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mc:AlternateContent xmlns:mc="http://schemas.openxmlformats.org/markup-compatibility/2006">
    <mc:Choice Requires="x15">
      <x15ac:absPath xmlns:x15ac="http://schemas.microsoft.com/office/spreadsheetml/2010/11/ac" url="\\192.168.0.251\組織\組織\組織委員会35\入会申請書類作成エクセルファイル\協会公開用\"/>
    </mc:Choice>
  </mc:AlternateContent>
  <xr:revisionPtr revIDLastSave="0" documentId="13_ncr:1_{F48F1CCC-CCDA-4E89-BF72-04C03591D3FF}" xr6:coauthVersionLast="47" xr6:coauthVersionMax="47" xr10:uidLastSave="{00000000-0000-0000-0000-000000000000}"/>
  <workbookProtection workbookAlgorithmName="SHA-512" workbookHashValue="BHXiLugkzEpUT53wEwk6+cwVLIXarKkvHy8PPEErHpit5Hjo/RL+hMCHB0BlNVJ7kYIYmP4c0vVcuO9pkhEZ8g==" workbookSaltValue="sIhsCn17dZCarrCpPOMyoQ==" workbookSpinCount="100000" lockStructure="1"/>
  <bookViews>
    <workbookView xWindow="-120" yWindow="-120" windowWidth="29040" windowHeight="15840" tabRatio="918" xr2:uid="{00000000-000D-0000-FFFF-FFFF00000000}"/>
  </bookViews>
  <sheets>
    <sheet name="利用方法" sheetId="67" r:id="rId1"/>
    <sheet name="★入力画面" sheetId="11" r:id="rId2"/>
    <sheet name="★法人その他入力" sheetId="66" r:id="rId3"/>
    <sheet name="00_略歴書記入例" sheetId="115" r:id="rId4"/>
    <sheet name="01_免許申請書 (一面) " sheetId="111" r:id="rId5"/>
    <sheet name="02_申請書（二面）" sheetId="42" r:id="rId6"/>
    <sheet name="03_申請書 （三面)" sheetId="43" r:id="rId7"/>
    <sheet name="04_申請書 （四面)" sheetId="44" r:id="rId8"/>
    <sheet name="05_申請書 （五面)" sheetId="45" r:id="rId9"/>
    <sheet name="06_相談役顧問" sheetId="49" r:id="rId10"/>
    <sheet name="07_株式" sheetId="50" r:id="rId11"/>
    <sheet name="08-1_略歴（代表" sheetId="54" r:id="rId12"/>
    <sheet name="08-2_略歴（専任" sheetId="68" r:id="rId13"/>
    <sheet name="09_専任取引士設置" sheetId="52" r:id="rId14"/>
    <sheet name="10_従事名簿" sheetId="59" r:id="rId15"/>
    <sheet name="11_専任写真" sheetId="37" r:id="rId16"/>
    <sheet name="12_経歴書 " sheetId="46" r:id="rId17"/>
    <sheet name="13_売買交換実績" sheetId="94" r:id="rId18"/>
    <sheet name="14_誓約書" sheetId="48" r:id="rId19"/>
    <sheet name="15_事務所使用権原" sheetId="53" r:id="rId20"/>
    <sheet name="16_案内図" sheetId="72" r:id="rId21"/>
    <sheet name="17-1_写真(1)" sheetId="107" r:id="rId22"/>
    <sheet name="17-2_写真(2)" sheetId="105" r:id="rId23"/>
    <sheet name="17-3_写真(3)" sheetId="106" r:id="rId24"/>
    <sheet name="17-4_写真(3)" sheetId="112" r:id="rId25"/>
    <sheet name="17-5_写真(3)" sheetId="113" r:id="rId26"/>
    <sheet name="18 _開始貸借対照表（新設法人のみ）" sheetId="116" r:id="rId27"/>
    <sheet name="A_宅建協会_入会申込書" sheetId="71" r:id="rId28"/>
    <sheet name="B_宅建協会_誓約書" sheetId="97" r:id="rId29"/>
    <sheet name="C_宅建協会_キャリアパーソン" sheetId="117" r:id="rId30"/>
    <sheet name="D_個人情報の取扱い（全宅連）" sheetId="118" r:id="rId31"/>
    <sheet name="E_会員カード（表裏）" sheetId="119" r:id="rId32"/>
    <sheet name="F_宅建協会_口座振替申込書" sheetId="121" r:id="rId33"/>
    <sheet name="G-1_保証協会_入会申込書（通常）" sheetId="101" r:id="rId34"/>
    <sheet name="G-2_保証協会_入会申込書（分割）" sheetId="108" r:id="rId35"/>
    <sheet name="H_保証協会_個人情報" sheetId="102" r:id="rId36"/>
    <sheet name="I_保証協会_連帯保証書" sheetId="16" r:id="rId37"/>
    <sheet name="J_保証協会_誓約書" sheetId="61" r:id="rId38"/>
    <sheet name="K_協同組合_各種利用申込書（両面印刷）" sheetId="98" r:id="rId39"/>
    <sheet name="★Base" sheetId="100" state="hidden" r:id="rId40"/>
    <sheet name="L_東政連入会申込書" sheetId="122" r:id="rId41"/>
  </sheets>
  <externalReferences>
    <externalReference r:id="rId42"/>
  </externalReferences>
  <definedNames>
    <definedName name="_xlnm.Print_Area" localSheetId="39">★Base!$A$1:$AO$60</definedName>
    <definedName name="_xlnm.Print_Area" localSheetId="1">★入力画面!$A$2:$AO$3</definedName>
    <definedName name="_xlnm.Print_Area" localSheetId="2">★法人その他入力!$A$1:$AO$3</definedName>
    <definedName name="_xlnm.Print_Area" localSheetId="3">'00_略歴書記入例'!$A$2:$CD$58</definedName>
    <definedName name="_xlnm.Print_Area" localSheetId="4">'01_免許申請書 (一面) '!$A$1:$BO$61</definedName>
    <definedName name="_xlnm.Print_Area" localSheetId="5">'02_申請書（二面）'!$A$1:$BP$69</definedName>
    <definedName name="_xlnm.Print_Area" localSheetId="6">'03_申請書 （三面)'!$A$1:$BP$56</definedName>
    <definedName name="_xlnm.Print_Area" localSheetId="7">'04_申請書 （四面)'!$A$1:$BO$52</definedName>
    <definedName name="_xlnm.Print_Area" localSheetId="8">'05_申請書 （五面)'!$A$1:$AP$56</definedName>
    <definedName name="_xlnm.Print_Area" localSheetId="9">'06_相談役顧問'!$A$1:$BP$61</definedName>
    <definedName name="_xlnm.Print_Area" localSheetId="10">'07_株式'!$A$1:$BP$59</definedName>
    <definedName name="_xlnm.Print_Area" localSheetId="11">'08-1_略歴（代表'!$A$1:$CC$47</definedName>
    <definedName name="_xlnm.Print_Area" localSheetId="12">'08-2_略歴（専任'!$A$1:$CC$47</definedName>
    <definedName name="_xlnm.Print_Area" localSheetId="13">'09_専任取引士設置'!$A$1:$CC$54</definedName>
    <definedName name="_xlnm.Print_Area" localSheetId="14">'10_従事名簿'!$A$1:$BY$96</definedName>
    <definedName name="_xlnm.Print_Area" localSheetId="15">'11_専任写真'!$A$1:$AR$76</definedName>
    <definedName name="_xlnm.Print_Area" localSheetId="16">'12_経歴書 '!$A$1:$CC$52</definedName>
    <definedName name="_xlnm.Print_Area" localSheetId="17">'13_売買交換実績'!$A$1:$BW$38</definedName>
    <definedName name="_xlnm.Print_Area" localSheetId="18">'14_誓約書'!$A$1:$CC$56</definedName>
    <definedName name="_xlnm.Print_Area" localSheetId="19">'15_事務所使用権原'!$A$1:$CC$59</definedName>
    <definedName name="_xlnm.Print_Area" localSheetId="20">'16_案内図'!$A$1:$AN$60</definedName>
    <definedName name="_xlnm.Print_Area" localSheetId="21">'17-1_写真(1)'!$A$1:$AO$59</definedName>
    <definedName name="_xlnm.Print_Area" localSheetId="22">'17-2_写真(2)'!$A$1:$AO$60</definedName>
    <definedName name="_xlnm.Print_Area" localSheetId="23">'17-3_写真(3)'!$A$1:$AO$61</definedName>
    <definedName name="_xlnm.Print_Area" localSheetId="24">'17-4_写真(3)'!$A$1:$AO$61</definedName>
    <definedName name="_xlnm.Print_Area" localSheetId="25">'17-5_写真(3)'!$A$1:$AO$61</definedName>
    <definedName name="_xlnm.Print_Area" localSheetId="26">'18 _開始貸借対照表（新設法人のみ）'!$A$1:$AO$50</definedName>
    <definedName name="_xlnm.Print_Area" localSheetId="27">A_宅建協会_入会申込書!$A$1:$AO$50</definedName>
    <definedName name="_xlnm.Print_Area" localSheetId="28">B_宅建協会_誓約書!$A$1:$AO$59</definedName>
    <definedName name="_xlnm.Print_Area" localSheetId="29">C_宅建協会_キャリアパーソン!$A$1:$AO$52</definedName>
    <definedName name="_xlnm.Print_Area" localSheetId="30">'D_個人情報の取扱い（全宅連）'!$A$1:$AO$53</definedName>
    <definedName name="_xlnm.Print_Area" localSheetId="31">'E_会員カード（表裏）'!$A$1:$DL$133</definedName>
    <definedName name="_xlnm.Print_Area" localSheetId="32">F_宅建協会_口座振替申込書!$A$1:$AU$87</definedName>
    <definedName name="_xlnm.Print_Area" localSheetId="33">'G-1_保証協会_入会申込書（通常）'!$A$1:$AO$53</definedName>
    <definedName name="_xlnm.Print_Area" localSheetId="34">'G-2_保証協会_入会申込書（分割）'!$A$1:$AO$48</definedName>
    <definedName name="_xlnm.Print_Area" localSheetId="35">H_保証協会_個人情報!$A$1:$AO$62</definedName>
    <definedName name="_xlnm.Print_Area" localSheetId="36">I_保証協会_連帯保証書!$A$1:$AO$45</definedName>
    <definedName name="_xlnm.Print_Area" localSheetId="37">J_保証協会_誓約書!$A$1:$AO$29</definedName>
    <definedName name="_xlnm.Print_Area" localSheetId="38">'K_協同組合_各種利用申込書（両面印刷）'!$A$1:$AO$104</definedName>
    <definedName name="_xlnm.Print_Area" localSheetId="0">利用方法!$A$1:$AO$50</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workbook>
</file>

<file path=xl/calcChain.xml><?xml version="1.0" encoding="utf-8"?>
<calcChain xmlns="http://schemas.openxmlformats.org/spreadsheetml/2006/main">
  <c r="BL69" i="11" l="1"/>
  <c r="BL68" i="11"/>
  <c r="AF53" i="50" l="1"/>
  <c r="AF42" i="50"/>
  <c r="AF31" i="50"/>
  <c r="AF20" i="50"/>
  <c r="AF56" i="49"/>
  <c r="AN56" i="49"/>
  <c r="AD47" i="49"/>
  <c r="AF45" i="49"/>
  <c r="AN45" i="49"/>
  <c r="AF34" i="49"/>
  <c r="AN34" i="49"/>
  <c r="AF23" i="49"/>
  <c r="AE18" i="43" l="1"/>
  <c r="BL216" i="66" l="1"/>
  <c r="AN53" i="50" s="1"/>
  <c r="BL215" i="66"/>
  <c r="U216" i="66" s="1"/>
  <c r="AD53" i="50" s="1"/>
  <c r="BL204" i="66"/>
  <c r="AN42" i="50" s="1"/>
  <c r="BL203" i="66"/>
  <c r="U204" i="66" s="1"/>
  <c r="AD42" i="50" s="1"/>
  <c r="BL192" i="66"/>
  <c r="AN31" i="50" s="1"/>
  <c r="BL191" i="66"/>
  <c r="U192" i="66" s="1"/>
  <c r="AD31" i="50" s="1"/>
  <c r="U177" i="66"/>
  <c r="AD56" i="49" s="1"/>
  <c r="BL177" i="66"/>
  <c r="BL176" i="66"/>
  <c r="BL164" i="66"/>
  <c r="BL163" i="66"/>
  <c r="U164" i="66"/>
  <c r="AD45" i="49" s="1"/>
  <c r="BL151" i="66"/>
  <c r="BL150" i="66"/>
  <c r="U151" i="66" s="1"/>
  <c r="AD34" i="49" s="1"/>
  <c r="BL138" i="66"/>
  <c r="AN23" i="49" s="1"/>
  <c r="BL137" i="66"/>
  <c r="U138" i="66" s="1"/>
  <c r="AD23" i="49" s="1"/>
  <c r="BL179" i="11" l="1"/>
  <c r="BL178" i="11"/>
  <c r="U179" i="11" s="1"/>
  <c r="AD20" i="50" s="1"/>
  <c r="U69" i="11"/>
  <c r="BL27" i="11"/>
  <c r="AM18" i="43" s="1"/>
  <c r="BL26" i="11"/>
  <c r="U27" i="11" s="1"/>
  <c r="AC18" i="43" s="1"/>
  <c r="E14" i="122"/>
  <c r="B10" i="122"/>
  <c r="M180" i="11" l="1"/>
  <c r="AN20" i="50"/>
  <c r="A41" i="119"/>
  <c r="E23" i="122" l="1"/>
  <c r="E24" i="122"/>
  <c r="J25" i="71"/>
  <c r="E15" i="122" l="1"/>
  <c r="AH6" i="121" l="1"/>
  <c r="AF126" i="119"/>
  <c r="DC44" i="119"/>
  <c r="DC30" i="119"/>
  <c r="DC12" i="119"/>
  <c r="CO12" i="119"/>
  <c r="BN3" i="119"/>
  <c r="AA3" i="119"/>
  <c r="CT1" i="119"/>
  <c r="CL53" i="119"/>
  <c r="AF53" i="119"/>
  <c r="L53" i="119"/>
  <c r="BZ49" i="119"/>
  <c r="AA47" i="119"/>
  <c r="AE45" i="119"/>
  <c r="BZ44" i="119"/>
  <c r="AA42" i="119"/>
  <c r="AE41" i="119"/>
  <c r="BZ40" i="119"/>
  <c r="BA38" i="119"/>
  <c r="AE37" i="119"/>
  <c r="AA38" i="119"/>
  <c r="E43" i="119"/>
  <c r="AA8" i="119"/>
  <c r="AE7" i="119"/>
  <c r="AE4" i="119"/>
  <c r="AA5" i="119"/>
  <c r="J27" i="71"/>
  <c r="J31" i="121"/>
  <c r="J28" i="121"/>
  <c r="J26" i="121"/>
  <c r="L24" i="121"/>
  <c r="BL226" i="11"/>
  <c r="AA30" i="117"/>
  <c r="L25" i="117"/>
  <c r="I20" i="117"/>
  <c r="L18" i="117"/>
  <c r="I17" i="117"/>
  <c r="L15" i="117"/>
  <c r="I16" i="117"/>
  <c r="I24" i="117"/>
  <c r="L23" i="117"/>
  <c r="BL222" i="11"/>
  <c r="AA21" i="117" s="1"/>
  <c r="BL220" i="11"/>
  <c r="K19" i="117" s="1"/>
  <c r="BL219" i="11"/>
  <c r="AD17" i="117" s="1"/>
  <c r="BL218" i="11"/>
  <c r="AB59" i="37" l="1"/>
  <c r="AB36" i="37"/>
  <c r="BS144" i="66" l="1"/>
  <c r="BR144" i="66"/>
  <c r="BQ144" i="66"/>
  <c r="BP144" i="66"/>
  <c r="BO144" i="66"/>
  <c r="BN144" i="66"/>
  <c r="BM144" i="66"/>
  <c r="BL144" i="66"/>
  <c r="BL143" i="66"/>
  <c r="BN143" i="66" s="1"/>
  <c r="V28" i="49" s="1"/>
  <c r="BL131" i="66"/>
  <c r="BS142" i="66"/>
  <c r="BL141" i="66"/>
  <c r="BN141" i="66" s="1"/>
  <c r="N27" i="108"/>
  <c r="BM143" i="66" l="1"/>
  <c r="T28" i="49" s="1"/>
  <c r="BM141" i="66"/>
  <c r="AC22" i="116"/>
  <c r="L22" i="116"/>
  <c r="BL233" i="11" l="1"/>
  <c r="BN229" i="11" s="1"/>
  <c r="AD29" i="98" s="1"/>
  <c r="BM230" i="11"/>
  <c r="BL232" i="11"/>
  <c r="BM229" i="11" s="1"/>
  <c r="AD28" i="98" s="1"/>
  <c r="BL231" i="11"/>
  <c r="BM228" i="11" s="1"/>
  <c r="BL56" i="11"/>
  <c r="AF9" i="119" s="1"/>
  <c r="BL54" i="11"/>
  <c r="BL52" i="11" s="1"/>
  <c r="AC25" i="98" s="1"/>
  <c r="AR14" i="111" l="1"/>
  <c r="BM84" i="66" l="1"/>
  <c r="AB62" i="37" s="1"/>
  <c r="BM76" i="66"/>
  <c r="AB39" i="37" s="1"/>
  <c r="BL78" i="66"/>
  <c r="AB53" i="37"/>
  <c r="AB33" i="37" l="1"/>
  <c r="AF44" i="119"/>
  <c r="BL196" i="11"/>
  <c r="AC14" i="117" s="1"/>
  <c r="BN196" i="11"/>
  <c r="BL197" i="11" s="1"/>
  <c r="AC16" i="98" s="1"/>
  <c r="BO83" i="66"/>
  <c r="AB68" i="37" s="1"/>
  <c r="AC64" i="37"/>
  <c r="AC41" i="37"/>
  <c r="AB13" i="37"/>
  <c r="AB30" i="37"/>
  <c r="AC18" i="37"/>
  <c r="AB7" i="37"/>
  <c r="T38" i="16"/>
  <c r="AE8" i="107"/>
  <c r="BO62" i="11" l="1"/>
  <c r="M23" i="98" s="1"/>
  <c r="BL62" i="11"/>
  <c r="L16" i="122" s="1"/>
  <c r="AZ20" i="59" l="1"/>
  <c r="M34" i="98" l="1"/>
  <c r="AJ27" i="108" l="1"/>
  <c r="AJ21" i="101"/>
  <c r="AE8" i="113" l="1"/>
  <c r="AE8" i="112"/>
  <c r="AE8" i="106"/>
  <c r="BL47" i="11"/>
  <c r="BL229" i="11"/>
  <c r="BP170" i="11" l="1"/>
  <c r="AK56" i="111" s="1"/>
  <c r="BD22" i="111"/>
  <c r="AX22" i="111"/>
  <c r="AS22" i="111"/>
  <c r="BD21" i="111"/>
  <c r="AX21" i="111"/>
  <c r="AS21" i="111"/>
  <c r="AR17" i="111"/>
  <c r="Y41" i="108" l="1"/>
  <c r="J40" i="108"/>
  <c r="J36" i="108"/>
  <c r="J35" i="108"/>
  <c r="J29" i="108"/>
  <c r="J28" i="108"/>
  <c r="J27" i="108"/>
  <c r="BL209" i="11" l="1"/>
  <c r="J21" i="101"/>
  <c r="BL208" i="11"/>
  <c r="J34" i="71"/>
  <c r="Y53" i="97"/>
  <c r="AE8" i="105"/>
  <c r="AB57" i="72"/>
  <c r="P57" i="72"/>
  <c r="J57" i="72"/>
  <c r="J35" i="71"/>
  <c r="T22" i="61"/>
  <c r="T20" i="61"/>
  <c r="G17" i="53"/>
  <c r="U32" i="52"/>
  <c r="N21" i="101" l="1"/>
  <c r="AB21" i="101"/>
  <c r="AB27" i="108"/>
  <c r="M31" i="98"/>
  <c r="AH30" i="98"/>
  <c r="AD30" i="98"/>
  <c r="AA30" i="98"/>
  <c r="X30" i="98"/>
  <c r="U30" i="98"/>
  <c r="Q30" i="98"/>
  <c r="M30" i="98"/>
  <c r="S29" i="98"/>
  <c r="M29" i="98"/>
  <c r="M28" i="98"/>
  <c r="M26" i="98"/>
  <c r="M25" i="98"/>
  <c r="M18" i="98"/>
  <c r="M17" i="98"/>
  <c r="Y38" i="101" l="1"/>
  <c r="J37" i="101"/>
  <c r="J32" i="101"/>
  <c r="J33" i="101"/>
  <c r="J22" i="101"/>
  <c r="J23" i="101"/>
  <c r="Y55" i="97"/>
  <c r="Y49" i="97"/>
  <c r="BL202" i="11"/>
  <c r="J31" i="71" s="1"/>
  <c r="J26" i="71"/>
  <c r="AZ92" i="59"/>
  <c r="AZ89" i="59"/>
  <c r="AZ86" i="59"/>
  <c r="AZ83" i="59"/>
  <c r="AZ80" i="59"/>
  <c r="AZ77" i="59"/>
  <c r="AZ74" i="59"/>
  <c r="AZ71" i="59"/>
  <c r="AZ68" i="59"/>
  <c r="AZ65" i="59"/>
  <c r="AZ62" i="59"/>
  <c r="AZ59" i="59"/>
  <c r="AZ56" i="59"/>
  <c r="AZ53" i="59"/>
  <c r="AZ50" i="59"/>
  <c r="AZ47" i="59"/>
  <c r="AZ44" i="59"/>
  <c r="AZ41" i="59"/>
  <c r="AZ38" i="59"/>
  <c r="AZ35" i="59"/>
  <c r="AZ32" i="59"/>
  <c r="AZ29" i="59"/>
  <c r="AZ26" i="59"/>
  <c r="AZ23" i="59"/>
  <c r="BS125" i="11"/>
  <c r="AX31" i="52" l="1"/>
  <c r="BJ31" i="52"/>
  <c r="BL61" i="11" l="1"/>
  <c r="BL34" i="11"/>
  <c r="AI55" i="119" l="1"/>
  <c r="E16" i="122"/>
  <c r="AH20" i="119"/>
  <c r="J36" i="121"/>
  <c r="I28" i="117"/>
  <c r="V35" i="11"/>
  <c r="P35" i="11"/>
  <c r="U35" i="11"/>
  <c r="T35" i="11"/>
  <c r="S35" i="11"/>
  <c r="R35" i="11"/>
  <c r="Q35" i="11"/>
  <c r="J34" i="108"/>
  <c r="M22" i="98"/>
  <c r="J30" i="71"/>
  <c r="J28" i="101"/>
  <c r="I31" i="16"/>
  <c r="BS170" i="66" l="1"/>
  <c r="BS157" i="66"/>
  <c r="BS131" i="66"/>
  <c r="AN16" i="53" l="1"/>
  <c r="AE16" i="53"/>
  <c r="AN12" i="53"/>
  <c r="AE12" i="53"/>
  <c r="AH231" i="11" l="1"/>
  <c r="BL230" i="11"/>
  <c r="J22" i="121" s="1"/>
  <c r="BP229" i="11"/>
  <c r="BO229" i="11"/>
  <c r="BL228" i="11"/>
  <c r="BT227" i="11"/>
  <c r="BL227" i="11"/>
  <c r="J26" i="108" l="1"/>
  <c r="I33" i="117"/>
  <c r="AE26" i="108"/>
  <c r="M27" i="98"/>
  <c r="AE20" i="101"/>
  <c r="AE25" i="71"/>
  <c r="J20" i="101"/>
  <c r="BL14" i="11"/>
  <c r="BL13" i="11"/>
  <c r="BL15" i="11" l="1"/>
  <c r="BL56" i="66"/>
  <c r="BQ10" i="68" l="1"/>
  <c r="BB10" i="68"/>
  <c r="BI10" i="68"/>
  <c r="BL67" i="11" l="1"/>
  <c r="BL63" i="66"/>
  <c r="BP63" i="11"/>
  <c r="BL64" i="66"/>
  <c r="BL65" i="66" l="1"/>
  <c r="BL67" i="66"/>
  <c r="BL66" i="66"/>
  <c r="BL130" i="11"/>
  <c r="AB16" i="37" s="1"/>
  <c r="BL129" i="11"/>
  <c r="I10" i="16" l="1"/>
  <c r="U13" i="59"/>
  <c r="BE92" i="59" l="1"/>
  <c r="BE89" i="59"/>
  <c r="BE86" i="59"/>
  <c r="BE83" i="59"/>
  <c r="BE80" i="59"/>
  <c r="BE77" i="59"/>
  <c r="BE74" i="59"/>
  <c r="BE71" i="59"/>
  <c r="BE68" i="59"/>
  <c r="BE65" i="59"/>
  <c r="BE62" i="59"/>
  <c r="BE59" i="59"/>
  <c r="BE56" i="59"/>
  <c r="BE53" i="59"/>
  <c r="BE50" i="59"/>
  <c r="BE47" i="59"/>
  <c r="BE44" i="59"/>
  <c r="BE41" i="59"/>
  <c r="BE38" i="59"/>
  <c r="BE35" i="59"/>
  <c r="BE32" i="59"/>
  <c r="BE29" i="59"/>
  <c r="BE26" i="59"/>
  <c r="AT92" i="59"/>
  <c r="AT89" i="59"/>
  <c r="AT86" i="59"/>
  <c r="AT83" i="59"/>
  <c r="AT80" i="59"/>
  <c r="AT77" i="59"/>
  <c r="AT74" i="59"/>
  <c r="AT71" i="59"/>
  <c r="AT68" i="59"/>
  <c r="AT65" i="59"/>
  <c r="AT62" i="59"/>
  <c r="AT59" i="59"/>
  <c r="AT56" i="59"/>
  <c r="AT53" i="59"/>
  <c r="AT50" i="59"/>
  <c r="AT47" i="59"/>
  <c r="AT44" i="59"/>
  <c r="AT41" i="59"/>
  <c r="AT38" i="59"/>
  <c r="AT35" i="59"/>
  <c r="AT32" i="59"/>
  <c r="AT29" i="59"/>
  <c r="AT26" i="59"/>
  <c r="BE23" i="59"/>
  <c r="AT23" i="59"/>
  <c r="BF14" i="59"/>
  <c r="U14" i="59"/>
  <c r="AW43" i="68"/>
  <c r="AH36" i="68"/>
  <c r="AH34" i="68"/>
  <c r="AH32" i="68"/>
  <c r="AH30" i="68"/>
  <c r="AH28" i="68"/>
  <c r="AH26" i="68"/>
  <c r="AH24" i="68"/>
  <c r="AH22" i="68"/>
  <c r="AH20" i="68"/>
  <c r="AH18" i="68"/>
  <c r="P12" i="68"/>
  <c r="P11" i="68"/>
  <c r="P8" i="68"/>
  <c r="AW43" i="54"/>
  <c r="AH36" i="54"/>
  <c r="AH34" i="54"/>
  <c r="AH32" i="54"/>
  <c r="AH30" i="54"/>
  <c r="AH28" i="54"/>
  <c r="AH26" i="54"/>
  <c r="AH24" i="54"/>
  <c r="AH22" i="54"/>
  <c r="AH20" i="54"/>
  <c r="AH18" i="54"/>
  <c r="P12" i="54"/>
  <c r="P11" i="54"/>
  <c r="BQ10" i="54"/>
  <c r="BB10" i="54"/>
  <c r="BI10" i="54"/>
  <c r="P8" i="54"/>
  <c r="AX48" i="53"/>
  <c r="AX46" i="53"/>
  <c r="T52" i="50"/>
  <c r="AH51" i="50"/>
  <c r="T51" i="50"/>
  <c r="AH40" i="50"/>
  <c r="T41" i="50"/>
  <c r="T40" i="50"/>
  <c r="AH29" i="50"/>
  <c r="T30" i="50"/>
  <c r="T29" i="50"/>
  <c r="AH18" i="50"/>
  <c r="T19" i="50"/>
  <c r="T18" i="50"/>
  <c r="AT21" i="52"/>
  <c r="AT19" i="52"/>
  <c r="AP37" i="48"/>
  <c r="AP35" i="48"/>
  <c r="BL320" i="66" l="1"/>
  <c r="BL312" i="66"/>
  <c r="BL304" i="66"/>
  <c r="BL296" i="66"/>
  <c r="BL288" i="66"/>
  <c r="BL284" i="66"/>
  <c r="BL280" i="66"/>
  <c r="BL276" i="66"/>
  <c r="BL272" i="66"/>
  <c r="BL264" i="66"/>
  <c r="BL256" i="66"/>
  <c r="BL248" i="66"/>
  <c r="BL240" i="66"/>
  <c r="BL318" i="66"/>
  <c r="BL310" i="66"/>
  <c r="BL302" i="66"/>
  <c r="BL294" i="66"/>
  <c r="BL286" i="66"/>
  <c r="BL278" i="66"/>
  <c r="BL270" i="66"/>
  <c r="BL262" i="66"/>
  <c r="BL254" i="66"/>
  <c r="BL246" i="66"/>
  <c r="BL238" i="66"/>
  <c r="BL58" i="66" l="1"/>
  <c r="BL159" i="11"/>
  <c r="R31" i="98" s="1"/>
  <c r="BL79" i="11" l="1"/>
  <c r="BP47" i="11" l="1"/>
  <c r="BD16" i="53" s="1"/>
  <c r="AL11" i="44" l="1"/>
  <c r="AJ11" i="44"/>
  <c r="AH11" i="44"/>
  <c r="AF11" i="44"/>
  <c r="AD11" i="44"/>
  <c r="AB11" i="44"/>
  <c r="Z11" i="44"/>
  <c r="X11" i="44"/>
  <c r="V11" i="44"/>
  <c r="T67" i="11" l="1"/>
  <c r="U67" i="11"/>
  <c r="V67" i="11"/>
  <c r="W67" i="11"/>
  <c r="X67" i="11"/>
  <c r="S67" i="11"/>
  <c r="Z67" i="11"/>
  <c r="BL66" i="11"/>
  <c r="BP65" i="11"/>
  <c r="BO66" i="11" s="1"/>
  <c r="BL65" i="11"/>
  <c r="BM65" i="11" s="1"/>
  <c r="P67" i="11" s="1"/>
  <c r="BP66" i="11" l="1"/>
  <c r="BN65" i="11"/>
  <c r="Q67" i="11" s="1"/>
  <c r="BL115" i="11"/>
  <c r="BE20" i="59" l="1"/>
  <c r="BL21" i="59"/>
  <c r="BJ20" i="59"/>
  <c r="BB41" i="111"/>
  <c r="BD41" i="111"/>
  <c r="AZ41" i="111"/>
  <c r="AX41" i="111"/>
  <c r="AV41" i="111"/>
  <c r="AT41" i="111"/>
  <c r="AP41" i="111"/>
  <c r="AN41" i="111"/>
  <c r="BC14" i="54"/>
  <c r="AD14" i="54"/>
  <c r="BM138" i="11"/>
  <c r="BM139" i="11"/>
  <c r="BM140" i="11"/>
  <c r="BM141" i="11"/>
  <c r="BM142" i="11"/>
  <c r="BM143" i="11"/>
  <c r="BM144" i="11"/>
  <c r="BM145" i="11"/>
  <c r="BM146" i="11"/>
  <c r="BM147" i="11"/>
  <c r="BM148" i="11"/>
  <c r="BM149" i="11"/>
  <c r="BM150" i="11"/>
  <c r="BM151" i="11"/>
  <c r="BM152" i="11"/>
  <c r="BM153" i="11"/>
  <c r="BM154" i="11"/>
  <c r="BM137" i="11"/>
  <c r="BM136" i="11"/>
  <c r="BM135" i="11"/>
  <c r="BM98" i="11"/>
  <c r="BM85" i="11"/>
  <c r="BM86" i="11"/>
  <c r="BM87" i="11"/>
  <c r="BM88" i="11"/>
  <c r="BM89" i="11"/>
  <c r="BM90" i="11"/>
  <c r="BM91" i="11"/>
  <c r="BM92" i="11"/>
  <c r="BM93" i="11"/>
  <c r="BM94" i="11"/>
  <c r="BM95" i="11"/>
  <c r="BM96" i="11"/>
  <c r="BM97" i="11"/>
  <c r="BM99" i="11"/>
  <c r="BM100" i="11"/>
  <c r="BM101" i="11"/>
  <c r="BM84" i="11"/>
  <c r="BM83" i="11"/>
  <c r="BM82" i="11"/>
  <c r="BL82" i="11"/>
  <c r="R18" i="54" s="1"/>
  <c r="BL83" i="11"/>
  <c r="R19" i="54" s="1"/>
  <c r="BL84" i="11"/>
  <c r="R20" i="54" s="1"/>
  <c r="BL85" i="11"/>
  <c r="R21" i="54" s="1"/>
  <c r="BL86" i="11"/>
  <c r="R22" i="54" s="1"/>
  <c r="BL87" i="11"/>
  <c r="R23" i="54" s="1"/>
  <c r="BL88" i="11"/>
  <c r="R24" i="54" s="1"/>
  <c r="BL89" i="11"/>
  <c r="R25" i="54" s="1"/>
  <c r="BL90" i="11"/>
  <c r="R26" i="54" s="1"/>
  <c r="BL91" i="11"/>
  <c r="R27" i="54" s="1"/>
  <c r="BL92" i="11"/>
  <c r="R28" i="54" s="1"/>
  <c r="BL93" i="11"/>
  <c r="R29" i="54" s="1"/>
  <c r="BL94" i="11"/>
  <c r="R30" i="54" s="1"/>
  <c r="BL95" i="11"/>
  <c r="R31" i="54" s="1"/>
  <c r="BL96" i="11"/>
  <c r="R32" i="54" s="1"/>
  <c r="BL97" i="11"/>
  <c r="R33" i="54" s="1"/>
  <c r="BL98" i="11"/>
  <c r="R34" i="54" s="1"/>
  <c r="BL99" i="11"/>
  <c r="R35" i="54" s="1"/>
  <c r="BL100" i="11"/>
  <c r="R36" i="54" s="1"/>
  <c r="BL101" i="11"/>
  <c r="R37" i="54" s="1"/>
  <c r="Z55" i="11" l="1"/>
  <c r="AP44" i="111" s="1"/>
  <c r="AA55" i="11"/>
  <c r="AR44" i="111" s="1"/>
  <c r="BM63" i="11" l="1"/>
  <c r="AT20" i="59" s="1"/>
  <c r="BL229" i="66"/>
  <c r="Q227" i="66"/>
  <c r="R227" i="66"/>
  <c r="S227" i="66"/>
  <c r="T227" i="66"/>
  <c r="U227" i="66"/>
  <c r="V227" i="66"/>
  <c r="W227" i="66"/>
  <c r="X227" i="66"/>
  <c r="Y227" i="66"/>
  <c r="P227" i="66"/>
  <c r="BL233" i="66"/>
  <c r="BL232" i="66"/>
  <c r="BS228" i="66"/>
  <c r="BR228" i="66"/>
  <c r="BQ228" i="66"/>
  <c r="BP228" i="66"/>
  <c r="BO228" i="66"/>
  <c r="BN228" i="66"/>
  <c r="BM228" i="66"/>
  <c r="BL228" i="66"/>
  <c r="BL154" i="11"/>
  <c r="R37" i="68" s="1"/>
  <c r="BL153" i="11"/>
  <c r="R36" i="68" s="1"/>
  <c r="BL152" i="11"/>
  <c r="R35" i="68" s="1"/>
  <c r="BL151" i="11"/>
  <c r="R34" i="68" s="1"/>
  <c r="BL150" i="11"/>
  <c r="R33" i="68" s="1"/>
  <c r="BL149" i="11"/>
  <c r="R32" i="68" s="1"/>
  <c r="BL148" i="11"/>
  <c r="R31" i="68" s="1"/>
  <c r="BL147" i="11"/>
  <c r="R30" i="68" s="1"/>
  <c r="BL146" i="11"/>
  <c r="R29" i="68" s="1"/>
  <c r="BL145" i="11"/>
  <c r="R28" i="68" s="1"/>
  <c r="BL144" i="11"/>
  <c r="R27" i="68" s="1"/>
  <c r="BL143" i="11"/>
  <c r="R26" i="68" s="1"/>
  <c r="BL142" i="11"/>
  <c r="R25" i="68" s="1"/>
  <c r="BL141" i="11"/>
  <c r="R24" i="68" s="1"/>
  <c r="BL140" i="11"/>
  <c r="R23" i="68" s="1"/>
  <c r="BL139" i="11"/>
  <c r="R22" i="68" s="1"/>
  <c r="BL138" i="11"/>
  <c r="R21" i="68" s="1"/>
  <c r="BL137" i="11"/>
  <c r="R20" i="68" s="1"/>
  <c r="BL136" i="11"/>
  <c r="R19" i="68" s="1"/>
  <c r="BL135" i="11"/>
  <c r="R18" i="68" s="1"/>
  <c r="BM232" i="66" l="1"/>
  <c r="BO75" i="66" l="1"/>
  <c r="AB45" i="37" s="1"/>
  <c r="Q63" i="66" l="1"/>
  <c r="U26" i="43" s="1"/>
  <c r="P63" i="66"/>
  <c r="S26" i="43" s="1"/>
  <c r="BL123" i="66"/>
  <c r="BL115" i="66"/>
  <c r="BL107" i="66"/>
  <c r="BL99" i="66"/>
  <c r="BL91" i="66"/>
  <c r="BL83" i="66"/>
  <c r="BL75" i="66"/>
  <c r="BL49" i="66" l="1"/>
  <c r="BL40" i="66"/>
  <c r="BL31" i="66"/>
  <c r="BL22" i="66"/>
  <c r="BL13" i="66"/>
  <c r="M178" i="66" l="1"/>
  <c r="BL179" i="66"/>
  <c r="BL166" i="66"/>
  <c r="M165" i="66"/>
  <c r="BL153" i="66"/>
  <c r="M152" i="66"/>
  <c r="BS176" i="11" l="1"/>
  <c r="T16" i="50" s="1"/>
  <c r="BR176" i="11"/>
  <c r="AL16" i="50" s="1"/>
  <c r="BQ176" i="11"/>
  <c r="AJ16" i="50" s="1"/>
  <c r="BP176" i="11"/>
  <c r="AF16" i="50" s="1"/>
  <c r="BO176" i="11"/>
  <c r="AD16" i="50" s="1"/>
  <c r="BN176" i="11"/>
  <c r="Z16" i="50" s="1"/>
  <c r="BM176" i="11"/>
  <c r="X16" i="50" s="1"/>
  <c r="BL176" i="11"/>
  <c r="M217" i="66" l="1"/>
  <c r="M205" i="66"/>
  <c r="M193" i="66"/>
  <c r="M139" i="66"/>
  <c r="Q175" i="11" l="1"/>
  <c r="V15" i="50" s="1"/>
  <c r="R175" i="11"/>
  <c r="X15" i="50" s="1"/>
  <c r="S175" i="11"/>
  <c r="Z15" i="50" s="1"/>
  <c r="T175" i="11"/>
  <c r="AB15" i="50" s="1"/>
  <c r="U175" i="11"/>
  <c r="AD15" i="50" s="1"/>
  <c r="V175" i="11"/>
  <c r="AF15" i="50" s="1"/>
  <c r="W175" i="11"/>
  <c r="AH15" i="50" s="1"/>
  <c r="X175" i="11"/>
  <c r="AJ15" i="50" s="1"/>
  <c r="Y175" i="11"/>
  <c r="AL15" i="50" s="1"/>
  <c r="Z175" i="11"/>
  <c r="AN15" i="50" s="1"/>
  <c r="AA175" i="11"/>
  <c r="AP15" i="50" s="1"/>
  <c r="AB175" i="11"/>
  <c r="AR15" i="50" s="1"/>
  <c r="AC175" i="11"/>
  <c r="AT15" i="50" s="1"/>
  <c r="AD175" i="11"/>
  <c r="AV15" i="50" s="1"/>
  <c r="AE175" i="11"/>
  <c r="AX15" i="50" s="1"/>
  <c r="AF175" i="11"/>
  <c r="AZ15" i="50" s="1"/>
  <c r="AG175" i="11"/>
  <c r="BB15" i="50" s="1"/>
  <c r="AH175" i="11"/>
  <c r="BD15" i="50" s="1"/>
  <c r="AI175" i="11"/>
  <c r="BF15" i="50" s="1"/>
  <c r="P175" i="11"/>
  <c r="T15" i="50" s="1"/>
  <c r="Q173" i="11"/>
  <c r="V14" i="50" s="1"/>
  <c r="R173" i="11"/>
  <c r="X14" i="50" s="1"/>
  <c r="S173" i="11"/>
  <c r="Z14" i="50" s="1"/>
  <c r="T173" i="11"/>
  <c r="AB14" i="50" s="1"/>
  <c r="U173" i="11"/>
  <c r="AD14" i="50" s="1"/>
  <c r="V173" i="11"/>
  <c r="AF14" i="50" s="1"/>
  <c r="W173" i="11"/>
  <c r="AH14" i="50" s="1"/>
  <c r="X173" i="11"/>
  <c r="AJ14" i="50" s="1"/>
  <c r="Y173" i="11"/>
  <c r="AL14" i="50" s="1"/>
  <c r="Z173" i="11"/>
  <c r="AN14" i="50" s="1"/>
  <c r="AA173" i="11"/>
  <c r="AP14" i="50" s="1"/>
  <c r="AB173" i="11"/>
  <c r="AR14" i="50" s="1"/>
  <c r="AC173" i="11"/>
  <c r="AT14" i="50" s="1"/>
  <c r="AD173" i="11"/>
  <c r="AV14" i="50" s="1"/>
  <c r="AE173" i="11"/>
  <c r="AX14" i="50" s="1"/>
  <c r="AF173" i="11"/>
  <c r="AZ14" i="50" s="1"/>
  <c r="AG173" i="11"/>
  <c r="BB14" i="50" s="1"/>
  <c r="AH173" i="11"/>
  <c r="BD14" i="50" s="1"/>
  <c r="AI173" i="11"/>
  <c r="BF14" i="50" s="1"/>
  <c r="P173" i="11"/>
  <c r="T14" i="50" s="1"/>
  <c r="Q183" i="11"/>
  <c r="V23" i="50" s="1"/>
  <c r="R183" i="11"/>
  <c r="X23" i="50" s="1"/>
  <c r="S183" i="11"/>
  <c r="Z23" i="50" s="1"/>
  <c r="T183" i="11"/>
  <c r="AB23" i="50" s="1"/>
  <c r="U183" i="11"/>
  <c r="AD23" i="50" s="1"/>
  <c r="V183" i="11"/>
  <c r="AF23" i="50" s="1"/>
  <c r="W183" i="11"/>
  <c r="AH23" i="50" s="1"/>
  <c r="X183" i="11"/>
  <c r="AJ23" i="50" s="1"/>
  <c r="Y183" i="11"/>
  <c r="AL23" i="50" s="1"/>
  <c r="Z183" i="11"/>
  <c r="AN23" i="50" s="1"/>
  <c r="AA183" i="11"/>
  <c r="AP23" i="50" s="1"/>
  <c r="AB183" i="11"/>
  <c r="AR23" i="50" s="1"/>
  <c r="AC183" i="11"/>
  <c r="AT23" i="50" s="1"/>
  <c r="AD183" i="11"/>
  <c r="AV23" i="50" s="1"/>
  <c r="AE183" i="11"/>
  <c r="AX23" i="50" s="1"/>
  <c r="AF183" i="11"/>
  <c r="AZ23" i="50" s="1"/>
  <c r="AG183" i="11"/>
  <c r="BB23" i="50" s="1"/>
  <c r="AH183" i="11"/>
  <c r="BD23" i="50" s="1"/>
  <c r="AI183" i="11"/>
  <c r="BF23" i="50" s="1"/>
  <c r="P183" i="11"/>
  <c r="T23" i="50" s="1"/>
  <c r="Q182" i="11"/>
  <c r="V22" i="50" s="1"/>
  <c r="R182" i="11"/>
  <c r="X22" i="50" s="1"/>
  <c r="S182" i="11"/>
  <c r="Z22" i="50" s="1"/>
  <c r="T182" i="11"/>
  <c r="AB22" i="50" s="1"/>
  <c r="U182" i="11"/>
  <c r="AD22" i="50" s="1"/>
  <c r="V182" i="11"/>
  <c r="AF22" i="50" s="1"/>
  <c r="W182" i="11"/>
  <c r="AH22" i="50" s="1"/>
  <c r="X182" i="11"/>
  <c r="AJ22" i="50" s="1"/>
  <c r="Y182" i="11"/>
  <c r="AL22" i="50" s="1"/>
  <c r="Z182" i="11"/>
  <c r="AN22" i="50" s="1"/>
  <c r="AA182" i="11"/>
  <c r="AP22" i="50" s="1"/>
  <c r="AB182" i="11"/>
  <c r="AR22" i="50" s="1"/>
  <c r="AC182" i="11"/>
  <c r="AT22" i="50" s="1"/>
  <c r="AD182" i="11"/>
  <c r="AV22" i="50" s="1"/>
  <c r="AE182" i="11"/>
  <c r="AX22" i="50" s="1"/>
  <c r="AF182" i="11"/>
  <c r="AZ22" i="50" s="1"/>
  <c r="AG182" i="11"/>
  <c r="BB22" i="50" s="1"/>
  <c r="AH182" i="11"/>
  <c r="BD22" i="50" s="1"/>
  <c r="AI182" i="11"/>
  <c r="BF22" i="50" s="1"/>
  <c r="P182" i="11"/>
  <c r="T22" i="50" s="1"/>
  <c r="S179" i="11"/>
  <c r="Z20" i="50" s="1"/>
  <c r="BS421" i="66"/>
  <c r="AB92" i="59" s="1"/>
  <c r="BR421" i="66"/>
  <c r="AR92" i="59" s="1"/>
  <c r="BQ421" i="66"/>
  <c r="AP92" i="59" s="1"/>
  <c r="BP421" i="66"/>
  <c r="AM92" i="59" s="1"/>
  <c r="BO421" i="66"/>
  <c r="AJ92" i="59" s="1"/>
  <c r="BN421" i="66"/>
  <c r="AG92" i="59" s="1"/>
  <c r="BM421" i="66"/>
  <c r="AD92" i="59" s="1"/>
  <c r="BL421" i="66"/>
  <c r="BS413" i="66"/>
  <c r="AB89" i="59" s="1"/>
  <c r="BR413" i="66"/>
  <c r="AR89" i="59" s="1"/>
  <c r="BQ413" i="66"/>
  <c r="AP89" i="59" s="1"/>
  <c r="BP413" i="66"/>
  <c r="AM89" i="59" s="1"/>
  <c r="BO413" i="66"/>
  <c r="AJ89" i="59" s="1"/>
  <c r="BN413" i="66"/>
  <c r="AG89" i="59" s="1"/>
  <c r="BM413" i="66"/>
  <c r="AD89" i="59" s="1"/>
  <c r="BL413" i="66"/>
  <c r="BS405" i="66"/>
  <c r="AB86" i="59" s="1"/>
  <c r="BR405" i="66"/>
  <c r="AR86" i="59" s="1"/>
  <c r="BQ405" i="66"/>
  <c r="AP86" i="59" s="1"/>
  <c r="BP405" i="66"/>
  <c r="AM86" i="59" s="1"/>
  <c r="BO405" i="66"/>
  <c r="AJ86" i="59" s="1"/>
  <c r="BN405" i="66"/>
  <c r="AG86" i="59" s="1"/>
  <c r="BM405" i="66"/>
  <c r="AD86" i="59" s="1"/>
  <c r="BL405" i="66"/>
  <c r="BS397" i="66"/>
  <c r="AB83" i="59" s="1"/>
  <c r="BR397" i="66"/>
  <c r="AR83" i="59" s="1"/>
  <c r="BQ397" i="66"/>
  <c r="AP83" i="59" s="1"/>
  <c r="BP397" i="66"/>
  <c r="AM83" i="59" s="1"/>
  <c r="BO397" i="66"/>
  <c r="AJ83" i="59" s="1"/>
  <c r="BN397" i="66"/>
  <c r="AG83" i="59" s="1"/>
  <c r="BM397" i="66"/>
  <c r="AD83" i="59" s="1"/>
  <c r="BL397" i="66"/>
  <c r="BS389" i="66"/>
  <c r="AB80" i="59" s="1"/>
  <c r="BR389" i="66"/>
  <c r="AR80" i="59" s="1"/>
  <c r="BQ389" i="66"/>
  <c r="AP80" i="59" s="1"/>
  <c r="BP389" i="66"/>
  <c r="AM80" i="59" s="1"/>
  <c r="BO389" i="66"/>
  <c r="AJ80" i="59" s="1"/>
  <c r="BN389" i="66"/>
  <c r="AG80" i="59" s="1"/>
  <c r="BM389" i="66"/>
  <c r="AD80" i="59" s="1"/>
  <c r="BL389" i="66"/>
  <c r="BS381" i="66"/>
  <c r="AB77" i="59" s="1"/>
  <c r="BR381" i="66"/>
  <c r="AR77" i="59" s="1"/>
  <c r="BQ381" i="66"/>
  <c r="AP77" i="59" s="1"/>
  <c r="BP381" i="66"/>
  <c r="AM77" i="59" s="1"/>
  <c r="BO381" i="66"/>
  <c r="AJ77" i="59" s="1"/>
  <c r="BN381" i="66"/>
  <c r="AG77" i="59" s="1"/>
  <c r="BM381" i="66"/>
  <c r="AD77" i="59" s="1"/>
  <c r="BL381" i="66"/>
  <c r="BS373" i="66"/>
  <c r="AB74" i="59" s="1"/>
  <c r="BR373" i="66"/>
  <c r="AR74" i="59" s="1"/>
  <c r="BQ373" i="66"/>
  <c r="AP74" i="59" s="1"/>
  <c r="BP373" i="66"/>
  <c r="AM74" i="59" s="1"/>
  <c r="BO373" i="66"/>
  <c r="AJ74" i="59" s="1"/>
  <c r="BN373" i="66"/>
  <c r="AG74" i="59" s="1"/>
  <c r="BM373" i="66"/>
  <c r="AD74" i="59" s="1"/>
  <c r="BL373" i="66"/>
  <c r="BS365" i="66"/>
  <c r="AB71" i="59" s="1"/>
  <c r="BR365" i="66"/>
  <c r="AR71" i="59" s="1"/>
  <c r="BQ365" i="66"/>
  <c r="AP71" i="59" s="1"/>
  <c r="BP365" i="66"/>
  <c r="AM71" i="59" s="1"/>
  <c r="BO365" i="66"/>
  <c r="AJ71" i="59" s="1"/>
  <c r="BN365" i="66"/>
  <c r="AG71" i="59" s="1"/>
  <c r="BM365" i="66"/>
  <c r="AD71" i="59" s="1"/>
  <c r="BL365" i="66"/>
  <c r="BS357" i="66"/>
  <c r="AB68" i="59" s="1"/>
  <c r="BR357" i="66"/>
  <c r="AR68" i="59" s="1"/>
  <c r="BQ357" i="66"/>
  <c r="AP68" i="59" s="1"/>
  <c r="BP357" i="66"/>
  <c r="AM68" i="59" s="1"/>
  <c r="BO357" i="66"/>
  <c r="AJ68" i="59" s="1"/>
  <c r="BN357" i="66"/>
  <c r="AG68" i="59" s="1"/>
  <c r="BM357" i="66"/>
  <c r="AD68" i="59" s="1"/>
  <c r="BL357" i="66"/>
  <c r="BS349" i="66"/>
  <c r="AB65" i="59" s="1"/>
  <c r="BR349" i="66"/>
  <c r="AR65" i="59" s="1"/>
  <c r="BQ349" i="66"/>
  <c r="AP65" i="59" s="1"/>
  <c r="BP349" i="66"/>
  <c r="AM65" i="59" s="1"/>
  <c r="BO349" i="66"/>
  <c r="AJ65" i="59" s="1"/>
  <c r="BN349" i="66"/>
  <c r="AG65" i="59" s="1"/>
  <c r="BM349" i="66"/>
  <c r="AD65" i="59" s="1"/>
  <c r="BL349" i="66"/>
  <c r="BS341" i="66"/>
  <c r="AB62" i="59" s="1"/>
  <c r="BR341" i="66"/>
  <c r="AR62" i="59" s="1"/>
  <c r="BQ341" i="66"/>
  <c r="AP62" i="59" s="1"/>
  <c r="BP341" i="66"/>
  <c r="AM62" i="59" s="1"/>
  <c r="BO341" i="66"/>
  <c r="AJ62" i="59" s="1"/>
  <c r="BN341" i="66"/>
  <c r="AG62" i="59" s="1"/>
  <c r="BM341" i="66"/>
  <c r="AD62" i="59" s="1"/>
  <c r="BL341" i="66"/>
  <c r="BS333" i="66"/>
  <c r="AB59" i="59" s="1"/>
  <c r="BR333" i="66"/>
  <c r="AR59" i="59" s="1"/>
  <c r="BQ333" i="66"/>
  <c r="AP59" i="59" s="1"/>
  <c r="BP333" i="66"/>
  <c r="AM59" i="59" s="1"/>
  <c r="BO333" i="66"/>
  <c r="AJ59" i="59" s="1"/>
  <c r="BN333" i="66"/>
  <c r="AG59" i="59" s="1"/>
  <c r="BM333" i="66"/>
  <c r="AD59" i="59" s="1"/>
  <c r="BL333" i="66"/>
  <c r="BS325" i="66"/>
  <c r="AB56" i="59" s="1"/>
  <c r="BR325" i="66"/>
  <c r="AR56" i="59" s="1"/>
  <c r="BQ325" i="66"/>
  <c r="AP56" i="59" s="1"/>
  <c r="BP325" i="66"/>
  <c r="AM56" i="59" s="1"/>
  <c r="BO325" i="66"/>
  <c r="AJ56" i="59" s="1"/>
  <c r="BN325" i="66"/>
  <c r="AG56" i="59" s="1"/>
  <c r="BM325" i="66"/>
  <c r="AD56" i="59" s="1"/>
  <c r="BL325" i="66"/>
  <c r="BS317" i="66"/>
  <c r="AB53" i="59" s="1"/>
  <c r="BR317" i="66"/>
  <c r="AR53" i="59" s="1"/>
  <c r="BQ317" i="66"/>
  <c r="AP53" i="59" s="1"/>
  <c r="BP317" i="66"/>
  <c r="AM53" i="59" s="1"/>
  <c r="BO317" i="66"/>
  <c r="AJ53" i="59" s="1"/>
  <c r="BN317" i="66"/>
  <c r="AG53" i="59" s="1"/>
  <c r="BM317" i="66"/>
  <c r="AD53" i="59" s="1"/>
  <c r="BL317" i="66"/>
  <c r="BS309" i="66"/>
  <c r="AB50" i="59" s="1"/>
  <c r="BR309" i="66"/>
  <c r="AR50" i="59" s="1"/>
  <c r="BQ309" i="66"/>
  <c r="AP50" i="59" s="1"/>
  <c r="BP309" i="66"/>
  <c r="AM50" i="59" s="1"/>
  <c r="BO309" i="66"/>
  <c r="AJ50" i="59" s="1"/>
  <c r="BN309" i="66"/>
  <c r="AG50" i="59" s="1"/>
  <c r="BM309" i="66"/>
  <c r="AD50" i="59" s="1"/>
  <c r="BL309" i="66"/>
  <c r="BS301" i="66"/>
  <c r="AB47" i="59" s="1"/>
  <c r="BR301" i="66"/>
  <c r="AR47" i="59" s="1"/>
  <c r="BQ301" i="66"/>
  <c r="AP47" i="59" s="1"/>
  <c r="BP301" i="66"/>
  <c r="AM47" i="59" s="1"/>
  <c r="BO301" i="66"/>
  <c r="AJ47" i="59" s="1"/>
  <c r="BN301" i="66"/>
  <c r="AG47" i="59" s="1"/>
  <c r="BM301" i="66"/>
  <c r="AD47" i="59" s="1"/>
  <c r="BL301" i="66"/>
  <c r="BS293" i="66"/>
  <c r="AB44" i="59" s="1"/>
  <c r="BR293" i="66"/>
  <c r="AR44" i="59" s="1"/>
  <c r="BQ293" i="66"/>
  <c r="AP44" i="59" s="1"/>
  <c r="BP293" i="66"/>
  <c r="AM44" i="59" s="1"/>
  <c r="BO293" i="66"/>
  <c r="AJ44" i="59" s="1"/>
  <c r="BN293" i="66"/>
  <c r="AG44" i="59" s="1"/>
  <c r="BM293" i="66"/>
  <c r="AD44" i="59" s="1"/>
  <c r="BL293" i="66"/>
  <c r="BS285" i="66"/>
  <c r="AB41" i="59" s="1"/>
  <c r="BR285" i="66"/>
  <c r="AR41" i="59" s="1"/>
  <c r="BQ285" i="66"/>
  <c r="AP41" i="59" s="1"/>
  <c r="BP285" i="66"/>
  <c r="AM41" i="59" s="1"/>
  <c r="BO285" i="66"/>
  <c r="AJ41" i="59" s="1"/>
  <c r="BN285" i="66"/>
  <c r="AG41" i="59" s="1"/>
  <c r="BM285" i="66"/>
  <c r="AD41" i="59" s="1"/>
  <c r="BL285" i="66"/>
  <c r="BS277" i="66"/>
  <c r="AB38" i="59" s="1"/>
  <c r="BR277" i="66"/>
  <c r="AR38" i="59" s="1"/>
  <c r="BQ277" i="66"/>
  <c r="AP38" i="59" s="1"/>
  <c r="BP277" i="66"/>
  <c r="AM38" i="59" s="1"/>
  <c r="BO277" i="66"/>
  <c r="AJ38" i="59" s="1"/>
  <c r="BN277" i="66"/>
  <c r="AG38" i="59" s="1"/>
  <c r="BM277" i="66"/>
  <c r="AD38" i="59" s="1"/>
  <c r="BL277" i="66"/>
  <c r="BS269" i="66"/>
  <c r="AB35" i="59" s="1"/>
  <c r="BR269" i="66"/>
  <c r="AR35" i="59" s="1"/>
  <c r="BQ269" i="66"/>
  <c r="AP35" i="59" s="1"/>
  <c r="BP269" i="66"/>
  <c r="AM35" i="59" s="1"/>
  <c r="BO269" i="66"/>
  <c r="AJ35" i="59" s="1"/>
  <c r="BN269" i="66"/>
  <c r="AG35" i="59" s="1"/>
  <c r="BM269" i="66"/>
  <c r="AD35" i="59" s="1"/>
  <c r="BL269" i="66"/>
  <c r="BS261" i="66"/>
  <c r="AB32" i="59" s="1"/>
  <c r="BR261" i="66"/>
  <c r="AR32" i="59" s="1"/>
  <c r="BQ261" i="66"/>
  <c r="AP32" i="59" s="1"/>
  <c r="BP261" i="66"/>
  <c r="AM32" i="59" s="1"/>
  <c r="BO261" i="66"/>
  <c r="AJ32" i="59" s="1"/>
  <c r="BN261" i="66"/>
  <c r="AG32" i="59" s="1"/>
  <c r="BM261" i="66"/>
  <c r="AD32" i="59" s="1"/>
  <c r="BL261" i="66"/>
  <c r="BS253" i="66"/>
  <c r="AB29" i="59" s="1"/>
  <c r="BR253" i="66"/>
  <c r="AR29" i="59" s="1"/>
  <c r="BQ253" i="66"/>
  <c r="AP29" i="59" s="1"/>
  <c r="BP253" i="66"/>
  <c r="AM29" i="59" s="1"/>
  <c r="BO253" i="66"/>
  <c r="AJ29" i="59" s="1"/>
  <c r="BN253" i="66"/>
  <c r="AG29" i="59" s="1"/>
  <c r="BM253" i="66"/>
  <c r="AD29" i="59" s="1"/>
  <c r="BL253" i="66"/>
  <c r="BS245" i="66"/>
  <c r="AB26" i="59" s="1"/>
  <c r="BR245" i="66"/>
  <c r="AR26" i="59" s="1"/>
  <c r="BQ245" i="66"/>
  <c r="AP26" i="59" s="1"/>
  <c r="BP245" i="66"/>
  <c r="AM26" i="59" s="1"/>
  <c r="BO245" i="66"/>
  <c r="AJ26" i="59" s="1"/>
  <c r="BN245" i="66"/>
  <c r="AG26" i="59" s="1"/>
  <c r="BM245" i="66"/>
  <c r="AD26" i="59" s="1"/>
  <c r="BL245" i="66"/>
  <c r="BS237" i="66"/>
  <c r="AB23" i="59" s="1"/>
  <c r="BR237" i="66"/>
  <c r="AR23" i="59" s="1"/>
  <c r="BQ237" i="66"/>
  <c r="AP23" i="59" s="1"/>
  <c r="BP237" i="66"/>
  <c r="AM23" i="59" s="1"/>
  <c r="BO237" i="66"/>
  <c r="AJ23" i="59" s="1"/>
  <c r="BN237" i="66"/>
  <c r="AG23" i="59" s="1"/>
  <c r="BM237" i="66"/>
  <c r="AD23" i="59" s="1"/>
  <c r="BL237" i="66"/>
  <c r="BS213" i="66"/>
  <c r="T49" i="50" s="1"/>
  <c r="BR213" i="66"/>
  <c r="AL49" i="50" s="1"/>
  <c r="BQ213" i="66"/>
  <c r="AJ49" i="50" s="1"/>
  <c r="BP213" i="66"/>
  <c r="AF49" i="50" s="1"/>
  <c r="BO213" i="66"/>
  <c r="AD49" i="50" s="1"/>
  <c r="BN213" i="66"/>
  <c r="Z49" i="50" s="1"/>
  <c r="BM213" i="66"/>
  <c r="X49" i="50" s="1"/>
  <c r="BL213" i="66"/>
  <c r="BS201" i="66"/>
  <c r="T38" i="50" s="1"/>
  <c r="BR201" i="66"/>
  <c r="AL38" i="50" s="1"/>
  <c r="BQ201" i="66"/>
  <c r="AJ38" i="50" s="1"/>
  <c r="BP201" i="66"/>
  <c r="AF38" i="50" s="1"/>
  <c r="BO201" i="66"/>
  <c r="AD38" i="50" s="1"/>
  <c r="BN201" i="66"/>
  <c r="Z38" i="50" s="1"/>
  <c r="BM201" i="66"/>
  <c r="X38" i="50" s="1"/>
  <c r="BL201" i="66"/>
  <c r="BS189" i="66"/>
  <c r="T27" i="50" s="1"/>
  <c r="BR189" i="66"/>
  <c r="AL27" i="50" s="1"/>
  <c r="BQ189" i="66"/>
  <c r="AJ27" i="50" s="1"/>
  <c r="BP189" i="66"/>
  <c r="AF27" i="50" s="1"/>
  <c r="BO189" i="66"/>
  <c r="AD27" i="50" s="1"/>
  <c r="BN189" i="66"/>
  <c r="Z27" i="50" s="1"/>
  <c r="BM189" i="66"/>
  <c r="X27" i="50" s="1"/>
  <c r="BL189" i="66"/>
  <c r="R179" i="11" l="1"/>
  <c r="X20" i="50" s="1"/>
  <c r="P179" i="11"/>
  <c r="T20" i="50" s="1"/>
  <c r="Q179" i="11"/>
  <c r="V20" i="50" s="1"/>
  <c r="T179" i="11"/>
  <c r="AB20" i="50" s="1"/>
  <c r="BS175" i="66"/>
  <c r="T54" i="49" s="1"/>
  <c r="BR175" i="66"/>
  <c r="AL54" i="49" s="1"/>
  <c r="BQ175" i="66"/>
  <c r="AJ54" i="49" s="1"/>
  <c r="BP175" i="66"/>
  <c r="AF54" i="49" s="1"/>
  <c r="BO175" i="66"/>
  <c r="AD54" i="49" s="1"/>
  <c r="BN175" i="66"/>
  <c r="Z54" i="49" s="1"/>
  <c r="BM175" i="66"/>
  <c r="X54" i="49" s="1"/>
  <c r="BL175" i="66"/>
  <c r="BS162" i="66"/>
  <c r="T43" i="49" s="1"/>
  <c r="BR162" i="66"/>
  <c r="AL43" i="49" s="1"/>
  <c r="BQ162" i="66"/>
  <c r="AJ43" i="49" s="1"/>
  <c r="BP162" i="66"/>
  <c r="AF43" i="49" s="1"/>
  <c r="BO162" i="66"/>
  <c r="AD43" i="49" s="1"/>
  <c r="BN162" i="66"/>
  <c r="Z43" i="49" s="1"/>
  <c r="BM162" i="66"/>
  <c r="X43" i="49" s="1"/>
  <c r="BL162" i="66"/>
  <c r="BS149" i="66"/>
  <c r="T32" i="49" s="1"/>
  <c r="BR149" i="66"/>
  <c r="AL32" i="49" s="1"/>
  <c r="BQ149" i="66"/>
  <c r="AJ32" i="49" s="1"/>
  <c r="BP149" i="66"/>
  <c r="AF32" i="49" s="1"/>
  <c r="BO149" i="66"/>
  <c r="AD32" i="49" s="1"/>
  <c r="BN149" i="66"/>
  <c r="Z32" i="49" s="1"/>
  <c r="BM149" i="66"/>
  <c r="X32" i="49" s="1"/>
  <c r="BL149" i="66"/>
  <c r="AL50" i="49"/>
  <c r="BR170" i="66"/>
  <c r="BD50" i="49" s="1"/>
  <c r="BQ170" i="66"/>
  <c r="BB50" i="49" s="1"/>
  <c r="BP170" i="66"/>
  <c r="AX50" i="49" s="1"/>
  <c r="BO170" i="66"/>
  <c r="AV50" i="49" s="1"/>
  <c r="BN170" i="66"/>
  <c r="AR50" i="49" s="1"/>
  <c r="BM170" i="66"/>
  <c r="AP50" i="49" s="1"/>
  <c r="BL170" i="66"/>
  <c r="AL39" i="49"/>
  <c r="BR157" i="66"/>
  <c r="BD39" i="49" s="1"/>
  <c r="BQ157" i="66"/>
  <c r="BB39" i="49" s="1"/>
  <c r="BP157" i="66"/>
  <c r="AX39" i="49" s="1"/>
  <c r="BO157" i="66"/>
  <c r="AV39" i="49" s="1"/>
  <c r="BN157" i="66"/>
  <c r="AR39" i="49" s="1"/>
  <c r="BM157" i="66"/>
  <c r="AP39" i="49" s="1"/>
  <c r="BL157" i="66"/>
  <c r="AL28" i="49"/>
  <c r="BD28" i="49"/>
  <c r="BB28" i="49"/>
  <c r="AX28" i="49"/>
  <c r="AV28" i="49"/>
  <c r="AR28" i="49"/>
  <c r="AP28" i="49"/>
  <c r="BS136" i="66"/>
  <c r="T21" i="49" s="1"/>
  <c r="BR136" i="66"/>
  <c r="AL21" i="49" s="1"/>
  <c r="BQ136" i="66"/>
  <c r="AJ21" i="49" s="1"/>
  <c r="BP136" i="66"/>
  <c r="AF21" i="49" s="1"/>
  <c r="BO136" i="66"/>
  <c r="AD21" i="49" s="1"/>
  <c r="BN136" i="66"/>
  <c r="Z21" i="49" s="1"/>
  <c r="BM136" i="66"/>
  <c r="X21" i="49" s="1"/>
  <c r="BL136" i="66"/>
  <c r="AL17" i="49"/>
  <c r="BR131" i="66"/>
  <c r="BD17" i="49" s="1"/>
  <c r="BQ131" i="66"/>
  <c r="BB17" i="49" s="1"/>
  <c r="BP131" i="66"/>
  <c r="AX17" i="49" s="1"/>
  <c r="BO131" i="66"/>
  <c r="AV17" i="49" s="1"/>
  <c r="BN131" i="66"/>
  <c r="AR17" i="49" s="1"/>
  <c r="BM131" i="66"/>
  <c r="AP17" i="49" s="1"/>
  <c r="T125" i="66"/>
  <c r="Z44" i="44" s="1"/>
  <c r="U125" i="66"/>
  <c r="AB44" i="44" s="1"/>
  <c r="V125" i="66"/>
  <c r="AD44" i="44" s="1"/>
  <c r="W125" i="66"/>
  <c r="AF44" i="44" s="1"/>
  <c r="X125" i="66"/>
  <c r="AH44" i="44" s="1"/>
  <c r="S125" i="66"/>
  <c r="X44" i="44" s="1"/>
  <c r="T117" i="66"/>
  <c r="Z37" i="44" s="1"/>
  <c r="U117" i="66"/>
  <c r="AB37" i="44" s="1"/>
  <c r="V117" i="66"/>
  <c r="AD37" i="44" s="1"/>
  <c r="W117" i="66"/>
  <c r="AF37" i="44" s="1"/>
  <c r="X117" i="66"/>
  <c r="AH37" i="44" s="1"/>
  <c r="S117" i="66"/>
  <c r="X37" i="44" s="1"/>
  <c r="Z125" i="66"/>
  <c r="Z117" i="66"/>
  <c r="T109" i="66"/>
  <c r="Z30" i="44" s="1"/>
  <c r="U109" i="66"/>
  <c r="AB30" i="44" s="1"/>
  <c r="V109" i="66"/>
  <c r="AD30" i="44" s="1"/>
  <c r="W109" i="66"/>
  <c r="AF30" i="44" s="1"/>
  <c r="X109" i="66"/>
  <c r="AH30" i="44" s="1"/>
  <c r="S109" i="66"/>
  <c r="X30" i="44" s="1"/>
  <c r="T101" i="66"/>
  <c r="Z23" i="44" s="1"/>
  <c r="U101" i="66"/>
  <c r="AB23" i="44" s="1"/>
  <c r="V101" i="66"/>
  <c r="AD23" i="44" s="1"/>
  <c r="W101" i="66"/>
  <c r="AF23" i="44" s="1"/>
  <c r="X101" i="66"/>
  <c r="AH23" i="44" s="1"/>
  <c r="S101" i="66"/>
  <c r="X23" i="44" s="1"/>
  <c r="T93" i="66"/>
  <c r="Z16" i="44" s="1"/>
  <c r="U93" i="66"/>
  <c r="AB16" i="44" s="1"/>
  <c r="V93" i="66"/>
  <c r="AD16" i="44" s="1"/>
  <c r="W93" i="66"/>
  <c r="AF16" i="44" s="1"/>
  <c r="X93" i="66"/>
  <c r="AH16" i="44" s="1"/>
  <c r="S93" i="66"/>
  <c r="X16" i="44" s="1"/>
  <c r="T85" i="66"/>
  <c r="AA48" i="43" s="1"/>
  <c r="U85" i="66"/>
  <c r="AC48" i="43" s="1"/>
  <c r="V85" i="66"/>
  <c r="AE48" i="43" s="1"/>
  <c r="W85" i="66"/>
  <c r="AG48" i="43" s="1"/>
  <c r="X85" i="66"/>
  <c r="AI48" i="43" s="1"/>
  <c r="S85" i="66"/>
  <c r="Y48" i="43" s="1"/>
  <c r="BS126" i="66"/>
  <c r="R48" i="44" s="1"/>
  <c r="BR126" i="66"/>
  <c r="AJ48" i="44" s="1"/>
  <c r="BQ126" i="66"/>
  <c r="AH48" i="44" s="1"/>
  <c r="BP126" i="66"/>
  <c r="AD48" i="44" s="1"/>
  <c r="BO126" i="66"/>
  <c r="AB48" i="44" s="1"/>
  <c r="BN126" i="66"/>
  <c r="X48" i="44" s="1"/>
  <c r="BM126" i="66"/>
  <c r="V48" i="44" s="1"/>
  <c r="BL126" i="66"/>
  <c r="BL124" i="66"/>
  <c r="BN123" i="66"/>
  <c r="BS118" i="66"/>
  <c r="R41" i="44" s="1"/>
  <c r="BR118" i="66"/>
  <c r="AJ41" i="44" s="1"/>
  <c r="BQ118" i="66"/>
  <c r="AH41" i="44" s="1"/>
  <c r="BP118" i="66"/>
  <c r="AD41" i="44" s="1"/>
  <c r="BO118" i="66"/>
  <c r="AB41" i="44" s="1"/>
  <c r="BN118" i="66"/>
  <c r="X41" i="44" s="1"/>
  <c r="BM118" i="66"/>
  <c r="V41" i="44" s="1"/>
  <c r="BL118" i="66"/>
  <c r="BL116" i="66"/>
  <c r="BM115" i="66"/>
  <c r="BS110" i="66"/>
  <c r="R34" i="44" s="1"/>
  <c r="BR110" i="66"/>
  <c r="AJ34" i="44" s="1"/>
  <c r="BQ110" i="66"/>
  <c r="AH34" i="44" s="1"/>
  <c r="BP110" i="66"/>
  <c r="AD34" i="44" s="1"/>
  <c r="BO110" i="66"/>
  <c r="AB34" i="44" s="1"/>
  <c r="BN110" i="66"/>
  <c r="X34" i="44" s="1"/>
  <c r="BM110" i="66"/>
  <c r="V34" i="44" s="1"/>
  <c r="BL110" i="66"/>
  <c r="Z109" i="66"/>
  <c r="BL108" i="66"/>
  <c r="BN107" i="66"/>
  <c r="BS102" i="66"/>
  <c r="R27" i="44" s="1"/>
  <c r="BR102" i="66"/>
  <c r="AJ27" i="44" s="1"/>
  <c r="BQ102" i="66"/>
  <c r="AH27" i="44" s="1"/>
  <c r="BP102" i="66"/>
  <c r="AD27" i="44" s="1"/>
  <c r="BO102" i="66"/>
  <c r="AB27" i="44" s="1"/>
  <c r="BN102" i="66"/>
  <c r="X27" i="44" s="1"/>
  <c r="BM102" i="66"/>
  <c r="V27" i="44" s="1"/>
  <c r="BL102" i="66"/>
  <c r="Z101" i="66"/>
  <c r="BL100" i="66"/>
  <c r="BN99" i="66"/>
  <c r="BS94" i="66"/>
  <c r="R20" i="44" s="1"/>
  <c r="BR94" i="66"/>
  <c r="AJ20" i="44" s="1"/>
  <c r="BQ94" i="66"/>
  <c r="AH20" i="44" s="1"/>
  <c r="BP94" i="66"/>
  <c r="AD20" i="44" s="1"/>
  <c r="BO94" i="66"/>
  <c r="AB20" i="44" s="1"/>
  <c r="BN94" i="66"/>
  <c r="X20" i="44" s="1"/>
  <c r="BM94" i="66"/>
  <c r="V20" i="44" s="1"/>
  <c r="BL94" i="66"/>
  <c r="Z93" i="66"/>
  <c r="BL92" i="66"/>
  <c r="BN91" i="66"/>
  <c r="BS86" i="66"/>
  <c r="S52" i="43" s="1"/>
  <c r="BR86" i="66"/>
  <c r="AK52" i="43" s="1"/>
  <c r="BQ86" i="66"/>
  <c r="AI52" i="43" s="1"/>
  <c r="BP86" i="66"/>
  <c r="AE52" i="43" s="1"/>
  <c r="BO86" i="66"/>
  <c r="AC52" i="43" s="1"/>
  <c r="BN86" i="66"/>
  <c r="Y52" i="43" s="1"/>
  <c r="BM86" i="66"/>
  <c r="W52" i="43" s="1"/>
  <c r="BL86" i="66"/>
  <c r="Z85" i="66"/>
  <c r="BL84" i="66"/>
  <c r="BN83" i="66"/>
  <c r="BS78" i="66"/>
  <c r="S45" i="43" s="1"/>
  <c r="BR78" i="66"/>
  <c r="AK45" i="43" s="1"/>
  <c r="BQ78" i="66"/>
  <c r="AI45" i="43" s="1"/>
  <c r="BP78" i="66"/>
  <c r="AE45" i="43" s="1"/>
  <c r="BO78" i="66"/>
  <c r="AC45" i="43" s="1"/>
  <c r="BN78" i="66"/>
  <c r="Y45" i="43" s="1"/>
  <c r="BM78" i="66"/>
  <c r="W45" i="43" s="1"/>
  <c r="T51" i="66"/>
  <c r="AU53" i="42" s="1"/>
  <c r="U51" i="66"/>
  <c r="AW53" i="42" s="1"/>
  <c r="V51" i="66"/>
  <c r="AY53" i="42" s="1"/>
  <c r="W51" i="66"/>
  <c r="BA53" i="42" s="1"/>
  <c r="X51" i="66"/>
  <c r="BC53" i="42" s="1"/>
  <c r="S51" i="66"/>
  <c r="AS53" i="42" s="1"/>
  <c r="BS52" i="66"/>
  <c r="U57" i="42" s="1"/>
  <c r="BR52" i="66"/>
  <c r="AM57" i="42" s="1"/>
  <c r="BQ52" i="66"/>
  <c r="AK57" i="42" s="1"/>
  <c r="BP52" i="66"/>
  <c r="AG57" i="42" s="1"/>
  <c r="BO52" i="66"/>
  <c r="AE57" i="42" s="1"/>
  <c r="BN52" i="66"/>
  <c r="AA57" i="42" s="1"/>
  <c r="BM52" i="66"/>
  <c r="Y57" i="42" s="1"/>
  <c r="BL52" i="66"/>
  <c r="Z51" i="66"/>
  <c r="BN49" i="66"/>
  <c r="AO53" i="42" s="1"/>
  <c r="BL48" i="66"/>
  <c r="BM48" i="66" s="1"/>
  <c r="U53" i="42" s="1"/>
  <c r="T42" i="66"/>
  <c r="AU43" i="42" s="1"/>
  <c r="U42" i="66"/>
  <c r="AW43" i="42" s="1"/>
  <c r="V42" i="66"/>
  <c r="AY43" i="42" s="1"/>
  <c r="W42" i="66"/>
  <c r="BA43" i="42" s="1"/>
  <c r="X42" i="66"/>
  <c r="BC43" i="42" s="1"/>
  <c r="S42" i="66"/>
  <c r="AS43" i="42" s="1"/>
  <c r="BS43" i="66"/>
  <c r="U47" i="42" s="1"/>
  <c r="BR43" i="66"/>
  <c r="AM47" i="42" s="1"/>
  <c r="BQ43" i="66"/>
  <c r="AK47" i="42" s="1"/>
  <c r="BP43" i="66"/>
  <c r="AG47" i="42" s="1"/>
  <c r="BO43" i="66"/>
  <c r="AE47" i="42" s="1"/>
  <c r="BN43" i="66"/>
  <c r="AA47" i="42" s="1"/>
  <c r="BM43" i="66"/>
  <c r="Y47" i="42" s="1"/>
  <c r="BL43" i="66"/>
  <c r="Z42" i="66"/>
  <c r="BN40" i="66"/>
  <c r="AO43" i="42" s="1"/>
  <c r="BL39" i="66"/>
  <c r="BM39" i="66" s="1"/>
  <c r="U43" i="42" s="1"/>
  <c r="T33" i="66"/>
  <c r="AU33" i="42" s="1"/>
  <c r="U33" i="66"/>
  <c r="AW33" i="42" s="1"/>
  <c r="V33" i="66"/>
  <c r="AY33" i="42" s="1"/>
  <c r="W33" i="66"/>
  <c r="BA33" i="42" s="1"/>
  <c r="X33" i="66"/>
  <c r="BC33" i="42" s="1"/>
  <c r="S33" i="66"/>
  <c r="AS33" i="42" s="1"/>
  <c r="BS34" i="66"/>
  <c r="U37" i="42" s="1"/>
  <c r="BR34" i="66"/>
  <c r="AM37" i="42" s="1"/>
  <c r="BQ34" i="66"/>
  <c r="AK37" i="42" s="1"/>
  <c r="BP34" i="66"/>
  <c r="AG37" i="42" s="1"/>
  <c r="BO34" i="66"/>
  <c r="AE37" i="42" s="1"/>
  <c r="BN34" i="66"/>
  <c r="AA37" i="42" s="1"/>
  <c r="BM34" i="66"/>
  <c r="Y37" i="42" s="1"/>
  <c r="BL34" i="66"/>
  <c r="Z33" i="66"/>
  <c r="BN31" i="66"/>
  <c r="AO33" i="42" s="1"/>
  <c r="BL30" i="66"/>
  <c r="BN30" i="66" s="1"/>
  <c r="W33" i="42" s="1"/>
  <c r="S24" i="66"/>
  <c r="AS23" i="42" s="1"/>
  <c r="T24" i="66"/>
  <c r="AU23" i="42" s="1"/>
  <c r="U24" i="66"/>
  <c r="AW23" i="42" s="1"/>
  <c r="V24" i="66"/>
  <c r="AY23" i="42" s="1"/>
  <c r="W24" i="66"/>
  <c r="BA23" i="42" s="1"/>
  <c r="X24" i="66"/>
  <c r="BC23" i="42" s="1"/>
  <c r="BS25" i="66"/>
  <c r="U27" i="42" s="1"/>
  <c r="BR25" i="66"/>
  <c r="AM27" i="42" s="1"/>
  <c r="BQ25" i="66"/>
  <c r="AK27" i="42" s="1"/>
  <c r="BP25" i="66"/>
  <c r="AG27" i="42" s="1"/>
  <c r="BO25" i="66"/>
  <c r="AE27" i="42" s="1"/>
  <c r="BN25" i="66"/>
  <c r="AA27" i="42" s="1"/>
  <c r="BM25" i="66"/>
  <c r="Y27" i="42" s="1"/>
  <c r="BL25" i="66"/>
  <c r="Z24" i="66"/>
  <c r="BN22" i="66"/>
  <c r="AO23" i="42" s="1"/>
  <c r="BL21" i="66"/>
  <c r="BN21" i="66" s="1"/>
  <c r="W23" i="42" s="1"/>
  <c r="BL12" i="66"/>
  <c r="BS16" i="66"/>
  <c r="U17" i="42" s="1"/>
  <c r="BR16" i="66"/>
  <c r="AM17" i="42" s="1"/>
  <c r="BQ16" i="66"/>
  <c r="AK17" i="42" s="1"/>
  <c r="BP16" i="66"/>
  <c r="AG17" i="42" s="1"/>
  <c r="BO16" i="66"/>
  <c r="AE17" i="42" s="1"/>
  <c r="BN16" i="66"/>
  <c r="AA17" i="42" s="1"/>
  <c r="BM16" i="66"/>
  <c r="Y17" i="42" s="1"/>
  <c r="BL16" i="66"/>
  <c r="AB56" i="37" l="1"/>
  <c r="AF49" i="119"/>
  <c r="Q93" i="66"/>
  <c r="T16" i="44"/>
  <c r="P117" i="66"/>
  <c r="R37" i="44"/>
  <c r="Q101" i="66"/>
  <c r="T23" i="44"/>
  <c r="Q125" i="66"/>
  <c r="T44" i="44"/>
  <c r="Q85" i="66"/>
  <c r="U48" i="43"/>
  <c r="Q109" i="66"/>
  <c r="T30" i="44"/>
  <c r="Q33" i="66"/>
  <c r="Q42" i="66"/>
  <c r="Q51" i="66"/>
  <c r="Q24" i="66"/>
  <c r="BN115" i="66"/>
  <c r="BM123" i="66"/>
  <c r="BM107" i="66"/>
  <c r="BM99" i="66"/>
  <c r="BM91" i="66"/>
  <c r="BM83" i="66"/>
  <c r="BM49" i="66"/>
  <c r="AM53" i="42" s="1"/>
  <c r="BN48" i="66"/>
  <c r="W53" i="42" s="1"/>
  <c r="BM40" i="66"/>
  <c r="AM43" i="42" s="1"/>
  <c r="BN39" i="66"/>
  <c r="W43" i="42" s="1"/>
  <c r="BM31" i="66"/>
  <c r="AM33" i="42" s="1"/>
  <c r="BM30" i="66"/>
  <c r="U33" i="42" s="1"/>
  <c r="BM22" i="66"/>
  <c r="AM23" i="42" s="1"/>
  <c r="BM21" i="66"/>
  <c r="U23" i="42" s="1"/>
  <c r="BL204" i="11"/>
  <c r="AC23" i="98" l="1"/>
  <c r="J32" i="71"/>
  <c r="P85" i="66"/>
  <c r="S48" i="43"/>
  <c r="P93" i="66"/>
  <c r="R16" i="44"/>
  <c r="P101" i="66"/>
  <c r="R23" i="44"/>
  <c r="P109" i="66"/>
  <c r="R30" i="44"/>
  <c r="P125" i="66"/>
  <c r="R44" i="44"/>
  <c r="Q117" i="66"/>
  <c r="T37" i="44"/>
  <c r="P51" i="66"/>
  <c r="P42" i="66"/>
  <c r="P33" i="66"/>
  <c r="P24" i="66"/>
  <c r="BO63" i="11" l="1"/>
  <c r="AR18" i="111" s="1"/>
  <c r="BL64" i="11"/>
  <c r="AE25" i="108" l="1"/>
  <c r="AE19" i="101"/>
  <c r="AE24" i="71"/>
  <c r="V47" i="97"/>
  <c r="G18" i="61"/>
  <c r="G36" i="16"/>
  <c r="BO64" i="11"/>
  <c r="P14" i="54" s="1"/>
  <c r="BQ47" i="11"/>
  <c r="BD17" i="53" s="1"/>
  <c r="BO47" i="11"/>
  <c r="BD14" i="53" s="1"/>
  <c r="BD13" i="53"/>
  <c r="BO46" i="11"/>
  <c r="AV14" i="53" s="1"/>
  <c r="BL46" i="11"/>
  <c r="AV13" i="53" s="1"/>
  <c r="BL63" i="11" l="1"/>
  <c r="Z63" i="66"/>
  <c r="X63" i="66"/>
  <c r="AI26" i="43" s="1"/>
  <c r="W63" i="66"/>
  <c r="AG26" i="43" s="1"/>
  <c r="V63" i="66"/>
  <c r="AE26" i="43" s="1"/>
  <c r="U63" i="66"/>
  <c r="AC26" i="43" s="1"/>
  <c r="T63" i="66"/>
  <c r="AA26" i="43" s="1"/>
  <c r="S63" i="66"/>
  <c r="Y26" i="43" s="1"/>
  <c r="BL62" i="66"/>
  <c r="BP61" i="66"/>
  <c r="BP62" i="66" s="1"/>
  <c r="BL61" i="66"/>
  <c r="BM61" i="66" s="1"/>
  <c r="BS60" i="66"/>
  <c r="S30" i="43" s="1"/>
  <c r="BR60" i="66"/>
  <c r="AK30" i="43" s="1"/>
  <c r="BQ60" i="66"/>
  <c r="AI30" i="43" s="1"/>
  <c r="BP60" i="66"/>
  <c r="AE30" i="43" s="1"/>
  <c r="BO60" i="66"/>
  <c r="AC30" i="43" s="1"/>
  <c r="BN60" i="66"/>
  <c r="Y30" i="43" s="1"/>
  <c r="BM60" i="66"/>
  <c r="W30" i="43" s="1"/>
  <c r="BL60" i="66"/>
  <c r="AI59" i="66"/>
  <c r="BE29" i="43" s="1"/>
  <c r="AH59" i="66"/>
  <c r="BC29" i="43" s="1"/>
  <c r="AG59" i="66"/>
  <c r="BA29" i="43" s="1"/>
  <c r="AF59" i="66"/>
  <c r="AY29" i="43" s="1"/>
  <c r="AE59" i="66"/>
  <c r="AW29" i="43" s="1"/>
  <c r="AD59" i="66"/>
  <c r="AU29" i="43" s="1"/>
  <c r="AC59" i="66"/>
  <c r="AS29" i="43" s="1"/>
  <c r="AB59" i="66"/>
  <c r="AQ29" i="43" s="1"/>
  <c r="AA59" i="66"/>
  <c r="AO29" i="43" s="1"/>
  <c r="Z59" i="66"/>
  <c r="AM29" i="43" s="1"/>
  <c r="Y59" i="66"/>
  <c r="AK29" i="43" s="1"/>
  <c r="X59" i="66"/>
  <c r="AI29" i="43" s="1"/>
  <c r="W59" i="66"/>
  <c r="AG29" i="43" s="1"/>
  <c r="V59" i="66"/>
  <c r="AE29" i="43" s="1"/>
  <c r="U59" i="66"/>
  <c r="AC29" i="43" s="1"/>
  <c r="T59" i="66"/>
  <c r="AA29" i="43" s="1"/>
  <c r="S59" i="66"/>
  <c r="Y29" i="43" s="1"/>
  <c r="R59" i="66"/>
  <c r="W29" i="43" s="1"/>
  <c r="Q59" i="66"/>
  <c r="U29" i="43" s="1"/>
  <c r="P59" i="66"/>
  <c r="S29" i="43" s="1"/>
  <c r="AI57" i="66"/>
  <c r="BE28" i="43" s="1"/>
  <c r="AH57" i="66"/>
  <c r="BC28" i="43" s="1"/>
  <c r="AG57" i="66"/>
  <c r="BA28" i="43" s="1"/>
  <c r="AF57" i="66"/>
  <c r="AY28" i="43" s="1"/>
  <c r="AE57" i="66"/>
  <c r="AW28" i="43" s="1"/>
  <c r="AD57" i="66"/>
  <c r="AU28" i="43" s="1"/>
  <c r="AC57" i="66"/>
  <c r="AS28" i="43" s="1"/>
  <c r="AB57" i="66"/>
  <c r="AQ28" i="43" s="1"/>
  <c r="AA57" i="66"/>
  <c r="AO28" i="43" s="1"/>
  <c r="Z57" i="66"/>
  <c r="AM28" i="43" s="1"/>
  <c r="Y57" i="66"/>
  <c r="AK28" i="43" s="1"/>
  <c r="X57" i="66"/>
  <c r="AI28" i="43" s="1"/>
  <c r="W57" i="66"/>
  <c r="AG28" i="43" s="1"/>
  <c r="V57" i="66"/>
  <c r="AE28" i="43" s="1"/>
  <c r="U57" i="66"/>
  <c r="AC28" i="43" s="1"/>
  <c r="T57" i="66"/>
  <c r="AA28" i="43" s="1"/>
  <c r="S57" i="66"/>
  <c r="Y28" i="43" s="1"/>
  <c r="R57" i="66"/>
  <c r="W28" i="43" s="1"/>
  <c r="Q57" i="66"/>
  <c r="U28" i="43" s="1"/>
  <c r="P57" i="66"/>
  <c r="S28" i="43" s="1"/>
  <c r="BL70" i="11" l="1"/>
  <c r="BN61" i="66"/>
  <c r="BL48" i="11"/>
  <c r="BL17" i="53" s="1"/>
  <c r="BL162" i="11"/>
  <c r="BL12" i="11"/>
  <c r="AW10" i="111" l="1"/>
  <c r="AY14" i="52"/>
  <c r="O41" i="68"/>
  <c r="O41" i="54"/>
  <c r="S24" i="48"/>
  <c r="M44" i="53"/>
  <c r="BL50" i="11"/>
  <c r="BT12" i="53" s="1"/>
  <c r="BL49" i="11"/>
  <c r="BL12" i="53" s="1"/>
  <c r="BL45" i="11"/>
  <c r="AN15" i="53" s="1"/>
  <c r="BL42" i="11"/>
  <c r="AE15" i="53" s="1"/>
  <c r="BP122" i="11" l="1"/>
  <c r="AB22" i="37" s="1"/>
  <c r="BL125" i="11"/>
  <c r="AF40" i="119" s="1"/>
  <c r="BC11" i="68" l="1"/>
  <c r="BP123" i="11"/>
  <c r="BO123" i="11"/>
  <c r="BC14" i="68" l="1"/>
  <c r="S38" i="43"/>
  <c r="BR125" i="11"/>
  <c r="AK38" i="43" s="1"/>
  <c r="BQ125" i="11"/>
  <c r="AI38" i="43" s="1"/>
  <c r="BP125" i="11"/>
  <c r="AE38" i="43" s="1"/>
  <c r="BO125" i="11"/>
  <c r="AC38" i="43" s="1"/>
  <c r="BN125" i="11"/>
  <c r="Y38" i="43" s="1"/>
  <c r="BM125" i="11"/>
  <c r="W38" i="43" s="1"/>
  <c r="BL123" i="11"/>
  <c r="AB10" i="37" s="1"/>
  <c r="BL122" i="11"/>
  <c r="BP167" i="11"/>
  <c r="AK50" i="111" s="1"/>
  <c r="BL163" i="11"/>
  <c r="BO163" i="11"/>
  <c r="P50" i="111" s="1"/>
  <c r="BP168" i="11"/>
  <c r="AK52" i="111" s="1"/>
  <c r="BP169" i="11"/>
  <c r="AK54" i="111" s="1"/>
  <c r="BP171" i="11"/>
  <c r="BO169" i="11"/>
  <c r="BA54" i="111" s="1"/>
  <c r="BO170" i="11"/>
  <c r="BA56" i="111" s="1"/>
  <c r="BO171" i="11"/>
  <c r="BA58" i="111" s="1"/>
  <c r="BO168" i="11"/>
  <c r="BA52" i="111" s="1"/>
  <c r="BL169" i="11"/>
  <c r="BM169" i="11" s="1"/>
  <c r="AF54" i="111" s="1"/>
  <c r="BL170" i="11"/>
  <c r="BM170" i="11" s="1"/>
  <c r="AF56" i="111" s="1"/>
  <c r="BL171" i="11"/>
  <c r="BM171" i="11" s="1"/>
  <c r="BL168" i="11"/>
  <c r="BM168" i="11" s="1"/>
  <c r="AF52" i="111" s="1"/>
  <c r="BO167" i="11"/>
  <c r="BA50" i="111" s="1"/>
  <c r="BL167" i="11"/>
  <c r="BR56" i="11"/>
  <c r="BQ56" i="11"/>
  <c r="BP56" i="11"/>
  <c r="BO56" i="11"/>
  <c r="BS56" i="11"/>
  <c r="BN56" i="11"/>
  <c r="BM56" i="11"/>
  <c r="BL36" i="11"/>
  <c r="P27" i="11" l="1"/>
  <c r="S18" i="43" s="1"/>
  <c r="AA28" i="117"/>
  <c r="BC20" i="119"/>
  <c r="AN45" i="111"/>
  <c r="AR20" i="59"/>
  <c r="AL45" i="111"/>
  <c r="AP20" i="59"/>
  <c r="AF45" i="111"/>
  <c r="AJ20" i="59"/>
  <c r="AH45" i="111"/>
  <c r="AM20" i="59"/>
  <c r="Z45" i="111"/>
  <c r="AD20" i="59"/>
  <c r="AB45" i="111"/>
  <c r="AG20" i="59"/>
  <c r="V45" i="111"/>
  <c r="AB20" i="59"/>
  <c r="AK58" i="111"/>
  <c r="AF58" i="111"/>
  <c r="AB34" i="108"/>
  <c r="J41" i="108"/>
  <c r="J36" i="71"/>
  <c r="J38" i="101"/>
  <c r="AC22" i="98"/>
  <c r="AB28" i="101"/>
  <c r="AB30" i="71"/>
  <c r="M28" i="11"/>
  <c r="BL29" i="11" s="1"/>
  <c r="BC11" i="54"/>
  <c r="BN171" i="11"/>
  <c r="BN170" i="11"/>
  <c r="AH56" i="111" s="1"/>
  <c r="BN169" i="11"/>
  <c r="AH54" i="111" s="1"/>
  <c r="BN168" i="11"/>
  <c r="AH52" i="111" s="1"/>
  <c r="Q27" i="11"/>
  <c r="U18" i="43" s="1"/>
  <c r="R27" i="11"/>
  <c r="W18" i="43" s="1"/>
  <c r="T27" i="11"/>
  <c r="AA18" i="43" s="1"/>
  <c r="S27" i="11"/>
  <c r="Y18" i="43" s="1"/>
  <c r="AR16" i="111" l="1"/>
  <c r="BL30" i="11"/>
  <c r="AH58" i="111"/>
  <c r="Y52" i="97"/>
  <c r="BL76" i="66"/>
  <c r="BL128" i="11"/>
  <c r="BD39" i="119" s="1"/>
  <c r="J29" i="71" l="1"/>
  <c r="AA16" i="119"/>
  <c r="E22" i="122"/>
  <c r="J34" i="121"/>
  <c r="I27" i="117"/>
  <c r="J33" i="108"/>
  <c r="J27" i="101"/>
  <c r="M201" i="11"/>
  <c r="M21" i="98"/>
  <c r="P412" i="66"/>
  <c r="G89" i="59" s="1"/>
  <c r="Q412" i="66"/>
  <c r="I89" i="59" s="1"/>
  <c r="R412" i="66"/>
  <c r="K89" i="59" s="1"/>
  <c r="S412" i="66"/>
  <c r="M89" i="59" s="1"/>
  <c r="T412" i="66"/>
  <c r="O89" i="59" s="1"/>
  <c r="U412" i="66"/>
  <c r="Q89" i="59" s="1"/>
  <c r="V412" i="66"/>
  <c r="S89" i="59" s="1"/>
  <c r="W412" i="66"/>
  <c r="U89" i="59" s="1"/>
  <c r="X412" i="66"/>
  <c r="W89" i="59" s="1"/>
  <c r="Y412" i="66"/>
  <c r="Y89" i="59" s="1"/>
  <c r="T216" i="66" l="1"/>
  <c r="AB53" i="50" s="1"/>
  <c r="Q204" i="66"/>
  <c r="V42" i="50" s="1"/>
  <c r="Q192" i="66"/>
  <c r="V31" i="50" s="1"/>
  <c r="Q177" i="66"/>
  <c r="V56" i="49" s="1"/>
  <c r="Q164" i="66"/>
  <c r="V45" i="49" s="1"/>
  <c r="S151" i="66"/>
  <c r="Z34" i="49" s="1"/>
  <c r="S204" i="66" l="1"/>
  <c r="Z42" i="50" s="1"/>
  <c r="R204" i="66"/>
  <c r="X42" i="50" s="1"/>
  <c r="T204" i="66"/>
  <c r="AB42" i="50" s="1"/>
  <c r="P204" i="66"/>
  <c r="T42" i="50" s="1"/>
  <c r="T192" i="66"/>
  <c r="AB31" i="50" s="1"/>
  <c r="R192" i="66"/>
  <c r="X31" i="50" s="1"/>
  <c r="T177" i="66"/>
  <c r="AB56" i="49" s="1"/>
  <c r="S216" i="66"/>
  <c r="Z53" i="50" s="1"/>
  <c r="R216" i="66"/>
  <c r="X53" i="50" s="1"/>
  <c r="P216" i="66"/>
  <c r="T53" i="50" s="1"/>
  <c r="Q216" i="66"/>
  <c r="V53" i="50" s="1"/>
  <c r="S192" i="66"/>
  <c r="Z31" i="50" s="1"/>
  <c r="P192" i="66"/>
  <c r="T31" i="50" s="1"/>
  <c r="S177" i="66"/>
  <c r="Z56" i="49" s="1"/>
  <c r="R177" i="66"/>
  <c r="X56" i="49" s="1"/>
  <c r="P177" i="66"/>
  <c r="T56" i="49" s="1"/>
  <c r="T164" i="66"/>
  <c r="AB45" i="49" s="1"/>
  <c r="S164" i="66"/>
  <c r="Z45" i="49" s="1"/>
  <c r="R164" i="66"/>
  <c r="X45" i="49" s="1"/>
  <c r="P164" i="66"/>
  <c r="T45" i="49" s="1"/>
  <c r="R151" i="66"/>
  <c r="X34" i="49" s="1"/>
  <c r="P151" i="66"/>
  <c r="T34" i="49" s="1"/>
  <c r="Q151" i="66"/>
  <c r="V34" i="49" s="1"/>
  <c r="T151" i="66"/>
  <c r="AB34" i="49" s="1"/>
  <c r="BL426" i="66"/>
  <c r="BL93" i="59" s="1"/>
  <c r="BL425" i="66"/>
  <c r="BM425" i="66" s="1"/>
  <c r="BJ92" i="59" s="1"/>
  <c r="Y420" i="66"/>
  <c r="Y92" i="59" s="1"/>
  <c r="X420" i="66"/>
  <c r="W92" i="59" s="1"/>
  <c r="W420" i="66"/>
  <c r="U92" i="59" s="1"/>
  <c r="V420" i="66"/>
  <c r="S92" i="59" s="1"/>
  <c r="U420" i="66"/>
  <c r="Q92" i="59" s="1"/>
  <c r="T420" i="66"/>
  <c r="O92" i="59" s="1"/>
  <c r="S420" i="66"/>
  <c r="M92" i="59" s="1"/>
  <c r="R420" i="66"/>
  <c r="K92" i="59" s="1"/>
  <c r="Q420" i="66"/>
  <c r="I92" i="59" s="1"/>
  <c r="P420" i="66"/>
  <c r="G92" i="59" s="1"/>
  <c r="BL418" i="66"/>
  <c r="BL90" i="59" s="1"/>
  <c r="BL417" i="66"/>
  <c r="BM417" i="66" s="1"/>
  <c r="BJ89" i="59" s="1"/>
  <c r="BL410" i="66"/>
  <c r="BL87" i="59" s="1"/>
  <c r="BL409" i="66"/>
  <c r="BM409" i="66" s="1"/>
  <c r="BJ86" i="59" s="1"/>
  <c r="Y404" i="66"/>
  <c r="Y86" i="59" s="1"/>
  <c r="X404" i="66"/>
  <c r="W86" i="59" s="1"/>
  <c r="W404" i="66"/>
  <c r="U86" i="59" s="1"/>
  <c r="V404" i="66"/>
  <c r="S86" i="59" s="1"/>
  <c r="U404" i="66"/>
  <c r="Q86" i="59" s="1"/>
  <c r="T404" i="66"/>
  <c r="O86" i="59" s="1"/>
  <c r="S404" i="66"/>
  <c r="M86" i="59" s="1"/>
  <c r="R404" i="66"/>
  <c r="K86" i="59" s="1"/>
  <c r="Q404" i="66"/>
  <c r="I86" i="59" s="1"/>
  <c r="P404" i="66"/>
  <c r="G86" i="59" s="1"/>
  <c r="BL402" i="66"/>
  <c r="BL84" i="59" s="1"/>
  <c r="BL401" i="66"/>
  <c r="BM401" i="66" s="1"/>
  <c r="BJ83" i="59" s="1"/>
  <c r="Y396" i="66"/>
  <c r="Y83" i="59" s="1"/>
  <c r="X396" i="66"/>
  <c r="W83" i="59" s="1"/>
  <c r="W396" i="66"/>
  <c r="U83" i="59" s="1"/>
  <c r="V396" i="66"/>
  <c r="S83" i="59" s="1"/>
  <c r="U396" i="66"/>
  <c r="Q83" i="59" s="1"/>
  <c r="T396" i="66"/>
  <c r="O83" i="59" s="1"/>
  <c r="S396" i="66"/>
  <c r="M83" i="59" s="1"/>
  <c r="R396" i="66"/>
  <c r="K83" i="59" s="1"/>
  <c r="Q396" i="66"/>
  <c r="I83" i="59" s="1"/>
  <c r="P396" i="66"/>
  <c r="G83" i="59" s="1"/>
  <c r="BL394" i="66"/>
  <c r="BL81" i="59" s="1"/>
  <c r="BL393" i="66"/>
  <c r="BM393" i="66" s="1"/>
  <c r="BJ80" i="59" s="1"/>
  <c r="Y388" i="66"/>
  <c r="Y80" i="59" s="1"/>
  <c r="X388" i="66"/>
  <c r="W80" i="59" s="1"/>
  <c r="W388" i="66"/>
  <c r="U80" i="59" s="1"/>
  <c r="V388" i="66"/>
  <c r="S80" i="59" s="1"/>
  <c r="U388" i="66"/>
  <c r="Q80" i="59" s="1"/>
  <c r="T388" i="66"/>
  <c r="O80" i="59" s="1"/>
  <c r="S388" i="66"/>
  <c r="M80" i="59" s="1"/>
  <c r="R388" i="66"/>
  <c r="K80" i="59" s="1"/>
  <c r="Q388" i="66"/>
  <c r="I80" i="59" s="1"/>
  <c r="P388" i="66"/>
  <c r="G80" i="59" s="1"/>
  <c r="BL386" i="66"/>
  <c r="BL78" i="59" s="1"/>
  <c r="BL385" i="66"/>
  <c r="BM385" i="66" s="1"/>
  <c r="BJ77" i="59" s="1"/>
  <c r="Y380" i="66"/>
  <c r="Y77" i="59" s="1"/>
  <c r="X380" i="66"/>
  <c r="W77" i="59" s="1"/>
  <c r="W380" i="66"/>
  <c r="U77" i="59" s="1"/>
  <c r="V380" i="66"/>
  <c r="S77" i="59" s="1"/>
  <c r="U380" i="66"/>
  <c r="Q77" i="59" s="1"/>
  <c r="T380" i="66"/>
  <c r="O77" i="59" s="1"/>
  <c r="S380" i="66"/>
  <c r="M77" i="59" s="1"/>
  <c r="R380" i="66"/>
  <c r="K77" i="59" s="1"/>
  <c r="Q380" i="66"/>
  <c r="I77" i="59" s="1"/>
  <c r="P380" i="66"/>
  <c r="G77" i="59" s="1"/>
  <c r="BL378" i="66"/>
  <c r="BL75" i="59" s="1"/>
  <c r="BL377" i="66"/>
  <c r="BM377" i="66" s="1"/>
  <c r="BJ74" i="59" s="1"/>
  <c r="Y372" i="66"/>
  <c r="Y74" i="59" s="1"/>
  <c r="X372" i="66"/>
  <c r="W74" i="59" s="1"/>
  <c r="W372" i="66"/>
  <c r="U74" i="59" s="1"/>
  <c r="V372" i="66"/>
  <c r="S74" i="59" s="1"/>
  <c r="U372" i="66"/>
  <c r="Q74" i="59" s="1"/>
  <c r="T372" i="66"/>
  <c r="O74" i="59" s="1"/>
  <c r="S372" i="66"/>
  <c r="M74" i="59" s="1"/>
  <c r="R372" i="66"/>
  <c r="K74" i="59" s="1"/>
  <c r="Q372" i="66"/>
  <c r="I74" i="59" s="1"/>
  <c r="P372" i="66"/>
  <c r="G74" i="59" s="1"/>
  <c r="BL370" i="66"/>
  <c r="BL72" i="59" s="1"/>
  <c r="BL369" i="66"/>
  <c r="BM369" i="66" s="1"/>
  <c r="BJ71" i="59" s="1"/>
  <c r="Y364" i="66"/>
  <c r="Y71" i="59" s="1"/>
  <c r="X364" i="66"/>
  <c r="W71" i="59" s="1"/>
  <c r="W364" i="66"/>
  <c r="U71" i="59" s="1"/>
  <c r="V364" i="66"/>
  <c r="S71" i="59" s="1"/>
  <c r="U364" i="66"/>
  <c r="Q71" i="59" s="1"/>
  <c r="T364" i="66"/>
  <c r="O71" i="59" s="1"/>
  <c r="S364" i="66"/>
  <c r="M71" i="59" s="1"/>
  <c r="R364" i="66"/>
  <c r="K71" i="59" s="1"/>
  <c r="Q364" i="66"/>
  <c r="I71" i="59" s="1"/>
  <c r="P364" i="66"/>
  <c r="G71" i="59" s="1"/>
  <c r="BL362" i="66"/>
  <c r="BL69" i="59" s="1"/>
  <c r="BL361" i="66"/>
  <c r="BM361" i="66" s="1"/>
  <c r="BJ68" i="59" s="1"/>
  <c r="Y356" i="66"/>
  <c r="Y68" i="59" s="1"/>
  <c r="X356" i="66"/>
  <c r="W68" i="59" s="1"/>
  <c r="W356" i="66"/>
  <c r="U68" i="59" s="1"/>
  <c r="V356" i="66"/>
  <c r="S68" i="59" s="1"/>
  <c r="U356" i="66"/>
  <c r="Q68" i="59" s="1"/>
  <c r="T356" i="66"/>
  <c r="O68" i="59" s="1"/>
  <c r="S356" i="66"/>
  <c r="M68" i="59" s="1"/>
  <c r="R356" i="66"/>
  <c r="K68" i="59" s="1"/>
  <c r="Q356" i="66"/>
  <c r="I68" i="59" s="1"/>
  <c r="P356" i="66"/>
  <c r="G68" i="59" s="1"/>
  <c r="BL354" i="66"/>
  <c r="BL66" i="59" s="1"/>
  <c r="BL353" i="66"/>
  <c r="BM353" i="66" s="1"/>
  <c r="BJ65" i="59" s="1"/>
  <c r="Y348" i="66"/>
  <c r="Y65" i="59" s="1"/>
  <c r="X348" i="66"/>
  <c r="W65" i="59" s="1"/>
  <c r="W348" i="66"/>
  <c r="U65" i="59" s="1"/>
  <c r="V348" i="66"/>
  <c r="S65" i="59" s="1"/>
  <c r="U348" i="66"/>
  <c r="Q65" i="59" s="1"/>
  <c r="T348" i="66"/>
  <c r="O65" i="59" s="1"/>
  <c r="S348" i="66"/>
  <c r="M65" i="59" s="1"/>
  <c r="R348" i="66"/>
  <c r="K65" i="59" s="1"/>
  <c r="Q348" i="66"/>
  <c r="I65" i="59" s="1"/>
  <c r="P348" i="66"/>
  <c r="G65" i="59" s="1"/>
  <c r="BL346" i="66"/>
  <c r="BL63" i="59" s="1"/>
  <c r="BL345" i="66"/>
  <c r="BM345" i="66" s="1"/>
  <c r="BJ62" i="59" s="1"/>
  <c r="Y340" i="66"/>
  <c r="Y62" i="59" s="1"/>
  <c r="X340" i="66"/>
  <c r="W62" i="59" s="1"/>
  <c r="W340" i="66"/>
  <c r="U62" i="59" s="1"/>
  <c r="V340" i="66"/>
  <c r="S62" i="59" s="1"/>
  <c r="U340" i="66"/>
  <c r="Q62" i="59" s="1"/>
  <c r="T340" i="66"/>
  <c r="O62" i="59" s="1"/>
  <c r="S340" i="66"/>
  <c r="M62" i="59" s="1"/>
  <c r="R340" i="66"/>
  <c r="K62" i="59" s="1"/>
  <c r="Q340" i="66"/>
  <c r="I62" i="59" s="1"/>
  <c r="P340" i="66"/>
  <c r="G62" i="59" s="1"/>
  <c r="BL338" i="66"/>
  <c r="BL60" i="59" s="1"/>
  <c r="BL337" i="66"/>
  <c r="BM337" i="66" s="1"/>
  <c r="BJ59" i="59" s="1"/>
  <c r="Y332" i="66"/>
  <c r="Y59" i="59" s="1"/>
  <c r="X332" i="66"/>
  <c r="W59" i="59" s="1"/>
  <c r="W332" i="66"/>
  <c r="U59" i="59" s="1"/>
  <c r="V332" i="66"/>
  <c r="S59" i="59" s="1"/>
  <c r="U332" i="66"/>
  <c r="Q59" i="59" s="1"/>
  <c r="T332" i="66"/>
  <c r="O59" i="59" s="1"/>
  <c r="S332" i="66"/>
  <c r="M59" i="59" s="1"/>
  <c r="R332" i="66"/>
  <c r="K59" i="59" s="1"/>
  <c r="Q332" i="66"/>
  <c r="I59" i="59" s="1"/>
  <c r="P332" i="66"/>
  <c r="G59" i="59" s="1"/>
  <c r="BL330" i="66"/>
  <c r="BL57" i="59" s="1"/>
  <c r="BL329" i="66"/>
  <c r="BM329" i="66" s="1"/>
  <c r="BJ56" i="59" s="1"/>
  <c r="Y324" i="66"/>
  <c r="Y56" i="59" s="1"/>
  <c r="X324" i="66"/>
  <c r="W56" i="59" s="1"/>
  <c r="W324" i="66"/>
  <c r="U56" i="59" s="1"/>
  <c r="V324" i="66"/>
  <c r="S56" i="59" s="1"/>
  <c r="U324" i="66"/>
  <c r="Q56" i="59" s="1"/>
  <c r="T324" i="66"/>
  <c r="O56" i="59" s="1"/>
  <c r="S324" i="66"/>
  <c r="M56" i="59" s="1"/>
  <c r="R324" i="66"/>
  <c r="K56" i="59" s="1"/>
  <c r="Q324" i="66"/>
  <c r="I56" i="59" s="1"/>
  <c r="P324" i="66"/>
  <c r="G56" i="59" s="1"/>
  <c r="BL322" i="66"/>
  <c r="BL54" i="59" s="1"/>
  <c r="BL321" i="66"/>
  <c r="Y316" i="66"/>
  <c r="Y53" i="59" s="1"/>
  <c r="X316" i="66"/>
  <c r="W53" i="59" s="1"/>
  <c r="W316" i="66"/>
  <c r="U53" i="59" s="1"/>
  <c r="V316" i="66"/>
  <c r="S53" i="59" s="1"/>
  <c r="U316" i="66"/>
  <c r="Q53" i="59" s="1"/>
  <c r="T316" i="66"/>
  <c r="O53" i="59" s="1"/>
  <c r="S316" i="66"/>
  <c r="M53" i="59" s="1"/>
  <c r="R316" i="66"/>
  <c r="K53" i="59" s="1"/>
  <c r="Q316" i="66"/>
  <c r="I53" i="59" s="1"/>
  <c r="P316" i="66"/>
  <c r="G53" i="59" s="1"/>
  <c r="BL314" i="66"/>
  <c r="BL51" i="59" s="1"/>
  <c r="BL313" i="66"/>
  <c r="Y308" i="66"/>
  <c r="Y50" i="59" s="1"/>
  <c r="X308" i="66"/>
  <c r="W50" i="59" s="1"/>
  <c r="W308" i="66"/>
  <c r="U50" i="59" s="1"/>
  <c r="V308" i="66"/>
  <c r="S50" i="59" s="1"/>
  <c r="U308" i="66"/>
  <c r="Q50" i="59" s="1"/>
  <c r="T308" i="66"/>
  <c r="O50" i="59" s="1"/>
  <c r="S308" i="66"/>
  <c r="M50" i="59" s="1"/>
  <c r="R308" i="66"/>
  <c r="K50" i="59" s="1"/>
  <c r="Q308" i="66"/>
  <c r="I50" i="59" s="1"/>
  <c r="P308" i="66"/>
  <c r="G50" i="59" s="1"/>
  <c r="BL306" i="66"/>
  <c r="BL48" i="59" s="1"/>
  <c r="BL305" i="66"/>
  <c r="Y300" i="66"/>
  <c r="Y47" i="59" s="1"/>
  <c r="X300" i="66"/>
  <c r="W47" i="59" s="1"/>
  <c r="W300" i="66"/>
  <c r="U47" i="59" s="1"/>
  <c r="V300" i="66"/>
  <c r="S47" i="59" s="1"/>
  <c r="U300" i="66"/>
  <c r="Q47" i="59" s="1"/>
  <c r="T300" i="66"/>
  <c r="O47" i="59" s="1"/>
  <c r="S300" i="66"/>
  <c r="M47" i="59" s="1"/>
  <c r="R300" i="66"/>
  <c r="K47" i="59" s="1"/>
  <c r="Q300" i="66"/>
  <c r="I47" i="59" s="1"/>
  <c r="P300" i="66"/>
  <c r="G47" i="59" s="1"/>
  <c r="BL298" i="66"/>
  <c r="BL45" i="59" s="1"/>
  <c r="BL297" i="66"/>
  <c r="Y292" i="66"/>
  <c r="Y44" i="59" s="1"/>
  <c r="X292" i="66"/>
  <c r="W44" i="59" s="1"/>
  <c r="W292" i="66"/>
  <c r="U44" i="59" s="1"/>
  <c r="V292" i="66"/>
  <c r="S44" i="59" s="1"/>
  <c r="U292" i="66"/>
  <c r="Q44" i="59" s="1"/>
  <c r="T292" i="66"/>
  <c r="O44" i="59" s="1"/>
  <c r="S292" i="66"/>
  <c r="M44" i="59" s="1"/>
  <c r="R292" i="66"/>
  <c r="K44" i="59" s="1"/>
  <c r="Q292" i="66"/>
  <c r="I44" i="59" s="1"/>
  <c r="P292" i="66"/>
  <c r="G44" i="59" s="1"/>
  <c r="BL290" i="66"/>
  <c r="BL42" i="59" s="1"/>
  <c r="BL289" i="66"/>
  <c r="Y284" i="66"/>
  <c r="Y41" i="59" s="1"/>
  <c r="X284" i="66"/>
  <c r="W41" i="59" s="1"/>
  <c r="W284" i="66"/>
  <c r="U41" i="59" s="1"/>
  <c r="V284" i="66"/>
  <c r="S41" i="59" s="1"/>
  <c r="U284" i="66"/>
  <c r="Q41" i="59" s="1"/>
  <c r="T284" i="66"/>
  <c r="O41" i="59" s="1"/>
  <c r="S284" i="66"/>
  <c r="M41" i="59" s="1"/>
  <c r="R284" i="66"/>
  <c r="K41" i="59" s="1"/>
  <c r="Q284" i="66"/>
  <c r="I41" i="59" s="1"/>
  <c r="P284" i="66"/>
  <c r="G41" i="59" s="1"/>
  <c r="BL282" i="66"/>
  <c r="BL39" i="59" s="1"/>
  <c r="BL281" i="66"/>
  <c r="Y276" i="66"/>
  <c r="Y38" i="59" s="1"/>
  <c r="X276" i="66"/>
  <c r="W38" i="59" s="1"/>
  <c r="W276" i="66"/>
  <c r="U38" i="59" s="1"/>
  <c r="V276" i="66"/>
  <c r="S38" i="59" s="1"/>
  <c r="U276" i="66"/>
  <c r="Q38" i="59" s="1"/>
  <c r="T276" i="66"/>
  <c r="O38" i="59" s="1"/>
  <c r="S276" i="66"/>
  <c r="M38" i="59" s="1"/>
  <c r="R276" i="66"/>
  <c r="K38" i="59" s="1"/>
  <c r="Q276" i="66"/>
  <c r="I38" i="59" s="1"/>
  <c r="P276" i="66"/>
  <c r="G38" i="59" s="1"/>
  <c r="BL274" i="66"/>
  <c r="BL36" i="59" s="1"/>
  <c r="BL273" i="66"/>
  <c r="Y268" i="66"/>
  <c r="Y35" i="59" s="1"/>
  <c r="X268" i="66"/>
  <c r="W35" i="59" s="1"/>
  <c r="W268" i="66"/>
  <c r="U35" i="59" s="1"/>
  <c r="V268" i="66"/>
  <c r="S35" i="59" s="1"/>
  <c r="U268" i="66"/>
  <c r="Q35" i="59" s="1"/>
  <c r="T268" i="66"/>
  <c r="O35" i="59" s="1"/>
  <c r="S268" i="66"/>
  <c r="M35" i="59" s="1"/>
  <c r="R268" i="66"/>
  <c r="K35" i="59" s="1"/>
  <c r="Q268" i="66"/>
  <c r="I35" i="59" s="1"/>
  <c r="P268" i="66"/>
  <c r="G35" i="59" s="1"/>
  <c r="BL266" i="66"/>
  <c r="BL33" i="59" s="1"/>
  <c r="BL265" i="66"/>
  <c r="Y260" i="66"/>
  <c r="Y32" i="59" s="1"/>
  <c r="X260" i="66"/>
  <c r="W32" i="59" s="1"/>
  <c r="W260" i="66"/>
  <c r="U32" i="59" s="1"/>
  <c r="V260" i="66"/>
  <c r="S32" i="59" s="1"/>
  <c r="U260" i="66"/>
  <c r="Q32" i="59" s="1"/>
  <c r="T260" i="66"/>
  <c r="O32" i="59" s="1"/>
  <c r="S260" i="66"/>
  <c r="M32" i="59" s="1"/>
  <c r="R260" i="66"/>
  <c r="K32" i="59" s="1"/>
  <c r="Q260" i="66"/>
  <c r="I32" i="59" s="1"/>
  <c r="P260" i="66"/>
  <c r="G32" i="59" s="1"/>
  <c r="BL258" i="66"/>
  <c r="BL30" i="59" s="1"/>
  <c r="BL257" i="66"/>
  <c r="Y252" i="66"/>
  <c r="Y29" i="59" s="1"/>
  <c r="X252" i="66"/>
  <c r="W29" i="59" s="1"/>
  <c r="W252" i="66"/>
  <c r="U29" i="59" s="1"/>
  <c r="V252" i="66"/>
  <c r="S29" i="59" s="1"/>
  <c r="U252" i="66"/>
  <c r="Q29" i="59" s="1"/>
  <c r="T252" i="66"/>
  <c r="O29" i="59" s="1"/>
  <c r="S252" i="66"/>
  <c r="M29" i="59" s="1"/>
  <c r="R252" i="66"/>
  <c r="K29" i="59" s="1"/>
  <c r="Q252" i="66"/>
  <c r="I29" i="59" s="1"/>
  <c r="P252" i="66"/>
  <c r="G29" i="59" s="1"/>
  <c r="BL250" i="66"/>
  <c r="BL27" i="59" s="1"/>
  <c r="BL249" i="66"/>
  <c r="Y244" i="66"/>
  <c r="Y26" i="59" s="1"/>
  <c r="X244" i="66"/>
  <c r="W26" i="59" s="1"/>
  <c r="W244" i="66"/>
  <c r="U26" i="59" s="1"/>
  <c r="V244" i="66"/>
  <c r="S26" i="59" s="1"/>
  <c r="U244" i="66"/>
  <c r="Q26" i="59" s="1"/>
  <c r="T244" i="66"/>
  <c r="O26" i="59" s="1"/>
  <c r="S244" i="66"/>
  <c r="M26" i="59" s="1"/>
  <c r="R244" i="66"/>
  <c r="K26" i="59" s="1"/>
  <c r="Q244" i="66"/>
  <c r="I26" i="59" s="1"/>
  <c r="P244" i="66"/>
  <c r="G26" i="59" s="1"/>
  <c r="BL242" i="66"/>
  <c r="BL24" i="59" s="1"/>
  <c r="BL241" i="66"/>
  <c r="Y236" i="66"/>
  <c r="Y23" i="59" s="1"/>
  <c r="X236" i="66"/>
  <c r="W23" i="59" s="1"/>
  <c r="W236" i="66"/>
  <c r="U23" i="59" s="1"/>
  <c r="V236" i="66"/>
  <c r="S23" i="59" s="1"/>
  <c r="U236" i="66"/>
  <c r="Q23" i="59" s="1"/>
  <c r="T236" i="66"/>
  <c r="O23" i="59" s="1"/>
  <c r="S236" i="66"/>
  <c r="M23" i="59" s="1"/>
  <c r="R236" i="66"/>
  <c r="K23" i="59" s="1"/>
  <c r="Q236" i="66"/>
  <c r="I23" i="59" s="1"/>
  <c r="P236" i="66"/>
  <c r="G23" i="59" s="1"/>
  <c r="AI220" i="66"/>
  <c r="BF56" i="50" s="1"/>
  <c r="AH220" i="66"/>
  <c r="BD56" i="50" s="1"/>
  <c r="AG220" i="66"/>
  <c r="BB56" i="50" s="1"/>
  <c r="AF220" i="66"/>
  <c r="AZ56" i="50" s="1"/>
  <c r="AE220" i="66"/>
  <c r="AX56" i="50" s="1"/>
  <c r="AD220" i="66"/>
  <c r="AV56" i="50" s="1"/>
  <c r="AC220" i="66"/>
  <c r="AT56" i="50" s="1"/>
  <c r="AB220" i="66"/>
  <c r="AR56" i="50" s="1"/>
  <c r="AA220" i="66"/>
  <c r="AP56" i="50" s="1"/>
  <c r="Z220" i="66"/>
  <c r="AN56" i="50" s="1"/>
  <c r="Y220" i="66"/>
  <c r="AL56" i="50" s="1"/>
  <c r="X220" i="66"/>
  <c r="AJ56" i="50" s="1"/>
  <c r="W220" i="66"/>
  <c r="AH56" i="50" s="1"/>
  <c r="V220" i="66"/>
  <c r="AF56" i="50" s="1"/>
  <c r="U220" i="66"/>
  <c r="AD56" i="50" s="1"/>
  <c r="T220" i="66"/>
  <c r="AB56" i="50" s="1"/>
  <c r="S220" i="66"/>
  <c r="Z56" i="50" s="1"/>
  <c r="R220" i="66"/>
  <c r="X56" i="50" s="1"/>
  <c r="Q220" i="66"/>
  <c r="V56" i="50" s="1"/>
  <c r="P220" i="66"/>
  <c r="T56" i="50" s="1"/>
  <c r="AI219" i="66"/>
  <c r="BF55" i="50" s="1"/>
  <c r="AH219" i="66"/>
  <c r="BD55" i="50" s="1"/>
  <c r="AG219" i="66"/>
  <c r="BB55" i="50" s="1"/>
  <c r="AF219" i="66"/>
  <c r="AZ55" i="50" s="1"/>
  <c r="AE219" i="66"/>
  <c r="AX55" i="50" s="1"/>
  <c r="AD219" i="66"/>
  <c r="AV55" i="50" s="1"/>
  <c r="AC219" i="66"/>
  <c r="AT55" i="50" s="1"/>
  <c r="AB219" i="66"/>
  <c r="AR55" i="50" s="1"/>
  <c r="AA219" i="66"/>
  <c r="AP55" i="50" s="1"/>
  <c r="Z219" i="66"/>
  <c r="AN55" i="50" s="1"/>
  <c r="Y219" i="66"/>
  <c r="AL55" i="50" s="1"/>
  <c r="X219" i="66"/>
  <c r="AJ55" i="50" s="1"/>
  <c r="W219" i="66"/>
  <c r="AH55" i="50" s="1"/>
  <c r="V219" i="66"/>
  <c r="AF55" i="50" s="1"/>
  <c r="U219" i="66"/>
  <c r="AD55" i="50" s="1"/>
  <c r="T219" i="66"/>
  <c r="AB55" i="50" s="1"/>
  <c r="S219" i="66"/>
  <c r="Z55" i="50" s="1"/>
  <c r="R219" i="66"/>
  <c r="X55" i="50" s="1"/>
  <c r="Q219" i="66"/>
  <c r="V55" i="50" s="1"/>
  <c r="P219" i="66"/>
  <c r="T55" i="50" s="1"/>
  <c r="AI212" i="66"/>
  <c r="BF48" i="50" s="1"/>
  <c r="AH212" i="66"/>
  <c r="BD48" i="50" s="1"/>
  <c r="AG212" i="66"/>
  <c r="BB48" i="50" s="1"/>
  <c r="AF212" i="66"/>
  <c r="AZ48" i="50" s="1"/>
  <c r="AE212" i="66"/>
  <c r="AX48" i="50" s="1"/>
  <c r="AD212" i="66"/>
  <c r="AV48" i="50" s="1"/>
  <c r="AC212" i="66"/>
  <c r="AT48" i="50" s="1"/>
  <c r="AB212" i="66"/>
  <c r="AR48" i="50" s="1"/>
  <c r="AA212" i="66"/>
  <c r="AP48" i="50" s="1"/>
  <c r="Z212" i="66"/>
  <c r="AN48" i="50" s="1"/>
  <c r="Y212" i="66"/>
  <c r="AL48" i="50" s="1"/>
  <c r="X212" i="66"/>
  <c r="AJ48" i="50" s="1"/>
  <c r="W212" i="66"/>
  <c r="AH48" i="50" s="1"/>
  <c r="V212" i="66"/>
  <c r="AF48" i="50" s="1"/>
  <c r="U212" i="66"/>
  <c r="AD48" i="50" s="1"/>
  <c r="T212" i="66"/>
  <c r="AB48" i="50" s="1"/>
  <c r="S212" i="66"/>
  <c r="Z48" i="50" s="1"/>
  <c r="R212" i="66"/>
  <c r="X48" i="50" s="1"/>
  <c r="Q212" i="66"/>
  <c r="V48" i="50" s="1"/>
  <c r="P212" i="66"/>
  <c r="T48" i="50" s="1"/>
  <c r="AI210" i="66"/>
  <c r="BF47" i="50" s="1"/>
  <c r="AH210" i="66"/>
  <c r="BD47" i="50" s="1"/>
  <c r="AG210" i="66"/>
  <c r="BB47" i="50" s="1"/>
  <c r="AF210" i="66"/>
  <c r="AZ47" i="50" s="1"/>
  <c r="AE210" i="66"/>
  <c r="AX47" i="50" s="1"/>
  <c r="AD210" i="66"/>
  <c r="AV47" i="50" s="1"/>
  <c r="AC210" i="66"/>
  <c r="AT47" i="50" s="1"/>
  <c r="AB210" i="66"/>
  <c r="AR47" i="50" s="1"/>
  <c r="AA210" i="66"/>
  <c r="AP47" i="50" s="1"/>
  <c r="Z210" i="66"/>
  <c r="AN47" i="50" s="1"/>
  <c r="Y210" i="66"/>
  <c r="AL47" i="50" s="1"/>
  <c r="X210" i="66"/>
  <c r="AJ47" i="50" s="1"/>
  <c r="W210" i="66"/>
  <c r="AH47" i="50" s="1"/>
  <c r="V210" i="66"/>
  <c r="AF47" i="50" s="1"/>
  <c r="U210" i="66"/>
  <c r="AD47" i="50" s="1"/>
  <c r="T210" i="66"/>
  <c r="AB47" i="50" s="1"/>
  <c r="S210" i="66"/>
  <c r="Z47" i="50" s="1"/>
  <c r="R210" i="66"/>
  <c r="X47" i="50" s="1"/>
  <c r="Q210" i="66"/>
  <c r="V47" i="50" s="1"/>
  <c r="P210" i="66"/>
  <c r="T47" i="50" s="1"/>
  <c r="AI208" i="66"/>
  <c r="BF45" i="50" s="1"/>
  <c r="AH208" i="66"/>
  <c r="BD45" i="50" s="1"/>
  <c r="AG208" i="66"/>
  <c r="BB45" i="50" s="1"/>
  <c r="AF208" i="66"/>
  <c r="AZ45" i="50" s="1"/>
  <c r="AE208" i="66"/>
  <c r="AX45" i="50" s="1"/>
  <c r="AD208" i="66"/>
  <c r="AV45" i="50" s="1"/>
  <c r="AC208" i="66"/>
  <c r="AT45" i="50" s="1"/>
  <c r="AB208" i="66"/>
  <c r="AR45" i="50" s="1"/>
  <c r="AA208" i="66"/>
  <c r="AP45" i="50" s="1"/>
  <c r="Z208" i="66"/>
  <c r="AN45" i="50" s="1"/>
  <c r="Y208" i="66"/>
  <c r="AL45" i="50" s="1"/>
  <c r="X208" i="66"/>
  <c r="AJ45" i="50" s="1"/>
  <c r="W208" i="66"/>
  <c r="AH45" i="50" s="1"/>
  <c r="V208" i="66"/>
  <c r="AF45" i="50" s="1"/>
  <c r="U208" i="66"/>
  <c r="AD45" i="50" s="1"/>
  <c r="T208" i="66"/>
  <c r="AB45" i="50" s="1"/>
  <c r="S208" i="66"/>
  <c r="Z45" i="50" s="1"/>
  <c r="R208" i="66"/>
  <c r="X45" i="50" s="1"/>
  <c r="Q208" i="66"/>
  <c r="V45" i="50" s="1"/>
  <c r="P208" i="66"/>
  <c r="T45" i="50" s="1"/>
  <c r="AI207" i="66"/>
  <c r="BF44" i="50" s="1"/>
  <c r="AH207" i="66"/>
  <c r="BD44" i="50" s="1"/>
  <c r="AG207" i="66"/>
  <c r="BB44" i="50" s="1"/>
  <c r="AF207" i="66"/>
  <c r="AZ44" i="50" s="1"/>
  <c r="AE207" i="66"/>
  <c r="AX44" i="50" s="1"/>
  <c r="AD207" i="66"/>
  <c r="AV44" i="50" s="1"/>
  <c r="AC207" i="66"/>
  <c r="AT44" i="50" s="1"/>
  <c r="AB207" i="66"/>
  <c r="AR44" i="50" s="1"/>
  <c r="AA207" i="66"/>
  <c r="AP44" i="50" s="1"/>
  <c r="Z207" i="66"/>
  <c r="AN44" i="50" s="1"/>
  <c r="Y207" i="66"/>
  <c r="AL44" i="50" s="1"/>
  <c r="X207" i="66"/>
  <c r="AJ44" i="50" s="1"/>
  <c r="W207" i="66"/>
  <c r="AH44" i="50" s="1"/>
  <c r="V207" i="66"/>
  <c r="AF44" i="50" s="1"/>
  <c r="U207" i="66"/>
  <c r="AD44" i="50" s="1"/>
  <c r="T207" i="66"/>
  <c r="AB44" i="50" s="1"/>
  <c r="S207" i="66"/>
  <c r="Z44" i="50" s="1"/>
  <c r="R207" i="66"/>
  <c r="X44" i="50" s="1"/>
  <c r="Q207" i="66"/>
  <c r="V44" i="50" s="1"/>
  <c r="P207" i="66"/>
  <c r="T44" i="50" s="1"/>
  <c r="AI200" i="66"/>
  <c r="BF37" i="50" s="1"/>
  <c r="AH200" i="66"/>
  <c r="BD37" i="50" s="1"/>
  <c r="AG200" i="66"/>
  <c r="BB37" i="50" s="1"/>
  <c r="AF200" i="66"/>
  <c r="AZ37" i="50" s="1"/>
  <c r="AE200" i="66"/>
  <c r="AX37" i="50" s="1"/>
  <c r="AD200" i="66"/>
  <c r="AV37" i="50" s="1"/>
  <c r="AC200" i="66"/>
  <c r="AT37" i="50" s="1"/>
  <c r="AB200" i="66"/>
  <c r="AR37" i="50" s="1"/>
  <c r="AA200" i="66"/>
  <c r="AP37" i="50" s="1"/>
  <c r="Z200" i="66"/>
  <c r="AN37" i="50" s="1"/>
  <c r="Y200" i="66"/>
  <c r="AL37" i="50" s="1"/>
  <c r="X200" i="66"/>
  <c r="AJ37" i="50" s="1"/>
  <c r="W200" i="66"/>
  <c r="AH37" i="50" s="1"/>
  <c r="V200" i="66"/>
  <c r="AF37" i="50" s="1"/>
  <c r="U200" i="66"/>
  <c r="AD37" i="50" s="1"/>
  <c r="T200" i="66"/>
  <c r="AB37" i="50" s="1"/>
  <c r="S200" i="66"/>
  <c r="Z37" i="50" s="1"/>
  <c r="R200" i="66"/>
  <c r="X37" i="50" s="1"/>
  <c r="Q200" i="66"/>
  <c r="V37" i="50" s="1"/>
  <c r="P200" i="66"/>
  <c r="T37" i="50" s="1"/>
  <c r="AI198" i="66"/>
  <c r="BF36" i="50" s="1"/>
  <c r="AH198" i="66"/>
  <c r="BD36" i="50" s="1"/>
  <c r="AG198" i="66"/>
  <c r="BB36" i="50" s="1"/>
  <c r="AF198" i="66"/>
  <c r="AZ36" i="50" s="1"/>
  <c r="AE198" i="66"/>
  <c r="AX36" i="50" s="1"/>
  <c r="AD198" i="66"/>
  <c r="AV36" i="50" s="1"/>
  <c r="AC198" i="66"/>
  <c r="AT36" i="50" s="1"/>
  <c r="AB198" i="66"/>
  <c r="AR36" i="50" s="1"/>
  <c r="AA198" i="66"/>
  <c r="AP36" i="50" s="1"/>
  <c r="Z198" i="66"/>
  <c r="AN36" i="50" s="1"/>
  <c r="Y198" i="66"/>
  <c r="AL36" i="50" s="1"/>
  <c r="X198" i="66"/>
  <c r="AJ36" i="50" s="1"/>
  <c r="W198" i="66"/>
  <c r="AH36" i="50" s="1"/>
  <c r="V198" i="66"/>
  <c r="AF36" i="50" s="1"/>
  <c r="U198" i="66"/>
  <c r="AD36" i="50" s="1"/>
  <c r="T198" i="66"/>
  <c r="AB36" i="50" s="1"/>
  <c r="S198" i="66"/>
  <c r="Z36" i="50" s="1"/>
  <c r="R198" i="66"/>
  <c r="X36" i="50" s="1"/>
  <c r="Q198" i="66"/>
  <c r="V36" i="50" s="1"/>
  <c r="P198" i="66"/>
  <c r="T36" i="50" s="1"/>
  <c r="AI196" i="66"/>
  <c r="BF34" i="50" s="1"/>
  <c r="AH196" i="66"/>
  <c r="BD34" i="50" s="1"/>
  <c r="AG196" i="66"/>
  <c r="BB34" i="50" s="1"/>
  <c r="AF196" i="66"/>
  <c r="AZ34" i="50" s="1"/>
  <c r="AE196" i="66"/>
  <c r="AX34" i="50" s="1"/>
  <c r="AD196" i="66"/>
  <c r="AV34" i="50" s="1"/>
  <c r="AC196" i="66"/>
  <c r="AT34" i="50" s="1"/>
  <c r="AB196" i="66"/>
  <c r="AR34" i="50" s="1"/>
  <c r="AA196" i="66"/>
  <c r="AP34" i="50" s="1"/>
  <c r="Z196" i="66"/>
  <c r="AN34" i="50" s="1"/>
  <c r="Y196" i="66"/>
  <c r="AL34" i="50" s="1"/>
  <c r="X196" i="66"/>
  <c r="AJ34" i="50" s="1"/>
  <c r="W196" i="66"/>
  <c r="AH34" i="50" s="1"/>
  <c r="V196" i="66"/>
  <c r="AF34" i="50" s="1"/>
  <c r="U196" i="66"/>
  <c r="AD34" i="50" s="1"/>
  <c r="T196" i="66"/>
  <c r="AB34" i="50" s="1"/>
  <c r="S196" i="66"/>
  <c r="Z34" i="50" s="1"/>
  <c r="R196" i="66"/>
  <c r="X34" i="50" s="1"/>
  <c r="Q196" i="66"/>
  <c r="V34" i="50" s="1"/>
  <c r="P196" i="66"/>
  <c r="T34" i="50" s="1"/>
  <c r="AI195" i="66"/>
  <c r="BF33" i="50" s="1"/>
  <c r="AH195" i="66"/>
  <c r="BD33" i="50" s="1"/>
  <c r="AG195" i="66"/>
  <c r="BB33" i="50" s="1"/>
  <c r="AF195" i="66"/>
  <c r="AZ33" i="50" s="1"/>
  <c r="AE195" i="66"/>
  <c r="AX33" i="50" s="1"/>
  <c r="AD195" i="66"/>
  <c r="AV33" i="50" s="1"/>
  <c r="AC195" i="66"/>
  <c r="AT33" i="50" s="1"/>
  <c r="AB195" i="66"/>
  <c r="AR33" i="50" s="1"/>
  <c r="AA195" i="66"/>
  <c r="AP33" i="50" s="1"/>
  <c r="Z195" i="66"/>
  <c r="AN33" i="50" s="1"/>
  <c r="Y195" i="66"/>
  <c r="AL33" i="50" s="1"/>
  <c r="X195" i="66"/>
  <c r="AJ33" i="50" s="1"/>
  <c r="W195" i="66"/>
  <c r="AH33" i="50" s="1"/>
  <c r="V195" i="66"/>
  <c r="AF33" i="50" s="1"/>
  <c r="U195" i="66"/>
  <c r="AD33" i="50" s="1"/>
  <c r="T195" i="66"/>
  <c r="AB33" i="50" s="1"/>
  <c r="S195" i="66"/>
  <c r="Z33" i="50" s="1"/>
  <c r="R195" i="66"/>
  <c r="X33" i="50" s="1"/>
  <c r="Q195" i="66"/>
  <c r="V33" i="50" s="1"/>
  <c r="P195" i="66"/>
  <c r="T33" i="50" s="1"/>
  <c r="AI188" i="66"/>
  <c r="BF26" i="50" s="1"/>
  <c r="AH188" i="66"/>
  <c r="BD26" i="50" s="1"/>
  <c r="AG188" i="66"/>
  <c r="BB26" i="50" s="1"/>
  <c r="AF188" i="66"/>
  <c r="AZ26" i="50" s="1"/>
  <c r="AE188" i="66"/>
  <c r="AX26" i="50" s="1"/>
  <c r="AD188" i="66"/>
  <c r="AV26" i="50" s="1"/>
  <c r="AC188" i="66"/>
  <c r="AT26" i="50" s="1"/>
  <c r="AB188" i="66"/>
  <c r="AR26" i="50" s="1"/>
  <c r="AA188" i="66"/>
  <c r="AP26" i="50" s="1"/>
  <c r="Z188" i="66"/>
  <c r="AN26" i="50" s="1"/>
  <c r="Y188" i="66"/>
  <c r="AL26" i="50" s="1"/>
  <c r="X188" i="66"/>
  <c r="AJ26" i="50" s="1"/>
  <c r="W188" i="66"/>
  <c r="AH26" i="50" s="1"/>
  <c r="V188" i="66"/>
  <c r="AF26" i="50" s="1"/>
  <c r="U188" i="66"/>
  <c r="AD26" i="50" s="1"/>
  <c r="T188" i="66"/>
  <c r="AB26" i="50" s="1"/>
  <c r="S188" i="66"/>
  <c r="Z26" i="50" s="1"/>
  <c r="R188" i="66"/>
  <c r="X26" i="50" s="1"/>
  <c r="Q188" i="66"/>
  <c r="V26" i="50" s="1"/>
  <c r="P188" i="66"/>
  <c r="T26" i="50" s="1"/>
  <c r="AI186" i="66"/>
  <c r="BF25" i="50" s="1"/>
  <c r="AH186" i="66"/>
  <c r="BD25" i="50" s="1"/>
  <c r="AG186" i="66"/>
  <c r="BB25" i="50" s="1"/>
  <c r="AF186" i="66"/>
  <c r="AZ25" i="50" s="1"/>
  <c r="AE186" i="66"/>
  <c r="AX25" i="50" s="1"/>
  <c r="AD186" i="66"/>
  <c r="AV25" i="50" s="1"/>
  <c r="AC186" i="66"/>
  <c r="AT25" i="50" s="1"/>
  <c r="AB186" i="66"/>
  <c r="AR25" i="50" s="1"/>
  <c r="AA186" i="66"/>
  <c r="AP25" i="50" s="1"/>
  <c r="Z186" i="66"/>
  <c r="AN25" i="50" s="1"/>
  <c r="Y186" i="66"/>
  <c r="AL25" i="50" s="1"/>
  <c r="X186" i="66"/>
  <c r="AJ25" i="50" s="1"/>
  <c r="W186" i="66"/>
  <c r="AH25" i="50" s="1"/>
  <c r="V186" i="66"/>
  <c r="AF25" i="50" s="1"/>
  <c r="U186" i="66"/>
  <c r="AD25" i="50" s="1"/>
  <c r="T186" i="66"/>
  <c r="AB25" i="50" s="1"/>
  <c r="S186" i="66"/>
  <c r="Z25" i="50" s="1"/>
  <c r="R186" i="66"/>
  <c r="X25" i="50" s="1"/>
  <c r="Q186" i="66"/>
  <c r="V25" i="50" s="1"/>
  <c r="P186" i="66"/>
  <c r="T25" i="50" s="1"/>
  <c r="AI181" i="66"/>
  <c r="BF59" i="49" s="1"/>
  <c r="AH181" i="66"/>
  <c r="BD59" i="49" s="1"/>
  <c r="AG181" i="66"/>
  <c r="BB59" i="49" s="1"/>
  <c r="AF181" i="66"/>
  <c r="AZ59" i="49" s="1"/>
  <c r="AE181" i="66"/>
  <c r="AX59" i="49" s="1"/>
  <c r="AD181" i="66"/>
  <c r="AV59" i="49" s="1"/>
  <c r="AC181" i="66"/>
  <c r="AT59" i="49" s="1"/>
  <c r="AB181" i="66"/>
  <c r="AR59" i="49" s="1"/>
  <c r="AA181" i="66"/>
  <c r="AP59" i="49" s="1"/>
  <c r="Z181" i="66"/>
  <c r="AN59" i="49" s="1"/>
  <c r="Y181" i="66"/>
  <c r="AL59" i="49" s="1"/>
  <c r="X181" i="66"/>
  <c r="AJ59" i="49" s="1"/>
  <c r="W181" i="66"/>
  <c r="AH59" i="49" s="1"/>
  <c r="V181" i="66"/>
  <c r="AF59" i="49" s="1"/>
  <c r="U181" i="66"/>
  <c r="AD59" i="49" s="1"/>
  <c r="T181" i="66"/>
  <c r="AB59" i="49" s="1"/>
  <c r="S181" i="66"/>
  <c r="Z59" i="49" s="1"/>
  <c r="R181" i="66"/>
  <c r="X59" i="49" s="1"/>
  <c r="Q181" i="66"/>
  <c r="V59" i="49" s="1"/>
  <c r="P181" i="66"/>
  <c r="T59" i="49" s="1"/>
  <c r="AI180" i="66"/>
  <c r="BF58" i="49" s="1"/>
  <c r="AH180" i="66"/>
  <c r="BD58" i="49" s="1"/>
  <c r="AG180" i="66"/>
  <c r="BB58" i="49" s="1"/>
  <c r="AF180" i="66"/>
  <c r="AZ58" i="49" s="1"/>
  <c r="AE180" i="66"/>
  <c r="AX58" i="49" s="1"/>
  <c r="AD180" i="66"/>
  <c r="AV58" i="49" s="1"/>
  <c r="AC180" i="66"/>
  <c r="AT58" i="49" s="1"/>
  <c r="AB180" i="66"/>
  <c r="AR58" i="49" s="1"/>
  <c r="AA180" i="66"/>
  <c r="AP58" i="49" s="1"/>
  <c r="Z180" i="66"/>
  <c r="AN58" i="49" s="1"/>
  <c r="Y180" i="66"/>
  <c r="AL58" i="49" s="1"/>
  <c r="X180" i="66"/>
  <c r="AJ58" i="49" s="1"/>
  <c r="W180" i="66"/>
  <c r="AH58" i="49" s="1"/>
  <c r="V180" i="66"/>
  <c r="AF58" i="49" s="1"/>
  <c r="U180" i="66"/>
  <c r="AD58" i="49" s="1"/>
  <c r="T180" i="66"/>
  <c r="AB58" i="49" s="1"/>
  <c r="S180" i="66"/>
  <c r="Z58" i="49" s="1"/>
  <c r="R180" i="66"/>
  <c r="X58" i="49" s="1"/>
  <c r="Q180" i="66"/>
  <c r="V58" i="49" s="1"/>
  <c r="P180" i="66"/>
  <c r="T58" i="49" s="1"/>
  <c r="AI174" i="66"/>
  <c r="BF53" i="49" s="1"/>
  <c r="AH174" i="66"/>
  <c r="BD53" i="49" s="1"/>
  <c r="AG174" i="66"/>
  <c r="BB53" i="49" s="1"/>
  <c r="AF174" i="66"/>
  <c r="AZ53" i="49" s="1"/>
  <c r="AE174" i="66"/>
  <c r="AX53" i="49" s="1"/>
  <c r="AD174" i="66"/>
  <c r="AV53" i="49" s="1"/>
  <c r="AC174" i="66"/>
  <c r="AT53" i="49" s="1"/>
  <c r="AB174" i="66"/>
  <c r="AR53" i="49" s="1"/>
  <c r="AA174" i="66"/>
  <c r="AP53" i="49" s="1"/>
  <c r="Z174" i="66"/>
  <c r="AN53" i="49" s="1"/>
  <c r="Y174" i="66"/>
  <c r="AL53" i="49" s="1"/>
  <c r="X174" i="66"/>
  <c r="AJ53" i="49" s="1"/>
  <c r="W174" i="66"/>
  <c r="AH53" i="49" s="1"/>
  <c r="V174" i="66"/>
  <c r="AF53" i="49" s="1"/>
  <c r="U174" i="66"/>
  <c r="AD53" i="49" s="1"/>
  <c r="T174" i="66"/>
  <c r="AB53" i="49" s="1"/>
  <c r="S174" i="66"/>
  <c r="Z53" i="49" s="1"/>
  <c r="R174" i="66"/>
  <c r="X53" i="49" s="1"/>
  <c r="Q174" i="66"/>
  <c r="V53" i="49" s="1"/>
  <c r="P174" i="66"/>
  <c r="T53" i="49" s="1"/>
  <c r="AI172" i="66"/>
  <c r="BF52" i="49" s="1"/>
  <c r="AH172" i="66"/>
  <c r="BD52" i="49" s="1"/>
  <c r="AG172" i="66"/>
  <c r="BB52" i="49" s="1"/>
  <c r="AF172" i="66"/>
  <c r="AZ52" i="49" s="1"/>
  <c r="AE172" i="66"/>
  <c r="AX52" i="49" s="1"/>
  <c r="AD172" i="66"/>
  <c r="AV52" i="49" s="1"/>
  <c r="AC172" i="66"/>
  <c r="AT52" i="49" s="1"/>
  <c r="AB172" i="66"/>
  <c r="AR52" i="49" s="1"/>
  <c r="AA172" i="66"/>
  <c r="AP52" i="49" s="1"/>
  <c r="Z172" i="66"/>
  <c r="AN52" i="49" s="1"/>
  <c r="Y172" i="66"/>
  <c r="AL52" i="49" s="1"/>
  <c r="X172" i="66"/>
  <c r="AJ52" i="49" s="1"/>
  <c r="W172" i="66"/>
  <c r="AH52" i="49" s="1"/>
  <c r="V172" i="66"/>
  <c r="AF52" i="49" s="1"/>
  <c r="U172" i="66"/>
  <c r="AD52" i="49" s="1"/>
  <c r="T172" i="66"/>
  <c r="AB52" i="49" s="1"/>
  <c r="S172" i="66"/>
  <c r="Z52" i="49" s="1"/>
  <c r="R172" i="66"/>
  <c r="X52" i="49" s="1"/>
  <c r="Q172" i="66"/>
  <c r="V52" i="49" s="1"/>
  <c r="P172" i="66"/>
  <c r="T52" i="49" s="1"/>
  <c r="BL169" i="66"/>
  <c r="BN169" i="66" s="1"/>
  <c r="V50" i="49" s="1"/>
  <c r="AI168" i="66"/>
  <c r="BF48" i="49" s="1"/>
  <c r="AH168" i="66"/>
  <c r="BD48" i="49" s="1"/>
  <c r="AG168" i="66"/>
  <c r="BB48" i="49" s="1"/>
  <c r="AF168" i="66"/>
  <c r="AZ48" i="49" s="1"/>
  <c r="AE168" i="66"/>
  <c r="AX48" i="49" s="1"/>
  <c r="AD168" i="66"/>
  <c r="AV48" i="49" s="1"/>
  <c r="AC168" i="66"/>
  <c r="AT48" i="49" s="1"/>
  <c r="AB168" i="66"/>
  <c r="AR48" i="49" s="1"/>
  <c r="AA168" i="66"/>
  <c r="AP48" i="49" s="1"/>
  <c r="Z168" i="66"/>
  <c r="AN48" i="49" s="1"/>
  <c r="Y168" i="66"/>
  <c r="AL48" i="49" s="1"/>
  <c r="X168" i="66"/>
  <c r="AJ48" i="49" s="1"/>
  <c r="W168" i="66"/>
  <c r="AH48" i="49" s="1"/>
  <c r="V168" i="66"/>
  <c r="AF48" i="49" s="1"/>
  <c r="U168" i="66"/>
  <c r="AD48" i="49" s="1"/>
  <c r="T168" i="66"/>
  <c r="AB48" i="49" s="1"/>
  <c r="S168" i="66"/>
  <c r="Z48" i="49" s="1"/>
  <c r="R168" i="66"/>
  <c r="X48" i="49" s="1"/>
  <c r="Q168" i="66"/>
  <c r="V48" i="49" s="1"/>
  <c r="P168" i="66"/>
  <c r="T48" i="49" s="1"/>
  <c r="AI167" i="66"/>
  <c r="BF47" i="49" s="1"/>
  <c r="AH167" i="66"/>
  <c r="BD47" i="49" s="1"/>
  <c r="AG167" i="66"/>
  <c r="BB47" i="49" s="1"/>
  <c r="AF167" i="66"/>
  <c r="AZ47" i="49" s="1"/>
  <c r="AE167" i="66"/>
  <c r="AX47" i="49" s="1"/>
  <c r="AD167" i="66"/>
  <c r="AV47" i="49" s="1"/>
  <c r="AC167" i="66"/>
  <c r="AT47" i="49" s="1"/>
  <c r="AB167" i="66"/>
  <c r="AR47" i="49" s="1"/>
  <c r="AA167" i="66"/>
  <c r="AP47" i="49" s="1"/>
  <c r="Z167" i="66"/>
  <c r="AN47" i="49" s="1"/>
  <c r="Y167" i="66"/>
  <c r="AL47" i="49" s="1"/>
  <c r="X167" i="66"/>
  <c r="AJ47" i="49" s="1"/>
  <c r="W167" i="66"/>
  <c r="AH47" i="49" s="1"/>
  <c r="V167" i="66"/>
  <c r="AF47" i="49" s="1"/>
  <c r="U167" i="66"/>
  <c r="T167" i="66"/>
  <c r="AB47" i="49" s="1"/>
  <c r="S167" i="66"/>
  <c r="Z47" i="49" s="1"/>
  <c r="R167" i="66"/>
  <c r="X47" i="49" s="1"/>
  <c r="Q167" i="66"/>
  <c r="V47" i="49" s="1"/>
  <c r="P167" i="66"/>
  <c r="T47" i="49" s="1"/>
  <c r="AI161" i="66"/>
  <c r="BF42" i="49" s="1"/>
  <c r="AH161" i="66"/>
  <c r="BD42" i="49" s="1"/>
  <c r="AG161" i="66"/>
  <c r="BB42" i="49" s="1"/>
  <c r="AF161" i="66"/>
  <c r="AZ42" i="49" s="1"/>
  <c r="AE161" i="66"/>
  <c r="AX42" i="49" s="1"/>
  <c r="AD161" i="66"/>
  <c r="AV42" i="49" s="1"/>
  <c r="AC161" i="66"/>
  <c r="AT42" i="49" s="1"/>
  <c r="AB161" i="66"/>
  <c r="AR42" i="49" s="1"/>
  <c r="AA161" i="66"/>
  <c r="AP42" i="49" s="1"/>
  <c r="Z161" i="66"/>
  <c r="AN42" i="49" s="1"/>
  <c r="Y161" i="66"/>
  <c r="AL42" i="49" s="1"/>
  <c r="X161" i="66"/>
  <c r="AJ42" i="49" s="1"/>
  <c r="W161" i="66"/>
  <c r="AH42" i="49" s="1"/>
  <c r="V161" i="66"/>
  <c r="AF42" i="49" s="1"/>
  <c r="U161" i="66"/>
  <c r="AD42" i="49" s="1"/>
  <c r="T161" i="66"/>
  <c r="AB42" i="49" s="1"/>
  <c r="S161" i="66"/>
  <c r="Z42" i="49" s="1"/>
  <c r="R161" i="66"/>
  <c r="X42" i="49" s="1"/>
  <c r="Q161" i="66"/>
  <c r="V42" i="49" s="1"/>
  <c r="P161" i="66"/>
  <c r="T42" i="49" s="1"/>
  <c r="AI159" i="66"/>
  <c r="BF41" i="49" s="1"/>
  <c r="AH159" i="66"/>
  <c r="BD41" i="49" s="1"/>
  <c r="AG159" i="66"/>
  <c r="BB41" i="49" s="1"/>
  <c r="AF159" i="66"/>
  <c r="AZ41" i="49" s="1"/>
  <c r="AE159" i="66"/>
  <c r="AX41" i="49" s="1"/>
  <c r="AD159" i="66"/>
  <c r="AV41" i="49" s="1"/>
  <c r="AC159" i="66"/>
  <c r="AT41" i="49" s="1"/>
  <c r="AB159" i="66"/>
  <c r="AR41" i="49" s="1"/>
  <c r="AA159" i="66"/>
  <c r="AP41" i="49" s="1"/>
  <c r="Z159" i="66"/>
  <c r="AN41" i="49" s="1"/>
  <c r="Y159" i="66"/>
  <c r="AL41" i="49" s="1"/>
  <c r="X159" i="66"/>
  <c r="AJ41" i="49" s="1"/>
  <c r="W159" i="66"/>
  <c r="AH41" i="49" s="1"/>
  <c r="V159" i="66"/>
  <c r="AF41" i="49" s="1"/>
  <c r="U159" i="66"/>
  <c r="AD41" i="49" s="1"/>
  <c r="T159" i="66"/>
  <c r="AB41" i="49" s="1"/>
  <c r="S159" i="66"/>
  <c r="Z41" i="49" s="1"/>
  <c r="R159" i="66"/>
  <c r="X41" i="49" s="1"/>
  <c r="Q159" i="66"/>
  <c r="V41" i="49" s="1"/>
  <c r="P159" i="66"/>
  <c r="T41" i="49" s="1"/>
  <c r="BL156" i="66"/>
  <c r="BM156" i="66" s="1"/>
  <c r="T39" i="49" s="1"/>
  <c r="AI155" i="66"/>
  <c r="BF37" i="49" s="1"/>
  <c r="AH155" i="66"/>
  <c r="BD37" i="49" s="1"/>
  <c r="AG155" i="66"/>
  <c r="BB37" i="49" s="1"/>
  <c r="AF155" i="66"/>
  <c r="AZ37" i="49" s="1"/>
  <c r="AE155" i="66"/>
  <c r="AX37" i="49" s="1"/>
  <c r="AD155" i="66"/>
  <c r="AV37" i="49" s="1"/>
  <c r="AC155" i="66"/>
  <c r="AT37" i="49" s="1"/>
  <c r="AB155" i="66"/>
  <c r="AR37" i="49" s="1"/>
  <c r="AA155" i="66"/>
  <c r="AP37" i="49" s="1"/>
  <c r="Z155" i="66"/>
  <c r="AN37" i="49" s="1"/>
  <c r="Y155" i="66"/>
  <c r="AL37" i="49" s="1"/>
  <c r="X155" i="66"/>
  <c r="AJ37" i="49" s="1"/>
  <c r="W155" i="66"/>
  <c r="AH37" i="49" s="1"/>
  <c r="V155" i="66"/>
  <c r="AF37" i="49" s="1"/>
  <c r="U155" i="66"/>
  <c r="AD37" i="49" s="1"/>
  <c r="T155" i="66"/>
  <c r="AB37" i="49" s="1"/>
  <c r="S155" i="66"/>
  <c r="Z37" i="49" s="1"/>
  <c r="R155" i="66"/>
  <c r="X37" i="49" s="1"/>
  <c r="Q155" i="66"/>
  <c r="V37" i="49" s="1"/>
  <c r="P155" i="66"/>
  <c r="T37" i="49" s="1"/>
  <c r="AI154" i="66"/>
  <c r="BF36" i="49" s="1"/>
  <c r="AH154" i="66"/>
  <c r="BD36" i="49" s="1"/>
  <c r="AG154" i="66"/>
  <c r="BB36" i="49" s="1"/>
  <c r="AF154" i="66"/>
  <c r="AZ36" i="49" s="1"/>
  <c r="AE154" i="66"/>
  <c r="AX36" i="49" s="1"/>
  <c r="AD154" i="66"/>
  <c r="AV36" i="49" s="1"/>
  <c r="AC154" i="66"/>
  <c r="AT36" i="49" s="1"/>
  <c r="AB154" i="66"/>
  <c r="AR36" i="49" s="1"/>
  <c r="AA154" i="66"/>
  <c r="AP36" i="49" s="1"/>
  <c r="Z154" i="66"/>
  <c r="AN36" i="49" s="1"/>
  <c r="Y154" i="66"/>
  <c r="AL36" i="49" s="1"/>
  <c r="X154" i="66"/>
  <c r="AJ36" i="49" s="1"/>
  <c r="W154" i="66"/>
  <c r="AH36" i="49" s="1"/>
  <c r="V154" i="66"/>
  <c r="AF36" i="49" s="1"/>
  <c r="U154" i="66"/>
  <c r="AD36" i="49" s="1"/>
  <c r="T154" i="66"/>
  <c r="AB36" i="49" s="1"/>
  <c r="S154" i="66"/>
  <c r="Z36" i="49" s="1"/>
  <c r="R154" i="66"/>
  <c r="X36" i="49" s="1"/>
  <c r="Q154" i="66"/>
  <c r="V36" i="49" s="1"/>
  <c r="P154" i="66"/>
  <c r="T36" i="49" s="1"/>
  <c r="AI148" i="66"/>
  <c r="BF31" i="49" s="1"/>
  <c r="AH148" i="66"/>
  <c r="BD31" i="49" s="1"/>
  <c r="AG148" i="66"/>
  <c r="BB31" i="49" s="1"/>
  <c r="AF148" i="66"/>
  <c r="AZ31" i="49" s="1"/>
  <c r="AE148" i="66"/>
  <c r="AX31" i="49" s="1"/>
  <c r="AD148" i="66"/>
  <c r="AV31" i="49" s="1"/>
  <c r="AC148" i="66"/>
  <c r="AT31" i="49" s="1"/>
  <c r="AB148" i="66"/>
  <c r="AR31" i="49" s="1"/>
  <c r="AA148" i="66"/>
  <c r="AP31" i="49" s="1"/>
  <c r="Z148" i="66"/>
  <c r="AN31" i="49" s="1"/>
  <c r="Y148" i="66"/>
  <c r="AL31" i="49" s="1"/>
  <c r="X148" i="66"/>
  <c r="AJ31" i="49" s="1"/>
  <c r="W148" i="66"/>
  <c r="AH31" i="49" s="1"/>
  <c r="V148" i="66"/>
  <c r="AF31" i="49" s="1"/>
  <c r="U148" i="66"/>
  <c r="AD31" i="49" s="1"/>
  <c r="T148" i="66"/>
  <c r="AB31" i="49" s="1"/>
  <c r="S148" i="66"/>
  <c r="Z31" i="49" s="1"/>
  <c r="R148" i="66"/>
  <c r="X31" i="49" s="1"/>
  <c r="Q148" i="66"/>
  <c r="V31" i="49" s="1"/>
  <c r="P148" i="66"/>
  <c r="T31" i="49" s="1"/>
  <c r="AI146" i="66"/>
  <c r="BF30" i="49" s="1"/>
  <c r="AH146" i="66"/>
  <c r="BD30" i="49" s="1"/>
  <c r="AG146" i="66"/>
  <c r="BB30" i="49" s="1"/>
  <c r="AF146" i="66"/>
  <c r="AZ30" i="49" s="1"/>
  <c r="AE146" i="66"/>
  <c r="AX30" i="49" s="1"/>
  <c r="AD146" i="66"/>
  <c r="AV30" i="49" s="1"/>
  <c r="AC146" i="66"/>
  <c r="AT30" i="49" s="1"/>
  <c r="AB146" i="66"/>
  <c r="AR30" i="49" s="1"/>
  <c r="AA146" i="66"/>
  <c r="AP30" i="49" s="1"/>
  <c r="Z146" i="66"/>
  <c r="AN30" i="49" s="1"/>
  <c r="Y146" i="66"/>
  <c r="AL30" i="49" s="1"/>
  <c r="X146" i="66"/>
  <c r="AJ30" i="49" s="1"/>
  <c r="W146" i="66"/>
  <c r="AH30" i="49" s="1"/>
  <c r="V146" i="66"/>
  <c r="AF30" i="49" s="1"/>
  <c r="U146" i="66"/>
  <c r="AD30" i="49" s="1"/>
  <c r="T146" i="66"/>
  <c r="AB30" i="49" s="1"/>
  <c r="S146" i="66"/>
  <c r="Z30" i="49" s="1"/>
  <c r="R146" i="66"/>
  <c r="X30" i="49" s="1"/>
  <c r="Q146" i="66"/>
  <c r="V30" i="49" s="1"/>
  <c r="P146" i="66"/>
  <c r="T30" i="49" s="1"/>
  <c r="AI142" i="66"/>
  <c r="BF26" i="49" s="1"/>
  <c r="AH142" i="66"/>
  <c r="BD26" i="49" s="1"/>
  <c r="AG142" i="66"/>
  <c r="BB26" i="49" s="1"/>
  <c r="AF142" i="66"/>
  <c r="AZ26" i="49" s="1"/>
  <c r="AE142" i="66"/>
  <c r="AX26" i="49" s="1"/>
  <c r="AD142" i="66"/>
  <c r="AV26" i="49" s="1"/>
  <c r="AC142" i="66"/>
  <c r="AT26" i="49" s="1"/>
  <c r="AB142" i="66"/>
  <c r="AR26" i="49" s="1"/>
  <c r="AA142" i="66"/>
  <c r="AP26" i="49" s="1"/>
  <c r="Z142" i="66"/>
  <c r="AN26" i="49" s="1"/>
  <c r="Y142" i="66"/>
  <c r="AL26" i="49" s="1"/>
  <c r="X142" i="66"/>
  <c r="AJ26" i="49" s="1"/>
  <c r="W142" i="66"/>
  <c r="AH26" i="49" s="1"/>
  <c r="V142" i="66"/>
  <c r="AF26" i="49" s="1"/>
  <c r="U142" i="66"/>
  <c r="AD26" i="49" s="1"/>
  <c r="T142" i="66"/>
  <c r="AB26" i="49" s="1"/>
  <c r="S142" i="66"/>
  <c r="Z26" i="49" s="1"/>
  <c r="R142" i="66"/>
  <c r="X26" i="49" s="1"/>
  <c r="Q142" i="66"/>
  <c r="V26" i="49" s="1"/>
  <c r="P142" i="66"/>
  <c r="T26" i="49" s="1"/>
  <c r="AI141" i="66"/>
  <c r="BF25" i="49" s="1"/>
  <c r="AH141" i="66"/>
  <c r="BD25" i="49" s="1"/>
  <c r="AG141" i="66"/>
  <c r="BB25" i="49" s="1"/>
  <c r="AF141" i="66"/>
  <c r="AZ25" i="49" s="1"/>
  <c r="AE141" i="66"/>
  <c r="AX25" i="49" s="1"/>
  <c r="AD141" i="66"/>
  <c r="AV25" i="49" s="1"/>
  <c r="AC141" i="66"/>
  <c r="AT25" i="49" s="1"/>
  <c r="AB141" i="66"/>
  <c r="AR25" i="49" s="1"/>
  <c r="AA141" i="66"/>
  <c r="AP25" i="49" s="1"/>
  <c r="Z141" i="66"/>
  <c r="AN25" i="49" s="1"/>
  <c r="Y141" i="66"/>
  <c r="AL25" i="49" s="1"/>
  <c r="X141" i="66"/>
  <c r="AJ25" i="49" s="1"/>
  <c r="W141" i="66"/>
  <c r="AH25" i="49" s="1"/>
  <c r="V141" i="66"/>
  <c r="U141" i="66"/>
  <c r="AD25" i="49" s="1"/>
  <c r="T141" i="66"/>
  <c r="AB25" i="49" s="1"/>
  <c r="S141" i="66"/>
  <c r="R141" i="66"/>
  <c r="X25" i="49" s="1"/>
  <c r="Q141" i="66"/>
  <c r="V25" i="49" s="1"/>
  <c r="P141" i="66"/>
  <c r="S138" i="66"/>
  <c r="Z23" i="49" s="1"/>
  <c r="AI135" i="66"/>
  <c r="BF20" i="49" s="1"/>
  <c r="AH135" i="66"/>
  <c r="BD20" i="49" s="1"/>
  <c r="AG135" i="66"/>
  <c r="BB20" i="49" s="1"/>
  <c r="AF135" i="66"/>
  <c r="AZ20" i="49" s="1"/>
  <c r="AE135" i="66"/>
  <c r="AX20" i="49" s="1"/>
  <c r="AD135" i="66"/>
  <c r="AV20" i="49" s="1"/>
  <c r="AC135" i="66"/>
  <c r="AT20" i="49" s="1"/>
  <c r="AB135" i="66"/>
  <c r="AR20" i="49" s="1"/>
  <c r="AA135" i="66"/>
  <c r="AP20" i="49" s="1"/>
  <c r="Z135" i="66"/>
  <c r="AN20" i="49" s="1"/>
  <c r="Y135" i="66"/>
  <c r="AL20" i="49" s="1"/>
  <c r="X135" i="66"/>
  <c r="AJ20" i="49" s="1"/>
  <c r="W135" i="66"/>
  <c r="AH20" i="49" s="1"/>
  <c r="V135" i="66"/>
  <c r="AF20" i="49" s="1"/>
  <c r="U135" i="66"/>
  <c r="AD20" i="49" s="1"/>
  <c r="T135" i="66"/>
  <c r="AB20" i="49" s="1"/>
  <c r="S135" i="66"/>
  <c r="Z20" i="49" s="1"/>
  <c r="R135" i="66"/>
  <c r="X20" i="49" s="1"/>
  <c r="Q135" i="66"/>
  <c r="V20" i="49" s="1"/>
  <c r="P135" i="66"/>
  <c r="T20" i="49" s="1"/>
  <c r="AI133" i="66"/>
  <c r="BF19" i="49" s="1"/>
  <c r="AH133" i="66"/>
  <c r="BD19" i="49" s="1"/>
  <c r="AG133" i="66"/>
  <c r="BB19" i="49" s="1"/>
  <c r="AF133" i="66"/>
  <c r="AZ19" i="49" s="1"/>
  <c r="AE133" i="66"/>
  <c r="AX19" i="49" s="1"/>
  <c r="AD133" i="66"/>
  <c r="AV19" i="49" s="1"/>
  <c r="AC133" i="66"/>
  <c r="AT19" i="49" s="1"/>
  <c r="AB133" i="66"/>
  <c r="AR19" i="49" s="1"/>
  <c r="AA133" i="66"/>
  <c r="AP19" i="49" s="1"/>
  <c r="Z133" i="66"/>
  <c r="AN19" i="49" s="1"/>
  <c r="Y133" i="66"/>
  <c r="AL19" i="49" s="1"/>
  <c r="X133" i="66"/>
  <c r="AJ19" i="49" s="1"/>
  <c r="W133" i="66"/>
  <c r="AH19" i="49" s="1"/>
  <c r="V133" i="66"/>
  <c r="AF19" i="49" s="1"/>
  <c r="U133" i="66"/>
  <c r="AD19" i="49" s="1"/>
  <c r="T133" i="66"/>
  <c r="AB19" i="49" s="1"/>
  <c r="S133" i="66"/>
  <c r="Z19" i="49" s="1"/>
  <c r="R133" i="66"/>
  <c r="X19" i="49" s="1"/>
  <c r="Q133" i="66"/>
  <c r="V19" i="49" s="1"/>
  <c r="P133" i="66"/>
  <c r="T19" i="49" s="1"/>
  <c r="BL130" i="66"/>
  <c r="AL44" i="44"/>
  <c r="AI122" i="66"/>
  <c r="BD47" i="44" s="1"/>
  <c r="AH122" i="66"/>
  <c r="BB47" i="44" s="1"/>
  <c r="AG122" i="66"/>
  <c r="AZ47" i="44" s="1"/>
  <c r="AF122" i="66"/>
  <c r="AX47" i="44" s="1"/>
  <c r="AE122" i="66"/>
  <c r="AV47" i="44" s="1"/>
  <c r="AD122" i="66"/>
  <c r="AT47" i="44" s="1"/>
  <c r="AC122" i="66"/>
  <c r="AR47" i="44" s="1"/>
  <c r="AB122" i="66"/>
  <c r="AP47" i="44" s="1"/>
  <c r="AA122" i="66"/>
  <c r="AN47" i="44" s="1"/>
  <c r="Z122" i="66"/>
  <c r="AL47" i="44" s="1"/>
  <c r="Y122" i="66"/>
  <c r="AJ47" i="44" s="1"/>
  <c r="X122" i="66"/>
  <c r="AH47" i="44" s="1"/>
  <c r="W122" i="66"/>
  <c r="AF47" i="44" s="1"/>
  <c r="V122" i="66"/>
  <c r="AD47" i="44" s="1"/>
  <c r="U122" i="66"/>
  <c r="AB47" i="44" s="1"/>
  <c r="T122" i="66"/>
  <c r="Z47" i="44" s="1"/>
  <c r="S122" i="66"/>
  <c r="X47" i="44" s="1"/>
  <c r="R122" i="66"/>
  <c r="V47" i="44" s="1"/>
  <c r="Q122" i="66"/>
  <c r="T47" i="44" s="1"/>
  <c r="P122" i="66"/>
  <c r="R47" i="44" s="1"/>
  <c r="AI120" i="66"/>
  <c r="BD46" i="44" s="1"/>
  <c r="AH120" i="66"/>
  <c r="BB46" i="44" s="1"/>
  <c r="AG120" i="66"/>
  <c r="AZ46" i="44" s="1"/>
  <c r="AF120" i="66"/>
  <c r="AX46" i="44" s="1"/>
  <c r="AE120" i="66"/>
  <c r="AV46" i="44" s="1"/>
  <c r="AD120" i="66"/>
  <c r="AT46" i="44" s="1"/>
  <c r="AC120" i="66"/>
  <c r="AR46" i="44" s="1"/>
  <c r="AB120" i="66"/>
  <c r="AP46" i="44" s="1"/>
  <c r="AA120" i="66"/>
  <c r="AN46" i="44" s="1"/>
  <c r="Z120" i="66"/>
  <c r="AL46" i="44" s="1"/>
  <c r="Y120" i="66"/>
  <c r="AJ46" i="44" s="1"/>
  <c r="X120" i="66"/>
  <c r="AH46" i="44" s="1"/>
  <c r="W120" i="66"/>
  <c r="AF46" i="44" s="1"/>
  <c r="V120" i="66"/>
  <c r="AD46" i="44" s="1"/>
  <c r="U120" i="66"/>
  <c r="AB46" i="44" s="1"/>
  <c r="T120" i="66"/>
  <c r="Z46" i="44" s="1"/>
  <c r="S120" i="66"/>
  <c r="X46" i="44" s="1"/>
  <c r="R120" i="66"/>
  <c r="V46" i="44" s="1"/>
  <c r="Q120" i="66"/>
  <c r="T46" i="44" s="1"/>
  <c r="P120" i="66"/>
  <c r="R46" i="44" s="1"/>
  <c r="AL37" i="44"/>
  <c r="AI114" i="66"/>
  <c r="BD40" i="44" s="1"/>
  <c r="AH114" i="66"/>
  <c r="BB40" i="44" s="1"/>
  <c r="AG114" i="66"/>
  <c r="AZ40" i="44" s="1"/>
  <c r="AF114" i="66"/>
  <c r="AX40" i="44" s="1"/>
  <c r="AE114" i="66"/>
  <c r="AV40" i="44" s="1"/>
  <c r="AD114" i="66"/>
  <c r="AT40" i="44" s="1"/>
  <c r="AC114" i="66"/>
  <c r="AR40" i="44" s="1"/>
  <c r="AB114" i="66"/>
  <c r="AP40" i="44" s="1"/>
  <c r="AA114" i="66"/>
  <c r="AN40" i="44" s="1"/>
  <c r="Z114" i="66"/>
  <c r="AL40" i="44" s="1"/>
  <c r="Y114" i="66"/>
  <c r="AJ40" i="44" s="1"/>
  <c r="X114" i="66"/>
  <c r="AH40" i="44" s="1"/>
  <c r="W114" i="66"/>
  <c r="AF40" i="44" s="1"/>
  <c r="V114" i="66"/>
  <c r="AD40" i="44" s="1"/>
  <c r="U114" i="66"/>
  <c r="AB40" i="44" s="1"/>
  <c r="T114" i="66"/>
  <c r="Z40" i="44" s="1"/>
  <c r="S114" i="66"/>
  <c r="X40" i="44" s="1"/>
  <c r="R114" i="66"/>
  <c r="V40" i="44" s="1"/>
  <c r="Q114" i="66"/>
  <c r="T40" i="44" s="1"/>
  <c r="P114" i="66"/>
  <c r="R40" i="44" s="1"/>
  <c r="AI112" i="66"/>
  <c r="BD39" i="44" s="1"/>
  <c r="AH112" i="66"/>
  <c r="BB39" i="44" s="1"/>
  <c r="AG112" i="66"/>
  <c r="AZ39" i="44" s="1"/>
  <c r="AF112" i="66"/>
  <c r="AX39" i="44" s="1"/>
  <c r="AE112" i="66"/>
  <c r="AV39" i="44" s="1"/>
  <c r="AD112" i="66"/>
  <c r="AT39" i="44" s="1"/>
  <c r="AC112" i="66"/>
  <c r="AR39" i="44" s="1"/>
  <c r="AB112" i="66"/>
  <c r="AP39" i="44" s="1"/>
  <c r="AA112" i="66"/>
  <c r="AN39" i="44" s="1"/>
  <c r="Z112" i="66"/>
  <c r="AL39" i="44" s="1"/>
  <c r="Y112" i="66"/>
  <c r="AJ39" i="44" s="1"/>
  <c r="X112" i="66"/>
  <c r="AH39" i="44" s="1"/>
  <c r="W112" i="66"/>
  <c r="AF39" i="44" s="1"/>
  <c r="V112" i="66"/>
  <c r="AD39" i="44" s="1"/>
  <c r="U112" i="66"/>
  <c r="AB39" i="44" s="1"/>
  <c r="T112" i="66"/>
  <c r="Z39" i="44" s="1"/>
  <c r="S112" i="66"/>
  <c r="X39" i="44" s="1"/>
  <c r="R112" i="66"/>
  <c r="V39" i="44" s="1"/>
  <c r="Q112" i="66"/>
  <c r="T39" i="44" s="1"/>
  <c r="P112" i="66"/>
  <c r="R39" i="44" s="1"/>
  <c r="AL30" i="44"/>
  <c r="AI106" i="66"/>
  <c r="BD33" i="44" s="1"/>
  <c r="AH106" i="66"/>
  <c r="BB33" i="44" s="1"/>
  <c r="AG106" i="66"/>
  <c r="AZ33" i="44" s="1"/>
  <c r="AF106" i="66"/>
  <c r="AX33" i="44" s="1"/>
  <c r="AE106" i="66"/>
  <c r="AV33" i="44" s="1"/>
  <c r="AD106" i="66"/>
  <c r="AT33" i="44" s="1"/>
  <c r="AC106" i="66"/>
  <c r="AR33" i="44" s="1"/>
  <c r="AB106" i="66"/>
  <c r="AP33" i="44" s="1"/>
  <c r="AA106" i="66"/>
  <c r="AN33" i="44" s="1"/>
  <c r="Z106" i="66"/>
  <c r="AL33" i="44" s="1"/>
  <c r="Y106" i="66"/>
  <c r="AJ33" i="44" s="1"/>
  <c r="X106" i="66"/>
  <c r="AH33" i="44" s="1"/>
  <c r="W106" i="66"/>
  <c r="AF33" i="44" s="1"/>
  <c r="V106" i="66"/>
  <c r="AD33" i="44" s="1"/>
  <c r="U106" i="66"/>
  <c r="AB33" i="44" s="1"/>
  <c r="T106" i="66"/>
  <c r="Z33" i="44" s="1"/>
  <c r="S106" i="66"/>
  <c r="X33" i="44" s="1"/>
  <c r="R106" i="66"/>
  <c r="V33" i="44" s="1"/>
  <c r="Q106" i="66"/>
  <c r="T33" i="44" s="1"/>
  <c r="P106" i="66"/>
  <c r="R33" i="44" s="1"/>
  <c r="AI104" i="66"/>
  <c r="BD32" i="44" s="1"/>
  <c r="AH104" i="66"/>
  <c r="BB32" i="44" s="1"/>
  <c r="AG104" i="66"/>
  <c r="AZ32" i="44" s="1"/>
  <c r="AF104" i="66"/>
  <c r="AX32" i="44" s="1"/>
  <c r="AE104" i="66"/>
  <c r="AV32" i="44" s="1"/>
  <c r="AD104" i="66"/>
  <c r="AT32" i="44" s="1"/>
  <c r="AC104" i="66"/>
  <c r="AR32" i="44" s="1"/>
  <c r="AB104" i="66"/>
  <c r="AP32" i="44" s="1"/>
  <c r="AA104" i="66"/>
  <c r="AN32" i="44" s="1"/>
  <c r="Z104" i="66"/>
  <c r="AL32" i="44" s="1"/>
  <c r="Y104" i="66"/>
  <c r="AJ32" i="44" s="1"/>
  <c r="X104" i="66"/>
  <c r="AH32" i="44" s="1"/>
  <c r="W104" i="66"/>
  <c r="AF32" i="44" s="1"/>
  <c r="V104" i="66"/>
  <c r="AD32" i="44" s="1"/>
  <c r="U104" i="66"/>
  <c r="AB32" i="44" s="1"/>
  <c r="T104" i="66"/>
  <c r="Z32" i="44" s="1"/>
  <c r="S104" i="66"/>
  <c r="X32" i="44" s="1"/>
  <c r="R104" i="66"/>
  <c r="V32" i="44" s="1"/>
  <c r="Q104" i="66"/>
  <c r="T32" i="44" s="1"/>
  <c r="P104" i="66"/>
  <c r="R32" i="44" s="1"/>
  <c r="AL23" i="44"/>
  <c r="AI98" i="66"/>
  <c r="BD26" i="44" s="1"/>
  <c r="AH98" i="66"/>
  <c r="BB26" i="44" s="1"/>
  <c r="AG98" i="66"/>
  <c r="AZ26" i="44" s="1"/>
  <c r="AF98" i="66"/>
  <c r="AX26" i="44" s="1"/>
  <c r="AE98" i="66"/>
  <c r="AV26" i="44" s="1"/>
  <c r="AD98" i="66"/>
  <c r="AT26" i="44" s="1"/>
  <c r="AC98" i="66"/>
  <c r="AR26" i="44" s="1"/>
  <c r="AB98" i="66"/>
  <c r="AP26" i="44" s="1"/>
  <c r="AA98" i="66"/>
  <c r="AN26" i="44" s="1"/>
  <c r="Z98" i="66"/>
  <c r="AL26" i="44" s="1"/>
  <c r="Y98" i="66"/>
  <c r="AJ26" i="44" s="1"/>
  <c r="X98" i="66"/>
  <c r="AH26" i="44" s="1"/>
  <c r="W98" i="66"/>
  <c r="AF26" i="44" s="1"/>
  <c r="V98" i="66"/>
  <c r="AD26" i="44" s="1"/>
  <c r="U98" i="66"/>
  <c r="AB26" i="44" s="1"/>
  <c r="T98" i="66"/>
  <c r="Z26" i="44" s="1"/>
  <c r="S98" i="66"/>
  <c r="X26" i="44" s="1"/>
  <c r="R98" i="66"/>
  <c r="V26" i="44" s="1"/>
  <c r="Q98" i="66"/>
  <c r="T26" i="44" s="1"/>
  <c r="P98" i="66"/>
  <c r="R26" i="44" s="1"/>
  <c r="AI96" i="66"/>
  <c r="BD25" i="44" s="1"/>
  <c r="AH96" i="66"/>
  <c r="BB25" i="44" s="1"/>
  <c r="AG96" i="66"/>
  <c r="AZ25" i="44" s="1"/>
  <c r="AF96" i="66"/>
  <c r="AX25" i="44" s="1"/>
  <c r="AE96" i="66"/>
  <c r="AV25" i="44" s="1"/>
  <c r="AD96" i="66"/>
  <c r="AT25" i="44" s="1"/>
  <c r="AC96" i="66"/>
  <c r="AR25" i="44" s="1"/>
  <c r="AB96" i="66"/>
  <c r="AP25" i="44" s="1"/>
  <c r="AA96" i="66"/>
  <c r="AN25" i="44" s="1"/>
  <c r="Z96" i="66"/>
  <c r="AL25" i="44" s="1"/>
  <c r="Y96" i="66"/>
  <c r="AJ25" i="44" s="1"/>
  <c r="X96" i="66"/>
  <c r="AH25" i="44" s="1"/>
  <c r="W96" i="66"/>
  <c r="AF25" i="44" s="1"/>
  <c r="V96" i="66"/>
  <c r="AD25" i="44" s="1"/>
  <c r="U96" i="66"/>
  <c r="AB25" i="44" s="1"/>
  <c r="T96" i="66"/>
  <c r="Z25" i="44" s="1"/>
  <c r="S96" i="66"/>
  <c r="X25" i="44" s="1"/>
  <c r="R96" i="66"/>
  <c r="V25" i="44" s="1"/>
  <c r="Q96" i="66"/>
  <c r="T25" i="44" s="1"/>
  <c r="P96" i="66"/>
  <c r="R25" i="44" s="1"/>
  <c r="AL16" i="44"/>
  <c r="AI90" i="66"/>
  <c r="BD19" i="44" s="1"/>
  <c r="AH90" i="66"/>
  <c r="BB19" i="44" s="1"/>
  <c r="AG90" i="66"/>
  <c r="AZ19" i="44" s="1"/>
  <c r="AF90" i="66"/>
  <c r="AX19" i="44" s="1"/>
  <c r="AE90" i="66"/>
  <c r="AV19" i="44" s="1"/>
  <c r="AD90" i="66"/>
  <c r="AT19" i="44" s="1"/>
  <c r="AC90" i="66"/>
  <c r="AR19" i="44" s="1"/>
  <c r="AB90" i="66"/>
  <c r="AP19" i="44" s="1"/>
  <c r="AA90" i="66"/>
  <c r="AN19" i="44" s="1"/>
  <c r="Z90" i="66"/>
  <c r="AL19" i="44" s="1"/>
  <c r="Y90" i="66"/>
  <c r="AJ19" i="44" s="1"/>
  <c r="X90" i="66"/>
  <c r="AH19" i="44" s="1"/>
  <c r="W90" i="66"/>
  <c r="AF19" i="44" s="1"/>
  <c r="V90" i="66"/>
  <c r="AD19" i="44" s="1"/>
  <c r="U90" i="66"/>
  <c r="AB19" i="44" s="1"/>
  <c r="T90" i="66"/>
  <c r="Z19" i="44" s="1"/>
  <c r="S90" i="66"/>
  <c r="X19" i="44" s="1"/>
  <c r="R90" i="66"/>
  <c r="V19" i="44" s="1"/>
  <c r="Q90" i="66"/>
  <c r="T19" i="44" s="1"/>
  <c r="P90" i="66"/>
  <c r="R19" i="44" s="1"/>
  <c r="AI88" i="66"/>
  <c r="BD18" i="44" s="1"/>
  <c r="AH88" i="66"/>
  <c r="BB18" i="44" s="1"/>
  <c r="AG88" i="66"/>
  <c r="AZ18" i="44" s="1"/>
  <c r="AF88" i="66"/>
  <c r="AX18" i="44" s="1"/>
  <c r="AE88" i="66"/>
  <c r="AV18" i="44" s="1"/>
  <c r="AD88" i="66"/>
  <c r="AT18" i="44" s="1"/>
  <c r="AC88" i="66"/>
  <c r="AR18" i="44" s="1"/>
  <c r="AB88" i="66"/>
  <c r="AP18" i="44" s="1"/>
  <c r="AA88" i="66"/>
  <c r="AN18" i="44" s="1"/>
  <c r="Z88" i="66"/>
  <c r="AL18" i="44" s="1"/>
  <c r="Y88" i="66"/>
  <c r="AJ18" i="44" s="1"/>
  <c r="X88" i="66"/>
  <c r="AH18" i="44" s="1"/>
  <c r="W88" i="66"/>
  <c r="AF18" i="44" s="1"/>
  <c r="V88" i="66"/>
  <c r="AD18" i="44" s="1"/>
  <c r="U88" i="66"/>
  <c r="AB18" i="44" s="1"/>
  <c r="T88" i="66"/>
  <c r="Z18" i="44" s="1"/>
  <c r="S88" i="66"/>
  <c r="X18" i="44" s="1"/>
  <c r="R88" i="66"/>
  <c r="V18" i="44" s="1"/>
  <c r="Q88" i="66"/>
  <c r="T18" i="44" s="1"/>
  <c r="P88" i="66"/>
  <c r="R18" i="44" s="1"/>
  <c r="AI82" i="66"/>
  <c r="BE51" i="43" s="1"/>
  <c r="AH82" i="66"/>
  <c r="BC51" i="43" s="1"/>
  <c r="AG82" i="66"/>
  <c r="BA51" i="43" s="1"/>
  <c r="AF82" i="66"/>
  <c r="AY51" i="43" s="1"/>
  <c r="AE82" i="66"/>
  <c r="AW51" i="43" s="1"/>
  <c r="AD82" i="66"/>
  <c r="AU51" i="43" s="1"/>
  <c r="AC82" i="66"/>
  <c r="AS51" i="43" s="1"/>
  <c r="AB82" i="66"/>
  <c r="AQ51" i="43" s="1"/>
  <c r="AA82" i="66"/>
  <c r="AO51" i="43" s="1"/>
  <c r="Z82" i="66"/>
  <c r="AM51" i="43" s="1"/>
  <c r="Y82" i="66"/>
  <c r="AK51" i="43" s="1"/>
  <c r="X82" i="66"/>
  <c r="AI51" i="43" s="1"/>
  <c r="W82" i="66"/>
  <c r="AG51" i="43" s="1"/>
  <c r="V82" i="66"/>
  <c r="AE51" i="43" s="1"/>
  <c r="U82" i="66"/>
  <c r="AC51" i="43" s="1"/>
  <c r="T82" i="66"/>
  <c r="AA51" i="43" s="1"/>
  <c r="S82" i="66"/>
  <c r="Y51" i="43" s="1"/>
  <c r="R82" i="66"/>
  <c r="W51" i="43" s="1"/>
  <c r="Q82" i="66"/>
  <c r="U51" i="43" s="1"/>
  <c r="P82" i="66"/>
  <c r="S51" i="43" s="1"/>
  <c r="AI80" i="66"/>
  <c r="BE50" i="43" s="1"/>
  <c r="AH80" i="66"/>
  <c r="BC50" i="43" s="1"/>
  <c r="AG80" i="66"/>
  <c r="BA50" i="43" s="1"/>
  <c r="AF80" i="66"/>
  <c r="AY50" i="43" s="1"/>
  <c r="AE80" i="66"/>
  <c r="AW50" i="43" s="1"/>
  <c r="AD80" i="66"/>
  <c r="AU50" i="43" s="1"/>
  <c r="AC80" i="66"/>
  <c r="AS50" i="43" s="1"/>
  <c r="AB80" i="66"/>
  <c r="AQ50" i="43" s="1"/>
  <c r="AA80" i="66"/>
  <c r="AO50" i="43" s="1"/>
  <c r="Z80" i="66"/>
  <c r="AM50" i="43" s="1"/>
  <c r="Y80" i="66"/>
  <c r="AK50" i="43" s="1"/>
  <c r="X80" i="66"/>
  <c r="AI50" i="43" s="1"/>
  <c r="W80" i="66"/>
  <c r="AG50" i="43" s="1"/>
  <c r="V80" i="66"/>
  <c r="AE50" i="43" s="1"/>
  <c r="U80" i="66"/>
  <c r="AC50" i="43" s="1"/>
  <c r="T80" i="66"/>
  <c r="AA50" i="43" s="1"/>
  <c r="S80" i="66"/>
  <c r="Y50" i="43" s="1"/>
  <c r="R80" i="66"/>
  <c r="W50" i="43" s="1"/>
  <c r="Q80" i="66"/>
  <c r="U50" i="43" s="1"/>
  <c r="P80" i="66"/>
  <c r="S50" i="43" s="1"/>
  <c r="Z77" i="66"/>
  <c r="X77" i="66"/>
  <c r="AI41" i="43" s="1"/>
  <c r="W77" i="66"/>
  <c r="AG41" i="43" s="1"/>
  <c r="V77" i="66"/>
  <c r="AE41" i="43" s="1"/>
  <c r="U77" i="66"/>
  <c r="AC41" i="43" s="1"/>
  <c r="T77" i="66"/>
  <c r="AA41" i="43" s="1"/>
  <c r="S77" i="66"/>
  <c r="Y41" i="43" s="1"/>
  <c r="BM75" i="66"/>
  <c r="S41" i="43" s="1"/>
  <c r="AI74" i="66"/>
  <c r="BE44" i="43" s="1"/>
  <c r="AH74" i="66"/>
  <c r="BC44" i="43" s="1"/>
  <c r="AG74" i="66"/>
  <c r="BA44" i="43" s="1"/>
  <c r="AF74" i="66"/>
  <c r="AY44" i="43" s="1"/>
  <c r="AE74" i="66"/>
  <c r="AW44" i="43" s="1"/>
  <c r="AD74" i="66"/>
  <c r="AU44" i="43" s="1"/>
  <c r="AC74" i="66"/>
  <c r="AS44" i="43" s="1"/>
  <c r="AB74" i="66"/>
  <c r="AQ44" i="43" s="1"/>
  <c r="AA74" i="66"/>
  <c r="AO44" i="43" s="1"/>
  <c r="Z74" i="66"/>
  <c r="AM44" i="43" s="1"/>
  <c r="Y74" i="66"/>
  <c r="AK44" i="43" s="1"/>
  <c r="X74" i="66"/>
  <c r="AI44" i="43" s="1"/>
  <c r="W74" i="66"/>
  <c r="AG44" i="43" s="1"/>
  <c r="V74" i="66"/>
  <c r="AE44" i="43" s="1"/>
  <c r="U74" i="66"/>
  <c r="AC44" i="43" s="1"/>
  <c r="T74" i="66"/>
  <c r="AA44" i="43" s="1"/>
  <c r="S74" i="66"/>
  <c r="Y44" i="43" s="1"/>
  <c r="R74" i="66"/>
  <c r="W44" i="43" s="1"/>
  <c r="Q74" i="66"/>
  <c r="U44" i="43" s="1"/>
  <c r="P74" i="66"/>
  <c r="S44" i="43" s="1"/>
  <c r="AI72" i="66"/>
  <c r="BE43" i="43" s="1"/>
  <c r="AH72" i="66"/>
  <c r="BC43" i="43" s="1"/>
  <c r="AG72" i="66"/>
  <c r="BA43" i="43" s="1"/>
  <c r="AF72" i="66"/>
  <c r="AY43" i="43" s="1"/>
  <c r="AE72" i="66"/>
  <c r="AW43" i="43" s="1"/>
  <c r="AD72" i="66"/>
  <c r="AU43" i="43" s="1"/>
  <c r="AC72" i="66"/>
  <c r="AS43" i="43" s="1"/>
  <c r="AB72" i="66"/>
  <c r="AQ43" i="43" s="1"/>
  <c r="AA72" i="66"/>
  <c r="AO43" i="43" s="1"/>
  <c r="Z72" i="66"/>
  <c r="AM43" i="43" s="1"/>
  <c r="Y72" i="66"/>
  <c r="AK43" i="43" s="1"/>
  <c r="X72" i="66"/>
  <c r="AI43" i="43" s="1"/>
  <c r="W72" i="66"/>
  <c r="AG43" i="43" s="1"/>
  <c r="V72" i="66"/>
  <c r="AE43" i="43" s="1"/>
  <c r="U72" i="66"/>
  <c r="AC43" i="43" s="1"/>
  <c r="T72" i="66"/>
  <c r="AA43" i="43" s="1"/>
  <c r="S72" i="66"/>
  <c r="Y43" i="43" s="1"/>
  <c r="R72" i="66"/>
  <c r="W43" i="43" s="1"/>
  <c r="Q72" i="66"/>
  <c r="U43" i="43" s="1"/>
  <c r="P72" i="66"/>
  <c r="S43" i="43" s="1"/>
  <c r="AI47" i="66"/>
  <c r="BG56" i="42" s="1"/>
  <c r="AH47" i="66"/>
  <c r="BE56" i="42" s="1"/>
  <c r="AG47" i="66"/>
  <c r="BC56" i="42" s="1"/>
  <c r="AF47" i="66"/>
  <c r="BA56" i="42" s="1"/>
  <c r="AE47" i="66"/>
  <c r="AY56" i="42" s="1"/>
  <c r="AD47" i="66"/>
  <c r="AW56" i="42" s="1"/>
  <c r="AC47" i="66"/>
  <c r="AU56" i="42" s="1"/>
  <c r="AB47" i="66"/>
  <c r="AS56" i="42" s="1"/>
  <c r="AA47" i="66"/>
  <c r="AQ56" i="42" s="1"/>
  <c r="Z47" i="66"/>
  <c r="AO56" i="42" s="1"/>
  <c r="Y47" i="66"/>
  <c r="AM56" i="42" s="1"/>
  <c r="X47" i="66"/>
  <c r="AK56" i="42" s="1"/>
  <c r="W47" i="66"/>
  <c r="AI56" i="42" s="1"/>
  <c r="V47" i="66"/>
  <c r="AG56" i="42" s="1"/>
  <c r="U47" i="66"/>
  <c r="AE56" i="42" s="1"/>
  <c r="T47" i="66"/>
  <c r="AC56" i="42" s="1"/>
  <c r="S47" i="66"/>
  <c r="AA56" i="42" s="1"/>
  <c r="R47" i="66"/>
  <c r="Y56" i="42" s="1"/>
  <c r="Q47" i="66"/>
  <c r="W56" i="42" s="1"/>
  <c r="P47" i="66"/>
  <c r="U56" i="42" s="1"/>
  <c r="AI45" i="66"/>
  <c r="BG55" i="42" s="1"/>
  <c r="AH45" i="66"/>
  <c r="BE55" i="42" s="1"/>
  <c r="AG45" i="66"/>
  <c r="BC55" i="42" s="1"/>
  <c r="AF45" i="66"/>
  <c r="BA55" i="42" s="1"/>
  <c r="AE45" i="66"/>
  <c r="AY55" i="42" s="1"/>
  <c r="AD45" i="66"/>
  <c r="AW55" i="42" s="1"/>
  <c r="AC45" i="66"/>
  <c r="AU55" i="42" s="1"/>
  <c r="AB45" i="66"/>
  <c r="AS55" i="42" s="1"/>
  <c r="AA45" i="66"/>
  <c r="AQ55" i="42" s="1"/>
  <c r="Z45" i="66"/>
  <c r="AO55" i="42" s="1"/>
  <c r="Y45" i="66"/>
  <c r="AM55" i="42" s="1"/>
  <c r="X45" i="66"/>
  <c r="AK55" i="42" s="1"/>
  <c r="W45" i="66"/>
  <c r="AI55" i="42" s="1"/>
  <c r="V45" i="66"/>
  <c r="AG55" i="42" s="1"/>
  <c r="U45" i="66"/>
  <c r="AE55" i="42" s="1"/>
  <c r="T45" i="66"/>
  <c r="AC55" i="42" s="1"/>
  <c r="S45" i="66"/>
  <c r="AA55" i="42" s="1"/>
  <c r="R45" i="66"/>
  <c r="Y55" i="42" s="1"/>
  <c r="Q45" i="66"/>
  <c r="W55" i="42" s="1"/>
  <c r="P45" i="66"/>
  <c r="U55" i="42" s="1"/>
  <c r="AI38" i="66"/>
  <c r="BG46" i="42" s="1"/>
  <c r="AH38" i="66"/>
  <c r="BE46" i="42" s="1"/>
  <c r="AG38" i="66"/>
  <c r="BC46" i="42" s="1"/>
  <c r="AF38" i="66"/>
  <c r="BA46" i="42" s="1"/>
  <c r="AE38" i="66"/>
  <c r="AY46" i="42" s="1"/>
  <c r="AD38" i="66"/>
  <c r="AW46" i="42" s="1"/>
  <c r="AC38" i="66"/>
  <c r="AU46" i="42" s="1"/>
  <c r="AB38" i="66"/>
  <c r="AS46" i="42" s="1"/>
  <c r="AA38" i="66"/>
  <c r="AQ46" i="42" s="1"/>
  <c r="Z38" i="66"/>
  <c r="AO46" i="42" s="1"/>
  <c r="Y38" i="66"/>
  <c r="AM46" i="42" s="1"/>
  <c r="X38" i="66"/>
  <c r="AK46" i="42" s="1"/>
  <c r="W38" i="66"/>
  <c r="AI46" i="42" s="1"/>
  <c r="V38" i="66"/>
  <c r="AG46" i="42" s="1"/>
  <c r="U38" i="66"/>
  <c r="AE46" i="42" s="1"/>
  <c r="T38" i="66"/>
  <c r="AC46" i="42" s="1"/>
  <c r="S38" i="66"/>
  <c r="AA46" i="42" s="1"/>
  <c r="R38" i="66"/>
  <c r="Y46" i="42" s="1"/>
  <c r="Q38" i="66"/>
  <c r="W46" i="42" s="1"/>
  <c r="P38" i="66"/>
  <c r="U46" i="42" s="1"/>
  <c r="AI36" i="66"/>
  <c r="BG45" i="42" s="1"/>
  <c r="AH36" i="66"/>
  <c r="BE45" i="42" s="1"/>
  <c r="AG36" i="66"/>
  <c r="BC45" i="42" s="1"/>
  <c r="AF36" i="66"/>
  <c r="BA45" i="42" s="1"/>
  <c r="AE36" i="66"/>
  <c r="AY45" i="42" s="1"/>
  <c r="AD36" i="66"/>
  <c r="AW45" i="42" s="1"/>
  <c r="AC36" i="66"/>
  <c r="AU45" i="42" s="1"/>
  <c r="AB36" i="66"/>
  <c r="AS45" i="42" s="1"/>
  <c r="AA36" i="66"/>
  <c r="AQ45" i="42" s="1"/>
  <c r="Z36" i="66"/>
  <c r="AO45" i="42" s="1"/>
  <c r="Y36" i="66"/>
  <c r="AM45" i="42" s="1"/>
  <c r="X36" i="66"/>
  <c r="AK45" i="42" s="1"/>
  <c r="W36" i="66"/>
  <c r="AI45" i="42" s="1"/>
  <c r="V36" i="66"/>
  <c r="AG45" i="42" s="1"/>
  <c r="U36" i="66"/>
  <c r="AE45" i="42" s="1"/>
  <c r="T36" i="66"/>
  <c r="AC45" i="42" s="1"/>
  <c r="S36" i="66"/>
  <c r="AA45" i="42" s="1"/>
  <c r="R36" i="66"/>
  <c r="Y45" i="42" s="1"/>
  <c r="Q36" i="66"/>
  <c r="W45" i="42" s="1"/>
  <c r="P36" i="66"/>
  <c r="U45" i="42" s="1"/>
  <c r="AI29" i="66"/>
  <c r="BG36" i="42" s="1"/>
  <c r="AH29" i="66"/>
  <c r="BE36" i="42" s="1"/>
  <c r="AG29" i="66"/>
  <c r="BC36" i="42" s="1"/>
  <c r="AF29" i="66"/>
  <c r="BA36" i="42" s="1"/>
  <c r="AE29" i="66"/>
  <c r="AY36" i="42" s="1"/>
  <c r="AD29" i="66"/>
  <c r="AW36" i="42" s="1"/>
  <c r="AC29" i="66"/>
  <c r="AU36" i="42" s="1"/>
  <c r="AB29" i="66"/>
  <c r="AS36" i="42" s="1"/>
  <c r="AA29" i="66"/>
  <c r="AQ36" i="42" s="1"/>
  <c r="Z29" i="66"/>
  <c r="AO36" i="42" s="1"/>
  <c r="Y29" i="66"/>
  <c r="AM36" i="42" s="1"/>
  <c r="X29" i="66"/>
  <c r="AK36" i="42" s="1"/>
  <c r="W29" i="66"/>
  <c r="AI36" i="42" s="1"/>
  <c r="V29" i="66"/>
  <c r="AG36" i="42" s="1"/>
  <c r="U29" i="66"/>
  <c r="AE36" i="42" s="1"/>
  <c r="T29" i="66"/>
  <c r="AC36" i="42" s="1"/>
  <c r="S29" i="66"/>
  <c r="AA36" i="42" s="1"/>
  <c r="R29" i="66"/>
  <c r="Y36" i="42" s="1"/>
  <c r="Q29" i="66"/>
  <c r="W36" i="42" s="1"/>
  <c r="P29" i="66"/>
  <c r="U36" i="42" s="1"/>
  <c r="AI27" i="66"/>
  <c r="BG35" i="42" s="1"/>
  <c r="AH27" i="66"/>
  <c r="BE35" i="42" s="1"/>
  <c r="AG27" i="66"/>
  <c r="BC35" i="42" s="1"/>
  <c r="AF27" i="66"/>
  <c r="BA35" i="42" s="1"/>
  <c r="AE27" i="66"/>
  <c r="AY35" i="42" s="1"/>
  <c r="AD27" i="66"/>
  <c r="AW35" i="42" s="1"/>
  <c r="AC27" i="66"/>
  <c r="AU35" i="42" s="1"/>
  <c r="AB27" i="66"/>
  <c r="AS35" i="42" s="1"/>
  <c r="AA27" i="66"/>
  <c r="AQ35" i="42" s="1"/>
  <c r="Z27" i="66"/>
  <c r="AO35" i="42" s="1"/>
  <c r="Y27" i="66"/>
  <c r="AM35" i="42" s="1"/>
  <c r="X27" i="66"/>
  <c r="AK35" i="42" s="1"/>
  <c r="W27" i="66"/>
  <c r="AI35" i="42" s="1"/>
  <c r="V27" i="66"/>
  <c r="AG35" i="42" s="1"/>
  <c r="U27" i="66"/>
  <c r="AE35" i="42" s="1"/>
  <c r="T27" i="66"/>
  <c r="AC35" i="42" s="1"/>
  <c r="S27" i="66"/>
  <c r="AA35" i="42" s="1"/>
  <c r="R27" i="66"/>
  <c r="Y35" i="42" s="1"/>
  <c r="Q27" i="66"/>
  <c r="W35" i="42" s="1"/>
  <c r="P27" i="66"/>
  <c r="U35" i="42" s="1"/>
  <c r="AI20" i="66"/>
  <c r="BG26" i="42" s="1"/>
  <c r="AH20" i="66"/>
  <c r="BE26" i="42" s="1"/>
  <c r="AG20" i="66"/>
  <c r="BC26" i="42" s="1"/>
  <c r="AF20" i="66"/>
  <c r="BA26" i="42" s="1"/>
  <c r="AE20" i="66"/>
  <c r="AY26" i="42" s="1"/>
  <c r="AD20" i="66"/>
  <c r="AW26" i="42" s="1"/>
  <c r="AC20" i="66"/>
  <c r="AU26" i="42" s="1"/>
  <c r="AB20" i="66"/>
  <c r="AS26" i="42" s="1"/>
  <c r="AA20" i="66"/>
  <c r="AQ26" i="42" s="1"/>
  <c r="Z20" i="66"/>
  <c r="AO26" i="42" s="1"/>
  <c r="Y20" i="66"/>
  <c r="AM26" i="42" s="1"/>
  <c r="X20" i="66"/>
  <c r="AK26" i="42" s="1"/>
  <c r="W20" i="66"/>
  <c r="AI26" i="42" s="1"/>
  <c r="V20" i="66"/>
  <c r="AG26" i="42" s="1"/>
  <c r="U20" i="66"/>
  <c r="AE26" i="42" s="1"/>
  <c r="T20" i="66"/>
  <c r="AC26" i="42" s="1"/>
  <c r="S20" i="66"/>
  <c r="AA26" i="42" s="1"/>
  <c r="R20" i="66"/>
  <c r="Y26" i="42" s="1"/>
  <c r="Q20" i="66"/>
  <c r="W26" i="42" s="1"/>
  <c r="P20" i="66"/>
  <c r="U26" i="42" s="1"/>
  <c r="AI18" i="66"/>
  <c r="BG25" i="42" s="1"/>
  <c r="AH18" i="66"/>
  <c r="BE25" i="42" s="1"/>
  <c r="AG18" i="66"/>
  <c r="BC25" i="42" s="1"/>
  <c r="AF18" i="66"/>
  <c r="BA25" i="42" s="1"/>
  <c r="AE18" i="66"/>
  <c r="AY25" i="42" s="1"/>
  <c r="AD18" i="66"/>
  <c r="AW25" i="42" s="1"/>
  <c r="AC18" i="66"/>
  <c r="AU25" i="42" s="1"/>
  <c r="AB18" i="66"/>
  <c r="AS25" i="42" s="1"/>
  <c r="AA18" i="66"/>
  <c r="AQ25" i="42" s="1"/>
  <c r="Z18" i="66"/>
  <c r="AO25" i="42" s="1"/>
  <c r="Y18" i="66"/>
  <c r="AM25" i="42" s="1"/>
  <c r="X18" i="66"/>
  <c r="AK25" i="42" s="1"/>
  <c r="W18" i="66"/>
  <c r="AI25" i="42" s="1"/>
  <c r="V18" i="66"/>
  <c r="AG25" i="42" s="1"/>
  <c r="U18" i="66"/>
  <c r="AE25" i="42" s="1"/>
  <c r="T18" i="66"/>
  <c r="AC25" i="42" s="1"/>
  <c r="S18" i="66"/>
  <c r="AA25" i="42" s="1"/>
  <c r="R18" i="66"/>
  <c r="Y25" i="42" s="1"/>
  <c r="Q18" i="66"/>
  <c r="W25" i="42" s="1"/>
  <c r="P18" i="66"/>
  <c r="U25" i="42" s="1"/>
  <c r="Z15" i="66"/>
  <c r="X15" i="66"/>
  <c r="BC13" i="42" s="1"/>
  <c r="W15" i="66"/>
  <c r="BA13" i="42" s="1"/>
  <c r="V15" i="66"/>
  <c r="AY13" i="42" s="1"/>
  <c r="U15" i="66"/>
  <c r="AW13" i="42" s="1"/>
  <c r="T15" i="66"/>
  <c r="AU13" i="42" s="1"/>
  <c r="S15" i="66"/>
  <c r="AS13" i="42" s="1"/>
  <c r="BN13" i="66"/>
  <c r="AO13" i="42" s="1"/>
  <c r="BN12" i="66"/>
  <c r="W13" i="42" s="1"/>
  <c r="AI11" i="66"/>
  <c r="BG16" i="42" s="1"/>
  <c r="AH11" i="66"/>
  <c r="BE16" i="42" s="1"/>
  <c r="AG11" i="66"/>
  <c r="BC16" i="42" s="1"/>
  <c r="AF11" i="66"/>
  <c r="BA16" i="42" s="1"/>
  <c r="AE11" i="66"/>
  <c r="AY16" i="42" s="1"/>
  <c r="AD11" i="66"/>
  <c r="AW16" i="42" s="1"/>
  <c r="AC11" i="66"/>
  <c r="AU16" i="42" s="1"/>
  <c r="AB11" i="66"/>
  <c r="AS16" i="42" s="1"/>
  <c r="AA11" i="66"/>
  <c r="AQ16" i="42" s="1"/>
  <c r="Z11" i="66"/>
  <c r="AO16" i="42" s="1"/>
  <c r="Y11" i="66"/>
  <c r="AM16" i="42" s="1"/>
  <c r="X11" i="66"/>
  <c r="AK16" i="42" s="1"/>
  <c r="W11" i="66"/>
  <c r="AI16" i="42" s="1"/>
  <c r="V11" i="66"/>
  <c r="AG16" i="42" s="1"/>
  <c r="U11" i="66"/>
  <c r="AE16" i="42" s="1"/>
  <c r="T11" i="66"/>
  <c r="AC16" i="42" s="1"/>
  <c r="S11" i="66"/>
  <c r="AA16" i="42" s="1"/>
  <c r="R11" i="66"/>
  <c r="Y16" i="42" s="1"/>
  <c r="Q11" i="66"/>
  <c r="W16" i="42" s="1"/>
  <c r="P11" i="66"/>
  <c r="U16" i="42" s="1"/>
  <c r="AI9" i="66"/>
  <c r="BG15" i="42" s="1"/>
  <c r="AH9" i="66"/>
  <c r="BE15" i="42" s="1"/>
  <c r="AG9" i="66"/>
  <c r="BC15" i="42" s="1"/>
  <c r="AF9" i="66"/>
  <c r="BA15" i="42" s="1"/>
  <c r="AE9" i="66"/>
  <c r="AY15" i="42" s="1"/>
  <c r="AD9" i="66"/>
  <c r="AW15" i="42" s="1"/>
  <c r="AC9" i="66"/>
  <c r="AU15" i="42" s="1"/>
  <c r="AB9" i="66"/>
  <c r="AS15" i="42" s="1"/>
  <c r="AA9" i="66"/>
  <c r="AQ15" i="42" s="1"/>
  <c r="Z9" i="66"/>
  <c r="AO15" i="42" s="1"/>
  <c r="Y9" i="66"/>
  <c r="AM15" i="42" s="1"/>
  <c r="X9" i="66"/>
  <c r="AK15" i="42" s="1"/>
  <c r="W9" i="66"/>
  <c r="AI15" i="42" s="1"/>
  <c r="V9" i="66"/>
  <c r="AG15" i="42" s="1"/>
  <c r="U9" i="66"/>
  <c r="AE15" i="42" s="1"/>
  <c r="T9" i="66"/>
  <c r="AC15" i="42" s="1"/>
  <c r="S9" i="66"/>
  <c r="AA15" i="42" s="1"/>
  <c r="R9" i="66"/>
  <c r="Y15" i="42" s="1"/>
  <c r="Q9" i="66"/>
  <c r="W15" i="42" s="1"/>
  <c r="P9" i="66"/>
  <c r="U15" i="42" s="1"/>
  <c r="T25" i="49" l="1"/>
  <c r="BN142" i="66"/>
  <c r="BM142" i="66"/>
  <c r="BL142" i="66"/>
  <c r="Z25" i="49"/>
  <c r="BP142" i="66"/>
  <c r="BO142" i="66"/>
  <c r="AF25" i="49"/>
  <c r="BQ142" i="66"/>
  <c r="BR142" i="66"/>
  <c r="BN130" i="66"/>
  <c r="V17" i="49" s="1"/>
  <c r="BM130" i="66"/>
  <c r="T17" i="49" s="1"/>
  <c r="BM297" i="66"/>
  <c r="BJ44" i="59" s="1"/>
  <c r="BM281" i="66"/>
  <c r="BJ38" i="59" s="1"/>
  <c r="BM257" i="66"/>
  <c r="BJ29" i="59" s="1"/>
  <c r="BM305" i="66"/>
  <c r="BJ47" i="59" s="1"/>
  <c r="BM265" i="66"/>
  <c r="BJ32" i="59" s="1"/>
  <c r="BM289" i="66"/>
  <c r="BJ41" i="59" s="1"/>
  <c r="BM249" i="66"/>
  <c r="BJ26" i="59" s="1"/>
  <c r="BM313" i="66"/>
  <c r="BJ50" i="59" s="1"/>
  <c r="BM273" i="66"/>
  <c r="BJ35" i="59" s="1"/>
  <c r="BM321" i="66"/>
  <c r="BJ53" i="59" s="1"/>
  <c r="BM241" i="66"/>
  <c r="BJ23" i="59" s="1"/>
  <c r="P77" i="66"/>
  <c r="Q15" i="66"/>
  <c r="BN75" i="66"/>
  <c r="U41" i="43" s="1"/>
  <c r="R138" i="66"/>
  <c r="X23" i="49" s="1"/>
  <c r="BM13" i="66"/>
  <c r="AM13" i="42" s="1"/>
  <c r="BM12" i="66"/>
  <c r="U13" i="42" s="1"/>
  <c r="P138" i="66"/>
  <c r="T23" i="49" s="1"/>
  <c r="T138" i="66"/>
  <c r="AB23" i="49" s="1"/>
  <c r="BN156" i="66"/>
  <c r="V39" i="49" s="1"/>
  <c r="BM169" i="66"/>
  <c r="T50" i="49" s="1"/>
  <c r="Q138" i="66"/>
  <c r="V23" i="49" s="1"/>
  <c r="BL126" i="11"/>
  <c r="Q77" i="66" l="1"/>
  <c r="P15" i="66"/>
  <c r="BL58" i="11"/>
  <c r="AH52" i="119" l="1"/>
  <c r="F13" i="122"/>
  <c r="K39" i="108"/>
  <c r="K36" i="101"/>
  <c r="Q74" i="11" l="1"/>
  <c r="R74" i="11"/>
  <c r="S74" i="11"/>
  <c r="T74" i="11"/>
  <c r="U74" i="11"/>
  <c r="V74" i="11"/>
  <c r="W74" i="11"/>
  <c r="X74" i="11"/>
  <c r="Y74" i="11"/>
  <c r="Z74" i="11"/>
  <c r="AA74" i="11"/>
  <c r="AB74" i="11"/>
  <c r="AC74" i="11"/>
  <c r="AD74" i="11"/>
  <c r="AE74" i="11"/>
  <c r="AF74" i="11"/>
  <c r="AG74" i="11"/>
  <c r="AH74" i="11"/>
  <c r="AI74" i="11"/>
  <c r="P74" i="11"/>
  <c r="P73" i="11"/>
  <c r="Q78" i="11"/>
  <c r="R78" i="11"/>
  <c r="S78" i="11"/>
  <c r="T78" i="11"/>
  <c r="U78" i="11"/>
  <c r="V78" i="11"/>
  <c r="W78" i="11"/>
  <c r="X78" i="11"/>
  <c r="Y78" i="11"/>
  <c r="Z78" i="11"/>
  <c r="AA78" i="11"/>
  <c r="AB78" i="11"/>
  <c r="AC78" i="11"/>
  <c r="AD78" i="11"/>
  <c r="AE78" i="11"/>
  <c r="AF78" i="11"/>
  <c r="AG78" i="11"/>
  <c r="AH78" i="11"/>
  <c r="AI78" i="11"/>
  <c r="P78" i="11"/>
  <c r="Q76" i="11"/>
  <c r="R76" i="11"/>
  <c r="S76" i="11"/>
  <c r="T76" i="11"/>
  <c r="U76" i="11"/>
  <c r="V76" i="11"/>
  <c r="W76" i="11"/>
  <c r="X76" i="11"/>
  <c r="Y76" i="11"/>
  <c r="Z76" i="11"/>
  <c r="AA76" i="11"/>
  <c r="AB76" i="11"/>
  <c r="AC76" i="11"/>
  <c r="AD76" i="11"/>
  <c r="AE76" i="11"/>
  <c r="AF76" i="11"/>
  <c r="AG76" i="11"/>
  <c r="AH76" i="11"/>
  <c r="AI76" i="11"/>
  <c r="P76" i="11"/>
  <c r="Q73" i="11"/>
  <c r="R73" i="11"/>
  <c r="S73" i="11"/>
  <c r="T73" i="11"/>
  <c r="U73" i="11"/>
  <c r="V73" i="11"/>
  <c r="W73" i="11"/>
  <c r="X73" i="11"/>
  <c r="Y73" i="11"/>
  <c r="Z73" i="11"/>
  <c r="AA73" i="11"/>
  <c r="AB73" i="11"/>
  <c r="AC73" i="11"/>
  <c r="AD73" i="11"/>
  <c r="AE73" i="11"/>
  <c r="AF73" i="11"/>
  <c r="AG73" i="11"/>
  <c r="AH73" i="11"/>
  <c r="AI73" i="11"/>
  <c r="Q20" i="11" l="1"/>
  <c r="P38" i="111" s="1"/>
  <c r="R20" i="11"/>
  <c r="R38" i="111" s="1"/>
  <c r="S20" i="11"/>
  <c r="T38" i="111" s="1"/>
  <c r="T20" i="11"/>
  <c r="V38" i="111" s="1"/>
  <c r="U20" i="11"/>
  <c r="X38" i="111" s="1"/>
  <c r="V20" i="11"/>
  <c r="Z38" i="111" s="1"/>
  <c r="W20" i="11"/>
  <c r="AB38" i="111" s="1"/>
  <c r="X20" i="11"/>
  <c r="AD38" i="111" s="1"/>
  <c r="Y20" i="11"/>
  <c r="AF38" i="111" s="1"/>
  <c r="Z20" i="11"/>
  <c r="AH38" i="111" s="1"/>
  <c r="AA20" i="11"/>
  <c r="AJ38" i="111" s="1"/>
  <c r="AB20" i="11"/>
  <c r="AL38" i="111" s="1"/>
  <c r="AC20" i="11"/>
  <c r="AN38" i="111" s="1"/>
  <c r="AD20" i="11"/>
  <c r="AP38" i="111" s="1"/>
  <c r="AE20" i="11"/>
  <c r="AR38" i="111" s="1"/>
  <c r="AF20" i="11"/>
  <c r="AT38" i="111" s="1"/>
  <c r="AG20" i="11"/>
  <c r="AV38" i="111" s="1"/>
  <c r="AH20" i="11"/>
  <c r="AX38" i="111" s="1"/>
  <c r="AI20" i="11"/>
  <c r="AZ38" i="111" s="1"/>
  <c r="P20" i="11"/>
  <c r="N38" i="111" s="1"/>
  <c r="T70" i="11" l="1"/>
  <c r="S69" i="11"/>
  <c r="T69" i="11"/>
  <c r="Q69" i="11"/>
  <c r="P69" i="11"/>
  <c r="R69" i="11"/>
  <c r="BL24" i="11"/>
  <c r="AD14" i="119" l="1"/>
  <c r="F21" i="122"/>
  <c r="K26" i="117"/>
  <c r="K33" i="121"/>
  <c r="AS15" i="111"/>
  <c r="K28" i="71"/>
  <c r="K32" i="108"/>
  <c r="N20" i="98"/>
  <c r="K26" i="101"/>
  <c r="U30" i="52" l="1"/>
  <c r="G16" i="53"/>
  <c r="T124" i="11" l="1"/>
  <c r="AA34" i="43" s="1"/>
  <c r="U124" i="11"/>
  <c r="AC34" i="43" s="1"/>
  <c r="V124" i="11"/>
  <c r="AE34" i="43" s="1"/>
  <c r="W124" i="11"/>
  <c r="AG34" i="43" s="1"/>
  <c r="X124" i="11"/>
  <c r="AI34" i="43" s="1"/>
  <c r="S124" i="11"/>
  <c r="Y34" i="43" s="1"/>
  <c r="Q121" i="11"/>
  <c r="U37" i="43" s="1"/>
  <c r="R121" i="11"/>
  <c r="W37" i="43" s="1"/>
  <c r="S121" i="11"/>
  <c r="Y37" i="43" s="1"/>
  <c r="T121" i="11"/>
  <c r="AA37" i="43" s="1"/>
  <c r="U121" i="11"/>
  <c r="AC37" i="43" s="1"/>
  <c r="V121" i="11"/>
  <c r="AE37" i="43" s="1"/>
  <c r="W121" i="11"/>
  <c r="AG37" i="43" s="1"/>
  <c r="X121" i="11"/>
  <c r="AI37" i="43" s="1"/>
  <c r="Y121" i="11"/>
  <c r="AK37" i="43" s="1"/>
  <c r="Z121" i="11"/>
  <c r="AM37" i="43" s="1"/>
  <c r="AA121" i="11"/>
  <c r="AO37" i="43" s="1"/>
  <c r="AB121" i="11"/>
  <c r="AQ37" i="43" s="1"/>
  <c r="AC121" i="11"/>
  <c r="AS37" i="43" s="1"/>
  <c r="AD121" i="11"/>
  <c r="AU37" i="43" s="1"/>
  <c r="AE121" i="11"/>
  <c r="AW37" i="43" s="1"/>
  <c r="AF121" i="11"/>
  <c r="AY37" i="43" s="1"/>
  <c r="AG121" i="11"/>
  <c r="BA37" i="43" s="1"/>
  <c r="AH121" i="11"/>
  <c r="BC37" i="43" s="1"/>
  <c r="AI121" i="11"/>
  <c r="BE37" i="43" s="1"/>
  <c r="P121" i="11"/>
  <c r="S37" i="43" s="1"/>
  <c r="Q119" i="11"/>
  <c r="U36" i="43" s="1"/>
  <c r="R119" i="11"/>
  <c r="W36" i="43" s="1"/>
  <c r="S119" i="11"/>
  <c r="Y36" i="43" s="1"/>
  <c r="T119" i="11"/>
  <c r="AA36" i="43" s="1"/>
  <c r="U119" i="11"/>
  <c r="AC36" i="43" s="1"/>
  <c r="V119" i="11"/>
  <c r="AE36" i="43" s="1"/>
  <c r="W119" i="11"/>
  <c r="AG36" i="43" s="1"/>
  <c r="X119" i="11"/>
  <c r="AI36" i="43" s="1"/>
  <c r="Y119" i="11"/>
  <c r="AK36" i="43" s="1"/>
  <c r="Z119" i="11"/>
  <c r="AM36" i="43" s="1"/>
  <c r="AA119" i="11"/>
  <c r="AO36" i="43" s="1"/>
  <c r="AB119" i="11"/>
  <c r="AQ36" i="43" s="1"/>
  <c r="AC119" i="11"/>
  <c r="AS36" i="43" s="1"/>
  <c r="AD119" i="11"/>
  <c r="AU36" i="43" s="1"/>
  <c r="AE119" i="11"/>
  <c r="AW36" i="43" s="1"/>
  <c r="AF119" i="11"/>
  <c r="AY36" i="43" s="1"/>
  <c r="AG119" i="11"/>
  <c r="BA36" i="43" s="1"/>
  <c r="AH119" i="11"/>
  <c r="BC36" i="43" s="1"/>
  <c r="AI119" i="11"/>
  <c r="BE36" i="43" s="1"/>
  <c r="P119" i="11"/>
  <c r="S36" i="43" s="1"/>
  <c r="Z124" i="11"/>
  <c r="BM122" i="11"/>
  <c r="S34" i="43" s="1"/>
  <c r="R39" i="11"/>
  <c r="W23" i="43" s="1"/>
  <c r="S39" i="11"/>
  <c r="Y23" i="43" s="1"/>
  <c r="Q39" i="11"/>
  <c r="U23" i="43" s="1"/>
  <c r="P39" i="11"/>
  <c r="S23" i="43" s="1"/>
  <c r="P124" i="11" l="1"/>
  <c r="BN122" i="11"/>
  <c r="U34" i="43" s="1"/>
  <c r="Q23" i="11"/>
  <c r="T11" i="44" s="1"/>
  <c r="R23" i="11"/>
  <c r="S23" i="11"/>
  <c r="T23" i="11"/>
  <c r="U23" i="11"/>
  <c r="V23" i="11"/>
  <c r="W23" i="11"/>
  <c r="X23" i="11"/>
  <c r="Y23" i="11"/>
  <c r="Z23" i="11"/>
  <c r="AA23" i="11"/>
  <c r="AB23" i="11"/>
  <c r="AC23" i="11"/>
  <c r="AD23" i="11"/>
  <c r="AE23" i="11"/>
  <c r="AF23" i="11"/>
  <c r="AG23" i="11"/>
  <c r="AH23" i="11"/>
  <c r="AI23" i="11"/>
  <c r="P23" i="11"/>
  <c r="R11" i="44" s="1"/>
  <c r="Q31" i="11"/>
  <c r="U20" i="43" s="1"/>
  <c r="R31" i="11"/>
  <c r="W20" i="43" s="1"/>
  <c r="S31" i="11"/>
  <c r="Y20" i="43" s="1"/>
  <c r="T31" i="11"/>
  <c r="AA20" i="43" s="1"/>
  <c r="U31" i="11"/>
  <c r="AC20" i="43" s="1"/>
  <c r="V31" i="11"/>
  <c r="AE20" i="43" s="1"/>
  <c r="W31" i="11"/>
  <c r="AG20" i="43" s="1"/>
  <c r="X31" i="11"/>
  <c r="AI20" i="43" s="1"/>
  <c r="Y31" i="11"/>
  <c r="AK20" i="43" s="1"/>
  <c r="Z31" i="11"/>
  <c r="AM20" i="43" s="1"/>
  <c r="AA31" i="11"/>
  <c r="AO20" i="43" s="1"/>
  <c r="AB31" i="11"/>
  <c r="AQ20" i="43" s="1"/>
  <c r="AC31" i="11"/>
  <c r="AS20" i="43" s="1"/>
  <c r="AD31" i="11"/>
  <c r="AU20" i="43" s="1"/>
  <c r="AE31" i="11"/>
  <c r="AW20" i="43" s="1"/>
  <c r="AF31" i="11"/>
  <c r="AY20" i="43" s="1"/>
  <c r="AG31" i="11"/>
  <c r="BA20" i="43" s="1"/>
  <c r="AH31" i="11"/>
  <c r="BC20" i="43" s="1"/>
  <c r="AI31" i="11"/>
  <c r="BE20" i="43" s="1"/>
  <c r="P31" i="11"/>
  <c r="S20" i="43" s="1"/>
  <c r="Q32" i="11"/>
  <c r="U21" i="43" s="1"/>
  <c r="R32" i="11"/>
  <c r="W21" i="43" s="1"/>
  <c r="S32" i="11"/>
  <c r="Y21" i="43" s="1"/>
  <c r="T32" i="11"/>
  <c r="AA21" i="43" s="1"/>
  <c r="U32" i="11"/>
  <c r="AC21" i="43" s="1"/>
  <c r="V32" i="11"/>
  <c r="AE21" i="43" s="1"/>
  <c r="W32" i="11"/>
  <c r="AG21" i="43" s="1"/>
  <c r="X32" i="11"/>
  <c r="AI21" i="43" s="1"/>
  <c r="Y32" i="11"/>
  <c r="AK21" i="43" s="1"/>
  <c r="Z32" i="11"/>
  <c r="AM21" i="43" s="1"/>
  <c r="AA32" i="11"/>
  <c r="AO21" i="43" s="1"/>
  <c r="AB32" i="11"/>
  <c r="AQ21" i="43" s="1"/>
  <c r="AC32" i="11"/>
  <c r="AS21" i="43" s="1"/>
  <c r="AD32" i="11"/>
  <c r="AU21" i="43" s="1"/>
  <c r="AE32" i="11"/>
  <c r="AW21" i="43" s="1"/>
  <c r="AF32" i="11"/>
  <c r="AY21" i="43" s="1"/>
  <c r="AG32" i="11"/>
  <c r="BA21" i="43" s="1"/>
  <c r="AH32" i="11"/>
  <c r="BC21" i="43" s="1"/>
  <c r="AI32" i="11"/>
  <c r="BE21" i="43" s="1"/>
  <c r="P32" i="11"/>
  <c r="S21" i="43" s="1"/>
  <c r="W25" i="11"/>
  <c r="AG16" i="43" s="1"/>
  <c r="V25" i="11"/>
  <c r="AE16" i="43" s="1"/>
  <c r="U25" i="11"/>
  <c r="AC16" i="43" s="1"/>
  <c r="T25" i="11"/>
  <c r="AA16" i="43" s="1"/>
  <c r="R25" i="11"/>
  <c r="W16" i="43" s="1"/>
  <c r="Q25" i="11"/>
  <c r="U16" i="43" s="1"/>
  <c r="P25" i="11"/>
  <c r="S16" i="43" s="1"/>
  <c r="BL21" i="11"/>
  <c r="S11" i="43" l="1"/>
  <c r="BL22" i="11"/>
  <c r="S12" i="43"/>
  <c r="AY12" i="43"/>
  <c r="AQ12" i="43"/>
  <c r="AI12" i="43"/>
  <c r="AA12" i="43"/>
  <c r="BE12" i="43"/>
  <c r="AW12" i="43"/>
  <c r="AO12" i="43"/>
  <c r="AG12" i="43"/>
  <c r="Y12" i="43"/>
  <c r="BC12" i="43"/>
  <c r="AU12" i="43"/>
  <c r="AM12" i="43"/>
  <c r="AE12" i="43"/>
  <c r="W12" i="43"/>
  <c r="BA12" i="43"/>
  <c r="AS12" i="43"/>
  <c r="AK12" i="43"/>
  <c r="AC12" i="43"/>
  <c r="U12" i="43"/>
  <c r="Q124" i="11"/>
  <c r="BO164" i="11"/>
  <c r="P52" i="111" s="1"/>
  <c r="BO165" i="11"/>
  <c r="P54" i="111" s="1"/>
  <c r="BN167" i="11" l="1"/>
  <c r="AH50" i="111" s="1"/>
  <c r="BL165" i="11"/>
  <c r="BM165" i="11" s="1"/>
  <c r="K54" i="111" s="1"/>
  <c r="BL164" i="11"/>
  <c r="BN164" i="11" s="1"/>
  <c r="M52" i="111" s="1"/>
  <c r="BN163" i="11"/>
  <c r="M50" i="111" s="1"/>
  <c r="BM167" i="11" l="1"/>
  <c r="AF50" i="111" s="1"/>
  <c r="BM164" i="11"/>
  <c r="K52" i="111" s="1"/>
  <c r="BN165" i="11"/>
  <c r="M54" i="111" s="1"/>
  <c r="BM163" i="11"/>
  <c r="K50" i="111" s="1"/>
  <c r="BM64" i="11" l="1"/>
  <c r="V41" i="111" s="1"/>
  <c r="AC16" i="11"/>
  <c r="AN34" i="111" s="1"/>
  <c r="BN64" i="11" l="1"/>
  <c r="X41" i="111" s="1"/>
  <c r="Y160" i="11" l="1"/>
  <c r="AA58" i="111" s="1"/>
  <c r="X160" i="11"/>
  <c r="Y58" i="111" s="1"/>
  <c r="W160" i="11"/>
  <c r="W58" i="111" s="1"/>
  <c r="V160" i="11"/>
  <c r="U58" i="111" s="1"/>
  <c r="U160" i="11"/>
  <c r="S58" i="111" s="1"/>
  <c r="T160" i="11"/>
  <c r="Q58" i="111" s="1"/>
  <c r="S160" i="11"/>
  <c r="O58" i="111" s="1"/>
  <c r="R160" i="11"/>
  <c r="M58" i="111" s="1"/>
  <c r="Q160" i="11"/>
  <c r="K58" i="111" s="1"/>
  <c r="P160" i="11"/>
  <c r="I58" i="111" s="1"/>
  <c r="Q55" i="11" l="1"/>
  <c r="R55" i="11"/>
  <c r="S55" i="11"/>
  <c r="T55" i="11"/>
  <c r="U55" i="11"/>
  <c r="V55" i="11"/>
  <c r="W55" i="11"/>
  <c r="X55" i="11"/>
  <c r="Y55" i="11"/>
  <c r="AB55" i="11"/>
  <c r="AT44" i="111" s="1"/>
  <c r="AC55" i="11"/>
  <c r="AV44" i="111" s="1"/>
  <c r="AD55" i="11"/>
  <c r="AX44" i="111" s="1"/>
  <c r="AE55" i="11"/>
  <c r="AZ44" i="111" s="1"/>
  <c r="AF55" i="11"/>
  <c r="BB44" i="111" s="1"/>
  <c r="AG55" i="11"/>
  <c r="BD44" i="111" s="1"/>
  <c r="AH55" i="11"/>
  <c r="BF44" i="111" s="1"/>
  <c r="AI55" i="11"/>
  <c r="BH44" i="111" s="1"/>
  <c r="P55" i="11"/>
  <c r="Q53" i="11"/>
  <c r="X43" i="111" s="1"/>
  <c r="R53" i="11"/>
  <c r="Z43" i="111" s="1"/>
  <c r="S53" i="11"/>
  <c r="AB43" i="111" s="1"/>
  <c r="T53" i="11"/>
  <c r="AD43" i="111" s="1"/>
  <c r="U53" i="11"/>
  <c r="AF43" i="111" s="1"/>
  <c r="V53" i="11"/>
  <c r="AH43" i="111" s="1"/>
  <c r="W53" i="11"/>
  <c r="AJ43" i="111" s="1"/>
  <c r="X53" i="11"/>
  <c r="AL43" i="111" s="1"/>
  <c r="Y53" i="11"/>
  <c r="AN43" i="111" s="1"/>
  <c r="Z53" i="11"/>
  <c r="AP43" i="111" s="1"/>
  <c r="AA53" i="11"/>
  <c r="AR43" i="111" s="1"/>
  <c r="AB53" i="11"/>
  <c r="AT43" i="111" s="1"/>
  <c r="AC53" i="11"/>
  <c r="AV43" i="111" s="1"/>
  <c r="AD53" i="11"/>
  <c r="AX43" i="111" s="1"/>
  <c r="AE53" i="11"/>
  <c r="AZ43" i="111" s="1"/>
  <c r="AF53" i="11"/>
  <c r="BB43" i="111" s="1"/>
  <c r="AG53" i="11"/>
  <c r="BD43" i="111" s="1"/>
  <c r="AH53" i="11"/>
  <c r="BF43" i="111" s="1"/>
  <c r="AI53" i="11"/>
  <c r="BH43" i="111" s="1"/>
  <c r="P53" i="11"/>
  <c r="V43" i="111" s="1"/>
  <c r="AL44" i="111" l="1"/>
  <c r="W20" i="59"/>
  <c r="AJ44" i="111"/>
  <c r="U20" i="59"/>
  <c r="AH44" i="111"/>
  <c r="S20" i="59"/>
  <c r="AF44" i="111"/>
  <c r="Q20" i="59"/>
  <c r="AD44" i="111"/>
  <c r="O20" i="59"/>
  <c r="AB44" i="111"/>
  <c r="M20" i="59"/>
  <c r="AN44" i="111"/>
  <c r="Y20" i="59"/>
  <c r="Z44" i="111"/>
  <c r="K20" i="59"/>
  <c r="V44" i="111"/>
  <c r="G20" i="59"/>
  <c r="X44" i="111"/>
  <c r="I20" i="59"/>
  <c r="U22" i="43"/>
  <c r="AC22" i="43"/>
  <c r="Y35" i="11"/>
  <c r="AK22" i="43" s="1"/>
  <c r="S22" i="43"/>
  <c r="AE22" i="43"/>
  <c r="W35" i="11"/>
  <c r="AG22" i="43" s="1"/>
  <c r="AA35" i="11"/>
  <c r="AO22" i="43" s="1"/>
  <c r="AA22" i="43"/>
  <c r="X35" i="11"/>
  <c r="AI22" i="43" s="1"/>
  <c r="AB35" i="11"/>
  <c r="AQ22" i="43" s="1"/>
  <c r="W22" i="43"/>
  <c r="Z35" i="11"/>
  <c r="AM22" i="43" s="1"/>
  <c r="Y22" i="43"/>
  <c r="Q17" i="11"/>
  <c r="P36" i="111" s="1"/>
  <c r="R17" i="11"/>
  <c r="R36" i="111" s="1"/>
  <c r="S17" i="11"/>
  <c r="T36" i="111" s="1"/>
  <c r="T17" i="11"/>
  <c r="V36" i="111" s="1"/>
  <c r="U17" i="11"/>
  <c r="X36" i="111" s="1"/>
  <c r="V17" i="11"/>
  <c r="Z36" i="111" s="1"/>
  <c r="W17" i="11"/>
  <c r="AB36" i="111" s="1"/>
  <c r="X17" i="11"/>
  <c r="AD36" i="111" s="1"/>
  <c r="Y17" i="11"/>
  <c r="AF36" i="111" s="1"/>
  <c r="Z17" i="11"/>
  <c r="AH36" i="111" s="1"/>
  <c r="AA17" i="11"/>
  <c r="AJ36" i="111" s="1"/>
  <c r="AB17" i="11"/>
  <c r="AL36" i="111" s="1"/>
  <c r="AC17" i="11"/>
  <c r="AN36" i="111" s="1"/>
  <c r="AD17" i="11"/>
  <c r="AP36" i="111" s="1"/>
  <c r="AE17" i="11"/>
  <c r="AR36" i="111" s="1"/>
  <c r="AF17" i="11"/>
  <c r="AT36" i="111" s="1"/>
  <c r="AG17" i="11"/>
  <c r="AV36" i="111" s="1"/>
  <c r="AH17" i="11"/>
  <c r="AX36" i="111" s="1"/>
  <c r="AI17" i="11"/>
  <c r="AZ36" i="111" s="1"/>
  <c r="P17" i="11"/>
  <c r="N36" i="111" s="1"/>
  <c r="P16" i="11"/>
  <c r="N34" i="111" s="1"/>
  <c r="Q16" i="11"/>
  <c r="P34" i="111" s="1"/>
  <c r="R16" i="11"/>
  <c r="R34" i="111" s="1"/>
  <c r="S16" i="11"/>
  <c r="T34" i="111" s="1"/>
  <c r="T16" i="11"/>
  <c r="V34" i="111" s="1"/>
  <c r="U16" i="11"/>
  <c r="X34" i="111" s="1"/>
  <c r="V16" i="11"/>
  <c r="Z34" i="111" s="1"/>
  <c r="W16" i="11"/>
  <c r="AB34" i="111" s="1"/>
  <c r="X16" i="11"/>
  <c r="AD34" i="111" s="1"/>
  <c r="Y16" i="11"/>
  <c r="AF34" i="111" s="1"/>
  <c r="Z16" i="11"/>
  <c r="AH34" i="111" s="1"/>
  <c r="AA16" i="11"/>
  <c r="AJ34" i="111" s="1"/>
  <c r="AB16" i="11"/>
  <c r="AL34" i="111" s="1"/>
  <c r="AD16" i="11"/>
  <c r="AP34" i="111" s="1"/>
  <c r="AE16" i="11"/>
  <c r="AR34" i="111" s="1"/>
  <c r="AF16" i="11"/>
  <c r="AT34" i="111" s="1"/>
  <c r="AG16" i="11"/>
  <c r="AV34" i="111" s="1"/>
  <c r="AH16" i="11"/>
  <c r="AX34" i="111" s="1"/>
  <c r="AI16" i="11"/>
  <c r="AZ34" i="111" s="1"/>
  <c r="Q19" i="11" l="1"/>
  <c r="P37" i="111" s="1"/>
  <c r="R19" i="11"/>
  <c r="R37" i="111" s="1"/>
  <c r="S19" i="11"/>
  <c r="T37" i="111" s="1"/>
  <c r="T19" i="11"/>
  <c r="V37" i="111" s="1"/>
  <c r="U19" i="11"/>
  <c r="X37" i="111" s="1"/>
  <c r="V19" i="11"/>
  <c r="Z37" i="111" s="1"/>
  <c r="W19" i="11"/>
  <c r="AB37" i="111" s="1"/>
  <c r="X19" i="11"/>
  <c r="AD37" i="111" s="1"/>
  <c r="Y19" i="11"/>
  <c r="AF37" i="111" s="1"/>
  <c r="Z19" i="11"/>
  <c r="AH37" i="111" s="1"/>
  <c r="AA19" i="11"/>
  <c r="AJ37" i="111" s="1"/>
  <c r="AB19" i="11"/>
  <c r="AL37" i="111" s="1"/>
  <c r="AC19" i="11"/>
  <c r="AN37" i="111" s="1"/>
  <c r="AD19" i="11"/>
  <c r="AP37" i="111" s="1"/>
  <c r="AE19" i="11"/>
  <c r="AR37" i="111" s="1"/>
  <c r="AF19" i="11"/>
  <c r="AT37" i="111" s="1"/>
  <c r="AG19" i="11"/>
  <c r="AV37" i="111" s="1"/>
  <c r="AH19" i="11"/>
  <c r="AX37" i="111" s="1"/>
  <c r="AI19" i="11"/>
  <c r="AZ37" i="111" s="1"/>
  <c r="P19" i="11"/>
  <c r="N3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8"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M103" authorId="1" shapeId="0" xr:uid="{00000000-0006-0000-0200-000002000000}">
      <text>
        <r>
          <rPr>
            <sz val="9"/>
            <color indexed="81"/>
            <rFont val="ＭＳ Ｐゴシック"/>
            <family val="3"/>
            <charset val="128"/>
          </rPr>
          <t>「線」の入力不要
◎JR京浜東北
×JR京浜東北線</t>
        </r>
      </text>
    </comment>
    <comment ref="Y163"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66"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
13　(一社)全国住宅産業協会又はその会員である各協会</t>
        </r>
      </text>
    </comment>
    <comment ref="X196" authorId="0" shapeId="0" xr:uid="{00000000-0006-0000-0200-000005000000}">
      <text>
        <r>
          <rPr>
            <b/>
            <sz val="10"/>
            <color indexed="81"/>
            <rFont val="ＭＳ Ｐゴシック"/>
            <family val="3"/>
            <charset val="128"/>
          </rPr>
          <t xml:space="preserve">
===宅建協会===
</t>
        </r>
        <r>
          <rPr>
            <sz val="10"/>
            <color indexed="81"/>
            <rFont val="ＭＳ Ｐゴシック"/>
            <family val="3"/>
            <charset val="128"/>
          </rPr>
          <t>A：宅建協会　入会申込書
B：入会申請にあたっての誓約書
C：不動産キャリアパーソン</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E：保証協会　入会申込書
G：連帯保証書
H：誓約書
===</t>
        </r>
        <r>
          <rPr>
            <b/>
            <sz val="10"/>
            <color indexed="81"/>
            <rFont val="ＭＳ Ｐゴシック"/>
            <family val="3"/>
            <charset val="128"/>
          </rPr>
          <t>協同組合</t>
        </r>
        <r>
          <rPr>
            <sz val="10"/>
            <color indexed="81"/>
            <rFont val="ＭＳ Ｐゴシック"/>
            <family val="3"/>
            <charset val="128"/>
          </rPr>
          <t>===
I：各種利用申込書
J：口座振替依頼書
===</t>
        </r>
        <r>
          <rPr>
            <b/>
            <sz val="10"/>
            <color indexed="81"/>
            <rFont val="ＭＳ Ｐゴシック"/>
            <family val="3"/>
            <charset val="128"/>
          </rPr>
          <t>東政連</t>
        </r>
        <r>
          <rPr>
            <sz val="10"/>
            <color indexed="81"/>
            <rFont val="ＭＳ Ｐゴシック"/>
            <family val="3"/>
            <charset val="128"/>
          </rPr>
          <t>===
K：入会申込書</t>
        </r>
      </text>
    </comment>
    <comment ref="M202" authorId="1" shapeId="0" xr:uid="{00000000-0006-0000-0200-000006000000}">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X12" authorId="0" shapeId="0" xr:uid="{00000000-0006-0000-0300-000001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21" authorId="0" shapeId="0" xr:uid="{00000000-0006-0000-0300-000002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0" authorId="0" shapeId="0" xr:uid="{00000000-0006-0000-0300-000003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9" authorId="0" shapeId="0" xr:uid="{00000000-0006-0000-0300-000004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48" authorId="0" shapeId="0" xr:uid="{00000000-0006-0000-0300-000005000000}">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Q230" authorId="0" shapeId="0" xr:uid="{00000000-0006-0000-0300-000006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31" authorId="0" shapeId="0" xr:uid="{00000000-0006-0000-0300-000007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39" authorId="0" shapeId="0" xr:uid="{00000000-0006-0000-0300-000008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40" authorId="0" shapeId="0" xr:uid="{00000000-0006-0000-0300-000009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7" authorId="0" shapeId="0" xr:uid="{00000000-0006-0000-0300-00000A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48" authorId="0" shapeId="0" xr:uid="{00000000-0006-0000-0300-00000B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5" authorId="0" shapeId="0" xr:uid="{00000000-0006-0000-0300-00000C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6" authorId="0" shapeId="0" xr:uid="{00000000-0006-0000-0300-00000D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3" authorId="0" shapeId="0" xr:uid="{00000000-0006-0000-0300-00000E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64" authorId="0" shapeId="0" xr:uid="{00000000-0006-0000-0300-00000F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8" authorId="0" shapeId="0" xr:uid="{00000000-0006-0000-1100-000001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31" authorId="0" shapeId="0" xr:uid="{00000000-0006-0000-1100-000002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54" authorId="0" shapeId="0" xr:uid="{00000000-0006-0000-1100-000003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<sst xmlns="http://schemas.openxmlformats.org/spreadsheetml/2006/main" count="11544" uniqueCount="4346">
  <si>
    <t>入会申込書</t>
    <rPh sb="0" eb="2">
      <t>ニュウカイ</t>
    </rPh>
    <rPh sb="2" eb="5">
      <t>モウシコミショ</t>
    </rPh>
    <phoneticPr fontId="16"/>
  </si>
  <si>
    <t>商号又は名称</t>
    <rPh sb="0" eb="2">
      <t>ショウゴウ</t>
    </rPh>
    <rPh sb="2" eb="3">
      <t>マタ</t>
    </rPh>
    <rPh sb="4" eb="6">
      <t>メイショウ</t>
    </rPh>
    <phoneticPr fontId="16"/>
  </si>
  <si>
    <t>代表者氏名</t>
    <rPh sb="0" eb="3">
      <t>ダイヒョウシャ</t>
    </rPh>
    <rPh sb="3" eb="5">
      <t>シメイ</t>
    </rPh>
    <phoneticPr fontId="16"/>
  </si>
  <si>
    <t>氏名</t>
    <rPh sb="0" eb="2">
      <t>シメイ</t>
    </rPh>
    <phoneticPr fontId="16"/>
  </si>
  <si>
    <t>フリガナ</t>
    <phoneticPr fontId="16"/>
  </si>
  <si>
    <t>〒</t>
    <phoneticPr fontId="16"/>
  </si>
  <si>
    <t>号</t>
    <rPh sb="0" eb="1">
      <t>ゴウ</t>
    </rPh>
    <phoneticPr fontId="16"/>
  </si>
  <si>
    <t>第</t>
    <rPh sb="0" eb="1">
      <t>ダイ</t>
    </rPh>
    <phoneticPr fontId="16"/>
  </si>
  <si>
    <t>から</t>
    <phoneticPr fontId="16"/>
  </si>
  <si>
    <t>まで</t>
    <phoneticPr fontId="16"/>
  </si>
  <si>
    <t>万円</t>
    <rPh sb="0" eb="2">
      <t>マンエン</t>
    </rPh>
    <phoneticPr fontId="16"/>
  </si>
  <si>
    <t>殿</t>
    <rPh sb="0" eb="1">
      <t>ドノ</t>
    </rPh>
    <phoneticPr fontId="16"/>
  </si>
  <si>
    <t>項目</t>
    <rPh sb="0" eb="2">
      <t>コウモク</t>
    </rPh>
    <phoneticPr fontId="16"/>
  </si>
  <si>
    <t>申請年月日</t>
    <rPh sb="0" eb="2">
      <t>シンセイ</t>
    </rPh>
    <rPh sb="2" eb="5">
      <t>ネンガッピ</t>
    </rPh>
    <phoneticPr fontId="16"/>
  </si>
  <si>
    <t>免許証番号</t>
    <rPh sb="0" eb="3">
      <t>メンキョショウ</t>
    </rPh>
    <rPh sb="3" eb="5">
      <t>バンゴウ</t>
    </rPh>
    <phoneticPr fontId="16"/>
  </si>
  <si>
    <t>免許</t>
    <rPh sb="0" eb="2">
      <t>メンキョ</t>
    </rPh>
    <phoneticPr fontId="16"/>
  </si>
  <si>
    <t>国土交通大臣免許</t>
    <rPh sb="0" eb="2">
      <t>コクド</t>
    </rPh>
    <rPh sb="2" eb="4">
      <t>コウツウ</t>
    </rPh>
    <rPh sb="4" eb="6">
      <t>ダイジン</t>
    </rPh>
    <rPh sb="6" eb="8">
      <t>メンキョ</t>
    </rPh>
    <phoneticPr fontId="16"/>
  </si>
  <si>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</si>
  <si>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</si>
  <si>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</si>
  <si>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</si>
  <si>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</si>
  <si>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</si>
  <si>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</si>
  <si>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</si>
  <si>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</si>
  <si>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</si>
  <si>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</si>
  <si>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</si>
  <si>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</si>
  <si>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</si>
  <si>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</si>
  <si>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</si>
  <si>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</si>
  <si>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</si>
  <si>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</si>
  <si>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</si>
  <si>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</si>
  <si>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</si>
  <si>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</si>
  <si>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</si>
  <si>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</si>
  <si>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</si>
  <si>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</si>
  <si>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</si>
  <si>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</si>
  <si>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</si>
  <si>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</si>
  <si>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</si>
  <si>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</si>
  <si>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</si>
  <si>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</si>
  <si>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</si>
  <si>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</si>
  <si>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</si>
  <si>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</si>
  <si>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</si>
  <si>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</si>
  <si>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</si>
  <si>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</si>
  <si>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</si>
  <si>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</si>
  <si>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</si>
  <si>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北海道知事免許</t>
  </si>
  <si>
    <t>免許更新（　）</t>
    <rPh sb="0" eb="2">
      <t>メンキョ</t>
    </rPh>
    <rPh sb="2" eb="4">
      <t>コウシン</t>
    </rPh>
    <phoneticPr fontId="16"/>
  </si>
  <si>
    <t>-</t>
    <phoneticPr fontId="16"/>
  </si>
  <si>
    <t>生年月日</t>
    <rPh sb="0" eb="2">
      <t>セイネン</t>
    </rPh>
    <rPh sb="2" eb="4">
      <t>ガッピ</t>
    </rPh>
    <phoneticPr fontId="16"/>
  </si>
  <si>
    <t>年号（生年</t>
    <rPh sb="0" eb="2">
      <t>ネンゴウ</t>
    </rPh>
    <rPh sb="3" eb="5">
      <t>セイネン</t>
    </rPh>
    <phoneticPr fontId="16"/>
  </si>
  <si>
    <t>No.</t>
    <phoneticPr fontId="16"/>
  </si>
  <si>
    <t>入力欄</t>
    <rPh sb="0" eb="2">
      <t>ニュウリョク</t>
    </rPh>
    <rPh sb="2" eb="3">
      <t>ラン</t>
    </rPh>
    <phoneticPr fontId="16"/>
  </si>
  <si>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16"/>
  </si>
  <si>
    <t>免許年月日</t>
    <rPh sb="0" eb="2">
      <t>メンキョ</t>
    </rPh>
    <rPh sb="2" eb="5">
      <t>ネンガッピ</t>
    </rPh>
    <phoneticPr fontId="16"/>
  </si>
  <si>
    <t>有効期間（5年後）→</t>
    <rPh sb="0" eb="2">
      <t>ユウコウ</t>
    </rPh>
    <rPh sb="2" eb="4">
      <t>キカン</t>
    </rPh>
    <rPh sb="6" eb="8">
      <t>ネンゴ</t>
    </rPh>
    <phoneticPr fontId="16"/>
  </si>
  <si>
    <t>（A 4）</t>
    <phoneticPr fontId="41"/>
  </si>
  <si>
    <t>1</t>
    <phoneticPr fontId="41"/>
  </si>
  <si>
    <t>0</t>
    <phoneticPr fontId="41"/>
  </si>
  <si>
    <t>（第一面）</t>
    <rPh sb="1" eb="2">
      <t>ダイ</t>
    </rPh>
    <rPh sb="2" eb="4">
      <t>イチメン</t>
    </rPh>
    <phoneticPr fontId="41"/>
  </si>
  <si>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1"/>
  </si>
  <si>
    <t>申請者</t>
    <rPh sb="0" eb="3">
      <t>シンセイシャ</t>
    </rPh>
    <phoneticPr fontId="41"/>
  </si>
  <si>
    <t>商号又は名称</t>
    <rPh sb="0" eb="2">
      <t>ショウゴウ</t>
    </rPh>
    <rPh sb="2" eb="3">
      <t>マタ</t>
    </rPh>
    <rPh sb="4" eb="6">
      <t>メイショウ</t>
    </rPh>
    <phoneticPr fontId="41"/>
  </si>
  <si>
    <t>郵便番号</t>
    <rPh sb="0" eb="2">
      <t>ユウビン</t>
    </rPh>
    <rPh sb="2" eb="4">
      <t>バンゴウ</t>
    </rPh>
    <phoneticPr fontId="41"/>
  </si>
  <si>
    <t>（</t>
    <phoneticPr fontId="41"/>
  </si>
  <si>
    <t>）</t>
    <phoneticPr fontId="41"/>
  </si>
  <si>
    <t>主たる事務所の</t>
    <rPh sb="0" eb="1">
      <t>シュ</t>
    </rPh>
    <rPh sb="3" eb="6">
      <t>ジムショ</t>
    </rPh>
    <phoneticPr fontId="41"/>
  </si>
  <si>
    <t>所在地</t>
    <rPh sb="0" eb="3">
      <t>ショザイチ</t>
    </rPh>
    <phoneticPr fontId="41"/>
  </si>
  <si>
    <t>氏名</t>
    <rPh sb="0" eb="2">
      <t>シメイ</t>
    </rPh>
    <phoneticPr fontId="41"/>
  </si>
  <si>
    <t>　（法人にあっては、代表者の氏名）</t>
    <rPh sb="2" eb="4">
      <t>ホウジン</t>
    </rPh>
    <rPh sb="10" eb="13">
      <t>ダイヒョウシャ</t>
    </rPh>
    <rPh sb="14" eb="16">
      <t>シメイ</t>
    </rPh>
    <phoneticPr fontId="41"/>
  </si>
  <si>
    <t>電話番号</t>
    <rPh sb="0" eb="2">
      <t>デンワ</t>
    </rPh>
    <rPh sb="2" eb="4">
      <t>バンゴウ</t>
    </rPh>
    <phoneticPr fontId="41"/>
  </si>
  <si>
    <t>-</t>
    <phoneticPr fontId="41"/>
  </si>
  <si>
    <t>受付番号</t>
    <rPh sb="0" eb="2">
      <t>ウケツケ</t>
    </rPh>
    <rPh sb="2" eb="4">
      <t>バンゴウ</t>
    </rPh>
    <phoneticPr fontId="41"/>
  </si>
  <si>
    <t>申請時の免許証番号</t>
    <rPh sb="0" eb="3">
      <t>シンセイジ</t>
    </rPh>
    <rPh sb="4" eb="7">
      <t>メンキョショウ</t>
    </rPh>
    <rPh sb="7" eb="9">
      <t>バンゴウ</t>
    </rPh>
    <phoneticPr fontId="41"/>
  </si>
  <si>
    <t>（有効期間：</t>
    <rPh sb="1" eb="3">
      <t>ユウコウ</t>
    </rPh>
    <rPh sb="3" eb="5">
      <t>キカン</t>
    </rPh>
    <phoneticPr fontId="41"/>
  </si>
  <si>
    <t>年</t>
    <rPh sb="0" eb="1">
      <t>ヘイネン</t>
    </rPh>
    <phoneticPr fontId="41"/>
  </si>
  <si>
    <t>月</t>
    <rPh sb="0" eb="1">
      <t>ガツ</t>
    </rPh>
    <phoneticPr fontId="41"/>
  </si>
  <si>
    <t>日</t>
    <rPh sb="0" eb="1">
      <t>ニチ</t>
    </rPh>
    <phoneticPr fontId="41"/>
  </si>
  <si>
    <t>～</t>
    <phoneticPr fontId="41"/>
  </si>
  <si>
    <t>免許の</t>
    <rPh sb="0" eb="2">
      <t>メンキョ</t>
    </rPh>
    <phoneticPr fontId="41"/>
  </si>
  <si>
    <t>免許換え後の</t>
    <rPh sb="0" eb="2">
      <t>メンキョ</t>
    </rPh>
    <rPh sb="2" eb="3">
      <t>カ</t>
    </rPh>
    <rPh sb="4" eb="5">
      <t>ゴ</t>
    </rPh>
    <phoneticPr fontId="41"/>
  </si>
  <si>
    <t>免許証番号</t>
    <rPh sb="0" eb="3">
      <t>メンキョショウ</t>
    </rPh>
    <rPh sb="3" eb="5">
      <t>バンゴウ</t>
    </rPh>
    <phoneticPr fontId="41"/>
  </si>
  <si>
    <t>(　 )</t>
    <phoneticPr fontId="41"/>
  </si>
  <si>
    <t>第</t>
    <rPh sb="0" eb="1">
      <t>ダイ</t>
    </rPh>
    <phoneticPr fontId="41"/>
  </si>
  <si>
    <t>号</t>
    <rPh sb="0" eb="1">
      <t>ゴウ</t>
    </rPh>
    <phoneticPr fontId="41"/>
  </si>
  <si>
    <t>種類</t>
    <rPh sb="0" eb="2">
      <t>シュルイ</t>
    </rPh>
    <phoneticPr fontId="41"/>
  </si>
  <si>
    <t>1．新規</t>
    <rPh sb="2" eb="4">
      <t>シンキ</t>
    </rPh>
    <phoneticPr fontId="41"/>
  </si>
  <si>
    <t>免許権者コード</t>
    <rPh sb="0" eb="2">
      <t>メンキョ</t>
    </rPh>
    <rPh sb="2" eb="3">
      <t>ケン</t>
    </rPh>
    <rPh sb="3" eb="4">
      <t>シャ</t>
    </rPh>
    <phoneticPr fontId="41"/>
  </si>
  <si>
    <t>2.免許換え新規→</t>
    <rPh sb="2" eb="4">
      <t>メンキョ</t>
    </rPh>
    <rPh sb="4" eb="5">
      <t>ガ</t>
    </rPh>
    <rPh sb="6" eb="8">
      <t>シンキ</t>
    </rPh>
    <phoneticPr fontId="41"/>
  </si>
  <si>
    <t>免許年月日</t>
    <rPh sb="0" eb="2">
      <t>メンキョ</t>
    </rPh>
    <rPh sb="2" eb="5">
      <t>ネンガッピ</t>
    </rPh>
    <phoneticPr fontId="41"/>
  </si>
  <si>
    <t>3.更新</t>
    <rPh sb="2" eb="4">
      <t>コウシン</t>
    </rPh>
    <phoneticPr fontId="41"/>
  </si>
  <si>
    <t>有効期間</t>
    <rPh sb="0" eb="2">
      <t>ユウコウ</t>
    </rPh>
    <rPh sb="2" eb="4">
      <t>キカン</t>
    </rPh>
    <phoneticPr fontId="41"/>
  </si>
  <si>
    <t>から</t>
    <phoneticPr fontId="41"/>
  </si>
  <si>
    <t>まで</t>
    <phoneticPr fontId="41"/>
  </si>
  <si>
    <t>項番</t>
    <rPh sb="0" eb="2">
      <t>コウバン</t>
    </rPh>
    <phoneticPr fontId="41"/>
  </si>
  <si>
    <t>11</t>
    <phoneticPr fontId="41"/>
  </si>
  <si>
    <t>ﾌﾘｶﾞﾅ</t>
    <phoneticPr fontId="41"/>
  </si>
  <si>
    <t>法人・個人の別</t>
    <rPh sb="0" eb="2">
      <t>ホウジン</t>
    </rPh>
    <rPh sb="3" eb="5">
      <t>コジン</t>
    </rPh>
    <rPh sb="6" eb="7">
      <t>ベツ</t>
    </rPh>
    <phoneticPr fontId="41"/>
  </si>
  <si>
    <t xml:space="preserve"> 1.法人
 2.個人</t>
    <rPh sb="3" eb="5">
      <t>ホウジン</t>
    </rPh>
    <rPh sb="9" eb="11">
      <t>コジン</t>
    </rPh>
    <phoneticPr fontId="41"/>
  </si>
  <si>
    <t>商号又は</t>
    <rPh sb="0" eb="2">
      <t>ショウゴウ</t>
    </rPh>
    <rPh sb="2" eb="3">
      <t>マタ</t>
    </rPh>
    <phoneticPr fontId="41"/>
  </si>
  <si>
    <t>確認欄</t>
    <rPh sb="0" eb="2">
      <t>カクニン</t>
    </rPh>
    <rPh sb="2" eb="3">
      <t>ラン</t>
    </rPh>
    <phoneticPr fontId="41"/>
  </si>
  <si>
    <t>12</t>
    <phoneticPr fontId="41"/>
  </si>
  <si>
    <t>役名コード</t>
    <rPh sb="0" eb="2">
      <t>ヤクメイ</t>
    </rPh>
    <phoneticPr fontId="41"/>
  </si>
  <si>
    <t>登録番号</t>
    <rPh sb="0" eb="2">
      <t>トウロク</t>
    </rPh>
    <rPh sb="2" eb="4">
      <t>バンゴウ</t>
    </rPh>
    <phoneticPr fontId="41"/>
  </si>
  <si>
    <t>フリガナ</t>
    <phoneticPr fontId="41"/>
  </si>
  <si>
    <t>生年月日</t>
    <rPh sb="0" eb="2">
      <t>セイネン</t>
    </rPh>
    <rPh sb="2" eb="4">
      <t>ガッピ</t>
    </rPh>
    <phoneticPr fontId="41"/>
  </si>
  <si>
    <t>年</t>
    <rPh sb="0" eb="1">
      <t>ネン</t>
    </rPh>
    <phoneticPr fontId="41"/>
  </si>
  <si>
    <t>13</t>
    <phoneticPr fontId="41"/>
  </si>
  <si>
    <t>兼業コード</t>
    <rPh sb="0" eb="2">
      <t>ケンギョウ</t>
    </rPh>
    <phoneticPr fontId="41"/>
  </si>
  <si>
    <t>所属団体コード</t>
    <rPh sb="0" eb="2">
      <t>ショゾク</t>
    </rPh>
    <rPh sb="2" eb="4">
      <t>ダンタイ</t>
    </rPh>
    <phoneticPr fontId="41"/>
  </si>
  <si>
    <t>(加入：</t>
    <rPh sb="1" eb="3">
      <t>カニュウ</t>
    </rPh>
    <phoneticPr fontId="41"/>
  </si>
  <si>
    <t>)</t>
    <phoneticPr fontId="41"/>
  </si>
  <si>
    <t>億</t>
    <rPh sb="0" eb="1">
      <t>オク</t>
    </rPh>
    <phoneticPr fontId="41"/>
  </si>
  <si>
    <t>千万</t>
    <rPh sb="0" eb="2">
      <t>センマン</t>
    </rPh>
    <phoneticPr fontId="41"/>
  </si>
  <si>
    <t>百万</t>
    <rPh sb="0" eb="2">
      <t>ヒャクマン</t>
    </rPh>
    <phoneticPr fontId="41"/>
  </si>
  <si>
    <t>十万</t>
    <rPh sb="0" eb="2">
      <t>ジュウマン</t>
    </rPh>
    <phoneticPr fontId="41"/>
  </si>
  <si>
    <t>万</t>
    <rPh sb="0" eb="1">
      <t>マン</t>
    </rPh>
    <phoneticPr fontId="41"/>
  </si>
  <si>
    <t>千</t>
    <rPh sb="0" eb="1">
      <t>セン</t>
    </rPh>
    <phoneticPr fontId="41"/>
  </si>
  <si>
    <t>免許申請書（第一面）　様式第一号（第一条関係）</t>
    <phoneticPr fontId="41"/>
  </si>
  <si>
    <t>免許申請書（第二面）</t>
    <phoneticPr fontId="41"/>
  </si>
  <si>
    <t>3． 更新</t>
    <rPh sb="3" eb="5">
      <t>コウシン</t>
    </rPh>
    <phoneticPr fontId="16"/>
  </si>
  <si>
    <t>←半角ｶﾀｶﾅ　40文字</t>
    <phoneticPr fontId="16" type="halfwidthKatakana"/>
  </si>
  <si>
    <t>←全角40文字</t>
    <rPh sb="1" eb="3">
      <t>ｾﾞﾝｶｸ</t>
    </rPh>
    <rPh sb="5" eb="7">
      <t>ﾓｼﾞ</t>
    </rPh>
    <phoneticPr fontId="16" type="halfwidthKatakana"/>
  </si>
  <si>
    <t>入力確認</t>
    <rPh sb="0" eb="2">
      <t>ﾆｭｳﾘｮｸ</t>
    </rPh>
    <rPh sb="2" eb="4">
      <t>ｶｸﾆﾝ</t>
    </rPh>
    <phoneticPr fontId="16" type="halfwidthKatakana"/>
  </si>
  <si>
    <t>役名コード</t>
    <rPh sb="0" eb="2">
      <t>ﾔｸﾒｲ</t>
    </rPh>
    <phoneticPr fontId="16" type="halfwidthKatakana"/>
  </si>
  <si>
    <t>2桁の役名コードはこちらをクリック</t>
    <rPh sb="1" eb="2">
      <t>ケタ</t>
    </rPh>
    <rPh sb="3" eb="5">
      <t>ヤクメイ</t>
    </rPh>
    <phoneticPr fontId="16"/>
  </si>
  <si>
    <t>-</t>
    <phoneticPr fontId="16" type="halfwidthKatakana"/>
  </si>
  <si>
    <t>代表者</t>
    <rPh sb="0" eb="3">
      <t>ﾀﾞｲﾋｮｳｼｬ</t>
    </rPh>
    <phoneticPr fontId="16"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</si>
  <si>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16"/>
  </si>
  <si>
    <t>年</t>
    <rPh sb="0" eb="1">
      <t>ﾈﾝ</t>
    </rPh>
    <phoneticPr fontId="16" type="halfwidthKatakana"/>
  </si>
  <si>
    <t>月</t>
    <rPh sb="0" eb="1">
      <t>ｶﾞﾂ</t>
    </rPh>
    <phoneticPr fontId="16" type="halfwidthKatakana"/>
  </si>
  <si>
    <t>日</t>
    <rPh sb="0" eb="1">
      <t>ﾆﾁ</t>
    </rPh>
    <phoneticPr fontId="16" type="halfwidthKatakana"/>
  </si>
  <si>
    <t>平成</t>
    <rPh sb="0" eb="2">
      <t>ヘイセイ</t>
    </rPh>
    <phoneticPr fontId="16"/>
  </si>
  <si>
    <t>昭和</t>
    <rPh sb="0" eb="2">
      <t>ショウワ</t>
    </rPh>
    <phoneticPr fontId="16"/>
  </si>
  <si>
    <t>大正</t>
    <rPh sb="0" eb="2">
      <t>タイショウ</t>
    </rPh>
    <phoneticPr fontId="16"/>
  </si>
  <si>
    <t>明治</t>
    <rPh sb="0" eb="2">
      <t>メイジ</t>
    </rPh>
    <phoneticPr fontId="16"/>
  </si>
  <si>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16"/>
  </si>
  <si>
    <t>2桁の兼業コードはこちらをクリック</t>
    <rPh sb="1" eb="2">
      <t>ケタ</t>
    </rPh>
    <rPh sb="3" eb="5">
      <t>ケンギョウ</t>
    </rPh>
    <phoneticPr fontId="16"/>
  </si>
  <si>
    <t>兼業コード</t>
    <rPh sb="0" eb="2">
      <t>ｹﾝｷﾞｮｳ</t>
    </rPh>
    <phoneticPr fontId="16" type="halfwidthKatakana"/>
  </si>
  <si>
    <t>所属団体コード</t>
    <rPh sb="0" eb="2">
      <t>ｼｮｿﾞｸ</t>
    </rPh>
    <rPh sb="2" eb="4">
      <t>ﾀﾞﾝﾀｲ</t>
    </rPh>
    <phoneticPr fontId="16" type="halfwidthKatakana"/>
  </si>
  <si>
    <t>資本金（千円）</t>
    <rPh sb="0" eb="3">
      <t>ｼﾎﾝｷﾝ</t>
    </rPh>
    <rPh sb="4" eb="6">
      <t>ｾﾝｴﾝ</t>
    </rPh>
    <phoneticPr fontId="16" type="halfwidthKatakana"/>
  </si>
  <si>
    <t>千円</t>
    <rPh sb="0" eb="2">
      <t>ｾﾝｴﾝ</t>
    </rPh>
    <phoneticPr fontId="16" type="halfwidthKatakana"/>
  </si>
  <si>
    <t>千</t>
    <rPh sb="0" eb="1">
      <t>ｾﾝ</t>
    </rPh>
    <phoneticPr fontId="16" type="halfwidthKatakana"/>
  </si>
  <si>
    <t>万</t>
    <rPh sb="0" eb="1">
      <t>ﾏﾝ</t>
    </rPh>
    <phoneticPr fontId="16" type="halfwidthKatakana"/>
  </si>
  <si>
    <t>十万</t>
    <rPh sb="0" eb="2">
      <t>ｼﾞｭｳﾏﾝ</t>
    </rPh>
    <phoneticPr fontId="16" type="halfwidthKatakana"/>
  </si>
  <si>
    <t>百万</t>
    <rPh sb="0" eb="2">
      <t>ﾋｬｸﾏﾝ</t>
    </rPh>
    <phoneticPr fontId="16" type="halfwidthKatakana"/>
  </si>
  <si>
    <t>千万</t>
    <rPh sb="0" eb="2">
      <t>ｾﾝﾏﾝ</t>
    </rPh>
    <phoneticPr fontId="16" type="halfwidthKatakana"/>
  </si>
  <si>
    <t>億</t>
    <rPh sb="0" eb="1">
      <t>ｵｸ</t>
    </rPh>
    <phoneticPr fontId="16" type="halfwidthKatakana"/>
  </si>
  <si>
    <t>0  0  0円</t>
    <rPh sb="7" eb="8">
      <t>ｴﾝ</t>
    </rPh>
    <phoneticPr fontId="16"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</si>
  <si>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</si>
  <si>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</si>
  <si>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</si>
  <si>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</si>
  <si>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</si>
  <si>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</si>
  <si>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</si>
  <si>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</si>
  <si>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</si>
  <si>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</si>
  <si>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</si>
  <si>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</si>
  <si>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</si>
  <si>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16" type="halfwidthKatakana"/>
  </si>
  <si>
    <t>02 取締役　　　（株式会社）</t>
    <phoneticPr fontId="16" type="halfwidthKatakana"/>
  </si>
  <si>
    <t>03 監査役　　　（株式会社）</t>
    <phoneticPr fontId="16" type="halfwidthKatakana"/>
  </si>
  <si>
    <t>04 代表社員　 （持分会社）</t>
    <phoneticPr fontId="16" type="halfwidthKatakana"/>
  </si>
  <si>
    <t>05 社員　　　　（持分会社）</t>
    <phoneticPr fontId="16" type="halfwidthKatakana"/>
  </si>
  <si>
    <t>07 理事</t>
    <rPh sb="3" eb="5">
      <t>ﾘｼﾞ</t>
    </rPh>
    <phoneticPr fontId="16" type="halfwidthKatakana"/>
  </si>
  <si>
    <t>08 監事</t>
    <rPh sb="3" eb="5">
      <t>ｶﾝｼﾞ</t>
    </rPh>
    <phoneticPr fontId="16" type="halfwidthKatakana"/>
  </si>
  <si>
    <t>13 代表執行役（株式会社）</t>
    <phoneticPr fontId="16" type="halfwidthKatakana"/>
  </si>
  <si>
    <t>14 執行役　　　（株式会社）</t>
    <phoneticPr fontId="16" type="halfwidthKatakana"/>
  </si>
  <si>
    <t>15 会計参与　 （株式会社）</t>
    <phoneticPr fontId="16" type="halfwidthKatakana"/>
  </si>
  <si>
    <t>09 その他</t>
    <rPh sb="5" eb="6">
      <t>ﾀ</t>
    </rPh>
    <phoneticPr fontId="16" type="halfwidthKatakana"/>
  </si>
  <si>
    <t>←半角ｶﾀｶﾅ　20文字（姓と名は1文字空ける）</t>
    <rPh sb="1" eb="3">
      <t>ﾊﾝｶｸ</t>
    </rPh>
    <rPh sb="10" eb="12">
      <t>ﾓｼﾞ</t>
    </rPh>
    <phoneticPr fontId="16" type="halfwidthKatakana"/>
  </si>
  <si>
    <t>---------------------------</t>
    <phoneticPr fontId="16" type="halfwidthKatakana"/>
  </si>
  <si>
    <t>01　農業</t>
    <phoneticPr fontId="16" type="halfwidthKatakana"/>
  </si>
  <si>
    <t>02　林業</t>
    <phoneticPr fontId="16" type="halfwidthKatakana"/>
  </si>
  <si>
    <t>03　漁業</t>
    <phoneticPr fontId="16" type="halfwidthKatakana"/>
  </si>
  <si>
    <t>04　鉱業</t>
    <phoneticPr fontId="16" type="halfwidthKatakana"/>
  </si>
  <si>
    <t>05　建設業</t>
    <phoneticPr fontId="16" type="halfwidthKatakana"/>
  </si>
  <si>
    <t>06　製造業</t>
    <phoneticPr fontId="16" type="halfwidthKatakana"/>
  </si>
  <si>
    <t>07　電気・ガス・熱供給・水道業</t>
    <phoneticPr fontId="16" type="halfwidthKatakana"/>
  </si>
  <si>
    <t>08　運輸・通信業</t>
    <phoneticPr fontId="16" type="halfwidthKatakana"/>
  </si>
  <si>
    <t>10　金融・保険業</t>
    <phoneticPr fontId="16" type="halfwidthKatakana"/>
  </si>
  <si>
    <t>11　不動産賃貸業</t>
    <phoneticPr fontId="16" type="halfwidthKatakana"/>
  </si>
  <si>
    <t>12　不動産管理業</t>
    <phoneticPr fontId="16" type="halfwidthKatakana"/>
  </si>
  <si>
    <t>13　サービス業</t>
    <phoneticPr fontId="16" type="halfwidthKatakana"/>
  </si>
  <si>
    <t>14　その他　</t>
    <phoneticPr fontId="16" type="halfwidthKatakana"/>
  </si>
  <si>
    <t>10　（一社）不動産協会</t>
    <phoneticPr fontId="16" type="halfwidthKatakana"/>
  </si>
  <si>
    <t>11　（一社）不動産流通経営協会</t>
    <phoneticPr fontId="16" type="halfwidthKatakana"/>
  </si>
  <si>
    <t>値結合／文字分割／関数　など</t>
    <rPh sb="0" eb="1">
      <t>アタイ</t>
    </rPh>
    <rPh sb="1" eb="3">
      <t>ケツゴウ</t>
    </rPh>
    <rPh sb="4" eb="6">
      <t>モジ</t>
    </rPh>
    <rPh sb="6" eb="8">
      <t>ブンカツ</t>
    </rPh>
    <rPh sb="9" eb="11">
      <t>カンスウ</t>
    </rPh>
    <phoneticPr fontId="16"/>
  </si>
  <si>
    <t>その他</t>
    <rPh sb="2" eb="3">
      <t>ﾀ</t>
    </rPh>
    <phoneticPr fontId="16" type="halfwidthKatakana"/>
  </si>
  <si>
    <t>建物名等（号室まで）</t>
    <rPh sb="0" eb="2">
      <t>タテモノ</t>
    </rPh>
    <phoneticPr fontId="16"/>
  </si>
  <si>
    <t>0</t>
    <phoneticPr fontId="41"/>
  </si>
  <si>
    <t>（第二面）</t>
    <rPh sb="1" eb="2">
      <t>ダイ</t>
    </rPh>
    <rPh sb="2" eb="4">
      <t>ニメン</t>
    </rPh>
    <phoneticPr fontId="41"/>
  </si>
  <si>
    <t>　</t>
    <phoneticPr fontId="41"/>
  </si>
  <si>
    <t>フリガナ</t>
    <phoneticPr fontId="41"/>
  </si>
  <si>
    <t>3</t>
    <phoneticPr fontId="41"/>
  </si>
  <si>
    <t>0</t>
    <phoneticPr fontId="41"/>
  </si>
  <si>
    <t>（第三面）</t>
    <rPh sb="1" eb="2">
      <t>ダイ</t>
    </rPh>
    <rPh sb="2" eb="3">
      <t>サン</t>
    </rPh>
    <rPh sb="3" eb="4">
      <t>メン</t>
    </rPh>
    <phoneticPr fontId="41"/>
  </si>
  <si>
    <t>　</t>
    <phoneticPr fontId="41"/>
  </si>
  <si>
    <t>事務所の別</t>
    <rPh sb="0" eb="3">
      <t>ジムショ</t>
    </rPh>
    <rPh sb="4" eb="5">
      <t>ベツ</t>
    </rPh>
    <phoneticPr fontId="41"/>
  </si>
  <si>
    <t>1．主たる事務所　　2.従たる事務所</t>
    <rPh sb="2" eb="3">
      <t>シュ</t>
    </rPh>
    <rPh sb="5" eb="8">
      <t>ジムショ</t>
    </rPh>
    <rPh sb="12" eb="13">
      <t>ジュウ</t>
    </rPh>
    <rPh sb="15" eb="18">
      <t>ジムショ</t>
    </rPh>
    <phoneticPr fontId="41"/>
  </si>
  <si>
    <t>事務所コード</t>
    <rPh sb="0" eb="3">
      <t>ジムショ</t>
    </rPh>
    <phoneticPr fontId="41"/>
  </si>
  <si>
    <t>事務所の名称</t>
    <rPh sb="0" eb="3">
      <t>ジムショ</t>
    </rPh>
    <rPh sb="4" eb="6">
      <t>メイショウ</t>
    </rPh>
    <phoneticPr fontId="41"/>
  </si>
  <si>
    <t>所在地市区町村コード</t>
    <rPh sb="0" eb="3">
      <t>ショザイチ</t>
    </rPh>
    <rPh sb="3" eb="7">
      <t>シクチョウソン</t>
    </rPh>
    <phoneticPr fontId="41"/>
  </si>
  <si>
    <t>従事する者の数</t>
    <rPh sb="0" eb="2">
      <t>ジュウジ</t>
    </rPh>
    <rPh sb="4" eb="5">
      <t>モノ</t>
    </rPh>
    <rPh sb="6" eb="7">
      <t>カズ</t>
    </rPh>
    <phoneticPr fontId="41"/>
  </si>
  <si>
    <t>フリガナ</t>
    <phoneticPr fontId="41"/>
  </si>
  <si>
    <t>4</t>
    <phoneticPr fontId="41"/>
  </si>
  <si>
    <t>0</t>
    <phoneticPr fontId="41"/>
  </si>
  <si>
    <t>（第四面）</t>
    <rPh sb="1" eb="2">
      <t>ダイ</t>
    </rPh>
    <rPh sb="2" eb="3">
      <t>4</t>
    </rPh>
    <rPh sb="3" eb="4">
      <t>メン</t>
    </rPh>
    <phoneticPr fontId="41"/>
  </si>
  <si>
    <t>　</t>
    <phoneticPr fontId="41"/>
  </si>
  <si>
    <t>（A４）</t>
    <phoneticPr fontId="41"/>
  </si>
  <si>
    <t>添　 付　 書　 類　 （１）</t>
    <rPh sb="0" eb="1">
      <t>ソウ</t>
    </rPh>
    <rPh sb="3" eb="4">
      <t>ツキ</t>
    </rPh>
    <rPh sb="6" eb="7">
      <t>ショ</t>
    </rPh>
    <rPh sb="9" eb="10">
      <t>タグイ</t>
    </rPh>
    <phoneticPr fontId="41"/>
  </si>
  <si>
    <t>（第一面）</t>
    <rPh sb="1" eb="2">
      <t>ダイ</t>
    </rPh>
    <rPh sb="2" eb="3">
      <t>イチ</t>
    </rPh>
    <rPh sb="3" eb="4">
      <t>メン</t>
    </rPh>
    <phoneticPr fontId="41"/>
  </si>
  <si>
    <t>宅地建物取引業経歴書</t>
    <rPh sb="0" eb="4">
      <t>タクチタテモノ</t>
    </rPh>
    <rPh sb="4" eb="7">
      <t>トリヒキギョウ</t>
    </rPh>
    <rPh sb="7" eb="10">
      <t>ケイレキショ</t>
    </rPh>
    <phoneticPr fontId="41"/>
  </si>
  <si>
    <t>1． 事業の沿革</t>
    <rPh sb="3" eb="5">
      <t>ジギョウ</t>
    </rPh>
    <rPh sb="6" eb="8">
      <t>エンカク</t>
    </rPh>
    <phoneticPr fontId="41"/>
  </si>
  <si>
    <t>最 初 の 免 許</t>
    <rPh sb="0" eb="1">
      <t>サイ</t>
    </rPh>
    <rPh sb="2" eb="3">
      <t>ハツ</t>
    </rPh>
    <rPh sb="6" eb="7">
      <t>メン</t>
    </rPh>
    <rPh sb="8" eb="9">
      <t>モト</t>
    </rPh>
    <phoneticPr fontId="41"/>
  </si>
  <si>
    <t>組　　　　　　　織　　　　　　　変　　　　　　　更</t>
    <rPh sb="0" eb="1">
      <t>クミ</t>
    </rPh>
    <rPh sb="8" eb="9">
      <t>オリ</t>
    </rPh>
    <rPh sb="16" eb="17">
      <t>ヘン</t>
    </rPh>
    <rPh sb="24" eb="25">
      <t>サラ</t>
    </rPh>
    <phoneticPr fontId="41"/>
  </si>
  <si>
    <t>2． 事業の実績</t>
    <rPh sb="3" eb="5">
      <t>ジギョウ</t>
    </rPh>
    <rPh sb="6" eb="8">
      <t>ジッセキ</t>
    </rPh>
    <phoneticPr fontId="41"/>
  </si>
  <si>
    <t>　　イ．　代理又は媒介の実績</t>
    <rPh sb="5" eb="7">
      <t>ダイリ</t>
    </rPh>
    <rPh sb="7" eb="8">
      <t>マタ</t>
    </rPh>
    <rPh sb="9" eb="11">
      <t>バイカイ</t>
    </rPh>
    <rPh sb="12" eb="14">
      <t>ジッセキ</t>
    </rPh>
    <phoneticPr fontId="41"/>
  </si>
  <si>
    <t>期　　間</t>
    <rPh sb="0" eb="1">
      <t>キ</t>
    </rPh>
    <rPh sb="3" eb="4">
      <t>アイダ</t>
    </rPh>
    <phoneticPr fontId="41"/>
  </si>
  <si>
    <t>の1年間</t>
    <rPh sb="2" eb="4">
      <t>ネンカン</t>
    </rPh>
    <phoneticPr fontId="41"/>
  </si>
  <si>
    <t>貸　　借</t>
    <rPh sb="0" eb="1">
      <t>カシ</t>
    </rPh>
    <rPh sb="3" eb="4">
      <t>シャク</t>
    </rPh>
    <phoneticPr fontId="41"/>
  </si>
  <si>
    <t>内容</t>
    <rPh sb="0" eb="2">
      <t>ナイヨウ</t>
    </rPh>
    <phoneticPr fontId="41"/>
  </si>
  <si>
    <t>宅　　　地</t>
    <rPh sb="0" eb="1">
      <t>タク</t>
    </rPh>
    <rPh sb="4" eb="5">
      <t>チ</t>
    </rPh>
    <phoneticPr fontId="41"/>
  </si>
  <si>
    <t>件　数</t>
    <rPh sb="0" eb="1">
      <t>ケン</t>
    </rPh>
    <rPh sb="2" eb="3">
      <t>スウ</t>
    </rPh>
    <phoneticPr fontId="41"/>
  </si>
  <si>
    <t>価　額</t>
    <rPh sb="0" eb="1">
      <t>アタイ</t>
    </rPh>
    <rPh sb="2" eb="3">
      <t>ガク</t>
    </rPh>
    <phoneticPr fontId="41"/>
  </si>
  <si>
    <t>（千円）</t>
    <rPh sb="1" eb="3">
      <t>センエン</t>
    </rPh>
    <phoneticPr fontId="41"/>
  </si>
  <si>
    <t>手数料</t>
    <rPh sb="0" eb="3">
      <t>テスウリョウ</t>
    </rPh>
    <phoneticPr fontId="41"/>
  </si>
  <si>
    <t>建　　　物</t>
    <rPh sb="0" eb="1">
      <t>タ</t>
    </rPh>
    <rPh sb="4" eb="5">
      <t>モノ</t>
    </rPh>
    <phoneticPr fontId="41"/>
  </si>
  <si>
    <t>宅地及び建物</t>
    <rPh sb="0" eb="2">
      <t>タクチ</t>
    </rPh>
    <rPh sb="2" eb="3">
      <t>オヨ</t>
    </rPh>
    <rPh sb="4" eb="6">
      <t>タテモノ</t>
    </rPh>
    <phoneticPr fontId="41"/>
  </si>
  <si>
    <t>合　　　計</t>
    <rPh sb="0" eb="1">
      <t>ア</t>
    </rPh>
    <rPh sb="4" eb="5">
      <t>ケイ</t>
    </rPh>
    <phoneticPr fontId="41"/>
  </si>
  <si>
    <t>備　考</t>
    <rPh sb="0" eb="1">
      <t>ソナエ</t>
    </rPh>
    <rPh sb="2" eb="3">
      <t>コウ</t>
    </rPh>
    <phoneticPr fontId="41"/>
  </si>
  <si>
    <t>（A４）</t>
    <phoneticPr fontId="41"/>
  </si>
  <si>
    <t>添　 付　 書　 類　 （2）</t>
    <rPh sb="0" eb="1">
      <t>ソウ</t>
    </rPh>
    <rPh sb="3" eb="4">
      <t>ツキ</t>
    </rPh>
    <rPh sb="6" eb="7">
      <t>ショ</t>
    </rPh>
    <rPh sb="9" eb="10">
      <t>タグイ</t>
    </rPh>
    <phoneticPr fontId="41"/>
  </si>
  <si>
    <t>誓　 約 　書</t>
    <rPh sb="0" eb="1">
      <t>チカイ</t>
    </rPh>
    <rPh sb="3" eb="4">
      <t>ヤク</t>
    </rPh>
    <rPh sb="6" eb="7">
      <t>ショ</t>
    </rPh>
    <phoneticPr fontId="41"/>
  </si>
  <si>
    <t>法定代理人及び法定代理人の役員は、法第5条第1項各号に</t>
    <rPh sb="0" eb="2">
      <t>ホウテイ</t>
    </rPh>
    <rPh sb="2" eb="5">
      <t>ダイリニン</t>
    </rPh>
    <rPh sb="5" eb="6">
      <t>オヨ</t>
    </rPh>
    <rPh sb="7" eb="9">
      <t>ホウテイ</t>
    </rPh>
    <rPh sb="9" eb="12">
      <t>ダイリニン</t>
    </rPh>
    <rPh sb="13" eb="15">
      <t>ヤクイン</t>
    </rPh>
    <rPh sb="17" eb="18">
      <t>ホウ</t>
    </rPh>
    <rPh sb="18" eb="19">
      <t>ダイ</t>
    </rPh>
    <rPh sb="20" eb="21">
      <t>ジョウ</t>
    </rPh>
    <rPh sb="21" eb="22">
      <t>ダイ</t>
    </rPh>
    <rPh sb="23" eb="24">
      <t>コウ</t>
    </rPh>
    <rPh sb="24" eb="26">
      <t>カクゴウ</t>
    </rPh>
    <phoneticPr fontId="41"/>
  </si>
  <si>
    <t>該当しない者であることを誓約します。</t>
    <rPh sb="0" eb="2">
      <t>ガイトウ</t>
    </rPh>
    <rPh sb="5" eb="6">
      <t>モノ</t>
    </rPh>
    <rPh sb="12" eb="14">
      <t>セイヤク</t>
    </rPh>
    <phoneticPr fontId="41"/>
  </si>
  <si>
    <t>氏　　　　名</t>
    <rPh sb="0" eb="1">
      <t>シ</t>
    </rPh>
    <rPh sb="5" eb="6">
      <t>メイ</t>
    </rPh>
    <phoneticPr fontId="41"/>
  </si>
  <si>
    <t>法定代理人</t>
    <rPh sb="0" eb="2">
      <t>ホウテイ</t>
    </rPh>
    <rPh sb="2" eb="5">
      <t>ダイリニン</t>
    </rPh>
    <phoneticPr fontId="41"/>
  </si>
  <si>
    <t>添　 付　 書　 類　 （4）</t>
    <rPh sb="0" eb="1">
      <t>ソウ</t>
    </rPh>
    <rPh sb="3" eb="4">
      <t>ツキ</t>
    </rPh>
    <rPh sb="6" eb="7">
      <t>ショ</t>
    </rPh>
    <rPh sb="9" eb="10">
      <t>タグイ</t>
    </rPh>
    <phoneticPr fontId="41"/>
  </si>
  <si>
    <t>5</t>
    <phoneticPr fontId="41"/>
  </si>
  <si>
    <t>（第一面）</t>
    <rPh sb="1" eb="2">
      <t>ダイ</t>
    </rPh>
    <rPh sb="2" eb="3">
      <t>1</t>
    </rPh>
    <rPh sb="3" eb="4">
      <t>メン</t>
    </rPh>
    <phoneticPr fontId="41"/>
  </si>
  <si>
    <t>相　　談　　役　　及　　び　　顧　　問　　（法人の場合）</t>
    <rPh sb="0" eb="1">
      <t>ソウ</t>
    </rPh>
    <rPh sb="3" eb="4">
      <t>ダン</t>
    </rPh>
    <rPh sb="6" eb="7">
      <t>ヤク</t>
    </rPh>
    <rPh sb="9" eb="10">
      <t>オヨ</t>
    </rPh>
    <rPh sb="15" eb="16">
      <t>カエリミ</t>
    </rPh>
    <rPh sb="18" eb="19">
      <t>トイ</t>
    </rPh>
    <rPh sb="22" eb="24">
      <t>ホウジン</t>
    </rPh>
    <rPh sb="25" eb="27">
      <t>バアイ</t>
    </rPh>
    <phoneticPr fontId="41"/>
  </si>
  <si>
    <t>就任年月日</t>
    <rPh sb="0" eb="2">
      <t>シュウニン</t>
    </rPh>
    <rPh sb="2" eb="5">
      <t>ネンガッピ</t>
    </rPh>
    <phoneticPr fontId="41"/>
  </si>
  <si>
    <t>住所市区町村コード</t>
    <rPh sb="0" eb="2">
      <t>ジュウショ</t>
    </rPh>
    <rPh sb="2" eb="6">
      <t>シクチョウソン</t>
    </rPh>
    <phoneticPr fontId="41"/>
  </si>
  <si>
    <t>住所</t>
    <rPh sb="0" eb="2">
      <t>ジュウショ</t>
    </rPh>
    <phoneticPr fontId="41"/>
  </si>
  <si>
    <t>（第二面）</t>
    <rPh sb="1" eb="2">
      <t>ダイ</t>
    </rPh>
    <rPh sb="2" eb="3">
      <t>2</t>
    </rPh>
    <rPh sb="3" eb="4">
      <t>メン</t>
    </rPh>
    <phoneticPr fontId="41"/>
  </si>
  <si>
    <t>6</t>
    <phoneticPr fontId="41"/>
  </si>
  <si>
    <t>0</t>
    <phoneticPr fontId="41"/>
  </si>
  <si>
    <t>100分の5以上の株式を有する株主又は100分の5以上の額に相当する出資をしている者 （法人の場合）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4" eb="46">
      <t>ホウジン</t>
    </rPh>
    <rPh sb="47" eb="49">
      <t>バアイ</t>
    </rPh>
    <phoneticPr fontId="41"/>
  </si>
  <si>
    <t>　</t>
    <phoneticPr fontId="41"/>
  </si>
  <si>
    <t>氏名又は名称</t>
    <rPh sb="0" eb="2">
      <t>シメイ</t>
    </rPh>
    <rPh sb="2" eb="3">
      <t>マタ</t>
    </rPh>
    <rPh sb="4" eb="6">
      <t>メイショウ</t>
    </rPh>
    <phoneticPr fontId="41"/>
  </si>
  <si>
    <t>保有株式の数</t>
    <rPh sb="0" eb="2">
      <t>ホユウ</t>
    </rPh>
    <rPh sb="2" eb="4">
      <t>カブシキ</t>
    </rPh>
    <rPh sb="5" eb="6">
      <t>カズ</t>
    </rPh>
    <phoneticPr fontId="41"/>
  </si>
  <si>
    <t>株
(円)</t>
    <rPh sb="0" eb="1">
      <t>カブ</t>
    </rPh>
    <rPh sb="3" eb="4">
      <t>エン</t>
    </rPh>
    <phoneticPr fontId="41"/>
  </si>
  <si>
    <t>割　合</t>
    <rPh sb="0" eb="1">
      <t>ワリ</t>
    </rPh>
    <rPh sb="2" eb="3">
      <t>ゴウ</t>
    </rPh>
    <phoneticPr fontId="41"/>
  </si>
  <si>
    <t>（出資金額）</t>
    <rPh sb="1" eb="3">
      <t>シュッシ</t>
    </rPh>
    <rPh sb="3" eb="5">
      <t>キンガク</t>
    </rPh>
    <phoneticPr fontId="41"/>
  </si>
  <si>
    <t>％</t>
    <phoneticPr fontId="41"/>
  </si>
  <si>
    <t>市区町村コード</t>
    <rPh sb="0" eb="4">
      <t>シクチョウソン</t>
    </rPh>
    <phoneticPr fontId="41"/>
  </si>
  <si>
    <t>住所又は所在地</t>
    <rPh sb="0" eb="2">
      <t>ジュウショ</t>
    </rPh>
    <rPh sb="2" eb="3">
      <t>マタ</t>
    </rPh>
    <rPh sb="4" eb="7">
      <t>ショザイチ</t>
    </rPh>
    <phoneticPr fontId="41"/>
  </si>
  <si>
    <t>添　 付　 書　 類　 （8）</t>
    <rPh sb="0" eb="1">
      <t>ソウ</t>
    </rPh>
    <rPh sb="3" eb="4">
      <t>ツキ</t>
    </rPh>
    <rPh sb="6" eb="7">
      <t>ショ</t>
    </rPh>
    <rPh sb="9" eb="10">
      <t>タグイ</t>
    </rPh>
    <phoneticPr fontId="41"/>
  </si>
  <si>
    <t>7</t>
    <phoneticPr fontId="41"/>
  </si>
  <si>
    <t>宅地建物取引業に従事する者の名簿</t>
    <rPh sb="0" eb="4">
      <t>タクチタテモノ</t>
    </rPh>
    <rPh sb="4" eb="7">
      <t>トリヒキギョウ</t>
    </rPh>
    <rPh sb="8" eb="10">
      <t>ジュウジ</t>
    </rPh>
    <rPh sb="12" eb="13">
      <t>モノ</t>
    </rPh>
    <rPh sb="14" eb="16">
      <t>メイボ</t>
    </rPh>
    <phoneticPr fontId="41"/>
  </si>
  <si>
    <t>従事する者</t>
    <rPh sb="0" eb="2">
      <t>ジュウジ</t>
    </rPh>
    <rPh sb="4" eb="5">
      <t>モノ</t>
    </rPh>
    <phoneticPr fontId="41"/>
  </si>
  <si>
    <t>名</t>
    <rPh sb="0" eb="1">
      <t>メイ</t>
    </rPh>
    <phoneticPr fontId="41"/>
  </si>
  <si>
    <t>うち専任の宅地建物取引士</t>
    <rPh sb="2" eb="4">
      <t>センニン</t>
    </rPh>
    <rPh sb="5" eb="9">
      <t>タクチタテモノ</t>
    </rPh>
    <rPh sb="9" eb="11">
      <t>トリヒキ</t>
    </rPh>
    <rPh sb="11" eb="12">
      <t>シ</t>
    </rPh>
    <phoneticPr fontId="41"/>
  </si>
  <si>
    <t>氏　　　　　　　　名</t>
    <rPh sb="0" eb="1">
      <t>シ</t>
    </rPh>
    <rPh sb="9" eb="10">
      <t>メイ</t>
    </rPh>
    <phoneticPr fontId="41"/>
  </si>
  <si>
    <t>生 年 月 日</t>
    <rPh sb="0" eb="1">
      <t>セイ</t>
    </rPh>
    <rPh sb="2" eb="3">
      <t>ネン</t>
    </rPh>
    <rPh sb="4" eb="5">
      <t>ツキ</t>
    </rPh>
    <rPh sb="6" eb="7">
      <t>ニチ</t>
    </rPh>
    <phoneticPr fontId="41"/>
  </si>
  <si>
    <t>性　 別</t>
    <rPh sb="0" eb="1">
      <t>セイ</t>
    </rPh>
    <rPh sb="3" eb="4">
      <t>ベツ</t>
    </rPh>
    <phoneticPr fontId="41"/>
  </si>
  <si>
    <t>従業者証</t>
    <rPh sb="0" eb="3">
      <t>ジュウギョウシャ</t>
    </rPh>
    <rPh sb="3" eb="4">
      <t>アカシ</t>
    </rPh>
    <phoneticPr fontId="41"/>
  </si>
  <si>
    <t>主たる</t>
    <rPh sb="0" eb="1">
      <t>シュ</t>
    </rPh>
    <phoneticPr fontId="41"/>
  </si>
  <si>
    <t>宅地建物取引士で</t>
    <rPh sb="0" eb="4">
      <t>タクチタテモノ</t>
    </rPh>
    <rPh sb="4" eb="6">
      <t>トリヒキ</t>
    </rPh>
    <rPh sb="6" eb="7">
      <t>シ</t>
    </rPh>
    <phoneticPr fontId="41"/>
  </si>
  <si>
    <t>明書番号</t>
    <rPh sb="0" eb="1">
      <t>メイ</t>
    </rPh>
    <rPh sb="1" eb="2">
      <t>ショ</t>
    </rPh>
    <rPh sb="2" eb="4">
      <t>バンゴウ</t>
    </rPh>
    <phoneticPr fontId="41"/>
  </si>
  <si>
    <t>職務内容</t>
    <rPh sb="0" eb="2">
      <t>ショクム</t>
    </rPh>
    <rPh sb="2" eb="4">
      <t>ナイヨウ</t>
    </rPh>
    <phoneticPr fontId="41"/>
  </si>
  <si>
    <t>あるか否かの別</t>
    <rPh sb="3" eb="4">
      <t>イナ</t>
    </rPh>
    <rPh sb="6" eb="7">
      <t>ベツ</t>
    </rPh>
    <phoneticPr fontId="41"/>
  </si>
  <si>
    <t>添　 付　 書　 類　 （3）</t>
    <rPh sb="0" eb="1">
      <t>ソウ</t>
    </rPh>
    <rPh sb="3" eb="4">
      <t>ツキ</t>
    </rPh>
    <rPh sb="6" eb="7">
      <t>ショ</t>
    </rPh>
    <rPh sb="9" eb="10">
      <t>タグイ</t>
    </rPh>
    <phoneticPr fontId="41"/>
  </si>
  <si>
    <t>専任の宅地建物取引士設置証明書</t>
    <rPh sb="0" eb="2">
      <t>センニン</t>
    </rPh>
    <rPh sb="3" eb="7">
      <t>タクチタテモノ</t>
    </rPh>
    <rPh sb="7" eb="9">
      <t>トリヒキ</t>
    </rPh>
    <rPh sb="9" eb="10">
      <t>シ</t>
    </rPh>
    <rPh sb="10" eb="12">
      <t>セッチ</t>
    </rPh>
    <rPh sb="12" eb="15">
      <t>ショウメイショ</t>
    </rPh>
    <phoneticPr fontId="41"/>
  </si>
  <si>
    <t>（法人にあっては、代表者の氏名）</t>
    <rPh sb="1" eb="3">
      <t>ホウジン</t>
    </rPh>
    <rPh sb="9" eb="12">
      <t>ダイヒョウシャ</t>
    </rPh>
    <rPh sb="13" eb="15">
      <t>シメイ</t>
    </rPh>
    <phoneticPr fontId="41"/>
  </si>
  <si>
    <t>記</t>
    <rPh sb="0" eb="1">
      <t>キ</t>
    </rPh>
    <phoneticPr fontId="41"/>
  </si>
  <si>
    <t>事 務 所 の 名 称</t>
    <rPh sb="0" eb="1">
      <t>コト</t>
    </rPh>
    <rPh sb="2" eb="3">
      <t>ツトム</t>
    </rPh>
    <rPh sb="4" eb="5">
      <t>ショ</t>
    </rPh>
    <rPh sb="8" eb="9">
      <t>ナ</t>
    </rPh>
    <rPh sb="10" eb="11">
      <t>ショウ</t>
    </rPh>
    <phoneticPr fontId="41"/>
  </si>
  <si>
    <t>所　　　　　在　　　　　地</t>
    <rPh sb="0" eb="1">
      <t>ショ</t>
    </rPh>
    <rPh sb="6" eb="7">
      <t>ザイ</t>
    </rPh>
    <rPh sb="12" eb="13">
      <t>チ</t>
    </rPh>
    <phoneticPr fontId="41"/>
  </si>
  <si>
    <t>専任の宅地建物</t>
    <rPh sb="0" eb="2">
      <t>センニン</t>
    </rPh>
    <rPh sb="3" eb="5">
      <t>タクチ</t>
    </rPh>
    <rPh sb="5" eb="7">
      <t>タテモノ</t>
    </rPh>
    <phoneticPr fontId="41"/>
  </si>
  <si>
    <t>宅地建物取引業に</t>
    <rPh sb="0" eb="4">
      <t>タクチタテモノ</t>
    </rPh>
    <rPh sb="4" eb="7">
      <t>トリヒキギョウ</t>
    </rPh>
    <phoneticPr fontId="41"/>
  </si>
  <si>
    <t>添　 付　 書　 類　 （5）</t>
    <rPh sb="0" eb="1">
      <t>ソウ</t>
    </rPh>
    <rPh sb="3" eb="4">
      <t>ツキ</t>
    </rPh>
    <rPh sb="6" eb="7">
      <t>ショ</t>
    </rPh>
    <rPh sb="9" eb="10">
      <t>タグイ</t>
    </rPh>
    <phoneticPr fontId="41"/>
  </si>
  <si>
    <t>事務所を使用する権原に関する書面</t>
    <rPh sb="0" eb="3">
      <t>ジムショ</t>
    </rPh>
    <rPh sb="4" eb="6">
      <t>シヨウ</t>
    </rPh>
    <rPh sb="8" eb="10">
      <t>ケンゲン</t>
    </rPh>
    <rPh sb="11" eb="12">
      <t>カン</t>
    </rPh>
    <rPh sb="14" eb="16">
      <t>ショメン</t>
    </rPh>
    <phoneticPr fontId="41"/>
  </si>
  <si>
    <t>事　　　　　　　　　　項</t>
    <rPh sb="0" eb="1">
      <t>コト</t>
    </rPh>
    <rPh sb="11" eb="12">
      <t>コウ</t>
    </rPh>
    <phoneticPr fontId="41"/>
  </si>
  <si>
    <t>所有者</t>
    <rPh sb="0" eb="3">
      <t>ショユウシャ</t>
    </rPh>
    <phoneticPr fontId="41"/>
  </si>
  <si>
    <t>事務所の所有者が申請者と異なる場合</t>
    <rPh sb="0" eb="3">
      <t>ジムショ</t>
    </rPh>
    <rPh sb="4" eb="7">
      <t>ショユウシャ</t>
    </rPh>
    <rPh sb="8" eb="11">
      <t>シンセイシャ</t>
    </rPh>
    <rPh sb="12" eb="13">
      <t>コト</t>
    </rPh>
    <rPh sb="15" eb="17">
      <t>バアイ</t>
    </rPh>
    <phoneticPr fontId="41"/>
  </si>
  <si>
    <t>契約相手</t>
    <rPh sb="0" eb="2">
      <t>ケイヤク</t>
    </rPh>
    <rPh sb="2" eb="4">
      <t>アイテ</t>
    </rPh>
    <phoneticPr fontId="41"/>
  </si>
  <si>
    <t>契 約 日</t>
    <rPh sb="0" eb="1">
      <t>チギリ</t>
    </rPh>
    <rPh sb="2" eb="3">
      <t>ヤク</t>
    </rPh>
    <rPh sb="4" eb="5">
      <t>ニチ</t>
    </rPh>
    <phoneticPr fontId="41"/>
  </si>
  <si>
    <t>契約期間</t>
    <rPh sb="0" eb="2">
      <t>ケイヤク</t>
    </rPh>
    <rPh sb="2" eb="4">
      <t>キカン</t>
    </rPh>
    <phoneticPr fontId="41"/>
  </si>
  <si>
    <t>契約形態</t>
    <rPh sb="0" eb="2">
      <t>ケイヤク</t>
    </rPh>
    <rPh sb="2" eb="4">
      <t>ケイタイ</t>
    </rPh>
    <phoneticPr fontId="41"/>
  </si>
  <si>
    <t>用　　途</t>
    <rPh sb="0" eb="1">
      <t>ヨウ</t>
    </rPh>
    <rPh sb="3" eb="4">
      <t>ト</t>
    </rPh>
    <phoneticPr fontId="41"/>
  </si>
  <si>
    <t>　（事務所名）</t>
    <rPh sb="2" eb="5">
      <t>ジムショ</t>
    </rPh>
    <rPh sb="5" eb="6">
      <t>メイ</t>
    </rPh>
    <phoneticPr fontId="41"/>
  </si>
  <si>
    <t>　（所 在 地）</t>
    <rPh sb="2" eb="3">
      <t>ショ</t>
    </rPh>
    <rPh sb="4" eb="5">
      <t>ザイ</t>
    </rPh>
    <rPh sb="6" eb="7">
      <t>チ</t>
    </rPh>
    <phoneticPr fontId="41"/>
  </si>
  <si>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41"/>
  </si>
  <si>
    <t>　1　　「所有者」の欄は、事務所の所有者の氏名又は法人名（法人の代表者名を含む。）を記入すること。</t>
    <rPh sb="5" eb="8">
      <t>ショユウシャ</t>
    </rPh>
    <rPh sb="10" eb="11">
      <t>ラン</t>
    </rPh>
    <rPh sb="13" eb="16">
      <t>ジムショ</t>
    </rPh>
    <rPh sb="17" eb="20">
      <t>ショユウシャ</t>
    </rPh>
    <rPh sb="21" eb="23">
      <t>シメイ</t>
    </rPh>
    <rPh sb="23" eb="24">
      <t>マタ</t>
    </rPh>
    <rPh sb="25" eb="27">
      <t>ホウジン</t>
    </rPh>
    <rPh sb="27" eb="28">
      <t>メイ</t>
    </rPh>
    <rPh sb="29" eb="31">
      <t>ホウジン</t>
    </rPh>
    <rPh sb="32" eb="35">
      <t>ダイヒョウシャ</t>
    </rPh>
    <rPh sb="35" eb="36">
      <t>メイ</t>
    </rPh>
    <rPh sb="37" eb="38">
      <t>フク</t>
    </rPh>
    <rPh sb="42" eb="44">
      <t>キニュウ</t>
    </rPh>
    <phoneticPr fontId="41"/>
  </si>
  <si>
    <t>　2　　「事務所の所有者が申請者と異なる場合」の欄は、事務所の所有者が免許申請者と異なる場合にのみ</t>
    <rPh sb="5" eb="8">
      <t>ジムショ</t>
    </rPh>
    <rPh sb="9" eb="12">
      <t>ショユウシャ</t>
    </rPh>
    <rPh sb="13" eb="16">
      <t>シンセイシャ</t>
    </rPh>
    <rPh sb="17" eb="18">
      <t>コト</t>
    </rPh>
    <rPh sb="20" eb="22">
      <t>バアイ</t>
    </rPh>
    <rPh sb="24" eb="25">
      <t>ラン</t>
    </rPh>
    <rPh sb="27" eb="30">
      <t>ジムショ</t>
    </rPh>
    <rPh sb="31" eb="34">
      <t>ショユウシャ</t>
    </rPh>
    <rPh sb="35" eb="37">
      <t>メンキョ</t>
    </rPh>
    <rPh sb="37" eb="40">
      <t>シンセイシャ</t>
    </rPh>
    <rPh sb="41" eb="42">
      <t>コト</t>
    </rPh>
    <rPh sb="44" eb="46">
      <t>バアイ</t>
    </rPh>
    <phoneticPr fontId="41"/>
  </si>
  <si>
    <t>添　 付　 書　 類　 （6）</t>
    <rPh sb="0" eb="1">
      <t>ソウ</t>
    </rPh>
    <rPh sb="3" eb="4">
      <t>ツキ</t>
    </rPh>
    <rPh sb="6" eb="7">
      <t>ショ</t>
    </rPh>
    <rPh sb="9" eb="10">
      <t>タグイ</t>
    </rPh>
    <phoneticPr fontId="41"/>
  </si>
  <si>
    <t>（</t>
    <phoneticPr fontId="41"/>
  </si>
  <si>
    <t>）</t>
    <phoneticPr fontId="41"/>
  </si>
  <si>
    <t>-</t>
    <phoneticPr fontId="41"/>
  </si>
  <si>
    <t>（フリガナ）</t>
    <phoneticPr fontId="41"/>
  </si>
  <si>
    <t>職名</t>
    <rPh sb="0" eb="2">
      <t>ショクメイ</t>
    </rPh>
    <phoneticPr fontId="41"/>
  </si>
  <si>
    <t>職歴</t>
    <rPh sb="0" eb="2">
      <t>ショクレキ</t>
    </rPh>
    <phoneticPr fontId="41"/>
  </si>
  <si>
    <t>期　　　　　間</t>
    <rPh sb="0" eb="1">
      <t>キ</t>
    </rPh>
    <rPh sb="6" eb="7">
      <t>アイダ</t>
    </rPh>
    <phoneticPr fontId="41"/>
  </si>
  <si>
    <t>自</t>
    <rPh sb="0" eb="1">
      <t>ジ</t>
    </rPh>
    <phoneticPr fontId="41"/>
  </si>
  <si>
    <t>至</t>
    <rPh sb="0" eb="1">
      <t>イタ</t>
    </rPh>
    <phoneticPr fontId="41"/>
  </si>
  <si>
    <t>　　上記のとおり相違ありません。</t>
    <rPh sb="2" eb="4">
      <t>ジョウキ</t>
    </rPh>
    <rPh sb="8" eb="10">
      <t>ソウイ</t>
    </rPh>
    <phoneticPr fontId="41"/>
  </si>
  <si>
    <t>氏　　　名</t>
    <rPh sb="0" eb="1">
      <t>シ</t>
    </rPh>
    <rPh sb="4" eb="5">
      <t>メイ</t>
    </rPh>
    <phoneticPr fontId="41"/>
  </si>
  <si>
    <t>名　　称</t>
    <rPh sb="0" eb="1">
      <t>ナ</t>
    </rPh>
    <rPh sb="3" eb="4">
      <t>ショウ</t>
    </rPh>
    <phoneticPr fontId="41"/>
  </si>
  <si>
    <t>2桁の所属団体コードはこちらをクリック</t>
    <rPh sb="1" eb="2">
      <t>ケタ</t>
    </rPh>
    <rPh sb="3" eb="5">
      <t>ショゾク</t>
    </rPh>
    <rPh sb="5" eb="7">
      <t>ダンタイ</t>
    </rPh>
    <phoneticPr fontId="16"/>
  </si>
  <si>
    <t>事務所の別</t>
    <rPh sb="0" eb="3">
      <t>ｼﾞﾑｼｮ</t>
    </rPh>
    <rPh sb="4" eb="5">
      <t>ﾍﾞﾂ</t>
    </rPh>
    <phoneticPr fontId="16" type="halfwidthKatakana"/>
  </si>
  <si>
    <t>1．　主たる事務所</t>
    <rPh sb="3" eb="4">
      <t>ｼｭ</t>
    </rPh>
    <rPh sb="6" eb="9">
      <t>ｼﾞﾑｼｮ</t>
    </rPh>
    <phoneticPr fontId="16" type="halfwidthKatakana"/>
  </si>
  <si>
    <t>事務所の名称</t>
    <rPh sb="0" eb="3">
      <t>ｼﾞﾑｼｮ</t>
    </rPh>
    <rPh sb="4" eb="6">
      <t>ﾒｲｼｮｳ</t>
    </rPh>
    <phoneticPr fontId="16" type="halfwidthKatakana"/>
  </si>
  <si>
    <t>北海道</t>
    <rPh sb="0" eb="3">
      <t>ﾎｯｶｲﾄﾞｳ</t>
    </rPh>
    <phoneticPr fontId="16"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</si>
  <si>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</si>
  <si>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</si>
  <si>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</si>
  <si>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</si>
  <si>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</si>
  <si>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</si>
  <si>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</si>
  <si>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</si>
  <si>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</si>
  <si>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</si>
  <si>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</si>
  <si>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</si>
  <si>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</si>
  <si>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</si>
  <si>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</si>
  <si>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</si>
  <si>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</si>
  <si>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</si>
  <si>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</si>
  <si>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</si>
  <si>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</si>
  <si>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</si>
  <si>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</si>
  <si>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</si>
  <si>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</si>
  <si>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</si>
  <si>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</si>
  <si>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</si>
  <si>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</si>
  <si>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</si>
  <si>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</si>
  <si>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</si>
  <si>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</si>
  <si>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</si>
  <si>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</si>
  <si>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</si>
  <si>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</si>
  <si>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</si>
  <si>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</si>
  <si>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</si>
  <si>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</si>
  <si>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</si>
  <si>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</si>
  <si>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</si>
  <si>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</si>
  <si>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</si>
  <si>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ﾄﾄﾞｳﾌｹﾝ</t>
    </rPh>
    <phoneticPr fontId="16" type="halfwidthKatakana"/>
  </si>
  <si>
    <t>　　　　　都道府県</t>
    <rPh sb="5" eb="9">
      <t>ﾄﾄﾞｳﾌｹﾝ</t>
    </rPh>
    <phoneticPr fontId="16" type="halfwidthKatakana"/>
  </si>
  <si>
    <t>名</t>
    <rPh sb="0" eb="1">
      <t>ﾒｲ</t>
    </rPh>
    <phoneticPr fontId="16" type="halfwidthKatakana"/>
  </si>
  <si>
    <t>氏　　名</t>
    <rPh sb="0" eb="1">
      <t>シ</t>
    </rPh>
    <rPh sb="3" eb="4">
      <t>メイ</t>
    </rPh>
    <phoneticPr fontId="16"/>
  </si>
  <si>
    <t>（第五面）</t>
    <rPh sb="1" eb="2">
      <t>ダイ</t>
    </rPh>
    <rPh sb="2" eb="3">
      <t>5</t>
    </rPh>
    <rPh sb="3" eb="4">
      <t>メン</t>
    </rPh>
    <phoneticPr fontId="41"/>
  </si>
  <si>
    <t>から</t>
    <phoneticPr fontId="16"/>
  </si>
  <si>
    <t>まで</t>
    <phoneticPr fontId="16"/>
  </si>
  <si>
    <t>　申請者、申請者の役員、令第2条の2に規定する使用人、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41"/>
  </si>
  <si>
    <t>就任年月日</t>
    <rPh sb="0" eb="2">
      <t>シュウニン</t>
    </rPh>
    <rPh sb="2" eb="5">
      <t>ネンガッピ</t>
    </rPh>
    <phoneticPr fontId="16"/>
  </si>
  <si>
    <t>相談役及び顧問</t>
    <rPh sb="0" eb="2">
      <t>ｿｳﾀﾞﾝ</t>
    </rPh>
    <rPh sb="2" eb="3">
      <t>ﾔｸ</t>
    </rPh>
    <rPh sb="3" eb="4">
      <t>ｵﾖ</t>
    </rPh>
    <rPh sb="5" eb="7">
      <t>ｺﾓﾝ</t>
    </rPh>
    <phoneticPr fontId="16" type="halfwidthKatakana"/>
  </si>
  <si>
    <r>
      <t xml:space="preserve">その他
役  員
</t>
    </r>
    <r>
      <rPr>
        <b/>
        <sz val="11"/>
        <rFont val="ＭＳ Ｐゴシック"/>
        <family val="3"/>
        <charset val="128"/>
      </rPr>
      <t>2人目</t>
    </r>
    <rPh sb="2" eb="3">
      <t>ﾀ</t>
    </rPh>
    <rPh sb="4" eb="5">
      <t>ﾔｸ</t>
    </rPh>
    <rPh sb="7" eb="8">
      <t>ｲﾝ</t>
    </rPh>
    <rPh sb="9" eb="12">
      <t>ﾌﾀﾘﾒ</t>
    </rPh>
    <phoneticPr fontId="16" type="halfwidthKatakana"/>
  </si>
  <si>
    <r>
      <t xml:space="preserve">その他
役  員
</t>
    </r>
    <r>
      <rPr>
        <b/>
        <sz val="11"/>
        <rFont val="ＭＳ Ｐゴシック"/>
        <family val="3"/>
        <charset val="128"/>
      </rPr>
      <t>3人目</t>
    </r>
    <r>
      <rPr>
        <sz val="11"/>
        <color theme="1"/>
        <rFont val="ＭＳ Ｐゴシック"/>
        <family val="2"/>
        <charset val="128"/>
        <scheme val="minor"/>
      </rPr>
      <t/>
    </r>
    <rPh sb="2" eb="3">
      <t>ﾀ</t>
    </rPh>
    <rPh sb="4" eb="5">
      <t>ﾔｸ</t>
    </rPh>
    <rPh sb="7" eb="8">
      <t>ｲﾝ</t>
    </rPh>
    <rPh sb="9" eb="12">
      <t>ﾌﾀﾘﾒ</t>
    </rPh>
    <phoneticPr fontId="16" type="halfwidthKatakana"/>
  </si>
  <si>
    <r>
      <t xml:space="preserve">その他
役  員
</t>
    </r>
    <r>
      <rPr>
        <b/>
        <sz val="11"/>
        <rFont val="ＭＳ Ｐゴシック"/>
        <family val="3"/>
        <charset val="128"/>
      </rPr>
      <t>4人目</t>
    </r>
    <r>
      <rPr>
        <sz val="11"/>
        <color theme="1"/>
        <rFont val="ＭＳ Ｐゴシック"/>
        <family val="2"/>
        <charset val="128"/>
        <scheme val="minor"/>
      </rPr>
      <t/>
    </r>
    <rPh sb="2" eb="3">
      <t>ﾀ</t>
    </rPh>
    <rPh sb="4" eb="5">
      <t>ﾔｸ</t>
    </rPh>
    <rPh sb="7" eb="8">
      <t>ｲﾝ</t>
    </rPh>
    <rPh sb="9" eb="12">
      <t>ﾌﾀﾘﾒ</t>
    </rPh>
    <phoneticPr fontId="16" type="halfwidthKatakana"/>
  </si>
  <si>
    <r>
      <t xml:space="preserve">その他
役  員
</t>
    </r>
    <r>
      <rPr>
        <b/>
        <sz val="11"/>
        <rFont val="ＭＳ Ｐゴシック"/>
        <family val="3"/>
        <charset val="128"/>
      </rPr>
      <t>5人目</t>
    </r>
    <r>
      <rPr>
        <sz val="11"/>
        <color theme="1"/>
        <rFont val="ＭＳ Ｐゴシック"/>
        <family val="2"/>
        <charset val="128"/>
        <scheme val="minor"/>
      </rPr>
      <t/>
    </r>
    <rPh sb="2" eb="3">
      <t>ﾀ</t>
    </rPh>
    <rPh sb="4" eb="5">
      <t>ﾔｸ</t>
    </rPh>
    <rPh sb="7" eb="8">
      <t>ｲﾝ</t>
    </rPh>
    <rPh sb="9" eb="12">
      <t>ﾌﾀﾘﾒ</t>
    </rPh>
    <phoneticPr fontId="16" type="halfwidthKatakana"/>
  </si>
  <si>
    <r>
      <t xml:space="preserve">その他
役  員
</t>
    </r>
    <r>
      <rPr>
        <b/>
        <sz val="11"/>
        <rFont val="ＭＳ Ｐゴシック"/>
        <family val="3"/>
        <charset val="128"/>
      </rPr>
      <t>6人目</t>
    </r>
    <r>
      <rPr>
        <sz val="11"/>
        <color theme="1"/>
        <rFont val="ＭＳ Ｐゴシック"/>
        <family val="2"/>
        <charset val="128"/>
        <scheme val="minor"/>
      </rPr>
      <t/>
    </r>
    <rPh sb="2" eb="3">
      <t>ﾀ</t>
    </rPh>
    <rPh sb="4" eb="5">
      <t>ﾔｸ</t>
    </rPh>
    <rPh sb="7" eb="8">
      <t>ｲﾝ</t>
    </rPh>
    <rPh sb="9" eb="12">
      <t>ﾌﾀﾘﾒ</t>
    </rPh>
    <phoneticPr fontId="16" type="halfwidthKatakana"/>
  </si>
  <si>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16"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</si>
  <si>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6"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</si>
  <si>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6"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</si>
  <si>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6"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</si>
  <si>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6"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</si>
  <si>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6"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</si>
  <si>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6" type="halfwidthKatakana"/>
  </si>
  <si>
    <r>
      <rPr>
        <sz val="12"/>
        <rFont val="ＭＳ Ｐゴシック"/>
        <family val="3"/>
        <charset val="128"/>
      </rPr>
      <t>その他役員</t>
    </r>
    <r>
      <rPr>
        <sz val="9"/>
        <rFont val="ＭＳ Ｐゴシック"/>
        <family val="3"/>
        <charset val="128"/>
      </rPr>
      <t xml:space="preserve"> </t>
    </r>
    <r>
      <rPr>
        <b/>
        <sz val="11"/>
        <rFont val="ＭＳ Ｐゴシック"/>
        <family val="3"/>
        <charset val="128"/>
      </rPr>
      <t>2人目から6人目</t>
    </r>
    <rPh sb="2" eb="3">
      <t>ﾀ</t>
    </rPh>
    <rPh sb="3" eb="5">
      <t>ﾔｸｲﾝ</t>
    </rPh>
    <rPh sb="7" eb="8">
      <t>ﾆﾝ</t>
    </rPh>
    <rPh sb="8" eb="9">
      <t>ﾒ</t>
    </rPh>
    <rPh sb="12" eb="14">
      <t>ﾆﾝﾒ</t>
    </rPh>
    <phoneticPr fontId="16"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</si>
  <si>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16" type="halfwidthKatakana"/>
  </si>
  <si>
    <r>
      <t xml:space="preserve">相談役
及び
顧　問
</t>
    </r>
    <r>
      <rPr>
        <b/>
        <sz val="11"/>
        <rFont val="ＭＳ Ｐゴシック"/>
        <family val="3"/>
        <charset val="128"/>
      </rPr>
      <t>1人目</t>
    </r>
    <rPh sb="0" eb="3">
      <t>ｿｳﾀﾞﾝﾔｸ</t>
    </rPh>
    <rPh sb="4" eb="5">
      <t>ｵﾖ</t>
    </rPh>
    <rPh sb="7" eb="8">
      <t>ｶｴﾘﾐﾙ</t>
    </rPh>
    <rPh sb="9" eb="10">
      <t>ﾄｲ</t>
    </rPh>
    <rPh sb="13" eb="14">
      <t>ﾆﾝ</t>
    </rPh>
    <rPh sb="14" eb="15">
      <t>ﾒ</t>
    </rPh>
    <phoneticPr fontId="16" type="halfwidthKatakana"/>
  </si>
  <si>
    <r>
      <t xml:space="preserve">相談役
及び
顧　問
</t>
    </r>
    <r>
      <rPr>
        <b/>
        <sz val="11"/>
        <rFont val="ＭＳ Ｐゴシック"/>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6" type="halfwidthKatakana"/>
  </si>
  <si>
    <r>
      <t xml:space="preserve">相談役
及び
顧　問
</t>
    </r>
    <r>
      <rPr>
        <b/>
        <sz val="11"/>
        <rFont val="ＭＳ Ｐゴシック"/>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6" type="halfwidthKatakana"/>
  </si>
  <si>
    <r>
      <t xml:space="preserve">相談役
及び
顧　問
</t>
    </r>
    <r>
      <rPr>
        <b/>
        <sz val="11"/>
        <rFont val="ＭＳ Ｐゴシック"/>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6" type="halfwidthKatakana"/>
  </si>
  <si>
    <t>相談役　顧問</t>
    <rPh sb="0" eb="3">
      <t>ｿｳﾀﾞﾝﾔｸ</t>
    </rPh>
    <rPh sb="4" eb="6">
      <t>ｺﾓﾝ</t>
    </rPh>
    <phoneticPr fontId="16" type="halfwidthKatakana"/>
  </si>
  <si>
    <t>11　相談役</t>
    <rPh sb="3" eb="6">
      <t>ｿｳﾀﾞﾝﾔｸ</t>
    </rPh>
    <phoneticPr fontId="16" type="halfwidthKatakana"/>
  </si>
  <si>
    <t>12　顧問</t>
    <rPh sb="3" eb="5">
      <t>ｺﾓﾝ</t>
    </rPh>
    <phoneticPr fontId="16" type="halfwidthKatakana"/>
  </si>
  <si>
    <t>氏　　　名</t>
    <rPh sb="0" eb="1">
      <t>シ</t>
    </rPh>
    <rPh sb="4" eb="5">
      <t>メイ</t>
    </rPh>
    <phoneticPr fontId="16"/>
  </si>
  <si>
    <t>保有株式の数</t>
    <rPh sb="0" eb="2">
      <t>ﾎﾕｳ</t>
    </rPh>
    <rPh sb="2" eb="4">
      <t>ｶﾌﾞｼｷ</t>
    </rPh>
    <rPh sb="5" eb="6">
      <t>ｶｽﾞ</t>
    </rPh>
    <phoneticPr fontId="16" type="halfwidthKatakana"/>
  </si>
  <si>
    <t>株</t>
    <rPh sb="0" eb="1">
      <t>ｶﾌﾞ</t>
    </rPh>
    <phoneticPr fontId="16" type="halfwidthKatakana"/>
  </si>
  <si>
    <t>円</t>
    <rPh sb="0" eb="1">
      <t>ｴﾝ</t>
    </rPh>
    <phoneticPr fontId="16" type="halfwidthKatakana"/>
  </si>
  <si>
    <t>（出資金額）</t>
    <rPh sb="1" eb="3">
      <t>ｼｭｯｼ</t>
    </rPh>
    <rPh sb="3" eb="5">
      <t>ｷﾝｶﾞｸ</t>
    </rPh>
    <phoneticPr fontId="16" type="halfwidthKatakana"/>
  </si>
  <si>
    <t>割合</t>
    <rPh sb="0" eb="2">
      <t>ﾜﾘｱｲ</t>
    </rPh>
    <phoneticPr fontId="16" type="halfwidthKatakana"/>
  </si>
  <si>
    <t>％</t>
    <phoneticPr fontId="16" type="halfwidthKatakana"/>
  </si>
  <si>
    <r>
      <t xml:space="preserve">株　主
又は
出資者
</t>
    </r>
    <r>
      <rPr>
        <b/>
        <sz val="11"/>
        <rFont val="ＭＳ Ｐゴシック"/>
        <family val="3"/>
        <charset val="128"/>
      </rPr>
      <t>2人目</t>
    </r>
    <rPh sb="0" eb="1">
      <t>ｶﾌﾞ</t>
    </rPh>
    <rPh sb="2" eb="3">
      <t>ｼｭ</t>
    </rPh>
    <rPh sb="4" eb="5">
      <t>ﾏﾀ</t>
    </rPh>
    <rPh sb="7" eb="10">
      <t>ｼｭｯｼｼｬ</t>
    </rPh>
    <rPh sb="13" eb="14">
      <t>ﾆﾝ</t>
    </rPh>
    <rPh sb="14" eb="15">
      <t>ﾒ</t>
    </rPh>
    <phoneticPr fontId="16" type="halfwidthKatakana"/>
  </si>
  <si>
    <r>
      <t xml:space="preserve">株　主
又は
出資者
</t>
    </r>
    <r>
      <rPr>
        <b/>
        <sz val="11"/>
        <rFont val="ＭＳ Ｐゴシック"/>
        <family val="3"/>
        <charset val="128"/>
      </rPr>
      <t>3人目</t>
    </r>
    <rPh sb="0" eb="1">
      <t>ｶﾌﾞ</t>
    </rPh>
    <rPh sb="2" eb="3">
      <t>ｼｭ</t>
    </rPh>
    <rPh sb="4" eb="5">
      <t>ﾏﾀ</t>
    </rPh>
    <rPh sb="7" eb="10">
      <t>ｼｭｯｼｼｬ</t>
    </rPh>
    <rPh sb="13" eb="14">
      <t>ﾆﾝ</t>
    </rPh>
    <rPh sb="14" eb="15">
      <t>ﾒ</t>
    </rPh>
    <phoneticPr fontId="16" type="halfwidthKatakana"/>
  </si>
  <si>
    <r>
      <t xml:space="preserve">株　主
又は
出資者
</t>
    </r>
    <r>
      <rPr>
        <b/>
        <sz val="11"/>
        <rFont val="ＭＳ Ｐゴシック"/>
        <family val="3"/>
        <charset val="128"/>
      </rPr>
      <t>4人目</t>
    </r>
    <rPh sb="0" eb="1">
      <t>ｶﾌﾞ</t>
    </rPh>
    <rPh sb="2" eb="3">
      <t>ｼｭ</t>
    </rPh>
    <rPh sb="4" eb="5">
      <t>ﾏﾀ</t>
    </rPh>
    <rPh sb="7" eb="10">
      <t>ｼｭｯｼｼｬ</t>
    </rPh>
    <rPh sb="13" eb="14">
      <t>ﾆﾝ</t>
    </rPh>
    <rPh sb="14" eb="15">
      <t>ﾒ</t>
    </rPh>
    <phoneticPr fontId="16" type="halfwidthKatakana"/>
  </si>
  <si>
    <t>氏名又は名称</t>
    <rPh sb="0" eb="2">
      <t>シメイ</t>
    </rPh>
    <rPh sb="2" eb="3">
      <t>マタ</t>
    </rPh>
    <rPh sb="4" eb="6">
      <t>メイショウ</t>
    </rPh>
    <phoneticPr fontId="16"/>
  </si>
  <si>
    <t>2</t>
    <phoneticPr fontId="41"/>
  </si>
  <si>
    <t>3</t>
    <phoneticPr fontId="41"/>
  </si>
  <si>
    <t>4</t>
    <phoneticPr fontId="41"/>
  </si>
  <si>
    <t>5</t>
    <phoneticPr fontId="41"/>
  </si>
  <si>
    <t>6</t>
    <phoneticPr fontId="41"/>
  </si>
  <si>
    <t>7</t>
    <phoneticPr fontId="41"/>
  </si>
  <si>
    <t>8</t>
    <phoneticPr fontId="41"/>
  </si>
  <si>
    <t>9</t>
    <phoneticPr fontId="41"/>
  </si>
  <si>
    <t>10</t>
    <phoneticPr fontId="41"/>
  </si>
  <si>
    <t>11</t>
    <phoneticPr fontId="41"/>
  </si>
  <si>
    <t>12</t>
    <phoneticPr fontId="41"/>
  </si>
  <si>
    <t>13</t>
    <phoneticPr fontId="41"/>
  </si>
  <si>
    <t>14</t>
    <phoneticPr fontId="41"/>
  </si>
  <si>
    <t>15</t>
    <phoneticPr fontId="41"/>
  </si>
  <si>
    <t>16</t>
    <phoneticPr fontId="41"/>
  </si>
  <si>
    <t>17</t>
    <phoneticPr fontId="41"/>
  </si>
  <si>
    <t>18</t>
    <phoneticPr fontId="41"/>
  </si>
  <si>
    <t>19</t>
    <phoneticPr fontId="41"/>
  </si>
  <si>
    <t>20</t>
    <phoneticPr fontId="41"/>
  </si>
  <si>
    <t>21</t>
    <phoneticPr fontId="41"/>
  </si>
  <si>
    <t>22</t>
    <phoneticPr fontId="41"/>
  </si>
  <si>
    <t>23</t>
    <phoneticPr fontId="41"/>
  </si>
  <si>
    <t>24</t>
    <phoneticPr fontId="41"/>
  </si>
  <si>
    <t>25</t>
    <phoneticPr fontId="41"/>
  </si>
  <si>
    <t>性　　別</t>
    <rPh sb="0" eb="1">
      <t>セイ</t>
    </rPh>
    <rPh sb="3" eb="4">
      <t>ベツ</t>
    </rPh>
    <phoneticPr fontId="16"/>
  </si>
  <si>
    <t>1.男</t>
    <phoneticPr fontId="16" type="halfwidthKatakana"/>
  </si>
  <si>
    <t>2.女</t>
    <phoneticPr fontId="16" type="halfwidthKatakana"/>
  </si>
  <si>
    <t>男女</t>
    <rPh sb="0" eb="2">
      <t>ﾀﾞﾝｼﾞｮ</t>
    </rPh>
    <phoneticPr fontId="16" type="halfwidthKatakana"/>
  </si>
  <si>
    <t>従業者証明書番号</t>
    <rPh sb="0" eb="3">
      <t>ジュウギョウシャ</t>
    </rPh>
    <rPh sb="3" eb="6">
      <t>ショウメイショ</t>
    </rPh>
    <rPh sb="6" eb="8">
      <t>バンゴウ</t>
    </rPh>
    <phoneticPr fontId="16"/>
  </si>
  <si>
    <t>主たる職務内容</t>
    <rPh sb="0" eb="1">
      <t>シュ</t>
    </rPh>
    <rPh sb="3" eb="5">
      <t>ショクム</t>
    </rPh>
    <rPh sb="5" eb="7">
      <t>ナイヨウ</t>
    </rPh>
    <phoneticPr fontId="16"/>
  </si>
  <si>
    <t>主たる職務内容</t>
    <rPh sb="0" eb="1">
      <t>ｼｭ</t>
    </rPh>
    <rPh sb="3" eb="5">
      <t>ｼｮｸﾑ</t>
    </rPh>
    <rPh sb="5" eb="7">
      <t>ﾅｲﾖｳ</t>
    </rPh>
    <phoneticPr fontId="16" type="halfwidthKatakana"/>
  </si>
  <si>
    <t>専任</t>
    <rPh sb="0" eb="2">
      <t>ｾﾝﾆﾝ</t>
    </rPh>
    <phoneticPr fontId="16" type="halfwidthKatakana"/>
  </si>
  <si>
    <t>政令</t>
    <rPh sb="0" eb="2">
      <t>ｾｲﾚｲ</t>
    </rPh>
    <phoneticPr fontId="16" type="halfwidthKatakana"/>
  </si>
  <si>
    <t>総務</t>
    <rPh sb="0" eb="2">
      <t>ｿｳﾑ</t>
    </rPh>
    <phoneticPr fontId="16" type="halfwidthKatakana"/>
  </si>
  <si>
    <t>人事</t>
    <rPh sb="0" eb="2">
      <t>ｼﾞﾝｼﾞ</t>
    </rPh>
    <phoneticPr fontId="16" type="halfwidthKatakana"/>
  </si>
  <si>
    <t>営業</t>
    <rPh sb="0" eb="2">
      <t>ｴｲｷﾞｮｳ</t>
    </rPh>
    <phoneticPr fontId="16" type="halfwidthKatakana"/>
  </si>
  <si>
    <t>経理</t>
    <rPh sb="0" eb="2">
      <t>ｹｲﾘ</t>
    </rPh>
    <phoneticPr fontId="16" type="halfwidthKatakana"/>
  </si>
  <si>
    <t>財務</t>
    <rPh sb="0" eb="2">
      <t>ｻﾞｲﾑ</t>
    </rPh>
    <phoneticPr fontId="16" type="halfwidthKatakana"/>
  </si>
  <si>
    <t>営業事務</t>
    <rPh sb="0" eb="2">
      <t>ｴｲｷﾞｮｳ</t>
    </rPh>
    <rPh sb="2" eb="4">
      <t>ｼﾞﾑ</t>
    </rPh>
    <phoneticPr fontId="16" type="halfwidthKatakana"/>
  </si>
  <si>
    <t>企画</t>
    <rPh sb="0" eb="2">
      <t>ｷｶｸ</t>
    </rPh>
    <phoneticPr fontId="16" type="halfwidthKatakana"/>
  </si>
  <si>
    <t>「宅地建物取引業に従事する者」とは</t>
    <rPh sb="1" eb="8">
      <t>ﾀｸﾁﾀﾃﾓﾉﾄﾘﾋｷｷﾞｮｳ</t>
    </rPh>
    <rPh sb="9" eb="11">
      <t>ｼﾞｭｳｼﾞ</t>
    </rPh>
    <rPh sb="13" eb="14">
      <t>ﾓﾉ</t>
    </rPh>
    <phoneticPr fontId="16" type="halfwidthKatakana"/>
  </si>
  <si>
    <t>主たる職務内容について</t>
    <rPh sb="0" eb="1">
      <t>ｼｭ</t>
    </rPh>
    <rPh sb="3" eb="5">
      <t>ｼｮｸﾑ</t>
    </rPh>
    <rPh sb="5" eb="7">
      <t>ﾅｲﾖｳ</t>
    </rPh>
    <phoneticPr fontId="16" type="halfwidthKatakana"/>
  </si>
  <si>
    <t>○　専任の宅地建物取引士</t>
    <phoneticPr fontId="16" type="halfwidthKatakana"/>
  </si>
  <si>
    <t>専任の取引士</t>
    <phoneticPr fontId="16"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</si>
  <si>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16" type="halfwidthKatakana"/>
  </si>
  <si>
    <t>(北海道)</t>
    <rPh sb="1" eb="4">
      <t>ﾎｯｶｲﾄﾞｳ</t>
    </rPh>
    <phoneticPr fontId="16"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</si>
  <si>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</si>
  <si>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</si>
  <si>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</si>
  <si>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</si>
  <si>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</si>
  <si>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</si>
  <si>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</si>
  <si>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</si>
  <si>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</si>
  <si>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</si>
  <si>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</si>
  <si>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</si>
  <si>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</si>
  <si>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</si>
  <si>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</si>
  <si>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</si>
  <si>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</si>
  <si>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</si>
  <si>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</si>
  <si>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</si>
  <si>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</si>
  <si>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</si>
  <si>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</si>
  <si>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</si>
  <si>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</si>
  <si>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</si>
  <si>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</si>
  <si>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</si>
  <si>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</si>
  <si>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</si>
  <si>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</si>
  <si>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</si>
  <si>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</si>
  <si>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</si>
  <si>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</si>
  <si>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</si>
  <si>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</si>
  <si>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</si>
  <si>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</si>
  <si>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</si>
  <si>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</si>
  <si>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</si>
  <si>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</si>
  <si>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</si>
  <si>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</si>
  <si>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</si>
  <si>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</si>
  <si>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</si>
  <si>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</si>
  <si>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</si>
  <si>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</si>
  <si>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</si>
  <si>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</si>
  <si>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16"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</si>
  <si>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</si>
  <si>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</si>
  <si>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</si>
  <si>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</si>
  <si>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</si>
  <si>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</si>
  <si>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</si>
  <si>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</si>
  <si>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</si>
  <si>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</si>
  <si>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</si>
  <si>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</si>
  <si>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</si>
  <si>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</si>
  <si>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</si>
  <si>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16" type="halfwidthKatakana"/>
  </si>
  <si>
    <t>代表・専任</t>
    <rPh sb="0" eb="2">
      <t>ﾀﾞｲﾋｮｳ</t>
    </rPh>
    <rPh sb="3" eb="5">
      <t>ｾﾝﾆﾝ</t>
    </rPh>
    <phoneticPr fontId="16" type="halfwidthKatakana"/>
  </si>
  <si>
    <t>宅地建物取引業に従事する者の名簿</t>
    <rPh sb="0" eb="2">
      <t>ﾀｸﾁ</t>
    </rPh>
    <rPh sb="2" eb="4">
      <t>ﾀﾃﾓﾉ</t>
    </rPh>
    <rPh sb="4" eb="7">
      <t>ﾄﾘﾋｷｷﾞｮｳ</t>
    </rPh>
    <phoneticPr fontId="16"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</si>
  <si>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16" type="halfwidthKatakana"/>
  </si>
  <si>
    <t>業　　務　　に　　従　　事　　す　　る　　者</t>
    <rPh sb="0" eb="1">
      <t>ギョウ</t>
    </rPh>
    <rPh sb="3" eb="4">
      <t>ツトム</t>
    </rPh>
    <rPh sb="9" eb="10">
      <t>ジュウ</t>
    </rPh>
    <rPh sb="12" eb="13">
      <t>コト</t>
    </rPh>
    <rPh sb="21" eb="22">
      <t>モノ</t>
    </rPh>
    <phoneticPr fontId="16"/>
  </si>
  <si>
    <t>代表取締役</t>
    <rPh sb="0" eb="2">
      <t>ﾀﾞｲﾋｮｳ</t>
    </rPh>
    <rPh sb="2" eb="5">
      <t>ﾄﾘｼﾏﾘﾔｸ</t>
    </rPh>
    <phoneticPr fontId="16" type="halfwidthKatakana"/>
  </si>
  <si>
    <t>法人の場合（法人名）</t>
    <rPh sb="0" eb="2">
      <t>ﾎｳｼﾞﾝ</t>
    </rPh>
    <rPh sb="3" eb="5">
      <t>ﾊﾞｱｲ</t>
    </rPh>
    <rPh sb="6" eb="8">
      <t>ﾎｳｼﾞﾝ</t>
    </rPh>
    <rPh sb="8" eb="9">
      <t>ﾒｲ</t>
    </rPh>
    <phoneticPr fontId="16" type="halfwidthKatakana"/>
  </si>
  <si>
    <t>契約相手</t>
    <rPh sb="0" eb="2">
      <t>ｹｲﾔｸ</t>
    </rPh>
    <rPh sb="2" eb="4">
      <t>ｱｲﾃ</t>
    </rPh>
    <phoneticPr fontId="16" type="halfwidthKatakana"/>
  </si>
  <si>
    <t>契約期間</t>
    <rPh sb="0" eb="2">
      <t>ｹｲﾔｸ</t>
    </rPh>
    <rPh sb="2" eb="4">
      <t>ｷｶﾝ</t>
    </rPh>
    <phoneticPr fontId="16" type="halfwidthKatakana"/>
  </si>
  <si>
    <t>より</t>
    <phoneticPr fontId="16" type="halfwidthKatakana"/>
  </si>
  <si>
    <t>契約形態</t>
    <rPh sb="0" eb="2">
      <t>ｹｲﾔｸ</t>
    </rPh>
    <rPh sb="2" eb="4">
      <t>ｹｲﾀｲ</t>
    </rPh>
    <phoneticPr fontId="16" type="halfwidthKatakana"/>
  </si>
  <si>
    <t>←自動で反映</t>
    <phoneticPr fontId="16" type="halfwidthKatakana"/>
  </si>
  <si>
    <t>取締役</t>
    <rPh sb="0" eb="3">
      <t>ﾄﾘｼﾏﾘﾔｸ</t>
    </rPh>
    <phoneticPr fontId="16" type="halfwidthKatakana"/>
  </si>
  <si>
    <t>家主法人役職</t>
    <rPh sb="0" eb="2">
      <t>ﾔﾇｼ</t>
    </rPh>
    <rPh sb="2" eb="4">
      <t>ﾎｳｼﾞﾝ</t>
    </rPh>
    <rPh sb="4" eb="6">
      <t>ﾔｸｼｮｸ</t>
    </rPh>
    <phoneticPr fontId="16" type="halfwidthKatakana"/>
  </si>
  <si>
    <t>更新可</t>
    <rPh sb="0" eb="3">
      <t>ｺｳｼﾝｶ</t>
    </rPh>
    <phoneticPr fontId="16" type="halfwidthKatakana"/>
  </si>
  <si>
    <t>用途</t>
    <rPh sb="0" eb="2">
      <t>ﾖｳﾄ</t>
    </rPh>
    <phoneticPr fontId="16" type="halfwidthKatakana"/>
  </si>
  <si>
    <t>事務所</t>
    <rPh sb="0" eb="3">
      <t>ｼﾞﾑｼｮ</t>
    </rPh>
    <phoneticPr fontId="16" type="halfwidthKatakana"/>
  </si>
  <si>
    <t>店舗事務所</t>
    <rPh sb="0" eb="2">
      <t>ﾃﾝﾎﾟ</t>
    </rPh>
    <rPh sb="2" eb="5">
      <t>ｼﾞﾑｼｮ</t>
    </rPh>
    <phoneticPr fontId="16" type="halfwidthKatakana"/>
  </si>
  <si>
    <t>店舗</t>
    <rPh sb="0" eb="2">
      <t>ﾃﾝﾎﾟ</t>
    </rPh>
    <phoneticPr fontId="16" type="halfwidthKatakana"/>
  </si>
  <si>
    <t>マンション（一室）</t>
    <rPh sb="6" eb="8">
      <t>ｲｯｼﾂ</t>
    </rPh>
    <phoneticPr fontId="16" type="halfwidthKatakana"/>
  </si>
  <si>
    <t>戸建（一部）</t>
    <rPh sb="0" eb="2">
      <t>ｺﾀﾞ</t>
    </rPh>
    <rPh sb="3" eb="5">
      <t>ｲﾁﾌﾞ</t>
    </rPh>
    <phoneticPr fontId="16" type="halfwidthKatakana"/>
  </si>
  <si>
    <t>契約形態</t>
    <rPh sb="0" eb="2">
      <t>ｹｲﾔｸ</t>
    </rPh>
    <rPh sb="2" eb="4">
      <t>ｹｲﾀｲ</t>
    </rPh>
    <phoneticPr fontId="16" type="halfwidthKatakana"/>
  </si>
  <si>
    <t>賃貸借</t>
    <rPh sb="0" eb="3">
      <t>ﾁﾝﾀｲｼｬｸ</t>
    </rPh>
    <phoneticPr fontId="16" type="halfwidthKatakana"/>
  </si>
  <si>
    <t>使用貸借</t>
    <rPh sb="0" eb="2">
      <t>ｼﾖｳ</t>
    </rPh>
    <rPh sb="2" eb="4">
      <t>ﾀｲｼｬｸ</t>
    </rPh>
    <phoneticPr fontId="16" type="halfwidthKatakana"/>
  </si>
  <si>
    <t>賃貸借（転貸借）</t>
    <rPh sb="0" eb="3">
      <t>ﾁﾝﾀｲｼｬｸ</t>
    </rPh>
    <rPh sb="4" eb="7">
      <t>ﾃﾝﾀｲｼｬｸ</t>
    </rPh>
    <phoneticPr fontId="16" type="halfwidthKatakana"/>
  </si>
  <si>
    <t>（自動更新）</t>
    <rPh sb="1" eb="3">
      <t>ｼﾞﾄﾞｳ</t>
    </rPh>
    <rPh sb="3" eb="5">
      <t>ｺｳｼﾝ</t>
    </rPh>
    <phoneticPr fontId="16" type="halfwidthKatakana"/>
  </si>
  <si>
    <t>「法人契約変更承諾済」</t>
    <phoneticPr fontId="16" type="halfwidthKatakana"/>
  </si>
  <si>
    <t>会社設立前の契約日</t>
    <rPh sb="0" eb="2">
      <t>ｶｲｼｬ</t>
    </rPh>
    <rPh sb="2" eb="4">
      <t>ｾﾂﾘﾂ</t>
    </rPh>
    <rPh sb="4" eb="5">
      <t>ﾏｴ</t>
    </rPh>
    <rPh sb="6" eb="9">
      <t>ｹｲﾔｸﾋﾞ</t>
    </rPh>
    <phoneticPr fontId="16" type="halfwidthKatakana"/>
  </si>
  <si>
    <t>住居</t>
    <rPh sb="0" eb="2">
      <t>ｼﾞｭｳｷｮ</t>
    </rPh>
    <phoneticPr fontId="16"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</si>
  <si>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16" type="halfwidthKatakana"/>
  </si>
  <si>
    <t>契　約　日</t>
    <rPh sb="0" eb="1">
      <t>ﾁｷﾞﾘ</t>
    </rPh>
    <rPh sb="2" eb="3">
      <t>ﾔｸ</t>
    </rPh>
    <rPh sb="4" eb="5">
      <t>ﾆﾁ</t>
    </rPh>
    <phoneticPr fontId="16" type="halfwidthKatakana"/>
  </si>
  <si>
    <t>用　　　途</t>
    <rPh sb="0" eb="1">
      <t>ﾖｳ</t>
    </rPh>
    <rPh sb="4" eb="5">
      <t>ﾄ</t>
    </rPh>
    <phoneticPr fontId="16" type="halfwidthKatakana"/>
  </si>
  <si>
    <t>電話番号</t>
    <rPh sb="0" eb="2">
      <t>ﾃﾞﾝﾜ</t>
    </rPh>
    <rPh sb="2" eb="4">
      <t>ﾊﾞﾝｺﾞｳ</t>
    </rPh>
    <phoneticPr fontId="16" type="halfwidthKatakana"/>
  </si>
  <si>
    <t>職名（略歴）専任の場合</t>
    <rPh sb="0" eb="2">
      <t>ｼｮｸﾒｲ</t>
    </rPh>
    <rPh sb="3" eb="5">
      <t>ﾘｬｸﾚｷ</t>
    </rPh>
    <rPh sb="6" eb="8">
      <t>ｾﾝﾆﾝ</t>
    </rPh>
    <rPh sb="9" eb="11">
      <t>ﾊﾞｱｲ</t>
    </rPh>
    <phoneticPr fontId="16" type="halfwidthKatakana"/>
  </si>
  <si>
    <t>自</t>
    <rPh sb="0" eb="1">
      <t>ｼﾞ</t>
    </rPh>
    <phoneticPr fontId="16" type="halfwidthKatakana"/>
  </si>
  <si>
    <t>至</t>
    <rPh sb="0" eb="1">
      <t>ｲﾀ</t>
    </rPh>
    <phoneticPr fontId="16" type="halfwidthKatakana"/>
  </si>
  <si>
    <r>
      <t>職　歴　</t>
    </r>
    <r>
      <rPr>
        <b/>
        <sz val="11"/>
        <rFont val="ＭＳ Ｐゴシック"/>
        <family val="3"/>
        <charset val="128"/>
      </rPr>
      <t>（１）</t>
    </r>
    <rPh sb="0" eb="1">
      <t>ｼｮｸ</t>
    </rPh>
    <rPh sb="2" eb="3">
      <t>ﾚｷ</t>
    </rPh>
    <phoneticPr fontId="16"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</si>
  <si>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</si>
  <si>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</si>
  <si>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</si>
  <si>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</si>
  <si>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</si>
  <si>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</si>
  <si>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16"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</si>
  <si>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16" type="halfwidthKatakana"/>
  </si>
  <si>
    <t>↓職歴は古い順</t>
    <rPh sb="1" eb="3">
      <t>ｼｮｸﾚｷ</t>
    </rPh>
    <rPh sb="4" eb="5">
      <t>ﾌﾙ</t>
    </rPh>
    <rPh sb="6" eb="7">
      <t>ｼﾞｭﾝ</t>
    </rPh>
    <phoneticPr fontId="16" type="halfwidthKatakana"/>
  </si>
  <si>
    <t>01：代表取締役　</t>
    <phoneticPr fontId="16" type="halfwidthKatakana"/>
  </si>
  <si>
    <t>02：取締役　</t>
    <phoneticPr fontId="16" type="halfwidthKatakana"/>
  </si>
  <si>
    <t>03：監査役　</t>
    <phoneticPr fontId="16" type="halfwidthKatakana"/>
  </si>
  <si>
    <t>04：代表社員　</t>
    <phoneticPr fontId="16" type="halfwidthKatakana"/>
  </si>
  <si>
    <t>05：社員　</t>
    <phoneticPr fontId="16" type="halfwidthKatakana"/>
  </si>
  <si>
    <t>07：理事　</t>
    <phoneticPr fontId="16" type="halfwidthKatakana"/>
  </si>
  <si>
    <t>08：監事　</t>
    <phoneticPr fontId="16" type="halfwidthKatakana"/>
  </si>
  <si>
    <t>09：その他　</t>
    <phoneticPr fontId="16" type="halfwidthKatakana"/>
  </si>
  <si>
    <t>11：相談役　</t>
    <phoneticPr fontId="16" type="halfwidthKatakana"/>
  </si>
  <si>
    <t>12：顧問　</t>
    <phoneticPr fontId="16" type="halfwidthKatakana"/>
  </si>
  <si>
    <t>13：代表執行役　</t>
    <phoneticPr fontId="16" type="halfwidthKatakana"/>
  </si>
  <si>
    <t>14：執行役　</t>
    <phoneticPr fontId="16" type="halfwidthKatakana"/>
  </si>
  <si>
    <t>15：会計参与　</t>
    <phoneticPr fontId="16" type="halfwidthKatakana"/>
  </si>
  <si>
    <t>15：個人営業の代表者　</t>
    <phoneticPr fontId="16" type="halfwidthKatakana"/>
  </si>
  <si>
    <t>15：専任の宅地建物取引士　</t>
    <phoneticPr fontId="16" type="halfwidthKatakana"/>
  </si>
  <si>
    <t>15：政令使用人　</t>
    <phoneticPr fontId="16" type="halfwidthKatakana"/>
  </si>
  <si>
    <t>照会対象者役名</t>
    <rPh sb="0" eb="2">
      <t>ｼｮｳｶｲ</t>
    </rPh>
    <rPh sb="2" eb="5">
      <t>ﾀｲｼｮｳｼｬ</t>
    </rPh>
    <rPh sb="5" eb="7">
      <t>ﾔｸﾒｲ</t>
    </rPh>
    <phoneticPr fontId="16" type="halfwidthKatakana"/>
  </si>
  <si>
    <t>筆頭者名</t>
    <rPh sb="0" eb="3">
      <t>ヒットウシャ</t>
    </rPh>
    <rPh sb="3" eb="4">
      <t>メイ</t>
    </rPh>
    <phoneticPr fontId="16"/>
  </si>
  <si>
    <t>▼▼以下 　北海道</t>
  </si>
  <si>
    <t>　</t>
  </si>
  <si>
    <t>▼▼以下 　青森県</t>
  </si>
  <si>
    <t>全国市区町村コード</t>
    <rPh sb="0" eb="2">
      <t>ｾﾞﾝｺｸ</t>
    </rPh>
    <rPh sb="2" eb="6">
      <t>ｼｸﾁｮｳｿﾝ</t>
    </rPh>
    <phoneticPr fontId="16" type="halfwidthKatakana"/>
  </si>
  <si>
    <t>入力TOPへ↑</t>
  </si>
  <si>
    <t>←自動で反映</t>
    <phoneticPr fontId="16" type="halfwidthKatakana"/>
  </si>
  <si>
    <t>都道府県選択</t>
    <rPh sb="0" eb="4">
      <t>ﾄﾄﾞｳﾌｹﾝ</t>
    </rPh>
    <rPh sb="4" eb="6">
      <t>ｾﾝﾀｸ</t>
    </rPh>
    <phoneticPr fontId="16" type="halfwidthKatakana"/>
  </si>
  <si>
    <t>←20文字（外国籍の場合は国名を入力）</t>
    <rPh sb="3" eb="5">
      <t>ﾓｼﾞ</t>
    </rPh>
    <rPh sb="6" eb="9">
      <t>ｶﾞｲｺｸｾｷ</t>
    </rPh>
    <rPh sb="10" eb="12">
      <t>ﾊﾞｱｲ</t>
    </rPh>
    <rPh sb="13" eb="15">
      <t>ｺｸﾒｲ</t>
    </rPh>
    <rPh sb="16" eb="18">
      <t>ﾆｭｳﾘｮｸ</t>
    </rPh>
    <phoneticPr fontId="16" type="halfwidthKatakana"/>
  </si>
  <si>
    <t>←20文字（姓と名は1文字空ける）</t>
    <rPh sb="6" eb="7">
      <t>ｾｲ</t>
    </rPh>
    <rPh sb="8" eb="9">
      <t>ﾒｲ</t>
    </rPh>
    <rPh sb="11" eb="13">
      <t>ﾓｼﾞ</t>
    </rPh>
    <rPh sb="13" eb="14">
      <t>ｱ</t>
    </rPh>
    <phoneticPr fontId="16" type="halfwidthKatakana"/>
  </si>
  <si>
    <t>←10文字（姓と名は1文字空ける）</t>
    <rPh sb="6" eb="7">
      <t>ｾｲ</t>
    </rPh>
    <rPh sb="8" eb="9">
      <t>ﾒｲ</t>
    </rPh>
    <rPh sb="11" eb="13">
      <t>ﾓｼﾞ</t>
    </rPh>
    <rPh sb="13" eb="14">
      <t>ｱ</t>
    </rPh>
    <phoneticPr fontId="16"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</si>
  <si>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16" type="halfwidthKatakana"/>
  </si>
  <si>
    <t>性別男女</t>
    <rPh sb="0" eb="2">
      <t>ｾｲﾍﾞﾂ</t>
    </rPh>
    <rPh sb="2" eb="4">
      <t>ﾀﾞﾝｼﾞｮ</t>
    </rPh>
    <phoneticPr fontId="16" type="halfwidthKatakana"/>
  </si>
  <si>
    <t>1．　男</t>
    <rPh sb="3" eb="4">
      <t>ｵﾄｺ</t>
    </rPh>
    <phoneticPr fontId="16" type="halfwidthKatakana"/>
  </si>
  <si>
    <t>2．　女</t>
    <rPh sb="3" eb="4">
      <t>ｵﾝﾅ</t>
    </rPh>
    <phoneticPr fontId="16" type="halfwidthKatakana"/>
  </si>
  <si>
    <t xml:space="preserve">
本籍</t>
    <rPh sb="1" eb="2">
      <t>ﾎﾝ</t>
    </rPh>
    <rPh sb="2" eb="3">
      <t>ｾｷ</t>
    </rPh>
    <phoneticPr fontId="16" type="halfwidthKatakana"/>
  </si>
  <si>
    <t>殿</t>
    <rPh sb="0" eb="1">
      <t>ドノ</t>
    </rPh>
    <phoneticPr fontId="16"/>
  </si>
  <si>
    <t>年</t>
    <rPh sb="0" eb="1">
      <t>ネン</t>
    </rPh>
    <phoneticPr fontId="16"/>
  </si>
  <si>
    <t>月</t>
    <rPh sb="0" eb="1">
      <t>ガツ</t>
    </rPh>
    <phoneticPr fontId="16"/>
  </si>
  <si>
    <t>日</t>
    <rPh sb="0" eb="1">
      <t>ニチ</t>
    </rPh>
    <phoneticPr fontId="16"/>
  </si>
  <si>
    <t>（</t>
    <phoneticPr fontId="16"/>
  </si>
  <si>
    <t>）</t>
    <phoneticPr fontId="16"/>
  </si>
  <si>
    <t>会長</t>
    <rPh sb="0" eb="2">
      <t>カイチョウ</t>
    </rPh>
    <phoneticPr fontId="16"/>
  </si>
  <si>
    <t>住所</t>
    <rPh sb="0" eb="2">
      <t>ジュウショ</t>
    </rPh>
    <phoneticPr fontId="16"/>
  </si>
  <si>
    <t>整理番号</t>
    <rPh sb="0" eb="2">
      <t>セイリ</t>
    </rPh>
    <rPh sb="2" eb="4">
      <t>バンゴウ</t>
    </rPh>
    <phoneticPr fontId="16"/>
  </si>
  <si>
    <t>連　帯　保　証　書</t>
    <rPh sb="0" eb="1">
      <t>レン</t>
    </rPh>
    <rPh sb="2" eb="3">
      <t>オビ</t>
    </rPh>
    <rPh sb="4" eb="5">
      <t>タモツ</t>
    </rPh>
    <rPh sb="6" eb="7">
      <t>アカシ</t>
    </rPh>
    <rPh sb="8" eb="9">
      <t>ショ</t>
    </rPh>
    <phoneticPr fontId="16"/>
  </si>
  <si>
    <t>公益社団法人　全国宅地建物取引業保証協会</t>
    <rPh sb="0" eb="6">
      <t>コウエキシャダンホウジン</t>
    </rPh>
    <rPh sb="7" eb="9">
      <t>ゼンコク</t>
    </rPh>
    <rPh sb="9" eb="11">
      <t>タクチ</t>
    </rPh>
    <rPh sb="11" eb="13">
      <t>タテモノ</t>
    </rPh>
    <rPh sb="13" eb="16">
      <t>トリヒキギョウ</t>
    </rPh>
    <rPh sb="16" eb="18">
      <t>ホショウ</t>
    </rPh>
    <rPh sb="18" eb="20">
      <t>キョウカイ</t>
    </rPh>
    <phoneticPr fontId="16"/>
  </si>
  <si>
    <t>連帯保証人</t>
    <rPh sb="0" eb="2">
      <t>レンタイ</t>
    </rPh>
    <rPh sb="2" eb="5">
      <t>ホショウニン</t>
    </rPh>
    <phoneticPr fontId="16"/>
  </si>
  <si>
    <t>誓　　　約　　　書</t>
    <rPh sb="0" eb="1">
      <t>チカイ</t>
    </rPh>
    <rPh sb="4" eb="5">
      <t>ヤク</t>
    </rPh>
    <rPh sb="8" eb="9">
      <t>ショ</t>
    </rPh>
    <phoneticPr fontId="16"/>
  </si>
  <si>
    <t>第　　　　　　号</t>
    <rPh sb="0" eb="1">
      <t>ダイ</t>
    </rPh>
    <rPh sb="7" eb="8">
      <t>ゴウ</t>
    </rPh>
    <phoneticPr fontId="16"/>
  </si>
  <si>
    <t>（会　社　名）</t>
    <rPh sb="1" eb="2">
      <t>カイ</t>
    </rPh>
    <rPh sb="3" eb="4">
      <t>シャ</t>
    </rPh>
    <rPh sb="5" eb="6">
      <t>ナ</t>
    </rPh>
    <phoneticPr fontId="16"/>
  </si>
  <si>
    <t>電　　話</t>
    <rPh sb="0" eb="1">
      <t>デン</t>
    </rPh>
    <rPh sb="3" eb="4">
      <t>ハナシ</t>
    </rPh>
    <phoneticPr fontId="16"/>
  </si>
  <si>
    <t>住　　　所</t>
    <rPh sb="0" eb="1">
      <t>ジュウ</t>
    </rPh>
    <rPh sb="4" eb="5">
      <t>ショ</t>
    </rPh>
    <phoneticPr fontId="16"/>
  </si>
  <si>
    <t>〒</t>
    <phoneticPr fontId="16"/>
  </si>
  <si>
    <t>1</t>
    <phoneticPr fontId="16"/>
  </si>
  <si>
    <t>←6桁未満の場合は頭に「0」を入力</t>
    <rPh sb="2" eb="3">
      <t>ケタ</t>
    </rPh>
    <rPh sb="3" eb="5">
      <t>ミマン</t>
    </rPh>
    <rPh sb="6" eb="8">
      <t>バアイ</t>
    </rPh>
    <rPh sb="9" eb="10">
      <t>アタマ</t>
    </rPh>
    <rPh sb="15" eb="17">
      <t>ニュウリョク</t>
    </rPh>
    <phoneticPr fontId="16"/>
  </si>
  <si>
    <t>男女</t>
    <rPh sb="0" eb="2">
      <t>ﾀﾞﾝｼﾞｮ</t>
    </rPh>
    <phoneticPr fontId="16" type="halfwidthKatakana"/>
  </si>
  <si>
    <t>男</t>
    <rPh sb="0" eb="1">
      <t>ｵﾄｺ</t>
    </rPh>
    <phoneticPr fontId="16" type="halfwidthKatakana"/>
  </si>
  <si>
    <t>女</t>
    <rPh sb="0" eb="1">
      <t>ｵﾝﾅ</t>
    </rPh>
    <phoneticPr fontId="16" type="halfwidthKatakana"/>
  </si>
  <si>
    <t>〒</t>
    <phoneticPr fontId="16" type="halfwidthKatakana"/>
  </si>
  <si>
    <t>支部</t>
    <rPh sb="0" eb="2">
      <t>ｼﾌﾞ</t>
    </rPh>
    <phoneticPr fontId="16" type="halfwidthKatakana"/>
  </si>
  <si>
    <t>　　 　　支部</t>
    <rPh sb="5" eb="7">
      <t>ｼﾌﾞ</t>
    </rPh>
    <phoneticPr fontId="16" type="halfwidthKatakana"/>
  </si>
  <si>
    <t>□　所在地住所と同一</t>
  </si>
  <si>
    <t>□　申込FAX名義と同一</t>
  </si>
  <si>
    <t>☑　所在地住所と同一</t>
    <phoneticPr fontId="16" type="halfwidthKatakana"/>
  </si>
  <si>
    <t>☑　申込FAX名義と同一</t>
    <phoneticPr fontId="16" type="halfwidthKatakana"/>
  </si>
  <si>
    <t>住所同一</t>
    <rPh sb="0" eb="2">
      <t>ｼﾞｭｳｼｮ</t>
    </rPh>
    <rPh sb="2" eb="4">
      <t>ﾄﾞｳｲﾂ</t>
    </rPh>
    <phoneticPr fontId="16" type="halfwidthKatakana"/>
  </si>
  <si>
    <t>名義同一</t>
    <rPh sb="0" eb="2">
      <t>ﾒｲｷﾞ</t>
    </rPh>
    <rPh sb="2" eb="4">
      <t>ﾄﾞｳｲﾂ</t>
    </rPh>
    <phoneticPr fontId="16" type="halfwidthKatakana"/>
  </si>
  <si>
    <t>▼▼以下 　岩手県</t>
  </si>
  <si>
    <t>▼▼以下 　宮城県</t>
  </si>
  <si>
    <t>▼▼以下 　秋田県</t>
  </si>
  <si>
    <t>▼▼以下 　山形県</t>
  </si>
  <si>
    <t>▼▼以下 　福島県</t>
  </si>
  <si>
    <t>▼▼以下 　茨城県</t>
  </si>
  <si>
    <t>▼▼以下 　栃木県</t>
  </si>
  <si>
    <t>▼▼以下 　群馬県</t>
  </si>
  <si>
    <t>▼▼以下 　埼玉県</t>
  </si>
  <si>
    <t>▼▼以下 　千葉県</t>
  </si>
  <si>
    <t>▼▼以下 　東京都</t>
  </si>
  <si>
    <t>▼▼以下 　神奈川県</t>
  </si>
  <si>
    <t>▼▼以下 　新潟県</t>
  </si>
  <si>
    <t>▼▼以下 　富山県</t>
  </si>
  <si>
    <t>▼▼以下 　石川県</t>
  </si>
  <si>
    <t>▼▼以下 　福井県</t>
  </si>
  <si>
    <t>▼▼以下 　山梨県</t>
  </si>
  <si>
    <t>▼▼以下 　長野県</t>
  </si>
  <si>
    <t>▼▼以下 　岐阜県</t>
  </si>
  <si>
    <t>▼▼以下 　静岡県</t>
  </si>
  <si>
    <t>▼▼以下 　愛知県</t>
  </si>
  <si>
    <t>▼▼以下 　三重県</t>
  </si>
  <si>
    <t>▼▼以下 　滋賀県</t>
  </si>
  <si>
    <t>▼▼以下 　京都府</t>
  </si>
  <si>
    <t>▼▼以下 　大阪府</t>
  </si>
  <si>
    <t>▼▼以下 　兵庫県</t>
  </si>
  <si>
    <t>▼▼以下 　奈良県</t>
  </si>
  <si>
    <t>▼▼以下 　和歌山県</t>
  </si>
  <si>
    <t>▼▼以下 　鳥取県</t>
  </si>
  <si>
    <t>▼▼以下 　島根県</t>
  </si>
  <si>
    <t>▼▼以下 　岡山県</t>
  </si>
  <si>
    <t>▼▼以下 　広島県</t>
  </si>
  <si>
    <t>▼▼以下 　山口県</t>
  </si>
  <si>
    <t>▼▼以下 　徳島県</t>
  </si>
  <si>
    <t>▼▼以下 　香川県</t>
  </si>
  <si>
    <t>▼▼以下 　愛媛県</t>
  </si>
  <si>
    <t>▼▼以下 　高知県</t>
  </si>
  <si>
    <t>▼▼以下 　福岡県</t>
  </si>
  <si>
    <t>▼▼以下 　佐賀県</t>
  </si>
  <si>
    <t>▼▼以下 　長崎県</t>
  </si>
  <si>
    <t>▼▼以下 　熊本県</t>
  </si>
  <si>
    <t>▼▼以下 　大分県</t>
  </si>
  <si>
    <t>▼▼以下 　宮崎県</t>
  </si>
  <si>
    <t>▼▼以下 　鹿児島県</t>
  </si>
  <si>
    <t>▼▼以下 　沖縄県</t>
  </si>
  <si>
    <t>A</t>
    <phoneticPr fontId="16"/>
  </si>
  <si>
    <t>2</t>
    <phoneticPr fontId="16"/>
  </si>
  <si>
    <t>←自動で反映</t>
    <phoneticPr fontId="16" type="halfwidthKatakana"/>
  </si>
  <si>
    <t>都道府県
市区町村</t>
    <rPh sb="0" eb="4">
      <t>ﾄﾄﾞｳﾌｹﾝ</t>
    </rPh>
    <rPh sb="5" eb="9">
      <t>ｼｸﾁｮｳｿﾝ</t>
    </rPh>
    <phoneticPr fontId="16" type="halfwidthKatakana"/>
  </si>
  <si>
    <t>常勤・非常勤</t>
    <rPh sb="0" eb="2">
      <t>ｼﾞｮｳｷﾝ</t>
    </rPh>
    <rPh sb="3" eb="6">
      <t>ﾋｼﾞｮｳｷﾝ</t>
    </rPh>
    <phoneticPr fontId="16" type="halfwidthKatakana"/>
  </si>
  <si>
    <t>(常勤)</t>
    <rPh sb="1" eb="3">
      <t>ｼﾞｮｳｷﾝ</t>
    </rPh>
    <phoneticPr fontId="16" type="halfwidthKatakana"/>
  </si>
  <si>
    <t>(非常勤)</t>
    <rPh sb="1" eb="2">
      <t>ﾋ</t>
    </rPh>
    <rPh sb="2" eb="4">
      <t>ｼﾞｮｳｷﾝ</t>
    </rPh>
    <phoneticPr fontId="16" type="halfwidthKatakana"/>
  </si>
  <si>
    <t>←この日付が反映される書類は？</t>
    <rPh sb="3" eb="5">
      <t>ﾋﾂﾞｹ</t>
    </rPh>
    <rPh sb="6" eb="8">
      <t>ﾊﾝｴｲ</t>
    </rPh>
    <rPh sb="11" eb="13">
      <t>ｼｮﾙｲ</t>
    </rPh>
    <phoneticPr fontId="16" type="halfwidthKatakana"/>
  </si>
  <si>
    <t>□現住所　　□勤務先</t>
    <phoneticPr fontId="16" type="halfwidthKatakana"/>
  </si>
  <si>
    <t>☑現住所　　□勤務先</t>
    <phoneticPr fontId="16" type="halfwidthKatakana"/>
  </si>
  <si>
    <t>□現住所　　☑勤務先</t>
    <phoneticPr fontId="16" type="halfwidthKatakana"/>
  </si>
  <si>
    <t>教材送付先</t>
    <rPh sb="0" eb="2">
      <t>ｷｮｳｻﾞｲ</t>
    </rPh>
    <rPh sb="2" eb="5">
      <t>ｿｳﾌｻｷ</t>
    </rPh>
    <phoneticPr fontId="16" type="halfwidthKatakana"/>
  </si>
  <si>
    <t>（　　）</t>
    <phoneticPr fontId="16"/>
  </si>
  <si>
    <t>（ 1 ）</t>
    <phoneticPr fontId="16"/>
  </si>
  <si>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</si>
  <si>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</si>
  <si>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</si>
  <si>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</si>
  <si>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</si>
  <si>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</si>
  <si>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</si>
  <si>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</si>
  <si>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</si>
  <si>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</si>
  <si>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</si>
  <si>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</si>
  <si>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</si>
  <si>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</si>
  <si>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</si>
  <si>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</si>
  <si>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</si>
  <si>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</si>
  <si>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</si>
  <si>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16" type="halfwidthKatakana"/>
  </si>
  <si>
    <t>代表取締役</t>
    <phoneticPr fontId="16" type="halfwidthKatakana"/>
  </si>
  <si>
    <t>宅地建物取引業者　免許申請書</t>
    <rPh sb="0" eb="4">
      <t>タクチタテモノ</t>
    </rPh>
    <rPh sb="4" eb="7">
      <t>トリヒキギョウ</t>
    </rPh>
    <rPh sb="7" eb="8">
      <t>シャ</t>
    </rPh>
    <rPh sb="9" eb="11">
      <t>メンキョ</t>
    </rPh>
    <rPh sb="11" eb="14">
      <t>シンセイショ</t>
    </rPh>
    <phoneticPr fontId="16"/>
  </si>
  <si>
    <t>No.</t>
    <phoneticPr fontId="16"/>
  </si>
  <si>
    <t>市区町村
以下を入力</t>
    <rPh sb="0" eb="1">
      <t>ｼ</t>
    </rPh>
    <rPh sb="1" eb="2">
      <t>ｸ</t>
    </rPh>
    <rPh sb="2" eb="4">
      <t>ﾁｮｳｿﾝ</t>
    </rPh>
    <rPh sb="5" eb="7">
      <t>ｲｶ</t>
    </rPh>
    <rPh sb="8" eb="10">
      <t>ﾆｭｳﾘｮｸ</t>
    </rPh>
    <phoneticPr fontId="16" type="halfwidthKatakana"/>
  </si>
  <si>
    <t>市区町村ｺｰﾄﾞ</t>
    <rPh sb="0" eb="4">
      <t>ｼｸﾁｮｳｿﾝ</t>
    </rPh>
    <phoneticPr fontId="16" type="halfwidthKatakana"/>
  </si>
  <si>
    <t>本店</t>
    <rPh sb="0" eb="2">
      <t>ﾎﾝﾃﾝ</t>
    </rPh>
    <phoneticPr fontId="16" type="halfwidthKatakana"/>
  </si>
  <si>
    <t>期　　　　間</t>
    <rPh sb="0" eb="1">
      <t>ｷ</t>
    </rPh>
    <rPh sb="5" eb="6">
      <t>ｱｲﾀﾞ</t>
    </rPh>
    <phoneticPr fontId="16" type="halfwidthKatakana"/>
  </si>
  <si>
    <t>←40文字まで</t>
    <rPh sb="3" eb="5">
      <t>ﾓｼﾞ</t>
    </rPh>
    <phoneticPr fontId="16"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</si>
  <si>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16" type="halfwidthKatakana"/>
  </si>
  <si>
    <t>←履歴事項全部証明書記載ない場合の建物名</t>
    <rPh sb="14" eb="16">
      <t>ﾊﾞｱｲ</t>
    </rPh>
    <rPh sb="17" eb="19">
      <t>ﾀﾃﾓﾉ</t>
    </rPh>
    <rPh sb="19" eb="20">
      <t>ﾒｲ</t>
    </rPh>
    <phoneticPr fontId="16" type="halfwidthKatakana"/>
  </si>
  <si>
    <t>←本書は本店専用ファイルのため変更不可</t>
    <rPh sb="1" eb="3">
      <t>ﾎﾝｼｮ</t>
    </rPh>
    <rPh sb="4" eb="6">
      <t>ﾎﾝﾃﾝ</t>
    </rPh>
    <rPh sb="6" eb="8">
      <t>ｾﾝﾖｳ</t>
    </rPh>
    <rPh sb="15" eb="17">
      <t>ﾍﾝｸ</t>
    </rPh>
    <rPh sb="17" eb="19">
      <t>ﾌｶ</t>
    </rPh>
    <phoneticPr fontId="16" type="halfwidthKatakana"/>
  </si>
  <si>
    <t>←本書は本店（主たる事務所）専用ファイルのため変更不可</t>
    <rPh sb="7" eb="8">
      <t>ｼｭ</t>
    </rPh>
    <rPh sb="10" eb="13">
      <t>ｼﾞﾑｼｮ</t>
    </rPh>
    <phoneticPr fontId="16"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</si>
  <si>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16"/>
  </si>
  <si>
    <t>セルの色</t>
    <rPh sb="0" eb="4">
      <t>イロ</t>
    </rPh>
    <phoneticPr fontId="16"/>
  </si>
  <si>
    <t>項目名</t>
    <rPh sb="0" eb="3">
      <t>コウモクメイ</t>
    </rPh>
    <phoneticPr fontId="16"/>
  </si>
  <si>
    <t>特　徴</t>
    <rPh sb="0" eb="3">
      <t>トクシルシ</t>
    </rPh>
    <phoneticPr fontId="16"/>
  </si>
  <si>
    <t>薄い黄
の項目</t>
    <rPh sb="0" eb="7">
      <t>ウスキコウモク</t>
    </rPh>
    <phoneticPr fontId="16"/>
  </si>
  <si>
    <t>自由入力</t>
    <rPh sb="0" eb="4">
      <t>ジユウニュウリョク</t>
    </rPh>
    <phoneticPr fontId="16"/>
  </si>
  <si>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16"/>
  </si>
  <si>
    <t>薄い緑
の項目</t>
    <rPh sb="0" eb="7">
      <t>ウスミドリコウモク</t>
    </rPh>
    <phoneticPr fontId="16"/>
  </si>
  <si>
    <t>選択入力</t>
    <rPh sb="0" eb="2">
      <t>センタク</t>
    </rPh>
    <rPh sb="2" eb="4">
      <t>ニュウリョク</t>
    </rPh>
    <phoneticPr fontId="16"/>
  </si>
  <si>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16"/>
  </si>
  <si>
    <t>薄い赤
の項目</t>
    <rPh sb="0" eb="1">
      <t>ウス</t>
    </rPh>
    <rPh sb="2" eb="3">
      <t>アカ</t>
    </rPh>
    <rPh sb="5" eb="7">
      <t>コウモク</t>
    </rPh>
    <phoneticPr fontId="16"/>
  </si>
  <si>
    <t>連動値反映</t>
    <rPh sb="0" eb="5">
      <t>レンドウアタイハンエイ</t>
    </rPh>
    <phoneticPr fontId="16"/>
  </si>
  <si>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16"/>
  </si>
  <si>
    <r>
      <t xml:space="preserve">「★入力画面」
右上の書類名を
</t>
    </r>
    <r>
      <rPr>
        <b/>
        <sz val="11"/>
        <rFont val="ＭＳ Ｐゴシック"/>
        <family val="3"/>
        <charset val="128"/>
      </rPr>
      <t>クリック</t>
    </r>
    <r>
      <rPr>
        <sz val="9"/>
        <rFont val="ＭＳ Ｐゴシック"/>
        <family val="3"/>
        <charset val="128"/>
      </rPr>
      <t>して移動</t>
    </r>
    <rPh sb="8" eb="10">
      <t>ミギウエ</t>
    </rPh>
    <rPh sb="11" eb="13">
      <t>ショルイ</t>
    </rPh>
    <rPh sb="13" eb="14">
      <t>メイ</t>
    </rPh>
    <rPh sb="22" eb="24">
      <t>イドウ</t>
    </rPh>
    <phoneticPr fontId="16"/>
  </si>
  <si>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16"/>
  </si>
  <si>
    <t>パソコン（キーボード）の種類</t>
    <rPh sb="12" eb="14">
      <t>シュルイ</t>
    </rPh>
    <phoneticPr fontId="16"/>
  </si>
  <si>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16"/>
  </si>
  <si>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16"/>
  </si>
  <si>
    <r>
      <t xml:space="preserve">デスクトップ
</t>
    </r>
    <r>
      <rPr>
        <sz val="9"/>
        <rFont val="ＭＳ Ｐゴシック"/>
        <family val="3"/>
        <charset val="128"/>
      </rPr>
      <t>パソコンの場合</t>
    </r>
    <rPh sb="12" eb="14">
      <t>バアイ</t>
    </rPh>
    <phoneticPr fontId="16"/>
  </si>
  <si>
    <t>Ctrl</t>
  </si>
  <si>
    <t>＋</t>
  </si>
  <si>
    <t>Page
Down</t>
    <phoneticPr fontId="16"/>
  </si>
  <si>
    <t>Page
Up</t>
    <phoneticPr fontId="16"/>
  </si>
  <si>
    <r>
      <t xml:space="preserve">ノート
</t>
    </r>
    <r>
      <rPr>
        <sz val="9"/>
        <rFont val="ＭＳ Ｐゴシック"/>
        <family val="3"/>
        <charset val="128"/>
      </rPr>
      <t>パソコンの場合</t>
    </r>
    <rPh sb="9" eb="11">
      <t>バアイ</t>
    </rPh>
    <phoneticPr fontId="16"/>
  </si>
  <si>
    <t>Fn</t>
    <phoneticPr fontId="16"/>
  </si>
  <si>
    <t>●各書類（シート）を印刷する方法</t>
    <rPh sb="1" eb="4">
      <t>カクショルイ</t>
    </rPh>
    <rPh sb="10" eb="12">
      <t>インサツ</t>
    </rPh>
    <rPh sb="14" eb="16">
      <t>ホウホウ</t>
    </rPh>
    <phoneticPr fontId="16"/>
  </si>
  <si>
    <t>作成した書類の印刷は、以下の手順で行います</t>
    <rPh sb="0" eb="2">
      <t>サクセイ</t>
    </rPh>
    <rPh sb="4" eb="6">
      <t>ショルイ</t>
    </rPh>
    <rPh sb="7" eb="9">
      <t>インサツ</t>
    </rPh>
    <rPh sb="11" eb="13">
      <t>イカ</t>
    </rPh>
    <rPh sb="14" eb="16">
      <t>テジュン</t>
    </rPh>
    <rPh sb="17" eb="18">
      <t>オコナ</t>
    </rPh>
    <phoneticPr fontId="16"/>
  </si>
  <si>
    <t>印刷する用紙（シート）
を選択した状態で</t>
    <rPh sb="0" eb="2">
      <t>インサツ</t>
    </rPh>
    <rPh sb="4" eb="6">
      <t>ヨウシ</t>
    </rPh>
    <rPh sb="13" eb="15">
      <t>センタク</t>
    </rPh>
    <rPh sb="17" eb="19">
      <t>ジョウタイ</t>
    </rPh>
    <phoneticPr fontId="16"/>
  </si>
  <si>
    <r>
      <t xml:space="preserve"> 印刷画面の［設定］項目で</t>
    </r>
    <r>
      <rPr>
        <sz val="9"/>
        <color rgb="FFFF0000"/>
        <rFont val="ＭＳ Ｐゴシック"/>
        <family val="3"/>
        <charset val="128"/>
      </rPr>
      <t/>
    </r>
    <phoneticPr fontId="16"/>
  </si>
  <si>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16"/>
  </si>
  <si>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16"/>
  </si>
  <si>
    <t>選択　▼</t>
    <rPh sb="0" eb="2">
      <t>ｾﾝﾀｸ</t>
    </rPh>
    <phoneticPr fontId="16" type="halfwidthKatakana"/>
  </si>
  <si>
    <t>市区町村を選択 ▼</t>
    <rPh sb="0" eb="4">
      <t>ｼｸﾁｮｳｿﾝ</t>
    </rPh>
    <rPh sb="5" eb="7">
      <t>ｾﾝﾀｸ</t>
    </rPh>
    <phoneticPr fontId="16" type="halfwidthKatakana"/>
  </si>
  <si>
    <t>-</t>
    <phoneticPr fontId="16" type="halfwidthKatakana"/>
  </si>
  <si>
    <t>-</t>
    <phoneticPr fontId="16" type="halfwidthKatakana"/>
  </si>
  <si>
    <t>選択▼</t>
    <rPh sb="0" eb="2">
      <t>ｾﾝﾀｸ</t>
    </rPh>
    <phoneticPr fontId="16" type="halfwidthKatakana"/>
  </si>
  <si>
    <t>自宅電話番号</t>
    <rPh sb="0" eb="2">
      <t>ｼﾞﾀｸ</t>
    </rPh>
    <rPh sb="2" eb="4">
      <t>ﾃﾞﾝﾜ</t>
    </rPh>
    <rPh sb="4" eb="6">
      <t>ﾊﾞﾝｺﾞｳ</t>
    </rPh>
    <phoneticPr fontId="16" type="halfwidthKatakana"/>
  </si>
  <si>
    <t>選択　▼</t>
    <phoneticPr fontId="16" type="halfwidthKatakana"/>
  </si>
  <si>
    <t>選択　▼</t>
    <rPh sb="0" eb="2">
      <t>ｾﾝﾀｸ</t>
    </rPh>
    <phoneticPr fontId="16" type="halfwidthKatakana"/>
  </si>
  <si>
    <t>常勤・非常勤の別→</t>
    <rPh sb="0" eb="2">
      <t>ｼﾞｮｳｷﾝ</t>
    </rPh>
    <rPh sb="3" eb="6">
      <t>ﾋｼﾞｮｳｷﾝ</t>
    </rPh>
    <rPh sb="7" eb="8">
      <t>ﾍﾞﾂ</t>
    </rPh>
    <phoneticPr fontId="16" type="halfwidthKatakana"/>
  </si>
  <si>
    <t>取引士</t>
    <rPh sb="0" eb="3">
      <t>トリヒキシ</t>
    </rPh>
    <phoneticPr fontId="16"/>
  </si>
  <si>
    <t>----------</t>
    <phoneticPr fontId="16" type="halfwidthKatakana"/>
  </si>
  <si>
    <t>選択してください　▼</t>
    <rPh sb="0" eb="2">
      <t>ｾﾝﾀｸ</t>
    </rPh>
    <phoneticPr fontId="16" type="halfwidthKatakana"/>
  </si>
  <si>
    <t>選択してください　▼</t>
    <rPh sb="0" eb="2">
      <t>ｾﾝﾀｸ</t>
    </rPh>
    <phoneticPr fontId="16"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</si>
  <si>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16" type="halfwidthKatakana"/>
  </si>
  <si>
    <t>法人に
ついて</t>
    <rPh sb="0" eb="2">
      <t>ﾎｳｼﾞﾝ</t>
    </rPh>
    <phoneticPr fontId="16" type="halfwidthKatakana"/>
  </si>
  <si>
    <t>↓左記の加入年月日を入力</t>
    <rPh sb="1" eb="3">
      <t>ｻｷ</t>
    </rPh>
    <rPh sb="4" eb="6">
      <t>ｶﾆｭｳ</t>
    </rPh>
    <rPh sb="6" eb="9">
      <t>ﾈﾝｶﾞｯﾋﾟ</t>
    </rPh>
    <rPh sb="10" eb="12">
      <t>ﾆｭｳﾘｮｸ</t>
    </rPh>
    <phoneticPr fontId="16" type="halfwidthKatakana"/>
  </si>
  <si>
    <t>←外国籍の場合「99」を選択</t>
    <rPh sb="12" eb="14">
      <t>ｾﾝﾀｸ</t>
    </rPh>
    <phoneticPr fontId="16" type="halfwidthKatakana"/>
  </si>
  <si>
    <t>　　　99　外国籍</t>
    <rPh sb="6" eb="9">
      <t>ｶﾞｲｺｸｾｷ</t>
    </rPh>
    <phoneticPr fontId="16" type="halfwidthKatakana"/>
  </si>
  <si>
    <t>分類</t>
    <rPh sb="0" eb="2">
      <t>ブンルイ</t>
    </rPh>
    <phoneticPr fontId="16"/>
  </si>
  <si>
    <t>日付</t>
    <rPh sb="0" eb="2">
      <t>ﾋﾂﾞｹ</t>
    </rPh>
    <phoneticPr fontId="16" type="halfwidthKatakana"/>
  </si>
  <si>
    <t>役名を選択　▼</t>
    <rPh sb="0" eb="2">
      <t>ﾔｸﾒｲ</t>
    </rPh>
    <rPh sb="3" eb="5">
      <t>ｾﾝﾀｸ</t>
    </rPh>
    <phoneticPr fontId="16" type="halfwidthKatakana"/>
  </si>
  <si>
    <t>役　　職</t>
    <rPh sb="0" eb="1">
      <t>ﾔｸ</t>
    </rPh>
    <rPh sb="3" eb="4">
      <t>ｼｮｸ</t>
    </rPh>
    <phoneticPr fontId="16" type="halfwidthKatakana"/>
  </si>
  <si>
    <t>02 青森県知事（青森）</t>
    <phoneticPr fontId="16" type="halfwidthKatakana"/>
  </si>
  <si>
    <t>03 岩手県知事（岩手）</t>
    <phoneticPr fontId="16" type="halfwidthKatakana"/>
  </si>
  <si>
    <t>04 宮城県知事（宮城）</t>
    <phoneticPr fontId="16" type="halfwidthKatakana"/>
  </si>
  <si>
    <t>05 秋田県知事（秋田）</t>
    <phoneticPr fontId="16" type="halfwidthKatakana"/>
  </si>
  <si>
    <t>06 山形県知事（山形）</t>
    <phoneticPr fontId="16" type="halfwidthKatakana"/>
  </si>
  <si>
    <t>07 福島県知事（福島）</t>
    <phoneticPr fontId="16" type="halfwidthKatakana"/>
  </si>
  <si>
    <t>08 茨城県知事（茨城）</t>
    <phoneticPr fontId="16" type="halfwidthKatakana"/>
  </si>
  <si>
    <t>09 栃木県知事（栃木）</t>
    <phoneticPr fontId="16" type="halfwidthKatakana"/>
  </si>
  <si>
    <t>10 群馬県知事（群馬）</t>
    <phoneticPr fontId="16" type="halfwidthKatakana"/>
  </si>
  <si>
    <t>11 埼玉県知事（埼玉）</t>
    <phoneticPr fontId="16" type="halfwidthKatakana"/>
  </si>
  <si>
    <t>12 千葉県知事（千葉）</t>
    <phoneticPr fontId="16" type="halfwidthKatakana"/>
  </si>
  <si>
    <t>13 東京都知事（東京）</t>
    <phoneticPr fontId="16" type="halfwidthKatakana"/>
  </si>
  <si>
    <t>14 神奈川県知事（神奈川）</t>
    <phoneticPr fontId="16" type="halfwidthKatakana"/>
  </si>
  <si>
    <t>15 新潟県知事（新潟）</t>
    <phoneticPr fontId="16" type="halfwidthKatakana"/>
  </si>
  <si>
    <t>16 富山県知事（富山）</t>
    <phoneticPr fontId="16" type="halfwidthKatakana"/>
  </si>
  <si>
    <t>17 石川県知事（石川）</t>
    <phoneticPr fontId="16" type="halfwidthKatakana"/>
  </si>
  <si>
    <t>18 福井県知事（福井）</t>
    <phoneticPr fontId="16" type="halfwidthKatakana"/>
  </si>
  <si>
    <t>19 山梨県知事（山梨）</t>
    <phoneticPr fontId="16" type="halfwidthKatakana"/>
  </si>
  <si>
    <t>20 長野県知事（長野）</t>
    <phoneticPr fontId="16" type="halfwidthKatakana"/>
  </si>
  <si>
    <t>21 岐阜県知事（岐阜）</t>
    <phoneticPr fontId="16" type="halfwidthKatakana"/>
  </si>
  <si>
    <t>22 静岡県知事（静岡）</t>
    <phoneticPr fontId="16" type="halfwidthKatakana"/>
  </si>
  <si>
    <t>23 愛知県知事（愛知）</t>
    <phoneticPr fontId="16" type="halfwidthKatakana"/>
  </si>
  <si>
    <t>24 三重県知事（三重）</t>
    <phoneticPr fontId="16" type="halfwidthKatakana"/>
  </si>
  <si>
    <t>25 滋賀県知事（滋賀）</t>
    <phoneticPr fontId="16" type="halfwidthKatakana"/>
  </si>
  <si>
    <t>26 京都府知事（京都）</t>
    <phoneticPr fontId="16" type="halfwidthKatakana"/>
  </si>
  <si>
    <t>27 大阪府知事（大阪）</t>
    <phoneticPr fontId="16" type="halfwidthKatakana"/>
  </si>
  <si>
    <t>28 兵庫県知事（兵庫）</t>
    <phoneticPr fontId="16" type="halfwidthKatakana"/>
  </si>
  <si>
    <t>29 奈良県知事（奈良）</t>
    <phoneticPr fontId="16" type="halfwidthKatakana"/>
  </si>
  <si>
    <t>30 和歌山県知事（和歌山）</t>
    <phoneticPr fontId="16" type="halfwidthKatakana"/>
  </si>
  <si>
    <t>31 鳥取県知事（鳥取）</t>
    <phoneticPr fontId="16" type="halfwidthKatakana"/>
  </si>
  <si>
    <t>32 島根県知事（島根）</t>
    <phoneticPr fontId="16" type="halfwidthKatakana"/>
  </si>
  <si>
    <t>33 岡山県知事（岡山）</t>
    <phoneticPr fontId="16" type="halfwidthKatakana"/>
  </si>
  <si>
    <t>34 広島県知事（広島）</t>
    <phoneticPr fontId="16" type="halfwidthKatakana"/>
  </si>
  <si>
    <t>35 山口県知事（山口）</t>
    <phoneticPr fontId="16" type="halfwidthKatakana"/>
  </si>
  <si>
    <t>36 徳島県知事（徳島）</t>
    <phoneticPr fontId="16" type="halfwidthKatakana"/>
  </si>
  <si>
    <t>37 香川県知事（香川）</t>
    <phoneticPr fontId="16" type="halfwidthKatakana"/>
  </si>
  <si>
    <t>39 高知県知事（高知）</t>
    <phoneticPr fontId="16" type="halfwidthKatakana"/>
  </si>
  <si>
    <t>38 愛媛県知事（愛媛）</t>
    <rPh sb="9" eb="11">
      <t>ｴﾋﾒ</t>
    </rPh>
    <phoneticPr fontId="16" type="halfwidthKatakana"/>
  </si>
  <si>
    <t>40 福岡県知事（福岡）</t>
    <phoneticPr fontId="16" type="halfwidthKatakana"/>
  </si>
  <si>
    <t>41 佐賀県知事（佐賀）</t>
    <phoneticPr fontId="16" type="halfwidthKatakana"/>
  </si>
  <si>
    <t>42 長崎県知事（長崎）</t>
    <phoneticPr fontId="16" type="halfwidthKatakana"/>
  </si>
  <si>
    <t>43 熊本県知事（熊本）</t>
    <phoneticPr fontId="16" type="halfwidthKatakana"/>
  </si>
  <si>
    <t>44 大分県知事（大分）</t>
    <phoneticPr fontId="16" type="halfwidthKatakana"/>
  </si>
  <si>
    <t>45 宮崎県知事（宮崎）</t>
    <phoneticPr fontId="16" type="halfwidthKatakana"/>
  </si>
  <si>
    <t>46 鹿児島県知事（鹿児島）</t>
    <phoneticPr fontId="16" type="halfwidthKatakana"/>
  </si>
  <si>
    <t>47 沖縄県知事（沖縄）</t>
    <phoneticPr fontId="16" type="halfwidthKatakana"/>
  </si>
  <si>
    <t>▼以下北海道</t>
    <phoneticPr fontId="16" type="halfwidthKatakana"/>
  </si>
  <si>
    <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16" type="halfwidthKatakana"/>
  </si>
  <si>
    <t>第一面</t>
    <phoneticPr fontId="41"/>
  </si>
  <si>
    <t>本店に従事する者の数</t>
    <rPh sb="0" eb="2">
      <t>ﾎﾝﾃﾝ</t>
    </rPh>
    <rPh sb="3" eb="5">
      <t>ｼﾞｭｳｼﾞ</t>
    </rPh>
    <rPh sb="7" eb="8">
      <t>ﾓﾉ</t>
    </rPh>
    <rPh sb="9" eb="10">
      <t>ｶｽﾞ</t>
    </rPh>
    <phoneticPr fontId="16"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</si>
  <si>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16"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</si>
  <si>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16" type="halfwidthKatakana"/>
  </si>
  <si>
    <t>選択</t>
    <rPh sb="0" eb="2">
      <t>ｾﾝﾀｸ</t>
    </rPh>
    <phoneticPr fontId="16" type="halfwidthKatakana"/>
  </si>
  <si>
    <t>年号2（生年</t>
    <rPh sb="0" eb="2">
      <t>ネンゴウ</t>
    </rPh>
    <rPh sb="4" eb="6">
      <t>セイネン</t>
    </rPh>
    <phoneticPr fontId="16"/>
  </si>
  <si>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6" type="halfwidthKatakana"/>
  </si>
  <si>
    <t>［A］</t>
    <phoneticPr fontId="16" type="halfwidthKatakana"/>
  </si>
  <si>
    <t>事　務　所
所　有　者</t>
    <rPh sb="0" eb="1">
      <t>ｺﾄ</t>
    </rPh>
    <rPh sb="2" eb="3">
      <t>ﾂﾄﾑ</t>
    </rPh>
    <rPh sb="4" eb="5">
      <t>ｼｮ</t>
    </rPh>
    <rPh sb="6" eb="7">
      <t>ｼｮ</t>
    </rPh>
    <rPh sb="8" eb="9">
      <t>ﾕｳ</t>
    </rPh>
    <rPh sb="10" eb="11">
      <t>ｼｬ</t>
    </rPh>
    <phoneticPr fontId="16" type="halfwidthKatakana"/>
  </si>
  <si>
    <t>［B］</t>
    <phoneticPr fontId="16" type="halfwidthKatakana"/>
  </si>
  <si>
    <t>選択　▼</t>
    <rPh sb="0" eb="2">
      <t>ｾﾝﾀｸ</t>
    </rPh>
    <phoneticPr fontId="16" type="halfwidthKatakana"/>
  </si>
  <si>
    <t>まで</t>
    <phoneticPr fontId="16" type="halfwidthKatakana"/>
  </si>
  <si>
    <t>照会対象者役名(代表者</t>
    <rPh sb="0" eb="2">
      <t>ｼｮｳｶｲ</t>
    </rPh>
    <rPh sb="2" eb="5">
      <t>ﾀｲｼｮｳｼｬ</t>
    </rPh>
    <rPh sb="5" eb="7">
      <t>ﾔｸﾒｲ</t>
    </rPh>
    <rPh sb="8" eb="11">
      <t>ﾀﾞｲﾋｮｳｼｬ</t>
    </rPh>
    <phoneticPr fontId="16" type="halfwidthKatakana"/>
  </si>
  <si>
    <t>代表者
の職歴
（略歴）</t>
    <rPh sb="0" eb="3">
      <t>ﾀﾞｲﾋｮｳｼｬ</t>
    </rPh>
    <rPh sb="5" eb="7">
      <t>ｼｮｸﾚｷ</t>
    </rPh>
    <rPh sb="9" eb="11">
      <t>ﾘｬｸﾚｷ</t>
    </rPh>
    <phoneticPr fontId="16" type="halfwidthKatakana"/>
  </si>
  <si>
    <t>代表者
の情報</t>
    <rPh sb="0" eb="3">
      <t>ﾀﾞｲﾋｮｳｼｬ</t>
    </rPh>
    <rPh sb="6" eb="8">
      <t>ｼﾞｮｳﾎｳ</t>
    </rPh>
    <phoneticPr fontId="16" type="halfwidthKatakana"/>
  </si>
  <si>
    <t>宅建免許</t>
    <rPh sb="0" eb="2">
      <t>ﾀｯｹﾝ</t>
    </rPh>
    <rPh sb="2" eb="4">
      <t>ﾒﾝｷｮ</t>
    </rPh>
    <phoneticPr fontId="16" type="halfwidthKatakana"/>
  </si>
  <si>
    <t>免許番号
年月日
および
有効期限</t>
    <rPh sb="0" eb="2">
      <t>ﾒﾝｷｮ</t>
    </rPh>
    <rPh sb="2" eb="4">
      <t>ﾊﾞﾝｺﾞｳ</t>
    </rPh>
    <rPh sb="5" eb="8">
      <t>ﾈﾝｶﾞｯﾋﾟ</t>
    </rPh>
    <rPh sb="13" eb="15">
      <t>ﾕｳｺｳ</t>
    </rPh>
    <rPh sb="15" eb="17">
      <t>ｷｹﾞﾝ</t>
    </rPh>
    <phoneticPr fontId="16" type="halfwidthKatakana"/>
  </si>
  <si>
    <t>選択　▼</t>
    <rPh sb="0" eb="2">
      <t>センタク</t>
    </rPh>
    <phoneticPr fontId="16"/>
  </si>
  <si>
    <t xml:space="preserve">北海道知事免許 石狩 </t>
    <phoneticPr fontId="16" type="halfwidthKatakana"/>
  </si>
  <si>
    <t xml:space="preserve">北海道知事免許 渡島 </t>
    <phoneticPr fontId="16" type="halfwidthKatakana"/>
  </si>
  <si>
    <t xml:space="preserve">北海道知事免許 檜山 </t>
    <phoneticPr fontId="16" type="halfwidthKatakana"/>
  </si>
  <si>
    <t xml:space="preserve">北海道知事免許 後志 </t>
    <phoneticPr fontId="16" type="halfwidthKatakana"/>
  </si>
  <si>
    <t xml:space="preserve">北海道知事免許 空知 </t>
    <phoneticPr fontId="16" type="halfwidthKatakana"/>
  </si>
  <si>
    <t xml:space="preserve">北海道知事免許 上川 </t>
    <phoneticPr fontId="16" type="halfwidthKatakana"/>
  </si>
  <si>
    <t xml:space="preserve">北海道知事免許 留萌 </t>
    <phoneticPr fontId="16" type="halfwidthKatakana"/>
  </si>
  <si>
    <t xml:space="preserve">北海道知事免許 宗谷 </t>
    <phoneticPr fontId="16" type="halfwidthKatakana"/>
  </si>
  <si>
    <t xml:space="preserve">北海道知事免許 胆振 </t>
    <phoneticPr fontId="16" type="halfwidthKatakana"/>
  </si>
  <si>
    <t xml:space="preserve">北海道知事免許 日高 </t>
    <phoneticPr fontId="16" type="halfwidthKatakana"/>
  </si>
  <si>
    <t xml:space="preserve">北海道知事免許 十勝 </t>
    <phoneticPr fontId="16" type="halfwidthKatakana"/>
  </si>
  <si>
    <t xml:space="preserve">北海道知事免許 釧路 </t>
    <phoneticPr fontId="16" type="halfwidthKatakana"/>
  </si>
  <si>
    <t xml:space="preserve">北海道知事免許 根室 </t>
    <phoneticPr fontId="16" type="halfwidthKatakana"/>
  </si>
  <si>
    <t>----------</t>
    <phoneticPr fontId="16" type="halfwidthKatakana"/>
  </si>
  <si>
    <t>入会申込書等　記入日</t>
    <rPh sb="0" eb="2">
      <t>ﾆｭｳｶｲ</t>
    </rPh>
    <rPh sb="2" eb="5">
      <t>ﾓｳｼｺﾐｼｮ</t>
    </rPh>
    <rPh sb="5" eb="6">
      <t>ﾄｳ</t>
    </rPh>
    <rPh sb="7" eb="9">
      <t>ｷﾆｭｳ</t>
    </rPh>
    <rPh sb="9" eb="10">
      <t>ﾋ</t>
    </rPh>
    <phoneticPr fontId="16" type="halfwidthKatakana"/>
  </si>
  <si>
    <t>法人設立年月日</t>
    <rPh sb="0" eb="2">
      <t>ﾎｳｼﾞﾝ</t>
    </rPh>
    <rPh sb="2" eb="4">
      <t>ｾﾂﾘﾂ</t>
    </rPh>
    <rPh sb="4" eb="7">
      <t>ﾈﾝｶﾞｯﾋﾟ</t>
    </rPh>
    <phoneticPr fontId="16" type="halfwidthKatakana"/>
  </si>
  <si>
    <t>F　A　X</t>
    <phoneticPr fontId="16"/>
  </si>
  <si>
    <t>代　　表　　者</t>
    <rPh sb="0" eb="1">
      <t>ﾀﾞｲ</t>
    </rPh>
    <rPh sb="3" eb="4">
      <t>ｵﾓﾃ</t>
    </rPh>
    <rPh sb="6" eb="7">
      <t>ｼｬ</t>
    </rPh>
    <phoneticPr fontId="16" type="halfwidthKatakana"/>
  </si>
  <si>
    <t>事　務　所　（本　店）</t>
    <rPh sb="0" eb="1">
      <t>ｺﾄ</t>
    </rPh>
    <rPh sb="2" eb="3">
      <t>ﾂﾄﾑ</t>
    </rPh>
    <rPh sb="4" eb="5">
      <t>ｼｮ</t>
    </rPh>
    <rPh sb="7" eb="8">
      <t>ﾎﾝ</t>
    </rPh>
    <rPh sb="9" eb="10">
      <t>ﾐｾ</t>
    </rPh>
    <phoneticPr fontId="16" type="halfwidthKatakana"/>
  </si>
  <si>
    <t>（定めなし）</t>
    <rPh sb="1" eb="2">
      <t>ｻﾀﾞ</t>
    </rPh>
    <phoneticPr fontId="16"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</si>
  <si>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16" type="halfwidthKatakana"/>
  </si>
  <si>
    <t>名前または代表者名</t>
    <rPh sb="0" eb="1">
      <t>ﾅ</t>
    </rPh>
    <rPh sb="1" eb="2">
      <t>ﾏｴ</t>
    </rPh>
    <rPh sb="5" eb="8">
      <t>ﾀﾞｲﾋｮｳｼｬ</t>
    </rPh>
    <rPh sb="8" eb="9">
      <t>ﾒｲ</t>
    </rPh>
    <phoneticPr fontId="16" type="halfwidthKatakana"/>
  </si>
  <si>
    <t>@</t>
    <phoneticPr fontId="16" type="halfwidthKatakana"/>
  </si>
  <si>
    <t>都道府県／市区町村の選択</t>
    <rPh sb="0" eb="4">
      <t>ﾄﾄﾞｳﾌｹﾝ</t>
    </rPh>
    <rPh sb="5" eb="9">
      <t>ｼｸﾁｮｳｿﾝ</t>
    </rPh>
    <rPh sb="10" eb="12">
      <t>ｾﾝﾀｸ</t>
    </rPh>
    <phoneticPr fontId="16" type="halfwidthKatakana"/>
  </si>
  <si>
    <t>（市区町村以降の）　所在地</t>
    <rPh sb="1" eb="3">
      <t>ｼｸ</t>
    </rPh>
    <rPh sb="3" eb="5">
      <t>ﾁｮｳｿﾝ</t>
    </rPh>
    <rPh sb="5" eb="7">
      <t>ｲｺｳ</t>
    </rPh>
    <rPh sb="10" eb="13">
      <t>ｼｮｻﾞｲﾁ</t>
    </rPh>
    <phoneticPr fontId="16" type="halfwidthKatakana"/>
  </si>
  <si>
    <t>住所　ﾌﾘｶﾞﾅ</t>
    <rPh sb="0" eb="2">
      <t>ｼﾞｭｳｼｮ</t>
    </rPh>
    <phoneticPr fontId="16" type="halfwidthKatakana"/>
  </si>
  <si>
    <t>第二面</t>
    <phoneticPr fontId="41"/>
  </si>
  <si>
    <t>第三面</t>
    <rPh sb="1" eb="2">
      <t>3</t>
    </rPh>
    <phoneticPr fontId="41"/>
  </si>
  <si>
    <t>第四面</t>
    <rPh sb="1" eb="2">
      <t>4</t>
    </rPh>
    <phoneticPr fontId="41"/>
  </si>
  <si>
    <t>相談役</t>
    <rPh sb="0" eb="3">
      <t>ソウダンヤク</t>
    </rPh>
    <phoneticPr fontId="41"/>
  </si>
  <si>
    <t>株主</t>
    <rPh sb="0" eb="2">
      <t>カブヌシ</t>
    </rPh>
    <phoneticPr fontId="41"/>
  </si>
  <si>
    <t>従事名簿</t>
    <phoneticPr fontId="41"/>
  </si>
  <si>
    <t>連帯保証書</t>
    <rPh sb="0" eb="2">
      <t>レンタイ</t>
    </rPh>
    <rPh sb="2" eb="5">
      <t>ホショウショ</t>
    </rPh>
    <phoneticPr fontId="16"/>
  </si>
  <si>
    <t>誓約書</t>
    <rPh sb="0" eb="3">
      <t>セイヤクショ</t>
    </rPh>
    <phoneticPr fontId="16"/>
  </si>
  <si>
    <t>(      )</t>
    <phoneticPr fontId="16"/>
  </si>
  <si>
    <t>新　規</t>
    <rPh sb="0" eb="1">
      <t>シン</t>
    </rPh>
    <rPh sb="2" eb="3">
      <t>タダシ</t>
    </rPh>
    <phoneticPr fontId="16"/>
  </si>
  <si>
    <t>年　 月　 日</t>
    <rPh sb="0" eb="1">
      <t>ネン</t>
    </rPh>
    <rPh sb="3" eb="4">
      <t>ガツ</t>
    </rPh>
    <rPh sb="6" eb="7">
      <t>ニチ</t>
    </rPh>
    <phoneticPr fontId="16"/>
  </si>
  <si>
    <t>本　店</t>
    <rPh sb="0" eb="1">
      <t>ホン</t>
    </rPh>
    <rPh sb="2" eb="3">
      <t>ミセ</t>
    </rPh>
    <phoneticPr fontId="16"/>
  </si>
  <si>
    <t>より</t>
    <phoneticPr fontId="16"/>
  </si>
  <si>
    <t>（代表者の）　住所</t>
    <rPh sb="1" eb="4">
      <t>ダイヒョウシャ</t>
    </rPh>
    <rPh sb="7" eb="8">
      <t>ジュウ</t>
    </rPh>
    <rPh sb="8" eb="9">
      <t>ショ</t>
    </rPh>
    <phoneticPr fontId="16"/>
  </si>
  <si>
    <t>選択　▼</t>
  </si>
  <si>
    <t>選択　▼</t>
    <phoneticPr fontId="16" type="halfwidthKatakana"/>
  </si>
  <si>
    <t>(市区町村以降)住所</t>
    <rPh sb="8" eb="9">
      <t>ｼﾞｭｳ</t>
    </rPh>
    <rPh sb="9" eb="10">
      <t>ｼｮ</t>
    </rPh>
    <phoneticPr fontId="16" type="halfwidthKatakana"/>
  </si>
  <si>
    <t>------</t>
    <phoneticPr fontId="16" type="halfwidthKatakana"/>
  </si>
  <si>
    <t>-----</t>
    <phoneticPr fontId="16" type="halfwidthKatakana"/>
  </si>
  <si>
    <t>(市区町村以降)住所</t>
    <rPh sb="1" eb="3">
      <t>ｼｸ</t>
    </rPh>
    <rPh sb="3" eb="5">
      <t>ﾁｮｳｿﾝ</t>
    </rPh>
    <rPh sb="5" eb="7">
      <t>ｲｺｳ</t>
    </rPh>
    <rPh sb="8" eb="10">
      <t>ｼﾞｭｳｼｮ</t>
    </rPh>
    <phoneticPr fontId="16" type="halfwidthKatakana"/>
  </si>
  <si>
    <t>法人・兼業・所属団体・株主（出資者）</t>
    <rPh sb="0" eb="2">
      <t>ﾎｳｼﾞﾝ</t>
    </rPh>
    <rPh sb="3" eb="5">
      <t>ｹﾝｷﾞｮｳ</t>
    </rPh>
    <rPh sb="6" eb="8">
      <t>ｼｮｿﾞｸ</t>
    </rPh>
    <rPh sb="8" eb="10">
      <t>ﾀﾞﾝﾀｲ</t>
    </rPh>
    <rPh sb="11" eb="13">
      <t>ｶﾌﾞﾇｼ</t>
    </rPh>
    <rPh sb="14" eb="17">
      <t>ｼｭｯｼｼｬ</t>
    </rPh>
    <phoneticPr fontId="16" type="halfwidthKatakana"/>
  </si>
  <si>
    <t>選択　▼</t>
    <phoneticPr fontId="16" type="halfwidthKatakana"/>
  </si>
  <si>
    <t>選択　▼</t>
    <phoneticPr fontId="16" type="halfwidthKatakana"/>
  </si>
  <si>
    <t>商号</t>
    <rPh sb="0" eb="1">
      <t>ｼｮｳ</t>
    </rPh>
    <rPh sb="1" eb="2">
      <t>ｺﾞｳ</t>
    </rPh>
    <phoneticPr fontId="16"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</si>
  <si>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16" type="halfwidthKatakana"/>
  </si>
  <si>
    <t>市区町村を選択　▼</t>
    <rPh sb="0" eb="2">
      <t>ｼｸ</t>
    </rPh>
    <rPh sb="2" eb="4">
      <t>ﾁｮｳｿﾝ</t>
    </rPh>
    <rPh sb="5" eb="7">
      <t>ｾﾝﾀｸ</t>
    </rPh>
    <phoneticPr fontId="16" type="halfwidthKatakana"/>
  </si>
  <si>
    <t>全国市区町村コード（本籍</t>
    <rPh sb="0" eb="2">
      <t>ｾﾞﾝｺｸ</t>
    </rPh>
    <rPh sb="2" eb="6">
      <t>ｼｸﾁｮｳｿﾝ</t>
    </rPh>
    <rPh sb="10" eb="12">
      <t>ﾎﾝｾｷ</t>
    </rPh>
    <phoneticPr fontId="16" type="halfwidthKatakana"/>
  </si>
  <si>
    <t>主要な
書類を
確認→</t>
    <rPh sb="0" eb="2">
      <t>ｼｭﾖｳ</t>
    </rPh>
    <rPh sb="4" eb="6">
      <t>ｼｮﾙｲ</t>
    </rPh>
    <rPh sb="8" eb="10">
      <t>ｶｸﾆﾝ</t>
    </rPh>
    <phoneticPr fontId="16" type="halfwidthKatakana"/>
  </si>
  <si>
    <r>
      <t xml:space="preserve">専任の
宅地建物
取引士
に関する
事　項
</t>
    </r>
    <r>
      <rPr>
        <sz val="9"/>
        <color rgb="FFFF0000"/>
        <rFont val="ＭＳ Ｐゴシック"/>
        <family val="3"/>
        <charset val="128"/>
      </rPr>
      <t>（必須）</t>
    </r>
    <rPh sb="24" eb="26">
      <t>ﾋｯｽ</t>
    </rPh>
    <phoneticPr fontId="16" type="halfwidthKatakana"/>
  </si>
  <si>
    <t>01： 代表取締役</t>
    <phoneticPr fontId="16" type="halfwidthKatakana"/>
  </si>
  <si>
    <t>02： 取締役</t>
    <phoneticPr fontId="16" type="halfwidthKatakana"/>
  </si>
  <si>
    <t>04： 代表社員</t>
    <phoneticPr fontId="16" type="halfwidthKatakana"/>
  </si>
  <si>
    <t>07： 理事</t>
    <rPh sb="4" eb="6">
      <t>ﾘｼﾞ</t>
    </rPh>
    <phoneticPr fontId="16" type="halfwidthKatakana"/>
  </si>
  <si>
    <t>13： 代表執行役</t>
    <phoneticPr fontId="16" type="halfwidthKatakana"/>
  </si>
  <si>
    <t>14： 執行役</t>
    <phoneticPr fontId="16" type="halfwidthKatakana"/>
  </si>
  <si>
    <r>
      <t>免許申請書（第二面）　役員に関する事項で、</t>
    </r>
    <r>
      <rPr>
        <b/>
        <u/>
        <sz val="11"/>
        <color indexed="12"/>
        <rFont val="ＭＳ Ｐゴシック"/>
        <family val="3"/>
        <charset val="128"/>
      </rPr>
      <t>上記代表者以外の役員</t>
    </r>
    <r>
      <rPr>
        <u/>
        <sz val="11"/>
        <color indexed="12"/>
        <rFont val="ＭＳ Ｐゴシック"/>
        <family val="3"/>
        <charset val="128"/>
      </rPr>
      <t>を入力する場合はこちら</t>
    </r>
    <rPh sb="0" eb="2">
      <t>ﾒﾝｷｮ</t>
    </rPh>
    <rPh sb="2" eb="5">
      <t>ｼﾝｾｲｼｮ</t>
    </rPh>
    <rPh sb="6" eb="7">
      <t>ﾀﾞｲ</t>
    </rPh>
    <rPh sb="7" eb="9">
      <t>ﾆﾒﾝ</t>
    </rPh>
    <rPh sb="11" eb="13">
      <t>ﾔｸｲﾝ</t>
    </rPh>
    <rPh sb="14" eb="15">
      <t>ｶﾝ</t>
    </rPh>
    <rPh sb="17" eb="19">
      <t>ｼﾞｺｳ</t>
    </rPh>
    <phoneticPr fontId="16" type="halfwidthKatakana"/>
  </si>
  <si>
    <r>
      <t>免許申請書（第三面）　で、</t>
    </r>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rPh sb="0" eb="2">
      <t>ﾒﾝｷｮ</t>
    </rPh>
    <rPh sb="2" eb="5">
      <t>ｼﾝｾｲｼｮ</t>
    </rPh>
    <rPh sb="6" eb="7">
      <t>ﾀﾞｲ</t>
    </rPh>
    <rPh sb="7" eb="8">
      <t>ｻﾝ</t>
    </rPh>
    <rPh sb="8" eb="9">
      <t>ﾒﾝ</t>
    </rPh>
    <phoneticPr fontId="16" type="halfwidthKatakana"/>
  </si>
  <si>
    <r>
      <t>免許申請書　添付書類（4）（第一面）　で、「</t>
    </r>
    <r>
      <rPr>
        <b/>
        <u/>
        <sz val="11"/>
        <color indexed="12"/>
        <rFont val="ＭＳ Ｐゴシック"/>
        <family val="3"/>
        <charset val="128"/>
      </rPr>
      <t>相談役及び顧問</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5">
      <t>ﾀﾞｲ</t>
    </rPh>
    <rPh sb="15" eb="16">
      <t>ｲﾁ</t>
    </rPh>
    <rPh sb="16" eb="17">
      <t>ﾒﾝ</t>
    </rPh>
    <phoneticPr fontId="16"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</si>
  <si>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16" type="halfwidthKatakana"/>
  </si>
  <si>
    <t>▼代表者が宅建業に従事する場合</t>
    <rPh sb="1" eb="4">
      <t>ﾀﾞｲﾋｮｳｼｬ</t>
    </rPh>
    <rPh sb="5" eb="8">
      <t>ﾀｯｹﾝｷﾞｮｳ</t>
    </rPh>
    <rPh sb="9" eb="11">
      <t>ｼﾞｭｳｼﾞ</t>
    </rPh>
    <rPh sb="13" eb="15">
      <t>ﾊﾞｱｲ</t>
    </rPh>
    <phoneticPr fontId="16" type="halfwidthKatakana"/>
  </si>
  <si>
    <t>▼代表者が宅建業に従事しない場合</t>
    <rPh sb="1" eb="4">
      <t>ﾀﾞｲﾋｮｳｼｬ</t>
    </rPh>
    <rPh sb="5" eb="8">
      <t>ﾀｯｹﾝｷﾞｮｳ</t>
    </rPh>
    <rPh sb="9" eb="11">
      <t>ｼﾞｭｳｼﾞ</t>
    </rPh>
    <rPh sb="14" eb="16">
      <t>ﾊﾞｱｲ</t>
    </rPh>
    <phoneticPr fontId="16" type="halfwidthKatakana"/>
  </si>
  <si>
    <t>→</t>
    <phoneticPr fontId="16" type="halfwidthKatakana"/>
  </si>
  <si>
    <t>→</t>
    <phoneticPr fontId="16"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</si>
  <si>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16"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</si>
  <si>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16" type="halfwidthKatakana"/>
  </si>
  <si>
    <t>専任の宅地建物取引士</t>
    <phoneticPr fontId="16"/>
  </si>
  <si>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16"/>
  </si>
  <si>
    <t>① ［ファイル］
② ［印刷］をクリック</t>
    <rPh sb="12" eb="14">
      <t>インサツ</t>
    </rPh>
    <phoneticPr fontId="16"/>
  </si>
  <si>
    <t>部数設定
→［印刷］</t>
    <rPh sb="0" eb="2">
      <t>ブスウ</t>
    </rPh>
    <rPh sb="2" eb="4">
      <t>セッテイ</t>
    </rPh>
    <rPh sb="7" eb="9">
      <t>インサツ</t>
    </rPh>
    <phoneticPr fontId="16"/>
  </si>
  <si>
    <t>事務所を
使用する
権　　原</t>
    <rPh sb="0" eb="3">
      <t>ｼﾞﾑｼｮ</t>
    </rPh>
    <rPh sb="5" eb="7">
      <t>ｼﾖｳ</t>
    </rPh>
    <rPh sb="10" eb="11">
      <t>ｹﾝ</t>
    </rPh>
    <rPh sb="13" eb="14">
      <t>ﾊﾗ</t>
    </rPh>
    <phoneticPr fontId="16" type="halfwidthKatakana"/>
  </si>
  <si>
    <r>
      <t>入力シート　【法人・本店</t>
    </r>
    <r>
      <rPr>
        <b/>
        <sz val="18"/>
        <color indexed="9"/>
        <rFont val="ＭＳ Ｐゴシック"/>
        <family val="3"/>
        <charset val="128"/>
      </rPr>
      <t>（主たる事務所）</t>
    </r>
    <r>
      <rPr>
        <b/>
        <sz val="22"/>
        <color indexed="9"/>
        <rFont val="ＭＳ Ｐゴシック"/>
        <family val="3"/>
        <charset val="128"/>
      </rPr>
      <t>　</t>
    </r>
    <r>
      <rPr>
        <b/>
        <sz val="22"/>
        <color theme="0"/>
        <rFont val="ＭＳ Ｐゴシック"/>
        <family val="3"/>
        <charset val="128"/>
      </rPr>
      <t>新規申請用</t>
    </r>
    <r>
      <rPr>
        <b/>
        <sz val="22"/>
        <color indexed="9"/>
        <rFont val="ＭＳ Ｐゴシック"/>
        <family val="3"/>
        <charset val="128"/>
      </rPr>
      <t>】</t>
    </r>
    <rPh sb="0" eb="2">
      <t>ニュウリョク</t>
    </rPh>
    <rPh sb="7" eb="9">
      <t>ホウジン</t>
    </rPh>
    <rPh sb="10" eb="12">
      <t>ホンテン</t>
    </rPh>
    <rPh sb="13" eb="14">
      <t>シュ</t>
    </rPh>
    <rPh sb="16" eb="19">
      <t>ジムショ</t>
    </rPh>
    <rPh sb="21" eb="23">
      <t>シンキ</t>
    </rPh>
    <rPh sb="23" eb="25">
      <t>シンセイ</t>
    </rPh>
    <rPh sb="25" eb="26">
      <t>ヨウ</t>
    </rPh>
    <rPh sb="26" eb="27">
      <t>キョウヨウ</t>
    </rPh>
    <phoneticPr fontId="16"/>
  </si>
  <si>
    <t>B</t>
    <phoneticPr fontId="16"/>
  </si>
  <si>
    <t>D</t>
    <phoneticPr fontId="16"/>
  </si>
  <si>
    <t>G</t>
    <phoneticPr fontId="16"/>
  </si>
  <si>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16" type="halfwidthKatakana"/>
  </si>
  <si>
    <t>※退職・退任しているものは下段に日付</t>
    <phoneticPr fontId="16"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</si>
  <si>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16" type="halfwidthKatakana"/>
  </si>
  <si>
    <r>
      <t>その他役員、政令使用人、専任の宅地建物取引士</t>
    </r>
    <r>
      <rPr>
        <b/>
        <sz val="14"/>
        <color theme="0"/>
        <rFont val="ＭＳ Ｐゴシック"/>
        <family val="3"/>
        <charset val="128"/>
      </rPr>
      <t>（2人目以降）</t>
    </r>
    <r>
      <rPr>
        <b/>
        <sz val="18"/>
        <color theme="0"/>
        <rFont val="ＭＳ Ｐゴシック"/>
        <family val="3"/>
        <charset val="128"/>
      </rPr>
      <t xml:space="preserve">
相談役および顧問、株主・出資者、従事者に関する入力シート</t>
    </r>
    <rPh sb="2" eb="3">
      <t>タ</t>
    </rPh>
    <rPh sb="3" eb="5">
      <t>ヤクイン</t>
    </rPh>
    <rPh sb="6" eb="8">
      <t>セイレイ</t>
    </rPh>
    <rPh sb="8" eb="10">
      <t>シヨウ</t>
    </rPh>
    <rPh sb="10" eb="11">
      <t>ニン</t>
    </rPh>
    <rPh sb="12" eb="14">
      <t>センニン</t>
    </rPh>
    <rPh sb="15" eb="17">
      <t>タクチ</t>
    </rPh>
    <rPh sb="17" eb="19">
      <t>タテモノ</t>
    </rPh>
    <rPh sb="19" eb="21">
      <t>トリヒキ</t>
    </rPh>
    <rPh sb="21" eb="22">
      <t>シ</t>
    </rPh>
    <rPh sb="24" eb="25">
      <t>ニン</t>
    </rPh>
    <rPh sb="25" eb="26">
      <t>メ</t>
    </rPh>
    <rPh sb="26" eb="28">
      <t>イコウ</t>
    </rPh>
    <rPh sb="30" eb="33">
      <t>ソウダンヤク</t>
    </rPh>
    <rPh sb="36" eb="38">
      <t>コモン</t>
    </rPh>
    <rPh sb="39" eb="41">
      <t>カブヌシ</t>
    </rPh>
    <rPh sb="42" eb="45">
      <t>シュッシシャ</t>
    </rPh>
    <rPh sb="46" eb="49">
      <t>ジュウジシャ</t>
    </rPh>
    <rPh sb="50" eb="51">
      <t>カン</t>
    </rPh>
    <rPh sb="53" eb="55">
      <t>ニュウリョク</t>
    </rPh>
    <phoneticPr fontId="16"/>
  </si>
  <si>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16" type="halfwidthKatakana"/>
  </si>
  <si>
    <t>100分の5以上の株主・出資者</t>
    <rPh sb="3" eb="4">
      <t>ﾌﾞﾝ</t>
    </rPh>
    <rPh sb="6" eb="8">
      <t>ｲｼﾞｮｳ</t>
    </rPh>
    <rPh sb="9" eb="11">
      <t>ｶﾌﾞﾇｼ</t>
    </rPh>
    <rPh sb="12" eb="14">
      <t>ｼｭｯｼ</t>
    </rPh>
    <rPh sb="14" eb="15">
      <t>ﾓﾉ</t>
    </rPh>
    <phoneticPr fontId="16" type="halfwidthKatakana"/>
  </si>
  <si>
    <t>01　（一社）マンション管理業協会</t>
    <phoneticPr fontId="16" type="halfwidthKatakana"/>
  </si>
  <si>
    <t>12　その他</t>
    <phoneticPr fontId="16" type="halfwidthKatakana"/>
  </si>
  <si>
    <t>宅建士有無</t>
    <rPh sb="0" eb="2">
      <t>ﾀｯｹﾝ</t>
    </rPh>
    <rPh sb="2" eb="3">
      <t>ｼ</t>
    </rPh>
    <rPh sb="3" eb="5">
      <t>ｳﾑ</t>
    </rPh>
    <phoneticPr fontId="16" type="halfwidthKatakana"/>
  </si>
  <si>
    <t>有</t>
    <rPh sb="0" eb="1">
      <t>ｳ</t>
    </rPh>
    <phoneticPr fontId="16" type="halfwidthKatakana"/>
  </si>
  <si>
    <t>無</t>
    <rPh sb="0" eb="1">
      <t>ﾑ</t>
    </rPh>
    <phoneticPr fontId="16" type="halfwidthKatakana"/>
  </si>
  <si>
    <t>09　卸売・小売業、飲食店</t>
    <rPh sb="12" eb="13">
      <t>ﾃﾝ</t>
    </rPh>
    <phoneticPr fontId="16"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</si>
  <si>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16"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</si>
  <si>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16"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</si>
  <si>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16" type="halfwidthKatakana"/>
  </si>
  <si>
    <r>
      <t>専任の宅地建物取引士（１人目）　</t>
    </r>
    <r>
      <rPr>
        <b/>
        <sz val="12"/>
        <color rgb="FFFF0000"/>
        <rFont val="ＭＳ Ｐゴシック"/>
        <family val="3"/>
        <charset val="128"/>
      </rPr>
      <t>※代表者が専任の場合も入力が必要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16"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</si>
  <si>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16" type="halfwidthKatakana"/>
  </si>
  <si>
    <t>○　（代表者は）専任ではない宅地建物取引士　・・・以下に専任の宅建士の情報を入力↓</t>
    <rPh sb="8" eb="10">
      <t>ｾﾝﾆﾝ</t>
    </rPh>
    <rPh sb="14" eb="18">
      <t>ﾀｸﾁﾀﾃﾓﾉ</t>
    </rPh>
    <rPh sb="18" eb="21">
      <t>ﾄﾘﾋｷｼ</t>
    </rPh>
    <rPh sb="31" eb="33">
      <t>ﾀｯｹﾝ</t>
    </rPh>
    <rPh sb="33" eb="34">
      <t>ｼ</t>
    </rPh>
    <rPh sb="35" eb="37">
      <t>ｼﾞｮｳﾎｳ</t>
    </rPh>
    <phoneticPr fontId="16" type="halfwidthKatakana"/>
  </si>
  <si>
    <t>×　（代表者は）宅地建物取引士ではない　・・・以下に専任の宅建士の情報を入力↓</t>
    <rPh sb="23" eb="25">
      <t>ｲｶ</t>
    </rPh>
    <rPh sb="26" eb="28">
      <t>ｾﾝﾆﾝ</t>
    </rPh>
    <rPh sb="33" eb="35">
      <t>ｼﾞｮｳﾎｳ</t>
    </rPh>
    <rPh sb="36" eb="38">
      <t>ﾆｭｳﾘｮｸ</t>
    </rPh>
    <phoneticPr fontId="16" type="halfwidthKatakana"/>
  </si>
  <si>
    <t>宅建士(　)</t>
    <rPh sb="0" eb="2">
      <t>ﾀｯｹﾝ</t>
    </rPh>
    <rPh sb="2" eb="3">
      <t>ｼ</t>
    </rPh>
    <phoneticPr fontId="16" type="halfwidthKatakana"/>
  </si>
  <si>
    <t>禁止！</t>
    <rPh sb="0" eb="2">
      <t>キンシ</t>
    </rPh>
    <phoneticPr fontId="16"/>
  </si>
  <si>
    <t>代表者が宅建士の
場合は登録番号</t>
    <rPh sb="0" eb="3">
      <t>ﾀﾞｲﾋｮｳｼｬ</t>
    </rPh>
    <rPh sb="4" eb="7">
      <t>ﾀｯｹﾝｼ</t>
    </rPh>
    <rPh sb="9" eb="11">
      <t>ﾊﾞｱｲ</t>
    </rPh>
    <rPh sb="12" eb="14">
      <t>ﾄｳﾛｸ</t>
    </rPh>
    <rPh sb="14" eb="16">
      <t>ﾊﾞﾝｺﾞｳ</t>
    </rPh>
    <phoneticPr fontId="16" type="halfwidthKatakana"/>
  </si>
  <si>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16" type="halfwidthKatakana"/>
  </si>
  <si>
    <t>【重要】ここをクリック！（必ずどれかを）選択　▼</t>
    <rPh sb="1" eb="3">
      <t>ｼﾞｭｳﾖｳ</t>
    </rPh>
    <rPh sb="13" eb="14">
      <t>ｶﾅﾗ</t>
    </rPh>
    <phoneticPr fontId="16" type="halfwidthKatakana"/>
  </si>
  <si>
    <t>　　年</t>
    <rPh sb="2" eb="3">
      <t>ネン</t>
    </rPh>
    <phoneticPr fontId="16"/>
  </si>
  <si>
    <t>※</t>
    <phoneticPr fontId="16"/>
  </si>
  <si>
    <t>◎　商号又は名称</t>
    <rPh sb="2" eb="4">
      <t>ショウゴウ</t>
    </rPh>
    <rPh sb="4" eb="5">
      <t>マタ</t>
    </rPh>
    <rPh sb="6" eb="8">
      <t>メイショウ</t>
    </rPh>
    <phoneticPr fontId="41"/>
  </si>
  <si>
    <t>◎　代表者又は個人に関する事項</t>
    <rPh sb="2" eb="4">
      <t>ダイヒョウ</t>
    </rPh>
    <rPh sb="4" eb="5">
      <t>シャ</t>
    </rPh>
    <rPh sb="5" eb="6">
      <t>マタ</t>
    </rPh>
    <rPh sb="7" eb="9">
      <t>コジン</t>
    </rPh>
    <rPh sb="10" eb="11">
      <t>カン</t>
    </rPh>
    <rPh sb="13" eb="15">
      <t>ジコウ</t>
    </rPh>
    <phoneticPr fontId="41"/>
  </si>
  <si>
    <t>◎　宅地建物取引業以外に行っている</t>
    <rPh sb="2" eb="9">
      <t>タクチタテモノトリヒキギョウ</t>
    </rPh>
    <rPh sb="9" eb="11">
      <t>イガイ</t>
    </rPh>
    <rPh sb="12" eb="13">
      <t>オコナ</t>
    </rPh>
    <phoneticPr fontId="41"/>
  </si>
  <si>
    <t>　 　事業がある場合にはその種類</t>
    <rPh sb="3" eb="5">
      <t>ジギョウ</t>
    </rPh>
    <rPh sb="8" eb="10">
      <t>バアイ</t>
    </rPh>
    <rPh sb="14" eb="16">
      <t>シュルイ</t>
    </rPh>
    <phoneticPr fontId="41"/>
  </si>
  <si>
    <t>ファクシミリ番号</t>
    <rPh sb="6" eb="8">
      <t>バンゴウ</t>
    </rPh>
    <phoneticPr fontId="41"/>
  </si>
  <si>
    <t>◎　所属している不動産業関係業界団体がある場合には</t>
    <rPh sb="2" eb="4">
      <t>ショゾク</t>
    </rPh>
    <rPh sb="8" eb="12">
      <t>フドウサンギョウ</t>
    </rPh>
    <rPh sb="12" eb="14">
      <t>カンケイ</t>
    </rPh>
    <rPh sb="14" eb="16">
      <t>ギョウカイ</t>
    </rPh>
    <rPh sb="16" eb="18">
      <t>ダンタイ</t>
    </rPh>
    <rPh sb="21" eb="23">
      <t>バアイ</t>
    </rPh>
    <phoneticPr fontId="41"/>
  </si>
  <si>
    <t>　 　その名称</t>
    <rPh sb="5" eb="7">
      <t>メイショウ</t>
    </rPh>
    <phoneticPr fontId="41"/>
  </si>
  <si>
    <t>◎　資本金（千円）</t>
    <rPh sb="2" eb="5">
      <t>シホンキン</t>
    </rPh>
    <rPh sb="6" eb="8">
      <t>センエン</t>
    </rPh>
    <phoneticPr fontId="41"/>
  </si>
  <si>
    <t>国土交通大臣</t>
    <rPh sb="0" eb="2">
      <t>コクド</t>
    </rPh>
    <rPh sb="2" eb="4">
      <t>コウツウ</t>
    </rPh>
    <rPh sb="4" eb="6">
      <t>ダイジン</t>
    </rPh>
    <phoneticPr fontId="41"/>
  </si>
  <si>
    <t>種　類</t>
    <rPh sb="0" eb="1">
      <t>シュ</t>
    </rPh>
    <rPh sb="2" eb="3">
      <t>タグイ</t>
    </rPh>
    <phoneticPr fontId="41"/>
  </si>
  <si>
    <t>◎　役員に関する事項（法人の場合）</t>
    <rPh sb="2" eb="4">
      <t>ヤクイン</t>
    </rPh>
    <rPh sb="5" eb="6">
      <t>カン</t>
    </rPh>
    <rPh sb="8" eb="10">
      <t>ジコウ</t>
    </rPh>
    <rPh sb="11" eb="13">
      <t>ホウジン</t>
    </rPh>
    <rPh sb="14" eb="16">
      <t>バアイ</t>
    </rPh>
    <phoneticPr fontId="41"/>
  </si>
  <si>
    <t>※</t>
    <phoneticPr fontId="16"/>
  </si>
  <si>
    <t>◎　事務所に関する事項</t>
    <rPh sb="2" eb="5">
      <t>ジムショ</t>
    </rPh>
    <rPh sb="6" eb="7">
      <t>カン</t>
    </rPh>
    <rPh sb="9" eb="11">
      <t>ジコウ</t>
    </rPh>
    <phoneticPr fontId="41"/>
  </si>
  <si>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41"/>
  </si>
  <si>
    <t>◎　専任の宅地建物取引士に関する事項</t>
    <rPh sb="2" eb="4">
      <t>センニン</t>
    </rPh>
    <rPh sb="5" eb="9">
      <t>タクチタテモノ</t>
    </rPh>
    <rPh sb="9" eb="11">
      <t>トリヒキ</t>
    </rPh>
    <rPh sb="11" eb="12">
      <t>シ</t>
    </rPh>
    <rPh sb="13" eb="14">
      <t>カン</t>
    </rPh>
    <rPh sb="16" eb="18">
      <t>ジコウ</t>
    </rPh>
    <phoneticPr fontId="41"/>
  </si>
  <si>
    <t>※</t>
    <phoneticPr fontId="16"/>
  </si>
  <si>
    <t>◎　専任の宅地建物取引士に関する事項 （続き）</t>
    <rPh sb="2" eb="4">
      <t>センニン</t>
    </rPh>
    <rPh sb="5" eb="9">
      <t>タクチタテモノ</t>
    </rPh>
    <rPh sb="9" eb="11">
      <t>トリヒキ</t>
    </rPh>
    <rPh sb="11" eb="12">
      <t>シ</t>
    </rPh>
    <rPh sb="13" eb="14">
      <t>カン</t>
    </rPh>
    <rPh sb="16" eb="18">
      <t>ジコウ</t>
    </rPh>
    <rPh sb="20" eb="21">
      <t>ツズ</t>
    </rPh>
    <phoneticPr fontId="41"/>
  </si>
  <si>
    <t>（消印してはならない。）　</t>
    <phoneticPr fontId="16"/>
  </si>
  <si>
    <t>（事務所名：</t>
    <rPh sb="1" eb="3">
      <t>ジム</t>
    </rPh>
    <rPh sb="3" eb="4">
      <t>ショ</t>
    </rPh>
    <rPh sb="4" eb="5">
      <t>メイ</t>
    </rPh>
    <phoneticPr fontId="16"/>
  </si>
  <si>
    <t>）</t>
    <phoneticPr fontId="16"/>
  </si>
  <si>
    <r>
      <rPr>
        <b/>
        <sz val="11"/>
        <rFont val="ＭＳ Ｐゴシック"/>
        <family val="3"/>
        <charset val="128"/>
      </rPr>
      <t>様式第二号</t>
    </r>
    <r>
      <rPr>
        <sz val="11"/>
        <rFont val="ＭＳ Ｐ明朝"/>
        <family val="1"/>
        <charset val="128"/>
      </rPr>
      <t>（第一条の二関係）</t>
    </r>
    <rPh sb="0" eb="2">
      <t>ヨウシキ</t>
    </rPh>
    <rPh sb="2" eb="3">
      <t>ダイ</t>
    </rPh>
    <rPh sb="3" eb="5">
      <t>ニゴウ</t>
    </rPh>
    <rPh sb="6" eb="7">
      <t>ダイ</t>
    </rPh>
    <rPh sb="7" eb="9">
      <t>イチジョウ</t>
    </rPh>
    <rPh sb="10" eb="11">
      <t>ニ</t>
    </rPh>
    <rPh sb="11" eb="13">
      <t>カンケイ</t>
    </rPh>
    <phoneticPr fontId="41"/>
  </si>
  <si>
    <t>売買・交換</t>
    <rPh sb="0" eb="2">
      <t>バイバイ</t>
    </rPh>
    <rPh sb="3" eb="5">
      <t>コウカン</t>
    </rPh>
    <phoneticPr fontId="41"/>
  </si>
  <si>
    <t>（「売買・交換」の欄の上段には売買の実績を、下段には交換の実績を記入してください。）</t>
    <phoneticPr fontId="16"/>
  </si>
  <si>
    <t>ことを証明します。</t>
    <rPh sb="3" eb="5">
      <t>ショウメイ</t>
    </rPh>
    <phoneticPr fontId="41"/>
  </si>
  <si>
    <t>（A４）</t>
    <phoneticPr fontId="16"/>
  </si>
  <si>
    <t>役 名 コ ー ド</t>
    <rPh sb="0" eb="1">
      <t>ヤク</t>
    </rPh>
    <rPh sb="2" eb="3">
      <t>メイ</t>
    </rPh>
    <phoneticPr fontId="41"/>
  </si>
  <si>
    <t>％</t>
    <phoneticPr fontId="41"/>
  </si>
  <si>
    <t>％</t>
    <phoneticPr fontId="41"/>
  </si>
  <si>
    <t>（法人にあっては、代表者の氏名）</t>
    <phoneticPr fontId="16"/>
  </si>
  <si>
    <t>略　　　歴　　　書</t>
    <rPh sb="0" eb="1">
      <t>リャク</t>
    </rPh>
    <rPh sb="4" eb="5">
      <t>レキ</t>
    </rPh>
    <rPh sb="8" eb="9">
      <t>ショ</t>
    </rPh>
    <phoneticPr fontId="41"/>
  </si>
  <si>
    <t>(      )</t>
    <phoneticPr fontId="16"/>
  </si>
  <si>
    <t>(      )</t>
    <phoneticPr fontId="16"/>
  </si>
  <si>
    <t>（A４）</t>
    <phoneticPr fontId="16"/>
  </si>
  <si>
    <t>☑本店</t>
    <rPh sb="1" eb="3">
      <t>ホンテン</t>
    </rPh>
    <phoneticPr fontId="16"/>
  </si>
  <si>
    <t>□支店・営業所等</t>
    <rPh sb="1" eb="3">
      <t>シテン</t>
    </rPh>
    <rPh sb="4" eb="7">
      <t>エイギョウショ</t>
    </rPh>
    <rPh sb="7" eb="8">
      <t>トウ</t>
    </rPh>
    <phoneticPr fontId="16"/>
  </si>
  <si>
    <t>有効期限</t>
    <rPh sb="0" eb="2">
      <t>ユウコウ</t>
    </rPh>
    <rPh sb="2" eb="4">
      <t>キゲン</t>
    </rPh>
    <phoneticPr fontId="16"/>
  </si>
  <si>
    <t>登録年月日</t>
    <rPh sb="0" eb="2">
      <t>トウロク</t>
    </rPh>
    <rPh sb="2" eb="5">
      <t>ネンガッピ</t>
    </rPh>
    <phoneticPr fontId="16"/>
  </si>
  <si>
    <t>免許番号</t>
    <rPh sb="0" eb="2">
      <t>メンキョ</t>
    </rPh>
    <rPh sb="2" eb="4">
      <t>バンゴウ</t>
    </rPh>
    <phoneticPr fontId="41"/>
  </si>
  <si>
    <t>㊞</t>
    <phoneticPr fontId="16"/>
  </si>
  <si>
    <r>
      <t>書類名　</t>
    </r>
    <r>
      <rPr>
        <sz val="9"/>
        <color rgb="FFFF0000"/>
        <rFont val="ＭＳ Ｐゴシック"/>
        <family val="3"/>
        <charset val="128"/>
      </rPr>
      <t>クリックで移動</t>
    </r>
    <rPh sb="0" eb="2">
      <t>ショルイ</t>
    </rPh>
    <rPh sb="2" eb="3">
      <t>メイ</t>
    </rPh>
    <rPh sb="9" eb="11">
      <t>イドウ</t>
    </rPh>
    <phoneticPr fontId="16"/>
  </si>
  <si>
    <r>
      <t>従事した職務内容　</t>
    </r>
    <r>
      <rPr>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6" type="halfwidthKatakana"/>
  </si>
  <si>
    <t>事務所までの案内図</t>
    <rPh sb="6" eb="9">
      <t>アンナイズ</t>
    </rPh>
    <phoneticPr fontId="41"/>
  </si>
  <si>
    <t>第五面</t>
    <rPh sb="1" eb="2">
      <t>５</t>
    </rPh>
    <phoneticPr fontId="41"/>
  </si>
  <si>
    <t>専任設置</t>
    <rPh sb="0" eb="2">
      <t>センニン</t>
    </rPh>
    <rPh sb="2" eb="4">
      <t>セッチ</t>
    </rPh>
    <phoneticPr fontId="41"/>
  </si>
  <si>
    <t>個人情報</t>
    <rPh sb="0" eb="2">
      <t>コジン</t>
    </rPh>
    <rPh sb="2" eb="4">
      <t>ジョウホウ</t>
    </rPh>
    <phoneticPr fontId="16"/>
  </si>
  <si>
    <t>宅建協会</t>
    <rPh sb="0" eb="2">
      <t>ﾀｯｹﾝ</t>
    </rPh>
    <rPh sb="2" eb="4">
      <t>ｷｮｳｶｲ</t>
    </rPh>
    <phoneticPr fontId="16" type="halfwidthKatakana"/>
  </si>
  <si>
    <t>保証協会</t>
    <rPh sb="0" eb="2">
      <t>ﾎｼｮｳ</t>
    </rPh>
    <rPh sb="2" eb="4">
      <t>ｷｮｳｶｲ</t>
    </rPh>
    <phoneticPr fontId="16" type="halfwidthKatakana"/>
  </si>
  <si>
    <t>F</t>
    <phoneticPr fontId="16"/>
  </si>
  <si>
    <t>（第二面）</t>
    <rPh sb="1" eb="2">
      <t>ダイ</t>
    </rPh>
    <rPh sb="2" eb="3">
      <t>ニ</t>
    </rPh>
    <rPh sb="3" eb="4">
      <t>メン</t>
    </rPh>
    <phoneticPr fontId="41"/>
  </si>
  <si>
    <t>　　ロ．　売買・交換の実績</t>
    <rPh sb="5" eb="7">
      <t>バイバイ</t>
    </rPh>
    <rPh sb="8" eb="10">
      <t>コウカン</t>
    </rPh>
    <rPh sb="11" eb="13">
      <t>ジッセキ</t>
    </rPh>
    <phoneticPr fontId="41"/>
  </si>
  <si>
    <t xml:space="preserve">期 間 </t>
    <rPh sb="0" eb="1">
      <t>キ</t>
    </rPh>
    <rPh sb="2" eb="3">
      <t>アイダ</t>
    </rPh>
    <phoneticPr fontId="41"/>
  </si>
  <si>
    <t>から</t>
    <phoneticPr fontId="16"/>
  </si>
  <si>
    <t>から</t>
    <phoneticPr fontId="16"/>
  </si>
  <si>
    <t xml:space="preserve"> 種 類</t>
    <rPh sb="1" eb="2">
      <t>タネ</t>
    </rPh>
    <rPh sb="3" eb="4">
      <t>タグイ</t>
    </rPh>
    <phoneticPr fontId="41"/>
  </si>
  <si>
    <t>までの1年間</t>
    <rPh sb="4" eb="6">
      <t>ネンカン</t>
    </rPh>
    <phoneticPr fontId="41"/>
  </si>
  <si>
    <t>売　　　　　　　却</t>
    <rPh sb="0" eb="1">
      <t>バイ</t>
    </rPh>
    <rPh sb="8" eb="9">
      <t>キャク</t>
    </rPh>
    <phoneticPr fontId="41"/>
  </si>
  <si>
    <t>宅　地</t>
    <rPh sb="0" eb="1">
      <t>タク</t>
    </rPh>
    <rPh sb="2" eb="3">
      <t>チ</t>
    </rPh>
    <phoneticPr fontId="41"/>
  </si>
  <si>
    <t>件　　数</t>
    <rPh sb="0" eb="1">
      <t>ケン</t>
    </rPh>
    <rPh sb="3" eb="4">
      <t>スウ</t>
    </rPh>
    <phoneticPr fontId="41"/>
  </si>
  <si>
    <t>価額(千円)</t>
    <rPh sb="0" eb="1">
      <t>アタイ</t>
    </rPh>
    <rPh sb="1" eb="2">
      <t>ガク</t>
    </rPh>
    <rPh sb="3" eb="5">
      <t>センエン</t>
    </rPh>
    <phoneticPr fontId="41"/>
  </si>
  <si>
    <t>建　物</t>
    <rPh sb="0" eb="1">
      <t>ケン</t>
    </rPh>
    <rPh sb="2" eb="3">
      <t>モノ</t>
    </rPh>
    <phoneticPr fontId="41"/>
  </si>
  <si>
    <t>宅地及
び建物</t>
    <rPh sb="0" eb="2">
      <t>タクチ</t>
    </rPh>
    <rPh sb="2" eb="3">
      <t>オヨ</t>
    </rPh>
    <rPh sb="5" eb="7">
      <t>タテモノ</t>
    </rPh>
    <phoneticPr fontId="41"/>
  </si>
  <si>
    <t>合　　計</t>
    <rPh sb="0" eb="1">
      <t>ア</t>
    </rPh>
    <rPh sb="3" eb="4">
      <t>ケイ</t>
    </rPh>
    <phoneticPr fontId="41"/>
  </si>
  <si>
    <t>購　　　　　　　入</t>
    <rPh sb="0" eb="1">
      <t>コウ</t>
    </rPh>
    <rPh sb="8" eb="9">
      <t>ニュウ</t>
    </rPh>
    <phoneticPr fontId="41"/>
  </si>
  <si>
    <t>交　　　　　　　換</t>
    <rPh sb="0" eb="1">
      <t>コウ</t>
    </rPh>
    <rPh sb="8" eb="9">
      <t>カン</t>
    </rPh>
    <phoneticPr fontId="41"/>
  </si>
  <si>
    <t>新規に免許を申請する者は、「最初の免許」欄に「新規」と記入すること。</t>
    <rPh sb="0" eb="2">
      <t>シンキ</t>
    </rPh>
    <rPh sb="3" eb="5">
      <t>メンキョ</t>
    </rPh>
    <rPh sb="6" eb="8">
      <t>シンセイ</t>
    </rPh>
    <rPh sb="10" eb="11">
      <t>モノ</t>
    </rPh>
    <rPh sb="14" eb="16">
      <t>サイショ</t>
    </rPh>
    <rPh sb="17" eb="19">
      <t>メンキョ</t>
    </rPh>
    <rPh sb="20" eb="21">
      <t>ラン</t>
    </rPh>
    <rPh sb="23" eb="25">
      <t>シンキ</t>
    </rPh>
    <rPh sb="27" eb="29">
      <t>キニュウ</t>
    </rPh>
    <phoneticPr fontId="41"/>
  </si>
  <si>
    <t>「期間」の欄には、事業年度を記入すること。</t>
    <rPh sb="1" eb="3">
      <t>キカン</t>
    </rPh>
    <rPh sb="5" eb="6">
      <t>ラン</t>
    </rPh>
    <rPh sb="9" eb="11">
      <t>ジギョウ</t>
    </rPh>
    <rPh sb="11" eb="13">
      <t>ネンド</t>
    </rPh>
    <rPh sb="14" eb="16">
      <t>キニュウ</t>
    </rPh>
    <phoneticPr fontId="41"/>
  </si>
  <si>
    <t>「売買・交換」の欄には、上段に売買の実績を、下段に交換の実績を記入すること。</t>
    <rPh sb="1" eb="3">
      <t>バイバイ</t>
    </rPh>
    <rPh sb="4" eb="6">
      <t>コウカン</t>
    </rPh>
    <rPh sb="8" eb="9">
      <t>ラン</t>
    </rPh>
    <rPh sb="12" eb="14">
      <t>ジョウダン</t>
    </rPh>
    <rPh sb="15" eb="17">
      <t>バイバイ</t>
    </rPh>
    <rPh sb="18" eb="20">
      <t>ジッセキ</t>
    </rPh>
    <rPh sb="22" eb="24">
      <t>ゲダン</t>
    </rPh>
    <rPh sb="25" eb="27">
      <t>コウカン</t>
    </rPh>
    <rPh sb="28" eb="30">
      <t>ジッセキ</t>
    </rPh>
    <rPh sb="31" eb="33">
      <t>キニュウ</t>
    </rPh>
    <phoneticPr fontId="41"/>
  </si>
  <si>
    <t>年　月　日</t>
    <rPh sb="0" eb="1">
      <t>ネン</t>
    </rPh>
    <rPh sb="2" eb="3">
      <t>ガツ</t>
    </rPh>
    <rPh sb="4" eb="5">
      <t>ヒ</t>
    </rPh>
    <phoneticPr fontId="16"/>
  </si>
  <si>
    <t>該当者なし</t>
    <rPh sb="0" eb="3">
      <t>ガイトウシャ</t>
    </rPh>
    <phoneticPr fontId="16"/>
  </si>
  <si>
    <t>※ 就職後のすべてを記入すること</t>
    <rPh sb="2" eb="5">
      <t>シュウショクゴ</t>
    </rPh>
    <rPh sb="10" eb="12">
      <t>キニュウ</t>
    </rPh>
    <phoneticPr fontId="41"/>
  </si>
  <si>
    <r>
      <t xml:space="preserve">※ </t>
    </r>
    <r>
      <rPr>
        <sz val="11"/>
        <color rgb="FFFF0000"/>
        <rFont val="ＭＳ Ｐゴシック"/>
        <family val="3"/>
        <charset val="128"/>
      </rPr>
      <t>従事した職務内容の最後の欄に</t>
    </r>
    <rPh sb="11" eb="13">
      <t>サイゴ</t>
    </rPh>
    <rPh sb="14" eb="15">
      <t>ラン</t>
    </rPh>
    <phoneticPr fontId="41"/>
  </si>
  <si>
    <r>
      <t>　「</t>
    </r>
    <r>
      <rPr>
        <b/>
        <sz val="14"/>
        <color rgb="FFFF0000"/>
        <rFont val="ＭＳ Ｐゴシック"/>
        <family val="3"/>
        <charset val="128"/>
      </rPr>
      <t>現在に至る</t>
    </r>
    <r>
      <rPr>
        <b/>
        <sz val="12"/>
        <color rgb="FFFF0000"/>
        <rFont val="ＭＳ Ｐゴシック"/>
        <family val="3"/>
        <charset val="128"/>
      </rPr>
      <t>」</t>
    </r>
    <r>
      <rPr>
        <sz val="11"/>
        <color rgb="FFFF0000"/>
        <rFont val="ＭＳ Ｐゴシック"/>
        <family val="3"/>
        <charset val="128"/>
      </rPr>
      <t>と入力する</t>
    </r>
    <rPh sb="9" eb="11">
      <t>ニュウリョク</t>
    </rPh>
    <phoneticPr fontId="41"/>
  </si>
  <si>
    <t>使用人の　氏　名</t>
    <rPh sb="0" eb="3">
      <t>シヨウニン</t>
    </rPh>
    <rPh sb="5" eb="6">
      <t>シ</t>
    </rPh>
    <rPh sb="7" eb="8">
      <t>メイ</t>
    </rPh>
    <phoneticPr fontId="16"/>
  </si>
  <si>
    <t>←都道府県から入力</t>
    <rPh sb="1" eb="5">
      <t>ﾄﾄﾞｳﾌｹﾝ</t>
    </rPh>
    <rPh sb="7" eb="9">
      <t>ﾆｭｳﾘｮｸ</t>
    </rPh>
    <phoneticPr fontId="16" type="halfwidthKatakana"/>
  </si>
  <si>
    <t>住　　所</t>
    <rPh sb="0" eb="1">
      <t>ジュウ</t>
    </rPh>
    <rPh sb="3" eb="4">
      <t>ショ</t>
    </rPh>
    <phoneticPr fontId="16"/>
  </si>
  <si>
    <r>
      <t>　▼　事務所の所有者について［A］の項目を入力</t>
    </r>
    <r>
      <rPr>
        <b/>
        <sz val="10"/>
        <color rgb="FFFF0000"/>
        <rFont val="ＭＳ Ｐゴシック"/>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16" type="halfwidthKatakana"/>
  </si>
  <si>
    <t>50　兼業なし</t>
    <rPh sb="3" eb="5">
      <t>ｹﾝｷﾞｮｳ</t>
    </rPh>
    <phoneticPr fontId="16" type="halfwidthKatakana"/>
  </si>
  <si>
    <t>令和</t>
    <rPh sb="0" eb="2">
      <t>ﾚｲﾜ</t>
    </rPh>
    <phoneticPr fontId="41" type="halfwidthKatakana"/>
  </si>
  <si>
    <t>令和</t>
    <rPh sb="0" eb="2">
      <t>ﾚｲﾜ</t>
    </rPh>
    <phoneticPr fontId="16" type="halfwidthKatakana"/>
  </si>
  <si>
    <t>令和</t>
    <rPh sb="0" eb="2">
      <t>ﾚｲﾜ</t>
    </rPh>
    <phoneticPr fontId="16" type="halfwidthKatakana"/>
  </si>
  <si>
    <t>（求償№5民改）</t>
    <rPh sb="1" eb="3">
      <t>キュウショウ</t>
    </rPh>
    <rPh sb="5" eb="6">
      <t>ミン</t>
    </rPh>
    <rPh sb="6" eb="7">
      <t>カイ</t>
    </rPh>
    <phoneticPr fontId="16"/>
  </si>
  <si>
    <t>　　弊社の代表取締役（代表者）変更の場合には、直ちに貴協会宛に変更届出書を提出</t>
    <rPh sb="2" eb="4">
      <t>ヘイシャ</t>
    </rPh>
    <rPh sb="5" eb="7">
      <t>ダイヒョウ</t>
    </rPh>
    <rPh sb="7" eb="10">
      <t>トリシマリヤク</t>
    </rPh>
    <rPh sb="11" eb="14">
      <t>ダイヒョウシャ</t>
    </rPh>
    <rPh sb="15" eb="17">
      <t>ヘンコウ</t>
    </rPh>
    <rPh sb="18" eb="20">
      <t>バアイ</t>
    </rPh>
    <rPh sb="23" eb="24">
      <t>タダ</t>
    </rPh>
    <rPh sb="26" eb="27">
      <t>キ</t>
    </rPh>
    <rPh sb="27" eb="29">
      <t>キョウカイ</t>
    </rPh>
    <rPh sb="29" eb="30">
      <t>アテ</t>
    </rPh>
    <rPh sb="31" eb="33">
      <t>ヘンク</t>
    </rPh>
    <rPh sb="33" eb="36">
      <t>トドケデショ</t>
    </rPh>
    <rPh sb="37" eb="39">
      <t>テイシュツ</t>
    </rPh>
    <phoneticPr fontId="16"/>
  </si>
  <si>
    <t>　　また、弊社において事務所を新設した場合や宅地建物取引業法第25条第2項の政令</t>
    <rPh sb="5" eb="7">
      <t>ヘイシャ</t>
    </rPh>
    <rPh sb="11" eb="13">
      <t>ジム</t>
    </rPh>
    <rPh sb="13" eb="14">
      <t>ショ</t>
    </rPh>
    <rPh sb="15" eb="17">
      <t>シンセツ</t>
    </rPh>
    <rPh sb="19" eb="21">
      <t>バアイ</t>
    </rPh>
    <rPh sb="22" eb="24">
      <t>タクチ</t>
    </rPh>
    <rPh sb="24" eb="26">
      <t>タテモノ</t>
    </rPh>
    <rPh sb="26" eb="29">
      <t>トリヒキギョウ</t>
    </rPh>
    <rPh sb="29" eb="30">
      <t>ホウ</t>
    </rPh>
    <rPh sb="30" eb="31">
      <t>ダイ</t>
    </rPh>
    <rPh sb="33" eb="34">
      <t>ジョウ</t>
    </rPh>
    <rPh sb="34" eb="35">
      <t>ダイ</t>
    </rPh>
    <rPh sb="36" eb="37">
      <t>コウ</t>
    </rPh>
    <rPh sb="38" eb="40">
      <t>セイレイ</t>
    </rPh>
    <phoneticPr fontId="16"/>
  </si>
  <si>
    <t>する額が増額となった場合、その増額後の政令で定める営業保証金相当額を極度額</t>
    <rPh sb="2" eb="3">
      <t>ガク</t>
    </rPh>
    <rPh sb="4" eb="6">
      <t>ゾウガク</t>
    </rPh>
    <rPh sb="10" eb="12">
      <t>バアイ</t>
    </rPh>
    <rPh sb="15" eb="17">
      <t>ゾウガク</t>
    </rPh>
    <rPh sb="17" eb="18">
      <t>ゴ</t>
    </rPh>
    <rPh sb="19" eb="21">
      <t>セイレイ</t>
    </rPh>
    <rPh sb="22" eb="23">
      <t>サダ</t>
    </rPh>
    <rPh sb="25" eb="27">
      <t>エイギョウ</t>
    </rPh>
    <rPh sb="27" eb="30">
      <t>ホショウキン</t>
    </rPh>
    <rPh sb="30" eb="32">
      <t>ソウトウ</t>
    </rPh>
    <rPh sb="32" eb="33">
      <t>ガク</t>
    </rPh>
    <rPh sb="34" eb="36">
      <t>キョクド</t>
    </rPh>
    <rPh sb="36" eb="37">
      <t>ガク</t>
    </rPh>
    <phoneticPr fontId="16"/>
  </si>
  <si>
    <t>いたします。</t>
    <phoneticPr fontId="16"/>
  </si>
  <si>
    <t>坂　　本　　　久</t>
    <rPh sb="0" eb="1">
      <t>サカ</t>
    </rPh>
    <rPh sb="3" eb="4">
      <t>ホン</t>
    </rPh>
    <rPh sb="7" eb="8">
      <t>ヒサシ</t>
    </rPh>
    <phoneticPr fontId="16"/>
  </si>
  <si>
    <t>代表取締役
（代表者）</t>
    <rPh sb="0" eb="2">
      <t>ダイヒョウ</t>
    </rPh>
    <rPh sb="2" eb="5">
      <t>トリシマリヤク</t>
    </rPh>
    <rPh sb="7" eb="10">
      <t>ダイヒョウシャ</t>
    </rPh>
    <phoneticPr fontId="16"/>
  </si>
  <si>
    <t>とする連帯保証書を改めて提出いたします。なお、本誓約に違背した場合は直ちに退会</t>
    <rPh sb="3" eb="5">
      <t>レンタイ</t>
    </rPh>
    <rPh sb="5" eb="7">
      <t>ホショウ</t>
    </rPh>
    <rPh sb="7" eb="8">
      <t>ショ</t>
    </rPh>
    <rPh sb="9" eb="10">
      <t>アラタ</t>
    </rPh>
    <rPh sb="12" eb="14">
      <t>テイシュツ</t>
    </rPh>
    <rPh sb="23" eb="24">
      <t>ホン</t>
    </rPh>
    <rPh sb="24" eb="26">
      <t>セイヤク</t>
    </rPh>
    <rPh sb="27" eb="29">
      <t>イハイ</t>
    </rPh>
    <rPh sb="31" eb="33">
      <t>バアイ</t>
    </rPh>
    <rPh sb="34" eb="35">
      <t>タダ</t>
    </rPh>
    <rPh sb="37" eb="39">
      <t>タイカイ</t>
    </rPh>
    <phoneticPr fontId="16"/>
  </si>
  <si>
    <t>するとともに、新任代表取締役（代表者）による別添の連帯保証書を提出いたします。</t>
    <rPh sb="7" eb="9">
      <t>シンニン</t>
    </rPh>
    <rPh sb="9" eb="14">
      <t>ダイヒョウトリシマリヤク</t>
    </rPh>
    <rPh sb="22" eb="24">
      <t>ベッテン</t>
    </rPh>
    <rPh sb="25" eb="27">
      <t>レンタイ</t>
    </rPh>
    <rPh sb="27" eb="30">
      <t>ホショウショ</t>
    </rPh>
    <rPh sb="31" eb="33">
      <t>テイシュツ</t>
    </rPh>
    <phoneticPr fontId="16"/>
  </si>
  <si>
    <t>（法　人　名）</t>
    <rPh sb="1" eb="2">
      <t>ホウ</t>
    </rPh>
    <rPh sb="3" eb="4">
      <t>ヒト</t>
    </rPh>
    <rPh sb="5" eb="6">
      <t>メイ</t>
    </rPh>
    <phoneticPr fontId="16"/>
  </si>
  <si>
    <t>私は、</t>
    <rPh sb="0" eb="1">
      <t>ワタシ</t>
    </rPh>
    <phoneticPr fontId="16"/>
  </si>
  <si>
    <t>1</t>
    <phoneticPr fontId="16"/>
  </si>
  <si>
    <t>に関し、同社の取引の相手方等からの請求により、宅地</t>
    <rPh sb="1" eb="2">
      <t>カン</t>
    </rPh>
    <rPh sb="4" eb="6">
      <t>ドウシャ</t>
    </rPh>
    <rPh sb="7" eb="9">
      <t>トリヒキ</t>
    </rPh>
    <rPh sb="10" eb="13">
      <t>アイテガタ</t>
    </rPh>
    <rPh sb="13" eb="14">
      <t>トウ</t>
    </rPh>
    <rPh sb="17" eb="19">
      <t>セイキュウ</t>
    </rPh>
    <rPh sb="23" eb="25">
      <t>タクチ</t>
    </rPh>
    <phoneticPr fontId="16"/>
  </si>
  <si>
    <t>同法第64条の10の規定に基づいて同社が貴協会に支払うべき還付充当金納付債務に</t>
    <rPh sb="0" eb="2">
      <t>ドウホウ</t>
    </rPh>
    <rPh sb="2" eb="3">
      <t>ダイ</t>
    </rPh>
    <rPh sb="5" eb="6">
      <t>ジョウ</t>
    </rPh>
    <rPh sb="10" eb="12">
      <t>キテイ</t>
    </rPh>
    <rPh sb="13" eb="14">
      <t>モト</t>
    </rPh>
    <rPh sb="17" eb="19">
      <t>ドウシャ</t>
    </rPh>
    <rPh sb="20" eb="21">
      <t>キ</t>
    </rPh>
    <rPh sb="21" eb="23">
      <t>キョウカイ</t>
    </rPh>
    <rPh sb="24" eb="26">
      <t>シハラ</t>
    </rPh>
    <rPh sb="29" eb="31">
      <t>カンプ</t>
    </rPh>
    <rPh sb="31" eb="34">
      <t>ジュウトウキン</t>
    </rPh>
    <rPh sb="34" eb="36">
      <t>ノウフ</t>
    </rPh>
    <rPh sb="36" eb="38">
      <t>サイム</t>
    </rPh>
    <phoneticPr fontId="16"/>
  </si>
  <si>
    <t>ついて、連帯して保証いたします。</t>
    <rPh sb="8" eb="10">
      <t>ホショウ</t>
    </rPh>
    <phoneticPr fontId="16"/>
  </si>
  <si>
    <t>　私は、次の①～③の場合においても、上記連帯保証の履行責任を負うことを確認・</t>
    <rPh sb="1" eb="2">
      <t>ワタシ</t>
    </rPh>
    <rPh sb="4" eb="5">
      <t>ツギ</t>
    </rPh>
    <rPh sb="10" eb="12">
      <t>バアイ</t>
    </rPh>
    <rPh sb="18" eb="20">
      <t>ジョウキ</t>
    </rPh>
    <rPh sb="20" eb="22">
      <t>レンタイ</t>
    </rPh>
    <rPh sb="22" eb="24">
      <t>ホショウ</t>
    </rPh>
    <rPh sb="25" eb="27">
      <t>リコウ</t>
    </rPh>
    <rPh sb="27" eb="29">
      <t>セキニン</t>
    </rPh>
    <rPh sb="30" eb="31">
      <t>オ</t>
    </rPh>
    <rPh sb="35" eb="37">
      <t>カクニン</t>
    </rPh>
    <phoneticPr fontId="16"/>
  </si>
  <si>
    <t>理解いたしました。</t>
    <rPh sb="0" eb="2">
      <t>リカイ</t>
    </rPh>
    <phoneticPr fontId="16"/>
  </si>
  <si>
    <t>②　私が同社の代表取締役（代表者）を退任し、新任の代表取締役（代表者）が選任され</t>
    <rPh sb="2" eb="3">
      <t>ワタシ</t>
    </rPh>
    <rPh sb="4" eb="6">
      <t>ドウシャ</t>
    </rPh>
    <rPh sb="7" eb="12">
      <t>ダイヒョウトリシマリヤク</t>
    </rPh>
    <rPh sb="13" eb="16">
      <t>ダイヒョウシャ</t>
    </rPh>
    <rPh sb="18" eb="20">
      <t>タイニン</t>
    </rPh>
    <phoneticPr fontId="16"/>
  </si>
  <si>
    <t>③　私が同社の代表取締役（代表者）を退任し、新任の代表取締役（代表者）が選任さ</t>
    <rPh sb="4" eb="6">
      <t>ドウシャ</t>
    </rPh>
    <rPh sb="7" eb="12">
      <t>ダイヒョウトリシマリヤク</t>
    </rPh>
    <rPh sb="13" eb="16">
      <t>ダイヒョウシャ</t>
    </rPh>
    <rPh sb="18" eb="20">
      <t>タイニン</t>
    </rPh>
    <rPh sb="22" eb="24">
      <t>シンニン</t>
    </rPh>
    <rPh sb="25" eb="30">
      <t>ダイヒョウトリシマリヤク</t>
    </rPh>
    <rPh sb="31" eb="34">
      <t>ダイヒョウシャ</t>
    </rPh>
    <rPh sb="36" eb="38">
      <t>センニン</t>
    </rPh>
    <phoneticPr fontId="16"/>
  </si>
  <si>
    <t>極度額：</t>
    <rPh sb="0" eb="2">
      <t>キョクド</t>
    </rPh>
    <rPh sb="2" eb="3">
      <t>ガク</t>
    </rPh>
    <phoneticPr fontId="16"/>
  </si>
  <si>
    <t>円、②設置する従たる事務所の数に500万円を乗じた額を算出し、①と②の合計額を記入。)</t>
    <rPh sb="0" eb="1">
      <t>エン</t>
    </rPh>
    <rPh sb="3" eb="5">
      <t>セッチ</t>
    </rPh>
    <rPh sb="7" eb="8">
      <t>ジュウ</t>
    </rPh>
    <rPh sb="10" eb="12">
      <t>ジム</t>
    </rPh>
    <rPh sb="12" eb="13">
      <t>ショ</t>
    </rPh>
    <rPh sb="14" eb="15">
      <t>カズ</t>
    </rPh>
    <rPh sb="19" eb="21">
      <t>マンエン</t>
    </rPh>
    <rPh sb="22" eb="23">
      <t>ジョウ</t>
    </rPh>
    <rPh sb="25" eb="26">
      <t>ガク</t>
    </rPh>
    <rPh sb="27" eb="29">
      <t>サンシュツ</t>
    </rPh>
    <rPh sb="35" eb="37">
      <t>ゴウケイ</t>
    </rPh>
    <rPh sb="37" eb="38">
      <t>ガク</t>
    </rPh>
    <rPh sb="39" eb="41">
      <t>キニュウ</t>
    </rPh>
    <phoneticPr fontId="16"/>
  </si>
  <si>
    <t>2</t>
    <phoneticPr fontId="16"/>
  </si>
  <si>
    <t>から、民法第465条の10所定の(1)財産及び収支</t>
    <rPh sb="3" eb="5">
      <t>ミンポウ</t>
    </rPh>
    <rPh sb="5" eb="6">
      <t>ダイ</t>
    </rPh>
    <rPh sb="9" eb="10">
      <t>ジョウ</t>
    </rPh>
    <rPh sb="13" eb="15">
      <t>ショテイ</t>
    </rPh>
    <rPh sb="19" eb="21">
      <t>ザイサン</t>
    </rPh>
    <rPh sb="21" eb="22">
      <t>オヨ</t>
    </rPh>
    <rPh sb="23" eb="25">
      <t>シュウシ</t>
    </rPh>
    <phoneticPr fontId="16"/>
  </si>
  <si>
    <t>の状況(2)主たる債務以外に負担している債務の有無並びにその額及び履行状況</t>
    <rPh sb="1" eb="3">
      <t>ジョウキョウ</t>
    </rPh>
    <rPh sb="6" eb="7">
      <t>シュ</t>
    </rPh>
    <rPh sb="9" eb="11">
      <t>サイム</t>
    </rPh>
    <rPh sb="11" eb="13">
      <t>イガイ</t>
    </rPh>
    <rPh sb="14" eb="16">
      <t>フタン</t>
    </rPh>
    <rPh sb="20" eb="22">
      <t>サイム</t>
    </rPh>
    <rPh sb="23" eb="25">
      <t>ウム</t>
    </rPh>
    <rPh sb="25" eb="26">
      <t>ナラ</t>
    </rPh>
    <rPh sb="30" eb="31">
      <t>ガク</t>
    </rPh>
    <rPh sb="31" eb="32">
      <t>オヨ</t>
    </rPh>
    <rPh sb="33" eb="35">
      <t>リコウ</t>
    </rPh>
    <rPh sb="35" eb="37">
      <t>ジョウキョウ</t>
    </rPh>
    <phoneticPr fontId="16"/>
  </si>
  <si>
    <t>（求償№4民改）</t>
    <rPh sb="1" eb="3">
      <t>キュウショウ</t>
    </rPh>
    <rPh sb="5" eb="6">
      <t>ミン</t>
    </rPh>
    <rPh sb="6" eb="7">
      <t>カイ</t>
    </rPh>
    <phoneticPr fontId="16"/>
  </si>
  <si>
    <t>(3)主たる債務の担保として他に提供し又は提供しようとするものがあるときは</t>
    <rPh sb="3" eb="4">
      <t>シュ</t>
    </rPh>
    <rPh sb="6" eb="8">
      <t>サイム</t>
    </rPh>
    <rPh sb="9" eb="11">
      <t>タンポ</t>
    </rPh>
    <rPh sb="14" eb="15">
      <t>ホカ</t>
    </rPh>
    <rPh sb="16" eb="18">
      <t>テイキョウ</t>
    </rPh>
    <rPh sb="19" eb="20">
      <t>マタ</t>
    </rPh>
    <rPh sb="21" eb="23">
      <t>テイキョウ</t>
    </rPh>
    <phoneticPr fontId="16"/>
  </si>
  <si>
    <t>その旨及びその内容について、情報提供を受け、理解しています。</t>
    <rPh sb="2" eb="3">
      <t>ムネ</t>
    </rPh>
    <rPh sb="3" eb="4">
      <t>オヨ</t>
    </rPh>
    <rPh sb="7" eb="9">
      <t>ナイヨウ</t>
    </rPh>
    <rPh sb="14" eb="16">
      <t>ジョウホウ</t>
    </rPh>
    <rPh sb="16" eb="18">
      <t>テイキョウ</t>
    </rPh>
    <rPh sb="19" eb="20">
      <t>ウ</t>
    </rPh>
    <rPh sb="22" eb="24">
      <t>リカイ</t>
    </rPh>
    <phoneticPr fontId="16"/>
  </si>
  <si>
    <t>会　長</t>
    <rPh sb="0" eb="1">
      <t>カイ</t>
    </rPh>
    <rPh sb="2" eb="3">
      <t>チョウ</t>
    </rPh>
    <phoneticPr fontId="16"/>
  </si>
  <si>
    <t>①　私が同社の代表取締役（代表者）を退任し、新任の代表取締役（代表者）が選任され</t>
    <rPh sb="2" eb="3">
      <t>ワタシ</t>
    </rPh>
    <rPh sb="4" eb="6">
      <t>ドウシャ</t>
    </rPh>
    <rPh sb="7" eb="9">
      <t>ダイヒョウ</t>
    </rPh>
    <rPh sb="9" eb="12">
      <t>トリシマリヤク</t>
    </rPh>
    <rPh sb="13" eb="16">
      <t>ダイヒョウシャ</t>
    </rPh>
    <rPh sb="18" eb="20">
      <t>タイニン</t>
    </rPh>
    <rPh sb="22" eb="24">
      <t>シンニン</t>
    </rPh>
    <rPh sb="25" eb="27">
      <t>ダイヒョウ</t>
    </rPh>
    <rPh sb="27" eb="30">
      <t>トリシマリヤク</t>
    </rPh>
    <rPh sb="31" eb="34">
      <t>ダイヒョウシャ</t>
    </rPh>
    <rPh sb="36" eb="38">
      <t>センニン</t>
    </rPh>
    <phoneticPr fontId="16"/>
  </si>
  <si>
    <t>(極度額は、宅地建物取引業法第64条の8第1項の規定により①主たる事務所分として1,000万</t>
    <rPh sb="1" eb="3">
      <t>キョクド</t>
    </rPh>
    <rPh sb="3" eb="4">
      <t>ガク</t>
    </rPh>
    <rPh sb="6" eb="13">
      <t>タクチタテモノトリヒキギョウ</t>
    </rPh>
    <rPh sb="13" eb="14">
      <t>ホウ</t>
    </rPh>
    <rPh sb="14" eb="15">
      <t>ダイ</t>
    </rPh>
    <rPh sb="17" eb="18">
      <t>ジョウ</t>
    </rPh>
    <rPh sb="20" eb="21">
      <t>ダイ</t>
    </rPh>
    <rPh sb="22" eb="23">
      <t>コウ</t>
    </rPh>
    <rPh sb="24" eb="26">
      <t>キテイ</t>
    </rPh>
    <rPh sb="30" eb="31">
      <t>シュ</t>
    </rPh>
    <rPh sb="33" eb="35">
      <t>ジム</t>
    </rPh>
    <rPh sb="35" eb="36">
      <t>ショ</t>
    </rPh>
    <rPh sb="36" eb="37">
      <t>ブン</t>
    </rPh>
    <rPh sb="45" eb="46">
      <t>マン</t>
    </rPh>
    <phoneticPr fontId="16"/>
  </si>
  <si>
    <t>建物取引業法第64条の8の規定に基づいて弁済業務保証金の還付がなされた場合には、</t>
    <rPh sb="0" eb="2">
      <t>タテモノ</t>
    </rPh>
    <rPh sb="2" eb="5">
      <t>トリヒキギョウ</t>
    </rPh>
    <rPh sb="5" eb="6">
      <t>ホウ</t>
    </rPh>
    <rPh sb="6" eb="7">
      <t>ダイ</t>
    </rPh>
    <rPh sb="9" eb="10">
      <t>ジョウ</t>
    </rPh>
    <rPh sb="13" eb="15">
      <t>キテイ</t>
    </rPh>
    <rPh sb="16" eb="17">
      <t>モト</t>
    </rPh>
    <rPh sb="20" eb="22">
      <t>ベンサイ</t>
    </rPh>
    <rPh sb="22" eb="24">
      <t>ギョウム</t>
    </rPh>
    <rPh sb="24" eb="27">
      <t>ホショウキン</t>
    </rPh>
    <rPh sb="28" eb="30">
      <t>カンプ</t>
    </rPh>
    <rPh sb="35" eb="37">
      <t>バアイ</t>
    </rPh>
    <phoneticPr fontId="16"/>
  </si>
  <si>
    <t>　ない場合における還付充当金納付債務の一切。</t>
    <rPh sb="3" eb="5">
      <t>バアイ</t>
    </rPh>
    <rPh sb="9" eb="11">
      <t>カンプ</t>
    </rPh>
    <rPh sb="11" eb="13">
      <t>ジュウトウ</t>
    </rPh>
    <rPh sb="13" eb="14">
      <t>キン</t>
    </rPh>
    <rPh sb="14" eb="16">
      <t>ノウフ</t>
    </rPh>
    <rPh sb="16" eb="18">
      <t>サイム</t>
    </rPh>
    <rPh sb="19" eb="21">
      <t>イッサイ</t>
    </rPh>
    <phoneticPr fontId="16"/>
  </si>
  <si>
    <t>　た場合でも、新任の代表取締役（代表者）が貴協会に対し還付充当金納付債務について</t>
    <rPh sb="2" eb="4">
      <t>バアイ</t>
    </rPh>
    <rPh sb="21" eb="22">
      <t>キ</t>
    </rPh>
    <rPh sb="22" eb="24">
      <t>キョウカイ</t>
    </rPh>
    <rPh sb="25" eb="26">
      <t>タイ</t>
    </rPh>
    <rPh sb="27" eb="29">
      <t>カンプ</t>
    </rPh>
    <rPh sb="29" eb="31">
      <t>ジュウトウ</t>
    </rPh>
    <rPh sb="31" eb="32">
      <t>キン</t>
    </rPh>
    <rPh sb="32" eb="34">
      <t>ノウフ</t>
    </rPh>
    <rPh sb="34" eb="36">
      <t>サイム</t>
    </rPh>
    <phoneticPr fontId="16"/>
  </si>
  <si>
    <t>　の連帯保証書を差し入れない場合における還付充当金納付債務の一切（なお、私が同社</t>
    <rPh sb="2" eb="4">
      <t>レンタイ</t>
    </rPh>
    <rPh sb="4" eb="6">
      <t>ホショウ</t>
    </rPh>
    <rPh sb="6" eb="7">
      <t>ショ</t>
    </rPh>
    <rPh sb="8" eb="9">
      <t>サ</t>
    </rPh>
    <rPh sb="10" eb="11">
      <t>イ</t>
    </rPh>
    <rPh sb="14" eb="16">
      <t>バアイ</t>
    </rPh>
    <rPh sb="20" eb="22">
      <t>カンプ</t>
    </rPh>
    <rPh sb="22" eb="24">
      <t>ジュウトウ</t>
    </rPh>
    <rPh sb="24" eb="25">
      <t>キン</t>
    </rPh>
    <rPh sb="25" eb="27">
      <t>ノウフ</t>
    </rPh>
    <rPh sb="27" eb="29">
      <t>サイム</t>
    </rPh>
    <rPh sb="30" eb="32">
      <t>イッサイ</t>
    </rPh>
    <rPh sb="36" eb="37">
      <t>ワタシ</t>
    </rPh>
    <rPh sb="38" eb="40">
      <t>ドウシャ</t>
    </rPh>
    <phoneticPr fontId="16"/>
  </si>
  <si>
    <t>　の代表取締役（代表者）を退任した後の同社の還付充当金納付債務を含みます。）。</t>
    <rPh sb="2" eb="7">
      <t>ダイヒョウトリシマリヤク</t>
    </rPh>
    <rPh sb="8" eb="11">
      <t>ダイヒョウシャ</t>
    </rPh>
    <rPh sb="13" eb="15">
      <t>タイニン</t>
    </rPh>
    <rPh sb="17" eb="18">
      <t>アト</t>
    </rPh>
    <rPh sb="19" eb="21">
      <t>ドウシャ</t>
    </rPh>
    <rPh sb="32" eb="33">
      <t>フク</t>
    </rPh>
    <phoneticPr fontId="16"/>
  </si>
  <si>
    <t>　れ、新任の代表取締役（代表者）が貴協会に対し還付充当金納付債務についての連帯</t>
    <rPh sb="3" eb="5">
      <t>シンニン</t>
    </rPh>
    <rPh sb="6" eb="11">
      <t>ダイヒョウトリシマリヤク</t>
    </rPh>
    <rPh sb="12" eb="15">
      <t>ダイヒョウシャ</t>
    </rPh>
    <rPh sb="17" eb="18">
      <t>キ</t>
    </rPh>
    <rPh sb="18" eb="20">
      <t>キョウカイ</t>
    </rPh>
    <rPh sb="21" eb="22">
      <t>タイ</t>
    </rPh>
    <rPh sb="23" eb="25">
      <t>カンプ</t>
    </rPh>
    <rPh sb="25" eb="27">
      <t>ジュウトウキ</t>
    </rPh>
    <rPh sb="27" eb="32">
      <t>ンノウフサイム</t>
    </rPh>
    <rPh sb="37" eb="39">
      <t>レンタイ</t>
    </rPh>
    <phoneticPr fontId="16"/>
  </si>
  <si>
    <t>　を退任する以前の同社の行為に関する還付充当金納付債務の一切。</t>
    <rPh sb="2" eb="4">
      <t>タイニン</t>
    </rPh>
    <rPh sb="6" eb="8">
      <t>イゼン</t>
    </rPh>
    <rPh sb="9" eb="11">
      <t>ドウシャ</t>
    </rPh>
    <rPh sb="12" eb="14">
      <t>コウイ</t>
    </rPh>
    <rPh sb="15" eb="16">
      <t>カン</t>
    </rPh>
    <rPh sb="18" eb="20">
      <t>カンプ</t>
    </rPh>
    <rPh sb="20" eb="22">
      <t>ジュウトウ</t>
    </rPh>
    <rPh sb="22" eb="23">
      <t>キン</t>
    </rPh>
    <rPh sb="23" eb="25">
      <t>ノウフ</t>
    </rPh>
    <rPh sb="25" eb="27">
      <t>サイム</t>
    </rPh>
    <rPh sb="28" eb="30">
      <t>イッサイ</t>
    </rPh>
    <phoneticPr fontId="16"/>
  </si>
  <si>
    <t>極度額</t>
    <rPh sb="0" eb="2">
      <t>キョクド</t>
    </rPh>
    <rPh sb="2" eb="3">
      <t>ガク</t>
    </rPh>
    <phoneticPr fontId="16"/>
  </si>
  <si>
    <t>1,000</t>
  </si>
  <si>
    <t>1,000</t>
    <phoneticPr fontId="16"/>
  </si>
  <si>
    <t>1,500</t>
    <phoneticPr fontId="16"/>
  </si>
  <si>
    <t>2,000</t>
    <phoneticPr fontId="16"/>
  </si>
  <si>
    <t>2,500</t>
    <phoneticPr fontId="16"/>
  </si>
  <si>
    <t>3,000</t>
    <phoneticPr fontId="16"/>
  </si>
  <si>
    <t>3,500</t>
    <phoneticPr fontId="16"/>
  </si>
  <si>
    <t>4,000</t>
    <phoneticPr fontId="16"/>
  </si>
  <si>
    <t>4,500</t>
    <phoneticPr fontId="16"/>
  </si>
  <si>
    <t>5,000</t>
    <phoneticPr fontId="16"/>
  </si>
  <si>
    <t>で定める額が増額になり、宅地建物取引業法第64条の8第1項の営業保証金額に相当</t>
    <rPh sb="1" eb="2">
      <t>サダ</t>
    </rPh>
    <rPh sb="4" eb="5">
      <t>ガク</t>
    </rPh>
    <rPh sb="6" eb="8">
      <t>ゾウガク</t>
    </rPh>
    <rPh sb="30" eb="32">
      <t>エイギョウ</t>
    </rPh>
    <rPh sb="32" eb="35">
      <t>ホショウキン</t>
    </rPh>
    <rPh sb="35" eb="36">
      <t>ガク</t>
    </rPh>
    <rPh sb="37" eb="39">
      <t>ソウトウ</t>
    </rPh>
    <phoneticPr fontId="16"/>
  </si>
  <si>
    <t>　保証書を差し入れて連帯保証をした場合において、私が同社の代表取締役（代表者）</t>
    <rPh sb="1" eb="4">
      <t>ホショウショ</t>
    </rPh>
    <rPh sb="5" eb="6">
      <t>サ</t>
    </rPh>
    <rPh sb="7" eb="8">
      <t>イ</t>
    </rPh>
    <rPh sb="10" eb="12">
      <t>レンタイ</t>
    </rPh>
    <rPh sb="12" eb="14">
      <t>ホショウ</t>
    </rPh>
    <rPh sb="17" eb="19">
      <t>バアイ</t>
    </rPh>
    <rPh sb="24" eb="25">
      <t>ワタシ</t>
    </rPh>
    <rPh sb="26" eb="28">
      <t>ドウシャ</t>
    </rPh>
    <rPh sb="29" eb="31">
      <t>ダイヒョウ</t>
    </rPh>
    <rPh sb="31" eb="34">
      <t>トリシマリヤク</t>
    </rPh>
    <rPh sb="35" eb="38">
      <t>ダイヒョウシャ</t>
    </rPh>
    <phoneticPr fontId="16"/>
  </si>
  <si>
    <t>入　会　申　込　書</t>
    <phoneticPr fontId="16"/>
  </si>
  <si>
    <t>公益社団法人　東京都宅地建物取引業協会会長　殿</t>
    <phoneticPr fontId="16"/>
  </si>
  <si>
    <t>様式第１号</t>
    <phoneticPr fontId="41"/>
  </si>
  <si>
    <t>注意・確認事項</t>
    <phoneticPr fontId="41"/>
  </si>
  <si>
    <t>記入日</t>
    <rPh sb="0" eb="2">
      <t>キニュウ</t>
    </rPh>
    <rPh sb="2" eb="3">
      <t>ビ</t>
    </rPh>
    <phoneticPr fontId="16"/>
  </si>
  <si>
    <t>免許年月日</t>
    <rPh sb="0" eb="2">
      <t>メンキョ</t>
    </rPh>
    <rPh sb="2" eb="5">
      <t>ネンガッピ</t>
    </rPh>
    <phoneticPr fontId="16"/>
  </si>
  <si>
    <t>フリガナ</t>
    <phoneticPr fontId="41"/>
  </si>
  <si>
    <t>事務所所在地</t>
    <rPh sb="0" eb="2">
      <t>ジム</t>
    </rPh>
    <rPh sb="2" eb="3">
      <t>ショ</t>
    </rPh>
    <rPh sb="3" eb="6">
      <t>ショザイチ</t>
    </rPh>
    <phoneticPr fontId="41"/>
  </si>
  <si>
    <t>〒</t>
    <phoneticPr fontId="16"/>
  </si>
  <si>
    <t>ＦＡＸ番号</t>
    <rPh sb="3" eb="5">
      <t>バンゴウ</t>
    </rPh>
    <phoneticPr fontId="41"/>
  </si>
  <si>
    <t>ホームページURL</t>
    <phoneticPr fontId="41"/>
  </si>
  <si>
    <t>Eメールアドレス</t>
    <phoneticPr fontId="41"/>
  </si>
  <si>
    <t xml:space="preserve">代表者区分  </t>
    <rPh sb="0" eb="1">
      <t>ダイ</t>
    </rPh>
    <rPh sb="1" eb="2">
      <t>ヒョウ</t>
    </rPh>
    <rPh sb="2" eb="3">
      <t>モノ</t>
    </rPh>
    <rPh sb="3" eb="4">
      <t>ク</t>
    </rPh>
    <rPh sb="4" eb="5">
      <t>ブン</t>
    </rPh>
    <phoneticPr fontId="41"/>
  </si>
  <si>
    <t>紹　　介　　者</t>
    <phoneticPr fontId="16"/>
  </si>
  <si>
    <t>会社名</t>
    <rPh sb="0" eb="3">
      <t>カイシャメイ</t>
    </rPh>
    <phoneticPr fontId="16"/>
  </si>
  <si>
    <t>電話番号</t>
    <rPh sb="0" eb="2">
      <t>デンワ</t>
    </rPh>
    <rPh sb="2" eb="4">
      <t>バンゴウ</t>
    </rPh>
    <phoneticPr fontId="16"/>
  </si>
  <si>
    <t>入会申請にあたっての誓約書</t>
    <phoneticPr fontId="16"/>
  </si>
  <si>
    <t>記</t>
    <rPh sb="0" eb="1">
      <t>キ</t>
    </rPh>
    <phoneticPr fontId="16"/>
  </si>
  <si>
    <t>１．</t>
    <phoneticPr fontId="16"/>
  </si>
  <si>
    <t>２．</t>
    <phoneticPr fontId="16"/>
  </si>
  <si>
    <t>(1)反社会的勢力等によって、その経営を支配されている関係</t>
    <phoneticPr fontId="16"/>
  </si>
  <si>
    <t>(2)反社会的勢力等が、その経営に実質的に関与している関係</t>
    <phoneticPr fontId="16"/>
  </si>
  <si>
    <t>(3)反社会的勢力を利用していると認められる関係</t>
    <phoneticPr fontId="16"/>
  </si>
  <si>
    <t>(4)反社会的勢力等に対して資金等の提供をし、又は便宜を供与するなどの関係</t>
    <phoneticPr fontId="16"/>
  </si>
  <si>
    <t>(5)その他反社会的勢力等との社会的に非難されるべき関係</t>
    <phoneticPr fontId="16"/>
  </si>
  <si>
    <t>３．</t>
    <phoneticPr fontId="16"/>
  </si>
  <si>
    <t>　私共は、自ら又は第三者を利用して、相手方に対する脅迫的な言動又は暴力を用いる行</t>
    <phoneticPr fontId="16"/>
  </si>
  <si>
    <t>為、及び偽計又は威力を用いて相手方の業務を妨害し、又は信用を棄損する行為をしませ</t>
    <phoneticPr fontId="16"/>
  </si>
  <si>
    <t>ん。</t>
    <phoneticPr fontId="16"/>
  </si>
  <si>
    <t>４．</t>
    <phoneticPr fontId="16"/>
  </si>
  <si>
    <t>５．</t>
    <phoneticPr fontId="16"/>
  </si>
  <si>
    <t>以上</t>
    <rPh sb="0" eb="2">
      <t>イジョウ</t>
    </rPh>
    <phoneticPr fontId="16"/>
  </si>
  <si>
    <t>　　　　年　　　月　　　日</t>
    <rPh sb="4" eb="5">
      <t>ネン</t>
    </rPh>
    <rPh sb="8" eb="9">
      <t>ガツ</t>
    </rPh>
    <rPh sb="12" eb="13">
      <t>ヒ</t>
    </rPh>
    <phoneticPr fontId="16"/>
  </si>
  <si>
    <t>商号・名称</t>
    <rPh sb="0" eb="2">
      <t>ショウゴウ</t>
    </rPh>
    <rPh sb="3" eb="5">
      <t>メイショウ</t>
    </rPh>
    <phoneticPr fontId="16"/>
  </si>
  <si>
    <t>事務所所在地</t>
    <rPh sb="0" eb="2">
      <t>ジム</t>
    </rPh>
    <rPh sb="2" eb="3">
      <t>ショ</t>
    </rPh>
    <rPh sb="3" eb="6">
      <t>ショザイチ</t>
    </rPh>
    <phoneticPr fontId="16"/>
  </si>
  <si>
    <t>代表者氏名</t>
    <rPh sb="0" eb="3">
      <t>ダイヒョウシャ</t>
    </rPh>
    <rPh sb="3" eb="5">
      <t>シメイ</t>
    </rPh>
    <phoneticPr fontId="16"/>
  </si>
  <si>
    <t>公益社団法人　全国宅地建物取引業保証協会会長　殿</t>
    <phoneticPr fontId="16"/>
  </si>
  <si>
    <t>上記の注意・確認事項について承諾の上、宅建業法並びに貴会の定款その他諸規定を遵守することを誓い、入会を申し込みます。</t>
    <phoneticPr fontId="16"/>
  </si>
  <si>
    <t>(従たる事務所の場合は</t>
    <phoneticPr fontId="16"/>
  </si>
  <si>
    <t>支 店 名 も 記 入）</t>
    <phoneticPr fontId="16"/>
  </si>
  <si>
    <t>主たる事務所
所　 在　 地</t>
    <rPh sb="0" eb="1">
      <t>シュ</t>
    </rPh>
    <rPh sb="3" eb="5">
      <t>ジム</t>
    </rPh>
    <rPh sb="5" eb="6">
      <t>ショ</t>
    </rPh>
    <rPh sb="7" eb="8">
      <t>ショ</t>
    </rPh>
    <rPh sb="10" eb="11">
      <t>ザイ</t>
    </rPh>
    <rPh sb="13" eb="14">
      <t>チ</t>
    </rPh>
    <phoneticPr fontId="41"/>
  </si>
  <si>
    <t>従たる事務所
所　 在　 地</t>
    <rPh sb="0" eb="1">
      <t>シタガ</t>
    </rPh>
    <rPh sb="3" eb="5">
      <t>ジム</t>
    </rPh>
    <rPh sb="5" eb="6">
      <t>ショ</t>
    </rPh>
    <rPh sb="7" eb="8">
      <t>ショ</t>
    </rPh>
    <rPh sb="10" eb="11">
      <t>ザイ</t>
    </rPh>
    <rPh sb="13" eb="14">
      <t>チ</t>
    </rPh>
    <phoneticPr fontId="41"/>
  </si>
  <si>
    <t>代表者氏名</t>
    <rPh sb="0" eb="3">
      <t>ダイヒョウシャ</t>
    </rPh>
    <rPh sb="3" eb="5">
      <t>シメイ</t>
    </rPh>
    <phoneticPr fontId="41"/>
  </si>
  <si>
    <t>政令使用人を記入)</t>
    <phoneticPr fontId="16"/>
  </si>
  <si>
    <t>生年月日・性別</t>
    <rPh sb="0" eb="2">
      <t>セイネン</t>
    </rPh>
    <rPh sb="2" eb="4">
      <t>ガッピ</t>
    </rPh>
    <rPh sb="5" eb="7">
      <t>セイベツ</t>
    </rPh>
    <phoneticPr fontId="41"/>
  </si>
  <si>
    <t>1/2</t>
    <phoneticPr fontId="16"/>
  </si>
  <si>
    <t>営業保証金供託</t>
    <rPh sb="0" eb="2">
      <t>エイギョウ</t>
    </rPh>
    <rPh sb="2" eb="5">
      <t>ホショウキン</t>
    </rPh>
    <rPh sb="5" eb="7">
      <t>キョウタク</t>
    </rPh>
    <phoneticPr fontId="41"/>
  </si>
  <si>
    <t>□無</t>
    <rPh sb="1" eb="2">
      <t>ム</t>
    </rPh>
    <phoneticPr fontId="16"/>
  </si>
  <si>
    <t>供託金</t>
    <rPh sb="0" eb="3">
      <t>キョウタクキン</t>
    </rPh>
    <phoneticPr fontId="16"/>
  </si>
  <si>
    <t>本会会員の個人情報の取扱いについて</t>
    <phoneticPr fontId="16"/>
  </si>
  <si>
    <t>個人情報の保有</t>
    <phoneticPr fontId="16"/>
  </si>
  <si>
    <t>本会は、入会申込書、宅地建物取引業者名簿、登記事項証明書等によりご提供いただいた</t>
    <phoneticPr fontId="16"/>
  </si>
  <si>
    <t>個人情報及び本会の業務上で取得した個人情報を保有します。</t>
    <phoneticPr fontId="16"/>
  </si>
  <si>
    <t>個人情報の利用目的</t>
    <phoneticPr fontId="16"/>
  </si>
  <si>
    <t xml:space="preserve">本会は取得した個人情報の取扱いについて、下記目的の範囲内で利用いたします。 </t>
    <phoneticPr fontId="16"/>
  </si>
  <si>
    <t>(1)会員登録情報……宅地建物取引業法・本会内規等に定めのある事務手続き（入退</t>
    <phoneticPr fontId="16"/>
  </si>
  <si>
    <t>　 会、会費徴収、分担金の供託・差押等）やその他の本会会務活動全般（事務連絡・</t>
    <phoneticPr fontId="16"/>
  </si>
  <si>
    <t>　 情報誌の送付等）について利用するため</t>
    <phoneticPr fontId="16"/>
  </si>
  <si>
    <t>(2)苦情相談・苦情解決申出・認証申出に関する情報……本会が実施する相談業務・苦</t>
    <phoneticPr fontId="16"/>
  </si>
  <si>
    <t>　 情解決業務・弁済業務の申出における個人情報について、業務に必要な範囲内で利</t>
    <phoneticPr fontId="16"/>
  </si>
  <si>
    <t>　 用するため</t>
    <phoneticPr fontId="16"/>
  </si>
  <si>
    <t>(3)手付金等保管・手付金保証業務に関する情報……同業務に必要な範囲内で利用する</t>
    <phoneticPr fontId="16"/>
  </si>
  <si>
    <t>　 ため</t>
    <phoneticPr fontId="16"/>
  </si>
  <si>
    <t>(4)研修関係情報……本会が実施する各種研修の事務の管理に利用するため</t>
    <phoneticPr fontId="16"/>
  </si>
  <si>
    <t>(5)求償関係者情報……本会に債務を負担する者の情報を債権回収に必要な範囲内で利</t>
    <phoneticPr fontId="16"/>
  </si>
  <si>
    <t>　 用するとともに関係機関・関係団体・ホームページ・各種会議資料及び本会発行の</t>
    <phoneticPr fontId="16"/>
  </si>
  <si>
    <t>　 機関誌の閲覧者に提供するため</t>
    <phoneticPr fontId="16"/>
  </si>
  <si>
    <t>個人情報に関するお問い合わせ、開示、訂正、利用停止等について</t>
    <phoneticPr fontId="16"/>
  </si>
  <si>
    <t>本会が保有する個人データの開示、訂正、追加、削除、利用停止、消去または提供の</t>
    <phoneticPr fontId="16"/>
  </si>
  <si>
    <t>停止をご希望の方は、必要となる手続について下記のお問い合わせ窓口までお申出く</t>
    <phoneticPr fontId="16"/>
  </si>
  <si>
    <t>ださい。</t>
    <phoneticPr fontId="16"/>
  </si>
  <si>
    <t>改定について</t>
    <phoneticPr fontId="16"/>
  </si>
  <si>
    <t>個人情報の取扱いについては、利用目的の変更や関連する法令等の改正に応じて、改</t>
    <phoneticPr fontId="16"/>
  </si>
  <si>
    <t>定することがあります。</t>
    <phoneticPr fontId="16"/>
  </si>
  <si>
    <t>(お問い合わせ窓口)</t>
    <phoneticPr fontId="16"/>
  </si>
  <si>
    <t>TEL 03－3264－5831</t>
    <phoneticPr fontId="16"/>
  </si>
  <si>
    <t>住所 東京都千代田区岩本町2-6-3 全宅連会館2F</t>
    <phoneticPr fontId="16"/>
  </si>
  <si>
    <t>TEL 03－5821－8121</t>
    <phoneticPr fontId="16"/>
  </si>
  <si>
    <t>2/2</t>
    <phoneticPr fontId="16"/>
  </si>
  <si>
    <t>各種利用申込書</t>
    <phoneticPr fontId="16"/>
  </si>
  <si>
    <t>（東京都宅建協同組合用）</t>
    <phoneticPr fontId="16"/>
  </si>
  <si>
    <t>　　［本申込書は以下の申込書類として利用いたします。］</t>
    <phoneticPr fontId="16"/>
  </si>
  <si>
    <t>■　東京都宅建協同組合加入申込書</t>
    <phoneticPr fontId="16"/>
  </si>
  <si>
    <t>■　レインズIP型システム利用申込書</t>
    <phoneticPr fontId="16"/>
  </si>
  <si>
    <t>東京都宅建協同組合　理事長　殿</t>
    <phoneticPr fontId="16"/>
  </si>
  <si>
    <t xml:space="preserve">◆ </t>
    <phoneticPr fontId="16"/>
  </si>
  <si>
    <t>申し込みます。</t>
    <phoneticPr fontId="16"/>
  </si>
  <si>
    <t>裏面の各「注意・確認事項」について承諾の上、貴組合の定款及び諸規定を順守することを誓い、貴組合への加入並びに各種システムの利用を</t>
    <phoneticPr fontId="16"/>
  </si>
  <si>
    <t>本支店種別</t>
    <phoneticPr fontId="16"/>
  </si>
  <si>
    <t>記入日</t>
    <rPh sb="0" eb="2">
      <t>キニュウ</t>
    </rPh>
    <rPh sb="2" eb="3">
      <t>ビ</t>
    </rPh>
    <phoneticPr fontId="16"/>
  </si>
  <si>
    <t>フリガナ</t>
    <phoneticPr fontId="16"/>
  </si>
  <si>
    <t>商号又は名称</t>
    <rPh sb="0" eb="2">
      <t>ショウゴウ</t>
    </rPh>
    <rPh sb="2" eb="3">
      <t>マタ</t>
    </rPh>
    <rPh sb="4" eb="6">
      <t>メイショウ</t>
    </rPh>
    <phoneticPr fontId="16"/>
  </si>
  <si>
    <t>（従たる事務所は
支店名も記入）</t>
    <phoneticPr fontId="16"/>
  </si>
  <si>
    <t>事務所所在地</t>
    <rPh sb="0" eb="2">
      <t>ジム</t>
    </rPh>
    <rPh sb="2" eb="3">
      <t>ショ</t>
    </rPh>
    <rPh sb="3" eb="6">
      <t>ショザイチ</t>
    </rPh>
    <phoneticPr fontId="16"/>
  </si>
  <si>
    <t>〒</t>
    <phoneticPr fontId="16"/>
  </si>
  <si>
    <t>電話番号</t>
    <rPh sb="0" eb="2">
      <t>デンワ</t>
    </rPh>
    <rPh sb="2" eb="4">
      <t>バンゴウ</t>
    </rPh>
    <phoneticPr fontId="16"/>
  </si>
  <si>
    <t>ＦＡＸ番号</t>
    <rPh sb="3" eb="5">
      <t>バンゴウ</t>
    </rPh>
    <phoneticPr fontId="16"/>
  </si>
  <si>
    <t>代表者携帯番号</t>
    <rPh sb="0" eb="3">
      <t>ダイヒョウシャ</t>
    </rPh>
    <rPh sb="3" eb="5">
      <t>ケイタイ</t>
    </rPh>
    <rPh sb="5" eb="7">
      <t>バンゴウ</t>
    </rPh>
    <phoneticPr fontId="16"/>
  </si>
  <si>
    <t>E-mail</t>
    <phoneticPr fontId="16"/>
  </si>
  <si>
    <t>事務所
情　 報</t>
    <rPh sb="0" eb="2">
      <t>ジム</t>
    </rPh>
    <rPh sb="2" eb="3">
      <t>ショ</t>
    </rPh>
    <rPh sb="4" eb="5">
      <t>ジョウ</t>
    </rPh>
    <rPh sb="7" eb="8">
      <t>ホウ</t>
    </rPh>
    <phoneticPr fontId="16"/>
  </si>
  <si>
    <t>代表者区分</t>
    <rPh sb="0" eb="3">
      <t>ダイヒョウシャ</t>
    </rPh>
    <rPh sb="3" eb="5">
      <t>クブン</t>
    </rPh>
    <phoneticPr fontId="16"/>
  </si>
  <si>
    <t>氏名</t>
    <rPh sb="0" eb="2">
      <t>シメイ</t>
    </rPh>
    <phoneticPr fontId="16"/>
  </si>
  <si>
    <t>生年月日</t>
    <rPh sb="0" eb="2">
      <t>セイネン</t>
    </rPh>
    <rPh sb="2" eb="4">
      <t>ガッピ</t>
    </rPh>
    <phoneticPr fontId="16"/>
  </si>
  <si>
    <t>代表者</t>
    <rPh sb="0" eb="3">
      <t>ダイヒョウシャ</t>
    </rPh>
    <phoneticPr fontId="16"/>
  </si>
  <si>
    <t>会社情報</t>
    <rPh sb="0" eb="2">
      <t>カイシャ</t>
    </rPh>
    <rPh sb="2" eb="4">
      <t>ジョウホウ</t>
    </rPh>
    <phoneticPr fontId="16"/>
  </si>
  <si>
    <t>免許年月日</t>
    <rPh sb="0" eb="2">
      <t>メンキョ</t>
    </rPh>
    <rPh sb="2" eb="5">
      <t>ネンガッピ</t>
    </rPh>
    <phoneticPr fontId="16"/>
  </si>
  <si>
    <t>免許番号</t>
    <rPh sb="0" eb="2">
      <t>メンキョ</t>
    </rPh>
    <rPh sb="2" eb="4">
      <t>バンゴウ</t>
    </rPh>
    <phoneticPr fontId="16"/>
  </si>
  <si>
    <t>有効期間</t>
    <rPh sb="0" eb="2">
      <t>ユウコウ</t>
    </rPh>
    <rPh sb="2" eb="4">
      <t>キカン</t>
    </rPh>
    <phoneticPr fontId="16"/>
  </si>
  <si>
    <t>号</t>
    <rPh sb="0" eb="1">
      <t>ゴウ</t>
    </rPh>
    <phoneticPr fontId="16"/>
  </si>
  <si>
    <t>第</t>
    <rPh sb="0" eb="1">
      <t>ダイ</t>
    </rPh>
    <phoneticPr fontId="16"/>
  </si>
  <si>
    <t>事業の種類</t>
    <rPh sb="0" eb="2">
      <t>ジギョウ</t>
    </rPh>
    <rPh sb="3" eb="5">
      <t>シュルイ</t>
    </rPh>
    <phoneticPr fontId="16"/>
  </si>
  <si>
    <t>常時使用従業員数</t>
    <phoneticPr fontId="16"/>
  </si>
  <si>
    <t>および資本総額</t>
    <phoneticPr fontId="16"/>
  </si>
  <si>
    <t>引受けようとする</t>
    <phoneticPr fontId="16"/>
  </si>
  <si>
    <t>出資口数及び金額</t>
    <phoneticPr fontId="16"/>
  </si>
  <si>
    <t>1　口　金　30,000円</t>
    <phoneticPr fontId="16"/>
  </si>
  <si>
    <t>レインズ
使用欄</t>
    <rPh sb="5" eb="7">
      <t>シヨウ</t>
    </rPh>
    <rPh sb="7" eb="8">
      <t>ラン</t>
    </rPh>
    <phoneticPr fontId="16"/>
  </si>
  <si>
    <t>担当者名</t>
    <rPh sb="0" eb="3">
      <t>タントウシャ</t>
    </rPh>
    <rPh sb="3" eb="4">
      <t>メイ</t>
    </rPh>
    <phoneticPr fontId="16"/>
  </si>
  <si>
    <t>支所受付日</t>
    <rPh sb="0" eb="2">
      <t>シショ</t>
    </rPh>
    <rPh sb="2" eb="4">
      <t>ウケツケ</t>
    </rPh>
    <rPh sb="4" eb="5">
      <t>ビ</t>
    </rPh>
    <phoneticPr fontId="16"/>
  </si>
  <si>
    <t>支所名</t>
    <rPh sb="0" eb="2">
      <t>シショ</t>
    </rPh>
    <rPh sb="2" eb="3">
      <t>メイ</t>
    </rPh>
    <phoneticPr fontId="16"/>
  </si>
  <si>
    <t>支所長名</t>
    <rPh sb="0" eb="2">
      <t>シショ</t>
    </rPh>
    <rPh sb="2" eb="3">
      <t>チョウ</t>
    </rPh>
    <rPh sb="3" eb="4">
      <t>メイ</t>
    </rPh>
    <phoneticPr fontId="16"/>
  </si>
  <si>
    <t>注意・確認事項</t>
    <phoneticPr fontId="16"/>
  </si>
  <si>
    <t>２．</t>
  </si>
  <si>
    <t>・</t>
    <phoneticPr fontId="41"/>
  </si>
  <si>
    <t>会報誌及び組合員宛て配布物の送付</t>
    <rPh sb="2" eb="3">
      <t>シ</t>
    </rPh>
    <rPh sb="3" eb="4">
      <t>オヨ</t>
    </rPh>
    <rPh sb="10" eb="12">
      <t>ハイフ</t>
    </rPh>
    <rPh sb="12" eb="13">
      <t>モノ</t>
    </rPh>
    <phoneticPr fontId="41"/>
  </si>
  <si>
    <t>・</t>
    <phoneticPr fontId="41"/>
  </si>
  <si>
    <t>研修会、出版物、斡旋商品、賦課金（組合費）請求書等の案内の送付・送信</t>
    <phoneticPr fontId="41"/>
  </si>
  <si>
    <t>組合員（会員）名簿への掲載（組合・東京都宅建協会が運営するインターネットサイトへの掲載を含む。）</t>
    <rPh sb="0" eb="2">
      <t>クミアイ</t>
    </rPh>
    <rPh sb="2" eb="3">
      <t>イン</t>
    </rPh>
    <rPh sb="14" eb="16">
      <t>クミアイ</t>
    </rPh>
    <phoneticPr fontId="41"/>
  </si>
  <si>
    <t>組合員であることの照会に対する回答</t>
    <phoneticPr fontId="41"/>
  </si>
  <si>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41"/>
  </si>
  <si>
    <t>その他、組合の業務、事業の遂行にあたり必要な事項</t>
    <rPh sb="22" eb="24">
      <t>ジコウ</t>
    </rPh>
    <phoneticPr fontId="41"/>
  </si>
  <si>
    <t>３．</t>
    <phoneticPr fontId="41"/>
  </si>
  <si>
    <t>個人情報の取り扱いについてはホームページをご覧ください。</t>
    <phoneticPr fontId="41"/>
  </si>
  <si>
    <t>１．</t>
    <phoneticPr fontId="41"/>
  </si>
  <si>
    <t>当組合の規定に基づく加入諾否を行います。加入の諾否にかかわらず、審査の内容や判定の理由についてはお答えできませんので、予</t>
    <phoneticPr fontId="118"/>
  </si>
  <si>
    <t>めご了承ください。</t>
    <phoneticPr fontId="16"/>
  </si>
  <si>
    <t>加入が承認された場合、本申込書に記載された内容は組合員情報（東日本レインズ会員情報）としてコンピューターシステムに登録し、以</t>
    <phoneticPr fontId="118"/>
  </si>
  <si>
    <t>下のことに使用いたします。</t>
    <phoneticPr fontId="16"/>
  </si>
  <si>
    <t>【加入関連】</t>
    <phoneticPr fontId="41"/>
  </si>
  <si>
    <t>【レインズ関連】</t>
    <phoneticPr fontId="41"/>
  </si>
  <si>
    <t>東日本レインズIP型利用申込にあたり、本申込書に記載された内容は、会員情報として東日本レインズのコンピュータシステムに登録し、</t>
    <phoneticPr fontId="16"/>
  </si>
  <si>
    <t>以下のことに使用いたします。</t>
    <phoneticPr fontId="16"/>
  </si>
  <si>
    <t>インターネット「東日本レインズ」利用のためのID・PWコンピュータ登録、会員情報公開（業者間）</t>
    <phoneticPr fontId="16"/>
  </si>
  <si>
    <t>パスワードは、定期的に変更（１ヶ月に１回程度）をお願いいたします。</t>
    <phoneticPr fontId="16"/>
  </si>
  <si>
    <t>東日本不動産流通機構の業務方法書第27条（利用料）および「レインズ利用ガイドライン」に基づき、一定の基準を超えた利用分について</t>
    <phoneticPr fontId="16"/>
  </si>
  <si>
    <t>システム利用料をお支払いただくことになります（東日本レインズIP型ホームページに掲載されている「課金運用ルール」参照）。</t>
    <phoneticPr fontId="16"/>
  </si>
  <si>
    <t>システム利用料の請求・回収は東日本不動産流通機構に代わり、㈱さくらケーシーエス、SMBCファイナンスサービス㈱、NTT印刷㈱が行</t>
    <phoneticPr fontId="16"/>
  </si>
  <si>
    <t>います。</t>
    <phoneticPr fontId="16"/>
  </si>
  <si>
    <t>注　意　事　項</t>
    <rPh sb="0" eb="1">
      <t>チュウ</t>
    </rPh>
    <rPh sb="2" eb="3">
      <t>イ</t>
    </rPh>
    <rPh sb="4" eb="5">
      <t>コト</t>
    </rPh>
    <rPh sb="6" eb="7">
      <t>コウ</t>
    </rPh>
    <phoneticPr fontId="16"/>
  </si>
  <si>
    <t>【反社会的勢力への対応関連】</t>
    <phoneticPr fontId="41"/>
  </si>
  <si>
    <t xml:space="preserve"> 私、及び私が宅建業で使用する者（以下「私共」という。）は、現在又は将来にわたり、次の各号の反社会的勢力のいずれにも該当しませ</t>
    <phoneticPr fontId="118"/>
  </si>
  <si>
    <t>ん。</t>
    <phoneticPr fontId="16"/>
  </si>
  <si>
    <t>(1)暴力団、(2)暴力団員及び暴力団員でなくなった時から５年を経過しない者、(3)暴力団準構成員、(4)暴力団関係企業、(5)総会屋等、</t>
    <phoneticPr fontId="41"/>
  </si>
  <si>
    <t>（6）社会運動等標ぼうゴロ、(７）特殊知能暴力集団等、（8）その他前各号に準ずる者及び団体</t>
    <phoneticPr fontId="41"/>
  </si>
  <si>
    <t xml:space="preserve"> 私共は、現在又は将来にわたり、前項の反社会的勢力又は反社会的勢力と密接な交友関係にある者（以下「反社会的勢力等」という。）</t>
    <phoneticPr fontId="118"/>
  </si>
  <si>
    <t>と次の各号のいずれかに該当する関係も有しません。</t>
    <phoneticPr fontId="16"/>
  </si>
  <si>
    <t>(1)反社会的勢力等によって、その経営を支配されている関係</t>
    <phoneticPr fontId="16"/>
  </si>
  <si>
    <t>(2)反社会的勢力等が、その経営に実質的に関与している関係</t>
    <phoneticPr fontId="16"/>
  </si>
  <si>
    <t>(3)反社会的勢力を利用していると認められる関係</t>
    <phoneticPr fontId="16"/>
  </si>
  <si>
    <t>(4)反社会的勢力等に対して資金等の提供をし、又は便宜を供与するなどの関係</t>
    <phoneticPr fontId="16"/>
  </si>
  <si>
    <t>(5)その他反社会的勢力等との社会的に非難されるべき関係</t>
    <phoneticPr fontId="16"/>
  </si>
  <si>
    <t>私共は、自ら又は第三者を利用して、相手方に対する脅迫的な言動又は暴力を用いる行為、及び偽計又は威力を用いて相手方の業務</t>
    <phoneticPr fontId="16"/>
  </si>
  <si>
    <t xml:space="preserve"> を妨害し、又は信用を棄損する行為をしません。</t>
    <phoneticPr fontId="16"/>
  </si>
  <si>
    <t>４．</t>
    <phoneticPr fontId="41"/>
  </si>
  <si>
    <t>私共は、加入審査前、或いは加入承認後に上記の１から３に反する事実が発覚した場合はこれを理由に加入拒否、又は総代会の特別</t>
    <phoneticPr fontId="41"/>
  </si>
  <si>
    <t xml:space="preserve"> の決議による除名処分を受けたとしても異議申し立てをいたしません。これにより損害が生じた場合でも一切私の責任といたします。</t>
    <phoneticPr fontId="41"/>
  </si>
  <si>
    <t>５．</t>
    <phoneticPr fontId="41"/>
  </si>
  <si>
    <t>私共は、宅建業法その他関連法令を遵守するとともに、貴組合活動に協力し、法令等違反に関し、貴組合から指導を受け是正をしなかっ</t>
    <phoneticPr fontId="41"/>
  </si>
  <si>
    <t>たために脱退勧告を受けた場合は、直ちに脱退いたします。</t>
    <phoneticPr fontId="41"/>
  </si>
  <si>
    <t>確　認　事　項</t>
    <phoneticPr fontId="41"/>
  </si>
  <si>
    <t>検　印</t>
    <rPh sb="0" eb="1">
      <t>ケン</t>
    </rPh>
    <rPh sb="2" eb="3">
      <t>イン</t>
    </rPh>
    <phoneticPr fontId="123" alignment="distributed"/>
  </si>
  <si>
    <t>印鑑照合</t>
    <rPh sb="0" eb="2">
      <t>インカン</t>
    </rPh>
    <rPh sb="2" eb="4">
      <t>ショウゴウ</t>
    </rPh>
    <phoneticPr fontId="123" alignment="distributed"/>
  </si>
  <si>
    <t>受　付　印</t>
    <rPh sb="0" eb="1">
      <t>ウケ</t>
    </rPh>
    <rPh sb="2" eb="3">
      <t>ツキ</t>
    </rPh>
    <rPh sb="4" eb="5">
      <t>イン</t>
    </rPh>
    <phoneticPr fontId="123"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</si>
  <si>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23"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</si>
  <si>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23" alignment="distributed"/>
  </si>
  <si>
    <t>金融機関
お届け印</t>
    <phoneticPr fontId="123" alignment="distributed"/>
  </si>
  <si>
    <t>ゆうちょ
銀    行</t>
    <rPh sb="5" eb="6">
      <t>ギン</t>
    </rPh>
    <rPh sb="10" eb="11">
      <t>ギョウ</t>
    </rPh>
    <phoneticPr fontId="123" alignment="distributed"/>
  </si>
  <si>
    <t>種目コード</t>
    <rPh sb="0" eb="2">
      <t>シュモク</t>
    </rPh>
    <phoneticPr fontId="123" alignment="distributed"/>
  </si>
  <si>
    <t>１</t>
    <phoneticPr fontId="123" alignment="distributed"/>
  </si>
  <si>
    <t>６</t>
    <phoneticPr fontId="123" alignment="distributed"/>
  </si>
  <si>
    <t>契約種別コード</t>
    <rPh sb="0" eb="2">
      <t>ケイヤク</t>
    </rPh>
    <rPh sb="2" eb="4">
      <t>シュベツ</t>
    </rPh>
    <phoneticPr fontId="123" alignment="distributed"/>
  </si>
  <si>
    <t>３</t>
    <phoneticPr fontId="123" alignment="distributed"/>
  </si>
  <si>
    <t>０</t>
    <phoneticPr fontId="123" alignment="distributed"/>
  </si>
  <si>
    <t>払込先口座番号</t>
    <rPh sb="0" eb="2">
      <t>ハライコミ</t>
    </rPh>
    <rPh sb="2" eb="3">
      <t>サキ</t>
    </rPh>
    <rPh sb="3" eb="5">
      <t>コウザ</t>
    </rPh>
    <rPh sb="5" eb="7">
      <t>バンゴウ</t>
    </rPh>
    <phoneticPr fontId="123" alignment="distributed"/>
  </si>
  <si>
    <t>００１３０－８－９０５６４</t>
    <phoneticPr fontId="123" alignment="distributed"/>
  </si>
  <si>
    <t>払込先加入者名</t>
    <rPh sb="0" eb="2">
      <t>ハライコミ</t>
    </rPh>
    <rPh sb="2" eb="3">
      <t>サキ</t>
    </rPh>
    <rPh sb="3" eb="6">
      <t>カニュウシャ</t>
    </rPh>
    <rPh sb="6" eb="7">
      <t>メイ</t>
    </rPh>
    <phoneticPr fontId="123"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</si>
  <si>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23" alignment="distributed"/>
  </si>
  <si>
    <t>収納代行会社</t>
    <rPh sb="0" eb="2">
      <t>シュウノウ</t>
    </rPh>
    <rPh sb="2" eb="4">
      <t>ダイコウ</t>
    </rPh>
    <rPh sb="4" eb="6">
      <t>ガイシャ</t>
    </rPh>
    <phoneticPr fontId="41"/>
  </si>
  <si>
    <t>株式会社　日本共同システム　（略称 NKS）</t>
    <rPh sb="0" eb="2">
      <t>カブシキ</t>
    </rPh>
    <rPh sb="2" eb="4">
      <t>カイシャ</t>
    </rPh>
    <rPh sb="5" eb="7">
      <t>ニホン</t>
    </rPh>
    <rPh sb="7" eb="9">
      <t>キョウドウ</t>
    </rPh>
    <rPh sb="15" eb="17">
      <t>リャクショウ</t>
    </rPh>
    <phoneticPr fontId="41"/>
  </si>
  <si>
    <t>第</t>
    <rPh sb="0" eb="1">
      <t>ダイ</t>
    </rPh>
    <phoneticPr fontId="123" alignment="distributed"/>
  </si>
  <si>
    <t>別　記</t>
    <rPh sb="0" eb="1">
      <t>ベツ</t>
    </rPh>
    <rPh sb="2" eb="3">
      <t>キ</t>
    </rPh>
    <phoneticPr fontId="41"/>
  </si>
  <si>
    <r>
      <rPr>
        <b/>
        <sz val="10"/>
        <rFont val="ＭＳ Ｐゴシック"/>
        <family val="3"/>
        <charset val="128"/>
      </rPr>
      <t>様式第一号</t>
    </r>
    <r>
      <rPr>
        <sz val="10"/>
        <rFont val="ＭＳ Ｐ明朝"/>
        <family val="1"/>
        <charset val="128"/>
      </rPr>
      <t>　（第一条関係）</t>
    </r>
    <rPh sb="0" eb="2">
      <t>ヨウシキ</t>
    </rPh>
    <rPh sb="2" eb="3">
      <t>ダイ</t>
    </rPh>
    <rPh sb="3" eb="5">
      <t>イチゴウ</t>
    </rPh>
    <rPh sb="7" eb="8">
      <t>ダイ</t>
    </rPh>
    <rPh sb="8" eb="10">
      <t>イチジョウ</t>
    </rPh>
    <rPh sb="10" eb="12">
      <t>カンケイ</t>
    </rPh>
    <phoneticPr fontId="41"/>
  </si>
  <si>
    <t>免　許　申　請　書</t>
    <rPh sb="0" eb="1">
      <t>メン</t>
    </rPh>
    <rPh sb="2" eb="3">
      <t>モト</t>
    </rPh>
    <rPh sb="4" eb="5">
      <t>サル</t>
    </rPh>
    <rPh sb="6" eb="7">
      <t>ショウ</t>
    </rPh>
    <rPh sb="8" eb="9">
      <t>ショ</t>
    </rPh>
    <phoneticPr fontId="41"/>
  </si>
  <si>
    <t>東京都知事</t>
    <rPh sb="0" eb="3">
      <t>トウキョウト</t>
    </rPh>
    <rPh sb="3" eb="5">
      <t>チジ</t>
    </rPh>
    <phoneticPr fontId="16"/>
  </si>
  <si>
    <t>受　付　番　号</t>
    <rPh sb="0" eb="1">
      <t>ウケ</t>
    </rPh>
    <rPh sb="2" eb="3">
      <t>ツキ</t>
    </rPh>
    <rPh sb="4" eb="5">
      <t>バン</t>
    </rPh>
    <rPh sb="6" eb="7">
      <t>ゴウ</t>
    </rPh>
    <phoneticPr fontId="41"/>
  </si>
  <si>
    <t>受　付　年　月　日</t>
    <rPh sb="0" eb="1">
      <t>ウケ</t>
    </rPh>
    <rPh sb="2" eb="3">
      <t>ツキ</t>
    </rPh>
    <rPh sb="4" eb="5">
      <t>ネン</t>
    </rPh>
    <rPh sb="6" eb="7">
      <t>ガツ</t>
    </rPh>
    <rPh sb="8" eb="9">
      <t>ヒ</t>
    </rPh>
    <phoneticPr fontId="41"/>
  </si>
  <si>
    <t>東 京 都 知 事</t>
    <rPh sb="0" eb="1">
      <t>ヒガシ</t>
    </rPh>
    <rPh sb="2" eb="3">
      <t>キョウ</t>
    </rPh>
    <rPh sb="4" eb="5">
      <t>ミヤコ</t>
    </rPh>
    <rPh sb="6" eb="7">
      <t>チ</t>
    </rPh>
    <rPh sb="8" eb="9">
      <t>コト</t>
    </rPh>
    <phoneticPr fontId="16"/>
  </si>
  <si>
    <t>（注）東京都知事免許の手数料は、現金を持参してください。</t>
    <phoneticPr fontId="16"/>
  </si>
  <si>
    <t>関東地方整備局長</t>
    <rPh sb="0" eb="2">
      <t>カントウ</t>
    </rPh>
    <rPh sb="2" eb="4">
      <t>チホウ</t>
    </rPh>
    <rPh sb="4" eb="6">
      <t>セイビ</t>
    </rPh>
    <rPh sb="6" eb="7">
      <t>キョク</t>
    </rPh>
    <rPh sb="7" eb="8">
      <t>チョウ</t>
    </rPh>
    <phoneticPr fontId="41"/>
  </si>
  <si>
    <r>
      <t>東　京　都　知　事　</t>
    </r>
    <r>
      <rPr>
        <sz val="12"/>
        <rFont val="ＭＳ Ｐ明朝"/>
        <family val="1"/>
        <charset val="128"/>
      </rPr>
      <t>　殿</t>
    </r>
    <rPh sb="0" eb="1">
      <t>ヒガシ</t>
    </rPh>
    <rPh sb="2" eb="3">
      <t>キョウ</t>
    </rPh>
    <rPh sb="4" eb="5">
      <t>ミヤコ</t>
    </rPh>
    <rPh sb="6" eb="7">
      <t>チ</t>
    </rPh>
    <rPh sb="8" eb="9">
      <t>コト</t>
    </rPh>
    <rPh sb="11" eb="12">
      <t>ドノ</t>
    </rPh>
    <phoneticPr fontId="41"/>
  </si>
  <si>
    <t>取 引 士 の 数</t>
    <rPh sb="0" eb="1">
      <t>トリ</t>
    </rPh>
    <rPh sb="2" eb="3">
      <t>イン</t>
    </rPh>
    <rPh sb="4" eb="5">
      <t>シ</t>
    </rPh>
    <rPh sb="8" eb="9">
      <t>カズ</t>
    </rPh>
    <phoneticPr fontId="41"/>
  </si>
  <si>
    <t>(Ａ４)</t>
    <phoneticPr fontId="16"/>
  </si>
  <si>
    <r>
      <t>東　京　都　知　事　　</t>
    </r>
    <r>
      <rPr>
        <sz val="12"/>
        <rFont val="ＭＳ Ｐ明朝"/>
        <family val="1"/>
        <charset val="128"/>
      </rPr>
      <t>殿</t>
    </r>
    <rPh sb="0" eb="1">
      <t>ヒガシ</t>
    </rPh>
    <rPh sb="2" eb="3">
      <t>キョウ</t>
    </rPh>
    <rPh sb="4" eb="5">
      <t>ミヤコ</t>
    </rPh>
    <rPh sb="6" eb="7">
      <t>チ</t>
    </rPh>
    <rPh sb="8" eb="9">
      <t>コト</t>
    </rPh>
    <rPh sb="11" eb="12">
      <t>ドノ</t>
    </rPh>
    <phoneticPr fontId="16"/>
  </si>
  <si>
    <t>関東地方整備局長</t>
    <phoneticPr fontId="16"/>
  </si>
  <si>
    <t>　　次により記入すること。</t>
    <rPh sb="2" eb="3">
      <t>ツギ</t>
    </rPh>
    <rPh sb="6" eb="8">
      <t>キニュウ</t>
    </rPh>
    <phoneticPr fontId="41"/>
  </si>
  <si>
    <t>　　①　「契約形態」の欄は、賃貸借又は使用貸借の別を記入すること。</t>
    <rPh sb="5" eb="7">
      <t>ケイヤク</t>
    </rPh>
    <rPh sb="7" eb="9">
      <t>ケイタイ</t>
    </rPh>
    <rPh sb="11" eb="12">
      <t>ラン</t>
    </rPh>
    <rPh sb="14" eb="17">
      <t>チンタイシャク</t>
    </rPh>
    <rPh sb="17" eb="18">
      <t>マタ</t>
    </rPh>
    <rPh sb="19" eb="21">
      <t>シヨウ</t>
    </rPh>
    <rPh sb="21" eb="23">
      <t>タイシャク</t>
    </rPh>
    <rPh sb="24" eb="25">
      <t>ベツ</t>
    </rPh>
    <rPh sb="26" eb="28">
      <t>キニュウ</t>
    </rPh>
    <phoneticPr fontId="41"/>
  </si>
  <si>
    <t>　　　用途（住居、事務所等）について記入すること。</t>
    <rPh sb="3" eb="5">
      <t>ヨウト</t>
    </rPh>
    <rPh sb="6" eb="8">
      <t>ジュウキョ</t>
    </rPh>
    <rPh sb="9" eb="12">
      <t>ジムショ</t>
    </rPh>
    <rPh sb="12" eb="13">
      <t>トウ</t>
    </rPh>
    <rPh sb="18" eb="20">
      <t>キニュウ</t>
    </rPh>
    <phoneticPr fontId="41"/>
  </si>
  <si>
    <t>専任の宅地建物取引士の顔写真貼付用紙</t>
    <phoneticPr fontId="16"/>
  </si>
  <si>
    <t>（縦４㎝×横３㎝）</t>
    <phoneticPr fontId="16"/>
  </si>
  <si>
    <t xml:space="preserve"> 上半身・脱帽・正面</t>
    <phoneticPr fontId="16"/>
  </si>
  <si>
    <t xml:space="preserve"> 向き</t>
    <phoneticPr fontId="16"/>
  </si>
  <si>
    <t xml:space="preserve"> 6ヶ月以内に撮影した</t>
    <phoneticPr fontId="16"/>
  </si>
  <si>
    <t xml:space="preserve"> もの</t>
    <phoneticPr fontId="16"/>
  </si>
  <si>
    <t>1.</t>
    <phoneticPr fontId="16"/>
  </si>
  <si>
    <t>氏名</t>
    <rPh sb="0" eb="2">
      <t>シメイ</t>
    </rPh>
    <phoneticPr fontId="16"/>
  </si>
  <si>
    <t>2.</t>
    <phoneticPr fontId="16"/>
  </si>
  <si>
    <t>生年月日</t>
    <rPh sb="0" eb="2">
      <t>セイネン</t>
    </rPh>
    <rPh sb="2" eb="4">
      <t>ガッピ</t>
    </rPh>
    <phoneticPr fontId="16"/>
  </si>
  <si>
    <t>3.</t>
    <phoneticPr fontId="16"/>
  </si>
  <si>
    <t>事務所名</t>
    <rPh sb="0" eb="2">
      <t>ジム</t>
    </rPh>
    <rPh sb="2" eb="3">
      <t>ショ</t>
    </rPh>
    <rPh sb="3" eb="4">
      <t>メイ</t>
    </rPh>
    <phoneticPr fontId="16"/>
  </si>
  <si>
    <t>登録年月日
及び登録番号</t>
    <rPh sb="0" eb="1">
      <t>ノボル</t>
    </rPh>
    <rPh sb="1" eb="2">
      <t>ロク</t>
    </rPh>
    <rPh sb="2" eb="5">
      <t>ネンガッピ</t>
    </rPh>
    <rPh sb="6" eb="7">
      <t>オヨ</t>
    </rPh>
    <rPh sb="8" eb="10">
      <t>トウロク</t>
    </rPh>
    <rPh sb="10" eb="12">
      <t>バンゴウ</t>
    </rPh>
    <phoneticPr fontId="16"/>
  </si>
  <si>
    <t>4.</t>
    <phoneticPr fontId="16"/>
  </si>
  <si>
    <t>5.</t>
    <phoneticPr fontId="16"/>
  </si>
  <si>
    <t>登録を受けて
いる都道府県名</t>
    <rPh sb="0" eb="2">
      <t>トウロク</t>
    </rPh>
    <rPh sb="3" eb="4">
      <t>ウ</t>
    </rPh>
    <rPh sb="9" eb="13">
      <t>トドウフケン</t>
    </rPh>
    <rPh sb="13" eb="14">
      <t>メイ</t>
    </rPh>
    <phoneticPr fontId="16"/>
  </si>
  <si>
    <t>登録</t>
    <rPh sb="0" eb="2">
      <t>トウロク</t>
    </rPh>
    <phoneticPr fontId="16"/>
  </si>
  <si>
    <t>（</t>
    <phoneticPr fontId="16"/>
  </si>
  <si>
    <t>撮影）</t>
    <rPh sb="0" eb="2">
      <t>サツエイ</t>
    </rPh>
    <phoneticPr fontId="16"/>
  </si>
  <si>
    <t>宅地建物取引士証</t>
    <phoneticPr fontId="16"/>
  </si>
  <si>
    <t>有効期限</t>
    <rPh sb="0" eb="2">
      <t>ユウコウ</t>
    </rPh>
    <rPh sb="2" eb="4">
      <t>キゲン</t>
    </rPh>
    <phoneticPr fontId="16"/>
  </si>
  <si>
    <r>
      <rPr>
        <sz val="11"/>
        <color theme="1"/>
        <rFont val="ＭＳ Ｐ明朝"/>
        <family val="1"/>
        <charset val="128"/>
      </rPr>
      <t>最寄駅より事務所までの　</t>
    </r>
    <r>
      <rPr>
        <sz val="14"/>
        <color theme="1"/>
        <rFont val="ＭＳ Ｐ明朝"/>
        <family val="1"/>
        <charset val="128"/>
      </rPr>
      <t>案　内　図</t>
    </r>
    <rPh sb="0" eb="3">
      <t>モヨリエキ</t>
    </rPh>
    <rPh sb="5" eb="7">
      <t>ジム</t>
    </rPh>
    <rPh sb="7" eb="8">
      <t>ショ</t>
    </rPh>
    <rPh sb="12" eb="13">
      <t>アン</t>
    </rPh>
    <rPh sb="14" eb="15">
      <t>ナイ</t>
    </rPh>
    <rPh sb="16" eb="17">
      <t>ズ</t>
    </rPh>
    <phoneticPr fontId="16"/>
  </si>
  <si>
    <t>最寄駅（</t>
    <rPh sb="0" eb="2">
      <t>モヨ</t>
    </rPh>
    <rPh sb="2" eb="3">
      <t>エキ</t>
    </rPh>
    <phoneticPr fontId="16"/>
  </si>
  <si>
    <t>線</t>
    <rPh sb="0" eb="1">
      <t>セン</t>
    </rPh>
    <phoneticPr fontId="16"/>
  </si>
  <si>
    <t>駅）から　徒歩</t>
    <phoneticPr fontId="16"/>
  </si>
  <si>
    <t>分</t>
    <rPh sb="0" eb="1">
      <t>フン</t>
    </rPh>
    <phoneticPr fontId="16"/>
  </si>
  <si>
    <t>東京都</t>
    <rPh sb="0" eb="3">
      <t>ﾄｳｷｮｳﾄ</t>
    </rPh>
    <phoneticPr fontId="16" type="halfwidthKatakana"/>
  </si>
  <si>
    <t>※代表者個人の印鑑証明書と同じ実印の押印を必ずお願い致します。</t>
    <phoneticPr fontId="16"/>
  </si>
  <si>
    <t>　 また、個人の印鑑証明書は発行日より3ヶ月以内のものをご提出下さい。</t>
    <phoneticPr fontId="16"/>
  </si>
  <si>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16"/>
  </si>
  <si>
    <t>▼▼以下 　東京都</t>
    <rPh sb="6" eb="8">
      <t>ﾄｳｷｮｳ</t>
    </rPh>
    <rPh sb="8" eb="9">
      <t>ﾄ</t>
    </rPh>
    <phoneticPr fontId="41" type="halfwidthKatakana"/>
  </si>
  <si>
    <t>従業者証明書番号について</t>
    <rPh sb="0" eb="3">
      <t>ｼﾞｭｳｷﾞｮｳｼｬ</t>
    </rPh>
    <rPh sb="3" eb="6">
      <t>ｼｮｳﾒｲｼｮ</t>
    </rPh>
    <rPh sb="6" eb="8">
      <t>ﾊﾞﾝｺﾞｳ</t>
    </rPh>
    <phoneticPr fontId="16" type="halfwidthKatakana"/>
  </si>
  <si>
    <t>年</t>
    <rPh sb="0" eb="1">
      <t>ネン</t>
    </rPh>
    <phoneticPr fontId="16"/>
  </si>
  <si>
    <t>撮影年</t>
    <rPh sb="0" eb="2">
      <t>サツエイ</t>
    </rPh>
    <rPh sb="2" eb="3">
      <t>ネン</t>
    </rPh>
    <phoneticPr fontId="16"/>
  </si>
  <si>
    <t>R1年</t>
    <rPh sb="2" eb="3">
      <t>ネン</t>
    </rPh>
    <phoneticPr fontId="16"/>
  </si>
  <si>
    <t>R2年</t>
    <rPh sb="2" eb="3">
      <t>ネン</t>
    </rPh>
    <phoneticPr fontId="16"/>
  </si>
  <si>
    <t>R3年</t>
    <rPh sb="2" eb="3">
      <t>ネン</t>
    </rPh>
    <phoneticPr fontId="16"/>
  </si>
  <si>
    <t>R4年</t>
    <rPh sb="2" eb="3">
      <t>ネン</t>
    </rPh>
    <phoneticPr fontId="16"/>
  </si>
  <si>
    <t>R5年</t>
    <rPh sb="2" eb="3">
      <t>ネン</t>
    </rPh>
    <phoneticPr fontId="16"/>
  </si>
  <si>
    <t>R6年</t>
    <rPh sb="2" eb="3">
      <t>ネン</t>
    </rPh>
    <phoneticPr fontId="16"/>
  </si>
  <si>
    <t>R7年</t>
    <rPh sb="2" eb="3">
      <t>ネン</t>
    </rPh>
    <phoneticPr fontId="16"/>
  </si>
  <si>
    <t>R8年</t>
    <rPh sb="2" eb="3">
      <t>ネン</t>
    </rPh>
    <phoneticPr fontId="16"/>
  </si>
  <si>
    <t>R9年</t>
    <rPh sb="2" eb="3">
      <t>ネン</t>
    </rPh>
    <phoneticPr fontId="16"/>
  </si>
  <si>
    <t>R10年</t>
    <rPh sb="3" eb="4">
      <t>ネン</t>
    </rPh>
    <phoneticPr fontId="16"/>
  </si>
  <si>
    <t>　年</t>
    <rPh sb="1" eb="2">
      <t>ネン</t>
    </rPh>
    <phoneticPr fontId="16"/>
  </si>
  <si>
    <t>　月</t>
    <rPh sb="1" eb="2">
      <t>ガツ</t>
    </rPh>
    <phoneticPr fontId="16"/>
  </si>
  <si>
    <t>1月</t>
    <rPh sb="1" eb="2">
      <t>ガツ</t>
    </rPh>
    <phoneticPr fontId="16"/>
  </si>
  <si>
    <t>2月</t>
  </si>
  <si>
    <t>3月</t>
  </si>
  <si>
    <t>4月</t>
  </si>
  <si>
    <t>5月</t>
  </si>
  <si>
    <t>6月</t>
  </si>
  <si>
    <t>7月</t>
  </si>
  <si>
    <t>8月</t>
  </si>
  <si>
    <t>9月</t>
  </si>
  <si>
    <t>10月</t>
  </si>
  <si>
    <t>11月</t>
  </si>
  <si>
    <t>12月</t>
  </si>
  <si>
    <t>　日</t>
    <rPh sb="1" eb="2">
      <t>ニチ</t>
    </rPh>
    <phoneticPr fontId="16"/>
  </si>
  <si>
    <t>1日</t>
    <rPh sb="1" eb="2">
      <t>ニチ</t>
    </rPh>
    <phoneticPr fontId="16"/>
  </si>
  <si>
    <t>2日</t>
    <rPh sb="1" eb="2">
      <t>ニチ</t>
    </rPh>
    <phoneticPr fontId="16"/>
  </si>
  <si>
    <t>3日</t>
    <rPh sb="1" eb="2">
      <t>ニチ</t>
    </rPh>
    <phoneticPr fontId="16"/>
  </si>
  <si>
    <t>4日</t>
    <rPh sb="1" eb="2">
      <t>ニチ</t>
    </rPh>
    <phoneticPr fontId="16"/>
  </si>
  <si>
    <t>5日</t>
    <rPh sb="1" eb="2">
      <t>ニチ</t>
    </rPh>
    <phoneticPr fontId="16"/>
  </si>
  <si>
    <t>6日</t>
    <rPh sb="1" eb="2">
      <t>ニチ</t>
    </rPh>
    <phoneticPr fontId="16"/>
  </si>
  <si>
    <t>7日</t>
    <rPh sb="1" eb="2">
      <t>ニチ</t>
    </rPh>
    <phoneticPr fontId="16"/>
  </si>
  <si>
    <t>8日</t>
    <rPh sb="1" eb="2">
      <t>ニチ</t>
    </rPh>
    <phoneticPr fontId="16"/>
  </si>
  <si>
    <t>9日</t>
    <rPh sb="1" eb="2">
      <t>ニチ</t>
    </rPh>
    <phoneticPr fontId="16"/>
  </si>
  <si>
    <t>10日</t>
    <rPh sb="2" eb="3">
      <t>ニチ</t>
    </rPh>
    <phoneticPr fontId="16"/>
  </si>
  <si>
    <t>11日</t>
    <rPh sb="2" eb="3">
      <t>ニチ</t>
    </rPh>
    <phoneticPr fontId="16"/>
  </si>
  <si>
    <t>12日</t>
    <rPh sb="2" eb="3">
      <t>ニチ</t>
    </rPh>
    <phoneticPr fontId="16"/>
  </si>
  <si>
    <t>13日</t>
    <rPh sb="2" eb="3">
      <t>ニチ</t>
    </rPh>
    <phoneticPr fontId="16"/>
  </si>
  <si>
    <t>14日</t>
    <rPh sb="2" eb="3">
      <t>ニチ</t>
    </rPh>
    <phoneticPr fontId="16"/>
  </si>
  <si>
    <t>15日</t>
    <rPh sb="2" eb="3">
      <t>ニチ</t>
    </rPh>
    <phoneticPr fontId="16"/>
  </si>
  <si>
    <t>16日</t>
    <rPh sb="2" eb="3">
      <t>ニチ</t>
    </rPh>
    <phoneticPr fontId="16"/>
  </si>
  <si>
    <t>17日</t>
    <rPh sb="2" eb="3">
      <t>ニチ</t>
    </rPh>
    <phoneticPr fontId="16"/>
  </si>
  <si>
    <t>18日</t>
    <rPh sb="2" eb="3">
      <t>ニチ</t>
    </rPh>
    <phoneticPr fontId="16"/>
  </si>
  <si>
    <t>19日</t>
    <rPh sb="2" eb="3">
      <t>ニチ</t>
    </rPh>
    <phoneticPr fontId="16"/>
  </si>
  <si>
    <t>20日</t>
    <rPh sb="2" eb="3">
      <t>ニチ</t>
    </rPh>
    <phoneticPr fontId="16"/>
  </si>
  <si>
    <t>21日</t>
    <rPh sb="2" eb="3">
      <t>ニチ</t>
    </rPh>
    <phoneticPr fontId="16"/>
  </si>
  <si>
    <t>22日</t>
    <rPh sb="2" eb="3">
      <t>ニチ</t>
    </rPh>
    <phoneticPr fontId="16"/>
  </si>
  <si>
    <t>23日</t>
    <rPh sb="2" eb="3">
      <t>ニチ</t>
    </rPh>
    <phoneticPr fontId="16"/>
  </si>
  <si>
    <t>24日</t>
    <rPh sb="2" eb="3">
      <t>ニチ</t>
    </rPh>
    <phoneticPr fontId="16"/>
  </si>
  <si>
    <t>25日</t>
    <rPh sb="2" eb="3">
      <t>ニチ</t>
    </rPh>
    <phoneticPr fontId="16"/>
  </si>
  <si>
    <t>26日</t>
    <rPh sb="2" eb="3">
      <t>ニチ</t>
    </rPh>
    <phoneticPr fontId="16"/>
  </si>
  <si>
    <t>27日</t>
    <rPh sb="2" eb="3">
      <t>ニチ</t>
    </rPh>
    <phoneticPr fontId="16"/>
  </si>
  <si>
    <t>28日</t>
    <rPh sb="2" eb="3">
      <t>ニチ</t>
    </rPh>
    <phoneticPr fontId="16"/>
  </si>
  <si>
    <t>29日</t>
    <rPh sb="2" eb="3">
      <t>ニチ</t>
    </rPh>
    <phoneticPr fontId="16"/>
  </si>
  <si>
    <t>30日</t>
    <rPh sb="2" eb="3">
      <t>ニチ</t>
    </rPh>
    <phoneticPr fontId="16"/>
  </si>
  <si>
    <t>31日</t>
    <rPh sb="2" eb="3">
      <t>ニチ</t>
    </rPh>
    <phoneticPr fontId="16"/>
  </si>
  <si>
    <t>生年月日</t>
    <rPh sb="0" eb="2">
      <t>セイネン</t>
    </rPh>
    <rPh sb="2" eb="4">
      <t>ガッピ</t>
    </rPh>
    <phoneticPr fontId="16"/>
  </si>
  <si>
    <t>平成</t>
    <rPh sb="0" eb="2">
      <t>ヘイセイ</t>
    </rPh>
    <phoneticPr fontId="16"/>
  </si>
  <si>
    <t>昭和</t>
    <rPh sb="0" eb="2">
      <t>ショウワ</t>
    </rPh>
    <phoneticPr fontId="16"/>
  </si>
  <si>
    <t>大正</t>
    <rPh sb="0" eb="2">
      <t>タイショウ</t>
    </rPh>
    <phoneticPr fontId="16"/>
  </si>
  <si>
    <t>令和</t>
    <rPh sb="0" eb="2">
      <t>レイワ</t>
    </rPh>
    <phoneticPr fontId="16"/>
  </si>
  <si>
    <t>登録元号</t>
    <rPh sb="0" eb="2">
      <t>トウロク</t>
    </rPh>
    <rPh sb="2" eb="4">
      <t>ゲンゴウ</t>
    </rPh>
    <phoneticPr fontId="16"/>
  </si>
  <si>
    <t>市区町村コード（東京）</t>
    <rPh sb="0" eb="4">
      <t>ｼｸﾁｮｳｿﾝ</t>
    </rPh>
    <rPh sb="8" eb="10">
      <t>ﾄｳｷｮｳ</t>
    </rPh>
    <phoneticPr fontId="16" type="halfwidthKatakana"/>
  </si>
  <si>
    <t>氏　　　　　名</t>
    <rPh sb="0" eb="1">
      <t>シ</t>
    </rPh>
    <rPh sb="6" eb="7">
      <t>メイ</t>
    </rPh>
    <phoneticPr fontId="41"/>
  </si>
  <si>
    <t>千代田中央支部</t>
  </si>
  <si>
    <t>台東区支部</t>
  </si>
  <si>
    <t>文京区支部</t>
  </si>
  <si>
    <t>港区支部</t>
  </si>
  <si>
    <t>江東区支部</t>
  </si>
  <si>
    <t>江戸川区支部</t>
  </si>
  <si>
    <t>墨田区支部</t>
  </si>
  <si>
    <t>葛飾区支部</t>
  </si>
  <si>
    <t>足立区支部</t>
  </si>
  <si>
    <t>荒川区支部</t>
  </si>
  <si>
    <t>品川区支部</t>
  </si>
  <si>
    <t>大田区支部</t>
  </si>
  <si>
    <t>目黒区支部</t>
  </si>
  <si>
    <t>世田谷区支部</t>
  </si>
  <si>
    <t>新宿区支部</t>
  </si>
  <si>
    <t>渋谷区支部</t>
  </si>
  <si>
    <t>杉並区支部</t>
  </si>
  <si>
    <t>中野区支部</t>
  </si>
  <si>
    <t>豊島区支部</t>
  </si>
  <si>
    <t>北区支部</t>
  </si>
  <si>
    <t>板橋区支部</t>
  </si>
  <si>
    <t>練馬区支部</t>
  </si>
  <si>
    <t>武蔵野中央支部</t>
  </si>
  <si>
    <t>北多摩支部</t>
  </si>
  <si>
    <t>立川支部</t>
  </si>
  <si>
    <t>国分寺国立支部</t>
  </si>
  <si>
    <t>西多摩支部</t>
  </si>
  <si>
    <t>調布狛江支部</t>
  </si>
  <si>
    <t>府中稲城支部</t>
  </si>
  <si>
    <t>南多摩支部</t>
  </si>
  <si>
    <t>八王子支部</t>
  </si>
  <si>
    <t>町田支部</t>
  </si>
  <si>
    <t>□代表者　・　□政令で定める使用人</t>
    <phoneticPr fontId="16"/>
  </si>
  <si>
    <t>代表・政令使用人</t>
    <rPh sb="0" eb="2">
      <t>ダイヒョウ</t>
    </rPh>
    <rPh sb="3" eb="5">
      <t>セイレイ</t>
    </rPh>
    <rPh sb="5" eb="7">
      <t>シヨウ</t>
    </rPh>
    <rPh sb="7" eb="8">
      <t>ニン</t>
    </rPh>
    <phoneticPr fontId="16"/>
  </si>
  <si>
    <t>■代表者　・　□政令で定める使用人</t>
    <phoneticPr fontId="16"/>
  </si>
  <si>
    <t>☑代表者　・　□政令で定める使用人</t>
    <phoneticPr fontId="16"/>
  </si>
  <si>
    <t>□代表者　・　■政令で定める使用人</t>
    <phoneticPr fontId="16"/>
  </si>
  <si>
    <t>□代表者　・　☑政令で定める使用人</t>
    <phoneticPr fontId="16"/>
  </si>
  <si>
    <t>代表者</t>
    <phoneticPr fontId="16"/>
  </si>
  <si>
    <t>政令で定める使用人</t>
    <phoneticPr fontId="16"/>
  </si>
  <si>
    <t>令和　2年</t>
    <rPh sb="0" eb="2">
      <t>レイワ</t>
    </rPh>
    <rPh sb="4" eb="5">
      <t>ネン</t>
    </rPh>
    <phoneticPr fontId="16"/>
  </si>
  <si>
    <t>令和　3年</t>
    <rPh sb="0" eb="2">
      <t>レイワ</t>
    </rPh>
    <rPh sb="4" eb="5">
      <t>ネン</t>
    </rPh>
    <phoneticPr fontId="16"/>
  </si>
  <si>
    <t>令和　4年</t>
    <rPh sb="0" eb="2">
      <t>レイワ</t>
    </rPh>
    <rPh sb="4" eb="5">
      <t>ネン</t>
    </rPh>
    <phoneticPr fontId="16"/>
  </si>
  <si>
    <t>令和　5年</t>
    <rPh sb="0" eb="2">
      <t>レイワ</t>
    </rPh>
    <rPh sb="4" eb="5">
      <t>ネン</t>
    </rPh>
    <phoneticPr fontId="16"/>
  </si>
  <si>
    <t>令和　6年</t>
    <rPh sb="0" eb="2">
      <t>レイワ</t>
    </rPh>
    <rPh sb="4" eb="5">
      <t>ネン</t>
    </rPh>
    <phoneticPr fontId="16"/>
  </si>
  <si>
    <t>令和　7年</t>
    <rPh sb="0" eb="2">
      <t>レイワ</t>
    </rPh>
    <rPh sb="4" eb="5">
      <t>ネン</t>
    </rPh>
    <phoneticPr fontId="16"/>
  </si>
  <si>
    <t>令和　8年</t>
    <rPh sb="0" eb="2">
      <t>レイワ</t>
    </rPh>
    <rPh sb="4" eb="5">
      <t>ネン</t>
    </rPh>
    <phoneticPr fontId="16"/>
  </si>
  <si>
    <t>令和　9年</t>
    <rPh sb="0" eb="2">
      <t>レイワ</t>
    </rPh>
    <rPh sb="4" eb="5">
      <t>ネン</t>
    </rPh>
    <phoneticPr fontId="16"/>
  </si>
  <si>
    <t>令和　10年</t>
    <rPh sb="0" eb="2">
      <t>レイワ</t>
    </rPh>
    <rPh sb="5" eb="6">
      <t>ネン</t>
    </rPh>
    <phoneticPr fontId="16"/>
  </si>
  <si>
    <t>主たる事務所</t>
    <rPh sb="0" eb="1">
      <t>シュ</t>
    </rPh>
    <rPh sb="3" eb="5">
      <t>ジム</t>
    </rPh>
    <rPh sb="5" eb="6">
      <t>ショ</t>
    </rPh>
    <phoneticPr fontId="16"/>
  </si>
  <si>
    <t>月</t>
    <rPh sb="0" eb="1">
      <t>ツキ</t>
    </rPh>
    <phoneticPr fontId="16"/>
  </si>
  <si>
    <t>日</t>
    <rPh sb="0" eb="1">
      <t>ヒ</t>
    </rPh>
    <phoneticPr fontId="16"/>
  </si>
  <si>
    <t>□有</t>
    <phoneticPr fontId="16"/>
  </si>
  <si>
    <t>☑有</t>
    <phoneticPr fontId="16"/>
  </si>
  <si>
    <t>有無</t>
    <rPh sb="0" eb="2">
      <t>ウム</t>
    </rPh>
    <phoneticPr fontId="16"/>
  </si>
  <si>
    <t>☑無</t>
    <rPh sb="1" eb="2">
      <t>ム</t>
    </rPh>
    <phoneticPr fontId="16"/>
  </si>
  <si>
    <t>令和 2年</t>
    <rPh sb="0" eb="2">
      <t>レイワ</t>
    </rPh>
    <rPh sb="4" eb="5">
      <t>ネン</t>
    </rPh>
    <phoneticPr fontId="16"/>
  </si>
  <si>
    <t>令和 3年</t>
    <rPh sb="0" eb="2">
      <t>レイワ</t>
    </rPh>
    <rPh sb="4" eb="5">
      <t>ネン</t>
    </rPh>
    <phoneticPr fontId="16"/>
  </si>
  <si>
    <t>令和 4年</t>
    <rPh sb="0" eb="2">
      <t>レイワ</t>
    </rPh>
    <rPh sb="4" eb="5">
      <t>ネン</t>
    </rPh>
    <phoneticPr fontId="16"/>
  </si>
  <si>
    <t>令和 5年</t>
    <rPh sb="0" eb="2">
      <t>レイワ</t>
    </rPh>
    <rPh sb="4" eb="5">
      <t>ネン</t>
    </rPh>
    <phoneticPr fontId="16"/>
  </si>
  <si>
    <t>令和 6年</t>
    <rPh sb="0" eb="2">
      <t>レイワ</t>
    </rPh>
    <rPh sb="4" eb="5">
      <t>ネン</t>
    </rPh>
    <phoneticPr fontId="16"/>
  </si>
  <si>
    <t>令和 7年</t>
    <rPh sb="0" eb="2">
      <t>レイワ</t>
    </rPh>
    <rPh sb="4" eb="5">
      <t>ネン</t>
    </rPh>
    <phoneticPr fontId="16"/>
  </si>
  <si>
    <t>令和 8年</t>
    <rPh sb="0" eb="2">
      <t>レイワ</t>
    </rPh>
    <rPh sb="4" eb="5">
      <t>ネン</t>
    </rPh>
    <phoneticPr fontId="16"/>
  </si>
  <si>
    <t>令和 9年</t>
    <rPh sb="0" eb="2">
      <t>レイワ</t>
    </rPh>
    <rPh sb="4" eb="5">
      <t>ネン</t>
    </rPh>
    <phoneticPr fontId="16"/>
  </si>
  <si>
    <t>令和 10年</t>
    <rPh sb="0" eb="2">
      <t>レイワ</t>
    </rPh>
    <rPh sb="5" eb="6">
      <t>ネン</t>
    </rPh>
    <phoneticPr fontId="16"/>
  </si>
  <si>
    <t>□ 本店　　・　　□ 支店</t>
    <phoneticPr fontId="41"/>
  </si>
  <si>
    <t>本店支店</t>
    <rPh sb="0" eb="2">
      <t>ホンテン</t>
    </rPh>
    <rPh sb="2" eb="4">
      <t>シテン</t>
    </rPh>
    <phoneticPr fontId="41"/>
  </si>
  <si>
    <t>本店　</t>
    <phoneticPr fontId="41"/>
  </si>
  <si>
    <t>支店</t>
    <phoneticPr fontId="41"/>
  </si>
  <si>
    <t>■ 本店　　・　　□ 支店</t>
    <phoneticPr fontId="41"/>
  </si>
  <si>
    <t>☑ 本店　　・　　□ 支店</t>
    <phoneticPr fontId="41"/>
  </si>
  <si>
    <t>□ 本店　　・　　■ 支店</t>
    <phoneticPr fontId="41"/>
  </si>
  <si>
    <t>□ 本店　　・　　☑ 支店</t>
    <phoneticPr fontId="41"/>
  </si>
  <si>
    <t>□　取得済　　□　申請中</t>
    <phoneticPr fontId="41"/>
  </si>
  <si>
    <t>免許取得状況</t>
    <rPh sb="0" eb="2">
      <t>メンキョ</t>
    </rPh>
    <rPh sb="2" eb="4">
      <t>シュトク</t>
    </rPh>
    <rPh sb="4" eb="6">
      <t>ジョウキョウ</t>
    </rPh>
    <phoneticPr fontId="41"/>
  </si>
  <si>
    <t>取得済</t>
    <phoneticPr fontId="41"/>
  </si>
  <si>
    <t>申請中</t>
    <phoneticPr fontId="41"/>
  </si>
  <si>
    <t>■　取得済　　□　申請中</t>
    <phoneticPr fontId="41"/>
  </si>
  <si>
    <t>☑　取得済　　□　申請中</t>
    <phoneticPr fontId="41"/>
  </si>
  <si>
    <t>□　取得済　　■　申請中</t>
    <phoneticPr fontId="41"/>
  </si>
  <si>
    <t>□　取得済　　☑　申請中</t>
    <phoneticPr fontId="41"/>
  </si>
  <si>
    <t>自</t>
    <rPh sb="0" eb="1">
      <t>ジ</t>
    </rPh>
    <phoneticPr fontId="41"/>
  </si>
  <si>
    <t>至</t>
    <rPh sb="0" eb="1">
      <t>イタ</t>
    </rPh>
    <phoneticPr fontId="41"/>
  </si>
  <si>
    <t>□ 売買仲介</t>
    <rPh sb="2" eb="4">
      <t>ﾊﾞｲﾊﾞｲ</t>
    </rPh>
    <rPh sb="4" eb="6">
      <t>ﾁｭｳｶｲ</t>
    </rPh>
    <phoneticPr fontId="41" type="halfwidthKatakana"/>
  </si>
  <si>
    <t>□ 賃貸仲介</t>
    <rPh sb="2" eb="4">
      <t>ﾁﾝﾀｲ</t>
    </rPh>
    <rPh sb="4" eb="6">
      <t>ﾁｭｳｶｲ</t>
    </rPh>
    <phoneticPr fontId="41" type="halfwidthKatakana"/>
  </si>
  <si>
    <t>□ 売買</t>
    <rPh sb="2" eb="4">
      <t>ﾊﾞｲﾊﾞｲ</t>
    </rPh>
    <phoneticPr fontId="41" type="halfwidthKatakana"/>
  </si>
  <si>
    <t>□ 賃貸</t>
    <rPh sb="2" eb="4">
      <t>ﾁﾝﾀｲ</t>
    </rPh>
    <phoneticPr fontId="41" type="halfwidthKatakana"/>
  </si>
  <si>
    <t>□ 開発</t>
    <rPh sb="2" eb="4">
      <t>ｶｲﾊﾂ</t>
    </rPh>
    <phoneticPr fontId="41" type="halfwidthKatakana"/>
  </si>
  <si>
    <t>□ 賃貸管理</t>
    <rPh sb="2" eb="4">
      <t>ﾁﾝﾀｲ</t>
    </rPh>
    <rPh sb="4" eb="6">
      <t>ｶﾝﾘ</t>
    </rPh>
    <phoneticPr fontId="41" type="halfwidthKatakana"/>
  </si>
  <si>
    <t>□ 不動産業以外</t>
    <rPh sb="2" eb="5">
      <t>ﾌﾄﾞｳｻﾝ</t>
    </rPh>
    <rPh sb="5" eb="6">
      <t>ｷﾞｮｳ</t>
    </rPh>
    <rPh sb="6" eb="8">
      <t>ｲｶﾞｲ</t>
    </rPh>
    <phoneticPr fontId="41" type="halfwidthKatakana"/>
  </si>
  <si>
    <t>事業の種類</t>
    <rPh sb="0" eb="2">
      <t>ｼﾞｷﾞｮｳ</t>
    </rPh>
    <rPh sb="3" eb="5">
      <t>ｼｭﾙｲ</t>
    </rPh>
    <phoneticPr fontId="16" type="halfwidthKatakana"/>
  </si>
  <si>
    <t>■ 売買仲介</t>
    <rPh sb="2" eb="4">
      <t>ﾊﾞｲﾊﾞｲ</t>
    </rPh>
    <rPh sb="4" eb="6">
      <t>ﾁｭｳｶｲ</t>
    </rPh>
    <phoneticPr fontId="41" type="halfwidthKatakana"/>
  </si>
  <si>
    <t>☑ 売買仲介</t>
    <rPh sb="2" eb="4">
      <t>ﾊﾞｲﾊﾞｲ</t>
    </rPh>
    <rPh sb="4" eb="6">
      <t>ﾁｭｳｶｲ</t>
    </rPh>
    <phoneticPr fontId="41" type="halfwidthKatakana"/>
  </si>
  <si>
    <t>☑ 賃貸仲介</t>
    <rPh sb="2" eb="4">
      <t>ﾁﾝﾀｲ</t>
    </rPh>
    <rPh sb="4" eb="6">
      <t>ﾁｭｳｶｲ</t>
    </rPh>
    <phoneticPr fontId="41" type="halfwidthKatakana"/>
  </si>
  <si>
    <t>☑ 売買</t>
    <rPh sb="2" eb="4">
      <t>ﾊﾞｲﾊﾞｲ</t>
    </rPh>
    <phoneticPr fontId="41" type="halfwidthKatakana"/>
  </si>
  <si>
    <t>■ 賃貸</t>
    <rPh sb="2" eb="4">
      <t>ﾁﾝﾀｲ</t>
    </rPh>
    <phoneticPr fontId="41" type="halfwidthKatakana"/>
  </si>
  <si>
    <t>☑ 賃貸</t>
    <rPh sb="2" eb="4">
      <t>ﾁﾝﾀｲ</t>
    </rPh>
    <phoneticPr fontId="41" type="halfwidthKatakana"/>
  </si>
  <si>
    <t>☑ 開発</t>
    <rPh sb="2" eb="4">
      <t>ｶｲﾊﾂ</t>
    </rPh>
    <phoneticPr fontId="41" type="halfwidthKatakana"/>
  </si>
  <si>
    <t>☑ 賃貸管理</t>
    <rPh sb="2" eb="4">
      <t>ﾁﾝﾀｲ</t>
    </rPh>
    <rPh sb="4" eb="6">
      <t>ｶﾝﾘ</t>
    </rPh>
    <phoneticPr fontId="41" type="halfwidthKatakana"/>
  </si>
  <si>
    <t>☑ 不動産業以外</t>
    <rPh sb="2" eb="5">
      <t>ﾌﾄﾞｳｻﾝ</t>
    </rPh>
    <rPh sb="5" eb="6">
      <t>ｷﾞｮｳ</t>
    </rPh>
    <rPh sb="6" eb="8">
      <t>ｲｶﾞｲ</t>
    </rPh>
    <phoneticPr fontId="41" type="halfwidthKatakana"/>
  </si>
  <si>
    <t>名／</t>
    <rPh sb="0" eb="1">
      <t>メイ</t>
    </rPh>
    <phoneticPr fontId="41"/>
  </si>
  <si>
    <t>円</t>
    <rPh sb="0" eb="1">
      <t>エン</t>
    </rPh>
    <phoneticPr fontId="41"/>
  </si>
  <si>
    <t>8</t>
    <phoneticPr fontId="16"/>
  </si>
  <si>
    <t>専任の宅地建物取引士の顔写真貼付用紙</t>
    <phoneticPr fontId="41"/>
  </si>
  <si>
    <t>代表者職歴の記入について</t>
    <rPh sb="0" eb="2">
      <t>ダイヒョウ</t>
    </rPh>
    <rPh sb="2" eb="3">
      <t>シャ</t>
    </rPh>
    <rPh sb="3" eb="5">
      <t>ショクレキ</t>
    </rPh>
    <rPh sb="6" eb="8">
      <t>キニュウ</t>
    </rPh>
    <phoneticPr fontId="41"/>
  </si>
  <si>
    <t>専任の職歴の記入について</t>
    <rPh sb="0" eb="2">
      <t>センニン</t>
    </rPh>
    <rPh sb="3" eb="5">
      <t>ショクレキ</t>
    </rPh>
    <rPh sb="6" eb="8">
      <t>キニュウ</t>
    </rPh>
    <phoneticPr fontId="41"/>
  </si>
  <si>
    <t>H</t>
    <phoneticPr fontId="16"/>
  </si>
  <si>
    <t>I</t>
    <phoneticPr fontId="16"/>
  </si>
  <si>
    <t>略歴代表</t>
    <rPh sb="2" eb="4">
      <t>ダイヒョウ</t>
    </rPh>
    <phoneticPr fontId="41"/>
  </si>
  <si>
    <t>専任写真</t>
    <rPh sb="0" eb="2">
      <t>センニン</t>
    </rPh>
    <rPh sb="2" eb="4">
      <t>シャシン</t>
    </rPh>
    <phoneticPr fontId="41"/>
  </si>
  <si>
    <t>取引経歴</t>
    <rPh sb="0" eb="2">
      <t>トリヒキ</t>
    </rPh>
    <rPh sb="2" eb="4">
      <t>ケイレキ</t>
    </rPh>
    <phoneticPr fontId="41"/>
  </si>
  <si>
    <t>取引実績</t>
    <rPh sb="0" eb="2">
      <t>ﾄﾘﾋｷ</t>
    </rPh>
    <rPh sb="2" eb="4">
      <t>ｼﾞｯｾｷ</t>
    </rPh>
    <phoneticPr fontId="41" type="halfwidthKatakana"/>
  </si>
  <si>
    <t>事務所権原</t>
    <rPh sb="0" eb="2">
      <t>ジム</t>
    </rPh>
    <rPh sb="2" eb="3">
      <t>ショ</t>
    </rPh>
    <rPh sb="3" eb="5">
      <t>ケンゲン</t>
    </rPh>
    <phoneticPr fontId="16"/>
  </si>
  <si>
    <t>案内図</t>
    <rPh sb="0" eb="3">
      <t>アンナイズ</t>
    </rPh>
    <phoneticPr fontId="16"/>
  </si>
  <si>
    <t>入会誓約書</t>
    <rPh sb="0" eb="2">
      <t>ニュウカイ</t>
    </rPh>
    <rPh sb="2" eb="5">
      <t>セイヤクショ</t>
    </rPh>
    <phoneticPr fontId="16"/>
  </si>
  <si>
    <t>協同組合</t>
    <rPh sb="0" eb="2">
      <t>ｷｮｳﾄﾞｳ</t>
    </rPh>
    <rPh sb="2" eb="4">
      <t>ｸﾐｱｲ</t>
    </rPh>
    <phoneticPr fontId="16" type="halfwidthKatakana"/>
  </si>
  <si>
    <t>各種利用申込</t>
    <rPh sb="0" eb="2">
      <t>カクシュ</t>
    </rPh>
    <rPh sb="2" eb="4">
      <t>リヨウ</t>
    </rPh>
    <rPh sb="4" eb="6">
      <t>モウシコミ</t>
    </rPh>
    <phoneticPr fontId="16"/>
  </si>
  <si>
    <t>口座振替</t>
    <rPh sb="0" eb="2">
      <t>コウザ</t>
    </rPh>
    <rPh sb="2" eb="4">
      <t>フリカエ</t>
    </rPh>
    <phoneticPr fontId="16"/>
  </si>
  <si>
    <t>←</t>
    <phoneticPr fontId="16"/>
  </si>
  <si>
    <t>正会員</t>
    <phoneticPr fontId="16"/>
  </si>
  <si>
    <t>代表者</t>
    <rPh sb="0" eb="3">
      <t>ダイヒョウシャ</t>
    </rPh>
    <phoneticPr fontId="16"/>
  </si>
  <si>
    <t>本店</t>
    <rPh sb="0" eb="2">
      <t>ホンテン</t>
    </rPh>
    <phoneticPr fontId="41"/>
  </si>
  <si>
    <t>代表者</t>
    <rPh sb="0" eb="3">
      <t>ダイヒョウシャ</t>
    </rPh>
    <phoneticPr fontId="41"/>
  </si>
  <si>
    <t>大
昭
平</t>
    <rPh sb="0" eb="1">
      <t>ダイ</t>
    </rPh>
    <rPh sb="2" eb="3">
      <t>アキラ</t>
    </rPh>
    <rPh sb="4" eb="5">
      <t>タイラ</t>
    </rPh>
    <phoneticPr fontId="16"/>
  </si>
  <si>
    <t>最寄り駅</t>
    <rPh sb="0" eb="2">
      <t>ﾓﾖ</t>
    </rPh>
    <rPh sb="3" eb="4">
      <t>ｴｷ</t>
    </rPh>
    <phoneticPr fontId="16" type="halfwidthKatakana"/>
  </si>
  <si>
    <r>
      <rPr>
        <b/>
        <sz val="11"/>
        <rFont val="ＭＳ Ｐゴシック"/>
        <family val="3"/>
        <charset val="128"/>
      </rPr>
      <t>メールアドレス</t>
    </r>
    <r>
      <rPr>
        <sz val="9"/>
        <rFont val="ＭＳ Ｐゴシック"/>
        <family val="3"/>
        <charset val="128"/>
      </rPr>
      <t>　（携帯不可）</t>
    </r>
    <rPh sb="9" eb="11">
      <t>ｹｲﾀｲ</t>
    </rPh>
    <rPh sb="11" eb="13">
      <t>ﾌｶ</t>
    </rPh>
    <phoneticPr fontId="16" type="halfwidthKatakana"/>
  </si>
  <si>
    <r>
      <rPr>
        <b/>
        <sz val="11"/>
        <rFont val="ＭＳ Ｐゴシック"/>
        <family val="3"/>
        <charset val="128"/>
      </rPr>
      <t>事業の種類</t>
    </r>
    <r>
      <rPr>
        <sz val="9"/>
        <rFont val="ＭＳ Ｐゴシック"/>
        <family val="3"/>
        <charset val="128"/>
      </rPr>
      <t>　（複数選択可能）</t>
    </r>
    <rPh sb="0" eb="2">
      <t>ｼﾞｷﾞｮｳ</t>
    </rPh>
    <rPh sb="3" eb="5">
      <t>ｼｭﾙｲ</t>
    </rPh>
    <rPh sb="7" eb="9">
      <t>ﾌｸｽｳ</t>
    </rPh>
    <rPh sb="9" eb="11">
      <t>ｾﾝﾀｸ</t>
    </rPh>
    <rPh sb="11" eb="13">
      <t>ｶﾉｳ</t>
    </rPh>
    <phoneticPr fontId="41" type="halfwidthKatakana"/>
  </si>
  <si>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16" type="halfwidthKatakana"/>
  </si>
  <si>
    <t>線</t>
    <rPh sb="0" eb="1">
      <t>ｾﾝ</t>
    </rPh>
    <phoneticPr fontId="41" type="halfwidthKatakana"/>
  </si>
  <si>
    <t>駅から 徒歩</t>
    <rPh sb="0" eb="1">
      <t>ｴｷ</t>
    </rPh>
    <rPh sb="4" eb="6">
      <t>ﾄﾎ</t>
    </rPh>
    <phoneticPr fontId="41" type="halfwidthKatakana"/>
  </si>
  <si>
    <t>分</t>
    <rPh sb="0" eb="1">
      <t>ﾌﾝ</t>
    </rPh>
    <phoneticPr fontId="41" type="halfwidthKatakana"/>
  </si>
  <si>
    <t>写真台紙</t>
    <rPh sb="0" eb="2">
      <t>シャシン</t>
    </rPh>
    <rPh sb="2" eb="4">
      <t>ダイシ</t>
    </rPh>
    <phoneticPr fontId="16"/>
  </si>
  <si>
    <t>（１）</t>
    <phoneticPr fontId="16"/>
  </si>
  <si>
    <t>① 建 物 の 全 景</t>
    <rPh sb="2" eb="3">
      <t>タツル</t>
    </rPh>
    <rPh sb="4" eb="5">
      <t>モノ</t>
    </rPh>
    <rPh sb="8" eb="9">
      <t>ゼン</t>
    </rPh>
    <rPh sb="10" eb="11">
      <t>ケイ</t>
    </rPh>
    <phoneticPr fontId="16"/>
  </si>
  <si>
    <t>・ビル等の場合は、１階から屋上まで全部写っているもの。</t>
    <phoneticPr fontId="16"/>
  </si>
  <si>
    <t>※事務所がビル内等に所在する場合は、以下の点線の項目の写真を貼付すること</t>
    <phoneticPr fontId="16"/>
  </si>
  <si>
    <t>建物の入口付近</t>
    <rPh sb="0" eb="2">
      <t>タテモノ</t>
    </rPh>
    <rPh sb="3" eb="5">
      <t>イリグチ</t>
    </rPh>
    <rPh sb="5" eb="7">
      <t>フキン</t>
    </rPh>
    <phoneticPr fontId="16"/>
  </si>
  <si>
    <t>　・建物の入口部分を正面から写したもの。</t>
    <phoneticPr fontId="16"/>
  </si>
  <si>
    <t>Excelの
「挿入」タブ
→「画像」から
地図画像
などを挿入</t>
    <rPh sb="8" eb="10">
      <t>ソウニュウ</t>
    </rPh>
    <rPh sb="16" eb="18">
      <t>ガゾウ</t>
    </rPh>
    <rPh sb="22" eb="24">
      <t>チズ</t>
    </rPh>
    <rPh sb="24" eb="26">
      <t>ガゾウ</t>
    </rPh>
    <rPh sb="30" eb="32">
      <t>ソウニュウ</t>
    </rPh>
    <phoneticPr fontId="16"/>
  </si>
  <si>
    <t>地図画像の取込み</t>
    <rPh sb="0" eb="2">
      <t>チズ</t>
    </rPh>
    <rPh sb="2" eb="4">
      <t>ガゾウ</t>
    </rPh>
    <rPh sb="5" eb="7">
      <t>トリコ</t>
    </rPh>
    <phoneticPr fontId="16"/>
  </si>
  <si>
    <t>方位が隠れたら</t>
    <rPh sb="0" eb="2">
      <t>ホウイ</t>
    </rPh>
    <rPh sb="3" eb="4">
      <t>カク</t>
    </rPh>
    <phoneticPr fontId="16"/>
  </si>
  <si>
    <t>画像の取込み</t>
    <rPh sb="0" eb="2">
      <t>ガゾウ</t>
    </rPh>
    <rPh sb="3" eb="5">
      <t>トリコ</t>
    </rPh>
    <phoneticPr fontId="16"/>
  </si>
  <si>
    <t>（２）</t>
    <phoneticPr fontId="16"/>
  </si>
  <si>
    <t>テナント表示</t>
    <rPh sb="4" eb="6">
      <t>ヒョウジ</t>
    </rPh>
    <phoneticPr fontId="16"/>
  </si>
  <si>
    <t>・テナント表示が無い場合は集合郵便受けを写したもの。</t>
    <phoneticPr fontId="16"/>
  </si>
  <si>
    <t>・商号が判読できるもの。</t>
    <phoneticPr fontId="16"/>
  </si>
  <si>
    <t>② 事務所の入口</t>
    <rPh sb="2" eb="4">
      <t>ジム</t>
    </rPh>
    <rPh sb="4" eb="5">
      <t>ショ</t>
    </rPh>
    <rPh sb="6" eb="8">
      <t>イリグチ</t>
    </rPh>
    <phoneticPr fontId="16"/>
  </si>
  <si>
    <t>・商号を掲示した事務所の入口部分</t>
    <phoneticPr fontId="16"/>
  </si>
  <si>
    <t>・従たる事務所は営業所名等も掲示すること。</t>
    <phoneticPr fontId="16"/>
  </si>
  <si>
    <t>・商号が判読できるもの。</t>
    <phoneticPr fontId="16"/>
  </si>
  <si>
    <t>・事務所内の概要が確認できるように、さまざまな方向から写したもの。</t>
    <phoneticPr fontId="16"/>
  </si>
  <si>
    <t>・電話機等を含め事務スペースが確認できるもの。</t>
    <phoneticPr fontId="16"/>
  </si>
  <si>
    <t>・接客をする応対場所が確認できるもの。</t>
    <phoneticPr fontId="16"/>
  </si>
  <si>
    <t>・ブラインド、カーテン等は開けた状態で写すこと。</t>
    <phoneticPr fontId="16"/>
  </si>
  <si>
    <t>（３）</t>
    <phoneticPr fontId="16"/>
  </si>
  <si>
    <t>万円</t>
    <rPh sb="0" eb="2">
      <t>ﾏﾝｴﾝ</t>
    </rPh>
    <phoneticPr fontId="41" type="halfwidthKatakana"/>
  </si>
  <si>
    <t>供託「☑有」の場合→</t>
    <rPh sb="0" eb="2">
      <t>ｷｮｳﾀｸ</t>
    </rPh>
    <rPh sb="4" eb="5">
      <t>ｳ</t>
    </rPh>
    <rPh sb="7" eb="9">
      <t>ﾊﾞｱｲ</t>
    </rPh>
    <phoneticPr fontId="41" type="halfwidthKatakana"/>
  </si>
  <si>
    <r>
      <t xml:space="preserve">連絡先住所のフリガナ
</t>
    </r>
    <r>
      <rPr>
        <sz val="9"/>
        <color rgb="FFFF0000"/>
        <rFont val="ＭＳ Ｐゴシック"/>
        <family val="3"/>
        <charset val="128"/>
      </rPr>
      <t>下段に表示の本店住所のフリガナ</t>
    </r>
    <rPh sb="0" eb="3">
      <t>ﾚﾝﾗｸｻｷ</t>
    </rPh>
    <rPh sb="3" eb="5">
      <t>ｼﾞｭｳｼｮ</t>
    </rPh>
    <rPh sb="11" eb="13">
      <t>ｹﾞﾀﾞﾝ</t>
    </rPh>
    <rPh sb="14" eb="16">
      <t>ﾋｮｳｼﾞ</t>
    </rPh>
    <rPh sb="17" eb="19">
      <t>ﾎﾝﾃﾝ</t>
    </rPh>
    <rPh sb="19" eb="21">
      <t>ｼﾞｭｳｼｮ</t>
    </rPh>
    <phoneticPr fontId="41" type="halfwidthKatakana"/>
  </si>
  <si>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16"/>
  </si>
  <si>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16"/>
  </si>
  <si>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41"/>
  </si>
  <si>
    <r>
      <rPr>
        <b/>
        <u/>
        <sz val="9"/>
        <rFont val="ＭＳ ゴシック"/>
        <family val="3"/>
        <charset val="128"/>
      </rPr>
      <t>分納入会金の残額納付について</t>
    </r>
    <r>
      <rPr>
        <b/>
        <sz val="6"/>
        <rFont val="ＭＳ ゴシック"/>
        <family val="3"/>
        <charset val="128"/>
      </rPr>
      <t xml:space="preserve"> </t>
    </r>
    <rPh sb="6" eb="8">
      <t>ザンガク</t>
    </rPh>
    <phoneticPr fontId="16"/>
  </si>
  <si>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16"/>
  </si>
  <si>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16"/>
  </si>
  <si>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16"/>
  </si>
  <si>
    <t>□</t>
    <phoneticPr fontId="16"/>
  </si>
  <si>
    <t>上記内容を承諾します。</t>
    <phoneticPr fontId="16"/>
  </si>
  <si>
    <t>承諾に☑チェック</t>
    <rPh sb="0" eb="2">
      <t>ショウダク</t>
    </rPh>
    <phoneticPr fontId="16"/>
  </si>
  <si>
    <t>承諾</t>
    <rPh sb="0" eb="2">
      <t>ショウダク</t>
    </rPh>
    <phoneticPr fontId="16"/>
  </si>
  <si>
    <t>☑</t>
    <phoneticPr fontId="16"/>
  </si>
  <si>
    <t>登録番号</t>
    <rPh sb="0" eb="2">
      <t>トウロク</t>
    </rPh>
    <rPh sb="2" eb="4">
      <t>バンゴウ</t>
    </rPh>
    <phoneticPr fontId="16"/>
  </si>
  <si>
    <t>令和　　　年</t>
    <rPh sb="0" eb="2">
      <t>レイワ</t>
    </rPh>
    <rPh sb="5" eb="6">
      <t>ネン</t>
    </rPh>
    <phoneticPr fontId="16"/>
  </si>
  <si>
    <t>17</t>
    <phoneticPr fontId="16"/>
  </si>
  <si>
    <t>1</t>
    <phoneticPr fontId="41" type="halfwidthKatakana"/>
  </si>
  <si>
    <t>2</t>
    <phoneticPr fontId="41" type="halfwidthKatakana"/>
  </si>
  <si>
    <t>写真</t>
    <rPh sb="0" eb="2">
      <t>シャシン</t>
    </rPh>
    <phoneticPr fontId="16"/>
  </si>
  <si>
    <t>宅建協会</t>
    <rPh sb="0" eb="2">
      <t>ﾀｯｹﾝ</t>
    </rPh>
    <rPh sb="2" eb="4">
      <t>ｷｮｳｶｲ</t>
    </rPh>
    <phoneticPr fontId="41" type="halfwidthKatakana"/>
  </si>
  <si>
    <t>保証協会</t>
    <rPh sb="0" eb="2">
      <t>ﾎｼｮｳ</t>
    </rPh>
    <rPh sb="2" eb="4">
      <t>ｷｮｳｶｲ</t>
    </rPh>
    <phoneticPr fontId="41" type="halfwidthKatakana"/>
  </si>
  <si>
    <t>協同組合</t>
    <rPh sb="0" eb="2">
      <t>ｷｮｳﾄﾞｳ</t>
    </rPh>
    <rPh sb="2" eb="4">
      <t>ｸﾐｱｲ</t>
    </rPh>
    <phoneticPr fontId="41" type="halfwidthKatakana"/>
  </si>
  <si>
    <t>入会申込書</t>
    <rPh sb="0" eb="2">
      <t>ニュウカイ</t>
    </rPh>
    <rPh sb="2" eb="4">
      <t>モウシコミ</t>
    </rPh>
    <rPh sb="4" eb="5">
      <t>ショ</t>
    </rPh>
    <phoneticPr fontId="16"/>
  </si>
  <si>
    <t>入会申請にあたっての誓約書</t>
    <rPh sb="0" eb="2">
      <t>ニュウカイ</t>
    </rPh>
    <rPh sb="2" eb="4">
      <t>シンセイ</t>
    </rPh>
    <rPh sb="10" eb="13">
      <t>セイヤクショ</t>
    </rPh>
    <phoneticPr fontId="16"/>
  </si>
  <si>
    <t>入会申込書（通常）</t>
    <rPh sb="0" eb="2">
      <t>ニュウカイ</t>
    </rPh>
    <rPh sb="2" eb="5">
      <t>モウシコミショ</t>
    </rPh>
    <rPh sb="6" eb="8">
      <t>ツウジョウ</t>
    </rPh>
    <phoneticPr fontId="16"/>
  </si>
  <si>
    <t>入会申込書（入会金分割）</t>
    <rPh sb="0" eb="2">
      <t>ニュウカイ</t>
    </rPh>
    <rPh sb="2" eb="5">
      <t>モウシコミショ</t>
    </rPh>
    <rPh sb="6" eb="9">
      <t>ニュウカイキン</t>
    </rPh>
    <rPh sb="9" eb="11">
      <t>ブンカツ</t>
    </rPh>
    <phoneticPr fontId="16"/>
  </si>
  <si>
    <t>個人情報の取扱いについて</t>
    <rPh sb="0" eb="2">
      <t>コジン</t>
    </rPh>
    <rPh sb="2" eb="4">
      <t>ジョウホウ</t>
    </rPh>
    <rPh sb="5" eb="7">
      <t>トリアツカ</t>
    </rPh>
    <phoneticPr fontId="16"/>
  </si>
  <si>
    <t>連帯保証書　（法人の場合）</t>
    <rPh sb="0" eb="2">
      <t>レンタイ</t>
    </rPh>
    <rPh sb="2" eb="4">
      <t>ホショウ</t>
    </rPh>
    <rPh sb="4" eb="5">
      <t>ショ</t>
    </rPh>
    <rPh sb="7" eb="9">
      <t>ホウジン</t>
    </rPh>
    <rPh sb="10" eb="12">
      <t>バアイ</t>
    </rPh>
    <phoneticPr fontId="41"/>
  </si>
  <si>
    <t>誓約書　（法人の場合）</t>
    <rPh sb="0" eb="3">
      <t>セイヤクショ</t>
    </rPh>
    <rPh sb="5" eb="7">
      <t>ホウジン</t>
    </rPh>
    <rPh sb="8" eb="10">
      <t>バアイ</t>
    </rPh>
    <phoneticPr fontId="41"/>
  </si>
  <si>
    <t>各種利用申込書</t>
    <rPh sb="0" eb="2">
      <t>カクシュ</t>
    </rPh>
    <rPh sb="2" eb="4">
      <t>リヨウ</t>
    </rPh>
    <rPh sb="4" eb="7">
      <t>モウシコミショ</t>
    </rPh>
    <phoneticPr fontId="16"/>
  </si>
  <si>
    <r>
      <t>免許申請書　添付書類（8）</t>
    </r>
    <r>
      <rPr>
        <b/>
        <u/>
        <sz val="11"/>
        <color indexed="12"/>
        <rFont val="ＭＳ Ｐゴシック"/>
        <family val="3"/>
        <charset val="128"/>
      </rPr>
      <t>宅地建物取引業に従事する者の名簿で、上記代表者以外の者</t>
    </r>
    <r>
      <rPr>
        <u/>
        <sz val="11"/>
        <color indexed="12"/>
        <rFont val="ＭＳ Ｐゴシック"/>
        <family val="3"/>
        <charset val="128"/>
      </rPr>
      <t>を入力する場合はこちら</t>
    </r>
    <rPh sb="0" eb="2">
      <t>ﾒﾝｷｮ</t>
    </rPh>
    <rPh sb="2" eb="5">
      <t>ｼﾝｾｲｼｮ</t>
    </rPh>
    <rPh sb="6" eb="8">
      <t>ﾃﾝﾌﾟ</t>
    </rPh>
    <rPh sb="8" eb="10">
      <t>ｼｮﾙｲ</t>
    </rPh>
    <rPh sb="13" eb="17">
      <t>ﾀｸﾁﾀﾃﾓﾉ</t>
    </rPh>
    <rPh sb="17" eb="20">
      <t>ﾄﾘﾋｷｷﾞｮｳ</t>
    </rPh>
    <rPh sb="21" eb="23">
      <t>ｼﾞｭｳｼﾞ</t>
    </rPh>
    <rPh sb="25" eb="26">
      <t>ﾓﾉ</t>
    </rPh>
    <rPh sb="27" eb="29">
      <t>ﾒｲﾎﾞ</t>
    </rPh>
    <phoneticPr fontId="16" type="halfwidthKatakana"/>
  </si>
  <si>
    <r>
      <t>免許申請書（第三～四面）　専任の宅地建物取引士に関する事項で、</t>
    </r>
    <r>
      <rPr>
        <b/>
        <u/>
        <sz val="11"/>
        <color indexed="12"/>
        <rFont val="ＭＳ Ｐゴシック"/>
        <family val="3"/>
        <charset val="128"/>
      </rPr>
      <t>上記以外の専任の宅地建物取引士</t>
    </r>
    <r>
      <rPr>
        <u/>
        <sz val="11"/>
        <color indexed="12"/>
        <rFont val="ＭＳ Ｐゴシック"/>
        <family val="3"/>
        <charset val="128"/>
      </rPr>
      <t>の入力はこちら</t>
    </r>
    <rPh sb="0" eb="2">
      <t>ﾒﾝｷｮ</t>
    </rPh>
    <rPh sb="2" eb="5">
      <t>ｼﾝｾｲｼｮ</t>
    </rPh>
    <rPh sb="6" eb="7">
      <t>ﾀﾞｲ</t>
    </rPh>
    <rPh sb="7" eb="8">
      <t>ｻﾝ</t>
    </rPh>
    <rPh sb="9" eb="10">
      <t>4</t>
    </rPh>
    <rPh sb="10" eb="11">
      <t>ﾒﾝ</t>
    </rPh>
    <rPh sb="13" eb="15">
      <t>ｾﾝﾆﾝ</t>
    </rPh>
    <rPh sb="16" eb="18">
      <t>ﾀｸﾁ</t>
    </rPh>
    <rPh sb="18" eb="20">
      <t>ﾀﾃﾓﾉ</t>
    </rPh>
    <rPh sb="20" eb="22">
      <t>ﾄﾘﾋｷ</t>
    </rPh>
    <rPh sb="22" eb="23">
      <t>ｼ</t>
    </rPh>
    <rPh sb="24" eb="25">
      <t>ｶﾝ</t>
    </rPh>
    <rPh sb="27" eb="29">
      <t>ｼﾞｺｳ</t>
    </rPh>
    <phoneticPr fontId="16" type="halfwidthKatakana"/>
  </si>
  <si>
    <r>
      <t>上記株主以外で</t>
    </r>
    <r>
      <rPr>
        <b/>
        <u/>
        <sz val="11"/>
        <color indexed="12"/>
        <rFont val="ＭＳ Ｐゴシック"/>
        <family val="3"/>
        <charset val="128"/>
      </rPr>
      <t>100分の5以上の株式</t>
    </r>
    <r>
      <rPr>
        <u/>
        <sz val="11"/>
        <color indexed="12"/>
        <rFont val="ＭＳ Ｐゴシック"/>
        <family val="3"/>
        <charset val="128"/>
      </rPr>
      <t>を有する株主又は</t>
    </r>
    <r>
      <rPr>
        <b/>
        <u/>
        <sz val="11"/>
        <color indexed="12"/>
        <rFont val="ＭＳ Ｐゴシック"/>
        <family val="3"/>
        <charset val="128"/>
      </rPr>
      <t>100分の5以上の額に相当する出資</t>
    </r>
    <r>
      <rPr>
        <u/>
        <sz val="11"/>
        <color indexed="12"/>
        <rFont val="ＭＳ Ｐゴシック"/>
        <family val="3"/>
        <charset val="128"/>
      </rPr>
      <t>をしている者はこちら</t>
    </r>
    <rPh sb="0" eb="2">
      <t>ｼﾞｮｳｷ</t>
    </rPh>
    <rPh sb="2" eb="4">
      <t>ｶﾌﾞﾇｼ</t>
    </rPh>
    <rPh sb="4" eb="6">
      <t>ｲｶﾞｲ</t>
    </rPh>
    <rPh sb="10" eb="11">
      <t>ﾌﾞﾝ</t>
    </rPh>
    <rPh sb="13" eb="15">
      <t>ｲｼﾞｮｳ</t>
    </rPh>
    <rPh sb="16" eb="18">
      <t>ｶﾌﾞｼｷ</t>
    </rPh>
    <rPh sb="19" eb="20">
      <t>ﾕｳ</t>
    </rPh>
    <rPh sb="22" eb="24">
      <t>ｶﾌﾞﾇｼ</t>
    </rPh>
    <rPh sb="24" eb="25">
      <t>ﾏﾀ</t>
    </rPh>
    <phoneticPr fontId="16" type="halfwidthKatakana"/>
  </si>
  <si>
    <t>( 氏名自署 ）</t>
    <rPh sb="2" eb="4">
      <t>シメイ</t>
    </rPh>
    <rPh sb="4" eb="6">
      <t>ジショ</t>
    </rPh>
    <phoneticPr fontId="16"/>
  </si>
  <si>
    <t>氏　名</t>
    <rPh sb="0" eb="1">
      <t>シ</t>
    </rPh>
    <rPh sb="2" eb="3">
      <t>メイ</t>
    </rPh>
    <phoneticPr fontId="16"/>
  </si>
  <si>
    <t>〒</t>
  </si>
  <si>
    <t>TEL</t>
    <phoneticPr fontId="16"/>
  </si>
  <si>
    <t>FAX</t>
    <phoneticPr fontId="16"/>
  </si>
  <si>
    <t>所在地</t>
    <rPh sb="0" eb="3">
      <t>ショザイチ</t>
    </rPh>
    <phoneticPr fontId="16"/>
  </si>
  <si>
    <t>09　(一社)日本ビルヂング協会連合会の会員である各協会</t>
    <phoneticPr fontId="16" type="halfwidthKatakana"/>
  </si>
  <si>
    <t>13　(一社)全国住宅産業協会又はその会員である各協会</t>
    <phoneticPr fontId="16" type="halfwidthKatakana"/>
  </si>
  <si>
    <t>　</t>
    <phoneticPr fontId="41"/>
  </si>
  <si>
    <t>生</t>
    <rPh sb="0" eb="1">
      <t>セイ</t>
    </rPh>
    <phoneticPr fontId="16"/>
  </si>
  <si>
    <t>　年</t>
    <rPh sb="1" eb="2">
      <t>ネン</t>
    </rPh>
    <phoneticPr fontId="16"/>
  </si>
  <si>
    <t>1年</t>
    <rPh sb="1" eb="2">
      <t>ネン</t>
    </rPh>
    <phoneticPr fontId="16"/>
  </si>
  <si>
    <t>2年</t>
    <rPh sb="1" eb="2">
      <t>ネン</t>
    </rPh>
    <phoneticPr fontId="16"/>
  </si>
  <si>
    <t>3年</t>
    <rPh sb="1" eb="2">
      <t>ネン</t>
    </rPh>
    <phoneticPr fontId="16"/>
  </si>
  <si>
    <t>4年</t>
    <rPh sb="1" eb="2">
      <t>ネン</t>
    </rPh>
    <phoneticPr fontId="16"/>
  </si>
  <si>
    <t>5年</t>
    <rPh sb="1" eb="2">
      <t>ネン</t>
    </rPh>
    <phoneticPr fontId="16"/>
  </si>
  <si>
    <t>6年</t>
    <rPh sb="1" eb="2">
      <t>ネン</t>
    </rPh>
    <phoneticPr fontId="16"/>
  </si>
  <si>
    <t>7年</t>
    <rPh sb="1" eb="2">
      <t>ネン</t>
    </rPh>
    <phoneticPr fontId="16"/>
  </si>
  <si>
    <t>8年</t>
    <rPh sb="1" eb="2">
      <t>ネン</t>
    </rPh>
    <phoneticPr fontId="16"/>
  </si>
  <si>
    <t>9年</t>
    <rPh sb="1" eb="2">
      <t>ネン</t>
    </rPh>
    <phoneticPr fontId="16"/>
  </si>
  <si>
    <t>10年</t>
    <rPh sb="2" eb="3">
      <t>ネン</t>
    </rPh>
    <phoneticPr fontId="16"/>
  </si>
  <si>
    <t>11年</t>
    <rPh sb="2" eb="3">
      <t>ネン</t>
    </rPh>
    <phoneticPr fontId="16"/>
  </si>
  <si>
    <t>12年</t>
    <rPh sb="2" eb="3">
      <t>ネン</t>
    </rPh>
    <phoneticPr fontId="16"/>
  </si>
  <si>
    <t>13年</t>
    <rPh sb="2" eb="3">
      <t>ネン</t>
    </rPh>
    <phoneticPr fontId="16"/>
  </si>
  <si>
    <t>14年</t>
    <rPh sb="2" eb="3">
      <t>ネン</t>
    </rPh>
    <phoneticPr fontId="16"/>
  </si>
  <si>
    <t>15年</t>
    <rPh sb="2" eb="3">
      <t>ネン</t>
    </rPh>
    <phoneticPr fontId="16"/>
  </si>
  <si>
    <t>16年</t>
    <rPh sb="2" eb="3">
      <t>ネン</t>
    </rPh>
    <phoneticPr fontId="16"/>
  </si>
  <si>
    <t>17年</t>
    <rPh sb="2" eb="3">
      <t>ネン</t>
    </rPh>
    <phoneticPr fontId="16"/>
  </si>
  <si>
    <t>18年</t>
    <rPh sb="2" eb="3">
      <t>ネン</t>
    </rPh>
    <phoneticPr fontId="16"/>
  </si>
  <si>
    <t>19年</t>
    <rPh sb="2" eb="3">
      <t>ネン</t>
    </rPh>
    <phoneticPr fontId="16"/>
  </si>
  <si>
    <t>20年</t>
    <rPh sb="2" eb="3">
      <t>ネン</t>
    </rPh>
    <phoneticPr fontId="16"/>
  </si>
  <si>
    <t>21年</t>
    <rPh sb="2" eb="3">
      <t>ネン</t>
    </rPh>
    <phoneticPr fontId="16"/>
  </si>
  <si>
    <t>22年</t>
    <rPh sb="2" eb="3">
      <t>ネン</t>
    </rPh>
    <phoneticPr fontId="16"/>
  </si>
  <si>
    <t>23年</t>
    <rPh sb="2" eb="3">
      <t>ネン</t>
    </rPh>
    <phoneticPr fontId="16"/>
  </si>
  <si>
    <t>24年</t>
    <rPh sb="2" eb="3">
      <t>ネン</t>
    </rPh>
    <phoneticPr fontId="16"/>
  </si>
  <si>
    <t>25年</t>
    <rPh sb="2" eb="3">
      <t>ネン</t>
    </rPh>
    <phoneticPr fontId="16"/>
  </si>
  <si>
    <t>26年</t>
    <rPh sb="2" eb="3">
      <t>ネン</t>
    </rPh>
    <phoneticPr fontId="16"/>
  </si>
  <si>
    <t>27年</t>
    <rPh sb="2" eb="3">
      <t>ネン</t>
    </rPh>
    <phoneticPr fontId="16"/>
  </si>
  <si>
    <t>28年</t>
    <rPh sb="2" eb="3">
      <t>ネン</t>
    </rPh>
    <phoneticPr fontId="16"/>
  </si>
  <si>
    <t>29年</t>
    <rPh sb="2" eb="3">
      <t>ネン</t>
    </rPh>
    <phoneticPr fontId="16"/>
  </si>
  <si>
    <t>30年</t>
    <rPh sb="2" eb="3">
      <t>ネン</t>
    </rPh>
    <phoneticPr fontId="16"/>
  </si>
  <si>
    <t>31年</t>
    <rPh sb="2" eb="3">
      <t>ネン</t>
    </rPh>
    <phoneticPr fontId="16"/>
  </si>
  <si>
    <t>32年</t>
    <rPh sb="2" eb="3">
      <t>ネン</t>
    </rPh>
    <phoneticPr fontId="16"/>
  </si>
  <si>
    <t>33年</t>
    <rPh sb="2" eb="3">
      <t>ネン</t>
    </rPh>
    <phoneticPr fontId="16"/>
  </si>
  <si>
    <t>34年</t>
    <rPh sb="2" eb="3">
      <t>ネン</t>
    </rPh>
    <phoneticPr fontId="16"/>
  </si>
  <si>
    <t>35年</t>
    <rPh sb="2" eb="3">
      <t>ネン</t>
    </rPh>
    <phoneticPr fontId="16"/>
  </si>
  <si>
    <t>36年</t>
    <rPh sb="2" eb="3">
      <t>ネン</t>
    </rPh>
    <phoneticPr fontId="16"/>
  </si>
  <si>
    <t>37年</t>
    <rPh sb="2" eb="3">
      <t>ネン</t>
    </rPh>
    <phoneticPr fontId="16"/>
  </si>
  <si>
    <t>38年</t>
    <rPh sb="2" eb="3">
      <t>ネン</t>
    </rPh>
    <phoneticPr fontId="16"/>
  </si>
  <si>
    <t>39年</t>
    <rPh sb="2" eb="3">
      <t>ネン</t>
    </rPh>
    <phoneticPr fontId="16"/>
  </si>
  <si>
    <t>40年</t>
    <rPh sb="2" eb="3">
      <t>ネン</t>
    </rPh>
    <phoneticPr fontId="16"/>
  </si>
  <si>
    <t>41年</t>
    <rPh sb="2" eb="3">
      <t>ネン</t>
    </rPh>
    <phoneticPr fontId="16"/>
  </si>
  <si>
    <t>42年</t>
    <rPh sb="2" eb="3">
      <t>ネン</t>
    </rPh>
    <phoneticPr fontId="16"/>
  </si>
  <si>
    <t>43年</t>
    <rPh sb="2" eb="3">
      <t>ネン</t>
    </rPh>
    <phoneticPr fontId="16"/>
  </si>
  <si>
    <t>44年</t>
    <rPh sb="2" eb="3">
      <t>ネン</t>
    </rPh>
    <phoneticPr fontId="16"/>
  </si>
  <si>
    <t>45年</t>
    <rPh sb="2" eb="3">
      <t>ネン</t>
    </rPh>
    <phoneticPr fontId="16"/>
  </si>
  <si>
    <t>46年</t>
    <rPh sb="2" eb="3">
      <t>ネン</t>
    </rPh>
    <phoneticPr fontId="16"/>
  </si>
  <si>
    <t>47年</t>
    <rPh sb="2" eb="3">
      <t>ネン</t>
    </rPh>
    <phoneticPr fontId="16"/>
  </si>
  <si>
    <t>48年</t>
    <rPh sb="2" eb="3">
      <t>ネン</t>
    </rPh>
    <phoneticPr fontId="16"/>
  </si>
  <si>
    <t>49年</t>
    <rPh sb="2" eb="3">
      <t>ネン</t>
    </rPh>
    <phoneticPr fontId="16"/>
  </si>
  <si>
    <t>50年</t>
    <rPh sb="2" eb="3">
      <t>ネン</t>
    </rPh>
    <phoneticPr fontId="16"/>
  </si>
  <si>
    <t>51年</t>
    <rPh sb="2" eb="3">
      <t>ネン</t>
    </rPh>
    <phoneticPr fontId="16"/>
  </si>
  <si>
    <t>52年</t>
    <rPh sb="2" eb="3">
      <t>ネン</t>
    </rPh>
    <phoneticPr fontId="16"/>
  </si>
  <si>
    <t>53年</t>
    <rPh sb="2" eb="3">
      <t>ネン</t>
    </rPh>
    <phoneticPr fontId="16"/>
  </si>
  <si>
    <t>54年</t>
    <rPh sb="2" eb="3">
      <t>ネン</t>
    </rPh>
    <phoneticPr fontId="16"/>
  </si>
  <si>
    <t>55年</t>
    <rPh sb="2" eb="3">
      <t>ネン</t>
    </rPh>
    <phoneticPr fontId="16"/>
  </si>
  <si>
    <t>56年</t>
    <rPh sb="2" eb="3">
      <t>ネン</t>
    </rPh>
    <phoneticPr fontId="16"/>
  </si>
  <si>
    <t>57年</t>
    <rPh sb="2" eb="3">
      <t>ネン</t>
    </rPh>
    <phoneticPr fontId="16"/>
  </si>
  <si>
    <t>58年</t>
    <rPh sb="2" eb="3">
      <t>ネン</t>
    </rPh>
    <phoneticPr fontId="16"/>
  </si>
  <si>
    <t>59年</t>
    <rPh sb="2" eb="3">
      <t>ネン</t>
    </rPh>
    <phoneticPr fontId="16"/>
  </si>
  <si>
    <t>60年</t>
    <rPh sb="2" eb="3">
      <t>ネン</t>
    </rPh>
    <phoneticPr fontId="16"/>
  </si>
  <si>
    <t>61年</t>
    <rPh sb="2" eb="3">
      <t>ネン</t>
    </rPh>
    <phoneticPr fontId="16"/>
  </si>
  <si>
    <t>62年</t>
    <rPh sb="2" eb="3">
      <t>ネン</t>
    </rPh>
    <phoneticPr fontId="16"/>
  </si>
  <si>
    <t>63年</t>
    <rPh sb="2" eb="3">
      <t>ネン</t>
    </rPh>
    <phoneticPr fontId="16"/>
  </si>
  <si>
    <t>64年</t>
    <rPh sb="2" eb="3">
      <t>ネン</t>
    </rPh>
    <phoneticPr fontId="16"/>
  </si>
  <si>
    <t>令和 9年</t>
    <rPh sb="0" eb="2">
      <t>レイワ</t>
    </rPh>
    <rPh sb="4" eb="5">
      <t>ネン</t>
    </rPh>
    <phoneticPr fontId="16"/>
  </si>
  <si>
    <t>令和 8年</t>
    <rPh sb="0" eb="2">
      <t>レイワ</t>
    </rPh>
    <rPh sb="4" eb="5">
      <t>ネン</t>
    </rPh>
    <phoneticPr fontId="16"/>
  </si>
  <si>
    <t>令和 7年</t>
    <rPh sb="0" eb="2">
      <t>レイワ</t>
    </rPh>
    <rPh sb="4" eb="5">
      <t>ネン</t>
    </rPh>
    <phoneticPr fontId="16"/>
  </si>
  <si>
    <t>令和 6年</t>
    <rPh sb="0" eb="2">
      <t>レイワ</t>
    </rPh>
    <rPh sb="4" eb="5">
      <t>ネン</t>
    </rPh>
    <phoneticPr fontId="16"/>
  </si>
  <si>
    <t>令和 5年</t>
    <rPh sb="0" eb="2">
      <t>レイワ</t>
    </rPh>
    <rPh sb="4" eb="5">
      <t>ネン</t>
    </rPh>
    <phoneticPr fontId="16"/>
  </si>
  <si>
    <t>令和 4年</t>
    <rPh sb="0" eb="2">
      <t>レイワ</t>
    </rPh>
    <rPh sb="4" eb="5">
      <t>ネン</t>
    </rPh>
    <phoneticPr fontId="16"/>
  </si>
  <si>
    <t>令和 3年</t>
    <rPh sb="0" eb="2">
      <t>レイワ</t>
    </rPh>
    <rPh sb="4" eb="5">
      <t>ネン</t>
    </rPh>
    <phoneticPr fontId="16"/>
  </si>
  <si>
    <t>令和 2年</t>
    <rPh sb="0" eb="2">
      <t>レイワ</t>
    </rPh>
    <rPh sb="4" eb="5">
      <t>ネン</t>
    </rPh>
    <phoneticPr fontId="16"/>
  </si>
  <si>
    <t>平成 30年</t>
    <rPh sb="0" eb="2">
      <t>ヘイセイ</t>
    </rPh>
    <rPh sb="5" eb="6">
      <t>ネン</t>
    </rPh>
    <phoneticPr fontId="16"/>
  </si>
  <si>
    <t>平成 31年</t>
    <rPh sb="0" eb="2">
      <t>ヘイセイ</t>
    </rPh>
    <rPh sb="5" eb="6">
      <t>ネン</t>
    </rPh>
    <phoneticPr fontId="16"/>
  </si>
  <si>
    <t>平成 29年</t>
    <rPh sb="0" eb="2">
      <t>ヘイセイ</t>
    </rPh>
    <rPh sb="5" eb="6">
      <t>ネン</t>
    </rPh>
    <phoneticPr fontId="16"/>
  </si>
  <si>
    <t>平成 28年</t>
    <rPh sb="0" eb="2">
      <t>ヘイセイ</t>
    </rPh>
    <rPh sb="5" eb="6">
      <t>ネン</t>
    </rPh>
    <phoneticPr fontId="16"/>
  </si>
  <si>
    <t>平成 27年</t>
    <rPh sb="0" eb="2">
      <t>ヘイセイ</t>
    </rPh>
    <rPh sb="5" eb="6">
      <t>ネン</t>
    </rPh>
    <phoneticPr fontId="16"/>
  </si>
  <si>
    <t>平成 26年</t>
    <rPh sb="0" eb="2">
      <t>ヘイセイ</t>
    </rPh>
    <rPh sb="5" eb="6">
      <t>ネン</t>
    </rPh>
    <phoneticPr fontId="16"/>
  </si>
  <si>
    <t>平成 25年</t>
    <rPh sb="0" eb="2">
      <t>ヘイセイ</t>
    </rPh>
    <rPh sb="5" eb="6">
      <t>ネン</t>
    </rPh>
    <phoneticPr fontId="16"/>
  </si>
  <si>
    <t>令和 元年</t>
    <rPh sb="0" eb="2">
      <t>レイワ</t>
    </rPh>
    <rPh sb="3" eb="4">
      <t>ガン</t>
    </rPh>
    <rPh sb="4" eb="5">
      <t>ネン</t>
    </rPh>
    <phoneticPr fontId="16"/>
  </si>
  <si>
    <t>令和10年</t>
    <rPh sb="0" eb="2">
      <t>レイワ</t>
    </rPh>
    <rPh sb="4" eb="5">
      <t>ネン</t>
    </rPh>
    <phoneticPr fontId="16"/>
  </si>
  <si>
    <t>　　　　年</t>
    <rPh sb="4" eb="5">
      <t>ネン</t>
    </rPh>
    <phoneticPr fontId="16"/>
  </si>
  <si>
    <t>生年</t>
    <rPh sb="0" eb="2">
      <t>セイネン</t>
    </rPh>
    <phoneticPr fontId="16"/>
  </si>
  <si>
    <t>登録年</t>
    <rPh sb="0" eb="2">
      <t>トウロク</t>
    </rPh>
    <rPh sb="2" eb="3">
      <t>ネン</t>
    </rPh>
    <phoneticPr fontId="16"/>
  </si>
  <si>
    <t>Excelの
「挿入」タブ
→「画像」から
写真画像
を挿入</t>
    <rPh sb="8" eb="10">
      <t>ソウニュウ</t>
    </rPh>
    <rPh sb="16" eb="18">
      <t>ガゾウ</t>
    </rPh>
    <rPh sb="22" eb="24">
      <t>シャシン</t>
    </rPh>
    <rPh sb="24" eb="26">
      <t>ガゾウ</t>
    </rPh>
    <rPh sb="28" eb="30">
      <t>ソウニュウ</t>
    </rPh>
    <phoneticPr fontId="16"/>
  </si>
  <si>
    <t>地図画像を貼り付ける
場合は、地図の著作権
に注意したうえで
利用をお願いします。</t>
    <rPh sb="0" eb="2">
      <t>チズ</t>
    </rPh>
    <rPh sb="2" eb="4">
      <t>ガゾウ</t>
    </rPh>
    <rPh sb="5" eb="6">
      <t>ハ</t>
    </rPh>
    <rPh sb="7" eb="8">
      <t>ツ</t>
    </rPh>
    <rPh sb="11" eb="13">
      <t>バアイ</t>
    </rPh>
    <rPh sb="15" eb="17">
      <t>チズ</t>
    </rPh>
    <rPh sb="18" eb="21">
      <t>チョサクケン</t>
    </rPh>
    <rPh sb="23" eb="25">
      <t>チュウイ</t>
    </rPh>
    <rPh sb="31" eb="33">
      <t>リヨウ</t>
    </rPh>
    <rPh sb="35" eb="36">
      <t>ネガ</t>
    </rPh>
    <phoneticPr fontId="16"/>
  </si>
  <si>
    <t>注意！地図には
著作権があります</t>
    <rPh sb="0" eb="2">
      <t>チュウイ</t>
    </rPh>
    <rPh sb="3" eb="5">
      <t>チズ</t>
    </rPh>
    <rPh sb="8" eb="11">
      <t>チョサクケン</t>
    </rPh>
    <phoneticPr fontId="16"/>
  </si>
  <si>
    <t>〒</t>
    <phoneticPr fontId="16"/>
  </si>
  <si>
    <t>〒</t>
    <phoneticPr fontId="16"/>
  </si>
  <si>
    <t>〒</t>
    <phoneticPr fontId="41"/>
  </si>
  <si>
    <t>2.自タ</t>
    <rPh sb="2" eb="3">
      <t>ジ</t>
    </rPh>
    <phoneticPr fontId="41"/>
  </si>
  <si>
    <t>１.東</t>
    <rPh sb="2" eb="3">
      <t>ヒガシ</t>
    </rPh>
    <phoneticPr fontId="41"/>
  </si>
  <si>
    <t>区分</t>
    <rPh sb="0" eb="2">
      <t>クブン</t>
    </rPh>
    <phoneticPr fontId="41"/>
  </si>
  <si>
    <t>支　部　記　入　欄</t>
    <rPh sb="0" eb="1">
      <t>シ</t>
    </rPh>
    <rPh sb="2" eb="3">
      <t>ブ</t>
    </rPh>
    <rPh sb="4" eb="5">
      <t>キ</t>
    </rPh>
    <rPh sb="6" eb="7">
      <t>ニュウ</t>
    </rPh>
    <rPh sb="8" eb="9">
      <t>ラン</t>
    </rPh>
    <phoneticPr fontId="41"/>
  </si>
  <si>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41"/>
  </si>
  <si>
    <r>
      <rPr>
        <sz val="12"/>
        <color indexed="9"/>
        <rFont val="ＭＳ Ｐゴシック"/>
        <family val="3"/>
        <charset val="128"/>
      </rPr>
      <t>免許申請書＆入会申込書類作成用　【連動型】　</t>
    </r>
    <r>
      <rPr>
        <b/>
        <sz val="20"/>
        <color indexed="9"/>
        <rFont val="ＭＳ Ｐゴシック"/>
        <family val="3"/>
        <charset val="128"/>
      </rPr>
      <t>利用方法</t>
    </r>
    <rPh sb="0" eb="2">
      <t>メンキョ</t>
    </rPh>
    <rPh sb="2" eb="5">
      <t>シンセイショ</t>
    </rPh>
    <rPh sb="6" eb="8">
      <t>ニュウカイ</t>
    </rPh>
    <rPh sb="8" eb="10">
      <t>モウシコミ</t>
    </rPh>
    <rPh sb="10" eb="12">
      <t>ショルイ</t>
    </rPh>
    <rPh sb="12" eb="14">
      <t>サクセイ</t>
    </rPh>
    <rPh sb="14" eb="15">
      <t>ヨウ</t>
    </rPh>
    <rPh sb="17" eb="20">
      <t>レンドウガタ</t>
    </rPh>
    <rPh sb="22" eb="24">
      <t>リヨウ</t>
    </rPh>
    <rPh sb="24" eb="26">
      <t>ホウホウ</t>
    </rPh>
    <phoneticPr fontId="16"/>
  </si>
  <si>
    <t>略歴専任</t>
    <rPh sb="2" eb="4">
      <t>センニン</t>
    </rPh>
    <phoneticPr fontId="41"/>
  </si>
  <si>
    <t>東政連</t>
    <rPh sb="0" eb="1">
      <t>ﾋｶﾞｼ</t>
    </rPh>
    <rPh sb="1" eb="2">
      <t>ｾｲ</t>
    </rPh>
    <rPh sb="2" eb="3">
      <t>ﾚﾝ</t>
    </rPh>
    <phoneticPr fontId="16" type="halfwidthKatakana"/>
  </si>
  <si>
    <t>写真台帳(1)　建物の写真</t>
    <rPh sb="0" eb="2">
      <t>シャシン</t>
    </rPh>
    <rPh sb="2" eb="4">
      <t>ダイチョウ</t>
    </rPh>
    <rPh sb="8" eb="10">
      <t>タテモノ</t>
    </rPh>
    <rPh sb="11" eb="13">
      <t>シャシン</t>
    </rPh>
    <phoneticPr fontId="41"/>
  </si>
  <si>
    <t>写真台帳(2)　テナント表示・事務所の入口</t>
    <rPh sb="0" eb="2">
      <t>シャシン</t>
    </rPh>
    <rPh sb="12" eb="14">
      <t>ヒョウジ</t>
    </rPh>
    <rPh sb="15" eb="17">
      <t>ジム</t>
    </rPh>
    <rPh sb="17" eb="18">
      <t>ショ</t>
    </rPh>
    <rPh sb="19" eb="21">
      <t>イリグチ</t>
    </rPh>
    <phoneticPr fontId="41"/>
  </si>
  <si>
    <t>写真台帳(3)　事務所の内部</t>
    <rPh sb="0" eb="2">
      <t>シャシン</t>
    </rPh>
    <rPh sb="8" eb="10">
      <t>ジム</t>
    </rPh>
    <rPh sb="10" eb="11">
      <t>ショ</t>
    </rPh>
    <rPh sb="12" eb="14">
      <t>ナイブ</t>
    </rPh>
    <phoneticPr fontId="41"/>
  </si>
  <si>
    <t>（役職）</t>
    <rPh sb="1" eb="3">
      <t>ﾔｸｼｮｸ</t>
    </rPh>
    <phoneticPr fontId="16" type="halfwidthKatakana"/>
  </si>
  <si>
    <t>自宅FAX番号</t>
    <rPh sb="0" eb="2">
      <t>ｼﾞﾀｸ</t>
    </rPh>
    <rPh sb="5" eb="7">
      <t>ﾊﾞﾝｺﾞｳ</t>
    </rPh>
    <phoneticPr fontId="16" type="halfwidthKatakana"/>
  </si>
  <si>
    <t>←個人の印鑑証明書通り入力</t>
    <phoneticPr fontId="41" type="halfwidthKatakana"/>
  </si>
  <si>
    <t>J</t>
    <phoneticPr fontId="16"/>
  </si>
  <si>
    <t>宅建協会・保証協会・協同組合・東政連</t>
    <rPh sb="0" eb="2">
      <t>タッケン</t>
    </rPh>
    <rPh sb="2" eb="4">
      <t>キョウカイ</t>
    </rPh>
    <rPh sb="5" eb="7">
      <t>ホショウ</t>
    </rPh>
    <rPh sb="7" eb="9">
      <t>キョウカイ</t>
    </rPh>
    <rPh sb="10" eb="12">
      <t>キョウドウ</t>
    </rPh>
    <rPh sb="12" eb="14">
      <t>クミアイ</t>
    </rPh>
    <rPh sb="15" eb="16">
      <t>ヒガシ</t>
    </rPh>
    <rPh sb="16" eb="17">
      <t>セイ</t>
    </rPh>
    <rPh sb="17" eb="18">
      <t>レン</t>
    </rPh>
    <phoneticPr fontId="16"/>
  </si>
  <si>
    <t>東政連</t>
    <rPh sb="0" eb="1">
      <t>ﾋｶﾞｼ</t>
    </rPh>
    <rPh sb="1" eb="2">
      <t>ｾｲ</t>
    </rPh>
    <rPh sb="2" eb="3">
      <t>ﾚﾝ</t>
    </rPh>
    <phoneticPr fontId="41" type="halfwidthKatakana"/>
  </si>
  <si>
    <t>レインズ　担当者名</t>
    <rPh sb="5" eb="8">
      <t>タントウシャ</t>
    </rPh>
    <rPh sb="8" eb="9">
      <t>メイ</t>
    </rPh>
    <phoneticPr fontId="41"/>
  </si>
  <si>
    <t>ハトマークサイト登録情報</t>
    <rPh sb="8" eb="10">
      <t>トウロク</t>
    </rPh>
    <rPh sb="10" eb="12">
      <t>ジョウホウ</t>
    </rPh>
    <phoneticPr fontId="41"/>
  </si>
  <si>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1" type="halfwidthKatakana"/>
  </si>
  <si>
    <t>物件情報
公開時TEL</t>
    <rPh sb="0" eb="2">
      <t>ﾌﾞｯｹﾝ</t>
    </rPh>
    <rPh sb="2" eb="4">
      <t>ｼﾞｮｳﾎｳ</t>
    </rPh>
    <rPh sb="5" eb="7">
      <t>ｺｳｶｲ</t>
    </rPh>
    <rPh sb="7" eb="8">
      <t>ｼﾞ</t>
    </rPh>
    <phoneticPr fontId="41" type="halfwidthKatakana"/>
  </si>
  <si>
    <t>会社情報公開時
E-mail</t>
    <rPh sb="0" eb="2">
      <t>ｶｲｼｬ</t>
    </rPh>
    <rPh sb="2" eb="4">
      <t>ｼﾞｮｳﾎｳ</t>
    </rPh>
    <rPh sb="4" eb="6">
      <t>ｺｳｶｲ</t>
    </rPh>
    <rPh sb="6" eb="7">
      <t>ｼﾞ</t>
    </rPh>
    <phoneticPr fontId="41" type="halfwidthKatakana"/>
  </si>
  <si>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41"/>
  </si>
  <si>
    <t>登録免許税納付書・領収証書、収入印紙又は証紙はり付け欄</t>
    <rPh sb="18" eb="19">
      <t>マタ</t>
    </rPh>
    <phoneticPr fontId="16"/>
  </si>
  <si>
    <t>従　 事 　し 　た  職 　務 　の 　内 　容</t>
    <rPh sb="0" eb="1">
      <t>ジュウ</t>
    </rPh>
    <rPh sb="3" eb="4">
      <t>コト</t>
    </rPh>
    <rPh sb="12" eb="13">
      <t>ショク</t>
    </rPh>
    <rPh sb="15" eb="16">
      <t>ツトム</t>
    </rPh>
    <rPh sb="21" eb="22">
      <t>ウチ</t>
    </rPh>
    <rPh sb="24" eb="25">
      <t>カタチ</t>
    </rPh>
    <phoneticPr fontId="41"/>
  </si>
  <si>
    <t>　下記の事務所は、宅地建物取引業法第31条の3第1項に規定する要件を備えている</t>
    <rPh sb="1" eb="3">
      <t>カキ</t>
    </rPh>
    <rPh sb="4" eb="6">
      <t>ジム</t>
    </rPh>
    <rPh sb="6" eb="7">
      <t>ショ</t>
    </rPh>
    <rPh sb="9" eb="11">
      <t>タクチ</t>
    </rPh>
    <rPh sb="11" eb="13">
      <t>タテモノ</t>
    </rPh>
    <rPh sb="13" eb="16">
      <t>トリヒキギョウ</t>
    </rPh>
    <rPh sb="16" eb="17">
      <t>ホウ</t>
    </rPh>
    <rPh sb="17" eb="18">
      <t>ダイ</t>
    </rPh>
    <rPh sb="20" eb="21">
      <t>ジョウ</t>
    </rPh>
    <rPh sb="23" eb="24">
      <t>ダイ</t>
    </rPh>
    <rPh sb="25" eb="26">
      <t>コウ</t>
    </rPh>
    <rPh sb="27" eb="29">
      <t>キテイ</t>
    </rPh>
    <phoneticPr fontId="41"/>
  </si>
  <si>
    <t>　　　年　　月　　日</t>
    <rPh sb="3" eb="4">
      <t>ネン</t>
    </rPh>
    <rPh sb="6" eb="7">
      <t>ガツ</t>
    </rPh>
    <rPh sb="9" eb="10">
      <t>ヒ</t>
    </rPh>
    <phoneticPr fontId="16"/>
  </si>
  <si>
    <t>　　　年　　月　　日</t>
    <phoneticPr fontId="16"/>
  </si>
  <si>
    <t>　　　年　　月　　日</t>
    <phoneticPr fontId="16"/>
  </si>
  <si>
    <t>　　　年　　月　　日</t>
    <phoneticPr fontId="16"/>
  </si>
  <si>
    <t>「組織変更」の欄には、合併又は商号若しくは名称の変更等について記入すること。</t>
    <rPh sb="1" eb="3">
      <t>ソシキ</t>
    </rPh>
    <rPh sb="3" eb="5">
      <t>ヘンク</t>
    </rPh>
    <rPh sb="7" eb="8">
      <t>ラン</t>
    </rPh>
    <rPh sb="11" eb="13">
      <t>ガッペイ</t>
    </rPh>
    <rPh sb="13" eb="14">
      <t>マタ</t>
    </rPh>
    <rPh sb="15" eb="17">
      <t>ショウゴウ</t>
    </rPh>
    <rPh sb="17" eb="18">
      <t>モ</t>
    </rPh>
    <rPh sb="21" eb="23">
      <t>メイショウ</t>
    </rPh>
    <rPh sb="24" eb="26">
      <t>ヘンコウ</t>
    </rPh>
    <rPh sb="26" eb="27">
      <t>トウ</t>
    </rPh>
    <rPh sb="31" eb="33">
      <t>キニュウ</t>
    </rPh>
    <phoneticPr fontId="41"/>
  </si>
  <si>
    <t>　　②　「用途」の欄は、土地建物登記簿謄本、建物賃貸借契約書又は建物使用貸借契約書等に記載された</t>
    <rPh sb="5" eb="7">
      <t>ヨウト</t>
    </rPh>
    <rPh sb="9" eb="10">
      <t>ラン</t>
    </rPh>
    <rPh sb="12" eb="14">
      <t>トチ</t>
    </rPh>
    <rPh sb="14" eb="16">
      <t>タテモノ</t>
    </rPh>
    <rPh sb="16" eb="19">
      <t>トウキボ</t>
    </rPh>
    <rPh sb="19" eb="21">
      <t>トウホン</t>
    </rPh>
    <rPh sb="22" eb="24">
      <t>タテモノ</t>
    </rPh>
    <rPh sb="24" eb="27">
      <t>チンタイシャク</t>
    </rPh>
    <rPh sb="27" eb="30">
      <t>ケイヤクショ</t>
    </rPh>
    <rPh sb="30" eb="31">
      <t>マタ</t>
    </rPh>
    <rPh sb="32" eb="34">
      <t>タテモノ</t>
    </rPh>
    <rPh sb="34" eb="36">
      <t>シヨウ</t>
    </rPh>
    <rPh sb="36" eb="38">
      <t>タイシャク</t>
    </rPh>
    <rPh sb="38" eb="41">
      <t>ケイヤクショ</t>
    </rPh>
    <rPh sb="41" eb="42">
      <t>トウ</t>
    </rPh>
    <rPh sb="43" eb="45">
      <t>キサイ</t>
    </rPh>
    <phoneticPr fontId="41"/>
  </si>
  <si>
    <t>③ 事務所の内部</t>
    <rPh sb="2" eb="4">
      <t>ジム</t>
    </rPh>
    <rPh sb="4" eb="5">
      <t>ショ</t>
    </rPh>
    <rPh sb="6" eb="8">
      <t>ナイブ</t>
    </rPh>
    <phoneticPr fontId="16"/>
  </si>
  <si>
    <t xml:space="preserve"> 私（当社、当団体）、及び私（当社、当団体）が宅建業で使用する者（以下「私共」と</t>
    <phoneticPr fontId="16"/>
  </si>
  <si>
    <t>いう。）は、現在又は将来にわたり、次の各号の反社会的勢力のいずれにも該当しませ</t>
    <phoneticPr fontId="16"/>
  </si>
  <si>
    <t>ん。　</t>
    <phoneticPr fontId="16"/>
  </si>
  <si>
    <t>(1)暴力団、(2)暴力団員、(3)暴力団準構成員、(4)暴力団関係企業、(5)総会屋等、社会</t>
    <phoneticPr fontId="16"/>
  </si>
  <si>
    <t>運動等標ぼうゴロ、(6)その他前各号に準ずるもの</t>
    <phoneticPr fontId="16"/>
  </si>
  <si>
    <t>　私共は、現在又は将来にわたり、前項の反社会的勢力又は反社会的勢力と密接な交友関</t>
    <phoneticPr fontId="16"/>
  </si>
  <si>
    <t>係にある者（以下「反社会的勢力等」という。）と次の各号のいずれかに該当する関係も</t>
    <phoneticPr fontId="16"/>
  </si>
  <si>
    <t>有しません。</t>
    <phoneticPr fontId="16"/>
  </si>
  <si>
    <t>　私共は、入会審査前、或いは入会承認後に本表明・確約に反する事実が発覚した場合は</t>
    <phoneticPr fontId="16"/>
  </si>
  <si>
    <t>これを理由に入会拒否、又は会員資格喪失処分をされても異議申し立てをいたしません。</t>
    <phoneticPr fontId="16"/>
  </si>
  <si>
    <t>これにより損害が生じた場合でも一切私（当社、当団体）の責任といたします。</t>
    <phoneticPr fontId="16"/>
  </si>
  <si>
    <t>　私共は、宅建業法その他関連法令を遵守するとともに、貴協会活動に協力し、法令等違</t>
    <phoneticPr fontId="16"/>
  </si>
  <si>
    <t>反に関し、貴協会から指導を受け是正をしなかったために退会勧告を受けた場合は、直ち</t>
    <phoneticPr fontId="16"/>
  </si>
  <si>
    <t>に退会いたします。</t>
    <phoneticPr fontId="16"/>
  </si>
  <si>
    <t>入会金 分割納付専用</t>
    <rPh sb="8" eb="10">
      <t>センヨウ</t>
    </rPh>
    <phoneticPr fontId="41"/>
  </si>
  <si>
    <t>公益社団法人　全国宅地建物取引業保証協会会長　殿</t>
    <phoneticPr fontId="16"/>
  </si>
  <si>
    <t>公益社団法人 全国宅地建物取引業保証協会 東京本部</t>
    <phoneticPr fontId="16"/>
  </si>
  <si>
    <t xml:space="preserve">公益社団法人 全国宅地建物取引業保証協会 中央本部 </t>
    <phoneticPr fontId="16"/>
  </si>
  <si>
    <t>公益社団法人 全国宅地建物取引業保証協会</t>
    <phoneticPr fontId="16"/>
  </si>
  <si>
    <t>Excelの
「挿入」タブ
→「画像」から
事務所写真
などを挿入</t>
    <rPh sb="8" eb="10">
      <t>ソウニュウ</t>
    </rPh>
    <rPh sb="16" eb="18">
      <t>ガゾウ</t>
    </rPh>
    <rPh sb="22" eb="24">
      <t>ジム</t>
    </rPh>
    <rPh sb="24" eb="25">
      <t>ショ</t>
    </rPh>
    <rPh sb="25" eb="27">
      <t>シャシン</t>
    </rPh>
    <rPh sb="31" eb="33">
      <t>ソウニュウ</t>
    </rPh>
    <phoneticPr fontId="16"/>
  </si>
  <si>
    <r>
      <t>「★入力画面」および「★法人その他入力」シートに入力した値が反映する項目。
この項目に入力・選択した文字や値が自動的に反映します。
または表の数値（金額や数）の合計を自動計算します。　　</t>
    </r>
    <r>
      <rPr>
        <sz val="9"/>
        <color rgb="FFFF0000"/>
        <rFont val="ＭＳ Ｐゴシック"/>
        <family val="3"/>
        <charset val="128"/>
      </rPr>
      <t>※利用者直接入力不可。</t>
    </r>
    <r>
      <rPr>
        <sz val="9"/>
        <color indexed="10"/>
        <rFont val="ＭＳ Ｐゴシック"/>
        <family val="3"/>
        <charset val="128"/>
      </rPr>
      <t/>
    </r>
    <rPh sb="2" eb="4">
      <t>ニュウリョク</t>
    </rPh>
    <rPh sb="4" eb="6">
      <t>ガメン</t>
    </rPh>
    <rPh sb="12" eb="14">
      <t>ホウジン</t>
    </rPh>
    <rPh sb="16" eb="17">
      <t>タ</t>
    </rPh>
    <rPh sb="17" eb="19">
      <t>ニュウリョク</t>
    </rPh>
    <rPh sb="24" eb="26">
      <t>ニュウリョク</t>
    </rPh>
    <rPh sb="28" eb="29">
      <t>アタイ</t>
    </rPh>
    <rPh sb="30" eb="32">
      <t>ハンエイ</t>
    </rPh>
    <rPh sb="34" eb="36">
      <t>コウモク</t>
    </rPh>
    <rPh sb="40" eb="42">
      <t>コウモク</t>
    </rPh>
    <rPh sb="43" eb="45">
      <t>ニュウリョク</t>
    </rPh>
    <rPh sb="46" eb="48">
      <t>センタク</t>
    </rPh>
    <rPh sb="50" eb="52">
      <t>モジ</t>
    </rPh>
    <rPh sb="53" eb="54">
      <t>アタイ</t>
    </rPh>
    <rPh sb="55" eb="58">
      <t>ジドウテキ</t>
    </rPh>
    <rPh sb="59" eb="61">
      <t>ハンエイ</t>
    </rPh>
    <rPh sb="69" eb="70">
      <t>ヒョウ</t>
    </rPh>
    <rPh sb="71" eb="73">
      <t>スウチ</t>
    </rPh>
    <rPh sb="74" eb="76">
      <t>キンガク</t>
    </rPh>
    <rPh sb="77" eb="78">
      <t>スウ</t>
    </rPh>
    <rPh sb="80" eb="82">
      <t>ゴウケイ</t>
    </rPh>
    <rPh sb="83" eb="85">
      <t>ジドウ</t>
    </rPh>
    <rPh sb="85" eb="87">
      <t>ケイサン</t>
    </rPh>
    <rPh sb="94" eb="97">
      <t>リヨウシャ</t>
    </rPh>
    <rPh sb="97" eb="99">
      <t>チョクセツ</t>
    </rPh>
    <rPh sb="99" eb="101">
      <t>ニュウリョク</t>
    </rPh>
    <rPh sb="101" eb="103">
      <t>フカ</t>
    </rPh>
    <phoneticPr fontId="16"/>
  </si>
  <si>
    <t>その後の印刷で一部用紙のレイアウトが崩れ、正常に印刷できない場合があります。</t>
    <phoneticPr fontId="16"/>
  </si>
  <si>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16"/>
  </si>
  <si>
    <r>
      <t xml:space="preserve">入力画面へ戻る
には、各書類右上の
</t>
    </r>
    <r>
      <rPr>
        <b/>
        <sz val="10"/>
        <color rgb="FFFF0000"/>
        <rFont val="ＭＳ Ｐゴシック"/>
        <family val="3"/>
        <charset val="128"/>
      </rPr>
      <t>[入力画面に戻る]</t>
    </r>
    <r>
      <rPr>
        <sz val="9"/>
        <rFont val="ＭＳ Ｐゴシック"/>
        <family val="3"/>
        <charset val="128"/>
      </rPr>
      <t xml:space="preserve">
を</t>
    </r>
    <r>
      <rPr>
        <sz val="10"/>
        <rFont val="ＭＳ Ｐゴシック"/>
        <family val="3"/>
        <charset val="128"/>
      </rPr>
      <t>クリック</t>
    </r>
    <r>
      <rPr>
        <sz val="9"/>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16"/>
  </si>
  <si>
    <t xml:space="preserve">北海道知事免許 網走 </t>
    <rPh sb="8" eb="10">
      <t>アバシリ</t>
    </rPh>
    <phoneticPr fontId="16"/>
  </si>
  <si>
    <t>59 北海道知事（網走）</t>
    <rPh sb="9" eb="11">
      <t>ｱﾊﾞｼﾘ</t>
    </rPh>
    <phoneticPr fontId="41" type="halfwidthKatakana"/>
  </si>
  <si>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4"/>
        <color theme="0"/>
        <rFont val="ＭＳ Ｐゴシック"/>
        <family val="3"/>
        <charset val="128"/>
      </rPr>
      <t>協同組合</t>
    </r>
    <r>
      <rPr>
        <sz val="9"/>
        <color theme="0"/>
        <rFont val="ＭＳ Ｐゴシック"/>
        <family val="3"/>
        <charset val="128"/>
      </rPr>
      <t>（※3）</t>
    </r>
    <r>
      <rPr>
        <b/>
        <sz val="14"/>
        <color theme="0"/>
        <rFont val="ＭＳ Ｐゴシック"/>
        <family val="3"/>
        <charset val="128"/>
      </rPr>
      <t>東政連</t>
    </r>
    <r>
      <rPr>
        <sz val="9"/>
        <color theme="0"/>
        <rFont val="ＭＳ Ｐゴシック"/>
        <family val="3"/>
        <charset val="128"/>
      </rPr>
      <t>（※4）</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ｷｮｳﾄﾞｳ</t>
    </rPh>
    <rPh sb="25" eb="27">
      <t>ｸﾐｱｲ</t>
    </rPh>
    <rPh sb="31" eb="32">
      <t>ﾋｶﾞｼ</t>
    </rPh>
    <rPh sb="32" eb="33">
      <t>ｾｲ</t>
    </rPh>
    <rPh sb="33" eb="34">
      <t>ﾚﾝ</t>
    </rPh>
    <rPh sb="38" eb="40">
      <t>ﾆｭｳｶｲ</t>
    </rPh>
    <rPh sb="40" eb="42">
      <t>ﾓｳｼｺﾐ</t>
    </rPh>
    <rPh sb="45" eb="47">
      <t>ﾘﾖｳ</t>
    </rPh>
    <rPh sb="47" eb="49">
      <t>ﾓｳｼｺ</t>
    </rPh>
    <rPh sb="50" eb="52">
      <t>ﾋﾂﾖｳ</t>
    </rPh>
    <phoneticPr fontId="16" type="halfwidthKatakana"/>
  </si>
  <si>
    <t>※1　（公社）東京都宅地建物取引業協会　※2　（公社）全国宅地建物取引業保証協会　※3　東京都宅建協同組合　※4　東京都宅建政治連盟　　　　</t>
    <rPh sb="3" eb="7">
      <t>ｺｳｼｬ</t>
    </rPh>
    <rPh sb="7" eb="10">
      <t>ﾄｳｷｮｳﾄ</t>
    </rPh>
    <rPh sb="23" eb="27">
      <t>ｺｳｼｬ</t>
    </rPh>
    <rPh sb="44" eb="46">
      <t>ﾄｳｷｮｳ</t>
    </rPh>
    <rPh sb="46" eb="47">
      <t>ﾄ</t>
    </rPh>
    <rPh sb="47" eb="49">
      <t>ﾀｯｹﾝ</t>
    </rPh>
    <rPh sb="49" eb="51">
      <t>ｷｮｳﾄﾞｳ</t>
    </rPh>
    <rPh sb="51" eb="53">
      <t>ｸﾐｱｲ</t>
    </rPh>
    <phoneticPr fontId="16" type="halfwidthKatakana"/>
  </si>
  <si>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16" type="halfwidthKatakana"/>
  </si>
  <si>
    <t>□有</t>
  </si>
  <si>
    <t>携帯電話番号</t>
    <rPh sb="0" eb="2">
      <t>ｹｲﾀｲ</t>
    </rPh>
    <rPh sb="2" eb="4">
      <t>ﾃﾞﾝﾜ</t>
    </rPh>
    <rPh sb="4" eb="6">
      <t>ﾊﾞﾝｺﾞｳ</t>
    </rPh>
    <phoneticPr fontId="16" type="halfwidthKatakana"/>
  </si>
  <si>
    <t>役員・・・履歴事項全部証明書に記載されている住所と一致すること</t>
    <rPh sb="0" eb="2">
      <t>ヤクイン</t>
    </rPh>
    <rPh sb="5" eb="7">
      <t>リレキ</t>
    </rPh>
    <rPh sb="7" eb="9">
      <t>ジコウ</t>
    </rPh>
    <rPh sb="9" eb="11">
      <t>ゼンブ</t>
    </rPh>
    <rPh sb="11" eb="14">
      <t>ショウメイショ</t>
    </rPh>
    <rPh sb="15" eb="17">
      <t>キサイ</t>
    </rPh>
    <rPh sb="22" eb="24">
      <t>ジュウショ</t>
    </rPh>
    <rPh sb="25" eb="27">
      <t>イッチ</t>
    </rPh>
    <phoneticPr fontId="16"/>
  </si>
  <si>
    <t>（A４）</t>
    <phoneticPr fontId="41"/>
  </si>
  <si>
    <t>居所があれば</t>
    <rPh sb="0" eb="2">
      <t>イドコロ</t>
    </rPh>
    <phoneticPr fontId="16"/>
  </si>
  <si>
    <t>住所と併記する</t>
    <rPh sb="0" eb="2">
      <t>ジュウショ</t>
    </rPh>
    <rPh sb="3" eb="5">
      <t>ヘイキ</t>
    </rPh>
    <phoneticPr fontId="16"/>
  </si>
  <si>
    <t>略　　　　歴　　　　書</t>
    <rPh sb="0" eb="1">
      <t>リャク</t>
    </rPh>
    <rPh sb="5" eb="6">
      <t>レキ</t>
    </rPh>
    <rPh sb="10" eb="11">
      <t>ショ</t>
    </rPh>
    <phoneticPr fontId="41"/>
  </si>
  <si>
    <t>他の法人の役員又は従業者等を</t>
    <rPh sb="0" eb="1">
      <t>タ</t>
    </rPh>
    <rPh sb="2" eb="4">
      <t>ホウジン</t>
    </rPh>
    <rPh sb="5" eb="7">
      <t>ヤクイン</t>
    </rPh>
    <rPh sb="7" eb="8">
      <t>マタ</t>
    </rPh>
    <rPh sb="9" eb="12">
      <t>ジュウギョウシャ</t>
    </rPh>
    <rPh sb="12" eb="13">
      <t>トウ</t>
    </rPh>
    <phoneticPr fontId="16"/>
  </si>
  <si>
    <t>(居所を証明する書類が必要）</t>
    <rPh sb="1" eb="3">
      <t>イドコロ</t>
    </rPh>
    <rPh sb="4" eb="6">
      <t>ショウメイ</t>
    </rPh>
    <rPh sb="8" eb="10">
      <t>ショルイ</t>
    </rPh>
    <rPh sb="11" eb="13">
      <t>ヒツヨウ</t>
    </rPh>
    <phoneticPr fontId="16"/>
  </si>
  <si>
    <t>兼務する場合は、そのすべてを記入</t>
    <rPh sb="0" eb="2">
      <t>ケンム</t>
    </rPh>
    <rPh sb="4" eb="6">
      <t>バアイ</t>
    </rPh>
    <rPh sb="14" eb="16">
      <t>キニュウ</t>
    </rPh>
    <phoneticPr fontId="16"/>
  </si>
  <si>
    <t>東京都府中市北山町○-×-△</t>
    <rPh sb="0" eb="3">
      <t>トウキョウト</t>
    </rPh>
    <rPh sb="3" eb="6">
      <t>フチュウシ</t>
    </rPh>
    <rPh sb="6" eb="9">
      <t>キタヤマチョウ</t>
    </rPh>
    <phoneticPr fontId="16"/>
  </si>
  <si>
    <t>（</t>
    <phoneticPr fontId="41"/>
  </si>
  <si>
    <t>042</t>
    <phoneticPr fontId="16"/>
  </si>
  <si>
    <t>）</t>
    <phoneticPr fontId="41"/>
  </si>
  <si>
    <t>379</t>
    <phoneticPr fontId="16"/>
  </si>
  <si>
    <t>-</t>
    <phoneticPr fontId="41"/>
  </si>
  <si>
    <t>××××</t>
    <phoneticPr fontId="16"/>
  </si>
  <si>
    <t>（フリガナ）</t>
    <phoneticPr fontId="41"/>
  </si>
  <si>
    <t>トウ　キョウ　タ　ロウ</t>
    <phoneticPr fontId="16"/>
  </si>
  <si>
    <t>昭和41年５月5日</t>
    <rPh sb="0" eb="2">
      <t>ショウワ</t>
    </rPh>
    <rPh sb="4" eb="5">
      <t>ネン</t>
    </rPh>
    <rPh sb="6" eb="7">
      <t>ガツ</t>
    </rPh>
    <rPh sb="8" eb="9">
      <t>ニチ</t>
    </rPh>
    <phoneticPr fontId="16"/>
  </si>
  <si>
    <t>東 京  太 郎</t>
    <rPh sb="0" eb="1">
      <t>ヒガシ</t>
    </rPh>
    <rPh sb="2" eb="3">
      <t>キョウ</t>
    </rPh>
    <rPh sb="5" eb="6">
      <t>フトシ</t>
    </rPh>
    <rPh sb="7" eb="8">
      <t>ロウ</t>
    </rPh>
    <phoneticPr fontId="16"/>
  </si>
  <si>
    <t>代表取締役、専任の取引士</t>
    <rPh sb="0" eb="2">
      <t>ダイヒョウ</t>
    </rPh>
    <rPh sb="2" eb="5">
      <t>トリシマリヤク</t>
    </rPh>
    <rPh sb="6" eb="8">
      <t>センニン</t>
    </rPh>
    <rPh sb="9" eb="11">
      <t>トリヒキ</t>
    </rPh>
    <rPh sb="11" eb="12">
      <t>シ</t>
    </rPh>
    <phoneticPr fontId="16"/>
  </si>
  <si>
    <t xml:space="preserve"> 本人が取引士</t>
    <rPh sb="1" eb="3">
      <t>ホンニン</t>
    </rPh>
    <rPh sb="4" eb="6">
      <t>トリヒキ</t>
    </rPh>
    <rPh sb="6" eb="7">
      <t>シ</t>
    </rPh>
    <phoneticPr fontId="16"/>
  </si>
  <si>
    <t xml:space="preserve"> である場合は</t>
    <rPh sb="4" eb="6">
      <t>バアイ</t>
    </rPh>
    <phoneticPr fontId="16"/>
  </si>
  <si>
    <t xml:space="preserve"> 記入</t>
    <rPh sb="1" eb="3">
      <t>キニュウ</t>
    </rPh>
    <phoneticPr fontId="16"/>
  </si>
  <si>
    <t>従　 事 　し 　た 　職 　務 　内 　容</t>
    <rPh sb="0" eb="1">
      <t>ジュウ</t>
    </rPh>
    <rPh sb="3" eb="4">
      <t>コト</t>
    </rPh>
    <rPh sb="12" eb="13">
      <t>ショク</t>
    </rPh>
    <rPh sb="15" eb="16">
      <t>ツトム</t>
    </rPh>
    <rPh sb="18" eb="19">
      <t>ウチ</t>
    </rPh>
    <rPh sb="21" eb="22">
      <t>カタチ</t>
    </rPh>
    <phoneticPr fontId="41"/>
  </si>
  <si>
    <t xml:space="preserve"> 退職・退任したものは、</t>
    <rPh sb="1" eb="3">
      <t>タイショク</t>
    </rPh>
    <rPh sb="4" eb="6">
      <t>タイニン</t>
    </rPh>
    <phoneticPr fontId="16"/>
  </si>
  <si>
    <t>昭和６３年　４月　１日</t>
    <rPh sb="0" eb="2">
      <t>ショウワ</t>
    </rPh>
    <rPh sb="4" eb="5">
      <t>ネン</t>
    </rPh>
    <rPh sb="7" eb="8">
      <t>ガツ</t>
    </rPh>
    <rPh sb="10" eb="11">
      <t>ニチ</t>
    </rPh>
    <phoneticPr fontId="16"/>
  </si>
  <si>
    <t>大阪商会（株）勤務（営業）</t>
    <rPh sb="0" eb="2">
      <t>オオサカ</t>
    </rPh>
    <rPh sb="2" eb="4">
      <t>ショウカイ</t>
    </rPh>
    <rPh sb="4" eb="7">
      <t>カブ</t>
    </rPh>
    <rPh sb="7" eb="9">
      <t>キンム</t>
    </rPh>
    <rPh sb="10" eb="12">
      <t>エイギョウ</t>
    </rPh>
    <phoneticPr fontId="16"/>
  </si>
  <si>
    <t xml:space="preserve"> 職務内容を</t>
    <rPh sb="1" eb="3">
      <t>ショクム</t>
    </rPh>
    <rPh sb="3" eb="5">
      <t>ナイヨウ</t>
    </rPh>
    <phoneticPr fontId="16"/>
  </si>
  <si>
    <t xml:space="preserve"> 下段に日付を記入。</t>
    <rPh sb="1" eb="3">
      <t>ゲダン</t>
    </rPh>
    <rPh sb="4" eb="6">
      <t>ヒヅケ</t>
    </rPh>
    <rPh sb="7" eb="9">
      <t>キニュウ</t>
    </rPh>
    <phoneticPr fontId="16"/>
  </si>
  <si>
    <t>平成　５年　９月３０日</t>
    <rPh sb="0" eb="2">
      <t>ヘイセイ</t>
    </rPh>
    <rPh sb="4" eb="5">
      <t>ネン</t>
    </rPh>
    <rPh sb="7" eb="8">
      <t>ガツ</t>
    </rPh>
    <rPh sb="10" eb="11">
      <t>ニチ</t>
    </rPh>
    <phoneticPr fontId="16"/>
  </si>
  <si>
    <t xml:space="preserve"> 記入すること。</t>
    <rPh sb="1" eb="3">
      <t>キニュウ</t>
    </rPh>
    <phoneticPr fontId="16"/>
  </si>
  <si>
    <t>平成　5年１０月　１日</t>
    <rPh sb="0" eb="2">
      <t>ヘイセイ</t>
    </rPh>
    <rPh sb="4" eb="5">
      <t>ネン</t>
    </rPh>
    <rPh sb="7" eb="8">
      <t>ガツ</t>
    </rPh>
    <rPh sb="10" eb="11">
      <t>ニチ</t>
    </rPh>
    <phoneticPr fontId="16"/>
  </si>
  <si>
    <t>秋田不動産販売（株）　代表取締役</t>
    <rPh sb="0" eb="2">
      <t>アキタ</t>
    </rPh>
    <rPh sb="2" eb="5">
      <t>フドウサン</t>
    </rPh>
    <rPh sb="5" eb="7">
      <t>ハンバイ</t>
    </rPh>
    <rPh sb="7" eb="10">
      <t>カブ</t>
    </rPh>
    <rPh sb="11" eb="13">
      <t>ダイヒョウ</t>
    </rPh>
    <rPh sb="13" eb="16">
      <t>トリシマリヤク</t>
    </rPh>
    <phoneticPr fontId="16"/>
  </si>
  <si>
    <t>平成　９年　3月３１日</t>
    <rPh sb="0" eb="2">
      <t>ヘイセイ</t>
    </rPh>
    <rPh sb="4" eb="5">
      <t>ネン</t>
    </rPh>
    <rPh sb="7" eb="8">
      <t>ガツ</t>
    </rPh>
    <rPh sb="10" eb="11">
      <t>ニチ</t>
    </rPh>
    <phoneticPr fontId="16"/>
  </si>
  <si>
    <t>平成　９年　4月　1日</t>
    <rPh sb="0" eb="2">
      <t>ヘイセイ</t>
    </rPh>
    <rPh sb="4" eb="5">
      <t>ネン</t>
    </rPh>
    <rPh sb="7" eb="8">
      <t>ガツ</t>
    </rPh>
    <rPh sb="10" eb="11">
      <t>ニチ</t>
    </rPh>
    <phoneticPr fontId="16"/>
  </si>
  <si>
    <t>秋田不動産販売（株）　非常勤取締役</t>
    <rPh sb="0" eb="2">
      <t>アキタ</t>
    </rPh>
    <rPh sb="2" eb="5">
      <t>フドウサン</t>
    </rPh>
    <rPh sb="5" eb="7">
      <t>ハンバイ</t>
    </rPh>
    <rPh sb="7" eb="10">
      <t>カブ</t>
    </rPh>
    <rPh sb="11" eb="14">
      <t>ヒジョウキン</t>
    </rPh>
    <rPh sb="14" eb="17">
      <t>トリシマリヤク</t>
    </rPh>
    <phoneticPr fontId="16"/>
  </si>
  <si>
    <t>平成１７年１０月31日</t>
    <rPh sb="0" eb="2">
      <t>ヘイセイ</t>
    </rPh>
    <rPh sb="4" eb="5">
      <t>ネン</t>
    </rPh>
    <rPh sb="7" eb="8">
      <t>ガツ</t>
    </rPh>
    <rPh sb="10" eb="11">
      <t>ニチ</t>
    </rPh>
    <phoneticPr fontId="16"/>
  </si>
  <si>
    <t>平成１１年　４月　１日</t>
    <rPh sb="0" eb="2">
      <t>ヘイセイ</t>
    </rPh>
    <rPh sb="4" eb="5">
      <t>ネン</t>
    </rPh>
    <rPh sb="7" eb="8">
      <t>ガツ</t>
    </rPh>
    <rPh sb="10" eb="11">
      <t>ニチ</t>
    </rPh>
    <phoneticPr fontId="16"/>
  </si>
  <si>
    <t>（株）西東京不動産　監査役（非常勤）</t>
    <rPh sb="0" eb="3">
      <t>カブ</t>
    </rPh>
    <rPh sb="3" eb="6">
      <t>ニシトウキョウ</t>
    </rPh>
    <rPh sb="6" eb="9">
      <t>フドウサン</t>
    </rPh>
    <rPh sb="10" eb="13">
      <t>カンサヤク</t>
    </rPh>
    <rPh sb="14" eb="17">
      <t>ヒジョウキン</t>
    </rPh>
    <phoneticPr fontId="16"/>
  </si>
  <si>
    <t>平成１１年12月　１日</t>
    <rPh sb="0" eb="2">
      <t>ヘイセイ</t>
    </rPh>
    <rPh sb="4" eb="5">
      <t>ネン</t>
    </rPh>
    <rPh sb="7" eb="8">
      <t>ガツ</t>
    </rPh>
    <rPh sb="10" eb="11">
      <t>ニチ</t>
    </rPh>
    <phoneticPr fontId="16"/>
  </si>
  <si>
    <t>（株）東京興産設立　代表取締役</t>
    <rPh sb="0" eb="3">
      <t>カブ</t>
    </rPh>
    <rPh sb="3" eb="5">
      <t>トウキョウ</t>
    </rPh>
    <rPh sb="5" eb="7">
      <t>コウサン</t>
    </rPh>
    <rPh sb="7" eb="9">
      <t>セツリツ</t>
    </rPh>
    <rPh sb="10" eb="15">
      <t>ダイヒョウトリシマリヤク</t>
    </rPh>
    <phoneticPr fontId="16"/>
  </si>
  <si>
    <t>平成19年　４月　１日</t>
    <rPh sb="0" eb="2">
      <t>ヘイセイ</t>
    </rPh>
    <rPh sb="4" eb="5">
      <t>ネン</t>
    </rPh>
    <rPh sb="7" eb="8">
      <t>ガツ</t>
    </rPh>
    <rPh sb="10" eb="11">
      <t>ニチ</t>
    </rPh>
    <phoneticPr fontId="16"/>
  </si>
  <si>
    <t>（株）西新宿不動産に商号変更</t>
    <rPh sb="0" eb="3">
      <t>カブ</t>
    </rPh>
    <rPh sb="3" eb="6">
      <t>ニシシンジュク</t>
    </rPh>
    <rPh sb="6" eb="9">
      <t>フドウサン</t>
    </rPh>
    <rPh sb="10" eb="12">
      <t>ショウゴウ</t>
    </rPh>
    <rPh sb="12" eb="14">
      <t>ヘンコウ</t>
    </rPh>
    <phoneticPr fontId="16"/>
  </si>
  <si>
    <t>平成24年　5月　１日</t>
    <rPh sb="0" eb="2">
      <t>ヘイセイ</t>
    </rPh>
    <rPh sb="4" eb="5">
      <t>ネン</t>
    </rPh>
    <rPh sb="7" eb="8">
      <t>ガツ</t>
    </rPh>
    <rPh sb="10" eb="11">
      <t>ニチ</t>
    </rPh>
    <phoneticPr fontId="16"/>
  </si>
  <si>
    <t>令和　○年　○月　×日</t>
    <rPh sb="0" eb="2">
      <t>レイワ</t>
    </rPh>
    <rPh sb="4" eb="5">
      <t>ネン</t>
    </rPh>
    <rPh sb="7" eb="8">
      <t>ガツ</t>
    </rPh>
    <rPh sb="10" eb="11">
      <t>ニチ</t>
    </rPh>
    <phoneticPr fontId="16"/>
  </si>
  <si>
    <t>東京　太郎</t>
    <rPh sb="0" eb="2">
      <t>トウキョウ</t>
    </rPh>
    <rPh sb="3" eb="5">
      <t>タロウ</t>
    </rPh>
    <phoneticPr fontId="16"/>
  </si>
  <si>
    <t>略歴書　記入例はこちら</t>
    <rPh sb="0" eb="3">
      <t>リャクレキショ</t>
    </rPh>
    <rPh sb="4" eb="6">
      <t>キニュウ</t>
    </rPh>
    <rPh sb="6" eb="7">
      <t>レイ</t>
    </rPh>
    <phoneticPr fontId="16"/>
  </si>
  <si>
    <r>
      <rPr>
        <sz val="10"/>
        <color rgb="FFFF0000"/>
        <rFont val="Meiryo UI"/>
        <family val="3"/>
        <charset val="128"/>
      </rPr>
      <t>地図画像を右クリック</t>
    </r>
    <r>
      <rPr>
        <sz val="11"/>
        <color rgb="FFFF0000"/>
        <rFont val="Meiryo UI"/>
        <family val="3"/>
        <charset val="128"/>
      </rPr>
      <t xml:space="preserve">
→最背面へ移動</t>
    </r>
    <rPh sb="0" eb="2">
      <t>チズ</t>
    </rPh>
    <rPh sb="2" eb="4">
      <t>ガゾウ</t>
    </rPh>
    <rPh sb="5" eb="6">
      <t>ミギ</t>
    </rPh>
    <rPh sb="12" eb="13">
      <t>サイ</t>
    </rPh>
    <rPh sb="13" eb="15">
      <t>ハイメン</t>
    </rPh>
    <rPh sb="16" eb="18">
      <t>イドウ</t>
    </rPh>
    <phoneticPr fontId="16"/>
  </si>
  <si>
    <t>または</t>
    <phoneticPr fontId="16"/>
  </si>
  <si>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16" type="halfwidthKatakana"/>
  </si>
  <si>
    <t>所　　在　　地</t>
    <rPh sb="0" eb="1">
      <t>ショ</t>
    </rPh>
    <rPh sb="3" eb="4">
      <t>ザイ</t>
    </rPh>
    <rPh sb="6" eb="7">
      <t>チ</t>
    </rPh>
    <phoneticPr fontId="41"/>
  </si>
  <si>
    <t>電　話　番　号</t>
    <rPh sb="0" eb="1">
      <t>デン</t>
    </rPh>
    <rPh sb="2" eb="3">
      <t>ハナシ</t>
    </rPh>
    <rPh sb="4" eb="5">
      <t>バン</t>
    </rPh>
    <rPh sb="6" eb="7">
      <t>ゴウ</t>
    </rPh>
    <phoneticPr fontId="41"/>
  </si>
  <si>
    <t>郵　便　番　号</t>
    <rPh sb="0" eb="1">
      <t>ユウ</t>
    </rPh>
    <rPh sb="2" eb="3">
      <t>ビン</t>
    </rPh>
    <rPh sb="4" eb="5">
      <t>バン</t>
    </rPh>
    <rPh sb="6" eb="7">
      <t>ゴウ</t>
    </rPh>
    <phoneticPr fontId="41"/>
  </si>
  <si>
    <r>
      <t>※ 当協会の規定に基づく入会審査を行います。入会の諾否にかかわらず、審査の
　 内容や判定の理由についてはお答えできませんので、予めご了承ください。
※ 入会が承認された場合、本申込書に記載された内容は会員情報としてコン
　 ピューターシステムに登録し、以下のことに使用いたします。
　　・会報および会員宛て配送物の送付
　　・研修会、出版物等の案内の送付・送信
　　・会員名簿への掲載</t>
    </r>
    <r>
      <rPr>
        <sz val="9"/>
        <rFont val="ＭＳ 明朝"/>
        <family val="1"/>
        <charset val="128"/>
      </rPr>
      <t>（当協会が運営するインターネットサイトへの掲載を含む）</t>
    </r>
    <r>
      <rPr>
        <sz val="10"/>
        <rFont val="ＭＳ 明朝"/>
        <family val="1"/>
        <charset val="128"/>
      </rPr>
      <t xml:space="preserve">
　　・会員であることの照会に対する回答
　　・その他、当協会の業務の遂行にあたり会員情報の使用が必要な場合
※ 個人情報の取り扱いについては、ホームページをご覧ください。</t>
    </r>
    <phoneticPr fontId="16"/>
  </si>
  <si>
    <t>上記の注意・確認事項について承諾の上、宅建業法並びに貴協会の倫理綱領・定款その他
諸規定を遵守することを誓い、入会を申し込みます。</t>
    <phoneticPr fontId="16"/>
  </si>
  <si>
    <t>　私（当社、当団体）は、貴協会に入会申請をするにあたり、下記事項に相違ないこと
について表明・確約し、誓約します。</t>
    <phoneticPr fontId="16"/>
  </si>
  <si>
    <t>※　本会の規定に基づく入会審査を行います。入会の諾否にかかわらず、審査の内容や
　　判定の理由についてはお答えできませんので、予めご了承ください。
※　ご提供いただいた個人情報については、別添の「本会会員の個人情報の取扱いに
　　ついて」に従い、取扱います。</t>
    <phoneticPr fontId="16"/>
  </si>
  <si>
    <t>記　入　日</t>
    <rPh sb="0" eb="1">
      <t>キ</t>
    </rPh>
    <rPh sb="2" eb="3">
      <t>イ</t>
    </rPh>
    <rPh sb="4" eb="5">
      <t>ビ</t>
    </rPh>
    <phoneticPr fontId="16"/>
  </si>
  <si>
    <t>会 員 区 分</t>
    <rPh sb="0" eb="1">
      <t>カイ</t>
    </rPh>
    <rPh sb="2" eb="3">
      <t>イン</t>
    </rPh>
    <rPh sb="4" eb="5">
      <t>ク</t>
    </rPh>
    <rPh sb="6" eb="7">
      <t>ブン</t>
    </rPh>
    <phoneticPr fontId="41"/>
  </si>
  <si>
    <t>フ リ ガ ナ</t>
    <phoneticPr fontId="41"/>
  </si>
  <si>
    <t>住　　　　所</t>
    <rPh sb="0" eb="1">
      <t>ジュウ</t>
    </rPh>
    <rPh sb="5" eb="6">
      <t>ショ</t>
    </rPh>
    <phoneticPr fontId="41"/>
  </si>
  <si>
    <t>フ リ ガ ナ</t>
    <phoneticPr fontId="41"/>
  </si>
  <si>
    <t>13-10000</t>
    <phoneticPr fontId="16"/>
  </si>
  <si>
    <t>59 北海道知事（網走）</t>
    <rPh sb="9" eb="11">
      <t>ｱﾊﾞｼﾘ</t>
    </rPh>
    <phoneticPr fontId="16" type="halfwidthKatakana"/>
  </si>
  <si>
    <t>▼以下北海道</t>
    <phoneticPr fontId="16" type="halfwidthKatakana"/>
  </si>
  <si>
    <t>(石狩)</t>
  </si>
  <si>
    <t>(渡島)</t>
  </si>
  <si>
    <t>(檜山)</t>
  </si>
  <si>
    <t>(後志)</t>
  </si>
  <si>
    <t>(空知)</t>
  </si>
  <si>
    <t>(上川)</t>
  </si>
  <si>
    <t>(留萌)</t>
  </si>
  <si>
    <t>(宗谷)</t>
  </si>
  <si>
    <t>(網走)</t>
    <rPh sb="1" eb="3">
      <t>ｱﾊﾞｼﾘ</t>
    </rPh>
    <phoneticPr fontId="16" type="halfwidthKatakana"/>
  </si>
  <si>
    <t>(胆振)</t>
  </si>
  <si>
    <t>(日高)</t>
  </si>
  <si>
    <t>(十勝)</t>
  </si>
  <si>
    <t>(釧路)</t>
  </si>
  <si>
    <t>(根室)</t>
  </si>
  <si>
    <t>免許申請書(第一面)　様式第一号(第一条関係)</t>
  </si>
  <si>
    <t>免許申請書(第二面)</t>
  </si>
  <si>
    <t>免許申請書(第三面)</t>
    <rPh sb="7" eb="8">
      <t>3</t>
    </rPh>
    <phoneticPr fontId="41"/>
  </si>
  <si>
    <t>免許申請書(第四面)</t>
    <rPh sb="7" eb="8">
      <t>4</t>
    </rPh>
    <phoneticPr fontId="41"/>
  </si>
  <si>
    <t>免許申請書(第五面)　登録免許税等証紙貼り付け欄</t>
    <rPh sb="7" eb="8">
      <t>5</t>
    </rPh>
    <rPh sb="11" eb="13">
      <t>トウロク</t>
    </rPh>
    <rPh sb="13" eb="16">
      <t>メンキョゼイ</t>
    </rPh>
    <rPh sb="16" eb="17">
      <t>トウ</t>
    </rPh>
    <rPh sb="17" eb="19">
      <t>ショウシ</t>
    </rPh>
    <rPh sb="19" eb="20">
      <t>ハ</t>
    </rPh>
    <rPh sb="21" eb="22">
      <t>ツ</t>
    </rPh>
    <rPh sb="23" eb="24">
      <t>ラン</t>
    </rPh>
    <phoneticPr fontId="41"/>
  </si>
  <si>
    <t>添付書類(4)(第一面)　相談役及び顧問</t>
    <rPh sb="13" eb="16">
      <t>ソウダンヤク</t>
    </rPh>
    <rPh sb="16" eb="17">
      <t>オヨ</t>
    </rPh>
    <rPh sb="18" eb="20">
      <t>コモン</t>
    </rPh>
    <phoneticPr fontId="41"/>
  </si>
  <si>
    <t>添付書類(4)(第二面)　100分の5以上の株式･･･</t>
    <rPh sb="16" eb="17">
      <t>ブン</t>
    </rPh>
    <rPh sb="19" eb="21">
      <t>イジョウ</t>
    </rPh>
    <rPh sb="22" eb="24">
      <t>カブシキ</t>
    </rPh>
    <phoneticPr fontId="41"/>
  </si>
  <si>
    <t>添付書類(6)　略歴書  (代表者)</t>
    <rPh sb="14" eb="17">
      <t>ダイヒョウシャ</t>
    </rPh>
    <phoneticPr fontId="41"/>
  </si>
  <si>
    <t>添付書類(6)　略歴書　(専任の宅地建物取引士)</t>
    <rPh sb="13" eb="15">
      <t>センニン</t>
    </rPh>
    <rPh sb="16" eb="20">
      <t>タクチタテモノ</t>
    </rPh>
    <rPh sb="20" eb="23">
      <t>トリヒキシ</t>
    </rPh>
    <phoneticPr fontId="41"/>
  </si>
  <si>
    <t>添付書類(3)　専任の宅地建物取引士設置証明書</t>
    <rPh sb="11" eb="13">
      <t>タクチ</t>
    </rPh>
    <rPh sb="13" eb="15">
      <t>タテモノ</t>
    </rPh>
    <rPh sb="15" eb="18">
      <t>トリヒキシ</t>
    </rPh>
    <rPh sb="18" eb="20">
      <t>セッチ</t>
    </rPh>
    <phoneticPr fontId="41"/>
  </si>
  <si>
    <t>添付書類(8)　宅地建物取引業に従事する者の名簿</t>
  </si>
  <si>
    <t>添付書類(1)(第一面)　宅地建物取引業経歴書</t>
  </si>
  <si>
    <t>添付書類(1)(第二面)　売買・交換の実績</t>
    <rPh sb="13" eb="15">
      <t>バイバイ</t>
    </rPh>
    <rPh sb="16" eb="18">
      <t>コウカン</t>
    </rPh>
    <rPh sb="19" eb="21">
      <t>ジッセキ</t>
    </rPh>
    <phoneticPr fontId="41"/>
  </si>
  <si>
    <t>添付書類(2)　誓約書</t>
  </si>
  <si>
    <t>添付書類(5)　事務所を使用する権原に関する書面</t>
  </si>
  <si>
    <t>資産</t>
    <rPh sb="0" eb="2">
      <t>シサン</t>
    </rPh>
    <phoneticPr fontId="16"/>
  </si>
  <si>
    <t>負債</t>
    <rPh sb="0" eb="2">
      <t>フサイ</t>
    </rPh>
    <phoneticPr fontId="16"/>
  </si>
  <si>
    <t>令和　　年</t>
    <rPh sb="0" eb="2">
      <t>レイワ</t>
    </rPh>
    <rPh sb="4" eb="5">
      <t>ネン</t>
    </rPh>
    <phoneticPr fontId="16"/>
  </si>
  <si>
    <t>現金</t>
    <rPh sb="0" eb="2">
      <t>ゲンキン</t>
    </rPh>
    <phoneticPr fontId="41"/>
  </si>
  <si>
    <t>資本金</t>
    <rPh sb="0" eb="3">
      <t>シホンキン</t>
    </rPh>
    <phoneticPr fontId="41"/>
  </si>
  <si>
    <t>現金預金</t>
    <rPh sb="0" eb="2">
      <t>ゲンキン</t>
    </rPh>
    <rPh sb="2" eb="4">
      <t>ヨキン</t>
    </rPh>
    <phoneticPr fontId="41"/>
  </si>
  <si>
    <t>借入金</t>
    <rPh sb="0" eb="3">
      <t>カリイレキン</t>
    </rPh>
    <phoneticPr fontId="41"/>
  </si>
  <si>
    <t>有価証券</t>
    <rPh sb="0" eb="2">
      <t>ユウカ</t>
    </rPh>
    <rPh sb="2" eb="4">
      <t>ショウケン</t>
    </rPh>
    <phoneticPr fontId="41"/>
  </si>
  <si>
    <t>未払金</t>
    <rPh sb="0" eb="3">
      <t>ミバライキン</t>
    </rPh>
    <phoneticPr fontId="41"/>
  </si>
  <si>
    <t>開始貸借対照表</t>
    <rPh sb="0" eb="2">
      <t>カイシ</t>
    </rPh>
    <rPh sb="2" eb="7">
      <t>タイシャクタイショウヒョウ</t>
    </rPh>
    <phoneticPr fontId="41"/>
  </si>
  <si>
    <t>未収入金</t>
    <rPh sb="0" eb="2">
      <t>ミシュウ</t>
    </rPh>
    <rPh sb="2" eb="4">
      <t>ニュウキン</t>
    </rPh>
    <phoneticPr fontId="41"/>
  </si>
  <si>
    <t>預り金</t>
    <rPh sb="0" eb="1">
      <t>アズ</t>
    </rPh>
    <rPh sb="2" eb="3">
      <t>キン</t>
    </rPh>
    <phoneticPr fontId="41"/>
  </si>
  <si>
    <t>土地</t>
    <rPh sb="0" eb="2">
      <t>トチ</t>
    </rPh>
    <phoneticPr fontId="41"/>
  </si>
  <si>
    <t>前受金</t>
    <rPh sb="0" eb="3">
      <t>マエウケキン</t>
    </rPh>
    <phoneticPr fontId="41"/>
  </si>
  <si>
    <t>現在</t>
    <rPh sb="0" eb="2">
      <t>ゲンザイ</t>
    </rPh>
    <phoneticPr fontId="41"/>
  </si>
  <si>
    <t>建物</t>
    <rPh sb="0" eb="2">
      <t>タテモノ</t>
    </rPh>
    <phoneticPr fontId="41"/>
  </si>
  <si>
    <t>その他</t>
    <rPh sb="2" eb="3">
      <t>タ</t>
    </rPh>
    <phoneticPr fontId="41"/>
  </si>
  <si>
    <t>備品</t>
    <rPh sb="0" eb="2">
      <t>ビヒン</t>
    </rPh>
    <phoneticPr fontId="41"/>
  </si>
  <si>
    <t>権利</t>
    <rPh sb="0" eb="2">
      <t>ケンリ</t>
    </rPh>
    <phoneticPr fontId="41"/>
  </si>
  <si>
    <t>資　　　　　　　　産</t>
    <rPh sb="0" eb="1">
      <t>シ</t>
    </rPh>
    <rPh sb="9" eb="10">
      <t>サン</t>
    </rPh>
    <phoneticPr fontId="41"/>
  </si>
  <si>
    <t>負　　債　・　資　　本</t>
    <rPh sb="0" eb="1">
      <t>フ</t>
    </rPh>
    <rPh sb="3" eb="4">
      <t>サイ</t>
    </rPh>
    <rPh sb="7" eb="8">
      <t>シ</t>
    </rPh>
    <rPh sb="10" eb="11">
      <t>ホン</t>
    </rPh>
    <phoneticPr fontId="41"/>
  </si>
  <si>
    <t>科   目</t>
    <rPh sb="0" eb="1">
      <t>カ</t>
    </rPh>
    <rPh sb="4" eb="5">
      <t>メ</t>
    </rPh>
    <phoneticPr fontId="41"/>
  </si>
  <si>
    <t>金　　　　額</t>
    <rPh sb="0" eb="1">
      <t>キン</t>
    </rPh>
    <rPh sb="5" eb="6">
      <t>ガク</t>
    </rPh>
    <phoneticPr fontId="41"/>
  </si>
  <si>
    <t>合　計</t>
    <rPh sb="0" eb="1">
      <t>ゴウ</t>
    </rPh>
    <rPh sb="2" eb="3">
      <t>ケイ</t>
    </rPh>
    <phoneticPr fontId="41"/>
  </si>
  <si>
    <t>開始貸借対照表(※新設法人の場合必要）</t>
    <rPh sb="9" eb="11">
      <t>シンセツ</t>
    </rPh>
    <rPh sb="11" eb="13">
      <t>ホウジン</t>
    </rPh>
    <rPh sb="14" eb="16">
      <t>バアイ</t>
    </rPh>
    <rPh sb="16" eb="18">
      <t>ヒツヨウ</t>
    </rPh>
    <phoneticPr fontId="41"/>
  </si>
  <si>
    <t>専任の取引士・・・資格登録してある住所と一致すること。</t>
    <rPh sb="0" eb="2">
      <t>センニン</t>
    </rPh>
    <rPh sb="3" eb="5">
      <t>トリヒキ</t>
    </rPh>
    <rPh sb="5" eb="6">
      <t>シ</t>
    </rPh>
    <rPh sb="9" eb="11">
      <t>シカク</t>
    </rPh>
    <rPh sb="11" eb="13">
      <t>トウロク</t>
    </rPh>
    <rPh sb="17" eb="19">
      <t>ジュウショ</t>
    </rPh>
    <rPh sb="20" eb="22">
      <t>イッチ</t>
    </rPh>
    <phoneticPr fontId="16"/>
  </si>
  <si>
    <t>同社本店の専任の取引士　現在に至る。</t>
    <rPh sb="0" eb="2">
      <t>ドウシャ</t>
    </rPh>
    <rPh sb="2" eb="4">
      <t>ホンテン</t>
    </rPh>
    <rPh sb="5" eb="7">
      <t>センニン</t>
    </rPh>
    <rPh sb="8" eb="10">
      <t>トリヒキ</t>
    </rPh>
    <rPh sb="10" eb="11">
      <t>シ</t>
    </rPh>
    <rPh sb="12" eb="14">
      <t>ゲンザイ</t>
    </rPh>
    <rPh sb="15" eb="16">
      <t>イタ</t>
    </rPh>
    <phoneticPr fontId="16"/>
  </si>
  <si>
    <t>平成31年</t>
    <rPh sb="0" eb="2">
      <t>ヘイセイ</t>
    </rPh>
    <rPh sb="4" eb="5">
      <t>ネン</t>
    </rPh>
    <phoneticPr fontId="4"/>
  </si>
  <si>
    <t>平成30年</t>
    <rPh sb="0" eb="2">
      <t>ヘイセイ</t>
    </rPh>
    <rPh sb="4" eb="5">
      <t>ネン</t>
    </rPh>
    <phoneticPr fontId="4"/>
  </si>
  <si>
    <t>平成29年</t>
    <rPh sb="0" eb="2">
      <t>ヘイセイ</t>
    </rPh>
    <rPh sb="4" eb="5">
      <t>ネン</t>
    </rPh>
    <phoneticPr fontId="4"/>
  </si>
  <si>
    <t>平成28年</t>
    <rPh sb="0" eb="2">
      <t>ヘイセイ</t>
    </rPh>
    <rPh sb="4" eb="5">
      <t>ネン</t>
    </rPh>
    <phoneticPr fontId="4"/>
  </si>
  <si>
    <t>平成27年</t>
    <rPh sb="0" eb="2">
      <t>ヘイセイ</t>
    </rPh>
    <rPh sb="4" eb="5">
      <t>ネン</t>
    </rPh>
    <phoneticPr fontId="4"/>
  </si>
  <si>
    <t>平成26年</t>
    <rPh sb="0" eb="2">
      <t>ヘイセイ</t>
    </rPh>
    <rPh sb="4" eb="5">
      <t>ネン</t>
    </rPh>
    <phoneticPr fontId="4"/>
  </si>
  <si>
    <t>平成25年</t>
    <rPh sb="0" eb="2">
      <t>ヘイセイ</t>
    </rPh>
    <rPh sb="4" eb="5">
      <t>ネン</t>
    </rPh>
    <phoneticPr fontId="4"/>
  </si>
  <si>
    <t>平成24年</t>
    <rPh sb="0" eb="2">
      <t>ヘイセイ</t>
    </rPh>
    <rPh sb="4" eb="5">
      <t>ネン</t>
    </rPh>
    <phoneticPr fontId="4"/>
  </si>
  <si>
    <t>平成23年</t>
    <rPh sb="0" eb="2">
      <t>ヘイセイ</t>
    </rPh>
    <rPh sb="4" eb="5">
      <t>ネン</t>
    </rPh>
    <phoneticPr fontId="4"/>
  </si>
  <si>
    <t>平成22年</t>
    <rPh sb="0" eb="2">
      <t>ヘイセイ</t>
    </rPh>
    <rPh sb="4" eb="5">
      <t>ネン</t>
    </rPh>
    <phoneticPr fontId="4"/>
  </si>
  <si>
    <t>平成21年</t>
    <rPh sb="0" eb="2">
      <t>ヘイセイ</t>
    </rPh>
    <rPh sb="4" eb="5">
      <t>ネン</t>
    </rPh>
    <phoneticPr fontId="4"/>
  </si>
  <si>
    <t>平成20年</t>
    <rPh sb="0" eb="2">
      <t>ヘイセイ</t>
    </rPh>
    <rPh sb="4" eb="5">
      <t>ネン</t>
    </rPh>
    <phoneticPr fontId="4"/>
  </si>
  <si>
    <t>平成19年</t>
    <rPh sb="0" eb="2">
      <t>ヘイセイ</t>
    </rPh>
    <rPh sb="4" eb="5">
      <t>ネン</t>
    </rPh>
    <phoneticPr fontId="4"/>
  </si>
  <si>
    <t>平成18年</t>
    <rPh sb="0" eb="2">
      <t>ヘイセイ</t>
    </rPh>
    <rPh sb="4" eb="5">
      <t>ネン</t>
    </rPh>
    <phoneticPr fontId="4"/>
  </si>
  <si>
    <t>平成17年</t>
    <rPh sb="0" eb="2">
      <t>ヘイセイ</t>
    </rPh>
    <rPh sb="4" eb="5">
      <t>ネン</t>
    </rPh>
    <phoneticPr fontId="4"/>
  </si>
  <si>
    <t>平成16年</t>
    <rPh sb="0" eb="2">
      <t>ヘイセイ</t>
    </rPh>
    <rPh sb="4" eb="5">
      <t>ネン</t>
    </rPh>
    <phoneticPr fontId="4"/>
  </si>
  <si>
    <t>平成15年</t>
    <rPh sb="0" eb="2">
      <t>ヘイセイ</t>
    </rPh>
    <rPh sb="4" eb="5">
      <t>ネン</t>
    </rPh>
    <phoneticPr fontId="4"/>
  </si>
  <si>
    <t>平成14年</t>
    <rPh sb="0" eb="2">
      <t>ヘイセイ</t>
    </rPh>
    <rPh sb="4" eb="5">
      <t>ネン</t>
    </rPh>
    <phoneticPr fontId="4"/>
  </si>
  <si>
    <t>平成13年</t>
    <rPh sb="0" eb="2">
      <t>ヘイセイ</t>
    </rPh>
    <rPh sb="4" eb="5">
      <t>ネン</t>
    </rPh>
    <phoneticPr fontId="4"/>
  </si>
  <si>
    <t>平成12年</t>
    <rPh sb="0" eb="2">
      <t>ヘイセイ</t>
    </rPh>
    <rPh sb="4" eb="5">
      <t>ネン</t>
    </rPh>
    <phoneticPr fontId="4"/>
  </si>
  <si>
    <t>平成11年</t>
    <rPh sb="0" eb="2">
      <t>ヘイセイ</t>
    </rPh>
    <rPh sb="4" eb="5">
      <t>ネン</t>
    </rPh>
    <phoneticPr fontId="4"/>
  </si>
  <si>
    <t>平成10年</t>
    <rPh sb="0" eb="2">
      <t>ヘイセイ</t>
    </rPh>
    <rPh sb="4" eb="5">
      <t>ネン</t>
    </rPh>
    <phoneticPr fontId="4"/>
  </si>
  <si>
    <t>平成9年</t>
    <rPh sb="0" eb="2">
      <t>ヘイセイ</t>
    </rPh>
    <rPh sb="3" eb="4">
      <t>ネン</t>
    </rPh>
    <phoneticPr fontId="4"/>
  </si>
  <si>
    <t>平成8年</t>
    <rPh sb="0" eb="2">
      <t>ヘイセイ</t>
    </rPh>
    <rPh sb="3" eb="4">
      <t>ネン</t>
    </rPh>
    <phoneticPr fontId="4"/>
  </si>
  <si>
    <t>平成7年</t>
    <rPh sb="0" eb="2">
      <t>ヘイセイ</t>
    </rPh>
    <rPh sb="3" eb="4">
      <t>ネン</t>
    </rPh>
    <phoneticPr fontId="4"/>
  </si>
  <si>
    <t>平成6年</t>
    <rPh sb="0" eb="2">
      <t>ヘイセイ</t>
    </rPh>
    <rPh sb="3" eb="4">
      <t>ネン</t>
    </rPh>
    <phoneticPr fontId="4"/>
  </si>
  <si>
    <t>平成5年</t>
    <rPh sb="0" eb="2">
      <t>ヘイセイ</t>
    </rPh>
    <rPh sb="3" eb="4">
      <t>ネン</t>
    </rPh>
    <phoneticPr fontId="4"/>
  </si>
  <si>
    <t>平成4年</t>
    <rPh sb="0" eb="2">
      <t>ヘイセイ</t>
    </rPh>
    <rPh sb="3" eb="4">
      <t>ネン</t>
    </rPh>
    <phoneticPr fontId="4"/>
  </si>
  <si>
    <t>平成3年</t>
    <rPh sb="0" eb="2">
      <t>ヘイセイ</t>
    </rPh>
    <rPh sb="3" eb="4">
      <t>ネン</t>
    </rPh>
    <phoneticPr fontId="4"/>
  </si>
  <si>
    <t>平成2年</t>
    <rPh sb="0" eb="2">
      <t>ヘイセイ</t>
    </rPh>
    <rPh sb="3" eb="4">
      <t>ネン</t>
    </rPh>
    <phoneticPr fontId="4"/>
  </si>
  <si>
    <t>平成元年</t>
    <rPh sb="0" eb="2">
      <t>ヘイセイ</t>
    </rPh>
    <rPh sb="2" eb="3">
      <t>ガン</t>
    </rPh>
    <rPh sb="3" eb="4">
      <t>ネン</t>
    </rPh>
    <phoneticPr fontId="4"/>
  </si>
  <si>
    <t>昭和64年</t>
    <rPh sb="0" eb="2">
      <t>ショウワ</t>
    </rPh>
    <rPh sb="4" eb="5">
      <t>ネン</t>
    </rPh>
    <phoneticPr fontId="4"/>
  </si>
  <si>
    <t>昭和63年</t>
    <rPh sb="0" eb="2">
      <t>ショウワ</t>
    </rPh>
    <rPh sb="4" eb="5">
      <t>ネン</t>
    </rPh>
    <phoneticPr fontId="4"/>
  </si>
  <si>
    <t>昭和62年</t>
    <rPh sb="0" eb="2">
      <t>ショウワ</t>
    </rPh>
    <rPh sb="4" eb="5">
      <t>ネン</t>
    </rPh>
    <phoneticPr fontId="4"/>
  </si>
  <si>
    <t>昭和61年</t>
    <rPh sb="0" eb="2">
      <t>ショウワ</t>
    </rPh>
    <rPh sb="4" eb="5">
      <t>ネン</t>
    </rPh>
    <phoneticPr fontId="4"/>
  </si>
  <si>
    <t>昭和60年</t>
    <rPh sb="0" eb="2">
      <t>ショウワ</t>
    </rPh>
    <rPh sb="4" eb="5">
      <t>ネン</t>
    </rPh>
    <phoneticPr fontId="4"/>
  </si>
  <si>
    <t>昭和59年</t>
    <rPh sb="0" eb="2">
      <t>ショウワ</t>
    </rPh>
    <rPh sb="4" eb="5">
      <t>ネン</t>
    </rPh>
    <phoneticPr fontId="4"/>
  </si>
  <si>
    <t>昭和58年</t>
    <rPh sb="0" eb="2">
      <t>ショウワ</t>
    </rPh>
    <rPh sb="4" eb="5">
      <t>ネン</t>
    </rPh>
    <phoneticPr fontId="4"/>
  </si>
  <si>
    <t>昭和57年</t>
    <rPh sb="0" eb="2">
      <t>ショウワ</t>
    </rPh>
    <rPh sb="4" eb="5">
      <t>ネン</t>
    </rPh>
    <phoneticPr fontId="4"/>
  </si>
  <si>
    <t>昭和56年</t>
    <rPh sb="0" eb="2">
      <t>ショウワ</t>
    </rPh>
    <rPh sb="4" eb="5">
      <t>ネン</t>
    </rPh>
    <phoneticPr fontId="4"/>
  </si>
  <si>
    <t>昭和55年</t>
    <rPh sb="0" eb="2">
      <t>ショウワ</t>
    </rPh>
    <rPh sb="4" eb="5">
      <t>ネン</t>
    </rPh>
    <phoneticPr fontId="4"/>
  </si>
  <si>
    <t>昭和54年</t>
    <rPh sb="0" eb="2">
      <t>ショウワ</t>
    </rPh>
    <rPh sb="4" eb="5">
      <t>ネン</t>
    </rPh>
    <phoneticPr fontId="4"/>
  </si>
  <si>
    <t>昭和53年</t>
    <rPh sb="0" eb="2">
      <t>ショウワ</t>
    </rPh>
    <rPh sb="4" eb="5">
      <t>ネン</t>
    </rPh>
    <phoneticPr fontId="4"/>
  </si>
  <si>
    <t>昭和52年</t>
    <rPh sb="0" eb="2">
      <t>ショウワ</t>
    </rPh>
    <rPh sb="4" eb="5">
      <t>ネン</t>
    </rPh>
    <phoneticPr fontId="4"/>
  </si>
  <si>
    <t>昭和51年</t>
    <rPh sb="0" eb="2">
      <t>ショウワ</t>
    </rPh>
    <rPh sb="4" eb="5">
      <t>ネン</t>
    </rPh>
    <phoneticPr fontId="4"/>
  </si>
  <si>
    <t>昭和50年</t>
    <rPh sb="0" eb="2">
      <t>ショウワ</t>
    </rPh>
    <rPh sb="4" eb="5">
      <t>ネン</t>
    </rPh>
    <phoneticPr fontId="4"/>
  </si>
  <si>
    <t>昭和49年</t>
    <rPh sb="0" eb="2">
      <t>ショウワ</t>
    </rPh>
    <rPh sb="4" eb="5">
      <t>ネン</t>
    </rPh>
    <phoneticPr fontId="4"/>
  </si>
  <si>
    <t>昭和48年</t>
    <rPh sb="0" eb="2">
      <t>ショウワ</t>
    </rPh>
    <rPh sb="4" eb="5">
      <t>ネン</t>
    </rPh>
    <phoneticPr fontId="4"/>
  </si>
  <si>
    <t>昭和47年</t>
    <rPh sb="0" eb="2">
      <t>ショウワ</t>
    </rPh>
    <rPh sb="4" eb="5">
      <t>ネン</t>
    </rPh>
    <phoneticPr fontId="4"/>
  </si>
  <si>
    <t>昭和46年</t>
    <rPh sb="0" eb="2">
      <t>ショウワ</t>
    </rPh>
    <rPh sb="4" eb="5">
      <t>ネン</t>
    </rPh>
    <phoneticPr fontId="4"/>
  </si>
  <si>
    <t>昭和45年</t>
    <rPh sb="0" eb="2">
      <t>ショウワ</t>
    </rPh>
    <rPh sb="4" eb="5">
      <t>ネン</t>
    </rPh>
    <phoneticPr fontId="4"/>
  </si>
  <si>
    <t>昭和44年</t>
    <rPh sb="0" eb="2">
      <t>ショウワ</t>
    </rPh>
    <rPh sb="4" eb="5">
      <t>ネン</t>
    </rPh>
    <phoneticPr fontId="4"/>
  </si>
  <si>
    <t>昭和43年</t>
    <rPh sb="0" eb="2">
      <t>ショウワ</t>
    </rPh>
    <rPh sb="4" eb="5">
      <t>ネン</t>
    </rPh>
    <phoneticPr fontId="4"/>
  </si>
  <si>
    <t>昭和42年</t>
    <rPh sb="0" eb="2">
      <t>ショウワ</t>
    </rPh>
    <rPh sb="4" eb="5">
      <t>ネン</t>
    </rPh>
    <phoneticPr fontId="4"/>
  </si>
  <si>
    <t>昭和41年</t>
    <rPh sb="0" eb="2">
      <t>ショウワ</t>
    </rPh>
    <rPh sb="4" eb="5">
      <t>ネン</t>
    </rPh>
    <phoneticPr fontId="4"/>
  </si>
  <si>
    <t>昭和40年</t>
    <rPh sb="0" eb="2">
      <t>ショウワ</t>
    </rPh>
    <rPh sb="4" eb="5">
      <t>ネン</t>
    </rPh>
    <phoneticPr fontId="4"/>
  </si>
  <si>
    <t>昭和39年</t>
    <rPh sb="0" eb="2">
      <t>ショウワ</t>
    </rPh>
    <rPh sb="4" eb="5">
      <t>ネン</t>
    </rPh>
    <phoneticPr fontId="4"/>
  </si>
  <si>
    <t>昭和38年</t>
    <rPh sb="0" eb="2">
      <t>ショウワ</t>
    </rPh>
    <rPh sb="4" eb="5">
      <t>ネン</t>
    </rPh>
    <phoneticPr fontId="4"/>
  </si>
  <si>
    <t>昭和37年</t>
    <rPh sb="0" eb="2">
      <t>ショウワ</t>
    </rPh>
    <rPh sb="4" eb="5">
      <t>ネン</t>
    </rPh>
    <phoneticPr fontId="4"/>
  </si>
  <si>
    <t>昭和36年</t>
    <rPh sb="0" eb="2">
      <t>ショウワ</t>
    </rPh>
    <rPh sb="4" eb="5">
      <t>ネン</t>
    </rPh>
    <phoneticPr fontId="4"/>
  </si>
  <si>
    <t>昭和35年</t>
    <rPh sb="0" eb="2">
      <t>ショウワ</t>
    </rPh>
    <rPh sb="4" eb="5">
      <t>ネン</t>
    </rPh>
    <phoneticPr fontId="4"/>
  </si>
  <si>
    <t>昭和34年</t>
    <rPh sb="0" eb="2">
      <t>ショウワ</t>
    </rPh>
    <rPh sb="4" eb="5">
      <t>ネン</t>
    </rPh>
    <phoneticPr fontId="4"/>
  </si>
  <si>
    <t>昭和33年</t>
    <rPh sb="0" eb="2">
      <t>ショウワ</t>
    </rPh>
    <rPh sb="4" eb="5">
      <t>ネン</t>
    </rPh>
    <phoneticPr fontId="4"/>
  </si>
  <si>
    <t>昭和32年</t>
    <rPh sb="0" eb="2">
      <t>ショウワ</t>
    </rPh>
    <rPh sb="4" eb="5">
      <t>ネン</t>
    </rPh>
    <phoneticPr fontId="4"/>
  </si>
  <si>
    <t>昭和31年</t>
    <rPh sb="0" eb="2">
      <t>ショウワ</t>
    </rPh>
    <rPh sb="4" eb="5">
      <t>ネン</t>
    </rPh>
    <phoneticPr fontId="4"/>
  </si>
  <si>
    <t>昭和30年</t>
    <rPh sb="0" eb="2">
      <t>ショウワ</t>
    </rPh>
    <rPh sb="4" eb="5">
      <t>ネン</t>
    </rPh>
    <phoneticPr fontId="4"/>
  </si>
  <si>
    <t>昭和29年</t>
    <rPh sb="0" eb="2">
      <t>ショウワ</t>
    </rPh>
    <rPh sb="4" eb="5">
      <t>ネン</t>
    </rPh>
    <phoneticPr fontId="4"/>
  </si>
  <si>
    <t>昭和28年</t>
    <rPh sb="0" eb="2">
      <t>ショウワ</t>
    </rPh>
    <rPh sb="4" eb="5">
      <t>ネン</t>
    </rPh>
    <phoneticPr fontId="4"/>
  </si>
  <si>
    <t>昭和27年</t>
    <rPh sb="0" eb="2">
      <t>ショウワ</t>
    </rPh>
    <rPh sb="4" eb="5">
      <t>ネン</t>
    </rPh>
    <phoneticPr fontId="4"/>
  </si>
  <si>
    <t>昭和26年</t>
    <rPh sb="0" eb="2">
      <t>ショウワ</t>
    </rPh>
    <rPh sb="4" eb="5">
      <t>ネン</t>
    </rPh>
    <phoneticPr fontId="4"/>
  </si>
  <si>
    <t>昭和25年</t>
    <rPh sb="0" eb="2">
      <t>ショウワ</t>
    </rPh>
    <rPh sb="4" eb="5">
      <t>ネン</t>
    </rPh>
    <phoneticPr fontId="4"/>
  </si>
  <si>
    <t>昭和24年</t>
    <rPh sb="0" eb="2">
      <t>ショウワ</t>
    </rPh>
    <rPh sb="4" eb="5">
      <t>ネン</t>
    </rPh>
    <phoneticPr fontId="4"/>
  </si>
  <si>
    <t>昭和23年</t>
    <rPh sb="0" eb="2">
      <t>ショウワ</t>
    </rPh>
    <rPh sb="4" eb="5">
      <t>ネン</t>
    </rPh>
    <phoneticPr fontId="4"/>
  </si>
  <si>
    <t>昭和22年</t>
    <rPh sb="0" eb="2">
      <t>ショウワ</t>
    </rPh>
    <rPh sb="4" eb="5">
      <t>ネン</t>
    </rPh>
    <phoneticPr fontId="4"/>
  </si>
  <si>
    <t>昭和21年</t>
    <rPh sb="0" eb="2">
      <t>ショウワ</t>
    </rPh>
    <rPh sb="4" eb="5">
      <t>ネン</t>
    </rPh>
    <phoneticPr fontId="4"/>
  </si>
  <si>
    <t>昭和20年</t>
    <rPh sb="0" eb="2">
      <t>ショウワ</t>
    </rPh>
    <rPh sb="4" eb="5">
      <t>ネン</t>
    </rPh>
    <phoneticPr fontId="4"/>
  </si>
  <si>
    <t>従事する者にも入力</t>
    <rPh sb="0" eb="2">
      <t>ｼﾞｭｳｼﾞ</t>
    </rPh>
    <rPh sb="4" eb="5">
      <t>ﾓﾉ</t>
    </rPh>
    <rPh sb="7" eb="9">
      <t>ﾆｭｳﾘｮｸ</t>
    </rPh>
    <phoneticPr fontId="16" type="halfwidthKatakana"/>
  </si>
  <si>
    <r>
      <rPr>
        <sz val="11"/>
        <color rgb="FFFF0000"/>
        <rFont val="Meiryo UI"/>
        <family val="3"/>
        <charset val="128"/>
      </rPr>
      <t>下の</t>
    </r>
    <r>
      <rPr>
        <b/>
        <sz val="11"/>
        <color rgb="FFFF0000"/>
        <rFont val="Meiryo UI"/>
        <family val="3"/>
        <charset val="128"/>
      </rPr>
      <t>「宅地建物取引業</t>
    </r>
    <rPh sb="0" eb="1">
      <t>ｼﾀ</t>
    </rPh>
    <rPh sb="3" eb="5">
      <t>ﾀｸﾁ</t>
    </rPh>
    <rPh sb="5" eb="7">
      <t>ﾀﾃﾓﾉ</t>
    </rPh>
    <rPh sb="7" eb="10">
      <t>ﾄﾘﾋｷｷﾞｮｳ</t>
    </rPh>
    <phoneticPr fontId="16" type="halfwidthKatakana"/>
  </si>
  <si>
    <t>入力が必要</t>
    <rPh sb="0" eb="2">
      <t>ﾆｭｳﾘｮｸ</t>
    </rPh>
    <rPh sb="3" eb="5">
      <t>ﾋﾂﾖｳ</t>
    </rPh>
    <phoneticPr fontId="16" type="halfwidthKatakana"/>
  </si>
  <si>
    <r>
      <t>に従事する者」</t>
    </r>
    <r>
      <rPr>
        <sz val="11"/>
        <color rgb="FFFF0000"/>
        <rFont val="Meiryo UI"/>
        <family val="3"/>
        <charset val="128"/>
      </rPr>
      <t>にも</t>
    </r>
    <rPh sb="1" eb="3">
      <t>ｼﾞｭｳｼﾞ</t>
    </rPh>
    <rPh sb="5" eb="6">
      <t>ﾓﾉ</t>
    </rPh>
    <phoneticPr fontId="16" type="halfwidthKatakana"/>
  </si>
  <si>
    <t>従事する者はこちら</t>
    <rPh sb="0" eb="2">
      <t>ｼﾞｭｳｼﾞ</t>
    </rPh>
    <rPh sb="4" eb="5">
      <t>ﾓﾉ</t>
    </rPh>
    <phoneticPr fontId="16" type="halfwidthKatakana"/>
  </si>
  <si>
    <t>専任の宅地建物取引士が</t>
    <rPh sb="0" eb="2">
      <t>ｾﾝﾆﾝ</t>
    </rPh>
    <rPh sb="3" eb="5">
      <t>ﾀｸﾁ</t>
    </rPh>
    <rPh sb="5" eb="7">
      <t>ﾀﾃﾓﾉ</t>
    </rPh>
    <rPh sb="7" eb="9">
      <t>ﾄﾘﾋｷ</t>
    </rPh>
    <rPh sb="9" eb="10">
      <t>ｼ</t>
    </rPh>
    <phoneticPr fontId="16" type="halfwidthKatakana"/>
  </si>
  <si>
    <t>にも入力が必要</t>
    <rPh sb="2" eb="4">
      <t>ﾆｭｳﾘｮｸ</t>
    </rPh>
    <rPh sb="5" eb="7">
      <t>ﾋﾂﾖｳ</t>
    </rPh>
    <phoneticPr fontId="16" type="halfwidthKatakana"/>
  </si>
  <si>
    <t>取引業に従事する者」</t>
    <rPh sb="4" eb="6">
      <t>ｼﾞｭｳｼﾞ</t>
    </rPh>
    <rPh sb="8" eb="9">
      <t>ﾓﾉ</t>
    </rPh>
    <phoneticPr fontId="16" type="halfwidthKatakana"/>
  </si>
  <si>
    <r>
      <rPr>
        <sz val="11"/>
        <color rgb="FFFF0000"/>
        <rFont val="Meiryo UI"/>
        <family val="3"/>
        <charset val="128"/>
      </rPr>
      <t>いる場合、下の</t>
    </r>
    <r>
      <rPr>
        <b/>
        <sz val="11"/>
        <color rgb="FFFF0000"/>
        <rFont val="Meiryo UI"/>
        <family val="3"/>
        <charset val="128"/>
      </rPr>
      <t>「宅地建物</t>
    </r>
    <rPh sb="2" eb="4">
      <t>ﾊﾞｱｲ</t>
    </rPh>
    <rPh sb="5" eb="6">
      <t>ｼﾀ</t>
    </rPh>
    <rPh sb="8" eb="10">
      <t>ﾀｸﾁ</t>
    </rPh>
    <rPh sb="10" eb="12">
      <t>ﾀﾃﾓﾉ</t>
    </rPh>
    <phoneticPr fontId="16" type="halfwidthKatakana"/>
  </si>
  <si>
    <t>政令使用人がいる場合、</t>
    <rPh sb="0" eb="2">
      <t>ｾｲﾚｲ</t>
    </rPh>
    <rPh sb="2" eb="4">
      <t>ｼﾖｳ</t>
    </rPh>
    <rPh sb="4" eb="5">
      <t>ﾆﾝ</t>
    </rPh>
    <rPh sb="8" eb="10">
      <t>ﾊﾞｱｲ</t>
    </rPh>
    <phoneticPr fontId="16" type="halfwidthKatakana"/>
  </si>
  <si>
    <t>その他役員がいる場合、</t>
    <rPh sb="2" eb="3">
      <t>ﾀ</t>
    </rPh>
    <rPh sb="3" eb="5">
      <t>ﾔｸｲﾝ</t>
    </rPh>
    <rPh sb="8" eb="10">
      <t>ﾊﾞｱｲ</t>
    </rPh>
    <phoneticPr fontId="16" type="halfwidthKatakana"/>
  </si>
  <si>
    <t>相談役・顧問がいる場合、</t>
    <rPh sb="0" eb="3">
      <t>ｿｳﾀﾞﾝﾔｸ</t>
    </rPh>
    <rPh sb="4" eb="6">
      <t>ｺﾓﾝ</t>
    </rPh>
    <rPh sb="9" eb="11">
      <t>ﾊﾞｱｲ</t>
    </rPh>
    <phoneticPr fontId="16" type="halfwidthKatakana"/>
  </si>
  <si>
    <t>株主・出資者がいる場合、</t>
    <rPh sb="0" eb="2">
      <t>ｶﾌﾞﾇｼ</t>
    </rPh>
    <rPh sb="3" eb="6">
      <t>ｼｭｯｼｼｬ</t>
    </rPh>
    <rPh sb="9" eb="11">
      <t>ﾊﾞｱｲ</t>
    </rPh>
    <phoneticPr fontId="16" type="halfwidthKatakana"/>
  </si>
  <si>
    <t>画面上へ戻る</t>
    <rPh sb="0" eb="2">
      <t>ｶﾞﾒﾝ</t>
    </rPh>
    <rPh sb="2" eb="3">
      <t>ｳｴ</t>
    </rPh>
    <rPh sb="4" eb="5">
      <t>ﾓﾄﾞ</t>
    </rPh>
    <phoneticPr fontId="16" type="halfwidthKatakana"/>
  </si>
  <si>
    <t>入力画面へ戻る</t>
    <rPh sb="0" eb="2">
      <t>ﾆｭｳﾘｮｸ</t>
    </rPh>
    <rPh sb="2" eb="4">
      <t>ｶﾞﾒﾝ</t>
    </rPh>
    <rPh sb="5" eb="6">
      <t>ﾓﾄﾞ</t>
    </rPh>
    <phoneticPr fontId="16" type="halfwidthKatakana"/>
  </si>
  <si>
    <t>上へ↑</t>
    <rPh sb="0" eb="1">
      <t>ｳｴ</t>
    </rPh>
    <phoneticPr fontId="16" type="halfwidthKatakana"/>
  </si>
  <si>
    <t>（公社） 東京都宅地建物取引業協会</t>
    <rPh sb="0" eb="17">
      <t>トウキョウ</t>
    </rPh>
    <phoneticPr fontId="16"/>
  </si>
  <si>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16"/>
  </si>
  <si>
    <t>公益社団法人　東京都宅地建物取引業協会会長　殿</t>
    <rPh sb="19" eb="21">
      <t>カイチョウ</t>
    </rPh>
    <rPh sb="22" eb="23">
      <t>トノ</t>
    </rPh>
    <phoneticPr fontId="16"/>
  </si>
  <si>
    <t>宅建協会窓口用申込書</t>
    <rPh sb="0" eb="4">
      <t>タッケンキョウカイ</t>
    </rPh>
    <rPh sb="4" eb="7">
      <t>マドグチヨウ</t>
    </rPh>
    <rPh sb="7" eb="10">
      <t>モウシコミショ</t>
    </rPh>
    <phoneticPr fontId="16"/>
  </si>
  <si>
    <t xml:space="preserve">  ※同じものを３部作成（コピー可）し提出下さい。</t>
    <phoneticPr fontId="16"/>
  </si>
  <si>
    <t>【表面】</t>
    <rPh sb="1" eb="3">
      <t>ヒョウメン</t>
    </rPh>
    <phoneticPr fontId="16"/>
  </si>
  <si>
    <t>不動産キャリアパーソン講座　受講申込書</t>
    <rPh sb="0" eb="3">
      <t>フドウサン</t>
    </rPh>
    <rPh sb="11" eb="13">
      <t>コウザ</t>
    </rPh>
    <rPh sb="14" eb="16">
      <t>ジュコウ</t>
    </rPh>
    <rPh sb="16" eb="19">
      <t>モウシコミショ</t>
    </rPh>
    <phoneticPr fontId="16"/>
  </si>
  <si>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16"/>
  </si>
  <si>
    <t>この欄には記入しないでください</t>
    <rPh sb="2" eb="3">
      <t>ラン</t>
    </rPh>
    <rPh sb="5" eb="7">
      <t>キニュウ</t>
    </rPh>
    <phoneticPr fontId="16"/>
  </si>
  <si>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16"/>
  </si>
  <si>
    <t>受付Ｎo.</t>
    <rPh sb="0" eb="2">
      <t>ウケツケ</t>
    </rPh>
    <phoneticPr fontId="16"/>
  </si>
  <si>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16"/>
  </si>
  <si>
    <t>≪下記ワク内すべてご記入ください。≫</t>
    <rPh sb="1" eb="3">
      <t>カキ</t>
    </rPh>
    <rPh sb="5" eb="6">
      <t>ナイ</t>
    </rPh>
    <rPh sb="10" eb="12">
      <t>キニュウ</t>
    </rPh>
    <phoneticPr fontId="16"/>
  </si>
  <si>
    <t>ﾌﾘｶﾞﾅ</t>
    <phoneticPr fontId="16"/>
  </si>
  <si>
    <t>性　別</t>
    <rPh sb="0" eb="1">
      <t>セイ</t>
    </rPh>
    <rPh sb="2" eb="3">
      <t>ベツ</t>
    </rPh>
    <phoneticPr fontId="16"/>
  </si>
  <si>
    <t>（西暦）</t>
    <rPh sb="1" eb="3">
      <t>セイレキ</t>
    </rPh>
    <phoneticPr fontId="16"/>
  </si>
  <si>
    <t>現住所</t>
    <rPh sb="0" eb="3">
      <t>ゲンジュウショ</t>
    </rPh>
    <phoneticPr fontId="16"/>
  </si>
  <si>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16"/>
  </si>
  <si>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16"/>
  </si>
  <si>
    <t>勤務先住所</t>
    <rPh sb="0" eb="3">
      <t>キンムサキ</t>
    </rPh>
    <rPh sb="3" eb="5">
      <t>ジュウショ</t>
    </rPh>
    <phoneticPr fontId="16"/>
  </si>
  <si>
    <t>教材等送付先選択欄</t>
    <rPh sb="0" eb="2">
      <t>キョウザイ</t>
    </rPh>
    <rPh sb="2" eb="3">
      <t>トウ</t>
    </rPh>
    <rPh sb="3" eb="6">
      <t>ソウフサキ</t>
    </rPh>
    <rPh sb="6" eb="8">
      <t>センタク</t>
    </rPh>
    <rPh sb="8" eb="9">
      <t>ラン</t>
    </rPh>
    <phoneticPr fontId="16"/>
  </si>
  <si>
    <t>いずれかの□に✓チェックを付けてください
（※下記注意事項をご確認下さい)</t>
    <rPh sb="13" eb="14">
      <t>ツ</t>
    </rPh>
    <rPh sb="23" eb="29">
      <t>カキチュウイジコウ</t>
    </rPh>
    <rPh sb="31" eb="34">
      <t>カクニンクダ</t>
    </rPh>
    <phoneticPr fontId="16"/>
  </si>
  <si>
    <t>メールアドレス（携帯不可）</t>
    <rPh sb="8" eb="10">
      <t>ケイタイ</t>
    </rPh>
    <rPh sb="10" eb="12">
      <t>フカ</t>
    </rPh>
    <phoneticPr fontId="16"/>
  </si>
  <si>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16"/>
  </si>
  <si>
    <t>有　・　無</t>
    <rPh sb="0" eb="1">
      <t>ユウ</t>
    </rPh>
    <rPh sb="4" eb="5">
      <t>ム</t>
    </rPh>
    <phoneticPr fontId="16"/>
  </si>
  <si>
    <t>業　種</t>
    <rPh sb="0" eb="1">
      <t>ギョウ</t>
    </rPh>
    <rPh sb="2" eb="3">
      <t>タネ</t>
    </rPh>
    <phoneticPr fontId="16"/>
  </si>
  <si>
    <t>宅建業（経営者）／宅建業（従業者）／建設業／金融業／学生／公務員／団体職員</t>
    <rPh sb="0" eb="2">
      <t>タッケン</t>
    </rPh>
    <rPh sb="2" eb="3">
      <t>ギョウ</t>
    </rPh>
    <rPh sb="4" eb="7">
      <t>ケイエイシャ</t>
    </rPh>
    <rPh sb="9" eb="11">
      <t>タッケン</t>
    </rPh>
    <rPh sb="11" eb="12">
      <t>ギョウ</t>
    </rPh>
    <rPh sb="13" eb="16">
      <t>ジュウギョウシャ</t>
    </rPh>
    <rPh sb="18" eb="21">
      <t>ケンセツギョウ</t>
    </rPh>
    <rPh sb="22" eb="25">
      <t>キンユウギョウ</t>
    </rPh>
    <rPh sb="26" eb="28">
      <t>ガクセイ</t>
    </rPh>
    <rPh sb="29" eb="32">
      <t>コウムイン</t>
    </rPh>
    <rPh sb="33" eb="35">
      <t>ダンタイ</t>
    </rPh>
    <rPh sb="35" eb="37">
      <t>ショクイン</t>
    </rPh>
    <phoneticPr fontId="16"/>
  </si>
  <si>
    <t>その他（</t>
    <rPh sb="2" eb="3">
      <t>タ</t>
    </rPh>
    <phoneticPr fontId="16"/>
  </si>
  <si>
    <t>※該当するいずれか１つに○をして下さい。　</t>
    <rPh sb="1" eb="3">
      <t>ガイトウ</t>
    </rPh>
    <rPh sb="16" eb="17">
      <t>クダ</t>
    </rPh>
    <phoneticPr fontId="16"/>
  </si>
  <si>
    <t>【注意事項】</t>
    <rPh sb="1" eb="5">
      <t>チュウイジコウ</t>
    </rPh>
    <phoneticPr fontId="16"/>
  </si>
  <si>
    <t>１.　受講料支払後のキャンセル・返金はお受けできません。</t>
    <rPh sb="3" eb="6">
      <t>ジュコウリョウ</t>
    </rPh>
    <rPh sb="6" eb="9">
      <t>シハライゴ</t>
    </rPh>
    <rPh sb="16" eb="18">
      <t>ヘンキン</t>
    </rPh>
    <rPh sb="20" eb="21">
      <t>ウ</t>
    </rPh>
    <phoneticPr fontId="16"/>
  </si>
  <si>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16"/>
  </si>
  <si>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16"/>
  </si>
  <si>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16"/>
  </si>
  <si>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16"/>
  </si>
  <si>
    <t>会員区分</t>
    <rPh sb="0" eb="2">
      <t>カイイン</t>
    </rPh>
    <rPh sb="2" eb="4">
      <t>クブン</t>
    </rPh>
    <phoneticPr fontId="16"/>
  </si>
  <si>
    <t>●会員　　　　○一般</t>
    <phoneticPr fontId="16"/>
  </si>
  <si>
    <t>←該当する方を●</t>
    <rPh sb="1" eb="3">
      <t>ガイトウ</t>
    </rPh>
    <rPh sb="5" eb="6">
      <t>ホウ</t>
    </rPh>
    <phoneticPr fontId="16"/>
  </si>
  <si>
    <t>　新入会員は□に✓チェック→</t>
    <rPh sb="1" eb="3">
      <t>シンニュウ</t>
    </rPh>
    <rPh sb="3" eb="5">
      <t>カイイン</t>
    </rPh>
    <phoneticPr fontId="16"/>
  </si>
  <si>
    <t>受付日</t>
    <rPh sb="0" eb="3">
      <t>ウケツケビ</t>
    </rPh>
    <phoneticPr fontId="16"/>
  </si>
  <si>
    <t>担　 当</t>
    <rPh sb="0" eb="1">
      <t>タン</t>
    </rPh>
    <rPh sb="3" eb="4">
      <t>トウ</t>
    </rPh>
    <phoneticPr fontId="16"/>
  </si>
  <si>
    <t>R2.8</t>
    <phoneticPr fontId="16"/>
  </si>
  <si>
    <t>宅建協会受付用D</t>
    <rPh sb="0" eb="7">
      <t>タッケンキョウカイウケツケヨウ</t>
    </rPh>
    <phoneticPr fontId="16"/>
  </si>
  <si>
    <t>【裏面】</t>
    <rPh sb="1" eb="3">
      <t>ウラメン</t>
    </rPh>
    <phoneticPr fontId="16"/>
  </si>
  <si>
    <t>個人情報の取扱いについて</t>
    <rPh sb="0" eb="4">
      <t>コジンジョウホウ</t>
    </rPh>
    <rPh sb="5" eb="7">
      <t>トリアツカ</t>
    </rPh>
    <phoneticPr fontId="16"/>
  </si>
  <si>
    <t>（公社）全国宅地建物取引業協会連合会では個人情報について管理者を設置し、お預かりした個人に関する情報</t>
    <phoneticPr fontId="16"/>
  </si>
  <si>
    <t>の取扱いについて、次のように管理し、保護に努めて参ります。</t>
    <phoneticPr fontId="16"/>
  </si>
  <si>
    <t>１．個人情報の管理者及び連絡先について</t>
    <phoneticPr fontId="16"/>
  </si>
  <si>
    <t>・管理者：公益社団法人全国宅地建物取引業協会連合会 事務局長</t>
    <phoneticPr fontId="16"/>
  </si>
  <si>
    <t>・住 所：東京都千代田区岩本町２－６－３</t>
    <phoneticPr fontId="16"/>
  </si>
  <si>
    <t>・連絡先：TEL：03-5821-8112</t>
    <phoneticPr fontId="16"/>
  </si>
  <si>
    <t>２．利用目的について</t>
    <phoneticPr fontId="16"/>
  </si>
  <si>
    <t>① 契約の履行（サービスの提供等）</t>
    <phoneticPr fontId="16"/>
  </si>
  <si>
    <t>② 受講者からのお問合せ、またはご依頼等への対応</t>
    <phoneticPr fontId="16"/>
  </si>
  <si>
    <t>③ アンケート等の収集</t>
    <phoneticPr fontId="16"/>
  </si>
  <si>
    <t>④ 業務上の連絡</t>
    <phoneticPr fontId="16"/>
  </si>
  <si>
    <t>⑤ その他、受講者に事前にお知らせし、ご同意いただいた目的</t>
    <phoneticPr fontId="16"/>
  </si>
  <si>
    <t>３．第三者への提供について</t>
    <phoneticPr fontId="16"/>
  </si>
  <si>
    <t>次の示す内容で第三者に提供することがあります。</t>
    <phoneticPr fontId="16"/>
  </si>
  <si>
    <t>提供目的：上記2.利用目的を実施するため及び法令の定める事務の遂行のため</t>
    <phoneticPr fontId="16"/>
  </si>
  <si>
    <t>提供する個人情報の項目：氏名、性別、生年月日、住所、電話番号、電子メールアドレス、勤務先名、勤務先住</t>
    <phoneticPr fontId="16"/>
  </si>
  <si>
    <t>所、勤務先電話番号、勤務先ＦＡＸ番号。</t>
    <phoneticPr fontId="16"/>
  </si>
  <si>
    <t>提供の手段又は方法：直接手渡し、郵送、ファクシミリ、電磁的記録媒体、電子メール。</t>
    <phoneticPr fontId="16"/>
  </si>
  <si>
    <t>提供先：法令の定める事務の遂行等のため国の機関若しくは地方公共団体又はその委託を受けた者。</t>
    <phoneticPr fontId="16"/>
  </si>
  <si>
    <t>４．個人情報の委託について</t>
    <phoneticPr fontId="16"/>
  </si>
  <si>
    <t>利用目的の達成に必要な範囲内において、本会は下記の業務委託を行うとともに、その他の業務の一部につい</t>
    <phoneticPr fontId="16"/>
  </si>
  <si>
    <t>ても第三者に委託を行うことがありますが、委託に際しては、個人情報の取扱いについて秘密保持に関する契</t>
    <phoneticPr fontId="16"/>
  </si>
  <si>
    <t>約を締結し、受講者の個人情報の安全管理が図られるよう、委託先に対する必要かつ適切な監督を行います。</t>
    <phoneticPr fontId="16"/>
  </si>
  <si>
    <t>① 当講座の受付業務については、全宅連傘下の都道府県宅地建物取引業協会、及び株式会社日建学院に委託を</t>
    <phoneticPr fontId="16"/>
  </si>
  <si>
    <t>しております。</t>
    <phoneticPr fontId="16"/>
  </si>
  <si>
    <t>② 教材の発送、修了試験実施に係る事務・採点、認定証・資格登録証の発行、受講者の管理については、株式</t>
    <phoneticPr fontId="16"/>
  </si>
  <si>
    <t>会社日建学院に業務委託しておりますので、教材の発送、受験票の発送、試験結果・認定証の送付、資格登</t>
    <phoneticPr fontId="16"/>
  </si>
  <si>
    <t>録証の送付は、株式会社日建学院より行われます。</t>
    <phoneticPr fontId="16"/>
  </si>
  <si>
    <t>５．個人情報の管理方法</t>
    <phoneticPr fontId="16"/>
  </si>
  <si>
    <t>お預かりした個人情報への不正アクセス、紛失、改ざん及び漏えい等を予防するため、合理的な安全対策をた</t>
    <phoneticPr fontId="16"/>
  </si>
  <si>
    <t>てるとともに、必要な防止措置を講じます。</t>
    <phoneticPr fontId="16"/>
  </si>
  <si>
    <t>６．個人情報を提供していただくことの任意性及び当該情報を提供していただけなかった場合に生じる結果</t>
    <phoneticPr fontId="16"/>
  </si>
  <si>
    <t>個人情報を提供していただくことは任意です。ただし、提供していただけなかった場合は、上記利用目的が達</t>
    <phoneticPr fontId="16"/>
  </si>
  <si>
    <t>成できない場合がありますので、ご了承ください。</t>
    <phoneticPr fontId="16"/>
  </si>
  <si>
    <t>７．個人情報の開示・訂正・利用停止等について</t>
    <phoneticPr fontId="16"/>
  </si>
  <si>
    <t>① 個人情報に関し、ご本人様から開示を求められたときには、法令に基づきその求めに応じます。なお、開</t>
    <phoneticPr fontId="16"/>
  </si>
  <si>
    <t>示をする際には、所定の手数料を申し受けます。</t>
    <phoneticPr fontId="16"/>
  </si>
  <si>
    <t>② 個人情報の内容に事実と反する記載があり、その内容の訂正、追加または削除（以下この条において「訂</t>
    <phoneticPr fontId="16"/>
  </si>
  <si>
    <t>正等」という）を求められた場合には、その目的の達成に必要な範囲内において、必要な調査を行い、そ</t>
    <phoneticPr fontId="16"/>
  </si>
  <si>
    <t>の結果に基づき、当該個人情報の内容の訂正等を行います。</t>
    <phoneticPr fontId="16"/>
  </si>
  <si>
    <t>③ 個人情報に関し、開示、訂正、利用停止等のご要望については、上記１.の連絡先にご連絡下さい。請求者</t>
    <phoneticPr fontId="16"/>
  </si>
  <si>
    <t>がご本人であることを確認の上、必要な手続きについてご案内いたします。</t>
    <phoneticPr fontId="16"/>
  </si>
  <si>
    <t>なお、個人情報に関するその他のお問合せについても上記１.の連絡先をご利用下さい。</t>
    <phoneticPr fontId="16"/>
  </si>
  <si>
    <t>宅建協会受付用D</t>
    <rPh sb="0" eb="4">
      <t>タッケンキョウカイ</t>
    </rPh>
    <rPh sb="4" eb="7">
      <t>ウケツケヨウ</t>
    </rPh>
    <phoneticPr fontId="16"/>
  </si>
  <si>
    <t>不動産
キャリア
パーソン</t>
    <rPh sb="0" eb="3">
      <t>ﾌﾄﾞｳｻﾝ</t>
    </rPh>
    <phoneticPr fontId="41" type="halfwidthKatakana"/>
  </si>
  <si>
    <t>受講者</t>
    <rPh sb="0" eb="2">
      <t>ｼﾞｭｺｳ</t>
    </rPh>
    <rPh sb="2" eb="3">
      <t>ｼｬ</t>
    </rPh>
    <phoneticPr fontId="41" type="halfwidthKatakana"/>
  </si>
  <si>
    <t>フリガナ</t>
    <phoneticPr fontId="41"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</si>
  <si>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16" type="halfwidthKatakana"/>
  </si>
  <si>
    <t>氏名</t>
    <rPh sb="0" eb="2">
      <t>ｼﾒｲ</t>
    </rPh>
    <phoneticPr fontId="41" type="halfwidthKatakana"/>
  </si>
  <si>
    <t>性別</t>
    <rPh sb="0" eb="2">
      <t>ｾｲﾍﾞﾂ</t>
    </rPh>
    <phoneticPr fontId="41" type="halfwidthKatakana"/>
  </si>
  <si>
    <t>生年月日</t>
    <rPh sb="0" eb="2">
      <t>ｾｲﾈﾝ</t>
    </rPh>
    <rPh sb="2" eb="4">
      <t>ｶﾞｯﾋﾟ</t>
    </rPh>
    <phoneticPr fontId="41" type="halfwidthKatakana"/>
  </si>
  <si>
    <t>（西暦）</t>
    <rPh sb="1" eb="3">
      <t>ｾｲﾚｷ</t>
    </rPh>
    <phoneticPr fontId="41" type="halfwidthKatakana"/>
  </si>
  <si>
    <t>〒</t>
    <phoneticPr fontId="41" type="halfwidthKatakana"/>
  </si>
  <si>
    <t>住所フリガナ</t>
    <rPh sb="0" eb="1">
      <t>ｼﾞｭｳ</t>
    </rPh>
    <rPh sb="1" eb="2">
      <t>ｼｮ</t>
    </rPh>
    <phoneticPr fontId="41" type="halfwidthKatakana"/>
  </si>
  <si>
    <t>現住所</t>
    <rPh sb="0" eb="3">
      <t>ｹﾞﾝｼﾞｭｳｼｮ</t>
    </rPh>
    <phoneticPr fontId="41" type="halfwidthKatakana"/>
  </si>
  <si>
    <t>←建物名・部屋番号まで必ず記入</t>
    <phoneticPr fontId="41" type="halfwidthKatakana"/>
  </si>
  <si>
    <t>電話番号</t>
    <rPh sb="0" eb="4">
      <t>ﾃﾞﾝﾜﾊﾞﾝｺﾞｳ</t>
    </rPh>
    <phoneticPr fontId="41" type="halfwidthKatakana"/>
  </si>
  <si>
    <t>教材等送付先</t>
    <rPh sb="0" eb="6">
      <t>ｷｮｳｻﾞｲﾄｳｿｳﾌｻｷ</t>
    </rPh>
    <phoneticPr fontId="41" type="halfwidthKatakana"/>
  </si>
  <si>
    <t>□現住所　　□勤務先</t>
  </si>
  <si>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16" type="halfwidthKatakana"/>
  </si>
  <si>
    <t>日付を入力（例：2022/**/**）→</t>
    <rPh sb="0" eb="2">
      <t>ヒヅケ</t>
    </rPh>
    <rPh sb="3" eb="5">
      <t>ニュウリョク</t>
    </rPh>
    <rPh sb="6" eb="7">
      <t>レイ</t>
    </rPh>
    <phoneticPr fontId="16"/>
  </si>
  <si>
    <t>E</t>
    <phoneticPr fontId="16"/>
  </si>
  <si>
    <t>K</t>
    <phoneticPr fontId="16"/>
  </si>
  <si>
    <t>不動産キャリアパーソン講座申込書</t>
    <rPh sb="0" eb="3">
      <t>フドウサン</t>
    </rPh>
    <rPh sb="11" eb="13">
      <t>コウザ</t>
    </rPh>
    <rPh sb="13" eb="16">
      <t>モウシコミショ</t>
    </rPh>
    <phoneticPr fontId="16"/>
  </si>
  <si>
    <t>個人情報の取扱いについて（裏面）</t>
    <rPh sb="0" eb="2">
      <t>コジン</t>
    </rPh>
    <rPh sb="2" eb="4">
      <t>ジョウホウ</t>
    </rPh>
    <rPh sb="5" eb="7">
      <t>トリアツカ</t>
    </rPh>
    <rPh sb="13" eb="15">
      <t>ウラメン</t>
    </rPh>
    <phoneticPr fontId="16"/>
  </si>
  <si>
    <t>キャリアパーソン</t>
    <phoneticPr fontId="16"/>
  </si>
  <si>
    <t>C</t>
    <phoneticPr fontId="16"/>
  </si>
  <si>
    <t>東日本レインズへの掲載</t>
    <phoneticPr fontId="41"/>
  </si>
  <si>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16"/>
  </si>
  <si>
    <r>
      <t xml:space="preserve">宅建士資格
</t>
    </r>
    <r>
      <rPr>
        <sz val="6"/>
        <rFont val="ＭＳ Ｐ明朝"/>
        <family val="1"/>
        <charset val="128"/>
      </rPr>
      <t>（試験合格のみ含む）</t>
    </r>
    <rPh sb="0" eb="2">
      <t>タッケン</t>
    </rPh>
    <rPh sb="2" eb="3">
      <t>シ</t>
    </rPh>
    <rPh sb="3" eb="5">
      <t>シカク</t>
    </rPh>
    <rPh sb="7" eb="9">
      <t>シケン</t>
    </rPh>
    <phoneticPr fontId="16"/>
  </si>
  <si>
    <t>２.　教材等送付先につきましては、確実にお受け取り可能な送付先をご指定願います。本会及び業務委託先からの</t>
    <rPh sb="44" eb="46">
      <t>ギョウム</t>
    </rPh>
    <phoneticPr fontId="16"/>
  </si>
  <si>
    <t>　　発送物について、長期不在など受講者様のご都合により本会に返送され、改めて本会より発送する場合には、</t>
    <phoneticPr fontId="16"/>
  </si>
  <si>
    <t>　　再発送費用等を受講者様にご負担いただく場合がございます。</t>
    <phoneticPr fontId="16"/>
  </si>
  <si>
    <t>　　令和　　　　　年　　　　　月　　　　　日　受付</t>
    <rPh sb="2" eb="4">
      <t>レイワ</t>
    </rPh>
    <rPh sb="9" eb="10">
      <t>ネン</t>
    </rPh>
    <rPh sb="15" eb="16">
      <t>ガツ</t>
    </rPh>
    <rPh sb="21" eb="22">
      <t>ニチ</t>
    </rPh>
    <rPh sb="23" eb="25">
      <t>ウケツケ</t>
    </rPh>
    <phoneticPr fontId="16"/>
  </si>
  <si>
    <t>預金口座振替依頼書・自動払込利用申込書　　</t>
    <phoneticPr fontId="123" alignment="distributed"/>
  </si>
  <si>
    <t>ダウンロード専用　TKD00280</t>
    <rPh sb="6" eb="8">
      <t>センヨウ</t>
    </rPh>
    <phoneticPr fontId="123" alignment="distributed"/>
  </si>
  <si>
    <t>(金融機関提出用)</t>
    <phoneticPr fontId="123" alignment="distributed"/>
  </si>
  <si>
    <t>取扱金融機関　御中</t>
    <rPh sb="0" eb="2">
      <t>トリアツカイ</t>
    </rPh>
    <rPh sb="1" eb="2">
      <t>アツカイ</t>
    </rPh>
    <rPh sb="2" eb="3">
      <t>キン</t>
    </rPh>
    <rPh sb="3" eb="4">
      <t>ユウ</t>
    </rPh>
    <rPh sb="4" eb="6">
      <t>キカン</t>
    </rPh>
    <rPh sb="7" eb="9">
      <t>オンチュウ</t>
    </rPh>
    <phoneticPr fontId="41"/>
  </si>
  <si>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41"/>
  </si>
  <si>
    <t>委託者名</t>
    <rPh sb="0" eb="3">
      <t>イタクシャ</t>
    </rPh>
    <rPh sb="3" eb="4">
      <t>メイ</t>
    </rPh>
    <phoneticPr fontId="123" alignment="distributed"/>
  </si>
  <si>
    <t>（公社）東京都宅地建物取引業協会</t>
    <rPh sb="1" eb="3">
      <t>コウシャ</t>
    </rPh>
    <rPh sb="4" eb="16">
      <t>トウキョウトタクチタテモノトリヒキギョウキョウカイ</t>
    </rPh>
    <phoneticPr fontId="123" alignment="distributed"/>
  </si>
  <si>
    <t>コード</t>
    <phoneticPr fontId="123" alignment="distributed"/>
  </si>
  <si>
    <t>0</t>
  </si>
  <si>
    <t>※　下記 太線内「会員情報」および「口座情報」をご記入願います。</t>
    <rPh sb="9" eb="13">
      <t>カイインジョウホウ</t>
    </rPh>
    <rPh sb="18" eb="22">
      <t>コウザジョウホウ</t>
    </rPh>
    <phoneticPr fontId="123" alignment="distributed"/>
  </si>
  <si>
    <t>※　口座情報ご記入の際、フリガナの濁点半濁点および区切り　 部分は、それぞれ１字分空けてください。</t>
    <phoneticPr fontId="41"/>
  </si>
  <si>
    <t>※　必要に応じてチェックボックスに☑をお願いいたします。</t>
    <rPh sb="2" eb="4">
      <t>ヒツヨウ</t>
    </rPh>
    <rPh sb="5" eb="6">
      <t>オウ</t>
    </rPh>
    <rPh sb="20" eb="21">
      <t>ネガ</t>
    </rPh>
    <phoneticPr fontId="41"/>
  </si>
  <si>
    <t>会員情報</t>
    <rPh sb="0" eb="2">
      <t>カイイン</t>
    </rPh>
    <rPh sb="2" eb="4">
      <t>ジョウホウ</t>
    </rPh>
    <phoneticPr fontId="41"/>
  </si>
  <si>
    <t>□</t>
    <phoneticPr fontId="41"/>
  </si>
  <si>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41"/>
  </si>
  <si>
    <t>　支店・営業所名は必ずご記入ください。　（本店の場合は不要です）</t>
    <phoneticPr fontId="41"/>
  </si>
  <si>
    <t>フリガナ</t>
    <phoneticPr fontId="123" alignment="distributed"/>
  </si>
  <si>
    <t>商　号</t>
    <phoneticPr fontId="123" alignment="distributed"/>
  </si>
  <si>
    <t>連絡先住所</t>
    <rPh sb="0" eb="3">
      <t>レンラクサキ</t>
    </rPh>
    <rPh sb="3" eb="5">
      <t>ジュウショ</t>
    </rPh>
    <phoneticPr fontId="41"/>
  </si>
  <si>
    <t>電話番号</t>
    <rPh sb="0" eb="2">
      <t>デンワ</t>
    </rPh>
    <rPh sb="2" eb="4">
      <t>バンゴウ</t>
    </rPh>
    <phoneticPr fontId="123" alignment="distributed"/>
  </si>
  <si>
    <t>ビル名・番地・部屋番号がある場合は必ずご記入ください。</t>
    <phoneticPr fontId="41"/>
  </si>
  <si>
    <t>　</t>
    <phoneticPr fontId="123" alignment="distributed"/>
  </si>
  <si>
    <t>―預金口座振替規定―（ゆうちょ銀行からの自動払込を除く）</t>
    <rPh sb="8" eb="9">
      <t>テイ</t>
    </rPh>
    <phoneticPr fontId="123" alignment="distributed"/>
  </si>
  <si>
    <t>金融機関使用欄</t>
    <rPh sb="0" eb="4">
      <t>キンユウキカン</t>
    </rPh>
    <rPh sb="4" eb="6">
      <t>シヨウ</t>
    </rPh>
    <rPh sb="6" eb="7">
      <t>ラン</t>
    </rPh>
    <phoneticPr fontId="123"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</si>
  <si>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23"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</si>
  <si>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23" alignment="distributed"/>
  </si>
  <si>
    <t>(</t>
    <phoneticPr fontId="123" alignment="distributed"/>
  </si>
  <si>
    <t xml:space="preserve">店名、種目
口座番号、口座名義
</t>
    <phoneticPr fontId="123" alignment="distributed"/>
  </si>
  <si>
    <t>)</t>
    <phoneticPr fontId="123" alignment="distributed"/>
  </si>
  <si>
    <t>（備考）</t>
    <phoneticPr fontId="123"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</si>
  <si>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23" alignment="distributed"/>
  </si>
  <si>
    <t>株式会社　日本共同システム</t>
    <rPh sb="0" eb="4">
      <t>カブシキガイシャ</t>
    </rPh>
    <rPh sb="5" eb="7">
      <t>ニホン</t>
    </rPh>
    <rPh sb="7" eb="9">
      <t>キョウドウ</t>
    </rPh>
    <phoneticPr fontId="123" alignment="distributed"/>
  </si>
  <si>
    <t>振替日（払込日）</t>
    <rPh sb="0" eb="3">
      <t>フリカエビ</t>
    </rPh>
    <rPh sb="4" eb="7">
      <t>ハライコミビ</t>
    </rPh>
    <phoneticPr fontId="123"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</si>
  <si>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123" alignment="distributed"/>
  </si>
  <si>
    <t>振替開始日（払込開始日）</t>
    <rPh sb="0" eb="2">
      <t>フリカエ</t>
    </rPh>
    <rPh sb="2" eb="5">
      <t>カイシビ</t>
    </rPh>
    <rPh sb="6" eb="8">
      <t>ハライコミ</t>
    </rPh>
    <rPh sb="8" eb="11">
      <t>カイシビ</t>
    </rPh>
    <phoneticPr fontId="123" alignment="distributed"/>
  </si>
  <si>
    <t>口座情報</t>
    <rPh sb="0" eb="4">
      <t>コウザジョウホウ</t>
    </rPh>
    <phoneticPr fontId="41"/>
  </si>
  <si>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41"/>
  </si>
  <si>
    <t>フリガナは省略せずにご記入ください。法人の場合は、会社名、金融機関お届けの肩書き、代表者名まで全てご記入ください。</t>
    <rPh sb="11" eb="13">
      <t>キニュウ</t>
    </rPh>
    <rPh sb="50" eb="52">
      <t>キニュウ</t>
    </rPh>
    <phoneticPr fontId="123" alignment="distributed"/>
  </si>
  <si>
    <t>預金者
（口座名義）</t>
    <rPh sb="5" eb="9">
      <t>コウザメイギ</t>
    </rPh>
    <phoneticPr fontId="123"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</si>
  <si>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23" alignment="distributed"/>
  </si>
  <si>
    <t>ゆうちょ
銀行以外の
金融機関</t>
    <rPh sb="5" eb="7">
      <t>ギンコウ</t>
    </rPh>
    <rPh sb="7" eb="9">
      <t>イガイ</t>
    </rPh>
    <rPh sb="11" eb="15">
      <t>キンユウキカン</t>
    </rPh>
    <phoneticPr fontId="41"/>
  </si>
  <si>
    <t>必ずお届け印での押印を
お願い致します。</t>
    <rPh sb="0" eb="1">
      <t>カナラ</t>
    </rPh>
    <rPh sb="3" eb="4">
      <t>トド</t>
    </rPh>
    <rPh sb="5" eb="6">
      <t>イン</t>
    </rPh>
    <rPh sb="8" eb="10">
      <t>オウイン</t>
    </rPh>
    <rPh sb="13" eb="14">
      <t>ネガイ</t>
    </rPh>
    <rPh sb="15" eb="16">
      <t>タ</t>
    </rPh>
    <phoneticPr fontId="123" alignment="distributed"/>
  </si>
  <si>
    <t>銀行名</t>
    <rPh sb="0" eb="3">
      <t>ギンコウメイ</t>
    </rPh>
    <phoneticPr fontId="123" alignment="distributed"/>
  </si>
  <si>
    <t>支店</t>
    <phoneticPr fontId="123" alignment="distributed"/>
  </si>
  <si>
    <t>金融機関コード</t>
    <rPh sb="0" eb="2">
      <t>キンユウ</t>
    </rPh>
    <rPh sb="2" eb="4">
      <t>キカン</t>
    </rPh>
    <phoneticPr fontId="123" alignment="distributed"/>
  </si>
  <si>
    <t>支店コード</t>
    <rPh sb="0" eb="2">
      <t>シテン</t>
    </rPh>
    <phoneticPr fontId="123" alignment="distributed"/>
  </si>
  <si>
    <t>預金種目</t>
    <rPh sb="0" eb="2">
      <t>ヨキン</t>
    </rPh>
    <rPh sb="2" eb="4">
      <t>シュモク</t>
    </rPh>
    <phoneticPr fontId="123"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</si>
  <si>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123"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</si>
  <si>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23"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</si>
  <si>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123"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</si>
  <si>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123" alignment="distributed"/>
  </si>
  <si>
    <t>株式会社　日本共同システム</t>
    <rPh sb="0" eb="4">
      <t>カブシキガイシャ</t>
    </rPh>
    <rPh sb="5" eb="9">
      <t>ニホンキョウドウ</t>
    </rPh>
    <phoneticPr fontId="123"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</si>
  <si>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23"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</si>
  <si>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123" alignment="distributed"/>
  </si>
  <si>
    <t>◎　記入例に従い正しくご記入ください。</t>
    <rPh sb="2" eb="4">
      <t>キニュウ</t>
    </rPh>
    <rPh sb="4" eb="5">
      <t>レイ</t>
    </rPh>
    <rPh sb="6" eb="7">
      <t>シタガ</t>
    </rPh>
    <rPh sb="8" eb="9">
      <t>タダ</t>
    </rPh>
    <rPh sb="12" eb="14">
      <t>キニュウ</t>
    </rPh>
    <phoneticPr fontId="123" alignment="distributed"/>
  </si>
  <si>
    <t>◎　お手数ですがコピーをお取りいただき、お手元に保管願います。</t>
    <phoneticPr fontId="123" alignment="distributed"/>
  </si>
  <si>
    <t>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
　　利用することにご了承いただいた方は、別途、東京都宅建協同組合の賦課金
　　引落用「預金口座振替依頼書・自動払込利用申込書」のご提出は不要です。
※　お手数ですがコピーをお取りいただき、お手元に保管願います。</t>
    <phoneticPr fontId="16"/>
  </si>
  <si>
    <t>（公社） 東京都宅地建物取引業協会、および（公社） 全国宅地建物取引業保証協会の預金口座振替依頼書・自動払込利用申込書にご記入される場合には次の点にご注意ください。
※ 口座情報は印刷した用紙に直接手書きしてください。</t>
    <rPh sb="0" eb="17">
      <t>トウキョウ</t>
    </rPh>
    <rPh sb="40" eb="42">
      <t>ヨキン</t>
    </rPh>
    <rPh sb="42" eb="44">
      <t>コウザ</t>
    </rPh>
    <rPh sb="44" eb="46">
      <t>フリカエ</t>
    </rPh>
    <rPh sb="46" eb="49">
      <t>イライショ</t>
    </rPh>
    <rPh sb="50" eb="52">
      <t>ジドウ</t>
    </rPh>
    <rPh sb="52" eb="54">
      <t>ハライコミ</t>
    </rPh>
    <rPh sb="54" eb="56">
      <t>リヨウ</t>
    </rPh>
    <rPh sb="56" eb="59">
      <t>モウシコミショ</t>
    </rPh>
    <rPh sb="85" eb="87">
      <t>コウザ</t>
    </rPh>
    <rPh sb="87" eb="89">
      <t>ジョウホウ</t>
    </rPh>
    <rPh sb="90" eb="92">
      <t>インサツ</t>
    </rPh>
    <rPh sb="94" eb="96">
      <t>ヨウシ</t>
    </rPh>
    <rPh sb="97" eb="99">
      <t>チョクセツ</t>
    </rPh>
    <rPh sb="99" eb="101">
      <t>テガ</t>
    </rPh>
    <phoneticPr fontId="16"/>
  </si>
  <si>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41"/>
  </si>
  <si>
    <t>※太枠内は記入しないで下さい</t>
    <rPh sb="1" eb="3">
      <t>フトワク</t>
    </rPh>
    <rPh sb="3" eb="4">
      <t>ナイ</t>
    </rPh>
    <rPh sb="5" eb="7">
      <t>キニュウ</t>
    </rPh>
    <rPh sb="11" eb="12">
      <t>クダ</t>
    </rPh>
    <phoneticPr fontId="41"/>
  </si>
  <si>
    <t>法人登記期日</t>
    <rPh sb="0" eb="2">
      <t>ホウジン</t>
    </rPh>
    <rPh sb="2" eb="4">
      <t>トウキ</t>
    </rPh>
    <rPh sb="4" eb="6">
      <t>キジツ</t>
    </rPh>
    <phoneticPr fontId="41"/>
  </si>
  <si>
    <t>主たる事務所</t>
    <rPh sb="0" eb="1">
      <t>シュ</t>
    </rPh>
    <rPh sb="3" eb="5">
      <t>ジム</t>
    </rPh>
    <rPh sb="5" eb="6">
      <t>ショ</t>
    </rPh>
    <phoneticPr fontId="41"/>
  </si>
  <si>
    <t>名・女性</t>
    <rPh sb="0" eb="1">
      <t>メイ</t>
    </rPh>
    <rPh sb="2" eb="4">
      <t>ジョセイ</t>
    </rPh>
    <phoneticPr fontId="41"/>
  </si>
  <si>
    <t>□ 準</t>
    <rPh sb="2" eb="3">
      <t>ジュン</t>
    </rPh>
    <phoneticPr fontId="16"/>
  </si>
  <si>
    <t>入会年月日／</t>
    <rPh sb="0" eb="2">
      <t>ニュウカイ</t>
    </rPh>
    <rPh sb="2" eb="5">
      <t>ネンガッピ</t>
    </rPh>
    <phoneticPr fontId="16"/>
  </si>
  <si>
    <t>記入年月日／</t>
    <rPh sb="0" eb="2">
      <t>キニュウ</t>
    </rPh>
    <phoneticPr fontId="16"/>
  </si>
  <si>
    <t>専任宅建取引士顔写真</t>
    <rPh sb="0" eb="2">
      <t>センニン</t>
    </rPh>
    <rPh sb="2" eb="4">
      <t>タッケン</t>
    </rPh>
    <rPh sb="4" eb="6">
      <t>トリヒキ</t>
    </rPh>
    <rPh sb="6" eb="7">
      <t>シ</t>
    </rPh>
    <rPh sb="7" eb="8">
      <t>カオ</t>
    </rPh>
    <rPh sb="8" eb="10">
      <t>シャシン</t>
    </rPh>
    <phoneticPr fontId="16"/>
  </si>
  <si>
    <t>正会員又は準会員顔写真</t>
    <rPh sb="0" eb="3">
      <t>セイカイイン</t>
    </rPh>
    <rPh sb="3" eb="4">
      <t>マタ</t>
    </rPh>
    <rPh sb="5" eb="8">
      <t>ジュンカイイン</t>
    </rPh>
    <rPh sb="8" eb="9">
      <t>カオ</t>
    </rPh>
    <rPh sb="9" eb="11">
      <t>シャシン</t>
    </rPh>
    <phoneticPr fontId="16"/>
  </si>
  <si>
    <t>免許証番号</t>
    <phoneticPr fontId="16"/>
  </si>
  <si>
    <t>変更</t>
    <rPh sb="0" eb="2">
      <t>ヘンコウ</t>
    </rPh>
    <phoneticPr fontId="16"/>
  </si>
  <si>
    <t>政令で定める
使用人氏名</t>
    <phoneticPr fontId="16"/>
  </si>
  <si>
    <t>年月日</t>
    <rPh sb="0" eb="3">
      <t>ネンガッピ</t>
    </rPh>
    <phoneticPr fontId="16"/>
  </si>
  <si>
    <t>年　　　　　月　　　　　日</t>
    <rPh sb="0" eb="1">
      <t>ネン</t>
    </rPh>
    <rPh sb="6" eb="7">
      <t>ガツ</t>
    </rPh>
    <rPh sb="12" eb="13">
      <t>ヒ</t>
    </rPh>
    <phoneticPr fontId="16"/>
  </si>
  <si>
    <t>階</t>
    <rPh sb="0" eb="1">
      <t>カイ</t>
    </rPh>
    <phoneticPr fontId="16"/>
  </si>
  <si>
    <t>ﾋﾞﾙ・ﾏﾝｼｮﾝ</t>
  </si>
  <si>
    <t>ﾋﾞﾙ・ﾏﾝｼｮﾝ</t>
    <phoneticPr fontId="16"/>
  </si>
  <si>
    <t>変更　〒</t>
    <rPh sb="0" eb="2">
      <t>ヘンコウ</t>
    </rPh>
    <phoneticPr fontId="16"/>
  </si>
  <si>
    <t>専任宅建取引士</t>
    <rPh sb="0" eb="2">
      <t>センニン</t>
    </rPh>
    <rPh sb="2" eb="4">
      <t>タッケン</t>
    </rPh>
    <rPh sb="4" eb="6">
      <t>トリヒキ</t>
    </rPh>
    <rPh sb="6" eb="7">
      <t>シ</t>
    </rPh>
    <phoneticPr fontId="16"/>
  </si>
  <si>
    <t>氏名・住所</t>
    <rPh sb="0" eb="2">
      <t>シメイ</t>
    </rPh>
    <rPh sb="3" eb="5">
      <t>ジュウショ</t>
    </rPh>
    <phoneticPr fontId="16"/>
  </si>
  <si>
    <t>登録地</t>
    <rPh sb="0" eb="2">
      <t>トウロク</t>
    </rPh>
    <rPh sb="2" eb="3">
      <t>チ</t>
    </rPh>
    <phoneticPr fontId="16"/>
  </si>
  <si>
    <t>知事</t>
    <rPh sb="0" eb="2">
      <t>チジ</t>
    </rPh>
    <phoneticPr fontId="16"/>
  </si>
  <si>
    <t>公益社団法人
東京都宅地建物取引業協会</t>
    <phoneticPr fontId="16"/>
  </si>
  <si>
    <t>会員カード</t>
    <phoneticPr fontId="16"/>
  </si>
  <si>
    <t>（会員基本台帳）</t>
    <phoneticPr fontId="16"/>
  </si>
  <si>
    <t xml:space="preserve"> 個人情報のお取り扱いについて</t>
    <phoneticPr fontId="16"/>
  </si>
  <si>
    <t xml:space="preserve"> 上記の説明について了承いた
 しました。</t>
  </si>
  <si>
    <r>
      <rPr>
        <sz val="8"/>
        <color theme="2" tint="-0.499984740745262"/>
        <rFont val="ＭＳ Ｐゴシック"/>
        <family val="3"/>
        <charset val="128"/>
        <scheme val="minor"/>
      </rPr>
      <t>●</t>
    </r>
    <r>
      <rPr>
        <sz val="8"/>
        <color theme="1"/>
        <rFont val="ＭＳ Ｐゴシック"/>
        <family val="3"/>
        <charset val="128"/>
        <scheme val="minor"/>
      </rPr>
      <t>は該当する欄にご記入下さい</t>
    </r>
    <rPh sb="2" eb="4">
      <t>ガイトウ</t>
    </rPh>
    <rPh sb="6" eb="7">
      <t>ラン</t>
    </rPh>
    <rPh sb="9" eb="11">
      <t>キニュウ</t>
    </rPh>
    <rPh sb="11" eb="12">
      <t>クダ</t>
    </rPh>
    <phoneticPr fontId="41"/>
  </si>
  <si>
    <t>正会員の場合
代表者の写真
又は
準会員の場合
政令で定める
使用人の写真
タテ４㎝×ヨコ３㎝</t>
    <phoneticPr fontId="16"/>
  </si>
  <si>
    <r>
      <rPr>
        <b/>
        <sz val="6"/>
        <color theme="2" tint="-0.499984740745262"/>
        <rFont val="ＭＳ Ｐゴシック"/>
        <family val="3"/>
        <charset val="128"/>
      </rPr>
      <t>●</t>
    </r>
    <r>
      <rPr>
        <b/>
        <sz val="9"/>
        <rFont val="ＭＳ Ｐゴシック"/>
        <family val="3"/>
        <charset val="128"/>
      </rPr>
      <t>準会員記入欄</t>
    </r>
    <rPh sb="1" eb="4">
      <t>ジュンカイイン</t>
    </rPh>
    <rPh sb="4" eb="6">
      <t>キニュウ</t>
    </rPh>
    <rPh sb="6" eb="7">
      <t>ラン</t>
    </rPh>
    <phoneticPr fontId="16"/>
  </si>
  <si>
    <r>
      <rPr>
        <b/>
        <sz val="6"/>
        <color theme="2" tint="-0.499984740745262"/>
        <rFont val="ＭＳ Ｐゴシック"/>
        <family val="3"/>
        <charset val="128"/>
      </rPr>
      <t>●</t>
    </r>
    <r>
      <rPr>
        <b/>
        <sz val="9"/>
        <rFont val="ＭＳ Ｐゴシック"/>
        <family val="3"/>
        <charset val="128"/>
      </rPr>
      <t>正会員記入欄</t>
    </r>
    <rPh sb="1" eb="4">
      <t>セイカイイン</t>
    </rPh>
    <rPh sb="4" eb="6">
      <t>キニュウ</t>
    </rPh>
    <rPh sb="6" eb="7">
      <t>ラン</t>
    </rPh>
    <phoneticPr fontId="16"/>
  </si>
  <si>
    <t>　　　　　　（　　　　　）</t>
    <phoneticPr fontId="16"/>
  </si>
  <si>
    <t>法人の場合</t>
    <rPh sb="0" eb="2">
      <t>ホウジン</t>
    </rPh>
    <rPh sb="3" eb="5">
      <t>バアイ</t>
    </rPh>
    <phoneticPr fontId="16"/>
  </si>
  <si>
    <t>　を記入</t>
    <rPh sb="2" eb="4">
      <t>キニュウ</t>
    </rPh>
    <phoneticPr fontId="16"/>
  </si>
  <si>
    <t>千円</t>
    <rPh sb="0" eb="2">
      <t>センエン</t>
    </rPh>
    <phoneticPr fontId="16"/>
  </si>
  <si>
    <t>役職名</t>
    <rPh sb="0" eb="3">
      <t>ヤクショクメイ</t>
    </rPh>
    <phoneticPr fontId="16"/>
  </si>
  <si>
    <t>常・非</t>
    <rPh sb="0" eb="1">
      <t>ツネ</t>
    </rPh>
    <rPh sb="2" eb="3">
      <t>ヒ</t>
    </rPh>
    <phoneticPr fontId="16"/>
  </si>
  <si>
    <t>氏　　名</t>
    <rPh sb="0" eb="1">
      <t>シ</t>
    </rPh>
    <rPh sb="3" eb="4">
      <t>ナ</t>
    </rPh>
    <phoneticPr fontId="16"/>
  </si>
  <si>
    <t>常</t>
    <rPh sb="0" eb="1">
      <t>ツネ</t>
    </rPh>
    <phoneticPr fontId="16"/>
  </si>
  <si>
    <r>
      <rPr>
        <sz val="7"/>
        <color theme="2" tint="-0.499984740745262"/>
        <rFont val="ＭＳ Ｐゴシック"/>
        <family val="3"/>
        <charset val="128"/>
      </rPr>
      <t>●</t>
    </r>
    <r>
      <rPr>
        <sz val="7"/>
        <rFont val="ＭＳ Ｐゴシック"/>
        <family val="3"/>
        <charset val="128"/>
      </rPr>
      <t>代表者・役員・政令</t>
    </r>
    <rPh sb="1" eb="4">
      <t>ダイヒョウシャ</t>
    </rPh>
    <rPh sb="5" eb="7">
      <t>ヤクイン</t>
    </rPh>
    <rPh sb="8" eb="10">
      <t>セイレイ</t>
    </rPh>
    <phoneticPr fontId="16"/>
  </si>
  <si>
    <t>　で定める使用人・専</t>
    <rPh sb="2" eb="3">
      <t>サダ</t>
    </rPh>
    <rPh sb="5" eb="7">
      <t>シヨウ</t>
    </rPh>
    <rPh sb="7" eb="8">
      <t>ニン</t>
    </rPh>
    <rPh sb="9" eb="10">
      <t>セン</t>
    </rPh>
    <phoneticPr fontId="16"/>
  </si>
  <si>
    <t>　任宅建取引士を除く</t>
    <rPh sb="1" eb="2">
      <t>ニン</t>
    </rPh>
    <rPh sb="2" eb="4">
      <t>タッケン</t>
    </rPh>
    <rPh sb="4" eb="6">
      <t>トリヒキ</t>
    </rPh>
    <rPh sb="6" eb="7">
      <t>シ</t>
    </rPh>
    <rPh sb="8" eb="9">
      <t>ノゾ</t>
    </rPh>
    <phoneticPr fontId="16"/>
  </si>
  <si>
    <r>
      <rPr>
        <b/>
        <sz val="6"/>
        <color theme="2" tint="-0.499984740745262"/>
        <rFont val="ＭＳ Ｐゴシック"/>
        <family val="3"/>
        <charset val="128"/>
      </rPr>
      <t>●</t>
    </r>
    <r>
      <rPr>
        <b/>
        <sz val="8"/>
        <rFont val="ＭＳ Ｐゴシック"/>
        <family val="3"/>
        <charset val="128"/>
      </rPr>
      <t>正会員記入欄</t>
    </r>
    <rPh sb="1" eb="4">
      <t>セイカイイン</t>
    </rPh>
    <rPh sb="4" eb="6">
      <t>キニュウ</t>
    </rPh>
    <rPh sb="6" eb="7">
      <t>ラン</t>
    </rPh>
    <phoneticPr fontId="16"/>
  </si>
  <si>
    <r>
      <rPr>
        <b/>
        <sz val="6"/>
        <color theme="2" tint="-0.499984740745262"/>
        <rFont val="ＭＳ Ｐゴシック"/>
        <family val="3"/>
        <charset val="128"/>
      </rPr>
      <t>●</t>
    </r>
    <r>
      <rPr>
        <b/>
        <sz val="8"/>
        <rFont val="ＭＳ Ｐゴシック"/>
        <family val="3"/>
        <charset val="128"/>
      </rPr>
      <t>準会員記入欄</t>
    </r>
    <rPh sb="1" eb="4">
      <t>ジュンカイイン</t>
    </rPh>
    <rPh sb="4" eb="6">
      <t>キニュウ</t>
    </rPh>
    <rPh sb="6" eb="7">
      <t>ラン</t>
    </rPh>
    <phoneticPr fontId="16"/>
  </si>
  <si>
    <t>政令で定める使用人氏名</t>
    <rPh sb="0" eb="2">
      <t>セイレイ</t>
    </rPh>
    <rPh sb="3" eb="4">
      <t>サダ</t>
    </rPh>
    <rPh sb="6" eb="8">
      <t>シヨウ</t>
    </rPh>
    <rPh sb="8" eb="9">
      <t>ニン</t>
    </rPh>
    <rPh sb="9" eb="11">
      <t>シメイ</t>
    </rPh>
    <phoneticPr fontId="16"/>
  </si>
  <si>
    <t>従業者</t>
    <rPh sb="0" eb="3">
      <t>ジュウギョウシャ</t>
    </rPh>
    <phoneticPr fontId="16"/>
  </si>
  <si>
    <r>
      <rPr>
        <sz val="6"/>
        <color theme="2" tint="-0.499984740745262"/>
        <rFont val="ＭＳ Ｐゴシック"/>
        <family val="3"/>
        <charset val="128"/>
      </rPr>
      <t>●</t>
    </r>
    <r>
      <rPr>
        <sz val="7"/>
        <rFont val="ＭＳ Ｐゴシック"/>
        <family val="3"/>
        <charset val="128"/>
      </rPr>
      <t>取締役・監査役など</t>
    </r>
    <rPh sb="1" eb="4">
      <t>トリシマリヤク</t>
    </rPh>
    <rPh sb="5" eb="8">
      <t>カンサヤク</t>
    </rPh>
    <phoneticPr fontId="16"/>
  </si>
  <si>
    <t>営業関係</t>
    <rPh sb="0" eb="2">
      <t>エイギョウ</t>
    </rPh>
    <rPh sb="2" eb="4">
      <t>カンケイ</t>
    </rPh>
    <phoneticPr fontId="16"/>
  </si>
  <si>
    <t>従事者総数</t>
    <rPh sb="0" eb="3">
      <t>ジュウジシャ</t>
    </rPh>
    <rPh sb="3" eb="5">
      <t>ソウスウ</t>
    </rPh>
    <phoneticPr fontId="16"/>
  </si>
  <si>
    <t>代表者が他に有する資格</t>
    <rPh sb="0" eb="3">
      <t>ダイヒョウシャ</t>
    </rPh>
    <rPh sb="4" eb="5">
      <t>ホカ</t>
    </rPh>
    <rPh sb="6" eb="7">
      <t>ユウ</t>
    </rPh>
    <rPh sb="9" eb="11">
      <t>シカク</t>
    </rPh>
    <phoneticPr fontId="16"/>
  </si>
  <si>
    <t>宅地建物取引業以外の事業の種類</t>
    <rPh sb="0" eb="2">
      <t>タクチ</t>
    </rPh>
    <rPh sb="2" eb="4">
      <t>タテモノ</t>
    </rPh>
    <rPh sb="4" eb="7">
      <t>トリヒキギョウ</t>
    </rPh>
    <rPh sb="7" eb="9">
      <t>イガイ</t>
    </rPh>
    <rPh sb="10" eb="12">
      <t>ジギョウ</t>
    </rPh>
    <rPh sb="13" eb="15">
      <t>シュルイ</t>
    </rPh>
    <phoneticPr fontId="16"/>
  </si>
  <si>
    <r>
      <rPr>
        <sz val="6"/>
        <color theme="2" tint="-0.499984740745262"/>
        <rFont val="ＭＳ Ｐゴシック"/>
        <family val="3"/>
        <charset val="128"/>
        <scheme val="minor"/>
      </rPr>
      <t>●</t>
    </r>
    <r>
      <rPr>
        <sz val="7"/>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41"/>
  </si>
  <si>
    <t>名</t>
    <rPh sb="0" eb="1">
      <t>メイ</t>
    </rPh>
    <phoneticPr fontId="16"/>
  </si>
  <si>
    <t>（内　男性</t>
    <phoneticPr fontId="16"/>
  </si>
  <si>
    <t>名）</t>
    <rPh sb="0" eb="1">
      <t>メイ</t>
    </rPh>
    <phoneticPr fontId="16"/>
  </si>
  <si>
    <t>営業内容</t>
    <rPh sb="0" eb="2">
      <t>エイギョウ</t>
    </rPh>
    <rPh sb="2" eb="4">
      <t>ナイヨウ</t>
    </rPh>
    <phoneticPr fontId="16"/>
  </si>
  <si>
    <t>☑ 仲介（賃貸・売買）</t>
    <phoneticPr fontId="16"/>
  </si>
  <si>
    <t>☑ 売買</t>
    <rPh sb="2" eb="4">
      <t>バイバイ</t>
    </rPh>
    <phoneticPr fontId="16"/>
  </si>
  <si>
    <t>☑ 分譲</t>
    <rPh sb="2" eb="4">
      <t>ブンジョウ</t>
    </rPh>
    <phoneticPr fontId="16"/>
  </si>
  <si>
    <t>☑ 管理</t>
    <rPh sb="2" eb="4">
      <t>カンリ</t>
    </rPh>
    <phoneticPr fontId="16"/>
  </si>
  <si>
    <t>☑ 賃貸業</t>
    <rPh sb="2" eb="5">
      <t>チンタイギョウ</t>
    </rPh>
    <phoneticPr fontId="16"/>
  </si>
  <si>
    <t>支部</t>
    <rPh sb="0" eb="2">
      <t>シブ</t>
    </rPh>
    <phoneticPr fontId="16"/>
  </si>
  <si>
    <t>他支店記入欄</t>
    <rPh sb="0" eb="3">
      <t>タシテン</t>
    </rPh>
    <rPh sb="3" eb="5">
      <t>キニュウ</t>
    </rPh>
    <rPh sb="5" eb="6">
      <t>ラン</t>
    </rPh>
    <phoneticPr fontId="41"/>
  </si>
  <si>
    <t>支店名</t>
    <rPh sb="0" eb="2">
      <t>シテン</t>
    </rPh>
    <rPh sb="2" eb="3">
      <t>メイ</t>
    </rPh>
    <phoneticPr fontId="16"/>
  </si>
  <si>
    <t>事業の沿革</t>
    <rPh sb="0" eb="2">
      <t>ジギョウ</t>
    </rPh>
    <rPh sb="3" eb="5">
      <t>エンカク</t>
    </rPh>
    <phoneticPr fontId="16"/>
  </si>
  <si>
    <t>宅建業の創業</t>
    <rPh sb="0" eb="2">
      <t>タッケン</t>
    </rPh>
    <rPh sb="2" eb="3">
      <t>ギョウ</t>
    </rPh>
    <rPh sb="4" eb="6">
      <t>ソウギョウ</t>
    </rPh>
    <phoneticPr fontId="16"/>
  </si>
  <si>
    <t>組織変更があった場合の名称（個人▶法人・法人▶個人・相続等）</t>
    <rPh sb="0" eb="2">
      <t>ソシキ</t>
    </rPh>
    <rPh sb="2" eb="4">
      <t>ヘンコウ</t>
    </rPh>
    <rPh sb="8" eb="10">
      <t>バアイ</t>
    </rPh>
    <rPh sb="11" eb="13">
      <t>メイショウ</t>
    </rPh>
    <rPh sb="14" eb="16">
      <t>コジン</t>
    </rPh>
    <rPh sb="17" eb="19">
      <t>ホウジン</t>
    </rPh>
    <rPh sb="20" eb="22">
      <t>ホウジン</t>
    </rPh>
    <rPh sb="23" eb="25">
      <t>コジン</t>
    </rPh>
    <rPh sb="26" eb="29">
      <t>ソウゾクナド</t>
    </rPh>
    <phoneticPr fontId="16"/>
  </si>
  <si>
    <t>年　　　　月　　　　日</t>
    <rPh sb="0" eb="1">
      <t>トシ</t>
    </rPh>
    <rPh sb="5" eb="6">
      <t>ガツ</t>
    </rPh>
    <rPh sb="10" eb="11">
      <t>ヒ</t>
    </rPh>
    <phoneticPr fontId="16"/>
  </si>
  <si>
    <t>千代田中央</t>
  </si>
  <si>
    <t>台東区</t>
  </si>
  <si>
    <t>文京区</t>
  </si>
  <si>
    <t>港区</t>
  </si>
  <si>
    <t>江東区</t>
  </si>
  <si>
    <t>江戸川区</t>
  </si>
  <si>
    <t>墨田区</t>
  </si>
  <si>
    <t>葛飾区</t>
  </si>
  <si>
    <t>足立区</t>
  </si>
  <si>
    <t>荒川区</t>
  </si>
  <si>
    <t>品川区</t>
  </si>
  <si>
    <t>大田区</t>
  </si>
  <si>
    <t>目黒区</t>
  </si>
  <si>
    <t>世田谷区</t>
  </si>
  <si>
    <t>新宿区</t>
  </si>
  <si>
    <t>渋谷区</t>
  </si>
  <si>
    <t>杉並区</t>
  </si>
  <si>
    <t>中野区</t>
  </si>
  <si>
    <t>豊島区</t>
  </si>
  <si>
    <t>北区</t>
  </si>
  <si>
    <t>板橋区</t>
  </si>
  <si>
    <t>練馬区</t>
  </si>
  <si>
    <t>武蔵野中央</t>
  </si>
  <si>
    <t>北多摩</t>
  </si>
  <si>
    <t>立川</t>
  </si>
  <si>
    <t>国分寺国立</t>
  </si>
  <si>
    <t>西多摩</t>
  </si>
  <si>
    <t>調布狛江</t>
  </si>
  <si>
    <t>府中稲城</t>
  </si>
  <si>
    <t>南多摩</t>
  </si>
  <si>
    <t>八王子</t>
  </si>
  <si>
    <t>町田</t>
  </si>
  <si>
    <t>ﾋﾞﾙ</t>
    <phoneticPr fontId="16"/>
  </si>
  <si>
    <t>ﾏﾝｼｮﾝ</t>
    <phoneticPr fontId="16"/>
  </si>
  <si>
    <t>------</t>
  </si>
  <si>
    <t>東京都知事</t>
    <rPh sb="3" eb="5">
      <t>チジ</t>
    </rPh>
    <phoneticPr fontId="16"/>
  </si>
  <si>
    <t>北海道知事</t>
    <rPh sb="0" eb="3">
      <t>ﾎｯｶｲﾄﾞｳ</t>
    </rPh>
    <rPh sb="3" eb="5">
      <t>ﾁｼﾞ</t>
    </rPh>
    <phoneticPr fontId="16" type="halfwidthKatakana"/>
  </si>
  <si>
    <t>都道府県知事</t>
    <phoneticPr fontId="16" type="halfwidthKatakana"/>
  </si>
  <si>
    <t>青森県知事</t>
  </si>
  <si>
    <t>岩手県知事</t>
  </si>
  <si>
    <t>宮城県知事</t>
  </si>
  <si>
    <t>秋田県知事</t>
  </si>
  <si>
    <t>山形県知事</t>
  </si>
  <si>
    <t>福島県知事</t>
  </si>
  <si>
    <t>茨城県知事</t>
  </si>
  <si>
    <t>栃木県知事</t>
  </si>
  <si>
    <t>群馬県知事</t>
  </si>
  <si>
    <t>埼玉県知事</t>
  </si>
  <si>
    <t>千葉県知事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</si>
  <si>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</si>
  <si>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</si>
  <si>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</si>
  <si>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</si>
  <si>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</si>
  <si>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</si>
  <si>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</si>
  <si>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</si>
  <si>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</si>
  <si>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</si>
  <si>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</si>
  <si>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</si>
  <si>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</si>
  <si>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</si>
  <si>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</si>
  <si>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</si>
  <si>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</si>
  <si>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</si>
  <si>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</si>
  <si>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</si>
  <si>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</si>
  <si>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</si>
  <si>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</si>
  <si>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</si>
  <si>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</si>
  <si>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</si>
  <si>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</si>
  <si>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</si>
  <si>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</si>
  <si>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</si>
  <si>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</si>
  <si>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</si>
  <si>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京都府知事</t>
    <rPh sb="3" eb="5">
      <t>チジ</t>
    </rPh>
    <phoneticPr fontId="16"/>
  </si>
  <si>
    <t>大阪府知事</t>
    <rPh sb="3" eb="5">
      <t>チジ</t>
    </rPh>
    <phoneticPr fontId="16"/>
  </si>
  <si>
    <t>☑ 正</t>
    <phoneticPr fontId="16"/>
  </si>
  <si>
    <t>□ 準</t>
    <phoneticPr fontId="16"/>
  </si>
  <si>
    <t>☑ 準</t>
    <phoneticPr fontId="16"/>
  </si>
  <si>
    <t>□ 正</t>
    <phoneticPr fontId="16"/>
  </si>
  <si>
    <t>正準</t>
    <rPh sb="0" eb="1">
      <t>セイ</t>
    </rPh>
    <rPh sb="1" eb="2">
      <t>ジュン</t>
    </rPh>
    <phoneticPr fontId="16"/>
  </si>
  <si>
    <t>☑ 正</t>
  </si>
  <si>
    <t>□ 大臣　　□都知事</t>
  </si>
  <si>
    <t>☑ 大臣</t>
    <phoneticPr fontId="16"/>
  </si>
  <si>
    <t>☑ 都知事</t>
    <phoneticPr fontId="16"/>
  </si>
  <si>
    <t>（　　）</t>
  </si>
  <si>
    <t>個人▶法人</t>
    <phoneticPr fontId="16"/>
  </si>
  <si>
    <t>法人▶個人</t>
    <phoneticPr fontId="16"/>
  </si>
  <si>
    <t>相続</t>
    <phoneticPr fontId="16"/>
  </si>
  <si>
    <t>組織変更</t>
    <rPh sb="0" eb="2">
      <t>ソシキ</t>
    </rPh>
    <rPh sb="2" eb="4">
      <t>ヘンコウ</t>
    </rPh>
    <phoneticPr fontId="16"/>
  </si>
  <si>
    <t>昭和19年</t>
    <rPh sb="0" eb="2">
      <t>ショウワ</t>
    </rPh>
    <rPh sb="4" eb="5">
      <t>ネン</t>
    </rPh>
    <phoneticPr fontId="4"/>
  </si>
  <si>
    <t>昭和18年</t>
    <rPh sb="0" eb="2">
      <t>ショウワ</t>
    </rPh>
    <rPh sb="4" eb="5">
      <t>ネン</t>
    </rPh>
    <phoneticPr fontId="4"/>
  </si>
  <si>
    <t>昭和17年</t>
    <rPh sb="0" eb="2">
      <t>ショウワ</t>
    </rPh>
    <rPh sb="4" eb="5">
      <t>ネン</t>
    </rPh>
    <phoneticPr fontId="4"/>
  </si>
  <si>
    <t>昭和16年</t>
    <rPh sb="0" eb="2">
      <t>ショウワ</t>
    </rPh>
    <rPh sb="4" eb="5">
      <t>ネン</t>
    </rPh>
    <phoneticPr fontId="4"/>
  </si>
  <si>
    <t>昭和15年</t>
    <rPh sb="0" eb="2">
      <t>ショウワ</t>
    </rPh>
    <rPh sb="4" eb="5">
      <t>ネン</t>
    </rPh>
    <phoneticPr fontId="4"/>
  </si>
  <si>
    <t>昭和14年</t>
    <rPh sb="0" eb="2">
      <t>ショウワ</t>
    </rPh>
    <rPh sb="4" eb="5">
      <t>ネン</t>
    </rPh>
    <phoneticPr fontId="4"/>
  </si>
  <si>
    <t>昭和13年</t>
    <rPh sb="0" eb="2">
      <t>ショウワ</t>
    </rPh>
    <rPh sb="4" eb="5">
      <t>ネン</t>
    </rPh>
    <phoneticPr fontId="4"/>
  </si>
  <si>
    <t>昭和12年</t>
    <rPh sb="0" eb="2">
      <t>ショウワ</t>
    </rPh>
    <rPh sb="4" eb="5">
      <t>ネン</t>
    </rPh>
    <phoneticPr fontId="4"/>
  </si>
  <si>
    <t>昭和11年</t>
    <rPh sb="0" eb="2">
      <t>ショウワ</t>
    </rPh>
    <rPh sb="4" eb="5">
      <t>ネン</t>
    </rPh>
    <phoneticPr fontId="4"/>
  </si>
  <si>
    <t>昭和10年</t>
    <rPh sb="0" eb="2">
      <t>ショウワ</t>
    </rPh>
    <rPh sb="4" eb="5">
      <t>ネン</t>
    </rPh>
    <phoneticPr fontId="4"/>
  </si>
  <si>
    <t>昭和9年</t>
    <rPh sb="0" eb="2">
      <t>ショウワ</t>
    </rPh>
    <rPh sb="3" eb="4">
      <t>ネン</t>
    </rPh>
    <phoneticPr fontId="4"/>
  </si>
  <si>
    <t>昭和8年</t>
    <rPh sb="0" eb="2">
      <t>ショウワ</t>
    </rPh>
    <rPh sb="3" eb="4">
      <t>ネン</t>
    </rPh>
    <phoneticPr fontId="4"/>
  </si>
  <si>
    <t>昭和7年</t>
    <rPh sb="0" eb="2">
      <t>ショウワ</t>
    </rPh>
    <rPh sb="3" eb="4">
      <t>ネン</t>
    </rPh>
    <phoneticPr fontId="4"/>
  </si>
  <si>
    <t>昭和6年</t>
    <rPh sb="0" eb="2">
      <t>ショウワ</t>
    </rPh>
    <rPh sb="3" eb="4">
      <t>ネン</t>
    </rPh>
    <phoneticPr fontId="4"/>
  </si>
  <si>
    <t>昭和5年</t>
    <rPh sb="0" eb="2">
      <t>ショウワ</t>
    </rPh>
    <rPh sb="3" eb="4">
      <t>ネン</t>
    </rPh>
    <phoneticPr fontId="4"/>
  </si>
  <si>
    <t>昭和4年</t>
    <rPh sb="0" eb="2">
      <t>ショウワ</t>
    </rPh>
    <rPh sb="3" eb="4">
      <t>ネン</t>
    </rPh>
    <phoneticPr fontId="4"/>
  </si>
  <si>
    <t>昭和3年</t>
    <rPh sb="0" eb="2">
      <t>ショウワ</t>
    </rPh>
    <rPh sb="3" eb="4">
      <t>ネン</t>
    </rPh>
    <phoneticPr fontId="4"/>
  </si>
  <si>
    <t>昭和2年</t>
    <rPh sb="0" eb="2">
      <t>ショウワ</t>
    </rPh>
    <rPh sb="3" eb="4">
      <t>ネン</t>
    </rPh>
    <phoneticPr fontId="4"/>
  </si>
  <si>
    <t>昭和1年</t>
    <rPh sb="0" eb="2">
      <t>ショウワ</t>
    </rPh>
    <rPh sb="3" eb="4">
      <t>ネン</t>
    </rPh>
    <phoneticPr fontId="4"/>
  </si>
  <si>
    <t>代表</t>
    <phoneticPr fontId="16" type="halfwidthKatakana"/>
  </si>
  <si>
    <t>取締役</t>
    <phoneticPr fontId="16" type="halfwidthKatakana"/>
  </si>
  <si>
    <t>監査役</t>
    <phoneticPr fontId="16" type="halfwidthKatakana"/>
  </si>
  <si>
    <t>代表社員</t>
    <phoneticPr fontId="16" type="halfwidthKatakana"/>
  </si>
  <si>
    <t>社員</t>
    <phoneticPr fontId="16" type="halfwidthKatakana"/>
  </si>
  <si>
    <t>理事</t>
    <rPh sb="0" eb="2">
      <t>ﾘｼﾞ</t>
    </rPh>
    <phoneticPr fontId="16" type="halfwidthKatakana"/>
  </si>
  <si>
    <t>監事</t>
    <rPh sb="0" eb="2">
      <t>ｶﾝｼﾞ</t>
    </rPh>
    <phoneticPr fontId="16" type="halfwidthKatakana"/>
  </si>
  <si>
    <t>代表執行役</t>
    <phoneticPr fontId="16" type="halfwidthKatakana"/>
  </si>
  <si>
    <t>執行役</t>
    <phoneticPr fontId="16" type="halfwidthKatakana"/>
  </si>
  <si>
    <t>会計参与</t>
    <phoneticPr fontId="16" type="halfwidthKatakana"/>
  </si>
  <si>
    <t>常・非</t>
    <rPh sb="0" eb="1">
      <t>ﾂﾈ</t>
    </rPh>
    <rPh sb="2" eb="3">
      <t>ﾋ</t>
    </rPh>
    <phoneticPr fontId="16" type="halfwidthKatakana"/>
  </si>
  <si>
    <t>非</t>
    <rPh sb="0" eb="1">
      <t>ヒ</t>
    </rPh>
    <phoneticPr fontId="16"/>
  </si>
  <si>
    <t>（　　 ）</t>
    <phoneticPr fontId="16"/>
  </si>
  <si>
    <t>□ 仲介（賃貸・売買）</t>
  </si>
  <si>
    <t>□ 仲介（賃貸・売買）</t>
    <phoneticPr fontId="16"/>
  </si>
  <si>
    <t>□ 仲介（賃貸）</t>
    <phoneticPr fontId="16"/>
  </si>
  <si>
    <t>☑ 仲介（賃貸）</t>
    <phoneticPr fontId="16"/>
  </si>
  <si>
    <t>□ 仲介（売買）</t>
    <phoneticPr fontId="16"/>
  </si>
  <si>
    <t>☑ 仲介（売買）</t>
    <phoneticPr fontId="16"/>
  </si>
  <si>
    <t>□ 売買</t>
    <rPh sb="2" eb="4">
      <t>バイバイ</t>
    </rPh>
    <phoneticPr fontId="16"/>
  </si>
  <si>
    <t>□ 分譲</t>
    <rPh sb="2" eb="4">
      <t>ブンジョウ</t>
    </rPh>
    <phoneticPr fontId="16"/>
  </si>
  <si>
    <t>□ 管理</t>
    <rPh sb="2" eb="4">
      <t>カンリ</t>
    </rPh>
    <phoneticPr fontId="16"/>
  </si>
  <si>
    <t>□ 賃貸業</t>
    <rPh sb="2" eb="5">
      <t>チンタイギョウ</t>
    </rPh>
    <phoneticPr fontId="16"/>
  </si>
  <si>
    <t>仲介（賃貸・売買）</t>
    <phoneticPr fontId="16" type="halfwidthKatakana"/>
  </si>
  <si>
    <t>売買</t>
    <rPh sb="0" eb="2">
      <t>ﾊﾞｲﾊﾞｲ</t>
    </rPh>
    <phoneticPr fontId="16" type="halfwidthKatakana"/>
  </si>
  <si>
    <t>分譲</t>
    <rPh sb="0" eb="2">
      <t>ﾌﾞﾝｼﾞｮｳ</t>
    </rPh>
    <phoneticPr fontId="16" type="halfwidthKatakana"/>
  </si>
  <si>
    <t>管理</t>
    <rPh sb="0" eb="2">
      <t>ｶﾝﾘ</t>
    </rPh>
    <phoneticPr fontId="16" type="halfwidthKatakana"/>
  </si>
  <si>
    <t>賃貸業</t>
    <rPh sb="0" eb="3">
      <t>ﾁﾝﾀｲｷﾞｮｳ</t>
    </rPh>
    <phoneticPr fontId="16" type="halfwidthKatakana"/>
  </si>
  <si>
    <t xml:space="preserve">     　　（　　　　）</t>
    <phoneticPr fontId="16"/>
  </si>
  <si>
    <t>L</t>
    <phoneticPr fontId="16"/>
  </si>
  <si>
    <t>会員カード（表裏）</t>
    <rPh sb="0" eb="2">
      <t>カイイン</t>
    </rPh>
    <rPh sb="6" eb="8">
      <t>オモテウラ</t>
    </rPh>
    <phoneticPr fontId="16"/>
  </si>
  <si>
    <t>宅建協会_口座振替申込書</t>
    <rPh sb="0" eb="2">
      <t>タッケン</t>
    </rPh>
    <rPh sb="2" eb="4">
      <t>キョウカイ</t>
    </rPh>
    <rPh sb="5" eb="7">
      <t>コウザ</t>
    </rPh>
    <rPh sb="7" eb="9">
      <t>フリカエ</t>
    </rPh>
    <rPh sb="9" eb="12">
      <t>モウシコミショ</t>
    </rPh>
    <phoneticPr fontId="16"/>
  </si>
  <si>
    <t>会員カード</t>
    <rPh sb="0" eb="2">
      <t>カイイン</t>
    </rPh>
    <phoneticPr fontId="16"/>
  </si>
  <si>
    <t>専任宅建取引士
の写真
※代表者・政令で
定める使用人
兼務の場合不要</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6"/>
  </si>
  <si>
    <t>※代表者と同一の場合は不要</t>
    <rPh sb="1" eb="4">
      <t>ダイヒョウシャ</t>
    </rPh>
    <rPh sb="5" eb="7">
      <t>ドウイツ</t>
    </rPh>
    <rPh sb="8" eb="10">
      <t>バアイ</t>
    </rPh>
    <rPh sb="11" eb="13">
      <t>フヨウ</t>
    </rPh>
    <phoneticPr fontId="16"/>
  </si>
  <si>
    <t xml:space="preserve">
タテ４㎝×ヨコ３㎝</t>
    <phoneticPr fontId="16"/>
  </si>
  <si>
    <t>専任宅建取引士
の写真
※代表者・政令で
定める使用人
兼務の場合不要
タテ４㎝×ヨコ３㎝</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5"/>
  </si>
  <si>
    <t>専任宅建取引士
の写真
※代表者・政令で
定める使用人
兼務の場合不要
タテ４㎝×ヨコ３㎝</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6"/>
  </si>
  <si>
    <t>金融機関分類</t>
    <rPh sb="0" eb="2">
      <t>キンユウ</t>
    </rPh>
    <rPh sb="2" eb="4">
      <t>キカン</t>
    </rPh>
    <rPh sb="4" eb="6">
      <t>ブンルイ</t>
    </rPh>
    <phoneticPr fontId="16"/>
  </si>
  <si>
    <t>普通・当座</t>
    <rPh sb="0" eb="2">
      <t>フツウ</t>
    </rPh>
    <rPh sb="3" eb="5">
      <t>トウザ</t>
    </rPh>
    <phoneticPr fontId="16"/>
  </si>
  <si>
    <t>銀行　信金　信組
金庫　農協</t>
    <phoneticPr fontId="16"/>
  </si>
  <si>
    <t>１．普通　２．当座</t>
    <phoneticPr fontId="16"/>
  </si>
  <si>
    <t>銀行</t>
    <phoneticPr fontId="16"/>
  </si>
  <si>
    <t>１．普通</t>
    <phoneticPr fontId="16"/>
  </si>
  <si>
    <t>信金</t>
    <phoneticPr fontId="16"/>
  </si>
  <si>
    <t>２．当座</t>
    <phoneticPr fontId="16"/>
  </si>
  <si>
    <t>信組</t>
    <phoneticPr fontId="16"/>
  </si>
  <si>
    <t>金庫</t>
    <phoneticPr fontId="16"/>
  </si>
  <si>
    <t>農協</t>
    <phoneticPr fontId="16"/>
  </si>
  <si>
    <t>ブロック受付日</t>
    <rPh sb="4" eb="6">
      <t>ウケツケ</t>
    </rPh>
    <rPh sb="6" eb="7">
      <t>ビ</t>
    </rPh>
    <phoneticPr fontId="16"/>
  </si>
  <si>
    <t>ブロック名</t>
    <rPh sb="4" eb="5">
      <t>メイ</t>
    </rPh>
    <phoneticPr fontId="16"/>
  </si>
  <si>
    <t>ブロック長名</t>
    <rPh sb="4" eb="5">
      <t>チョウ</t>
    </rPh>
    <rPh sb="5" eb="6">
      <t>メイ</t>
    </rPh>
    <phoneticPr fontId="16"/>
  </si>
  <si>
    <t>ブロック　　　　　　　　　　　　　　　　　　　　　　</t>
    <phoneticPr fontId="16"/>
  </si>
  <si>
    <t>東京都宅地建物取引業協会</t>
    <rPh sb="0" eb="2">
      <t>トウキョウ</t>
    </rPh>
    <rPh sb="2" eb="3">
      <t>ト</t>
    </rPh>
    <rPh sb="3" eb="12">
      <t>タクチタテモノトリヒキギョウキョウカイ</t>
    </rPh>
    <phoneticPr fontId="16"/>
  </si>
  <si>
    <t>業協会ブロック受付日</t>
    <rPh sb="0" eb="1">
      <t>ギョウ</t>
    </rPh>
    <rPh sb="1" eb="3">
      <t>キョウカイ</t>
    </rPh>
    <rPh sb="7" eb="9">
      <t>ウケツケ</t>
    </rPh>
    <rPh sb="9" eb="10">
      <t>ビ</t>
    </rPh>
    <phoneticPr fontId="16"/>
  </si>
  <si>
    <t>業協会ブロック名</t>
    <rPh sb="0" eb="1">
      <t>ギョウ</t>
    </rPh>
    <rPh sb="1" eb="3">
      <t>キョウカイ</t>
    </rPh>
    <rPh sb="7" eb="8">
      <t>メイ</t>
    </rPh>
    <phoneticPr fontId="16"/>
  </si>
  <si>
    <t>業協会ブロック長名</t>
    <rPh sb="0" eb="1">
      <t>ギョウ</t>
    </rPh>
    <rPh sb="1" eb="3">
      <t>キョウカイ</t>
    </rPh>
    <rPh sb="7" eb="8">
      <t>チョウ</t>
    </rPh>
    <rPh sb="8" eb="9">
      <t>メイ</t>
    </rPh>
    <phoneticPr fontId="16"/>
  </si>
  <si>
    <t>※ ○印をお付け下さい。</t>
    <rPh sb="3" eb="4">
      <t>シルシ</t>
    </rPh>
    <rPh sb="6" eb="7">
      <t>ツ</t>
    </rPh>
    <rPh sb="8" eb="9">
      <t>クダ</t>
    </rPh>
    <phoneticPr fontId="41"/>
  </si>
  <si>
    <t>　　  寄付は禁止されていますので申告して下さい。</t>
    <rPh sb="4" eb="6">
      <t>キフ</t>
    </rPh>
    <rPh sb="7" eb="9">
      <t>キンシ</t>
    </rPh>
    <rPh sb="17" eb="19">
      <t>シンコク</t>
    </rPh>
    <rPh sb="21" eb="22">
      <t>クダ</t>
    </rPh>
    <phoneticPr fontId="41"/>
  </si>
  <si>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41"/>
  </si>
  <si>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41"/>
  </si>
  <si>
    <t>支部長名</t>
    <rPh sb="0" eb="3">
      <t>シブチョウ</t>
    </rPh>
    <rPh sb="3" eb="4">
      <t>メイ</t>
    </rPh>
    <phoneticPr fontId="41"/>
  </si>
  <si>
    <t>支部名</t>
    <rPh sb="0" eb="2">
      <t>シブ</t>
    </rPh>
    <rPh sb="2" eb="3">
      <t>メイ</t>
    </rPh>
    <phoneticPr fontId="41"/>
  </si>
  <si>
    <t>　　年 　 月  　日</t>
    <rPh sb="6" eb="7">
      <t>ガツ</t>
    </rPh>
    <phoneticPr fontId="41"/>
  </si>
  <si>
    <t>　上記のとおり申し込みがありましたのでお届けします。</t>
    <phoneticPr fontId="41"/>
  </si>
  <si>
    <t>支　部　受　付</t>
    <rPh sb="0" eb="1">
      <t>シ</t>
    </rPh>
    <rPh sb="2" eb="3">
      <t>ブ</t>
    </rPh>
    <rPh sb="4" eb="5">
      <t>ウケ</t>
    </rPh>
    <rPh sb="6" eb="7">
      <t>ツキ</t>
    </rPh>
    <phoneticPr fontId="41"/>
  </si>
  <si>
    <t>　　本連盟は、各支部業協会会員の代表者個人(以下「会員」という)の他、賛助会員により構成する。</t>
    <rPh sb="3" eb="5">
      <t>レンメイ</t>
    </rPh>
    <phoneticPr fontId="41"/>
  </si>
  <si>
    <t>※（構成） 第6条　</t>
    <rPh sb="2" eb="4">
      <t>コウセイ</t>
    </rPh>
    <rPh sb="6" eb="7">
      <t>ダイ</t>
    </rPh>
    <rPh sb="8" eb="9">
      <t>ジョウ</t>
    </rPh>
    <phoneticPr fontId="41"/>
  </si>
  <si>
    <t xml:space="preserve">       本人        代表者個人　　　　その他 （</t>
    <rPh sb="7" eb="9">
      <t>ホンニン</t>
    </rPh>
    <rPh sb="17" eb="20">
      <t>ダイヒョウシャ</t>
    </rPh>
    <rPh sb="20" eb="22">
      <t>コジン</t>
    </rPh>
    <rPh sb="28" eb="29">
      <t>ホカ</t>
    </rPh>
    <phoneticPr fontId="41"/>
  </si>
  <si>
    <t>申込者との関係</t>
    <rPh sb="0" eb="3">
      <t>モウシコミシャ</t>
    </rPh>
    <rPh sb="5" eb="7">
      <t>カンケイ</t>
    </rPh>
    <phoneticPr fontId="41"/>
  </si>
  <si>
    <t>免許番号</t>
    <rPh sb="0" eb="4">
      <t>メンキョバンゴウ</t>
    </rPh>
    <phoneticPr fontId="41"/>
  </si>
  <si>
    <t>商　号</t>
    <rPh sb="0" eb="1">
      <t>ショウ</t>
    </rPh>
    <rPh sb="2" eb="3">
      <t>ゴウ</t>
    </rPh>
    <phoneticPr fontId="41"/>
  </si>
  <si>
    <t xml:space="preserve">       個人         法人</t>
    <rPh sb="7" eb="9">
      <t>コジン</t>
    </rPh>
    <rPh sb="18" eb="20">
      <t>ホウジン</t>
    </rPh>
    <phoneticPr fontId="41"/>
  </si>
  <si>
    <t>個人法人の別</t>
    <rPh sb="0" eb="2">
      <t>コジン</t>
    </rPh>
    <rPh sb="2" eb="4">
      <t>ホウジン</t>
    </rPh>
    <rPh sb="5" eb="6">
      <t>ベツ</t>
    </rPh>
    <phoneticPr fontId="41"/>
  </si>
  <si>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41"/>
  </si>
  <si>
    <t>電話番号</t>
    <rPh sb="0" eb="4">
      <t>デンワバンゴウ</t>
    </rPh>
    <phoneticPr fontId="41"/>
  </si>
  <si>
    <t>現住所</t>
    <rPh sb="0" eb="3">
      <t>ゲンジュウショ</t>
    </rPh>
    <phoneticPr fontId="41"/>
  </si>
  <si>
    <t>　　　　　〔 申込者 〕</t>
    <rPh sb="7" eb="10">
      <t>モウシコミシャ</t>
    </rPh>
    <phoneticPr fontId="41"/>
  </si>
  <si>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41"/>
  </si>
  <si>
    <t>東京都宅建政治連盟 会長 殿</t>
    <rPh sb="0" eb="9">
      <t>トウキョウ</t>
    </rPh>
    <rPh sb="10" eb="12">
      <t>カイチョウ</t>
    </rPh>
    <rPh sb="13" eb="14">
      <t>トノ</t>
    </rPh>
    <phoneticPr fontId="41"/>
  </si>
  <si>
    <t>入 会 申 込 書</t>
    <rPh sb="0" eb="1">
      <t>ニュウ</t>
    </rPh>
    <rPh sb="2" eb="3">
      <t>カイ</t>
    </rPh>
    <rPh sb="4" eb="5">
      <t>サル</t>
    </rPh>
    <rPh sb="6" eb="7">
      <t>コ</t>
    </rPh>
    <rPh sb="8" eb="9">
      <t>ガキ</t>
    </rPh>
    <phoneticPr fontId="41"/>
  </si>
  <si>
    <t>銀行　信金　信組
金庫　農協</t>
    <phoneticPr fontId="16"/>
  </si>
  <si>
    <t>１．普通　２．当座</t>
    <phoneticPr fontId="16"/>
  </si>
  <si>
    <t>□</t>
  </si>
  <si>
    <t>-</t>
    <phoneticPr fontId="16"/>
  </si>
  <si>
    <t>ブロック名／</t>
    <rPh sb="4" eb="5">
      <t>メイ</t>
    </rPh>
    <phoneticPr fontId="16"/>
  </si>
  <si>
    <t>ブロック</t>
    <phoneticPr fontId="16"/>
  </si>
  <si>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16"/>
  </si>
  <si>
    <t>　　　　　　（　　　　　）</t>
    <phoneticPr fontId="16"/>
  </si>
  <si>
    <t>所属ブロック</t>
    <rPh sb="0" eb="2">
      <t>ショゾク</t>
    </rPh>
    <phoneticPr fontId="16"/>
  </si>
  <si>
    <t>04　(公社)全国宅地建物取引業協会連合会の会員である各協会</t>
    <rPh sb="4" eb="6">
      <t>ｺｳｼｬ</t>
    </rPh>
    <rPh sb="7" eb="13">
      <t>ｾﾞﾝｺｸﾀｸﾁﾀﾃﾓﾉ</t>
    </rPh>
    <rPh sb="13" eb="18">
      <t>ﾄﾘﾋｷｷﾞｮｳｷｮｳｶｲ</t>
    </rPh>
    <rPh sb="18" eb="21">
      <t>ﾚﾝｺﾞｳｶｲ</t>
    </rPh>
    <rPh sb="22" eb="24">
      <t>ｶｲｲﾝ</t>
    </rPh>
    <rPh sb="27" eb="30">
      <t>ｶｸｷｮｳｶｲ</t>
    </rPh>
    <phoneticPr fontId="16" type="halfwidthKatakana"/>
  </si>
  <si>
    <t>50　所属団体なし</t>
    <rPh sb="3" eb="7">
      <t>ｼｮｿﾞｸﾀﾞﾝﾀｲ</t>
    </rPh>
    <phoneticPr fontId="41" type="halfwidthKatakana"/>
  </si>
  <si>
    <t>住所 東京都千代田区富士見2-2-4 東京不動産会館</t>
    <phoneticPr fontId="16"/>
  </si>
  <si>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</si>
  <si>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</si>
  <si>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</si>
  <si>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</si>
  <si>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</si>
  <si>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</si>
  <si>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</si>
  <si>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</si>
  <si>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</si>
  <si>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</si>
  <si>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</si>
  <si>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</si>
  <si>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</si>
  <si>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</si>
  <si>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</si>
  <si>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</si>
  <si>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</si>
  <si>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</si>
  <si>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</si>
  <si>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</si>
  <si>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</si>
  <si>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</si>
  <si>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</si>
  <si>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</si>
  <si>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</si>
  <si>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</si>
  <si>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</si>
  <si>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</si>
  <si>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</si>
  <si>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</si>
  <si>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</si>
  <si>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</si>
  <si>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</si>
  <si>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</si>
  <si>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</si>
  <si>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</si>
  <si>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</si>
  <si>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</si>
  <si>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</si>
  <si>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</si>
  <si>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</si>
  <si>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</si>
  <si>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</si>
  <si>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</si>
  <si>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</si>
  <si>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</si>
  <si>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</si>
  <si>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</si>
  <si>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</si>
  <si>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</si>
  <si>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</si>
  <si>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</si>
  <si>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</si>
  <si>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</si>
  <si>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</si>
  <si>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</si>
  <si>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</si>
  <si>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</si>
  <si>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</si>
  <si>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</si>
  <si>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</si>
  <si>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</si>
  <si>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　</t>
    <phoneticPr fontId="41" type="halfwidthKatakana"/>
  </si>
  <si>
    <t>011002　札幌市</t>
  </si>
  <si>
    <t>011011　札幌市 中央区</t>
  </si>
  <si>
    <t>011029　札幌市 北区</t>
  </si>
  <si>
    <t>011037　札幌市 東区</t>
  </si>
  <si>
    <t>011045　札幌市 白石区</t>
  </si>
  <si>
    <t>011053　札幌市 豊平区</t>
  </si>
  <si>
    <t>011061　札幌市 南区</t>
  </si>
  <si>
    <t>011070　札幌市 西区</t>
  </si>
  <si>
    <t>011088　札幌市 厚別区</t>
  </si>
  <si>
    <t>011096　札幌市 手稲区</t>
  </si>
  <si>
    <t>011100　札幌市 清田区</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</si>
  <si>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</si>
  <si>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</si>
  <si>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</si>
  <si>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</si>
  <si>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</si>
  <si>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</si>
  <si>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</si>
  <si>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</si>
  <si>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</si>
  <si>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</si>
  <si>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</si>
  <si>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</si>
  <si>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</si>
  <si>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</si>
  <si>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</si>
  <si>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</si>
  <si>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</si>
  <si>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</si>
  <si>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</si>
  <si>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</si>
  <si>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</si>
  <si>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</si>
  <si>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</si>
  <si>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</si>
  <si>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</si>
  <si>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</si>
  <si>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</si>
  <si>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</si>
  <si>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</si>
  <si>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</si>
  <si>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</si>
  <si>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</si>
  <si>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</si>
  <si>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</si>
  <si>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石狩郡 当別町</t>
  </si>
  <si>
    <t>013048　石狩郡 新篠津村</t>
  </si>
  <si>
    <t>013315　松前郡 松前町</t>
  </si>
  <si>
    <t>013323　松前郡 福島町</t>
  </si>
  <si>
    <t>013331　上磯郡 知内町</t>
  </si>
  <si>
    <t>013340　上磯郡 木古内町</t>
  </si>
  <si>
    <t>013374　亀田郡 七飯町</t>
  </si>
  <si>
    <t>013439　茅部郡 鹿部町</t>
  </si>
  <si>
    <t>013455　茅部郡 森町</t>
  </si>
  <si>
    <t>013463　二海郡 八雲町</t>
  </si>
  <si>
    <t>013471　山越郡 長万部町</t>
  </si>
  <si>
    <t>013617　檜山郡 江差町</t>
  </si>
  <si>
    <t>013625　檜山郡 上ノ国町</t>
  </si>
  <si>
    <t>013633　檜山郡 厚沢部町</t>
  </si>
  <si>
    <t>013641　爾志郡 乙部町</t>
  </si>
  <si>
    <t>013676　奥尻郡 奥尻町</t>
  </si>
  <si>
    <t>013706　瀬棚郡 今金町</t>
  </si>
  <si>
    <t>013714　久遠郡 せたな町</t>
  </si>
  <si>
    <t>013919　島牧郡 島牧村</t>
  </si>
  <si>
    <t>013927　寿都郡 寿都町</t>
  </si>
  <si>
    <t>013935　寿都郡 黒松内町</t>
  </si>
  <si>
    <t>013943　磯谷郡 蘭越町</t>
  </si>
  <si>
    <t>013951　虻田郡 ニセコ町</t>
  </si>
  <si>
    <t>013960　虻田郡 真狩村</t>
  </si>
  <si>
    <t>013978　虻田郡 留寿都村</t>
  </si>
  <si>
    <t>013986　虻田郡 喜茂別町</t>
  </si>
  <si>
    <t>013994　虻田郡 京極町</t>
  </si>
  <si>
    <t>014001　虻田郡 倶知安町</t>
  </si>
  <si>
    <t>014010　岩内郡 共和町</t>
  </si>
  <si>
    <t>014028　岩内郡 岩内町</t>
  </si>
  <si>
    <t>014036　古宇郡 泊村</t>
  </si>
  <si>
    <t>014044　古宇郡 神恵内村</t>
  </si>
  <si>
    <t>014052　積丹郡 積丹町</t>
  </si>
  <si>
    <t>014061　古平郡 古平町</t>
  </si>
  <si>
    <t>014079　余市郡 仁木町</t>
  </si>
  <si>
    <t>014087　余市郡 余市町</t>
  </si>
  <si>
    <t>014095　余市郡 赤井川村</t>
  </si>
  <si>
    <t>014231　空知郡 南幌町</t>
  </si>
  <si>
    <t>014249　空知郡 奈井江町</t>
  </si>
  <si>
    <t>014257　空知郡 上砂川町</t>
  </si>
  <si>
    <t>014273　夕張郡 由仁町</t>
  </si>
  <si>
    <t>014281　夕張郡 長沼町</t>
  </si>
  <si>
    <t>014290　夕張郡 栗山町</t>
  </si>
  <si>
    <t>014303　樺戸郡 月形町</t>
  </si>
  <si>
    <t>014311　樺戸郡 浦臼町</t>
  </si>
  <si>
    <t>014320　樺戸郡 新十津川町</t>
  </si>
  <si>
    <t>014338　雨竜郡 妹背牛町</t>
  </si>
  <si>
    <t>014346　雨竜郡 秩父別町</t>
  </si>
  <si>
    <t>014362　雨竜郡 雨竜町</t>
  </si>
  <si>
    <t>014371　雨竜郡 北竜町</t>
  </si>
  <si>
    <t>014389　雨竜郡 沼田町</t>
  </si>
  <si>
    <t>014524　上川郡 鷹栖町</t>
  </si>
  <si>
    <t>014532　上川郡 東神楽町</t>
  </si>
  <si>
    <t>014541　上川郡 当麻町</t>
  </si>
  <si>
    <t>014559　上川郡 比布町</t>
  </si>
  <si>
    <t>014567　上川郡 愛別町</t>
  </si>
  <si>
    <t>014575　上川郡 上川町</t>
  </si>
  <si>
    <t>014583　上川郡 東川町</t>
  </si>
  <si>
    <t>014591　上川郡 美瑛町</t>
  </si>
  <si>
    <t>014605　空知郡 上富良野町</t>
  </si>
  <si>
    <t>014613　空知郡 中富良野町</t>
  </si>
  <si>
    <t>014621　空知郡 南富良野町</t>
  </si>
  <si>
    <t>014630　勇払郡 占冠村</t>
  </si>
  <si>
    <t>014648　上川郡 和寒町</t>
  </si>
  <si>
    <t>014656　上川郡 剣淵町</t>
  </si>
  <si>
    <t>014681　上川郡 下川町</t>
  </si>
  <si>
    <t>014699　中川郡 美深町</t>
  </si>
  <si>
    <t>014702　中川郡 音威子府村</t>
  </si>
  <si>
    <t>014711　中川郡 中川町</t>
  </si>
  <si>
    <t>014729　雨竜郡 幌加内町</t>
  </si>
  <si>
    <t>014818　増毛郡 増毛町</t>
  </si>
  <si>
    <t>014826　留萌郡 小平町</t>
  </si>
  <si>
    <t>014834　苫前郡 苫前町</t>
  </si>
  <si>
    <t>014842　苫前郡 羽幌町</t>
  </si>
  <si>
    <t>014851　苫前郡 初山別村</t>
  </si>
  <si>
    <t>014869　天塩郡 遠別町</t>
  </si>
  <si>
    <t>014877　天塩郡 天塩町</t>
  </si>
  <si>
    <t>015113　宗谷郡 猿払村</t>
  </si>
  <si>
    <t>015121　枝幸郡 浜頓別町</t>
  </si>
  <si>
    <t>015130　枝幸郡 中頓別町</t>
  </si>
  <si>
    <t>015148　枝幸郡 枝幸町</t>
  </si>
  <si>
    <t>015164　天塩郡 豊富町</t>
  </si>
  <si>
    <t>015172　礼文郡 礼文町</t>
  </si>
  <si>
    <t>015181　利尻郡 利尻町</t>
  </si>
  <si>
    <t>015199　利尻郡 利尻富士町</t>
  </si>
  <si>
    <t>015202　天塩郡 幌延町</t>
  </si>
  <si>
    <t>015431　網走郡 美幌町</t>
  </si>
  <si>
    <t>015440　網走郡 津別町</t>
  </si>
  <si>
    <t>015458　斜里郡 斜里町</t>
  </si>
  <si>
    <t>015466　斜里郡 清里町</t>
  </si>
  <si>
    <t>015474　斜里郡 小清水町</t>
  </si>
  <si>
    <t>015491　常呂郡 訓子府町</t>
  </si>
  <si>
    <t>015504　常呂郡 置戸町</t>
  </si>
  <si>
    <t>015521　常呂郡 佐呂間町</t>
  </si>
  <si>
    <t>015555　紋別郡 遠軽町</t>
  </si>
  <si>
    <t>015598　紋別郡 湧別町</t>
  </si>
  <si>
    <t>015601　紋別郡 滝上町</t>
  </si>
  <si>
    <t>015610　紋別郡 興部町</t>
  </si>
  <si>
    <t>015628　紋別郡 西興部村</t>
  </si>
  <si>
    <t>015636　紋別郡 雄武町</t>
  </si>
  <si>
    <t>015644　網走郡 大空町</t>
  </si>
  <si>
    <t>015717　虻田郡 豊浦町</t>
  </si>
  <si>
    <t>015750　有珠郡 壮瞥町</t>
  </si>
  <si>
    <t>015784　白老郡 白老町</t>
  </si>
  <si>
    <t>015814　勇払郡 厚真町</t>
  </si>
  <si>
    <t>015849　虻田郡 洞爺湖町</t>
  </si>
  <si>
    <t>015857　勇払郡 安平町</t>
  </si>
  <si>
    <t>015865　勇払郡 むかわ町</t>
  </si>
  <si>
    <t>016012　沙流郡 日高町</t>
  </si>
  <si>
    <t>016021　沙流郡 平取町</t>
  </si>
  <si>
    <t>016047　新冠郡 新冠町</t>
  </si>
  <si>
    <t>016071　浦河郡 浦河町</t>
  </si>
  <si>
    <t>016080　様似郡 様似町</t>
  </si>
  <si>
    <t>016098　幌泉郡 えりも町</t>
  </si>
  <si>
    <t>016101　日高郡 新ひだか町</t>
  </si>
  <si>
    <t>016314　河東郡 音更町</t>
  </si>
  <si>
    <t>016322　河東郡 士幌町</t>
  </si>
  <si>
    <t>016331　河東郡 上士幌町</t>
  </si>
  <si>
    <t>016349　河東郡 鹿追町</t>
  </si>
  <si>
    <t>016357　上川郡 新得町</t>
  </si>
  <si>
    <t>016365　上川郡 清水町</t>
  </si>
  <si>
    <t>016373　河西郡 芽室町</t>
  </si>
  <si>
    <t>016381　河西郡 中札内村</t>
  </si>
  <si>
    <t>016390　河西郡 更別村</t>
  </si>
  <si>
    <t>016411　広尾郡 大樹町</t>
  </si>
  <si>
    <t>016420　広尾郡 広尾町</t>
  </si>
  <si>
    <t>016438　中川郡 幕別町</t>
  </si>
  <si>
    <t>016446　中川郡 池田町</t>
  </si>
  <si>
    <t>016454　中川郡 豊頃町</t>
  </si>
  <si>
    <t>016462　中川郡 本別町</t>
  </si>
  <si>
    <t>016471　足寄郡 足寄町</t>
  </si>
  <si>
    <t>016489　足寄郡 陸別町</t>
  </si>
  <si>
    <t>016497　十勝郡 浦幌町</t>
  </si>
  <si>
    <t>016616　釧路郡 釧路町</t>
  </si>
  <si>
    <t>016624　厚岸郡 厚岸町</t>
  </si>
  <si>
    <t>016632　厚岸郡 浜中町</t>
  </si>
  <si>
    <t>016641　川上郡 標茶町</t>
  </si>
  <si>
    <t>016659　川上郡 弟子屈町</t>
  </si>
  <si>
    <t>016675　阿寒郡 鶴居村</t>
  </si>
  <si>
    <t>016683　白糠郡 白糠町</t>
  </si>
  <si>
    <t>016918　野付郡 別海町</t>
  </si>
  <si>
    <t>016926　標津郡 中標津町</t>
  </si>
  <si>
    <t>016934　標津郡 標津町</t>
  </si>
  <si>
    <t>016942　目梨郡 羅臼町</t>
  </si>
  <si>
    <t>016951　色丹郡 色丹村</t>
  </si>
  <si>
    <t>016969　国後郡 泊村</t>
  </si>
  <si>
    <t>016977　国後郡 留夜別村</t>
  </si>
  <si>
    <t>016985　択捉郡 留別村</t>
  </si>
  <si>
    <t>016993　紗那郡 紗那村</t>
  </si>
  <si>
    <t>017001　蘂取郡 蘂取村</t>
  </si>
  <si>
    <t>022012　青森市</t>
  </si>
  <si>
    <t>022021　弘前市</t>
  </si>
  <si>
    <t>022039　八戸市</t>
  </si>
  <si>
    <t>022047　黒石市</t>
  </si>
  <si>
    <t>022055　五所川原市</t>
  </si>
  <si>
    <t>022063　十和田市</t>
  </si>
  <si>
    <t>022071　三沢市</t>
  </si>
  <si>
    <t>022080　むつ市</t>
  </si>
  <si>
    <t>022098　つがる市</t>
  </si>
  <si>
    <t>022101　平川市</t>
  </si>
  <si>
    <t>023019　東津軽郡 平内町</t>
  </si>
  <si>
    <t>023035　東津軽郡 今別町</t>
  </si>
  <si>
    <t>023043　東津軽郡 蓬田村</t>
  </si>
  <si>
    <t>023078　東津軽郡 外ヶ浜町</t>
  </si>
  <si>
    <t>023213　西津軽郡 鰺ヶ沢町</t>
  </si>
  <si>
    <t>023230　西津軽郡 深浦町</t>
  </si>
  <si>
    <t>023434　中津軽郡 西目屋村</t>
  </si>
  <si>
    <t>023612　南津軽郡 藤崎町</t>
  </si>
  <si>
    <t>023621　南津軽郡 大鰐町</t>
  </si>
  <si>
    <t>023671　南津軽郡 田舎館村</t>
  </si>
  <si>
    <t>023817　北津軽郡 板柳町</t>
  </si>
  <si>
    <t>023841　北津軽郡 鶴田町</t>
  </si>
  <si>
    <t>023876　北津軽郡 中泊町</t>
  </si>
  <si>
    <t>024015　上北郡 野辺地町</t>
  </si>
  <si>
    <t>024023　上北郡 七戸町</t>
  </si>
  <si>
    <t>024058　上北郡 六戸町</t>
  </si>
  <si>
    <t>024066　上北郡 横浜町</t>
  </si>
  <si>
    <t>024082　上北郡 東北町</t>
  </si>
  <si>
    <t>024112　上北郡 六ヶ所村</t>
  </si>
  <si>
    <t>024121　上北郡 おいらせ町</t>
  </si>
  <si>
    <t>024236　下北郡 大間町</t>
  </si>
  <si>
    <t>024244　下北郡 東通村</t>
  </si>
  <si>
    <t>024252　下北郡 風間浦村</t>
  </si>
  <si>
    <t>024261　下北郡 佐井村</t>
  </si>
  <si>
    <t>024414　三戸郡 三戸町</t>
  </si>
  <si>
    <t>024422　三戸郡 五戸町</t>
  </si>
  <si>
    <t>024431　三戸郡 田子町</t>
  </si>
  <si>
    <t>024457　三戸郡 南部町</t>
  </si>
  <si>
    <t>024465　三戸郡 階上町</t>
  </si>
  <si>
    <t>024503　三戸郡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</si>
  <si>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</si>
  <si>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</si>
  <si>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</si>
  <si>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</si>
  <si>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</si>
  <si>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</si>
  <si>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</si>
  <si>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</si>
  <si>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</si>
  <si>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</si>
  <si>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</si>
  <si>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</si>
  <si>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</si>
  <si>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</si>
  <si>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岩手郡 雫石町</t>
  </si>
  <si>
    <t>033022　岩手郡 葛巻町</t>
  </si>
  <si>
    <t>033031　岩手郡 岩手町</t>
  </si>
  <si>
    <t>033219　紫波郡 紫波町</t>
  </si>
  <si>
    <t>033227　紫波郡 矢巾町</t>
  </si>
  <si>
    <t>033669　和賀郡 西和賀町</t>
  </si>
  <si>
    <t>033812　胆沢郡 金ケ崎町</t>
  </si>
  <si>
    <t>034029　西磐井郡 平泉町</t>
  </si>
  <si>
    <t>034410　気仙郡 住田町</t>
  </si>
  <si>
    <t>034614　上閉伊郡 大槌町</t>
  </si>
  <si>
    <t>034827　下閉伊郡 山田町</t>
  </si>
  <si>
    <t>034835　下閉伊郡 岩泉町</t>
  </si>
  <si>
    <t>034843　下閉伊郡 田野畑村</t>
  </si>
  <si>
    <t>034851　下閉伊郡 普代村</t>
  </si>
  <si>
    <t>035017　九戸郡 軽米町</t>
  </si>
  <si>
    <t>035033　九戸郡 野田村</t>
  </si>
  <si>
    <t>035068　九戸郡 九戸村</t>
  </si>
  <si>
    <t>035076　九戸郡 洋野町</t>
  </si>
  <si>
    <t>035246　二戸郡 一戸町</t>
  </si>
  <si>
    <t>041009　仙台市</t>
  </si>
  <si>
    <t>041017　仙台市 青葉区</t>
  </si>
  <si>
    <t>041025　仙台市 宮城野区</t>
  </si>
  <si>
    <t>041033　仙台市 若林区</t>
  </si>
  <si>
    <t>041041　仙台市 太白区</t>
  </si>
  <si>
    <t>041050　仙台市 泉区</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</si>
  <si>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</si>
  <si>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</si>
  <si>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</si>
  <si>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</si>
  <si>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</si>
  <si>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</si>
  <si>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</si>
  <si>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</si>
  <si>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</si>
  <si>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</si>
  <si>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</si>
  <si>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</si>
  <si>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042161　富谷市</t>
  </si>
  <si>
    <t>043010　刈田郡 蔵王町</t>
  </si>
  <si>
    <t>043028　刈田郡 七ケ宿町</t>
  </si>
  <si>
    <t>043214　柴田郡 大河原町</t>
  </si>
  <si>
    <t>043222　柴田郡 村田町</t>
  </si>
  <si>
    <t>043231　柴田郡 柴田町</t>
  </si>
  <si>
    <t>043249　柴田郡 川崎町</t>
  </si>
  <si>
    <t>043419　伊具郡 丸森町</t>
  </si>
  <si>
    <t>043613　亘理郡 亘理町</t>
  </si>
  <si>
    <t>043621　亘理郡 山元町</t>
  </si>
  <si>
    <t>044016　宮城郡 松島町</t>
  </si>
  <si>
    <t>044041　宮城郡 七ヶ浜町</t>
  </si>
  <si>
    <t>044067　宮城郡 利府町</t>
  </si>
  <si>
    <t>044211　黒川郡 大和町</t>
  </si>
  <si>
    <t>044229　黒川郡 大郷町</t>
  </si>
  <si>
    <t>044245　黒川郡 大衡村</t>
  </si>
  <si>
    <t>044440　加美郡 色麻町</t>
  </si>
  <si>
    <t>044458　加美郡 加美町</t>
  </si>
  <si>
    <t>045012　遠田郡 涌谷町</t>
  </si>
  <si>
    <t>045055　遠田郡 美里町</t>
  </si>
  <si>
    <t>045811　牡鹿郡 女川町</t>
  </si>
  <si>
    <t>046060　本吉郡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</si>
  <si>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</si>
  <si>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</si>
  <si>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</si>
  <si>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</si>
  <si>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</si>
  <si>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</si>
  <si>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</si>
  <si>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</si>
  <si>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</si>
  <si>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</si>
  <si>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</si>
  <si>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</si>
  <si>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</si>
  <si>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鹿角郡 小坂町</t>
  </si>
  <si>
    <t>053279　北秋田郡 上小阿仁村</t>
  </si>
  <si>
    <t>053465　山本郡 藤里町</t>
  </si>
  <si>
    <t>053481　山本郡 三種町</t>
  </si>
  <si>
    <t>053490　山本郡 八峰町</t>
  </si>
  <si>
    <t>053619　南秋田郡 五城目町</t>
  </si>
  <si>
    <t>053635　南秋田郡 八郎潟町</t>
  </si>
  <si>
    <t>053660　南秋田郡 井川町</t>
  </si>
  <si>
    <t>053686　南秋田郡 大潟村</t>
  </si>
  <si>
    <t>054348　仙北郡 美郷町</t>
  </si>
  <si>
    <t>054631　雄勝郡 羽後町</t>
  </si>
  <si>
    <t>054640　雄勝郡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</si>
  <si>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</si>
  <si>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</si>
  <si>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</si>
  <si>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</si>
  <si>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</si>
  <si>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</si>
  <si>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</si>
  <si>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</si>
  <si>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</si>
  <si>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</si>
  <si>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</si>
  <si>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</si>
  <si>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</si>
  <si>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東村山郡 山辺町</t>
  </si>
  <si>
    <t>063029　東村山郡 中山町</t>
  </si>
  <si>
    <t>063215　西村山郡 河北町</t>
  </si>
  <si>
    <t>063223　西村山郡 西川町</t>
  </si>
  <si>
    <t>063231　西村山郡 朝日町</t>
  </si>
  <si>
    <t>063240　西村山郡 大江町</t>
  </si>
  <si>
    <t>063410　北村山郡 大石田町</t>
  </si>
  <si>
    <t>063614　最上郡 金山町</t>
  </si>
  <si>
    <t>063622　最上郡 最上町</t>
  </si>
  <si>
    <t>063631　最上郡 舟形町</t>
  </si>
  <si>
    <t>063649　最上郡 真室川町</t>
  </si>
  <si>
    <t>063657　最上郡 大蔵村</t>
  </si>
  <si>
    <t>063665　最上郡 鮭川村</t>
  </si>
  <si>
    <t>063673　最上郡 戸沢村</t>
  </si>
  <si>
    <t>063819　東置賜郡 高畠町</t>
  </si>
  <si>
    <t>063827　東置賜郡 川西町</t>
  </si>
  <si>
    <t>064017　西置賜郡 小国町</t>
  </si>
  <si>
    <t>064025　西置賜郡 白鷹町</t>
  </si>
  <si>
    <t>064033　西置賜郡 飯豊町</t>
  </si>
  <si>
    <t>064262　東田川郡 三川町</t>
  </si>
  <si>
    <t>064289　東田川郡 庄内町</t>
  </si>
  <si>
    <t>064611　飽海郡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</si>
  <si>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</si>
  <si>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</si>
  <si>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</si>
  <si>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</si>
  <si>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</si>
  <si>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</si>
  <si>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</si>
  <si>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</si>
  <si>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</si>
  <si>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</si>
  <si>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</si>
  <si>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</si>
  <si>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</si>
  <si>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伊達郡 桑折町</t>
  </si>
  <si>
    <t>073032　伊達郡 国見町</t>
  </si>
  <si>
    <t>073083　伊達郡 川俣町</t>
  </si>
  <si>
    <t>073229　安達郡 大玉村</t>
  </si>
  <si>
    <t>073423　岩瀬郡 鏡石町</t>
  </si>
  <si>
    <t>073440　岩瀬郡 天栄村</t>
  </si>
  <si>
    <t>073628　南会津郡 下郷町</t>
  </si>
  <si>
    <t>073644　南会津郡 檜枝岐村</t>
  </si>
  <si>
    <t>073679　南会津郡 只見町</t>
  </si>
  <si>
    <t>073687　南会津郡 南会津町</t>
  </si>
  <si>
    <t>074021　耶麻郡 北塩原村</t>
  </si>
  <si>
    <t>074055　耶麻郡 西会津町</t>
  </si>
  <si>
    <t>074071　耶麻郡 磐梯町</t>
  </si>
  <si>
    <t>074080　耶麻郡 猪苗代町</t>
  </si>
  <si>
    <t>074217　河沼郡 会津坂下町</t>
  </si>
  <si>
    <t>074225　河沼郡 湯川村</t>
  </si>
  <si>
    <t>074233　河沼郡 柳津町</t>
  </si>
  <si>
    <t>074446　大沼郡 三島町</t>
  </si>
  <si>
    <t>074454　大沼郡 金山町</t>
  </si>
  <si>
    <t>074462　大沼郡 昭和村</t>
  </si>
  <si>
    <t>074471　大沼郡 会津美里町</t>
  </si>
  <si>
    <t>074616　西白河郡 西郷村</t>
  </si>
  <si>
    <t>074641　西白河郡 泉崎村</t>
  </si>
  <si>
    <t>074659　西白河郡 中島村</t>
  </si>
  <si>
    <t>074667　西白河郡 矢吹町</t>
  </si>
  <si>
    <t>074811　東白川郡 棚倉町</t>
  </si>
  <si>
    <t>074829　東白川郡 矢祭町</t>
  </si>
  <si>
    <t>074837　東白川郡 塙町</t>
  </si>
  <si>
    <t>074845　東白川郡 鮫川村</t>
  </si>
  <si>
    <t>075019　石川郡 石川町</t>
  </si>
  <si>
    <t>075027　石川郡 玉川村</t>
  </si>
  <si>
    <t>075035　石川郡 平田村</t>
  </si>
  <si>
    <t>075043　石川郡 浅川町</t>
  </si>
  <si>
    <t>075051　石川郡 古殿町</t>
  </si>
  <si>
    <t>075213　田村郡 三春町</t>
  </si>
  <si>
    <t>075221　田村郡 小野町</t>
  </si>
  <si>
    <t>075418　双葉郡 広野町</t>
  </si>
  <si>
    <t>075426　双葉郡 楢葉町</t>
  </si>
  <si>
    <t>075434　双葉郡 富岡町</t>
  </si>
  <si>
    <t>075442　双葉郡 川内村</t>
  </si>
  <si>
    <t>075451　双葉郡 大熊町</t>
  </si>
  <si>
    <t>075469　双葉郡 双葉町</t>
  </si>
  <si>
    <t>075477　双葉郡 浪江町</t>
  </si>
  <si>
    <t>075485　双葉郡 葛尾村</t>
  </si>
  <si>
    <t>075612　相馬郡 新地町</t>
  </si>
  <si>
    <t>075647　相馬郡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</si>
  <si>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</si>
  <si>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</si>
  <si>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</si>
  <si>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</si>
  <si>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</si>
  <si>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</si>
  <si>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</si>
  <si>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</si>
  <si>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</si>
  <si>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</si>
  <si>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</si>
  <si>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</si>
  <si>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</si>
  <si>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</si>
  <si>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</si>
  <si>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</si>
  <si>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</si>
  <si>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</si>
  <si>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</si>
  <si>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</si>
  <si>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</si>
  <si>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</si>
  <si>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</si>
  <si>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</si>
  <si>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</si>
  <si>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</si>
  <si>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</si>
  <si>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</si>
  <si>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</si>
  <si>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</si>
  <si>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</si>
  <si>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</si>
  <si>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東茨城郡 茨城町</t>
  </si>
  <si>
    <t>083097　東茨城郡 大洗町</t>
  </si>
  <si>
    <t>083101　東茨城郡 城里町</t>
  </si>
  <si>
    <t>083411　那珂郡 東海村</t>
  </si>
  <si>
    <t>083640　久慈郡 大子町</t>
  </si>
  <si>
    <t>084425　稲敷郡 美浦村</t>
  </si>
  <si>
    <t>084433　稲敷郡 阿見町</t>
  </si>
  <si>
    <t>084476　稲敷郡 河内町</t>
  </si>
  <si>
    <t>085219　結城郡 八千代町</t>
  </si>
  <si>
    <t>085421　猿島郡 五霞町</t>
  </si>
  <si>
    <t>085464　猿島郡 境町</t>
  </si>
  <si>
    <t>085642　北相馬郡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</si>
  <si>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</si>
  <si>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</si>
  <si>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</si>
  <si>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</si>
  <si>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</si>
  <si>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</si>
  <si>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</si>
  <si>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</si>
  <si>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</si>
  <si>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</si>
  <si>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</si>
  <si>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</si>
  <si>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</si>
  <si>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</si>
  <si>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河内郡 上三川町</t>
  </si>
  <si>
    <t>093424　芳賀郡 益子町</t>
  </si>
  <si>
    <t>093432　芳賀郡 茂木町</t>
  </si>
  <si>
    <t>093441　芳賀郡 市貝町</t>
  </si>
  <si>
    <t>093459　芳賀郡 芳賀町</t>
  </si>
  <si>
    <t>093611　下都賀郡 壬生町</t>
  </si>
  <si>
    <t>093645　下都賀郡 野木町</t>
  </si>
  <si>
    <t>093840　塩谷郡 塩谷町</t>
  </si>
  <si>
    <t>093866　塩谷郡 高根沢町</t>
  </si>
  <si>
    <t>094072　那須郡 那須町</t>
  </si>
  <si>
    <t>094111　那須郡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</si>
  <si>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</si>
  <si>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</si>
  <si>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</si>
  <si>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</si>
  <si>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</si>
  <si>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</si>
  <si>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</si>
  <si>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</si>
  <si>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</si>
  <si>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</si>
  <si>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</si>
  <si>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</si>
  <si>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北群馬郡 榛東村</t>
  </si>
  <si>
    <t>103454　北群馬郡 吉岡町</t>
  </si>
  <si>
    <t>103667　多野郡 上野村</t>
  </si>
  <si>
    <t>103675　多野郡 神流町</t>
  </si>
  <si>
    <t>103829　甘楽郡 下仁田町</t>
  </si>
  <si>
    <t>103837　甘楽郡 南牧村</t>
  </si>
  <si>
    <t>103845　甘楽郡 甘楽町</t>
  </si>
  <si>
    <t>104213　吾妻郡 中之条町</t>
  </si>
  <si>
    <t>104248　吾妻郡 長野原町</t>
  </si>
  <si>
    <t>104256　吾妻郡 嬬恋村</t>
  </si>
  <si>
    <t>104264　吾妻郡 草津町</t>
  </si>
  <si>
    <t>104281　吾妻郡 高山村</t>
  </si>
  <si>
    <t>104299　吾妻郡 東吾妻町</t>
  </si>
  <si>
    <t>104434　利根郡 片品村</t>
  </si>
  <si>
    <t>104442　利根郡 川場村</t>
  </si>
  <si>
    <t>104485　利根郡 昭和村</t>
  </si>
  <si>
    <t>104493　利根郡 みなかみ町</t>
  </si>
  <si>
    <t>104647　佐波郡 玉村町</t>
  </si>
  <si>
    <t>105210　邑楽郡 板倉町</t>
  </si>
  <si>
    <t>105228　邑楽郡 明和町</t>
  </si>
  <si>
    <t>105236　邑楽郡 千代田町</t>
  </si>
  <si>
    <t>105244　邑楽郡 大泉町</t>
  </si>
  <si>
    <t>105252　邑楽郡 邑楽町</t>
  </si>
  <si>
    <t>111007　さいたま市</t>
  </si>
  <si>
    <t>111015　さいたま市 西区</t>
  </si>
  <si>
    <t>111023　さいたま市 北区</t>
  </si>
  <si>
    <t>111031　さいたま市 大宮区</t>
  </si>
  <si>
    <t>111040　さいたま市 見沼区</t>
  </si>
  <si>
    <t>111058　さいたま市 中央区</t>
  </si>
  <si>
    <t>111066　さいたま市 桜区</t>
  </si>
  <si>
    <t>111074　さいたま市 浦和区</t>
  </si>
  <si>
    <t>111082　さいたま市 南区</t>
  </si>
  <si>
    <t>111091　さいたま市 緑区</t>
  </si>
  <si>
    <t>111104　さいたま市 岩槻区</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</si>
  <si>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</si>
  <si>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</si>
  <si>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</si>
  <si>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</si>
  <si>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</si>
  <si>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</si>
  <si>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</si>
  <si>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</si>
  <si>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</si>
  <si>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</si>
  <si>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</si>
  <si>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</si>
  <si>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</si>
  <si>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</si>
  <si>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</si>
  <si>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</si>
  <si>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</si>
  <si>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</si>
  <si>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</si>
  <si>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</si>
  <si>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</si>
  <si>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</si>
  <si>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</si>
  <si>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</si>
  <si>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</si>
  <si>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</si>
  <si>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</si>
  <si>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</si>
  <si>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</si>
  <si>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</si>
  <si>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</si>
  <si>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</si>
  <si>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</si>
  <si>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</si>
  <si>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</si>
  <si>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</si>
  <si>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</si>
  <si>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</si>
  <si>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</si>
  <si>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北足立郡 伊奈町</t>
  </si>
  <si>
    <t>113247　入間郡 三芳町</t>
  </si>
  <si>
    <t>113263　入間郡 毛呂山町</t>
  </si>
  <si>
    <t>113271　入間郡 越生町</t>
  </si>
  <si>
    <t>113417　比企郡 滑川町</t>
  </si>
  <si>
    <t>113425　比企郡 嵐山町</t>
  </si>
  <si>
    <t>113433　比企郡 小川町</t>
  </si>
  <si>
    <t>113468　比企郡 川島町</t>
  </si>
  <si>
    <t>113476　比企郡 吉見町</t>
  </si>
  <si>
    <t>113484　比企郡 鳩山町</t>
  </si>
  <si>
    <t>113492　比企郡 ときがわ町</t>
  </si>
  <si>
    <t>113611　秩父郡 横瀬町</t>
  </si>
  <si>
    <t>113620　秩父郡 皆野町</t>
  </si>
  <si>
    <t>113638　秩父郡 長瀞町</t>
  </si>
  <si>
    <t>113654　秩父郡 小鹿野町</t>
  </si>
  <si>
    <t>113697　秩父郡 東秩父村</t>
  </si>
  <si>
    <t>113816　児玉郡 美里町</t>
  </si>
  <si>
    <t>113832　児玉郡 神川町</t>
  </si>
  <si>
    <t>113859　児玉郡 上里町</t>
  </si>
  <si>
    <t>114081　大里郡 寄居町</t>
  </si>
  <si>
    <t>114421　南埼玉郡 宮代町</t>
  </si>
  <si>
    <t>114642　北葛飾郡 杉戸町</t>
  </si>
  <si>
    <t>114651　北葛飾郡 松伏町</t>
  </si>
  <si>
    <t>121002　千葉市</t>
  </si>
  <si>
    <t>121011　千葉市 中央区</t>
  </si>
  <si>
    <t>121029　千葉市 花見川区</t>
  </si>
  <si>
    <t>121037　千葉市 稲毛区</t>
  </si>
  <si>
    <t>121045　千葉市 若葉区</t>
  </si>
  <si>
    <t>121053　千葉市 緑区</t>
  </si>
  <si>
    <t>121061　千葉市 美浜区</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</si>
  <si>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</si>
  <si>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</si>
  <si>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</si>
  <si>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</si>
  <si>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</si>
  <si>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</si>
  <si>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</si>
  <si>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</si>
  <si>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</si>
  <si>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</si>
  <si>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</si>
  <si>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</si>
  <si>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</si>
  <si>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</si>
  <si>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</si>
  <si>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</si>
  <si>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</si>
  <si>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</si>
  <si>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</si>
  <si>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</si>
  <si>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</si>
  <si>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</si>
  <si>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</si>
  <si>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</si>
  <si>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</si>
  <si>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</si>
  <si>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</si>
  <si>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</si>
  <si>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</si>
  <si>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</si>
  <si>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</si>
  <si>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</si>
  <si>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</si>
  <si>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</si>
  <si>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</si>
  <si>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</si>
  <si>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印旛郡 酒々井町</t>
  </si>
  <si>
    <t>123293　印旛郡 栄町</t>
  </si>
  <si>
    <t>123421　香取郡 神崎町</t>
  </si>
  <si>
    <t>123471　香取郡 多古町</t>
  </si>
  <si>
    <t>123498　香取郡 東庄町</t>
  </si>
  <si>
    <t>124036　山武郡 九十九里町</t>
  </si>
  <si>
    <t>124095　山武郡 芝山町</t>
  </si>
  <si>
    <t>124109　山武郡 横芝光町</t>
  </si>
  <si>
    <t>124214　長生郡 一宮町</t>
  </si>
  <si>
    <t>124222　長生郡 睦沢町</t>
  </si>
  <si>
    <t>124231　長生郡 長生村</t>
  </si>
  <si>
    <t>124249　長生郡 白子町</t>
  </si>
  <si>
    <t>124265　長生郡 長柄町</t>
  </si>
  <si>
    <t>124273　長生郡 長南町</t>
  </si>
  <si>
    <t>124419　夷隅郡 大多喜町</t>
  </si>
  <si>
    <t>124435　夷隅郡 御宿町</t>
  </si>
  <si>
    <t>124630　安房郡 鋸南町</t>
  </si>
  <si>
    <t>133035　西多摩郡 瑞穂町</t>
  </si>
  <si>
    <t>133051　西多摩郡 日の出町</t>
  </si>
  <si>
    <t>133078　西多摩郡 檜原村</t>
  </si>
  <si>
    <t>133086　西多摩郡 奥多摩町</t>
  </si>
  <si>
    <t>141003　横浜市</t>
  </si>
  <si>
    <t>141011　横浜市 鶴見区</t>
  </si>
  <si>
    <t>141020　横浜市 神奈川区</t>
  </si>
  <si>
    <t>141038　横浜市 西区</t>
  </si>
  <si>
    <t>141046　横浜市 中区</t>
  </si>
  <si>
    <t>141054　横浜市 南区</t>
  </si>
  <si>
    <t>141062　横浜市 保土ケ谷区</t>
  </si>
  <si>
    <t>141071　横浜市 磯子区</t>
  </si>
  <si>
    <t>141089　横浜市 金沢区</t>
  </si>
  <si>
    <t>141097　横浜市 港北区</t>
  </si>
  <si>
    <t>141101　横浜市 戸塚区</t>
  </si>
  <si>
    <t>141119　横浜市 港南区</t>
  </si>
  <si>
    <t>141127　横浜市 旭区</t>
  </si>
  <si>
    <t>141135　横浜市 緑区</t>
  </si>
  <si>
    <t>141143　横浜市 瀬谷区</t>
  </si>
  <si>
    <t>141151　横浜市 栄区</t>
  </si>
  <si>
    <t>141160　横浜市 泉区</t>
  </si>
  <si>
    <t>141178　横浜市 青葉区</t>
  </si>
  <si>
    <t>141186　横浜市 都筑区</t>
  </si>
  <si>
    <t>141305　川崎市</t>
  </si>
  <si>
    <t>141313　川崎市 川崎区</t>
  </si>
  <si>
    <t>141321　川崎市 幸区</t>
  </si>
  <si>
    <t>141330　川崎市 中原区</t>
  </si>
  <si>
    <t>141348　川崎市 高津区</t>
  </si>
  <si>
    <t>141356　川崎市 多摩区</t>
  </si>
  <si>
    <t>141364　川崎市 宮前区</t>
  </si>
  <si>
    <t>141372　川崎市 麻生区</t>
  </si>
  <si>
    <t>141500　相模原市</t>
  </si>
  <si>
    <t>141518　相模原市 緑区</t>
  </si>
  <si>
    <t>141526　相模原市 中央区</t>
  </si>
  <si>
    <t>141534　相模原市 南区</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</si>
  <si>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</si>
  <si>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</si>
  <si>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</si>
  <si>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</si>
  <si>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</si>
  <si>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</si>
  <si>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</si>
  <si>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</si>
  <si>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</si>
  <si>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</si>
  <si>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</si>
  <si>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</si>
  <si>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</si>
  <si>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</si>
  <si>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</si>
  <si>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</si>
  <si>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三浦郡 葉山町</t>
  </si>
  <si>
    <t>143219　高座郡 寒川町</t>
  </si>
  <si>
    <t>143413　中郡 大磯町</t>
  </si>
  <si>
    <t>143421　中郡 二宮町</t>
  </si>
  <si>
    <t>143618　足柄上郡 中井町</t>
  </si>
  <si>
    <t>143626　足柄上郡 大井町</t>
  </si>
  <si>
    <t>143634　足柄上郡 松田町</t>
  </si>
  <si>
    <t>143642　足柄上郡 山北町</t>
  </si>
  <si>
    <t>143669　足柄上郡 開成町</t>
  </si>
  <si>
    <t>143821　足柄下郡 箱根町</t>
  </si>
  <si>
    <t>143839　足柄下郡 真鶴町</t>
  </si>
  <si>
    <t>143847　足柄下郡 湯河原町</t>
  </si>
  <si>
    <t>144011　愛甲郡 愛川町</t>
  </si>
  <si>
    <t>144029　愛甲郡 清川村</t>
  </si>
  <si>
    <t>151009　新潟市</t>
  </si>
  <si>
    <t>151017　新潟市 北区</t>
  </si>
  <si>
    <t>151025　新潟市 東区</t>
  </si>
  <si>
    <t>151033　新潟市 中央区</t>
  </si>
  <si>
    <t>151041　新潟市 江南区</t>
  </si>
  <si>
    <t>151050　新潟市 秋葉区</t>
  </si>
  <si>
    <t>151068　新潟市 南区</t>
  </si>
  <si>
    <t>151076　新潟市 西区</t>
  </si>
  <si>
    <t>151084　新潟市 西蒲区</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</si>
  <si>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</si>
  <si>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</si>
  <si>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</si>
  <si>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</si>
  <si>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</si>
  <si>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</si>
  <si>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</si>
  <si>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</si>
  <si>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</si>
  <si>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</si>
  <si>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</si>
  <si>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</si>
  <si>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</si>
  <si>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</si>
  <si>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</si>
  <si>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</si>
  <si>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</si>
  <si>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</si>
  <si>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</si>
  <si>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北蒲原郡 聖籠町</t>
  </si>
  <si>
    <t>153427　西蒲原郡 弥彦村</t>
  </si>
  <si>
    <t>153613　南蒲原郡 田上町</t>
  </si>
  <si>
    <t>153851　東蒲原郡 阿賀町</t>
  </si>
  <si>
    <t>154059　三島郡 出雲崎町</t>
  </si>
  <si>
    <t>154610　南魚沼郡 湯沢町</t>
  </si>
  <si>
    <t>154822　中魚沼郡 津南町</t>
  </si>
  <si>
    <t>155047　刈羽郡 刈羽村</t>
  </si>
  <si>
    <t>155811　岩船郡 関川村</t>
  </si>
  <si>
    <t>155861　岩船郡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</si>
  <si>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</si>
  <si>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</si>
  <si>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</si>
  <si>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</si>
  <si>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</si>
  <si>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</si>
  <si>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</si>
  <si>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</si>
  <si>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</si>
  <si>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</si>
  <si>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中新川郡 舟橋村</t>
  </si>
  <si>
    <t>163228　中新川郡 上市町</t>
  </si>
  <si>
    <t>163236　中新川郡 立山町</t>
  </si>
  <si>
    <t>163422　下新川郡 入善町</t>
  </si>
  <si>
    <t>163431　下新川郡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</si>
  <si>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</si>
  <si>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</si>
  <si>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</si>
  <si>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</si>
  <si>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</si>
  <si>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</si>
  <si>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</si>
  <si>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</si>
  <si>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</si>
  <si>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</si>
  <si>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</si>
  <si>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能美郡 川北町</t>
  </si>
  <si>
    <t>173614　河北郡 津幡町</t>
  </si>
  <si>
    <t>173657　河北郡 内灘町</t>
  </si>
  <si>
    <t>173843　羽咋郡 志賀町</t>
  </si>
  <si>
    <t>173860　羽咋郡 宝達志水町</t>
  </si>
  <si>
    <t>174076　鹿島郡 中能登町</t>
  </si>
  <si>
    <t>174611　鳳珠郡 穴水町</t>
  </si>
  <si>
    <t>174637　鳳珠郡 能登町</t>
  </si>
  <si>
    <t>182010　福井市</t>
  </si>
  <si>
    <t>182028　敦賀市</t>
  </si>
  <si>
    <t>182044　小浜市</t>
  </si>
  <si>
    <t>182052　大野市</t>
  </si>
  <si>
    <t>182061　勝山市</t>
  </si>
  <si>
    <t>182079　鯖江市</t>
  </si>
  <si>
    <t>182087　あわら市</t>
  </si>
  <si>
    <t>182095　越前市</t>
  </si>
  <si>
    <t>182109　坂井市</t>
  </si>
  <si>
    <t>183229　吉田郡 永平寺町</t>
  </si>
  <si>
    <t>183822　今立郡 池田町</t>
  </si>
  <si>
    <t>184047　南条郡 南越前町</t>
  </si>
  <si>
    <t>184233　丹生郡 越前町</t>
  </si>
  <si>
    <t>184420　三方郡 美浜町</t>
  </si>
  <si>
    <t>184811　大飯郡 高浜町</t>
  </si>
  <si>
    <t>184837　大飯郡 おおい町</t>
  </si>
  <si>
    <t>185019　三方上中郡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</si>
  <si>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</si>
  <si>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</si>
  <si>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</si>
  <si>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</si>
  <si>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</si>
  <si>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</si>
  <si>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</si>
  <si>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</si>
  <si>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</si>
  <si>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</si>
  <si>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</si>
  <si>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</si>
  <si>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</si>
  <si>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西八代郡 市川三郷町</t>
  </si>
  <si>
    <t>193640　南巨摩郡 早川町</t>
  </si>
  <si>
    <t>193658　南巨摩郡 身延町</t>
  </si>
  <si>
    <t>193666　南巨摩郡 南部町</t>
  </si>
  <si>
    <t>193682　南巨摩郡 富士川町</t>
  </si>
  <si>
    <t>193844　中巨摩郡 昭和町</t>
  </si>
  <si>
    <t>194221　南都留郡 道志村</t>
  </si>
  <si>
    <t>194239　南都留郡 西桂町</t>
  </si>
  <si>
    <t>194247　南都留郡 忍野村</t>
  </si>
  <si>
    <t>194255　南都留郡 山中湖村</t>
  </si>
  <si>
    <t>194298　南都留郡 鳴沢村</t>
  </si>
  <si>
    <t>194301　南都留郡 富士河口湖町</t>
  </si>
  <si>
    <t>194425　北都留郡 小菅村</t>
  </si>
  <si>
    <t>194433　北都留郡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</si>
  <si>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</si>
  <si>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</si>
  <si>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</si>
  <si>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</si>
  <si>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</si>
  <si>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</si>
  <si>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</si>
  <si>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</si>
  <si>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</si>
  <si>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</si>
  <si>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</si>
  <si>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</si>
  <si>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</si>
  <si>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</si>
  <si>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</si>
  <si>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</si>
  <si>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</si>
  <si>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</si>
  <si>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</si>
  <si>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南佐久郡 小海町</t>
  </si>
  <si>
    <t>203041　南佐久郡 川上村</t>
  </si>
  <si>
    <t>203050　南佐久郡 南牧村</t>
  </si>
  <si>
    <t>203068　南佐久郡 南相木村</t>
  </si>
  <si>
    <t>203076　南佐久郡 北相木村</t>
  </si>
  <si>
    <t>203092　南佐久郡 佐久穂町</t>
  </si>
  <si>
    <t>203211　北佐久郡 軽井沢町</t>
  </si>
  <si>
    <t>203238　北佐久郡 御代田町</t>
  </si>
  <si>
    <t>203246　北佐久郡 立科町</t>
  </si>
  <si>
    <t>203491　小県郡 青木村</t>
  </si>
  <si>
    <t>203505　小県郡 長和町</t>
  </si>
  <si>
    <t>203611　諏訪郡 下諏訪町</t>
  </si>
  <si>
    <t>203629　諏訪郡 富士見町</t>
  </si>
  <si>
    <t>203637　諏訪郡 原村</t>
  </si>
  <si>
    <t>203823　上伊那郡 辰野町</t>
  </si>
  <si>
    <t>203831　上伊那郡 箕輪町</t>
  </si>
  <si>
    <t>203840　上伊那郡 飯島町</t>
  </si>
  <si>
    <t>203858　上伊那郡 南箕輪村</t>
  </si>
  <si>
    <t>203866　上伊那郡 中川村</t>
  </si>
  <si>
    <t>203882　上伊那郡 宮田村</t>
  </si>
  <si>
    <t>204021　下伊那郡 松川町</t>
  </si>
  <si>
    <t>204030　下伊那郡 高森町</t>
  </si>
  <si>
    <t>204048　下伊那郡 阿南町</t>
  </si>
  <si>
    <t>204072　下伊那郡 阿智村</t>
  </si>
  <si>
    <t>204099　下伊那郡 平谷村</t>
  </si>
  <si>
    <t>204102　下伊那郡 根羽村</t>
  </si>
  <si>
    <t>204111　下伊那郡 下條村</t>
  </si>
  <si>
    <t>204129　下伊那郡 売木村</t>
  </si>
  <si>
    <t>204137　下伊那郡 天龍村</t>
  </si>
  <si>
    <t>204145　下伊那郡 泰阜村</t>
  </si>
  <si>
    <t>204153　下伊那郡 喬木村</t>
  </si>
  <si>
    <t>204161　下伊那郡 豊丘村</t>
  </si>
  <si>
    <t>204170　下伊那郡 大鹿村</t>
  </si>
  <si>
    <t>204226　木曽郡 上松町</t>
  </si>
  <si>
    <t>204234　木曽郡 南木曽町</t>
  </si>
  <si>
    <t>204251　木曽郡 木祖村</t>
  </si>
  <si>
    <t>204293　木曽郡 王滝村</t>
  </si>
  <si>
    <t>204307　木曽郡 大桑村</t>
  </si>
  <si>
    <t>204323　木曽郡 木曽町</t>
  </si>
  <si>
    <t>204463　東筑摩郡 麻績村</t>
  </si>
  <si>
    <t>204480　東筑摩郡 生坂村</t>
  </si>
  <si>
    <t>204501　東筑摩郡 山形村</t>
  </si>
  <si>
    <t>204510　東筑摩郡 朝日村</t>
  </si>
  <si>
    <t>204528　東筑摩郡 筑北村</t>
  </si>
  <si>
    <t>204811　北安曇郡 池田町</t>
  </si>
  <si>
    <t>204820　北安曇郡 松川村</t>
  </si>
  <si>
    <t>204854　北安曇郡 白馬村</t>
  </si>
  <si>
    <t>204862　北安曇郡 小谷村</t>
  </si>
  <si>
    <t>205214　埴科郡 坂城町</t>
  </si>
  <si>
    <t>205419　上高井郡 小布施町</t>
  </si>
  <si>
    <t>205435　上高井郡 高山村</t>
  </si>
  <si>
    <t>205613　下高井郡 山ノ内町</t>
  </si>
  <si>
    <t>205621　下高井郡 木島平村</t>
  </si>
  <si>
    <t>205630　下高井郡 野沢温泉村</t>
  </si>
  <si>
    <t>205834　上水内郡 信濃町</t>
  </si>
  <si>
    <t>205885　上水内郡 小川村</t>
  </si>
  <si>
    <t>205907　上水内郡 飯綱町</t>
  </si>
  <si>
    <t>206024　下水内郡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</si>
  <si>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</si>
  <si>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</si>
  <si>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</si>
  <si>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</si>
  <si>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</si>
  <si>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</si>
  <si>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</si>
  <si>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</si>
  <si>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</si>
  <si>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</si>
  <si>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</si>
  <si>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</si>
  <si>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</si>
  <si>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</si>
  <si>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</si>
  <si>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</si>
  <si>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</si>
  <si>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</si>
  <si>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</si>
  <si>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</si>
  <si>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</si>
  <si>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羽島郡 岐南町</t>
  </si>
  <si>
    <t>213039　羽島郡 笠松町</t>
  </si>
  <si>
    <t>213411　養老郡 養老町</t>
  </si>
  <si>
    <t>213616　不破郡 垂井町</t>
  </si>
  <si>
    <t>213624　不破郡 関ケ原町</t>
  </si>
  <si>
    <t>213811　安八郡 神戸町</t>
  </si>
  <si>
    <t>213829　安八郡 輪之内町</t>
  </si>
  <si>
    <t>213837　安八郡 安八町</t>
  </si>
  <si>
    <t>214019　揖斐郡 揖斐川町</t>
  </si>
  <si>
    <t>214035　揖斐郡 大野町</t>
  </si>
  <si>
    <t>214043　揖斐郡 池田町</t>
  </si>
  <si>
    <t>214213　本巣郡 北方町</t>
  </si>
  <si>
    <t>215015　加茂郡 坂祝町</t>
  </si>
  <si>
    <t>215023　加茂郡 富加町</t>
  </si>
  <si>
    <t>215031　加茂郡 川辺町</t>
  </si>
  <si>
    <t>215040　加茂郡 七宗町</t>
  </si>
  <si>
    <t>215058　加茂郡 八百津町</t>
  </si>
  <si>
    <t>215066　加茂郡 白川町</t>
  </si>
  <si>
    <t>215074　加茂郡 東白川村</t>
  </si>
  <si>
    <t>215210　可児郡 御嵩町</t>
  </si>
  <si>
    <t>216046　大野郡 白川村</t>
  </si>
  <si>
    <t>221007　静岡市</t>
  </si>
  <si>
    <t>221015　静岡市 葵区</t>
  </si>
  <si>
    <t>221023　静岡市 駿河区</t>
  </si>
  <si>
    <t>221031　静岡市 清水区</t>
  </si>
  <si>
    <t>221309　浜松市</t>
  </si>
  <si>
    <t>221384　浜松市 中央区</t>
  </si>
  <si>
    <t>221392　浜松市 浜名区</t>
  </si>
  <si>
    <t>221406　浜松市 天竜区</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</si>
  <si>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</si>
  <si>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</si>
  <si>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</si>
  <si>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</si>
  <si>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</si>
  <si>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</si>
  <si>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</si>
  <si>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</si>
  <si>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</si>
  <si>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</si>
  <si>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</si>
  <si>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</si>
  <si>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</si>
  <si>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</si>
  <si>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</si>
  <si>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</si>
  <si>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</si>
  <si>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</si>
  <si>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</si>
  <si>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</si>
  <si>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</si>
  <si>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賀茂郡 東伊豆町</t>
  </si>
  <si>
    <t>223026　賀茂郡 河津町</t>
  </si>
  <si>
    <t>223042　賀茂郡 南伊豆町</t>
  </si>
  <si>
    <t>223051　賀茂郡 松崎町</t>
  </si>
  <si>
    <t>223069　賀茂郡 西伊豆町</t>
  </si>
  <si>
    <t>223255　田方郡 函南町</t>
  </si>
  <si>
    <t>223417　駿東郡 清水町</t>
  </si>
  <si>
    <t>223425　駿東郡 長泉町</t>
  </si>
  <si>
    <t>223441　駿東郡 小山町</t>
  </si>
  <si>
    <t>224243　榛原郡 吉田町</t>
  </si>
  <si>
    <t>224294　榛原郡 川根本町</t>
  </si>
  <si>
    <t>224618　周智郡 森町</t>
  </si>
  <si>
    <t>231002　名古屋市</t>
  </si>
  <si>
    <t>231011　名古屋市 千種区</t>
  </si>
  <si>
    <t>231029　名古屋市 東区</t>
  </si>
  <si>
    <t>231037　名古屋市 北区</t>
  </si>
  <si>
    <t>231045　名古屋市 西区</t>
  </si>
  <si>
    <t>231053　名古屋市 中村区</t>
  </si>
  <si>
    <t>231061　名古屋市 中区</t>
  </si>
  <si>
    <t>231070　名古屋市 昭和区</t>
  </si>
  <si>
    <t>231088　名古屋市 瑞穂区</t>
  </si>
  <si>
    <t>231096　名古屋市 熱田区</t>
  </si>
  <si>
    <t>231100　名古屋市 中川区</t>
  </si>
  <si>
    <t>231118　名古屋市 港区</t>
  </si>
  <si>
    <t>231126　名古屋市 南区</t>
  </si>
  <si>
    <t>231134　名古屋市 守山区</t>
  </si>
  <si>
    <t>231142　名古屋市 緑区</t>
  </si>
  <si>
    <t>231151　名古屋市 名東区</t>
  </si>
  <si>
    <t>231169　名古屋市 天白区</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</si>
  <si>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</si>
  <si>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</si>
  <si>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</si>
  <si>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</si>
  <si>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</si>
  <si>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</si>
  <si>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</si>
  <si>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</si>
  <si>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</si>
  <si>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</si>
  <si>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</si>
  <si>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</si>
  <si>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</si>
  <si>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</si>
  <si>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</si>
  <si>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</si>
  <si>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</si>
  <si>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</si>
  <si>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</si>
  <si>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</si>
  <si>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</si>
  <si>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</si>
  <si>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</si>
  <si>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</si>
  <si>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</si>
  <si>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</si>
  <si>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</si>
  <si>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</si>
  <si>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</si>
  <si>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</si>
  <si>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</si>
  <si>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</si>
  <si>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</si>
  <si>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</si>
  <si>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</si>
  <si>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</si>
  <si>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</si>
  <si>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愛知郡 東郷町</t>
  </si>
  <si>
    <t>233421　西春日井郡 豊山町</t>
  </si>
  <si>
    <t>233617　丹羽郡 大口町</t>
  </si>
  <si>
    <t>233625　丹羽郡 扶桑町</t>
  </si>
  <si>
    <t>234249　海部郡 大治町</t>
  </si>
  <si>
    <t>234257　海部郡 蟹江町</t>
  </si>
  <si>
    <t>234273　海部郡 飛島村</t>
  </si>
  <si>
    <t>234419　知多郡 阿久比町</t>
  </si>
  <si>
    <t>234427　知多郡 東浦町</t>
  </si>
  <si>
    <t>234451　知多郡 南知多町</t>
  </si>
  <si>
    <t>234460　知多郡 美浜町</t>
  </si>
  <si>
    <t>234478　知多郡 武豊町</t>
  </si>
  <si>
    <t>235016　額田郡 幸田町</t>
  </si>
  <si>
    <t>235610　北設楽郡 設楽町</t>
  </si>
  <si>
    <t>235628　北設楽郡 東栄町</t>
  </si>
  <si>
    <t>235636　北設楽郡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</si>
  <si>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</si>
  <si>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</si>
  <si>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</si>
  <si>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</si>
  <si>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</si>
  <si>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</si>
  <si>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</si>
  <si>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</si>
  <si>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</si>
  <si>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</si>
  <si>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</si>
  <si>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</si>
  <si>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</si>
  <si>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</si>
  <si>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桑名郡 木曽岬町</t>
  </si>
  <si>
    <t>243248　員弁郡 東員町</t>
  </si>
  <si>
    <t>243418　三重郡 菰野町</t>
  </si>
  <si>
    <t>243434　三重郡 朝日町</t>
  </si>
  <si>
    <t>243442　三重郡 川越町</t>
  </si>
  <si>
    <t>244414　多気郡 多気町</t>
  </si>
  <si>
    <t>244422　多気郡 明和町</t>
  </si>
  <si>
    <t>244431　多気郡 大台町</t>
  </si>
  <si>
    <t>244619　度会郡 玉城町</t>
  </si>
  <si>
    <t>244708　度会郡 度会町</t>
  </si>
  <si>
    <t>244716　度会郡 大紀町</t>
  </si>
  <si>
    <t>244724　度会郡 南伊勢町</t>
  </si>
  <si>
    <t>245437　北牟婁郡 紀北町</t>
  </si>
  <si>
    <t>245615　南牟婁郡 御浜町</t>
  </si>
  <si>
    <t>245623　南牟婁郡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</si>
  <si>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</si>
  <si>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</si>
  <si>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</si>
  <si>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</si>
  <si>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</si>
  <si>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</si>
  <si>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</si>
  <si>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</si>
  <si>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</si>
  <si>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</si>
  <si>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</si>
  <si>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</si>
  <si>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</si>
  <si>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蒲生郡 日野町</t>
  </si>
  <si>
    <t>253847　蒲生郡 竜王町</t>
  </si>
  <si>
    <t>254258　愛知郡 愛荘町</t>
  </si>
  <si>
    <t>254410　犬上郡 豊郷町</t>
  </si>
  <si>
    <t>254428　犬上郡 甲良町</t>
  </si>
  <si>
    <t>254436　犬上郡 多賀町</t>
  </si>
  <si>
    <t>261009　京都市</t>
  </si>
  <si>
    <t>261017　京都市 北区</t>
  </si>
  <si>
    <t>261025　京都市 上京区</t>
  </si>
  <si>
    <t>261033　京都市 左京区</t>
  </si>
  <si>
    <t>261041　京都市 中京区</t>
  </si>
  <si>
    <t>261050　京都市 東山区</t>
  </si>
  <si>
    <t>261068　京都市 下京区</t>
  </si>
  <si>
    <t>261076　京都市 南区</t>
  </si>
  <si>
    <t>261084　京都市 右京区</t>
  </si>
  <si>
    <t>261092　京都市 伏見区</t>
  </si>
  <si>
    <t>261106　京都市 山科区</t>
  </si>
  <si>
    <t>261114　京都市 西京区</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</si>
  <si>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</si>
  <si>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</si>
  <si>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</si>
  <si>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</si>
  <si>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</si>
  <si>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</si>
  <si>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</si>
  <si>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</si>
  <si>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</si>
  <si>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</si>
  <si>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</si>
  <si>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</si>
  <si>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</si>
  <si>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</si>
  <si>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乙訓郡 大山崎町</t>
  </si>
  <si>
    <t>263222　久世郡 久御山町</t>
  </si>
  <si>
    <t>263435　綴喜郡 井手町</t>
  </si>
  <si>
    <t>263443　綴喜郡 宇治田原町</t>
  </si>
  <si>
    <t>263648　相楽郡 笠置町</t>
  </si>
  <si>
    <t>263656　相楽郡 和束町</t>
  </si>
  <si>
    <t>263664　相楽郡 精華町</t>
  </si>
  <si>
    <t>263672　相楽郡 南山城村</t>
  </si>
  <si>
    <t>264075　船井郡 京丹波町</t>
  </si>
  <si>
    <t>264636　与謝郡 伊根町</t>
  </si>
  <si>
    <t>264652　与謝郡 与謝野町</t>
  </si>
  <si>
    <t>271004　大阪市</t>
  </si>
  <si>
    <t>271021　大阪市 都島区</t>
  </si>
  <si>
    <t>271039　大阪市 福島区</t>
  </si>
  <si>
    <t>271047　大阪市 此花区</t>
  </si>
  <si>
    <t>271063　大阪市 西区</t>
  </si>
  <si>
    <t>271071　大阪市 港区</t>
  </si>
  <si>
    <t>271080　大阪市 大正区</t>
  </si>
  <si>
    <t>271098　大阪市 天王寺区</t>
  </si>
  <si>
    <t>271110　大阪市 浪速区</t>
  </si>
  <si>
    <t>271136　大阪市 西淀川区</t>
  </si>
  <si>
    <t>271144　大阪市 東淀川区</t>
  </si>
  <si>
    <t>271152　大阪市 東成区</t>
  </si>
  <si>
    <t>271161　大阪市 生野区</t>
  </si>
  <si>
    <t>271179　大阪市 旭区</t>
  </si>
  <si>
    <t>271187　大阪市 城東区</t>
  </si>
  <si>
    <t>271195　大阪市 阿倍野区</t>
  </si>
  <si>
    <t>271209　大阪市 住吉区</t>
  </si>
  <si>
    <t>271217　大阪市 東住吉区</t>
  </si>
  <si>
    <t>271225　大阪市 西成区</t>
  </si>
  <si>
    <t>271233　大阪市 淀川区</t>
  </si>
  <si>
    <t>271241　大阪市 鶴見区</t>
  </si>
  <si>
    <t>271250　大阪市 住之江区</t>
  </si>
  <si>
    <t>271268　大阪市 平野区</t>
  </si>
  <si>
    <t>271276　大阪市 北区</t>
  </si>
  <si>
    <t>271284　大阪市 中央区</t>
  </si>
  <si>
    <t>271403　堺市</t>
  </si>
  <si>
    <t>271411　堺市 堺区</t>
  </si>
  <si>
    <t>271420　堺市 中区</t>
  </si>
  <si>
    <t>271438　堺市 東区</t>
  </si>
  <si>
    <t>271446　堺市 西区</t>
  </si>
  <si>
    <t>271454　堺市 南区</t>
  </si>
  <si>
    <t>271462　堺市 北区</t>
  </si>
  <si>
    <t>271471　堺市 美原区</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</si>
  <si>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</si>
  <si>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</si>
  <si>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</si>
  <si>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</si>
  <si>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</si>
  <si>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</si>
  <si>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</si>
  <si>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</si>
  <si>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</si>
  <si>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</si>
  <si>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</si>
  <si>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</si>
  <si>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</si>
  <si>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</si>
  <si>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</si>
  <si>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</si>
  <si>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</si>
  <si>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</si>
  <si>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</si>
  <si>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</si>
  <si>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</si>
  <si>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</si>
  <si>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</si>
  <si>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</si>
  <si>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</si>
  <si>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</si>
  <si>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</si>
  <si>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</si>
  <si>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</si>
  <si>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</si>
  <si>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</si>
  <si>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三島郡 島本町</t>
  </si>
  <si>
    <t>273210　豊能郡 豊能町</t>
  </si>
  <si>
    <t>273228　豊能郡 能勢町</t>
  </si>
  <si>
    <t>273414　泉北郡 忠岡町</t>
  </si>
  <si>
    <t>273619　泉南郡 熊取町</t>
  </si>
  <si>
    <t>273627　泉南郡 田尻町</t>
  </si>
  <si>
    <t>273660　泉南郡 岬町</t>
  </si>
  <si>
    <t>273813　南河内郡 太子町</t>
  </si>
  <si>
    <t>273821　南河内郡 河南町</t>
  </si>
  <si>
    <t>273830　南河内郡 千早赤阪村</t>
  </si>
  <si>
    <t>281000　神戸市</t>
  </si>
  <si>
    <t>281018　神戸市 東灘区</t>
  </si>
  <si>
    <t>281026　神戸市 灘区</t>
  </si>
  <si>
    <t>281051　神戸市 兵庫区</t>
  </si>
  <si>
    <t>281069　神戸市 長田区</t>
  </si>
  <si>
    <t>281077　神戸市 須磨区</t>
  </si>
  <si>
    <t>281085　神戸市 垂水区</t>
  </si>
  <si>
    <t>281093　神戸市 北区</t>
  </si>
  <si>
    <t>281107　神戸市 中央区</t>
  </si>
  <si>
    <t>281115　神戸市 西区</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</si>
  <si>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</si>
  <si>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</si>
  <si>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</si>
  <si>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</si>
  <si>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</si>
  <si>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</si>
  <si>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</si>
  <si>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</si>
  <si>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</si>
  <si>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</si>
  <si>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</si>
  <si>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</si>
  <si>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</si>
  <si>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</si>
  <si>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</si>
  <si>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</si>
  <si>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</si>
  <si>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</si>
  <si>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</si>
  <si>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篠山市</t>
  </si>
  <si>
    <t>282227　養父市</t>
  </si>
  <si>
    <t>282235　丹波市</t>
  </si>
  <si>
    <t>282243　南あわじ市</t>
  </si>
  <si>
    <t>282251　朝来市</t>
  </si>
  <si>
    <t>282260　淡路市</t>
  </si>
  <si>
    <t>282278　宍粟市</t>
  </si>
  <si>
    <t>282286　加東市</t>
  </si>
  <si>
    <t>282294　たつの市</t>
  </si>
  <si>
    <t>283011　川辺郡 猪名川町</t>
  </si>
  <si>
    <t>283657　多可郡 多可町</t>
  </si>
  <si>
    <t>283819　加古郡 稲美町</t>
  </si>
  <si>
    <t>283827　加古郡 播磨町</t>
  </si>
  <si>
    <t>284424　神崎郡 市川町</t>
  </si>
  <si>
    <t>284432　神崎郡 福崎町</t>
  </si>
  <si>
    <t>284467　神崎郡 神河町</t>
  </si>
  <si>
    <t>284645　揖保郡 太子町</t>
  </si>
  <si>
    <t>284815　赤穂郡 上郡町</t>
  </si>
  <si>
    <t>285013　佐用郡 佐用町</t>
  </si>
  <si>
    <t>285854　美方郡 香美町</t>
  </si>
  <si>
    <t>285862　美方郡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</si>
  <si>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</si>
  <si>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</si>
  <si>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</si>
  <si>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</si>
  <si>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</si>
  <si>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</si>
  <si>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</si>
  <si>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</si>
  <si>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</si>
  <si>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</si>
  <si>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</si>
  <si>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</si>
  <si>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山辺郡 山添村</t>
  </si>
  <si>
    <t>293423　生駒郡 平群町</t>
  </si>
  <si>
    <t>293431　生駒郡 三郷町</t>
  </si>
  <si>
    <t>293440　生駒郡 斑鳩町</t>
  </si>
  <si>
    <t>293458　生駒郡 安堵町</t>
  </si>
  <si>
    <t>293610　磯城郡 川西町</t>
  </si>
  <si>
    <t>293628　磯城郡 三宅町</t>
  </si>
  <si>
    <t>293636　磯城郡 田原本町</t>
  </si>
  <si>
    <t>293857　宇陀郡 曽爾村</t>
  </si>
  <si>
    <t>293865　宇陀郡 御杖村</t>
  </si>
  <si>
    <t>294012　高市郡 高取町</t>
  </si>
  <si>
    <t>294021　高市郡 明日香村</t>
  </si>
  <si>
    <t>294241　北葛城郡 上牧町</t>
  </si>
  <si>
    <t>294250　北葛城郡 王寺町</t>
  </si>
  <si>
    <t>294268　北葛城郡 広陵町</t>
  </si>
  <si>
    <t>294276　北葛城郡 河合町</t>
  </si>
  <si>
    <t>294411　吉野郡 吉野町</t>
  </si>
  <si>
    <t>294420　吉野郡 大淀町</t>
  </si>
  <si>
    <t>294438　吉野郡 下市町</t>
  </si>
  <si>
    <t>294446　吉野郡 黒滝村</t>
  </si>
  <si>
    <t>294462　吉野郡 天川村</t>
  </si>
  <si>
    <t>294471　吉野郡 野迫川村</t>
  </si>
  <si>
    <t>294497　吉野郡 十津川村</t>
  </si>
  <si>
    <t>294501　吉野郡 下北山村</t>
  </si>
  <si>
    <t>294519　吉野郡 上北山村</t>
  </si>
  <si>
    <t>294527　吉野郡 川上村</t>
  </si>
  <si>
    <t>294535　吉野郡 東吉野村</t>
  </si>
  <si>
    <t>302015　和歌山市</t>
  </si>
  <si>
    <t>302023　海南市</t>
  </si>
  <si>
    <t>302031　橋本市</t>
  </si>
  <si>
    <t>302040　有田市</t>
  </si>
  <si>
    <t>302058　御坊市</t>
  </si>
  <si>
    <t>302066　田辺市</t>
  </si>
  <si>
    <t>302074　新宮市</t>
  </si>
  <si>
    <t>302082　紀の川市</t>
  </si>
  <si>
    <t>302091　岩出市</t>
  </si>
  <si>
    <t>303046　海草郡 紀美野町</t>
  </si>
  <si>
    <t>303411　伊都郡 かつらぎ町</t>
  </si>
  <si>
    <t>303437　伊都郡 九度山町</t>
  </si>
  <si>
    <t>303445　伊都郡 高野町</t>
  </si>
  <si>
    <t>303615　有田郡 湯浅町</t>
  </si>
  <si>
    <t>303623　有田郡 広川町</t>
  </si>
  <si>
    <t>303666　有田郡 有田川町</t>
  </si>
  <si>
    <t>303810　日高郡 美浜町</t>
  </si>
  <si>
    <t>303828　日高郡 日高町</t>
  </si>
  <si>
    <t>303836　日高郡 由良町</t>
  </si>
  <si>
    <t>303909　日高郡 印南町</t>
  </si>
  <si>
    <t>303917　日高郡 みなべ町</t>
  </si>
  <si>
    <t>303925　日高郡 日高川町</t>
  </si>
  <si>
    <t>304018　西牟婁郡 白浜町</t>
  </si>
  <si>
    <t>304042　西牟婁郡 上富田町</t>
  </si>
  <si>
    <t>304069　西牟婁郡 すさみ町</t>
  </si>
  <si>
    <t>304212　東牟婁郡 那智勝浦町</t>
  </si>
  <si>
    <t>304221　東牟婁郡 太地町</t>
  </si>
  <si>
    <t>304247　東牟婁郡 古座川町</t>
  </si>
  <si>
    <t>304271　東牟婁郡 北山村</t>
  </si>
  <si>
    <t>304280　東牟婁郡 串本町</t>
  </si>
  <si>
    <t>312011　鳥取市</t>
  </si>
  <si>
    <t>312029　米子市</t>
  </si>
  <si>
    <t>312037　倉吉市</t>
  </si>
  <si>
    <t>312045　境港市</t>
  </si>
  <si>
    <t>313025　岩美郡 岩美町</t>
  </si>
  <si>
    <t>313254　八頭郡 若桜町</t>
  </si>
  <si>
    <t>313289　八頭郡 智頭町</t>
  </si>
  <si>
    <t>313297　八頭郡 八頭町</t>
  </si>
  <si>
    <t>313645　東伯郡 三朝町</t>
  </si>
  <si>
    <t>313700　東伯郡 湯梨浜町</t>
  </si>
  <si>
    <t>313718　東伯郡 琴浦町</t>
  </si>
  <si>
    <t>313726　東伯郡 北栄町</t>
  </si>
  <si>
    <t>313840　西伯郡 日吉津村</t>
  </si>
  <si>
    <t>313866　西伯郡 大山町</t>
  </si>
  <si>
    <t>313891　西伯郡 南部町</t>
  </si>
  <si>
    <t>313904　西伯郡 伯耆町</t>
  </si>
  <si>
    <t>314013　日野郡 日南町</t>
  </si>
  <si>
    <t>314021　日野郡 日野町</t>
  </si>
  <si>
    <t>314030　日野郡 江府町</t>
  </si>
  <si>
    <t>322016　松江市</t>
  </si>
  <si>
    <t>322024　浜田市</t>
  </si>
  <si>
    <t>322032　出雲市</t>
  </si>
  <si>
    <t>322041　益田市</t>
  </si>
  <si>
    <t>322059　大田市</t>
  </si>
  <si>
    <t>322067　安来市</t>
  </si>
  <si>
    <t>322075　江津市</t>
  </si>
  <si>
    <t>322091　雲南市</t>
  </si>
  <si>
    <t>323438　仁多郡 奥出雲町</t>
  </si>
  <si>
    <t>323861　飯石郡 飯南町</t>
  </si>
  <si>
    <t>324418　邑智郡 川本町</t>
  </si>
  <si>
    <t>324485　邑智郡 美郷町</t>
  </si>
  <si>
    <t>324493　邑智郡 邑南町</t>
  </si>
  <si>
    <t>325015　鹿足郡 津和野町</t>
  </si>
  <si>
    <t>325058　鹿足郡 吉賀町</t>
  </si>
  <si>
    <t>325252　隠岐郡 海士町</t>
  </si>
  <si>
    <t>325261　隠岐郡 西ノ島町</t>
  </si>
  <si>
    <t>325279　隠岐郡 知夫村</t>
  </si>
  <si>
    <t>325287　隠岐郡 隠岐の島町</t>
  </si>
  <si>
    <t>331007　岡山市</t>
  </si>
  <si>
    <t>331015　岡山市 北区</t>
  </si>
  <si>
    <t>331023　岡山市 中区</t>
  </si>
  <si>
    <t>331031　岡山市 東区</t>
  </si>
  <si>
    <t>331040　岡山市 南区</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</si>
  <si>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</si>
  <si>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</si>
  <si>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</si>
  <si>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</si>
  <si>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</si>
  <si>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</si>
  <si>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</si>
  <si>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</si>
  <si>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</si>
  <si>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</si>
  <si>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</si>
  <si>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</si>
  <si>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</si>
  <si>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</si>
  <si>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和気郡 和気町</t>
  </si>
  <si>
    <t>334235　都窪郡 早島町</t>
  </si>
  <si>
    <t>334456　浅口郡 里庄町</t>
  </si>
  <si>
    <t>334618　小田郡 矢掛町</t>
  </si>
  <si>
    <t>335860　真庭郡 新庄村</t>
  </si>
  <si>
    <t>336068　苫田郡 鏡野町</t>
  </si>
  <si>
    <t>336220　勝田郡 勝央町</t>
  </si>
  <si>
    <t>336238　勝田郡 奈義町</t>
  </si>
  <si>
    <t>336432　英田郡 西粟倉村</t>
  </si>
  <si>
    <t>336637　久米郡 久米南町</t>
  </si>
  <si>
    <t>336661　久米郡 美咲町</t>
  </si>
  <si>
    <t>336815　加賀郡 吉備中央町</t>
  </si>
  <si>
    <t>341002　広島市</t>
  </si>
  <si>
    <t>341011　広島市 中区</t>
  </si>
  <si>
    <t>341029　広島市 東区</t>
  </si>
  <si>
    <t>341037　広島市 南区</t>
  </si>
  <si>
    <t>341045　広島市 西区</t>
  </si>
  <si>
    <t>341053　広島市 安佐南区</t>
  </si>
  <si>
    <t>341061　広島市 安佐北区</t>
  </si>
  <si>
    <t>341070　広島市 安芸区</t>
  </si>
  <si>
    <t>341088　広島市 佐伯区</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</si>
  <si>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</si>
  <si>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</si>
  <si>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</si>
  <si>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</si>
  <si>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</si>
  <si>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</si>
  <si>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</si>
  <si>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</si>
  <si>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</si>
  <si>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</si>
  <si>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</si>
  <si>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</si>
  <si>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</si>
  <si>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安芸郡 府中町</t>
  </si>
  <si>
    <t>343048　安芸郡 海田町</t>
  </si>
  <si>
    <t>343072　安芸郡 熊野町</t>
  </si>
  <si>
    <t>343099　安芸郡 坂町</t>
  </si>
  <si>
    <t>343684　山県郡 安芸太田町</t>
  </si>
  <si>
    <t>343692　山県郡 北広島町</t>
  </si>
  <si>
    <t>344311　豊田郡 大崎上島町</t>
  </si>
  <si>
    <t>344621　世羅郡 世羅町</t>
  </si>
  <si>
    <t>345458　神石郡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</si>
  <si>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</si>
  <si>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</si>
  <si>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</si>
  <si>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</si>
  <si>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</si>
  <si>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</si>
  <si>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</si>
  <si>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</si>
  <si>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</si>
  <si>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</si>
  <si>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</si>
  <si>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</si>
  <si>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</si>
  <si>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大島郡 周防大島町</t>
  </si>
  <si>
    <t>353213　玖珂郡 和木町</t>
  </si>
  <si>
    <t>353418　熊毛郡 上関町</t>
  </si>
  <si>
    <t>353434　熊毛郡 田布施町</t>
  </si>
  <si>
    <t>353442　熊毛郡 平生町</t>
  </si>
  <si>
    <t>355020　阿武郡 阿武町</t>
  </si>
  <si>
    <t>362018　徳島市</t>
  </si>
  <si>
    <t>362026　鳴門市</t>
  </si>
  <si>
    <t>362034　小松島市</t>
  </si>
  <si>
    <t>362042　阿南市</t>
  </si>
  <si>
    <t>362051　吉野川市</t>
  </si>
  <si>
    <t>362069　阿波市</t>
  </si>
  <si>
    <t>362077　美馬市</t>
  </si>
  <si>
    <t>362085　三好市</t>
  </si>
  <si>
    <t>363014　勝浦郡 勝浦町</t>
  </si>
  <si>
    <t>363022　勝浦郡 上勝町</t>
  </si>
  <si>
    <t>363219　名東郡 佐那河内村</t>
  </si>
  <si>
    <t>363413　名西郡 石井町</t>
  </si>
  <si>
    <t>363421　名西郡 神山町</t>
  </si>
  <si>
    <t>363685　那賀郡 那賀町</t>
  </si>
  <si>
    <t>363839　海部郡 牟岐町</t>
  </si>
  <si>
    <t>363871　海部郡 美波町</t>
  </si>
  <si>
    <t>363880　海部郡 海陽町</t>
  </si>
  <si>
    <t>364011　板野郡 松茂町</t>
  </si>
  <si>
    <t>364029　板野郡 北島町</t>
  </si>
  <si>
    <t>364037　板野郡 藍住町</t>
  </si>
  <si>
    <t>364045　板野郡 板野町</t>
  </si>
  <si>
    <t>364053　板野郡 上板町</t>
  </si>
  <si>
    <t>364681　美馬郡 つるぎ町</t>
  </si>
  <si>
    <t>364894　三好郡 東みよし町</t>
  </si>
  <si>
    <t>372013　高松市</t>
  </si>
  <si>
    <t>372021　丸亀市</t>
  </si>
  <si>
    <t>372030　坂出市</t>
  </si>
  <si>
    <t>372048　善通寺市</t>
  </si>
  <si>
    <t>372056　観音寺市</t>
  </si>
  <si>
    <t>372064　さぬき市</t>
  </si>
  <si>
    <t>372072　東かがわ市</t>
  </si>
  <si>
    <t>372081　三豊市</t>
  </si>
  <si>
    <t>373222　小豆郡 土庄町</t>
  </si>
  <si>
    <t>373249　小豆郡 小豆島町</t>
  </si>
  <si>
    <t>373419　木田郡 三木町</t>
  </si>
  <si>
    <t>373648　香川郡 直島町</t>
  </si>
  <si>
    <t>373869　綾歌郡 宇多津町</t>
  </si>
  <si>
    <t>373877　綾歌郡 綾川町</t>
  </si>
  <si>
    <t>374032　仲多度郡 琴平町</t>
  </si>
  <si>
    <t>374041　仲多度郡 多度津町</t>
  </si>
  <si>
    <t>374067　仲多度郡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</si>
  <si>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</si>
  <si>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</si>
  <si>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</si>
  <si>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</si>
  <si>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</si>
  <si>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</si>
  <si>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</si>
  <si>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</si>
  <si>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</si>
  <si>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</si>
  <si>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</si>
  <si>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越智郡 上島町</t>
  </si>
  <si>
    <t>383864　上浮穴郡 久万高原町</t>
  </si>
  <si>
    <t>384011　伊予郡 松前町</t>
  </si>
  <si>
    <t>384020　伊予郡 砥部町</t>
  </si>
  <si>
    <t>384224　喜多郡 内子町</t>
  </si>
  <si>
    <t>384429　西宇和郡 伊方町</t>
  </si>
  <si>
    <t>384844　北宇和郡 松野町</t>
  </si>
  <si>
    <t>384887　北宇和郡 鬼北町</t>
  </si>
  <si>
    <t>385069　南宇和郡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</si>
  <si>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</si>
  <si>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</si>
  <si>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</si>
  <si>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</si>
  <si>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</si>
  <si>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</si>
  <si>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</si>
  <si>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</si>
  <si>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</si>
  <si>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</si>
  <si>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</si>
  <si>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安芸郡 東洋町</t>
  </si>
  <si>
    <t>393029　安芸郡 奈半利町</t>
  </si>
  <si>
    <t>393037　安芸郡 田野町</t>
  </si>
  <si>
    <t>393045　安芸郡 安田町</t>
  </si>
  <si>
    <t>393053　安芸郡 北川村</t>
  </si>
  <si>
    <t>393061　安芸郡 馬路村</t>
  </si>
  <si>
    <t>393070　安芸郡 芸西村</t>
  </si>
  <si>
    <t>393410　長岡郡 本山町</t>
  </si>
  <si>
    <t>393444　長岡郡 大豊町</t>
  </si>
  <si>
    <t>393631　土佐郡 土佐町</t>
  </si>
  <si>
    <t>393649　土佐郡 大川村</t>
  </si>
  <si>
    <t>393860　吾川郡 いの町</t>
  </si>
  <si>
    <t>393878　吾川郡 仁淀川町</t>
  </si>
  <si>
    <t>394017　高岡郡 中土佐町</t>
  </si>
  <si>
    <t>394025　高岡郡 佐川町</t>
  </si>
  <si>
    <t>394033　高岡郡 越知町</t>
  </si>
  <si>
    <t>394050　高岡郡 梼原町</t>
  </si>
  <si>
    <t>394106　高岡郡 日高村</t>
  </si>
  <si>
    <t>394114　高岡郡 津野町</t>
  </si>
  <si>
    <t>394122　高岡郡 四万十町</t>
  </si>
  <si>
    <t>394246　幡多郡 大月町</t>
  </si>
  <si>
    <t>394271　幡多郡 三原村</t>
  </si>
  <si>
    <t>394289　幡多郡 黒潮町</t>
  </si>
  <si>
    <t>401005　北九州市</t>
  </si>
  <si>
    <t>401013　北九州市 門司区</t>
  </si>
  <si>
    <t>401030　北九州市 若松区</t>
  </si>
  <si>
    <t>401056　北九州市 戸畑区</t>
  </si>
  <si>
    <t>401064　北九州市 小倉北区</t>
  </si>
  <si>
    <t>401072　北九州市 小倉南区</t>
  </si>
  <si>
    <t>401081　北九州市 八幡東区</t>
  </si>
  <si>
    <t>401099　北九州市 八幡西区</t>
  </si>
  <si>
    <t>401307　福岡市</t>
  </si>
  <si>
    <t>401315　福岡市 東区</t>
  </si>
  <si>
    <t>401323　福岡市 博多区</t>
  </si>
  <si>
    <t>401331　福岡市 中央区</t>
  </si>
  <si>
    <t>401340　福岡市 南区</t>
  </si>
  <si>
    <t>401358　福岡市 西区</t>
  </si>
  <si>
    <t>401366　福岡市 城南区</t>
  </si>
  <si>
    <t>401374　福岡市 早良区</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</si>
  <si>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</si>
  <si>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</si>
  <si>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</si>
  <si>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</si>
  <si>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</si>
  <si>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</si>
  <si>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</si>
  <si>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</si>
  <si>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</si>
  <si>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</si>
  <si>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</si>
  <si>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</si>
  <si>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</si>
  <si>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</si>
  <si>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</si>
  <si>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</si>
  <si>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</si>
  <si>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</si>
  <si>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</si>
  <si>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</si>
  <si>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</si>
  <si>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</si>
  <si>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</si>
  <si>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</si>
  <si>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</si>
  <si>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</si>
  <si>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</si>
  <si>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糟屋郡 宇美町</t>
  </si>
  <si>
    <t>403423　糟屋郡 篠栗町</t>
  </si>
  <si>
    <t>403431　糟屋郡 志免町</t>
  </si>
  <si>
    <t>403440　糟屋郡 須恵町</t>
  </si>
  <si>
    <t>403458　糟屋郡 新宮町</t>
  </si>
  <si>
    <t>403482　糟屋郡 久山町</t>
  </si>
  <si>
    <t>403491　糟屋郡 粕屋町</t>
  </si>
  <si>
    <t>403814　遠賀郡 芦屋町</t>
  </si>
  <si>
    <t>403822　遠賀郡 水巻町</t>
  </si>
  <si>
    <t>403831　遠賀郡 岡垣町</t>
  </si>
  <si>
    <t>403849　遠賀郡 遠賀町</t>
  </si>
  <si>
    <t>404012　鞍手郡 小竹町</t>
  </si>
  <si>
    <t>404021　鞍手郡 鞍手町</t>
  </si>
  <si>
    <t>404217　嘉穂郡 桂川町</t>
  </si>
  <si>
    <t>404471　朝倉郡 筑前町</t>
  </si>
  <si>
    <t>404489　朝倉郡 東峰村</t>
  </si>
  <si>
    <t>405035　三井郡 大刀洗町</t>
  </si>
  <si>
    <t>405221　三潴郡 大木町</t>
  </si>
  <si>
    <t>405442　八女郡 広川町</t>
  </si>
  <si>
    <t>406015　田川郡 香春町</t>
  </si>
  <si>
    <t>406023　田川郡 添田町</t>
  </si>
  <si>
    <t>406040　田川郡 糸田町</t>
  </si>
  <si>
    <t>406058　田川郡 川崎町</t>
  </si>
  <si>
    <t>406082　田川郡 大任町</t>
  </si>
  <si>
    <t>406091　田川郡 赤村</t>
  </si>
  <si>
    <t>406104　田川郡 福智町</t>
  </si>
  <si>
    <t>406210　京都郡 苅田町</t>
  </si>
  <si>
    <t>406252　京都郡 みやこ町</t>
  </si>
  <si>
    <t>406422　築上郡 吉富町</t>
  </si>
  <si>
    <t>406465　築上郡 上毛町</t>
  </si>
  <si>
    <t>406473　築上郡 築上町</t>
  </si>
  <si>
    <t>412015　佐賀市</t>
  </si>
  <si>
    <t>412023　唐津市</t>
  </si>
  <si>
    <t>412031　鳥栖市</t>
  </si>
  <si>
    <t>412040　多久市</t>
  </si>
  <si>
    <t>412058　伊万里市</t>
  </si>
  <si>
    <t>412066　武雄市</t>
  </si>
  <si>
    <t>412074　鹿島市</t>
  </si>
  <si>
    <t>412082　小城市</t>
  </si>
  <si>
    <t>412091　嬉野市</t>
  </si>
  <si>
    <t>412104　神埼市</t>
  </si>
  <si>
    <t>413275　神埼郡 吉野ヶ里町</t>
  </si>
  <si>
    <t>413411　三養基郡 基山町</t>
  </si>
  <si>
    <t>413453　三養基郡 上峰町</t>
  </si>
  <si>
    <t>413461　三養基郡 みやき町</t>
  </si>
  <si>
    <t>413879　東松浦郡 玄海町</t>
  </si>
  <si>
    <t>414018　西松浦郡 有田町</t>
  </si>
  <si>
    <t>414239　杵島郡 大町町</t>
  </si>
  <si>
    <t>414247　杵島郡 江北町</t>
  </si>
  <si>
    <t>414255　杵島郡 白石町</t>
  </si>
  <si>
    <t>414417　藤津郡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</si>
  <si>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</si>
  <si>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</si>
  <si>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</si>
  <si>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</si>
  <si>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</si>
  <si>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</si>
  <si>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</si>
  <si>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</si>
  <si>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</si>
  <si>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</si>
  <si>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</si>
  <si>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</si>
  <si>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</si>
  <si>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西彼杵郡 長与町</t>
  </si>
  <si>
    <t>423084　西彼杵郡 時津町</t>
  </si>
  <si>
    <t>423211　東彼杵郡 東彼杵町</t>
  </si>
  <si>
    <t>423220　東彼杵郡 川棚町</t>
  </si>
  <si>
    <t>423238　東彼杵郡 波佐見町</t>
  </si>
  <si>
    <t>423831　北松浦郡 小値賀町</t>
  </si>
  <si>
    <t>423912　北松浦郡 佐々町</t>
  </si>
  <si>
    <t>424111　南松浦郡 新上五島町</t>
  </si>
  <si>
    <t>431001　熊本市</t>
  </si>
  <si>
    <t>431010　熊本市 中央区</t>
  </si>
  <si>
    <t>431028　熊本市 東区</t>
  </si>
  <si>
    <t>431036　熊本市 西区</t>
  </si>
  <si>
    <t>431044　熊本市 南区</t>
  </si>
  <si>
    <t>431052　熊本市 北区</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</si>
  <si>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</si>
  <si>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</si>
  <si>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</si>
  <si>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</si>
  <si>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</si>
  <si>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</si>
  <si>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</si>
  <si>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</si>
  <si>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</si>
  <si>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</si>
  <si>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</si>
  <si>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</si>
  <si>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</si>
  <si>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下益城郡 美里町</t>
  </si>
  <si>
    <t>433641　玉名郡 玉東町</t>
  </si>
  <si>
    <t>433675　玉名郡 南関町</t>
  </si>
  <si>
    <t>433683　玉名郡 長洲町</t>
  </si>
  <si>
    <t>433691　玉名郡 和水町</t>
  </si>
  <si>
    <t>434035　菊池郡 大津町</t>
  </si>
  <si>
    <t>434043　菊池郡 菊陽町</t>
  </si>
  <si>
    <t>434230　阿蘇郡 南小国町</t>
  </si>
  <si>
    <t>434248　阿蘇郡 小国町</t>
  </si>
  <si>
    <t>434256　阿蘇郡 産山村</t>
  </si>
  <si>
    <t>434281　阿蘇郡 高森町</t>
  </si>
  <si>
    <t>434329　阿蘇郡 西原村</t>
  </si>
  <si>
    <t>434337　阿蘇郡 南阿蘇村</t>
  </si>
  <si>
    <t>434418　上益城郡 御船町</t>
  </si>
  <si>
    <t>434426　上益城郡 嘉島町</t>
  </si>
  <si>
    <t>434434　上益城郡 益城町</t>
  </si>
  <si>
    <t>434442　上益城郡 甲佐町</t>
  </si>
  <si>
    <t>434477　上益城郡 山都町</t>
  </si>
  <si>
    <t>434680　八代郡 氷川町</t>
  </si>
  <si>
    <t>434825　葦北郡 芦北町</t>
  </si>
  <si>
    <t>434841　葦北郡 津奈木町</t>
  </si>
  <si>
    <t>435015　球磨郡 錦町</t>
  </si>
  <si>
    <t>435058　球磨郡 多良木町</t>
  </si>
  <si>
    <t>435066　球磨郡 湯前町</t>
  </si>
  <si>
    <t>435074　球磨郡 水上村</t>
  </si>
  <si>
    <t>435104　球磨郡 相良村</t>
  </si>
  <si>
    <t>435112　球磨郡 五木村</t>
  </si>
  <si>
    <t>435121　球磨郡 山江村</t>
  </si>
  <si>
    <t>435139　球磨郡 球磨村</t>
  </si>
  <si>
    <t>435147　球磨郡 あさぎり町</t>
  </si>
  <si>
    <t>435317　天草郡 苓北町</t>
  </si>
  <si>
    <t>442011　大分市</t>
  </si>
  <si>
    <t>442020　別府市</t>
  </si>
  <si>
    <t>442038　中津市</t>
  </si>
  <si>
    <t>442046　日田市</t>
  </si>
  <si>
    <t>442054　佐伯市</t>
  </si>
  <si>
    <t>442062　臼杵市</t>
  </si>
  <si>
    <t>442071　津久見市</t>
  </si>
  <si>
    <t>442089　竹田市</t>
  </si>
  <si>
    <t>442097　豊後高田市</t>
  </si>
  <si>
    <t>442101　杵築市</t>
  </si>
  <si>
    <t>442119　宇佐市</t>
  </si>
  <si>
    <t>442127　豊後大野市</t>
  </si>
  <si>
    <t>442135　由布市</t>
  </si>
  <si>
    <t>442143　国東市</t>
  </si>
  <si>
    <t>443221　東国東郡 姫島村</t>
  </si>
  <si>
    <t>443417　速見郡 日出町</t>
  </si>
  <si>
    <t>444618　玖珠郡 九重町</t>
  </si>
  <si>
    <t>444626　玖珠郡 玖珠町</t>
  </si>
  <si>
    <t>452017　宮崎市</t>
  </si>
  <si>
    <t>452025　都城市</t>
  </si>
  <si>
    <t>452033　延岡市</t>
  </si>
  <si>
    <t>452041　日南市</t>
  </si>
  <si>
    <t>452050　小林市</t>
  </si>
  <si>
    <t>452068　日向市</t>
  </si>
  <si>
    <t>452076　串間市</t>
  </si>
  <si>
    <t>452084　西都市</t>
  </si>
  <si>
    <t>452092　えびの市</t>
  </si>
  <si>
    <t>453412　北諸県郡 三股町</t>
  </si>
  <si>
    <t>453617　西諸県郡 高原町</t>
  </si>
  <si>
    <t>453820　東諸県郡 国富町</t>
  </si>
  <si>
    <t>453838　東諸県郡 綾町</t>
  </si>
  <si>
    <t>454010　児湯郡 高鍋町</t>
  </si>
  <si>
    <t>454028　児湯郡 新富町</t>
  </si>
  <si>
    <t>454036　児湯郡 西米良村</t>
  </si>
  <si>
    <t>454044　児湯郡 木城町</t>
  </si>
  <si>
    <t>454052　児湯郡 川南町</t>
  </si>
  <si>
    <t>454061　児湯郡 都農町</t>
  </si>
  <si>
    <t>454214　東臼杵郡 門川町</t>
  </si>
  <si>
    <t>454290　東臼杵郡 諸塚村</t>
  </si>
  <si>
    <t>454303　東臼杵郡 椎葉村</t>
  </si>
  <si>
    <t>454311　東臼杵郡 美郷町</t>
  </si>
  <si>
    <t>454419　西臼杵郡 高千穂町</t>
  </si>
  <si>
    <t>454427　西臼杵郡 日之影町</t>
  </si>
  <si>
    <t>454435　西臼杵郡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</si>
  <si>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</si>
  <si>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</si>
  <si>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</si>
  <si>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</si>
  <si>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</si>
  <si>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</si>
  <si>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</si>
  <si>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</si>
  <si>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</si>
  <si>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</si>
  <si>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</si>
  <si>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</si>
  <si>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</si>
  <si>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</si>
  <si>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</si>
  <si>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</si>
  <si>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</si>
  <si>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</si>
  <si>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</si>
  <si>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鹿児島郡 三島村</t>
  </si>
  <si>
    <t>463043　鹿児島郡 十島村</t>
  </si>
  <si>
    <t>463922　薩摩郡 さつま町</t>
  </si>
  <si>
    <t>464040　出水郡 長島町</t>
  </si>
  <si>
    <t>464520　姶良郡 湧水町</t>
  </si>
  <si>
    <t>464686　曽於郡 大崎町</t>
  </si>
  <si>
    <t>464821　肝属郡 東串良町</t>
  </si>
  <si>
    <t>464902　肝属郡 錦江町</t>
  </si>
  <si>
    <t>464911　肝属郡 南大隅町</t>
  </si>
  <si>
    <t>464929　肝属郡 肝付町</t>
  </si>
  <si>
    <t>465011　熊毛郡 中種子町</t>
  </si>
  <si>
    <t>465020　熊毛郡 南種子町</t>
  </si>
  <si>
    <t>465054　熊毛郡 屋久島町</t>
  </si>
  <si>
    <t>465232　大島郡 大和村</t>
  </si>
  <si>
    <t>465241　大島郡 宇検村</t>
  </si>
  <si>
    <t>465259　大島郡 瀬戸内町</t>
  </si>
  <si>
    <t>465275　大島郡 龍郷町</t>
  </si>
  <si>
    <t>465291　大島郡 喜界町</t>
  </si>
  <si>
    <t>465305　大島郡 徳之島町</t>
  </si>
  <si>
    <t>465313　大島郡 天城町</t>
  </si>
  <si>
    <t>465321　大島郡 伊仙町</t>
  </si>
  <si>
    <t>465330　大島郡 和泊町</t>
  </si>
  <si>
    <t>465348　大島郡 知名町</t>
  </si>
  <si>
    <t>465356　大島郡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</si>
  <si>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</si>
  <si>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</si>
  <si>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</si>
  <si>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</si>
  <si>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</si>
  <si>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</si>
  <si>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</si>
  <si>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</si>
  <si>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</si>
  <si>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</si>
  <si>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</si>
  <si>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国頭郡 国頭村</t>
  </si>
  <si>
    <t>473022　国頭郡 大宜味村</t>
  </si>
  <si>
    <t>473031　国頭郡 東村</t>
  </si>
  <si>
    <t>473065　国頭郡 今帰仁村</t>
  </si>
  <si>
    <t>473081　国頭郡 本部町</t>
  </si>
  <si>
    <t>473111　国頭郡 恩納村</t>
  </si>
  <si>
    <t>473138　国頭郡 宜野座村</t>
  </si>
  <si>
    <t>473146　国頭郡 金武町</t>
  </si>
  <si>
    <t>473154　国頭郡 伊江村</t>
  </si>
  <si>
    <t>473243　中頭郡 読谷村</t>
  </si>
  <si>
    <t>473251　中頭郡 嘉手納町</t>
  </si>
  <si>
    <t>473260　中頭郡 北谷町</t>
  </si>
  <si>
    <t>473278　中頭郡 北中城村</t>
  </si>
  <si>
    <t>473286　中頭郡 中城村</t>
  </si>
  <si>
    <t>473294　中頭郡 西原町</t>
  </si>
  <si>
    <t>473481　島尻郡 与那原町</t>
  </si>
  <si>
    <t>473502　島尻郡 南風原町</t>
  </si>
  <si>
    <t>473537　島尻郡 渡嘉敷村</t>
  </si>
  <si>
    <t>473545　島尻郡 座間味村</t>
  </si>
  <si>
    <t>473553　島尻郡 粟国村</t>
  </si>
  <si>
    <t>473561　島尻郡 渡名喜村</t>
  </si>
  <si>
    <t>473570　島尻郡 南大東村</t>
  </si>
  <si>
    <t>473588　島尻郡 北大東村</t>
  </si>
  <si>
    <t>473596　島尻郡 伊平屋村</t>
  </si>
  <si>
    <t>473600　島尻郡 伊是名村</t>
  </si>
  <si>
    <t>473618　島尻郡 久米島町</t>
  </si>
  <si>
    <t>473626　島尻郡 八重瀬町</t>
  </si>
  <si>
    <t>473758　宮古郡 多良間村</t>
  </si>
  <si>
    <t>473812　八重山郡 竹富町</t>
  </si>
  <si>
    <t>473821　八重山郡 与那国町</t>
  </si>
  <si>
    <t>　</t>
    <phoneticPr fontId="16" type="halfwidthKatak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</si>
</sst>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6" formatCode="&quot;¥&quot;#,##0;[Red]&quot;¥&quot;\-#,##0"/>
    <numFmt numFmtId="176" formatCode="[$-411]ggge&quot;年&quot;m&quot;月&quot;d&quot;日&quot;;@"/>
    <numFmt numFmtId="177" formatCode="0_ "/>
    <numFmt numFmtId="178" formatCode="0;\-0;0"/>
    <numFmt numFmtId="179" formatCode="0;\-0;;@"/>
    <numFmt numFmtId="180" formatCode="#,##0;\-0;;"/>
    <numFmt numFmtId="181" formatCode="###,##0;\-0;;@"/>
    <numFmt numFmtId="182" formatCode="###,##0;\-0;0"/>
    <numFmt numFmtId="183" formatCode="##,##0;\-0;;@"/>
    <numFmt numFmtId="184" formatCode="##,##0;\-0;0"/>
    <numFmt numFmtId="185" formatCode="#,##0_ "/>
    <numFmt numFmtId="186" formatCode="[DBNum3]\ #,##0"/>
    <numFmt numFmtId="187" formatCode="&quot;¥&quot;#,##0;\-0;;"/>
    <numFmt numFmtId="188" formatCode="0;;;@"/>
  </numFmts>
  <fonts count="2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b/>
      <sz val="11"/>
      <name val="ＭＳ Ｐ明朝"/>
      <family val="1"/>
      <charset val="128"/>
    </font>
    <font>
      <sz val="9"/>
      <name val="ＭＳ 明朝"/>
      <family val="1"/>
      <charset val="128"/>
    </font>
    <font>
      <b/>
      <sz val="14"/>
      <name val="ＭＳ 明朝"/>
      <family val="1"/>
      <charset val="128"/>
    </font>
    <font>
      <b/>
      <sz val="10"/>
      <name val="ＭＳ 明朝"/>
      <family val="1"/>
      <charset val="128"/>
    </font>
    <font>
      <sz val="10"/>
      <name val="ＭＳ 明朝"/>
      <family val="1"/>
      <charset val="128"/>
    </font>
    <font>
      <sz val="11"/>
      <name val="ＭＳ 明朝"/>
      <family val="1"/>
      <charset val="128"/>
    </font>
    <font>
      <sz val="8"/>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9"/>
      <color theme="1"/>
      <name val="ＭＳ Ｐ明朝"/>
      <family val="1"/>
      <charset val="128"/>
    </font>
    <font>
      <sz val="6"/>
      <name val="ＭＳ Ｐゴシック"/>
      <family val="2"/>
      <charset val="128"/>
      <scheme val="minor"/>
    </font>
    <font>
      <sz val="11"/>
      <color theme="1"/>
      <name val="ＭＳ Ｐ明朝"/>
      <family val="1"/>
      <charset val="128"/>
    </font>
    <font>
      <sz val="10"/>
      <color theme="1"/>
      <name val="ＭＳ Ｐ明朝"/>
      <family val="1"/>
      <charset val="128"/>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16"/>
      <color theme="1"/>
      <name val="ＭＳ Ｐ明朝"/>
      <family val="1"/>
      <charset val="128"/>
    </font>
    <font>
      <sz val="8"/>
      <color theme="1"/>
      <name val="ＭＳ Ｐ明朝"/>
      <family val="1"/>
      <charset val="128"/>
    </font>
    <font>
      <sz val="11"/>
      <name val="ＭＳ Ｐゴシック"/>
      <family val="2"/>
      <charset val="128"/>
      <scheme val="minor"/>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sz val="17"/>
      <name val="ＭＳ Ｐ明朝"/>
      <family val="1"/>
      <charset val="128"/>
    </font>
    <font>
      <b/>
      <sz val="12"/>
      <color indexed="81"/>
      <name val="ＭＳ Ｐゴシック"/>
      <family val="3"/>
      <charset val="128"/>
    </font>
    <font>
      <b/>
      <sz val="18"/>
      <color indexed="9"/>
      <name val="ＭＳ Ｐゴシック"/>
      <family val="3"/>
      <charset val="128"/>
    </font>
    <font>
      <b/>
      <sz val="10"/>
      <name val="ＭＳ Ｐゴシック"/>
      <family val="3"/>
      <charset val="128"/>
    </font>
    <font>
      <sz val="16"/>
      <name val="ＭＳ Ｐ明朝"/>
      <family val="1"/>
      <charset val="128"/>
    </font>
    <font>
      <b/>
      <sz val="18"/>
      <name val="ＭＳ Ｐゴシック"/>
      <family val="3"/>
      <charset val="128"/>
    </font>
    <font>
      <b/>
      <sz val="20"/>
      <name val="ＭＳ Ｐゴシック"/>
      <family val="3"/>
      <charset val="128"/>
    </font>
    <font>
      <b/>
      <sz val="12"/>
      <name val="ＭＳ Ｐゴシック"/>
      <family val="3"/>
      <charset val="128"/>
    </font>
    <font>
      <sz val="14"/>
      <name val="ＭＳ Ｐゴシック"/>
      <family val="3"/>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b/>
      <u/>
      <sz val="11"/>
      <color indexed="12"/>
      <name val="ＭＳ Ｐゴシック"/>
      <family val="3"/>
      <charset val="128"/>
    </font>
    <font>
      <sz val="10"/>
      <color theme="0"/>
      <name val="ＭＳ Ｐゴシック"/>
      <family val="3"/>
      <charset val="128"/>
    </font>
    <font>
      <sz val="11"/>
      <color theme="0"/>
      <name val="ＭＳ Ｐゴシック"/>
      <family val="3"/>
      <charset val="128"/>
    </font>
    <font>
      <b/>
      <sz val="12"/>
      <color rgb="FFFF0000"/>
      <name val="ＭＳ Ｐゴシック"/>
      <family val="3"/>
      <charset val="128"/>
    </font>
    <font>
      <u/>
      <sz val="11"/>
      <color indexed="12"/>
      <name val="ＭＳ Ｐ明朝"/>
      <family val="1"/>
      <charset val="128"/>
    </font>
    <font>
      <b/>
      <sz val="22"/>
      <color indexed="9"/>
      <name val="ＭＳ Ｐゴシック"/>
      <family val="3"/>
      <charset val="128"/>
    </font>
    <font>
      <b/>
      <sz val="22"/>
      <color theme="0"/>
      <name val="ＭＳ Ｐゴシック"/>
      <family val="3"/>
      <charset val="128"/>
    </font>
    <font>
      <b/>
      <sz val="22"/>
      <color rgb="FFFFFF00"/>
      <name val="ＭＳ Ｐゴシック"/>
      <family val="3"/>
      <charset val="128"/>
    </font>
    <font>
      <b/>
      <u/>
      <sz val="9"/>
      <color rgb="FFFF0000"/>
      <name val="ＭＳ Ｐゴシック"/>
      <family val="3"/>
      <charset val="128"/>
    </font>
    <font>
      <sz val="10"/>
      <color theme="1"/>
      <name val="ＭＳ Ｐゴシック"/>
      <family val="2"/>
      <charset val="128"/>
      <scheme val="minor"/>
    </font>
    <font>
      <sz val="14"/>
      <color theme="1"/>
      <name val="ＭＳ Ｐ明朝"/>
      <family val="1"/>
      <charset val="128"/>
    </font>
    <font>
      <sz val="11"/>
      <color theme="1"/>
      <name val="ＭＳ 明朝"/>
      <family val="1"/>
      <charset val="128"/>
    </font>
    <font>
      <b/>
      <sz val="11"/>
      <name val="ＭＳ 明朝"/>
      <family val="1"/>
      <charset val="128"/>
    </font>
    <font>
      <sz val="12"/>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8"/>
      <color rgb="FFFF0000"/>
      <name val="ＭＳ Ｐゴシック"/>
      <family val="3"/>
      <charset val="128"/>
    </font>
    <font>
      <sz val="9"/>
      <color indexed="9"/>
      <name val="ＭＳ Ｐゴシック"/>
      <family val="3"/>
      <charset val="128"/>
    </font>
    <font>
      <sz val="9"/>
      <name val="ＭＳ Ｐゴシック"/>
      <family val="3"/>
      <charset val="128"/>
      <scheme val="minor"/>
    </font>
    <font>
      <u/>
      <sz val="11"/>
      <name val="ＭＳ Ｐゴシック"/>
      <family val="3"/>
      <charset val="128"/>
    </font>
    <font>
      <u/>
      <sz val="9"/>
      <name val="ＭＳ Ｐゴシック"/>
      <family val="3"/>
      <charset val="128"/>
    </font>
    <font>
      <u/>
      <sz val="10"/>
      <name val="ＭＳ Ｐゴシック"/>
      <family val="3"/>
      <charset val="128"/>
    </font>
    <font>
      <sz val="12"/>
      <name val="ＭＳ 明朝"/>
      <family val="1"/>
      <charset val="128"/>
    </font>
    <font>
      <sz val="17"/>
      <name val="ＭＳ Ｐゴシック"/>
      <family val="3"/>
      <charset val="128"/>
    </font>
    <font>
      <u/>
      <sz val="17"/>
      <name val="ＭＳ 明朝"/>
      <family val="1"/>
      <charset val="128"/>
    </font>
    <font>
      <sz val="11"/>
      <color theme="1"/>
      <name val="ＭＳ ゴシック"/>
      <family val="3"/>
      <charset val="128"/>
    </font>
    <font>
      <sz val="10"/>
      <color theme="1"/>
      <name val="ＭＳ ゴシック"/>
      <family val="3"/>
      <charset val="128"/>
    </font>
    <font>
      <sz val="10"/>
      <name val="ＭＳ ゴシック"/>
      <family val="3"/>
      <charset val="128"/>
    </font>
    <font>
      <sz val="10"/>
      <color theme="1"/>
      <name val="ＭＳ 明朝"/>
      <family val="1"/>
      <charset val="128"/>
    </font>
    <font>
      <sz val="9"/>
      <color theme="1"/>
      <name val="ＭＳ ゴシック"/>
      <family val="3"/>
      <charset val="128"/>
    </font>
    <font>
      <sz val="18"/>
      <name val="ＭＳ 明朝"/>
      <family val="1"/>
      <charset val="128"/>
    </font>
    <font>
      <sz val="7"/>
      <color theme="1"/>
      <name val="ＭＳ ゴシック"/>
      <family val="3"/>
      <charset val="128"/>
    </font>
    <font>
      <sz val="14"/>
      <name val="ＭＳ 明朝"/>
      <family val="1"/>
      <charset val="128"/>
    </font>
    <font>
      <u/>
      <sz val="18"/>
      <name val="ＭＳ Ｐゴシック"/>
      <family val="3"/>
      <charset val="128"/>
    </font>
    <font>
      <b/>
      <u/>
      <sz val="11"/>
      <name val="ＭＳ Ｐゴシック"/>
      <family val="3"/>
      <charset val="128"/>
    </font>
    <font>
      <sz val="7"/>
      <name val="ＭＳ Ｐゴシック"/>
      <family val="3"/>
      <charset val="128"/>
    </font>
    <font>
      <b/>
      <u/>
      <sz val="14"/>
      <name val="ＭＳ Ｐゴシック"/>
      <family val="3"/>
      <charset val="128"/>
    </font>
    <font>
      <sz val="6"/>
      <name val="ＭＳ Ｐゴシック"/>
      <family val="2"/>
      <charset val="128"/>
    </font>
    <font>
      <sz val="8"/>
      <color theme="1"/>
      <name val="ＭＳ Ｐゴシック"/>
      <family val="3"/>
      <charset val="128"/>
      <scheme val="minor"/>
    </font>
    <font>
      <b/>
      <u/>
      <sz val="8"/>
      <color theme="1"/>
      <name val="ＭＳ Ｐゴシック"/>
      <family val="3"/>
      <charset val="128"/>
      <scheme val="minor"/>
    </font>
    <font>
      <b/>
      <sz val="9"/>
      <color theme="1"/>
      <name val="ＭＳ Ｐゴシック"/>
      <family val="3"/>
      <charset val="128"/>
      <scheme val="minor"/>
    </font>
    <font>
      <sz val="6"/>
      <name val="ＭＳ Ｐゴシック"/>
      <family val="3"/>
      <charset val="128"/>
      <scheme val="major"/>
    </font>
    <font>
      <sz val="10"/>
      <name val="ＭＳ Ｐゴシック"/>
      <family val="2"/>
      <charset val="128"/>
      <scheme val="minor"/>
    </font>
    <font>
      <sz val="9"/>
      <name val="ＭＳ Ｐゴシック"/>
      <family val="3"/>
      <charset val="128"/>
      <scheme val="major"/>
    </font>
    <font>
      <b/>
      <sz val="12"/>
      <name val="ＭＳ Ｐゴシック"/>
      <family val="3"/>
      <charset val="128"/>
      <scheme val="major"/>
    </font>
    <font>
      <sz val="10"/>
      <name val="ＭＳ Ｐゴシック"/>
      <family val="3"/>
      <charset val="128"/>
      <scheme val="major"/>
    </font>
    <font>
      <b/>
      <sz val="18"/>
      <name val="ＭＳ Ｐ明朝"/>
      <family val="1"/>
      <charset val="128"/>
    </font>
    <font>
      <sz val="16"/>
      <name val="ＭＳ 明朝"/>
      <family val="1"/>
      <charset val="128"/>
    </font>
    <font>
      <sz val="7.5"/>
      <name val="ＭＳ 明朝"/>
      <family val="1"/>
      <charset val="128"/>
    </font>
    <font>
      <sz val="8"/>
      <color theme="1"/>
      <name val="ＭＳ 明朝"/>
      <family val="1"/>
      <charset val="128"/>
    </font>
    <font>
      <sz val="9"/>
      <color theme="1"/>
      <name val="ＭＳ 明朝"/>
      <family val="1"/>
      <charset val="128"/>
    </font>
    <font>
      <b/>
      <u/>
      <sz val="9"/>
      <color indexed="81"/>
      <name val="ＭＳ Ｐゴシック"/>
      <family val="3"/>
      <charset val="128"/>
    </font>
    <font>
      <sz val="9"/>
      <color theme="1"/>
      <name val="ＭＳ Ｐゴシック"/>
      <family val="3"/>
      <charset val="128"/>
      <scheme val="minor"/>
    </font>
    <font>
      <b/>
      <sz val="14"/>
      <name val="ＭＳ Ｐゴシック"/>
      <family val="3"/>
      <charset val="128"/>
    </font>
    <font>
      <b/>
      <sz val="11"/>
      <color rgb="FFFF0000"/>
      <name val="ＭＳ Ｐゴシック"/>
      <family val="3"/>
      <charset val="128"/>
    </font>
    <font>
      <sz val="11"/>
      <color indexed="81"/>
      <name val="ＭＳ Ｐゴシック"/>
      <family val="3"/>
      <charset val="128"/>
    </font>
    <font>
      <b/>
      <sz val="16"/>
      <color rgb="FFFF0000"/>
      <name val="ＭＳ 明朝"/>
      <family val="1"/>
      <charset val="128"/>
    </font>
    <font>
      <b/>
      <sz val="18"/>
      <name val="ＭＳ 明朝"/>
      <family val="1"/>
      <charset val="128"/>
    </font>
    <font>
      <sz val="11"/>
      <color theme="1"/>
      <name val="ＭＳ Ｐゴシック"/>
      <family val="3"/>
      <charset val="128"/>
    </font>
    <font>
      <b/>
      <sz val="11"/>
      <color theme="1"/>
      <name val="ＭＳ Ｐゴシック"/>
      <family val="3"/>
      <charset val="128"/>
    </font>
    <font>
      <b/>
      <sz val="11"/>
      <color rgb="FFFF0000"/>
      <name val="Meiryo UI"/>
      <family val="3"/>
      <charset val="128"/>
    </font>
    <font>
      <sz val="11"/>
      <color theme="0"/>
      <name val="Meiryo UI"/>
      <family val="3"/>
      <charset val="128"/>
    </font>
    <font>
      <sz val="10"/>
      <color theme="1"/>
      <name val="ＭＳ Ｐゴシック"/>
      <family val="3"/>
      <charset val="128"/>
    </font>
    <font>
      <b/>
      <sz val="10"/>
      <color theme="1"/>
      <name val="ＭＳ ゴシック"/>
      <family val="3"/>
      <charset val="128"/>
    </font>
    <font>
      <b/>
      <sz val="14"/>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8"/>
      <name val="ＭＳ ゴシック"/>
      <family val="3"/>
      <charset val="128"/>
    </font>
    <font>
      <b/>
      <sz val="11"/>
      <name val="ＭＳ ゴシック"/>
      <family val="3"/>
      <charset val="128"/>
    </font>
    <font>
      <b/>
      <sz val="12"/>
      <name val="ＭＳ ゴシック"/>
      <family val="3"/>
      <charset val="128"/>
    </font>
    <font>
      <sz val="22"/>
      <name val="ＭＳ Ｐ明朝"/>
      <family val="1"/>
      <charset val="128"/>
    </font>
    <font>
      <sz val="10"/>
      <color rgb="FFFFFF00"/>
      <name val="ＭＳ Ｐ明朝"/>
      <family val="1"/>
      <charset val="128"/>
    </font>
    <font>
      <sz val="9"/>
      <color rgb="FFFFFF00"/>
      <name val="ＭＳ Ｐ明朝"/>
      <family val="1"/>
      <charset val="128"/>
    </font>
    <font>
      <sz val="9"/>
      <color rgb="FFFF0000"/>
      <name val="Meiryo UI"/>
      <family val="3"/>
      <charset val="128"/>
    </font>
    <font>
      <sz val="9"/>
      <color rgb="FFFFFF00"/>
      <name val="Meiryo UI"/>
      <family val="3"/>
      <charset val="128"/>
    </font>
    <font>
      <sz val="11"/>
      <color rgb="FFFF0000"/>
      <name val="Meiryo UI"/>
      <family val="3"/>
      <charset val="128"/>
    </font>
    <font>
      <b/>
      <sz val="12"/>
      <color rgb="FFFF0000"/>
      <name val="ＭＳ Ｐゴシック"/>
      <family val="3"/>
      <charset val="128"/>
      <scheme val="minor"/>
    </font>
    <font>
      <b/>
      <sz val="20"/>
      <color theme="1"/>
      <name val="ＭＳ Ｐゴシック"/>
      <family val="3"/>
      <charset val="128"/>
    </font>
    <font>
      <sz val="10"/>
      <name val="Meiryo UI"/>
      <family val="3"/>
      <charset val="128"/>
    </font>
    <font>
      <sz val="9"/>
      <name val="Meiryo UI"/>
      <family val="3"/>
      <charset val="128"/>
    </font>
    <font>
      <b/>
      <sz val="14"/>
      <color rgb="FFFF0000"/>
      <name val="ＭＳ Ｐ明朝"/>
      <family val="1"/>
      <charset val="128"/>
    </font>
    <font>
      <b/>
      <sz val="16"/>
      <color rgb="FFFF0000"/>
      <name val="ＭＳ Ｐ明朝"/>
      <family val="1"/>
      <charset val="128"/>
    </font>
    <font>
      <sz val="12"/>
      <color rgb="FFFF0000"/>
      <name val="ＭＳ Ｐ明朝"/>
      <family val="1"/>
      <charset val="128"/>
    </font>
    <font>
      <b/>
      <sz val="18"/>
      <color rgb="FFFF0000"/>
      <name val="ＭＳ Ｐ明朝"/>
      <family val="1"/>
      <charset val="128"/>
    </font>
    <font>
      <b/>
      <sz val="12"/>
      <color rgb="FFFF0000"/>
      <name val="ＭＳ Ｐ明朝"/>
      <family val="1"/>
      <charset val="128"/>
    </font>
    <font>
      <b/>
      <sz val="11"/>
      <color rgb="FFFF0000"/>
      <name val="ＭＳ Ｐ明朝"/>
      <family val="1"/>
      <charset val="128"/>
    </font>
    <font>
      <sz val="9"/>
      <color theme="0" tint="-0.14999847407452621"/>
      <name val="ＭＳ Ｐゴシック"/>
      <family val="3"/>
      <charset val="128"/>
    </font>
    <font>
      <u/>
      <sz val="12"/>
      <color theme="0"/>
      <name val="ＭＳ Ｐゴシック"/>
      <family val="3"/>
      <charset val="128"/>
    </font>
    <font>
      <sz val="10"/>
      <color rgb="FFFF0000"/>
      <name val="Meiryo UI"/>
      <family val="3"/>
      <charset val="128"/>
    </font>
    <font>
      <sz val="9"/>
      <color theme="1"/>
      <name val="Meiryo UI"/>
      <family val="3"/>
      <charset val="128"/>
    </font>
    <font>
      <sz val="12"/>
      <color rgb="FFFF0000"/>
      <name val="Meiryo UI"/>
      <family val="3"/>
      <charset val="128"/>
    </font>
    <font>
      <b/>
      <sz val="14"/>
      <color theme="0"/>
      <name val="Meiryo UI"/>
      <family val="3"/>
      <charset val="128"/>
    </font>
    <font>
      <u/>
      <sz val="11"/>
      <color theme="0"/>
      <name val="ＭＳ Ｐゴシック"/>
      <family val="3"/>
      <charset val="128"/>
    </font>
    <font>
      <u/>
      <sz val="11"/>
      <color theme="0"/>
      <name val="Meiryo UI"/>
      <family val="3"/>
      <charset val="128"/>
    </font>
    <font>
      <b/>
      <sz val="20"/>
      <name val="ＭＳ Ｐ明朝"/>
      <family val="1"/>
      <charset val="128"/>
    </font>
    <font>
      <sz val="11"/>
      <name val="ＭＳ ゴシック"/>
      <family val="3"/>
      <charset val="128"/>
    </font>
    <font>
      <sz val="18"/>
      <name val="ＭＳ Ｐ明朝"/>
      <family val="1"/>
      <charset val="128"/>
    </font>
    <font>
      <b/>
      <sz val="12"/>
      <color theme="1"/>
      <name val="ＭＳ ゴシック"/>
      <family val="3"/>
      <charset val="128"/>
    </font>
    <font>
      <sz val="11"/>
      <color theme="1"/>
      <name val="ＭＳ Ｐゴシック"/>
      <family val="2"/>
      <charset val="128"/>
    </font>
    <font>
      <sz val="11"/>
      <name val="ＭＳ Ｐゴシック"/>
      <family val="3"/>
      <charset val="128"/>
      <scheme val="major"/>
    </font>
    <font>
      <sz val="14"/>
      <name val="ＭＳ Ｐゴシック"/>
      <family val="3"/>
      <charset val="128"/>
      <scheme val="major"/>
    </font>
    <font>
      <sz val="8"/>
      <name val="ＭＳ Ｐゴシック"/>
      <family val="3"/>
      <charset val="128"/>
      <scheme val="major"/>
    </font>
    <font>
      <sz val="12"/>
      <name val="ＭＳ Ｐゴシック"/>
      <family val="3"/>
      <charset val="128"/>
      <scheme val="maj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9"/>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u/>
      <sz val="11"/>
      <color theme="10"/>
      <name val="ＭＳ Ｐゴシック"/>
      <family val="2"/>
      <charset val="128"/>
      <scheme val="minor"/>
    </font>
    <font>
      <sz val="7"/>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5"/>
      <name val="ＭＳ Ｐゴシック"/>
      <family val="3"/>
      <charset val="128"/>
      <scheme val="major"/>
    </font>
    <font>
      <b/>
      <sz val="10"/>
      <name val="ＭＳ Ｐゴシック"/>
      <family val="3"/>
      <charset val="128"/>
      <scheme val="major"/>
    </font>
    <font>
      <b/>
      <sz val="14"/>
      <color rgb="FFFFFF00"/>
      <name val="Meiryo UI"/>
      <family val="3"/>
      <charset val="128"/>
    </font>
    <font>
      <b/>
      <sz val="8"/>
      <name val="ＭＳ Ｐゴシック"/>
      <family val="3"/>
      <charset val="128"/>
    </font>
    <font>
      <b/>
      <sz val="6"/>
      <color theme="2" tint="-0.499984740745262"/>
      <name val="ＭＳ Ｐゴシック"/>
      <family val="3"/>
      <charset val="128"/>
    </font>
    <font>
      <b/>
      <sz val="26"/>
      <name val="ＭＳ Ｐゴシック"/>
      <family val="3"/>
      <charset val="128"/>
    </font>
    <font>
      <sz val="8"/>
      <color theme="2" tint="-0.499984740745262"/>
      <name val="ＭＳ Ｐゴシック"/>
      <family val="3"/>
      <charset val="128"/>
      <scheme val="minor"/>
    </font>
    <font>
      <b/>
      <sz val="7"/>
      <name val="ＭＳ Ｐゴシック"/>
      <family val="3"/>
      <charset val="128"/>
    </font>
    <font>
      <sz val="7"/>
      <color theme="2" tint="-0.499984740745262"/>
      <name val="ＭＳ Ｐゴシック"/>
      <family val="3"/>
      <charset val="128"/>
    </font>
    <font>
      <sz val="6"/>
      <color theme="2" tint="-0.499984740745262"/>
      <name val="ＭＳ Ｐゴシック"/>
      <family val="3"/>
      <charset val="128"/>
    </font>
    <font>
      <sz val="7"/>
      <color theme="1"/>
      <name val="ＭＳ Ｐゴシック"/>
      <family val="3"/>
      <charset val="128"/>
      <scheme val="minor"/>
    </font>
    <font>
      <sz val="6"/>
      <color theme="2" tint="-0.499984740745262"/>
      <name val="ＭＳ Ｐゴシック"/>
      <family val="3"/>
      <charset val="128"/>
      <scheme val="minor"/>
    </font>
    <font>
      <b/>
      <sz val="8"/>
      <color theme="1"/>
      <name val="ＭＳ Ｐゴシック"/>
      <family val="3"/>
      <charset val="128"/>
      <scheme val="minor"/>
    </font>
    <font>
      <sz val="7"/>
      <color rgb="FFFF0000"/>
      <name val="ＭＳ Ｐゴシック"/>
      <family val="3"/>
      <charset val="128"/>
    </font>
    <font>
      <sz val="12"/>
      <color theme="1"/>
      <name val="ＭＳ Ｐ明朝"/>
      <family val="1"/>
      <charset val="128"/>
    </font>
    <font>
      <b/>
      <sz val="11"/>
      <color theme="1"/>
      <name val="ＭＳ Ｐ明朝"/>
      <family val="1"/>
      <charset val="128"/>
    </font>
    <font>
      <b/>
      <sz val="26"/>
      <color theme="1"/>
      <name val="BIZ UDP明朝 Medium"/>
      <family val="1"/>
      <charset val="128"/>
    </font>
  </fonts>
  <fills count="38">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indexed="43"/>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6"/>
        <bgColor indexed="64"/>
      </patternFill>
    </fill>
    <fill>
      <patternFill patternType="solid">
        <fgColor theme="5" tint="-0.24994659260841701"/>
        <bgColor indexed="64"/>
      </patternFill>
    </fill>
    <fill>
      <patternFill patternType="solid">
        <fgColor rgb="FFD9D9D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1" tint="0.249977111117893"/>
        <bgColor indexed="64"/>
      </patternFill>
    </fill>
  </fills>
  <borders count="342">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auto="1"/>
      </right>
      <top style="dotted">
        <color indexed="64"/>
      </top>
      <bottom style="dotted">
        <color indexed="64"/>
      </bottom>
      <diagonal/>
    </border>
    <border>
      <left/>
      <right/>
      <top/>
      <bottom style="medium">
        <color auto="1"/>
      </bottom>
      <diagonal/>
    </border>
    <border>
      <left style="dotted">
        <color auto="1"/>
      </left>
      <right style="dotted">
        <color auto="1"/>
      </right>
      <top/>
      <bottom/>
      <diagonal/>
    </border>
    <border>
      <left/>
      <right style="dotted">
        <color auto="1"/>
      </right>
      <top/>
      <bottom/>
      <diagonal/>
    </border>
    <border>
      <left/>
      <right/>
      <top/>
      <bottom style="hair">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dotted">
        <color indexed="64"/>
      </top>
      <bottom/>
      <diagonal/>
    </border>
    <border>
      <left style="thin">
        <color auto="1"/>
      </left>
      <right style="thin">
        <color auto="1"/>
      </right>
      <top style="thin">
        <color auto="1"/>
      </top>
      <bottom/>
      <diagonal/>
    </border>
    <border>
      <left style="dotted">
        <color auto="1"/>
      </left>
      <right/>
      <top style="thin">
        <color auto="1"/>
      </top>
      <bottom/>
      <diagonal/>
    </border>
    <border>
      <left style="dotted">
        <color auto="1"/>
      </left>
      <right/>
      <top/>
      <bottom/>
      <diagonal/>
    </border>
    <border>
      <left style="dotted">
        <color auto="1"/>
      </left>
      <right/>
      <top/>
      <bottom style="dotted">
        <color auto="1"/>
      </bottom>
      <diagonal/>
    </border>
    <border>
      <left/>
      <right/>
      <top style="hair">
        <color indexed="64"/>
      </top>
      <bottom/>
      <diagonal/>
    </border>
    <border>
      <left style="hair">
        <color indexed="64"/>
      </left>
      <right/>
      <top/>
      <bottom/>
      <diagonal/>
    </border>
    <border>
      <left/>
      <right style="hair">
        <color indexed="64"/>
      </right>
      <top/>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diagonal/>
    </border>
    <border>
      <left/>
      <right style="thick">
        <color theme="9"/>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bottom style="double">
        <color auto="1"/>
      </bottom>
      <diagonal/>
    </border>
    <border>
      <left/>
      <right/>
      <top style="thin">
        <color auto="1"/>
      </top>
      <bottom style="thick">
        <color theme="9"/>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ck">
        <color rgb="FFFF0000"/>
      </right>
      <top/>
      <bottom style="thin">
        <color indexed="64"/>
      </bottom>
      <diagonal/>
    </border>
    <border>
      <left/>
      <right/>
      <top style="thin">
        <color auto="1"/>
      </top>
      <bottom style="thick">
        <color theme="5" tint="-0.24994659260841701"/>
      </bottom>
      <diagonal/>
    </border>
    <border>
      <left/>
      <right style="thin">
        <color auto="1"/>
      </right>
      <top style="medium">
        <color rgb="FFFF0000"/>
      </top>
      <bottom/>
      <diagonal/>
    </border>
    <border>
      <left style="thin">
        <color auto="1"/>
      </left>
      <right/>
      <top style="medium">
        <color rgb="FFFF0000"/>
      </top>
      <bottom/>
      <diagonal/>
    </border>
    <border>
      <left/>
      <right style="thin">
        <color auto="1"/>
      </right>
      <top/>
      <bottom style="medium">
        <color rgb="FFFF0000"/>
      </bottom>
      <diagonal/>
    </border>
    <border>
      <left style="thin">
        <color auto="1"/>
      </left>
      <right/>
      <top/>
      <bottom style="medium">
        <color rgb="FFFF0000"/>
      </bottom>
      <diagonal/>
    </border>
    <border>
      <left style="dotted">
        <color auto="1"/>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dotted">
        <color auto="1"/>
      </left>
      <right/>
      <top style="medium">
        <color auto="1"/>
      </top>
      <bottom/>
      <diagonal/>
    </border>
    <border>
      <left/>
      <right style="dotted">
        <color indexed="64"/>
      </right>
      <top style="medium">
        <color auto="1"/>
      </top>
      <bottom/>
      <diagonal/>
    </border>
    <border>
      <left/>
      <right style="medium">
        <color auto="1"/>
      </right>
      <top/>
      <bottom style="dotted">
        <color auto="1"/>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top/>
      <bottom style="medium">
        <color indexed="64"/>
      </bottom>
      <diagonal/>
    </border>
    <border>
      <left style="medium">
        <color auto="1"/>
      </left>
      <right/>
      <top style="thin">
        <color auto="1"/>
      </top>
      <bottom style="medium">
        <color indexed="64"/>
      </bottom>
      <diagonal/>
    </border>
    <border>
      <left style="medium">
        <color indexed="64"/>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thin">
        <color auto="1"/>
      </bottom>
      <diagonal/>
    </border>
    <border>
      <left/>
      <right/>
      <top style="mediumDashed">
        <color auto="1"/>
      </top>
      <bottom/>
      <diagonal/>
    </border>
    <border>
      <left/>
      <right/>
      <top/>
      <bottom style="mediumDashed">
        <color auto="1"/>
      </bottom>
      <diagonal/>
    </border>
    <border diagonalDown="1">
      <left/>
      <right style="medium">
        <color auto="1"/>
      </right>
      <top style="thin">
        <color indexed="64"/>
      </top>
      <bottom/>
      <diagonal style="thin">
        <color indexed="64"/>
      </diagonal>
    </border>
    <border diagonalDown="1">
      <left/>
      <right style="medium">
        <color auto="1"/>
      </right>
      <top/>
      <bottom style="thin">
        <color indexed="64"/>
      </bottom>
      <diagonal style="thin">
        <color indexed="64"/>
      </diagonal>
    </border>
    <border>
      <left style="medium">
        <color auto="1"/>
      </left>
      <right/>
      <top style="thin">
        <color indexed="64"/>
      </top>
      <bottom style="dotted">
        <color indexed="64"/>
      </bottom>
      <diagonal/>
    </border>
    <border>
      <left/>
      <right/>
      <top style="dotted">
        <color indexed="64"/>
      </top>
      <bottom style="medium">
        <color auto="1"/>
      </bottom>
      <diagonal/>
    </border>
    <border>
      <left/>
      <right style="thin">
        <color indexed="64"/>
      </right>
      <top style="dotted">
        <color indexed="64"/>
      </top>
      <bottom style="medium">
        <color auto="1"/>
      </bottom>
      <diagonal/>
    </border>
    <border>
      <left style="thin">
        <color indexed="64"/>
      </left>
      <right/>
      <top style="dotted">
        <color indexed="64"/>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medium">
        <color auto="1"/>
      </top>
      <bottom style="medium">
        <color auto="1"/>
      </bottom>
      <diagonal/>
    </border>
    <border>
      <left/>
      <right style="thin">
        <color auto="1"/>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auto="1"/>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style="thin">
        <color indexed="64"/>
      </top>
      <bottom style="double">
        <color auto="1"/>
      </bottom>
      <diagonal/>
    </border>
    <border>
      <left style="thin">
        <color auto="1"/>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auto="1"/>
      </bottom>
      <diagonal/>
    </border>
    <border>
      <left style="thin">
        <color indexed="64"/>
      </left>
      <right style="medium">
        <color indexed="64"/>
      </right>
      <top style="thin">
        <color indexed="64"/>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rgb="FFFF0000"/>
      </bottom>
      <diagonal/>
    </border>
    <border>
      <left/>
      <right/>
      <top style="medium">
        <color rgb="FFFF0000"/>
      </top>
      <bottom style="thick">
        <color rgb="FF00B0F0"/>
      </bottom>
      <diagonal/>
    </border>
    <border>
      <left/>
      <right/>
      <top style="thin">
        <color auto="1"/>
      </top>
      <bottom style="thick">
        <color rgb="FF7030A0"/>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top style="dotted">
        <color indexed="64"/>
      </top>
      <bottom/>
      <diagonal/>
    </border>
    <border>
      <left/>
      <right style="medium">
        <color auto="1"/>
      </right>
      <top style="dotted">
        <color indexed="64"/>
      </top>
      <bottom/>
      <diagonal/>
    </border>
    <border>
      <left style="medium">
        <color auto="1"/>
      </left>
      <right/>
      <top style="dotted">
        <color indexed="64"/>
      </top>
      <bottom/>
      <diagonal/>
    </border>
    <border>
      <left/>
      <right style="thin">
        <color auto="1"/>
      </right>
      <top style="dotted">
        <color indexed="64"/>
      </top>
      <bottom/>
      <diagonal/>
    </border>
    <border>
      <left style="thin">
        <color indexed="64"/>
      </left>
      <right/>
      <top/>
      <bottom style="dotted">
        <color indexed="64"/>
      </bottom>
      <diagonal/>
    </border>
    <border>
      <left/>
      <right style="thin">
        <color auto="1"/>
      </right>
      <top style="thin">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style="thin">
        <color auto="1"/>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auto="1"/>
      </right>
      <top style="thin">
        <color auto="1"/>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tted">
        <color indexed="64"/>
      </right>
      <top style="medium">
        <color indexed="64"/>
      </top>
      <bottom/>
      <diagonal/>
    </border>
    <border>
      <left style="hair">
        <color indexed="64"/>
      </left>
      <right style="dotted">
        <color indexed="64"/>
      </right>
      <top/>
      <bottom style="medium">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medium">
        <color auto="1"/>
      </top>
      <bottom style="medium">
        <color auto="1"/>
      </bottom>
      <diagonal/>
    </border>
    <border>
      <left style="hair">
        <color indexed="64"/>
      </left>
      <right style="thin">
        <color auto="1"/>
      </right>
      <top style="medium">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indexed="64"/>
      </right>
      <top style="medium">
        <color auto="1"/>
      </top>
      <bottom style="hair">
        <color auto="1"/>
      </bottom>
      <diagonal/>
    </border>
    <border>
      <left style="medium">
        <color auto="1"/>
      </left>
      <right/>
      <top style="hair">
        <color auto="1"/>
      </top>
      <bottom style="thin">
        <color indexed="64"/>
      </bottom>
      <diagonal/>
    </border>
    <border>
      <left style="thin">
        <color indexed="64"/>
      </left>
      <right/>
      <top style="medium">
        <color auto="1"/>
      </top>
      <bottom style="hair">
        <color auto="1"/>
      </bottom>
      <diagonal/>
    </border>
    <border>
      <left/>
      <right style="medium">
        <color rgb="FF7030A0"/>
      </right>
      <top/>
      <bottom/>
      <diagonal/>
    </border>
    <border>
      <left/>
      <right style="medium">
        <color rgb="FF7030A0"/>
      </right>
      <top style="thick">
        <color rgb="FF7030A0"/>
      </top>
      <bottom/>
      <diagonal/>
    </border>
    <border>
      <left/>
      <right style="medium">
        <color rgb="FF7030A0"/>
      </right>
      <top/>
      <bottom style="thick">
        <color rgb="FF7030A0"/>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indexed="64"/>
      </right>
      <top style="hair">
        <color auto="1"/>
      </top>
      <bottom style="medium">
        <color auto="1"/>
      </bottom>
      <diagonal/>
    </border>
    <border>
      <left style="thin">
        <color auto="1"/>
      </left>
      <right/>
      <top style="hair">
        <color auto="1"/>
      </top>
      <bottom style="medium">
        <color auto="1"/>
      </bottom>
      <diagonal/>
    </border>
    <border>
      <left style="medium">
        <color auto="1"/>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medium">
        <color auto="1"/>
      </left>
      <right/>
      <top/>
      <bottom style="double">
        <color auto="1"/>
      </bottom>
      <diagonal/>
    </border>
    <border>
      <left/>
      <right style="medium">
        <color auto="1"/>
      </right>
      <top/>
      <bottom style="double">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auto="1"/>
      </left>
      <right/>
      <top style="hair">
        <color auto="1"/>
      </top>
      <bottom style="double">
        <color auto="1"/>
      </bottom>
      <diagonal/>
    </border>
    <border>
      <left/>
      <right/>
      <top style="thin">
        <color auto="1"/>
      </top>
      <bottom style="thick">
        <color rgb="FF00B050"/>
      </bottom>
      <diagonal/>
    </border>
    <border>
      <left/>
      <right style="thick">
        <color rgb="FFFF0000"/>
      </right>
      <top style="thin">
        <color auto="1"/>
      </top>
      <bottom/>
      <diagonal/>
    </border>
    <border>
      <left style="thin">
        <color auto="1"/>
      </left>
      <right/>
      <top style="thin">
        <color auto="1"/>
      </top>
      <bottom style="thick">
        <color rgb="FFFF0000"/>
      </bottom>
      <diagonal/>
    </border>
    <border>
      <left/>
      <right/>
      <top style="thin">
        <color auto="1"/>
      </top>
      <bottom style="thick">
        <color rgb="FFFF0000"/>
      </bottom>
      <diagonal/>
    </border>
    <border>
      <left style="thin">
        <color auto="1"/>
      </left>
      <right/>
      <top style="thick">
        <color rgb="FFFF0000"/>
      </top>
      <bottom style="thick">
        <color rgb="FFFF0000"/>
      </bottom>
      <diagonal/>
    </border>
    <border>
      <left/>
      <right/>
      <top style="thick">
        <color rgb="FFFF0000"/>
      </top>
      <bottom style="thick">
        <color rgb="FFFF0000"/>
      </bottom>
      <diagonal/>
    </border>
    <border>
      <left/>
      <right/>
      <top style="thin">
        <color indexed="64"/>
      </top>
      <bottom style="thick">
        <color rgb="FF00B0F0"/>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top/>
      <bottom style="thin">
        <color indexed="64"/>
      </bottom>
      <diagonal/>
    </border>
    <border>
      <left/>
      <right/>
      <top style="thick">
        <color rgb="FF00B0F0"/>
      </top>
      <bottom style="thin">
        <color auto="1"/>
      </bottom>
      <diagonal/>
    </border>
    <border>
      <left style="thick">
        <color auto="1"/>
      </left>
      <right/>
      <top/>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dotted">
        <color auto="1"/>
      </right>
      <top/>
      <bottom style="medium">
        <color indexed="64"/>
      </bottom>
      <diagonal/>
    </border>
  </borders>
  <cellStyleXfs count="26">
    <xf numFmtId="0" fontId="0" fillId="0" borderId="0">
      <alignment vertical="center"/>
    </xf>
    <xf numFmtId="0" fontId="30" fillId="0" borderId="0" applyNumberFormat="0" applyFill="0" applyBorder="0" applyAlignment="0" applyProtection="0">
      <alignment vertical="top"/>
      <protection locked="0"/>
    </xf>
    <xf numFmtId="0" fontId="14" fillId="0" borderId="0">
      <alignment vertical="center"/>
    </xf>
    <xf numFmtId="38" fontId="50" fillId="0" borderId="0" applyFont="0" applyFill="0" applyBorder="0" applyAlignment="0" applyProtection="0">
      <alignment vertical="center"/>
    </xf>
    <xf numFmtId="0" fontId="13" fillId="0" borderId="0">
      <alignment vertical="center"/>
    </xf>
    <xf numFmtId="0" fontId="13" fillId="0" borderId="0">
      <alignment vertical="center"/>
    </xf>
    <xf numFmtId="0" fontId="50" fillId="0" borderId="0">
      <alignment vertical="center"/>
    </xf>
    <xf numFmtId="6" fontId="13" fillId="0" borderId="0" applyFont="0" applyFill="0" applyBorder="0" applyAlignment="0" applyProtection="0">
      <alignment vertical="center"/>
    </xf>
    <xf numFmtId="0" fontId="12" fillId="0" borderId="0">
      <alignment vertical="center"/>
    </xf>
    <xf numFmtId="0" fontId="11" fillId="0" borderId="0">
      <alignment vertical="center"/>
    </xf>
    <xf numFmtId="0" fontId="11" fillId="0" borderId="0">
      <alignment vertical="center"/>
    </xf>
    <xf numFmtId="6" fontId="11" fillId="0" borderId="0" applyFon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50"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6" fontId="5" fillId="0" borderId="0" applyFont="0" applyFill="0" applyBorder="0" applyAlignment="0" applyProtection="0">
      <alignment vertical="center"/>
    </xf>
    <xf numFmtId="0" fontId="3" fillId="0" borderId="0">
      <alignment vertical="center"/>
    </xf>
    <xf numFmtId="0" fontId="182" fillId="0" borderId="0">
      <alignment vertical="center"/>
    </xf>
    <xf numFmtId="0" fontId="196" fillId="0" borderId="0" applyNumberFormat="0" applyFill="0" applyBorder="0" applyAlignment="0" applyProtection="0">
      <alignment vertical="center"/>
    </xf>
    <xf numFmtId="0" fontId="2" fillId="0" borderId="0">
      <alignment vertical="center"/>
    </xf>
  </cellStyleXfs>
  <cellXfs count="4161">
    <xf numFmtId="0" fontId="0" fillId="0" borderId="0" xfId="0">
      <alignment vertical="center"/>
    </xf>
    <xf numFmtId="49" fontId="15" fillId="0" borderId="0" xfId="0" applyNumberFormat="1" applyFont="1" applyAlignment="1">
      <alignment vertical="center" shrinkToFit="1"/>
    </xf>
    <xf numFmtId="49" fontId="18" fillId="0" borderId="0" xfId="0" applyNumberFormat="1" applyFont="1" applyAlignment="1">
      <alignment vertical="center" shrinkToFit="1"/>
    </xf>
    <xf numFmtId="49" fontId="15" fillId="4" borderId="0" xfId="0" applyNumberFormat="1" applyFont="1" applyFill="1" applyAlignment="1">
      <alignment vertical="center" shrinkToFit="1"/>
    </xf>
    <xf numFmtId="49" fontId="15" fillId="6" borderId="0" xfId="0" applyNumberFormat="1" applyFont="1" applyFill="1" applyAlignment="1">
      <alignment vertical="center" shrinkToFit="1"/>
    </xf>
    <xf numFmtId="49" fontId="26" fillId="0" borderId="0" xfId="0" applyNumberFormat="1" applyFont="1" applyProtection="1">
      <alignment vertical="center"/>
      <protection hidden="1"/>
    </xf>
    <xf numFmtId="0" fontId="15" fillId="0" borderId="0" xfId="0" applyFont="1" applyAlignment="1">
      <alignment vertical="center" shrinkToFit="1"/>
    </xf>
    <xf numFmtId="0" fontId="32" fillId="4" borderId="0" xfId="0" applyFont="1" applyFill="1" applyAlignment="1">
      <alignment vertical="center" shrinkToFit="1"/>
    </xf>
    <xf numFmtId="0" fontId="48" fillId="0" borderId="0" xfId="0" applyFont="1" applyAlignment="1">
      <alignment vertical="center" shrinkToFit="1"/>
    </xf>
    <xf numFmtId="49" fontId="15" fillId="0" borderId="0" xfId="0" applyNumberFormat="1" applyFont="1" applyAlignment="1">
      <alignment vertical="center" wrapText="1" shrinkToFit="1"/>
    </xf>
    <xf numFmtId="49" fontId="43" fillId="0" borderId="0" xfId="5" applyNumberFormat="1" applyFont="1" applyAlignment="1">
      <alignment horizontal="left" vertical="center" shrinkToFit="1"/>
    </xf>
    <xf numFmtId="49" fontId="15" fillId="0" borderId="0" xfId="6" applyNumberFormat="1" applyFont="1" applyAlignment="1">
      <alignment vertical="center" shrinkToFit="1"/>
    </xf>
    <xf numFmtId="49" fontId="18" fillId="0" borderId="0" xfId="2" applyNumberFormat="1" applyFont="1" applyAlignment="1">
      <alignment horizontal="left" vertical="center" shrinkToFit="1"/>
    </xf>
    <xf numFmtId="49" fontId="54" fillId="0" borderId="0" xfId="2" applyNumberFormat="1" applyFont="1" applyAlignment="1">
      <alignment horizontal="left" vertical="center" shrinkToFit="1"/>
    </xf>
    <xf numFmtId="49" fontId="44" fillId="0" borderId="0" xfId="2" applyNumberFormat="1" applyFont="1" applyAlignment="1">
      <alignment horizontal="left" vertical="center" shrinkToFit="1"/>
    </xf>
    <xf numFmtId="49" fontId="18" fillId="0" borderId="0" xfId="5" applyNumberFormat="1" applyFont="1" applyAlignment="1">
      <alignment horizontal="left" vertical="center" shrinkToFit="1"/>
    </xf>
    <xf numFmtId="49" fontId="54" fillId="0" borderId="0" xfId="5" applyNumberFormat="1" applyFont="1" applyAlignment="1">
      <alignment horizontal="left" vertical="center" shrinkToFit="1"/>
    </xf>
    <xf numFmtId="49" fontId="44" fillId="0" borderId="0" xfId="5" applyNumberFormat="1" applyFont="1" applyAlignment="1">
      <alignment horizontal="left" vertical="center" shrinkToFit="1"/>
    </xf>
    <xf numFmtId="49" fontId="53" fillId="0" borderId="0" xfId="5" applyNumberFormat="1" applyFont="1" applyAlignment="1">
      <alignment horizontal="left" vertical="center" shrinkToFit="1"/>
    </xf>
    <xf numFmtId="49" fontId="32" fillId="4" borderId="0" xfId="0" applyNumberFormat="1" applyFont="1" applyFill="1" applyAlignment="1">
      <alignment vertical="center" shrinkToFit="1"/>
    </xf>
    <xf numFmtId="49" fontId="15" fillId="12" borderId="0" xfId="0" applyNumberFormat="1" applyFont="1" applyFill="1" applyAlignment="1">
      <alignment vertical="center" shrinkToFit="1"/>
    </xf>
    <xf numFmtId="0" fontId="29" fillId="12" borderId="1" xfId="0" applyFont="1" applyFill="1" applyBorder="1" applyAlignment="1" applyProtection="1">
      <alignment horizontal="center" vertical="center" shrinkToFit="1"/>
      <protection hidden="1"/>
    </xf>
    <xf numFmtId="0" fontId="29" fillId="12" borderId="33" xfId="0" applyFont="1" applyFill="1" applyBorder="1" applyAlignment="1" applyProtection="1">
      <alignment horizontal="center" vertical="center" shrinkToFit="1"/>
      <protection hidden="1"/>
    </xf>
    <xf numFmtId="49" fontId="29" fillId="0" borderId="11" xfId="0" applyNumberFormat="1" applyFont="1" applyBorder="1" applyAlignment="1" applyProtection="1">
      <alignment horizontal="center" vertical="center" shrinkToFit="1"/>
      <protection hidden="1"/>
    </xf>
    <xf numFmtId="0" fontId="29" fillId="12" borderId="20" xfId="0" applyFont="1" applyFill="1" applyBorder="1" applyAlignment="1" applyProtection="1">
      <alignment horizontal="center" vertical="center" shrinkToFit="1"/>
      <protection hidden="1"/>
    </xf>
    <xf numFmtId="0" fontId="29" fillId="12" borderId="18" xfId="0" applyFont="1" applyFill="1" applyBorder="1" applyAlignment="1" applyProtection="1">
      <alignment horizontal="center" vertical="center" shrinkToFit="1"/>
      <protection hidden="1"/>
    </xf>
    <xf numFmtId="0" fontId="29" fillId="12" borderId="19" xfId="0" applyFont="1" applyFill="1" applyBorder="1" applyAlignment="1" applyProtection="1">
      <alignment horizontal="center" vertical="center" shrinkToFit="1"/>
      <protection hidden="1"/>
    </xf>
    <xf numFmtId="0" fontId="29" fillId="12" borderId="42" xfId="0" applyFont="1" applyFill="1" applyBorder="1" applyAlignment="1" applyProtection="1">
      <alignment horizontal="center" vertical="center" shrinkToFit="1"/>
      <protection hidden="1"/>
    </xf>
    <xf numFmtId="177" fontId="29" fillId="12" borderId="19" xfId="0" applyNumberFormat="1" applyFont="1" applyFill="1" applyBorder="1" applyAlignment="1" applyProtection="1">
      <alignment horizontal="center" vertical="center" shrinkToFit="1"/>
      <protection hidden="1"/>
    </xf>
    <xf numFmtId="0" fontId="29" fillId="12" borderId="12" xfId="0" applyFont="1" applyFill="1" applyBorder="1" applyAlignment="1" applyProtection="1">
      <alignment horizontal="center" vertical="center" shrinkToFit="1"/>
      <protection hidden="1"/>
    </xf>
    <xf numFmtId="0" fontId="32" fillId="10" borderId="0" xfId="0" applyFont="1" applyFill="1" applyAlignment="1">
      <alignment horizontal="center" vertical="center" shrinkToFit="1"/>
    </xf>
    <xf numFmtId="0" fontId="48" fillId="10" borderId="0" xfId="0" applyFont="1" applyFill="1" applyAlignment="1">
      <alignment vertical="center" shrinkToFit="1"/>
    </xf>
    <xf numFmtId="0" fontId="15" fillId="10" borderId="0" xfId="0" applyFont="1" applyFill="1" applyAlignment="1">
      <alignment vertical="center" shrinkToFit="1"/>
    </xf>
    <xf numFmtId="0" fontId="15" fillId="10" borderId="0" xfId="0" applyFont="1" applyFill="1" applyAlignment="1">
      <alignment horizontal="center" vertical="center" shrinkToFit="1"/>
    </xf>
    <xf numFmtId="0" fontId="32" fillId="0" borderId="0" xfId="0" applyFont="1" applyAlignment="1">
      <alignment vertical="center" shrinkToFit="1"/>
    </xf>
    <xf numFmtId="0" fontId="15" fillId="12" borderId="1" xfId="0" applyFont="1" applyFill="1" applyBorder="1" applyAlignment="1">
      <alignment horizontal="center" vertical="center" shrinkToFit="1"/>
    </xf>
    <xf numFmtId="0" fontId="29" fillId="12" borderId="35" xfId="0" applyFont="1" applyFill="1" applyBorder="1" applyAlignment="1" applyProtection="1">
      <alignment horizontal="center" vertical="center" shrinkToFit="1"/>
      <protection hidden="1"/>
    </xf>
    <xf numFmtId="49" fontId="29" fillId="0" borderId="4" xfId="0" applyNumberFormat="1" applyFont="1" applyBorder="1" applyAlignment="1" applyProtection="1">
      <alignment horizontal="center" vertical="center" shrinkToFit="1"/>
      <protection hidden="1"/>
    </xf>
    <xf numFmtId="0" fontId="15" fillId="12" borderId="12" xfId="0" applyFont="1" applyFill="1" applyBorder="1" applyAlignment="1">
      <alignment horizontal="center" vertical="center" shrinkToFit="1"/>
    </xf>
    <xf numFmtId="0" fontId="15" fillId="12" borderId="1" xfId="0" applyFont="1" applyFill="1" applyBorder="1" applyAlignment="1">
      <alignment vertical="center" shrinkToFit="1"/>
    </xf>
    <xf numFmtId="49" fontId="18" fillId="12" borderId="0" xfId="2" applyNumberFormat="1" applyFont="1" applyFill="1" applyAlignment="1">
      <alignment horizontal="left" vertical="center" shrinkToFit="1"/>
    </xf>
    <xf numFmtId="0" fontId="29" fillId="12" borderId="46" xfId="0" applyFont="1" applyFill="1" applyBorder="1" applyAlignment="1" applyProtection="1">
      <alignment horizontal="center" vertical="center" shrinkToFit="1"/>
      <protection hidden="1"/>
    </xf>
    <xf numFmtId="0" fontId="32" fillId="4" borderId="1" xfId="0" applyFont="1" applyFill="1" applyBorder="1" applyAlignment="1">
      <alignment horizontal="center" vertical="center" shrinkToFit="1"/>
    </xf>
    <xf numFmtId="0" fontId="44" fillId="0" borderId="0" xfId="5" applyFont="1" applyAlignment="1" applyProtection="1">
      <alignment horizontal="left" vertical="center" shrinkToFit="1"/>
      <protection hidden="1"/>
    </xf>
    <xf numFmtId="0" fontId="18" fillId="0" borderId="0" xfId="5" applyFont="1" applyAlignment="1" applyProtection="1">
      <alignment horizontal="left" vertical="center" shrinkToFit="1"/>
      <protection hidden="1"/>
    </xf>
    <xf numFmtId="0" fontId="18" fillId="0" borderId="0" xfId="5" applyFont="1" applyAlignment="1">
      <alignment horizontal="left" vertical="center" shrinkToFit="1"/>
    </xf>
    <xf numFmtId="0" fontId="15" fillId="0" borderId="0" xfId="6" applyFont="1" applyAlignment="1">
      <alignment vertical="center" shrinkToFit="1"/>
    </xf>
    <xf numFmtId="0" fontId="18" fillId="0" borderId="0" xfId="5" applyFont="1" applyAlignment="1" applyProtection="1">
      <alignment horizontal="right" vertical="top" shrinkToFit="1"/>
      <protection hidden="1"/>
    </xf>
    <xf numFmtId="0" fontId="50" fillId="0" borderId="0" xfId="6" applyAlignment="1" applyProtection="1">
      <alignment vertical="center" shrinkToFit="1"/>
      <protection hidden="1"/>
    </xf>
    <xf numFmtId="0" fontId="18" fillId="0" borderId="0" xfId="2" applyFont="1" applyAlignment="1" applyProtection="1">
      <alignment horizontal="left" vertical="center" shrinkToFit="1"/>
      <protection hidden="1"/>
    </xf>
    <xf numFmtId="0" fontId="15" fillId="0" borderId="0" xfId="0" applyFont="1" applyAlignment="1" applyProtection="1">
      <alignment vertical="center" shrinkToFit="1"/>
      <protection hidden="1"/>
    </xf>
    <xf numFmtId="0" fontId="15" fillId="0" borderId="0" xfId="6" applyFont="1" applyAlignment="1" applyProtection="1">
      <alignment vertical="center" shrinkToFit="1"/>
      <protection hidden="1"/>
    </xf>
    <xf numFmtId="0" fontId="32" fillId="4" borderId="1" xfId="0" applyFont="1" applyFill="1" applyBorder="1" applyAlignment="1">
      <alignment vertical="center" shrinkToFit="1"/>
    </xf>
    <xf numFmtId="49" fontId="44" fillId="0" borderId="0" xfId="0" applyNumberFormat="1" applyFont="1" applyAlignment="1">
      <alignment vertical="center" shrinkToFit="1"/>
    </xf>
    <xf numFmtId="49" fontId="29" fillId="0" borderId="0" xfId="0" applyNumberFormat="1" applyFont="1" applyAlignment="1">
      <alignment vertical="center" shrinkToFit="1"/>
    </xf>
    <xf numFmtId="49" fontId="29" fillId="12" borderId="0" xfId="0" applyNumberFormat="1" applyFont="1" applyFill="1" applyAlignment="1">
      <alignment vertical="center" shrinkToFit="1"/>
    </xf>
    <xf numFmtId="0" fontId="32" fillId="4" borderId="0" xfId="0" applyFont="1" applyFill="1" applyAlignment="1" applyProtection="1">
      <alignment vertical="center" shrinkToFit="1"/>
      <protection hidden="1"/>
    </xf>
    <xf numFmtId="0" fontId="32" fillId="4" borderId="0" xfId="0" applyFont="1" applyFill="1" applyAlignment="1">
      <alignment horizontal="center" vertical="center" shrinkToFit="1"/>
    </xf>
    <xf numFmtId="49" fontId="29" fillId="0" borderId="0" xfId="0" applyNumberFormat="1" applyFont="1" applyAlignment="1" applyProtection="1">
      <alignment horizontal="center" vertical="center" wrapText="1"/>
      <protection hidden="1"/>
    </xf>
    <xf numFmtId="49" fontId="15" fillId="0" borderId="0" xfId="0" applyNumberFormat="1" applyFont="1" applyAlignment="1" applyProtection="1">
      <alignment horizontal="center" vertical="center" shrinkToFit="1"/>
      <protection hidden="1"/>
    </xf>
    <xf numFmtId="0" fontId="18" fillId="12" borderId="0" xfId="2" applyFont="1" applyFill="1" applyAlignment="1" applyProtection="1">
      <alignment horizontal="left" vertical="center" shrinkToFit="1"/>
      <protection hidden="1"/>
    </xf>
    <xf numFmtId="49" fontId="15" fillId="0" borderId="0" xfId="0" applyNumberFormat="1" applyFont="1" applyAlignment="1" applyProtection="1">
      <alignment vertical="center" shrinkToFit="1"/>
      <protection hidden="1"/>
    </xf>
    <xf numFmtId="49" fontId="15" fillId="0" borderId="1" xfId="0" applyNumberFormat="1" applyFont="1" applyBorder="1" applyAlignment="1" applyProtection="1">
      <alignment horizontal="right" vertical="center" shrinkToFit="1"/>
      <protection hidden="1"/>
    </xf>
    <xf numFmtId="49" fontId="16" fillId="0" borderId="11" xfId="0" applyNumberFormat="1" applyFont="1" applyBorder="1" applyAlignment="1" applyProtection="1">
      <alignment horizontal="right" vertical="center" shrinkToFit="1"/>
      <protection hidden="1"/>
    </xf>
    <xf numFmtId="49" fontId="15" fillId="0" borderId="76" xfId="0" applyNumberFormat="1" applyFont="1" applyBorder="1" applyAlignment="1" applyProtection="1">
      <alignment horizontal="center" vertical="center" shrinkToFit="1"/>
      <protection hidden="1"/>
    </xf>
    <xf numFmtId="49" fontId="30" fillId="0" borderId="0" xfId="1" applyNumberFormat="1" applyAlignment="1" applyProtection="1">
      <alignment horizontal="center" vertical="center" shrinkToFit="1"/>
      <protection hidden="1"/>
    </xf>
    <xf numFmtId="49" fontId="15" fillId="0" borderId="35" xfId="0" applyNumberFormat="1" applyFont="1" applyBorder="1" applyAlignment="1" applyProtection="1">
      <alignment horizontal="center" vertical="center" shrinkToFit="1"/>
      <protection hidden="1"/>
    </xf>
    <xf numFmtId="49" fontId="15" fillId="3" borderId="0" xfId="0" applyNumberFormat="1" applyFont="1" applyFill="1" applyAlignment="1" applyProtection="1">
      <alignment horizontal="center" vertical="center" shrinkToFit="1"/>
      <protection hidden="1"/>
    </xf>
    <xf numFmtId="49" fontId="15" fillId="3" borderId="0" xfId="0" applyNumberFormat="1" applyFont="1" applyFill="1" applyAlignment="1" applyProtection="1">
      <alignment vertical="center" shrinkToFit="1"/>
      <protection hidden="1"/>
    </xf>
    <xf numFmtId="49" fontId="18" fillId="12" borderId="0" xfId="2" applyNumberFormat="1" applyFont="1" applyFill="1" applyAlignment="1" applyProtection="1">
      <alignment horizontal="left" vertical="center" shrinkToFit="1"/>
      <protection hidden="1"/>
    </xf>
    <xf numFmtId="49" fontId="15" fillId="12" borderId="0" xfId="0" applyNumberFormat="1" applyFont="1" applyFill="1" applyAlignment="1" applyProtection="1">
      <alignment vertical="center" shrinkToFit="1"/>
      <protection hidden="1"/>
    </xf>
    <xf numFmtId="49" fontId="44" fillId="12" borderId="0" xfId="0" applyNumberFormat="1" applyFont="1" applyFill="1" applyAlignment="1" applyProtection="1">
      <alignment vertical="center" shrinkToFit="1"/>
      <protection hidden="1"/>
    </xf>
    <xf numFmtId="49" fontId="13" fillId="12" borderId="0" xfId="4" applyNumberFormat="1" applyFill="1" applyAlignment="1">
      <alignment horizontal="left" vertical="center" shrinkToFit="1"/>
    </xf>
    <xf numFmtId="49" fontId="15" fillId="17" borderId="0" xfId="0" applyNumberFormat="1" applyFont="1" applyFill="1" applyAlignment="1" applyProtection="1">
      <alignment horizontal="center" vertical="center" shrinkToFit="1"/>
      <protection hidden="1"/>
    </xf>
    <xf numFmtId="49" fontId="15" fillId="17" borderId="0" xfId="0" applyNumberFormat="1" applyFont="1" applyFill="1" applyAlignment="1" applyProtection="1">
      <alignment vertical="center" shrinkToFit="1"/>
      <protection hidden="1"/>
    </xf>
    <xf numFmtId="49" fontId="15" fillId="0" borderId="3" xfId="0" applyNumberFormat="1" applyFont="1" applyBorder="1" applyAlignment="1" applyProtection="1">
      <alignment vertical="center" shrinkToFit="1"/>
      <protection hidden="1"/>
    </xf>
    <xf numFmtId="49" fontId="15" fillId="0" borderId="4" xfId="0" applyNumberFormat="1" applyFont="1" applyBorder="1" applyAlignment="1" applyProtection="1">
      <alignment vertical="center" shrinkToFit="1"/>
      <protection hidden="1"/>
    </xf>
    <xf numFmtId="49" fontId="15" fillId="0" borderId="5" xfId="0" applyNumberFormat="1" applyFont="1" applyBorder="1" applyAlignment="1" applyProtection="1">
      <alignment vertical="center" shrinkToFit="1"/>
      <protection hidden="1"/>
    </xf>
    <xf numFmtId="49" fontId="15" fillId="0" borderId="6" xfId="0" applyNumberFormat="1" applyFont="1" applyBorder="1" applyAlignment="1" applyProtection="1">
      <alignment vertical="center" shrinkToFit="1"/>
      <protection hidden="1"/>
    </xf>
    <xf numFmtId="49" fontId="15" fillId="0" borderId="8" xfId="0" applyNumberFormat="1" applyFont="1" applyBorder="1" applyAlignment="1" applyProtection="1">
      <alignment vertical="center" shrinkToFit="1"/>
      <protection hidden="1"/>
    </xf>
    <xf numFmtId="49" fontId="15" fillId="3" borderId="7" xfId="0" applyNumberFormat="1" applyFont="1" applyFill="1" applyBorder="1" applyAlignment="1" applyProtection="1">
      <alignment vertical="center" shrinkToFit="1"/>
      <protection hidden="1"/>
    </xf>
    <xf numFmtId="0" fontId="15" fillId="0" borderId="0" xfId="0" applyFont="1" applyProtection="1">
      <alignment vertical="center"/>
      <protection hidden="1"/>
    </xf>
    <xf numFmtId="0" fontId="15" fillId="0" borderId="9" xfId="0" applyFont="1" applyBorder="1" applyProtection="1">
      <alignment vertical="center"/>
      <protection hidden="1"/>
    </xf>
    <xf numFmtId="49" fontId="15" fillId="0" borderId="105" xfId="0" applyNumberFormat="1" applyFont="1" applyBorder="1" applyAlignment="1" applyProtection="1">
      <alignment vertical="center" shrinkToFit="1"/>
      <protection hidden="1"/>
    </xf>
    <xf numFmtId="0" fontId="50" fillId="0" borderId="0" xfId="0" applyFont="1" applyProtection="1">
      <alignment vertical="center"/>
      <protection hidden="1"/>
    </xf>
    <xf numFmtId="0" fontId="50" fillId="0" borderId="0" xfId="0" applyFont="1">
      <alignment vertical="center"/>
    </xf>
    <xf numFmtId="0" fontId="15" fillId="0" borderId="0" xfId="0" applyFont="1">
      <alignment vertical="center"/>
    </xf>
    <xf numFmtId="0" fontId="15" fillId="3" borderId="4" xfId="0" applyFont="1" applyFill="1" applyBorder="1" applyProtection="1">
      <alignment vertical="center"/>
      <protection hidden="1"/>
    </xf>
    <xf numFmtId="0" fontId="15" fillId="3" borderId="5" xfId="0" applyFont="1" applyFill="1" applyBorder="1" applyProtection="1">
      <alignment vertical="center"/>
      <protection hidden="1"/>
    </xf>
    <xf numFmtId="0" fontId="15" fillId="12" borderId="4" xfId="0" applyFont="1" applyFill="1" applyBorder="1" applyProtection="1">
      <alignment vertical="center"/>
      <protection hidden="1"/>
    </xf>
    <xf numFmtId="0" fontId="15" fillId="12" borderId="5" xfId="0" applyFont="1" applyFill="1" applyBorder="1" applyProtection="1">
      <alignment vertical="center"/>
      <protection hidden="1"/>
    </xf>
    <xf numFmtId="0" fontId="15" fillId="3" borderId="0" xfId="0" applyFont="1" applyFill="1" applyProtection="1">
      <alignment vertical="center"/>
      <protection hidden="1"/>
    </xf>
    <xf numFmtId="0" fontId="15" fillId="3" borderId="9" xfId="0" applyFont="1" applyFill="1" applyBorder="1" applyProtection="1">
      <alignment vertical="center"/>
      <protection hidden="1"/>
    </xf>
    <xf numFmtId="0" fontId="15" fillId="12" borderId="0" xfId="0" applyFont="1" applyFill="1" applyProtection="1">
      <alignment vertical="center"/>
      <protection hidden="1"/>
    </xf>
    <xf numFmtId="0" fontId="15" fillId="12" borderId="9" xfId="0" applyFont="1" applyFill="1" applyBorder="1" applyProtection="1">
      <alignment vertical="center"/>
      <protection hidden="1"/>
    </xf>
    <xf numFmtId="0" fontId="15" fillId="3" borderId="7" xfId="0" applyFont="1" applyFill="1" applyBorder="1" applyProtection="1">
      <alignment vertical="center"/>
      <protection hidden="1"/>
    </xf>
    <xf numFmtId="0" fontId="15" fillId="3" borderId="8" xfId="0" applyFont="1" applyFill="1" applyBorder="1" applyProtection="1">
      <alignment vertical="center"/>
      <protection hidden="1"/>
    </xf>
    <xf numFmtId="0" fontId="15" fillId="12" borderId="7" xfId="0" applyFont="1" applyFill="1" applyBorder="1" applyProtection="1">
      <alignment vertical="center"/>
      <protection hidden="1"/>
    </xf>
    <xf numFmtId="0" fontId="15" fillId="12" borderId="8" xfId="0" applyFont="1" applyFill="1" applyBorder="1" applyProtection="1">
      <alignment vertical="center"/>
      <protection hidden="1"/>
    </xf>
    <xf numFmtId="0" fontId="15" fillId="0" borderId="3" xfId="0" applyFont="1" applyBorder="1" applyProtection="1">
      <alignment vertical="center"/>
      <protection hidden="1"/>
    </xf>
    <xf numFmtId="0" fontId="15" fillId="0" borderId="4" xfId="0" applyFont="1" applyBorder="1" applyProtection="1">
      <alignment vertical="center"/>
      <protection hidden="1"/>
    </xf>
    <xf numFmtId="0" fontId="15" fillId="0" borderId="5" xfId="0" applyFont="1" applyBorder="1" applyProtection="1">
      <alignment vertical="center"/>
      <protection hidden="1"/>
    </xf>
    <xf numFmtId="0" fontId="15" fillId="0" borderId="13" xfId="0" applyFont="1" applyBorder="1" applyProtection="1">
      <alignment vertical="center"/>
      <protection hidden="1"/>
    </xf>
    <xf numFmtId="0" fontId="15" fillId="0" borderId="6" xfId="0" applyFont="1" applyBorder="1" applyProtection="1">
      <alignment vertical="center"/>
      <protection hidden="1"/>
    </xf>
    <xf numFmtId="0" fontId="15" fillId="0" borderId="7" xfId="0" applyFont="1" applyBorder="1" applyProtection="1">
      <alignment vertical="center"/>
      <protection hidden="1"/>
    </xf>
    <xf numFmtId="0" fontId="15" fillId="0" borderId="8" xfId="0" applyFont="1" applyBorder="1" applyProtection="1">
      <alignment vertical="center"/>
      <protection hidden="1"/>
    </xf>
    <xf numFmtId="0" fontId="15" fillId="0" borderId="0" xfId="0" applyFont="1" applyAlignment="1" applyProtection="1">
      <alignment horizontal="center" vertical="center"/>
      <protection hidden="1"/>
    </xf>
    <xf numFmtId="49" fontId="15" fillId="0" borderId="10" xfId="0" applyNumberFormat="1" applyFont="1" applyBorder="1" applyAlignment="1" applyProtection="1">
      <alignment vertical="center" shrinkToFit="1"/>
      <protection hidden="1"/>
    </xf>
    <xf numFmtId="49" fontId="15" fillId="0" borderId="11" xfId="0" applyNumberFormat="1" applyFont="1" applyBorder="1" applyAlignment="1" applyProtection="1">
      <alignment vertical="center" shrinkToFit="1"/>
      <protection hidden="1"/>
    </xf>
    <xf numFmtId="49" fontId="15" fillId="0" borderId="12" xfId="0" applyNumberFormat="1" applyFont="1" applyBorder="1" applyAlignment="1" applyProtection="1">
      <alignment horizontal="right" vertical="center" shrinkToFit="1"/>
      <protection hidden="1"/>
    </xf>
    <xf numFmtId="49" fontId="15" fillId="0" borderId="1" xfId="0" applyNumberFormat="1" applyFon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15" fillId="0" borderId="1" xfId="0" applyNumberFormat="1" applyFont="1" applyBorder="1" applyAlignment="1" applyProtection="1">
      <alignment vertical="center" shrinkToFit="1"/>
      <protection hidden="1"/>
    </xf>
    <xf numFmtId="49" fontId="33" fillId="10" borderId="3" xfId="0" applyNumberFormat="1" applyFont="1" applyFill="1" applyBorder="1" applyAlignment="1" applyProtection="1">
      <alignment horizontal="center" vertical="center"/>
      <protection hidden="1"/>
    </xf>
    <xf numFmtId="49" fontId="15" fillId="0" borderId="76" xfId="0" applyNumberFormat="1" applyFont="1" applyBorder="1" applyAlignment="1" applyProtection="1">
      <alignment vertical="center" shrinkToFit="1"/>
      <protection hidden="1"/>
    </xf>
    <xf numFmtId="49" fontId="15" fillId="0" borderId="77" xfId="0" applyNumberFormat="1" applyFont="1" applyBorder="1" applyAlignment="1" applyProtection="1">
      <alignment vertical="center" shrinkToFit="1"/>
      <protection hidden="1"/>
    </xf>
    <xf numFmtId="49" fontId="15" fillId="0" borderId="77"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0" fontId="15" fillId="0" borderId="0" xfId="0" applyFont="1" applyAlignment="1">
      <alignment horizontal="center" vertical="center" shrinkToFit="1"/>
    </xf>
    <xf numFmtId="49" fontId="26" fillId="11" borderId="0" xfId="0" applyNumberFormat="1" applyFont="1" applyFill="1" applyProtection="1">
      <alignment vertical="center"/>
      <protection hidden="1"/>
    </xf>
    <xf numFmtId="49" fontId="15" fillId="11" borderId="0" xfId="0" applyNumberFormat="1" applyFont="1" applyFill="1" applyAlignment="1">
      <alignment vertical="center" shrinkToFit="1"/>
    </xf>
    <xf numFmtId="49" fontId="15" fillId="11" borderId="0" xfId="0" applyNumberFormat="1" applyFont="1" applyFill="1" applyAlignment="1" applyProtection="1">
      <alignment vertical="center" shrinkToFit="1"/>
      <protection hidden="1"/>
    </xf>
    <xf numFmtId="49" fontId="29" fillId="11" borderId="0" xfId="0" applyNumberFormat="1" applyFont="1" applyFill="1" applyAlignment="1" applyProtection="1">
      <alignment horizontal="center" vertical="center" wrapText="1"/>
      <protection hidden="1"/>
    </xf>
    <xf numFmtId="0" fontId="45" fillId="0" borderId="0" xfId="0" applyFont="1" applyAlignment="1" applyProtection="1">
      <alignment horizontal="center" vertical="center" shrinkToFit="1"/>
      <protection hidden="1"/>
    </xf>
    <xf numFmtId="49" fontId="15" fillId="0" borderId="32" xfId="0" applyNumberFormat="1" applyFont="1" applyBorder="1" applyAlignment="1" applyProtection="1">
      <alignment vertical="center" shrinkToFit="1"/>
      <protection hidden="1"/>
    </xf>
    <xf numFmtId="49" fontId="15" fillId="0" borderId="70" xfId="0" applyNumberFormat="1" applyFont="1" applyBorder="1" applyAlignment="1" applyProtection="1">
      <alignment vertical="center" shrinkToFit="1"/>
      <protection hidden="1"/>
    </xf>
    <xf numFmtId="49" fontId="15" fillId="0" borderId="47" xfId="0" applyNumberFormat="1" applyFont="1" applyBorder="1" applyAlignment="1" applyProtection="1">
      <alignment vertical="center" shrinkToFit="1"/>
      <protection hidden="1"/>
    </xf>
    <xf numFmtId="49" fontId="15" fillId="0" borderId="72" xfId="0" applyNumberFormat="1" applyFont="1" applyBorder="1" applyAlignment="1" applyProtection="1">
      <alignment vertical="center" shrinkToFit="1"/>
      <protection hidden="1"/>
    </xf>
    <xf numFmtId="49" fontId="35" fillId="0" borderId="0" xfId="0" applyNumberFormat="1" applyFont="1" applyAlignment="1" applyProtection="1">
      <alignment horizontal="center" vertical="center" shrinkToFit="1"/>
      <protection hidden="1"/>
    </xf>
    <xf numFmtId="49" fontId="15" fillId="0" borderId="113" xfId="0" applyNumberFormat="1" applyFont="1" applyBorder="1" applyAlignment="1" applyProtection="1">
      <alignment horizontal="center" vertical="center" shrinkToFit="1"/>
      <protection hidden="1"/>
    </xf>
    <xf numFmtId="49" fontId="15" fillId="0" borderId="115" xfId="0" applyNumberFormat="1" applyFont="1" applyBorder="1" applyAlignment="1" applyProtection="1">
      <alignment horizontal="center" vertical="center" shrinkToFit="1"/>
      <protection hidden="1"/>
    </xf>
    <xf numFmtId="49" fontId="15" fillId="0" borderId="116" xfId="0" applyNumberFormat="1" applyFont="1" applyBorder="1" applyAlignment="1" applyProtection="1">
      <alignment vertical="center" shrinkToFit="1"/>
      <protection hidden="1"/>
    </xf>
    <xf numFmtId="49" fontId="15" fillId="0" borderId="116" xfId="0" applyNumberFormat="1" applyFont="1" applyBorder="1" applyAlignment="1" applyProtection="1">
      <alignment horizontal="center" vertical="center" shrinkToFit="1"/>
      <protection hidden="1"/>
    </xf>
    <xf numFmtId="49" fontId="15" fillId="22" borderId="114" xfId="0" applyNumberFormat="1" applyFont="1" applyFill="1" applyBorder="1" applyAlignment="1" applyProtection="1">
      <alignment vertical="center" shrinkToFit="1"/>
      <protection hidden="1"/>
    </xf>
    <xf numFmtId="49" fontId="15" fillId="22" borderId="117" xfId="0" applyNumberFormat="1" applyFont="1" applyFill="1" applyBorder="1" applyAlignment="1" applyProtection="1">
      <alignment vertical="center" shrinkToFit="1"/>
      <protection hidden="1"/>
    </xf>
    <xf numFmtId="49" fontId="15" fillId="0" borderId="118" xfId="0" applyNumberFormat="1" applyFont="1" applyBorder="1" applyAlignment="1" applyProtection="1">
      <alignment horizontal="center" vertical="center" shrinkToFit="1"/>
      <protection hidden="1"/>
    </xf>
    <xf numFmtId="49" fontId="29" fillId="0" borderId="119" xfId="0" applyNumberFormat="1" applyFont="1" applyBorder="1" applyAlignment="1" applyProtection="1">
      <alignment horizontal="center" vertical="center" wrapText="1"/>
      <protection hidden="1"/>
    </xf>
    <xf numFmtId="49" fontId="15" fillId="0" borderId="121" xfId="0" applyNumberFormat="1" applyFont="1" applyBorder="1" applyAlignment="1" applyProtection="1">
      <alignment horizontal="center" vertical="center" shrinkToFit="1"/>
      <protection hidden="1"/>
    </xf>
    <xf numFmtId="49" fontId="15" fillId="0" borderId="121" xfId="0" applyNumberFormat="1" applyFont="1" applyBorder="1" applyAlignment="1" applyProtection="1">
      <alignment vertical="center" shrinkToFit="1"/>
      <protection hidden="1"/>
    </xf>
    <xf numFmtId="49" fontId="15" fillId="0" borderId="124" xfId="0" applyNumberFormat="1" applyFont="1" applyBorder="1" applyAlignment="1" applyProtection="1">
      <alignment vertical="center" shrinkToFit="1"/>
      <protection hidden="1"/>
    </xf>
    <xf numFmtId="49" fontId="29" fillId="0" borderId="7" xfId="0" applyNumberFormat="1" applyFont="1" applyBorder="1" applyAlignment="1" applyProtection="1">
      <alignment horizontal="center" vertical="center" shrinkToFit="1"/>
      <protection hidden="1"/>
    </xf>
    <xf numFmtId="49" fontId="15" fillId="0" borderId="119" xfId="0" applyNumberFormat="1" applyFont="1" applyBorder="1" applyAlignment="1" applyProtection="1">
      <alignment vertical="center" shrinkToFit="1"/>
      <protection hidden="1"/>
    </xf>
    <xf numFmtId="49" fontId="15" fillId="0" borderId="119" xfId="0" applyNumberFormat="1" applyFont="1" applyBorder="1" applyAlignment="1" applyProtection="1">
      <alignment horizontal="center" vertical="center" shrinkToFit="1"/>
      <protection hidden="1"/>
    </xf>
    <xf numFmtId="49" fontId="15" fillId="0" borderId="123" xfId="0" applyNumberFormat="1" applyFont="1" applyBorder="1" applyAlignment="1" applyProtection="1">
      <alignment horizontal="center" vertical="center" shrinkToFit="1"/>
      <protection hidden="1"/>
    </xf>
    <xf numFmtId="49" fontId="15" fillId="0" borderId="124" xfId="0" applyNumberFormat="1" applyFont="1" applyBorder="1" applyAlignment="1" applyProtection="1">
      <alignment horizontal="center" vertical="center" shrinkToFit="1"/>
      <protection hidden="1"/>
    </xf>
    <xf numFmtId="49" fontId="15" fillId="0" borderId="126" xfId="0" applyNumberFormat="1" applyFont="1" applyBorder="1" applyAlignment="1" applyProtection="1">
      <alignment horizontal="center" vertical="center" shrinkToFit="1"/>
      <protection hidden="1"/>
    </xf>
    <xf numFmtId="49" fontId="31" fillId="0" borderId="127" xfId="0" applyNumberFormat="1" applyFont="1" applyBorder="1" applyAlignment="1" applyProtection="1">
      <alignment horizontal="center" vertical="center" wrapText="1" shrinkToFit="1"/>
      <protection hidden="1"/>
    </xf>
    <xf numFmtId="49" fontId="15" fillId="0" borderId="127" xfId="0" applyNumberFormat="1" applyFont="1" applyBorder="1" applyAlignment="1" applyProtection="1">
      <alignment horizontal="center" vertical="center" shrinkToFit="1"/>
      <protection hidden="1"/>
    </xf>
    <xf numFmtId="49" fontId="15" fillId="0" borderId="127" xfId="0" applyNumberFormat="1" applyFont="1" applyBorder="1" applyAlignment="1" applyProtection="1">
      <alignment vertical="center" shrinkToFit="1"/>
      <protection hidden="1"/>
    </xf>
    <xf numFmtId="49" fontId="15" fillId="0" borderId="129" xfId="0" applyNumberFormat="1" applyFont="1" applyBorder="1" applyAlignment="1" applyProtection="1">
      <alignment horizontal="center" vertical="center" shrinkToFit="1"/>
      <protection hidden="1"/>
    </xf>
    <xf numFmtId="49" fontId="15" fillId="0" borderId="131" xfId="0" applyNumberFormat="1" applyFont="1" applyBorder="1" applyAlignment="1" applyProtection="1">
      <alignment horizontal="center" vertical="center" shrinkToFit="1"/>
      <protection hidden="1"/>
    </xf>
    <xf numFmtId="49" fontId="31" fillId="0" borderId="132" xfId="0" applyNumberFormat="1" applyFont="1" applyBorder="1" applyAlignment="1" applyProtection="1">
      <alignment horizontal="center" vertical="center" wrapText="1" shrinkToFit="1"/>
      <protection hidden="1"/>
    </xf>
    <xf numFmtId="0" fontId="29" fillId="0" borderId="132" xfId="0" applyFont="1" applyBorder="1" applyAlignment="1" applyProtection="1">
      <alignment horizontal="center" vertical="center" shrinkToFit="1"/>
      <protection hidden="1"/>
    </xf>
    <xf numFmtId="49" fontId="29" fillId="0" borderId="132" xfId="0" applyNumberFormat="1" applyFont="1" applyBorder="1" applyAlignment="1" applyProtection="1">
      <alignment horizontal="center" vertical="center" shrinkToFit="1"/>
      <protection hidden="1"/>
    </xf>
    <xf numFmtId="49" fontId="15" fillId="0" borderId="132" xfId="0" applyNumberFormat="1" applyFont="1" applyBorder="1" applyAlignment="1" applyProtection="1">
      <alignment vertical="center" shrinkToFit="1"/>
      <protection hidden="1"/>
    </xf>
    <xf numFmtId="49" fontId="15" fillId="0" borderId="110" xfId="0" applyNumberFormat="1" applyFont="1" applyBorder="1" applyAlignment="1" applyProtection="1">
      <alignment horizontal="center" vertical="center" shrinkToFit="1"/>
      <protection hidden="1"/>
    </xf>
    <xf numFmtId="49" fontId="15" fillId="0" borderId="111" xfId="0" applyNumberFormat="1" applyFont="1" applyBorder="1" applyAlignment="1" applyProtection="1">
      <alignment vertical="center" shrinkToFit="1"/>
      <protection hidden="1"/>
    </xf>
    <xf numFmtId="49" fontId="15" fillId="0" borderId="111" xfId="0" applyNumberFormat="1" applyFont="1" applyBorder="1" applyAlignment="1" applyProtection="1">
      <alignment horizontal="center" vertical="center" shrinkToFit="1"/>
      <protection hidden="1"/>
    </xf>
    <xf numFmtId="49" fontId="15" fillId="0" borderId="134" xfId="0" applyNumberFormat="1" applyFont="1" applyBorder="1" applyAlignment="1" applyProtection="1">
      <alignment vertical="center" shrinkToFit="1"/>
      <protection hidden="1"/>
    </xf>
    <xf numFmtId="49" fontId="15" fillId="0" borderId="135" xfId="0" applyNumberFormat="1" applyFont="1" applyBorder="1" applyAlignment="1" applyProtection="1">
      <alignment vertical="center" shrinkToFit="1"/>
      <protection hidden="1"/>
    </xf>
    <xf numFmtId="49" fontId="15" fillId="0" borderId="135" xfId="0" applyNumberFormat="1" applyFont="1" applyBorder="1" applyAlignment="1" applyProtection="1">
      <alignment horizontal="center" vertical="center" shrinkToFit="1"/>
      <protection hidden="1"/>
    </xf>
    <xf numFmtId="49" fontId="15" fillId="0" borderId="137" xfId="0" applyNumberFormat="1" applyFont="1" applyBorder="1" applyAlignment="1" applyProtection="1">
      <alignment vertical="center" shrinkToFit="1"/>
      <protection hidden="1"/>
    </xf>
    <xf numFmtId="49" fontId="15" fillId="0" borderId="137" xfId="0" applyNumberFormat="1" applyFont="1" applyBorder="1" applyAlignment="1" applyProtection="1">
      <alignment horizontal="center" vertical="center" shrinkToFit="1"/>
      <protection hidden="1"/>
    </xf>
    <xf numFmtId="49" fontId="15" fillId="0" borderId="139" xfId="0" applyNumberFormat="1" applyFont="1" applyBorder="1" applyAlignment="1" applyProtection="1">
      <alignment horizontal="center" vertical="center" shrinkToFit="1"/>
      <protection hidden="1"/>
    </xf>
    <xf numFmtId="49" fontId="15" fillId="0" borderId="140" xfId="0" applyNumberFormat="1" applyFont="1" applyBorder="1" applyAlignment="1" applyProtection="1">
      <alignment vertical="center" shrinkToFit="1"/>
      <protection hidden="1"/>
    </xf>
    <xf numFmtId="49" fontId="15" fillId="0" borderId="142" xfId="0" applyNumberFormat="1" applyFont="1" applyBorder="1" applyAlignment="1" applyProtection="1">
      <alignment horizontal="center" vertical="center" shrinkToFit="1"/>
      <protection hidden="1"/>
    </xf>
    <xf numFmtId="49" fontId="15" fillId="0" borderId="143" xfId="0" applyNumberFormat="1" applyFont="1" applyBorder="1" applyAlignment="1" applyProtection="1">
      <alignment vertical="center" shrinkToFit="1"/>
      <protection hidden="1"/>
    </xf>
    <xf numFmtId="49" fontId="15" fillId="0" borderId="143" xfId="0" applyNumberFormat="1" applyFont="1" applyBorder="1" applyAlignment="1" applyProtection="1">
      <alignment horizontal="center" vertical="center" shrinkToFit="1"/>
      <protection hidden="1"/>
    </xf>
    <xf numFmtId="49" fontId="15" fillId="0" borderId="145" xfId="0" applyNumberFormat="1" applyFont="1" applyBorder="1" applyAlignment="1" applyProtection="1">
      <alignment horizontal="center" vertical="center" shrinkToFit="1"/>
      <protection hidden="1"/>
    </xf>
    <xf numFmtId="49" fontId="15" fillId="0" borderId="147" xfId="0" applyNumberFormat="1" applyFont="1" applyBorder="1" applyAlignment="1" applyProtection="1">
      <alignment horizontal="center" vertical="center" shrinkToFit="1"/>
      <protection hidden="1"/>
    </xf>
    <xf numFmtId="49" fontId="15" fillId="0" borderId="148" xfId="0" applyNumberFormat="1" applyFont="1" applyBorder="1" applyAlignment="1" applyProtection="1">
      <alignment vertical="center" shrinkToFit="1"/>
      <protection hidden="1"/>
    </xf>
    <xf numFmtId="49" fontId="15" fillId="0" borderId="150" xfId="0" applyNumberFormat="1" applyFont="1" applyBorder="1" applyAlignment="1" applyProtection="1">
      <alignment horizontal="center" vertical="center" shrinkToFit="1"/>
      <protection hidden="1"/>
    </xf>
    <xf numFmtId="49" fontId="15" fillId="0" borderId="151" xfId="0" applyNumberFormat="1" applyFont="1" applyBorder="1" applyAlignment="1" applyProtection="1">
      <alignment vertical="center" shrinkToFit="1"/>
      <protection hidden="1"/>
    </xf>
    <xf numFmtId="49" fontId="15" fillId="0" borderId="151" xfId="0" applyNumberFormat="1" applyFont="1" applyBorder="1" applyAlignment="1" applyProtection="1">
      <alignment horizontal="center" vertical="center" shrinkToFit="1"/>
      <protection hidden="1"/>
    </xf>
    <xf numFmtId="49" fontId="15" fillId="0" borderId="153" xfId="0" applyNumberFormat="1" applyFont="1" applyBorder="1" applyAlignment="1" applyProtection="1">
      <alignment horizontal="center" vertical="center" shrinkToFit="1"/>
      <protection hidden="1"/>
    </xf>
    <xf numFmtId="49" fontId="15" fillId="0" borderId="155" xfId="0" applyNumberFormat="1" applyFont="1" applyBorder="1" applyAlignment="1" applyProtection="1">
      <alignment horizontal="center" vertical="center" shrinkToFit="1"/>
      <protection hidden="1"/>
    </xf>
    <xf numFmtId="49" fontId="15" fillId="0" borderId="156" xfId="0" applyNumberFormat="1" applyFont="1" applyBorder="1" applyAlignment="1" applyProtection="1">
      <alignment vertical="center" shrinkToFit="1"/>
      <protection hidden="1"/>
    </xf>
    <xf numFmtId="49" fontId="15" fillId="22" borderId="112" xfId="0" applyNumberFormat="1" applyFont="1" applyFill="1" applyBorder="1" applyAlignment="1" applyProtection="1">
      <alignment vertical="center" shrinkToFit="1"/>
      <protection hidden="1"/>
    </xf>
    <xf numFmtId="49" fontId="15" fillId="0" borderId="159" xfId="0" applyNumberFormat="1" applyFont="1" applyBorder="1" applyAlignment="1" applyProtection="1">
      <alignment vertical="center" shrinkToFit="1"/>
      <protection hidden="1"/>
    </xf>
    <xf numFmtId="49" fontId="15" fillId="0" borderId="161" xfId="0" applyNumberFormat="1" applyFont="1" applyBorder="1" applyAlignment="1" applyProtection="1">
      <alignment vertical="center" shrinkToFit="1"/>
      <protection hidden="1"/>
    </xf>
    <xf numFmtId="0" fontId="29" fillId="12" borderId="162" xfId="0" applyFont="1" applyFill="1" applyBorder="1" applyAlignment="1" applyProtection="1">
      <alignment horizontal="center" vertical="center" shrinkToFit="1"/>
      <protection hidden="1"/>
    </xf>
    <xf numFmtId="49" fontId="15" fillId="0" borderId="163" xfId="0" applyNumberFormat="1" applyFont="1" applyBorder="1" applyAlignment="1" applyProtection="1">
      <alignment vertical="center" shrinkToFit="1"/>
      <protection hidden="1"/>
    </xf>
    <xf numFmtId="49" fontId="15" fillId="0" borderId="163" xfId="0" applyNumberFormat="1" applyFont="1" applyBorder="1" applyAlignment="1" applyProtection="1">
      <alignment horizontal="center" vertical="center" shrinkToFit="1"/>
      <protection hidden="1"/>
    </xf>
    <xf numFmtId="49" fontId="15" fillId="0" borderId="158" xfId="0" applyNumberFormat="1" applyFont="1" applyBorder="1" applyAlignment="1" applyProtection="1">
      <alignment horizontal="right" vertical="center" shrinkToFit="1"/>
      <protection hidden="1"/>
    </xf>
    <xf numFmtId="49" fontId="15" fillId="0" borderId="11" xfId="0" applyNumberFormat="1" applyFont="1" applyBorder="1" applyAlignment="1" applyProtection="1">
      <alignment horizontal="right" vertical="center" shrinkToFit="1"/>
      <protection hidden="1"/>
    </xf>
    <xf numFmtId="49" fontId="15" fillId="0" borderId="35" xfId="0" applyNumberFormat="1" applyFont="1" applyBorder="1" applyAlignment="1" applyProtection="1">
      <alignment vertical="center" shrinkToFit="1"/>
      <protection hidden="1"/>
    </xf>
    <xf numFmtId="49" fontId="15" fillId="0" borderId="0" xfId="0" applyNumberFormat="1" applyFont="1" applyAlignment="1" applyProtection="1">
      <alignment horizontal="center" vertical="center" wrapText="1" shrinkToFit="1"/>
      <protection hidden="1"/>
    </xf>
    <xf numFmtId="49" fontId="29" fillId="0" borderId="0" xfId="0" applyNumberFormat="1" applyFont="1" applyAlignment="1" applyProtection="1">
      <alignment horizontal="center" vertical="center" wrapText="1" shrinkToFit="1"/>
      <protection hidden="1"/>
    </xf>
    <xf numFmtId="49" fontId="15" fillId="4" borderId="144" xfId="0" applyNumberFormat="1" applyFont="1" applyFill="1" applyBorder="1" applyAlignment="1" applyProtection="1">
      <alignment vertical="center" shrinkToFit="1"/>
      <protection hidden="1"/>
    </xf>
    <xf numFmtId="49" fontId="15" fillId="4" borderId="146" xfId="0" applyNumberFormat="1" applyFont="1" applyFill="1" applyBorder="1" applyAlignment="1" applyProtection="1">
      <alignment vertical="center" shrinkToFit="1"/>
      <protection hidden="1"/>
    </xf>
    <xf numFmtId="49" fontId="66" fillId="0" borderId="0" xfId="0" applyNumberFormat="1" applyFont="1" applyAlignment="1" applyProtection="1">
      <alignment vertical="center" textRotation="255" shrinkToFit="1"/>
      <protection hidden="1"/>
    </xf>
    <xf numFmtId="49" fontId="15" fillId="0" borderId="0" xfId="0" applyNumberFormat="1" applyFont="1" applyAlignment="1" applyProtection="1">
      <alignment horizontal="left" vertical="center" shrinkToFit="1"/>
      <protection locked="0"/>
    </xf>
    <xf numFmtId="49" fontId="50" fillId="0" borderId="0" xfId="0" applyNumberFormat="1" applyFont="1" applyAlignment="1" applyProtection="1">
      <alignment horizontal="center" vertical="center" shrinkToFit="1"/>
      <protection hidden="1"/>
    </xf>
    <xf numFmtId="0" fontId="32" fillId="30" borderId="0" xfId="0" applyFont="1" applyFill="1" applyAlignment="1">
      <alignment vertical="center" shrinkToFit="1"/>
    </xf>
    <xf numFmtId="49" fontId="29" fillId="0" borderId="0" xfId="0" applyNumberFormat="1" applyFont="1" applyAlignment="1" applyProtection="1">
      <alignment horizontal="left" vertical="center" shrinkToFit="1"/>
      <protection hidden="1"/>
    </xf>
    <xf numFmtId="49" fontId="15" fillId="0" borderId="180" xfId="0" applyNumberFormat="1" applyFont="1" applyBorder="1" applyAlignment="1" applyProtection="1">
      <alignment vertical="center" shrinkToFit="1"/>
      <protection hidden="1"/>
    </xf>
    <xf numFmtId="49" fontId="15" fillId="0" borderId="180" xfId="0" applyNumberFormat="1" applyFont="1" applyBorder="1" applyAlignment="1" applyProtection="1">
      <alignment horizontal="center" vertical="center" shrinkToFit="1"/>
      <protection hidden="1"/>
    </xf>
    <xf numFmtId="49" fontId="15" fillId="0" borderId="148" xfId="0" applyNumberFormat="1" applyFont="1" applyBorder="1" applyAlignment="1" applyProtection="1">
      <alignment horizontal="center" vertical="center" shrinkToFit="1"/>
      <protection hidden="1"/>
    </xf>
    <xf numFmtId="49" fontId="15" fillId="0" borderId="148" xfId="0" applyNumberFormat="1" applyFont="1" applyBorder="1" applyAlignment="1" applyProtection="1">
      <alignment vertical="center" wrapText="1" shrinkToFit="1"/>
      <protection hidden="1"/>
    </xf>
    <xf numFmtId="49" fontId="29" fillId="0" borderId="171" xfId="0" applyNumberFormat="1" applyFont="1" applyBorder="1" applyAlignment="1" applyProtection="1">
      <alignment horizontal="left" vertical="center" shrinkToFit="1"/>
      <protection hidden="1"/>
    </xf>
    <xf numFmtId="49" fontId="11" fillId="12" borderId="0" xfId="9" applyNumberFormat="1" applyFill="1" applyAlignment="1">
      <alignment horizontal="left" vertical="center" shrinkToFit="1"/>
    </xf>
    <xf numFmtId="49" fontId="18" fillId="12" borderId="0" xfId="10" applyNumberFormat="1" applyFont="1" applyFill="1" applyAlignment="1" applyProtection="1">
      <alignment horizontal="left" vertical="center" shrinkToFit="1"/>
      <protection hidden="1"/>
    </xf>
    <xf numFmtId="49" fontId="15" fillId="0" borderId="148" xfId="0" applyNumberFormat="1" applyFont="1" applyBorder="1" applyAlignment="1" applyProtection="1">
      <alignment horizontal="center" vertical="center" wrapText="1" shrinkToFit="1"/>
      <protection hidden="1"/>
    </xf>
    <xf numFmtId="49" fontId="54" fillId="12" borderId="0" xfId="2" applyNumberFormat="1" applyFont="1" applyFill="1" applyAlignment="1" applyProtection="1">
      <alignment horizontal="left" vertical="center" shrinkToFit="1"/>
      <protection hidden="1"/>
    </xf>
    <xf numFmtId="49" fontId="54" fillId="12" borderId="0" xfId="10" applyNumberFormat="1" applyFont="1" applyFill="1" applyAlignment="1" applyProtection="1">
      <alignment horizontal="left" vertical="center" shrinkToFit="1"/>
      <protection hidden="1"/>
    </xf>
    <xf numFmtId="49" fontId="13" fillId="0" borderId="0" xfId="4" applyNumberFormat="1" applyAlignment="1">
      <alignment horizontal="left" vertical="center" shrinkToFit="1"/>
    </xf>
    <xf numFmtId="49" fontId="42" fillId="0" borderId="0" xfId="4" applyNumberFormat="1" applyFont="1" applyAlignment="1">
      <alignment horizontal="left" vertical="center" shrinkToFit="1"/>
    </xf>
    <xf numFmtId="179" fontId="32" fillId="4" borderId="0" xfId="3" applyNumberFormat="1" applyFont="1" applyFill="1" applyAlignment="1">
      <alignment vertical="center" shrinkToFit="1"/>
    </xf>
    <xf numFmtId="49" fontId="15" fillId="24" borderId="10" xfId="0" applyNumberFormat="1" applyFont="1" applyFill="1" applyBorder="1" applyAlignment="1" applyProtection="1">
      <alignment horizontal="center" vertical="center" shrinkToFit="1"/>
      <protection hidden="1"/>
    </xf>
    <xf numFmtId="49" fontId="42" fillId="12" borderId="0" xfId="9" applyNumberFormat="1" applyFont="1" applyFill="1" applyAlignment="1">
      <alignment horizontal="left" vertical="center" shrinkToFit="1"/>
    </xf>
    <xf numFmtId="0" fontId="15" fillId="11" borderId="0" xfId="0" applyFont="1" applyFill="1" applyAlignment="1">
      <alignment vertical="center" shrinkToFit="1"/>
    </xf>
    <xf numFmtId="49" fontId="15" fillId="17" borderId="13" xfId="0" applyNumberFormat="1" applyFont="1" applyFill="1" applyBorder="1" applyAlignment="1" applyProtection="1">
      <alignment vertical="center" shrinkToFit="1"/>
      <protection hidden="1"/>
    </xf>
    <xf numFmtId="49" fontId="11" fillId="0" borderId="0" xfId="9" applyNumberFormat="1" applyAlignment="1">
      <alignment horizontal="left" vertical="center" shrinkToFit="1"/>
    </xf>
    <xf numFmtId="49" fontId="18" fillId="12" borderId="0" xfId="5" applyNumberFormat="1" applyFont="1" applyFill="1" applyAlignment="1">
      <alignment horizontal="left" vertical="center" shrinkToFit="1"/>
    </xf>
    <xf numFmtId="49" fontId="54" fillId="12" borderId="0" xfId="5" applyNumberFormat="1" applyFont="1" applyFill="1" applyAlignment="1">
      <alignment horizontal="left" vertical="center" shrinkToFit="1"/>
    </xf>
    <xf numFmtId="49" fontId="54" fillId="12" borderId="0" xfId="2" applyNumberFormat="1" applyFont="1" applyFill="1" applyAlignment="1">
      <alignment horizontal="left" vertical="center" shrinkToFit="1"/>
    </xf>
    <xf numFmtId="49" fontId="43" fillId="12" borderId="0" xfId="5" applyNumberFormat="1" applyFont="1" applyFill="1" applyAlignment="1">
      <alignment horizontal="left" vertical="center" shrinkToFit="1"/>
    </xf>
    <xf numFmtId="49" fontId="42" fillId="0" borderId="0" xfId="9" applyNumberFormat="1" applyFont="1" applyAlignment="1">
      <alignment horizontal="left" vertical="center" shrinkToFit="1"/>
    </xf>
    <xf numFmtId="49" fontId="18" fillId="0" borderId="0" xfId="10" applyNumberFormat="1" applyFont="1" applyAlignment="1">
      <alignment horizontal="left" vertical="center" shrinkToFit="1"/>
    </xf>
    <xf numFmtId="49" fontId="15" fillId="12" borderId="0" xfId="6" applyNumberFormat="1" applyFont="1" applyFill="1" applyAlignment="1">
      <alignment vertical="center" shrinkToFit="1"/>
    </xf>
    <xf numFmtId="0" fontId="18" fillId="12" borderId="0" xfId="5" applyFont="1" applyFill="1" applyAlignment="1">
      <alignment horizontal="left" vertical="center" shrinkToFit="1"/>
    </xf>
    <xf numFmtId="0" fontId="15" fillId="12" borderId="0" xfId="6" applyFont="1" applyFill="1" applyAlignment="1">
      <alignment vertical="center" shrinkToFit="1"/>
    </xf>
    <xf numFmtId="0" fontId="18" fillId="12" borderId="0" xfId="5" applyFont="1" applyFill="1" applyAlignment="1" applyProtection="1">
      <alignment horizontal="right" vertical="top" shrinkToFit="1"/>
      <protection hidden="1"/>
    </xf>
    <xf numFmtId="0" fontId="44" fillId="12" borderId="0" xfId="5" applyFont="1" applyFill="1" applyAlignment="1" applyProtection="1">
      <alignment horizontal="left" vertical="center" shrinkToFit="1"/>
      <protection hidden="1"/>
    </xf>
    <xf numFmtId="0" fontId="50" fillId="12" borderId="0" xfId="6" applyFill="1" applyAlignment="1" applyProtection="1">
      <alignment vertical="center" shrinkToFit="1"/>
      <protection hidden="1"/>
    </xf>
    <xf numFmtId="49" fontId="42" fillId="12" borderId="0" xfId="4" applyNumberFormat="1" applyFont="1" applyFill="1" applyAlignment="1" applyProtection="1">
      <alignment horizontal="left" vertical="center" shrinkToFit="1"/>
      <protection hidden="1"/>
    </xf>
    <xf numFmtId="49" fontId="44" fillId="12" borderId="0" xfId="0" applyNumberFormat="1" applyFont="1" applyFill="1" applyAlignment="1">
      <alignment vertical="center" shrinkToFit="1"/>
    </xf>
    <xf numFmtId="49" fontId="15" fillId="12" borderId="0" xfId="0" applyNumberFormat="1" applyFont="1" applyFill="1" applyAlignment="1" applyProtection="1">
      <alignment horizontal="center" vertical="center" shrinkToFit="1"/>
      <protection hidden="1"/>
    </xf>
    <xf numFmtId="0" fontId="15" fillId="12" borderId="0" xfId="0" applyFont="1" applyFill="1" applyAlignment="1">
      <alignment vertical="center" shrinkToFit="1"/>
    </xf>
    <xf numFmtId="0" fontId="48" fillId="12" borderId="0" xfId="0" applyFont="1" applyFill="1" applyAlignment="1">
      <alignment vertical="center" shrinkToFit="1"/>
    </xf>
    <xf numFmtId="0" fontId="15" fillId="12" borderId="0" xfId="0" applyFont="1" applyFill="1" applyAlignment="1">
      <alignment horizontal="center" vertical="center" shrinkToFit="1"/>
    </xf>
    <xf numFmtId="49" fontId="15" fillId="17" borderId="128" xfId="0" applyNumberFormat="1" applyFont="1" applyFill="1" applyBorder="1" applyAlignment="1" applyProtection="1">
      <alignment vertical="center" shrinkToFit="1"/>
      <protection hidden="1"/>
    </xf>
    <xf numFmtId="49" fontId="15" fillId="17" borderId="130" xfId="0" applyNumberFormat="1" applyFont="1" applyFill="1" applyBorder="1" applyAlignment="1" applyProtection="1">
      <alignment vertical="center" shrinkToFit="1"/>
      <protection hidden="1"/>
    </xf>
    <xf numFmtId="49" fontId="15" fillId="17" borderId="133" xfId="0" applyNumberFormat="1" applyFont="1" applyFill="1" applyBorder="1" applyAlignment="1" applyProtection="1">
      <alignment vertical="center" shrinkToFit="1"/>
      <protection hidden="1"/>
    </xf>
    <xf numFmtId="49" fontId="18" fillId="12" borderId="0" xfId="17" applyNumberFormat="1" applyFont="1" applyFill="1" applyAlignment="1" applyProtection="1">
      <alignment horizontal="left" vertical="center" shrinkToFit="1"/>
      <protection hidden="1"/>
    </xf>
    <xf numFmtId="49" fontId="53" fillId="0" borderId="0" xfId="17" applyNumberFormat="1" applyFont="1" applyAlignment="1">
      <alignment horizontal="left" vertical="center" shrinkToFit="1"/>
    </xf>
    <xf numFmtId="49" fontId="44" fillId="0" borderId="0" xfId="17" applyNumberFormat="1" applyFont="1" applyAlignment="1">
      <alignment horizontal="left" vertical="center" shrinkToFit="1"/>
    </xf>
    <xf numFmtId="49" fontId="18" fillId="0" borderId="0" xfId="17" applyNumberFormat="1" applyFont="1" applyAlignment="1">
      <alignment horizontal="left" vertical="center" shrinkToFit="1"/>
    </xf>
    <xf numFmtId="49" fontId="44" fillId="12" borderId="0" xfId="17" applyNumberFormat="1" applyFont="1" applyFill="1" applyAlignment="1">
      <alignment horizontal="left" vertical="center" shrinkToFit="1"/>
    </xf>
    <xf numFmtId="49" fontId="18" fillId="12" borderId="0" xfId="17" applyNumberFormat="1" applyFont="1" applyFill="1" applyAlignment="1">
      <alignment horizontal="left" vertical="center" shrinkToFit="1"/>
    </xf>
    <xf numFmtId="49" fontId="18" fillId="6" borderId="0" xfId="17" applyNumberFormat="1" applyFont="1" applyFill="1" applyAlignment="1">
      <alignment horizontal="left" vertical="center" shrinkToFit="1"/>
    </xf>
    <xf numFmtId="49" fontId="84" fillId="0" borderId="0" xfId="0" applyNumberFormat="1" applyFont="1" applyAlignment="1" applyProtection="1">
      <alignment vertical="center" shrinkToFit="1"/>
      <protection hidden="1"/>
    </xf>
    <xf numFmtId="49" fontId="15" fillId="0" borderId="132" xfId="0" applyNumberFormat="1" applyFont="1" applyBorder="1" applyAlignment="1" applyProtection="1">
      <alignment horizontal="center" vertical="center" wrapText="1" shrinkToFit="1"/>
      <protection hidden="1"/>
    </xf>
    <xf numFmtId="179" fontId="32" fillId="4" borderId="0" xfId="0" applyNumberFormat="1" applyFont="1" applyFill="1" applyAlignment="1">
      <alignment vertical="center" shrinkToFit="1"/>
    </xf>
    <xf numFmtId="49" fontId="98" fillId="0" borderId="0" xfId="0" applyNumberFormat="1" applyFont="1" applyProtection="1">
      <alignment vertical="center"/>
      <protection hidden="1"/>
    </xf>
    <xf numFmtId="0" fontId="15" fillId="10" borderId="0" xfId="0" applyFont="1" applyFill="1" applyAlignment="1">
      <alignment horizontal="left" vertical="center" shrinkToFit="1"/>
    </xf>
    <xf numFmtId="49" fontId="26" fillId="3" borderId="0" xfId="0" applyNumberFormat="1" applyFont="1" applyFill="1" applyProtection="1">
      <alignment vertical="center"/>
      <protection hidden="1"/>
    </xf>
    <xf numFmtId="49" fontId="15" fillId="3" borderId="0" xfId="0" applyNumberFormat="1" applyFont="1" applyFill="1" applyAlignment="1">
      <alignment vertical="center" shrinkToFit="1"/>
    </xf>
    <xf numFmtId="49" fontId="29" fillId="3" borderId="0" xfId="0" applyNumberFormat="1" applyFont="1" applyFill="1" applyAlignment="1" applyProtection="1">
      <alignment horizontal="center" vertical="center" wrapText="1"/>
      <protection hidden="1"/>
    </xf>
    <xf numFmtId="0" fontId="29" fillId="0" borderId="0" xfId="0" applyFont="1" applyProtection="1">
      <alignment vertical="center"/>
      <protection hidden="1"/>
    </xf>
    <xf numFmtId="0" fontId="39" fillId="0" borderId="0" xfId="0" applyFont="1" applyAlignment="1" applyProtection="1">
      <alignment horizontal="center" vertical="center"/>
      <protection hidden="1"/>
    </xf>
    <xf numFmtId="0" fontId="15" fillId="0" borderId="0" xfId="0" applyFont="1" applyAlignment="1">
      <alignment horizontal="center" vertical="center"/>
    </xf>
    <xf numFmtId="0" fontId="99" fillId="0" borderId="0" xfId="0" applyFont="1" applyAlignment="1" applyProtection="1">
      <alignment horizontal="center" vertical="center"/>
      <protection hidden="1"/>
    </xf>
    <xf numFmtId="0" fontId="102" fillId="0" borderId="0" xfId="1" applyNumberFormat="1" applyFont="1" applyFill="1" applyBorder="1" applyAlignment="1" applyProtection="1">
      <alignment vertical="center"/>
      <protection hidden="1"/>
    </xf>
    <xf numFmtId="0" fontId="27" fillId="0" borderId="0" xfId="0" applyFont="1" applyAlignment="1">
      <alignment horizontal="center" vertical="center"/>
    </xf>
    <xf numFmtId="0" fontId="102" fillId="0" borderId="0" xfId="1" applyNumberFormat="1" applyFont="1" applyFill="1" applyBorder="1" applyAlignment="1" applyProtection="1">
      <alignment horizontal="center" vertical="center"/>
      <protection hidden="1"/>
    </xf>
    <xf numFmtId="49" fontId="44" fillId="6" borderId="0" xfId="0" applyNumberFormat="1" applyFont="1" applyFill="1" applyAlignment="1">
      <alignment vertical="center" shrinkToFit="1"/>
    </xf>
    <xf numFmtId="49" fontId="23" fillId="12" borderId="0" xfId="0" applyNumberFormat="1" applyFont="1" applyFill="1" applyAlignment="1">
      <alignment vertical="center" shrinkToFit="1"/>
    </xf>
    <xf numFmtId="49" fontId="23" fillId="0" borderId="0" xfId="0" applyNumberFormat="1" applyFont="1" applyAlignment="1">
      <alignment vertical="center" shrinkToFit="1"/>
    </xf>
    <xf numFmtId="49" fontId="23" fillId="12" borderId="0" xfId="0" applyNumberFormat="1" applyFont="1" applyFill="1" applyAlignment="1" applyProtection="1">
      <alignment vertical="center" shrinkToFit="1"/>
      <protection hidden="1"/>
    </xf>
    <xf numFmtId="49" fontId="23" fillId="0" borderId="3" xfId="0" applyNumberFormat="1" applyFont="1" applyBorder="1" applyAlignment="1">
      <alignment horizontal="left" vertical="center" shrinkToFit="1"/>
    </xf>
    <xf numFmtId="49" fontId="23" fillId="0" borderId="3" xfId="0" applyNumberFormat="1" applyFont="1" applyBorder="1" applyAlignment="1">
      <alignment horizontal="right" vertical="center" shrinkToFit="1"/>
    </xf>
    <xf numFmtId="49" fontId="20" fillId="0" borderId="0" xfId="0" applyNumberFormat="1" applyFont="1" applyAlignment="1">
      <alignment vertical="center" shrinkToFit="1"/>
    </xf>
    <xf numFmtId="49" fontId="15" fillId="0" borderId="3" xfId="0" applyNumberFormat="1" applyFont="1" applyBorder="1" applyAlignment="1">
      <alignment horizontal="center" vertical="center" shrinkToFit="1"/>
    </xf>
    <xf numFmtId="49" fontId="92" fillId="0" borderId="0" xfId="4" applyNumberFormat="1" applyFont="1" applyAlignment="1">
      <alignment horizontal="left" vertical="center" shrinkToFit="1"/>
    </xf>
    <xf numFmtId="49" fontId="92" fillId="12" borderId="0" xfId="4" applyNumberFormat="1" applyFont="1" applyFill="1" applyAlignment="1" applyProtection="1">
      <alignment horizontal="left" vertical="center" shrinkToFit="1"/>
      <protection hidden="1"/>
    </xf>
    <xf numFmtId="49" fontId="131" fillId="0" borderId="0" xfId="4" applyNumberFormat="1" applyFont="1" applyAlignment="1">
      <alignment horizontal="left" vertical="center" shrinkToFit="1"/>
    </xf>
    <xf numFmtId="49" fontId="131" fillId="12" borderId="0" xfId="4" applyNumberFormat="1" applyFont="1" applyFill="1" applyAlignment="1" applyProtection="1">
      <alignment horizontal="left" vertical="center" shrinkToFit="1"/>
      <protection hidden="1"/>
    </xf>
    <xf numFmtId="49" fontId="15" fillId="0" borderId="7" xfId="0" applyNumberFormat="1" applyFont="1" applyBorder="1" applyAlignment="1" applyProtection="1">
      <alignment vertical="center" shrinkToFit="1"/>
      <protection hidden="1"/>
    </xf>
    <xf numFmtId="49" fontId="15" fillId="0" borderId="12" xfId="0" applyNumberFormat="1" applyFont="1" applyBorder="1" applyAlignment="1" applyProtection="1">
      <alignment vertical="center" shrinkToFit="1"/>
      <protection hidden="1"/>
    </xf>
    <xf numFmtId="49" fontId="15" fillId="10" borderId="0" xfId="0" applyNumberFormat="1" applyFont="1" applyFill="1" applyAlignment="1" applyProtection="1">
      <alignment vertical="center" shrinkToFit="1"/>
      <protection hidden="1"/>
    </xf>
    <xf numFmtId="49" fontId="15" fillId="0" borderId="146" xfId="0" applyNumberFormat="1" applyFont="1" applyBorder="1" applyAlignment="1" applyProtection="1">
      <alignment vertical="center" shrinkToFit="1"/>
      <protection hidden="1"/>
    </xf>
    <xf numFmtId="49" fontId="29" fillId="10" borderId="119" xfId="0" applyNumberFormat="1" applyFont="1" applyFill="1" applyBorder="1" applyAlignment="1" applyProtection="1">
      <alignment horizontal="center" vertical="center" wrapText="1"/>
      <protection hidden="1"/>
    </xf>
    <xf numFmtId="49" fontId="15" fillId="10" borderId="124" xfId="0" applyNumberFormat="1" applyFont="1" applyFill="1" applyBorder="1" applyAlignment="1" applyProtection="1">
      <alignment vertical="center" shrinkToFit="1"/>
      <protection hidden="1"/>
    </xf>
    <xf numFmtId="49" fontId="45" fillId="0" borderId="0" xfId="4" applyNumberFormat="1" applyFont="1" applyAlignment="1">
      <alignment horizontal="left" vertical="center" shrinkToFit="1"/>
    </xf>
    <xf numFmtId="49" fontId="133" fillId="0" borderId="0" xfId="4" applyNumberFormat="1" applyFont="1" applyAlignment="1">
      <alignment horizontal="left" vertical="center" shrinkToFit="1"/>
    </xf>
    <xf numFmtId="49" fontId="133" fillId="12" borderId="0" xfId="4" applyNumberFormat="1" applyFont="1" applyFill="1" applyAlignment="1">
      <alignment horizontal="left" vertical="center" shrinkToFit="1"/>
    </xf>
    <xf numFmtId="49" fontId="45" fillId="6" borderId="0" xfId="4" applyNumberFormat="1" applyFont="1" applyFill="1" applyAlignment="1">
      <alignment horizontal="left" vertical="center" shrinkToFit="1"/>
    </xf>
    <xf numFmtId="49" fontId="133" fillId="6" borderId="0" xfId="4" applyNumberFormat="1" applyFont="1" applyFill="1" applyAlignment="1">
      <alignment horizontal="left" vertical="center" shrinkToFit="1"/>
    </xf>
    <xf numFmtId="49" fontId="131" fillId="0" borderId="0" xfId="4" applyNumberFormat="1" applyFont="1" applyAlignment="1">
      <alignment horizontal="center" vertical="distributed" wrapText="1" shrinkToFit="1"/>
    </xf>
    <xf numFmtId="49" fontId="133" fillId="0" borderId="0" xfId="4" applyNumberFormat="1" applyFont="1" applyAlignment="1">
      <alignment horizontal="center" vertical="center" shrinkToFit="1"/>
    </xf>
    <xf numFmtId="49" fontId="131" fillId="0" borderId="0" xfId="4" applyNumberFormat="1" applyFont="1" applyAlignment="1">
      <alignment horizontal="center" vertical="distributed" shrinkToFit="1"/>
    </xf>
    <xf numFmtId="49" fontId="90" fillId="0" borderId="0" xfId="9" applyNumberFormat="1" applyFont="1" applyAlignment="1" applyProtection="1">
      <alignment horizontal="left" vertical="center" shrinkToFit="1"/>
      <protection locked="0"/>
    </xf>
    <xf numFmtId="0" fontId="0" fillId="0" borderId="0" xfId="0" applyAlignment="1">
      <alignment vertical="center" shrinkToFit="1"/>
    </xf>
    <xf numFmtId="49" fontId="45" fillId="14" borderId="0" xfId="4" applyNumberFormat="1" applyFont="1" applyFill="1" applyAlignment="1">
      <alignment horizontal="center" vertical="center" shrinkToFit="1"/>
    </xf>
    <xf numFmtId="49" fontId="133" fillId="14" borderId="0" xfId="4" applyNumberFormat="1" applyFont="1" applyFill="1" applyAlignment="1">
      <alignment horizontal="center" vertical="center" shrinkToFit="1"/>
    </xf>
    <xf numFmtId="49" fontId="23" fillId="14" borderId="0" xfId="0" applyNumberFormat="1" applyFont="1" applyFill="1" applyAlignment="1">
      <alignment horizontal="center" vertical="center" shrinkToFit="1"/>
    </xf>
    <xf numFmtId="49" fontId="20" fillId="14" borderId="0" xfId="0" applyNumberFormat="1" applyFont="1" applyFill="1" applyAlignment="1">
      <alignment horizontal="center" vertical="center" shrinkToFit="1"/>
    </xf>
    <xf numFmtId="179" fontId="109" fillId="0" borderId="7" xfId="0" applyNumberFormat="1" applyFont="1" applyBorder="1" applyAlignment="1">
      <alignment horizontal="left" vertical="center" shrinkToFit="1"/>
    </xf>
    <xf numFmtId="49" fontId="23" fillId="33" borderId="0" xfId="0" applyNumberFormat="1" applyFont="1" applyFill="1" applyAlignment="1">
      <alignment vertical="center" shrinkToFit="1"/>
    </xf>
    <xf numFmtId="179" fontId="20" fillId="0" borderId="11" xfId="0" applyNumberFormat="1" applyFont="1" applyBorder="1" applyAlignment="1">
      <alignment vertical="center" shrinkToFit="1"/>
    </xf>
    <xf numFmtId="49" fontId="15" fillId="6" borderId="0" xfId="0" applyNumberFormat="1" applyFont="1" applyFill="1" applyAlignment="1">
      <alignment horizontal="center" vertical="center" shrinkToFit="1"/>
    </xf>
    <xf numFmtId="49" fontId="20" fillId="0" borderId="9" xfId="0" applyNumberFormat="1" applyFont="1" applyBorder="1" applyAlignment="1">
      <alignment horizontal="center" vertical="center" shrinkToFit="1"/>
    </xf>
    <xf numFmtId="49" fontId="11" fillId="0" borderId="0" xfId="9" applyNumberFormat="1" applyAlignment="1" applyProtection="1">
      <alignment horizontal="left" vertical="center" shrinkToFit="1"/>
      <protection locked="0"/>
    </xf>
    <xf numFmtId="49" fontId="15" fillId="17" borderId="0" xfId="0" applyNumberFormat="1" applyFont="1" applyFill="1" applyAlignment="1">
      <alignment vertical="center" shrinkToFit="1"/>
    </xf>
    <xf numFmtId="49" fontId="15" fillId="17" borderId="299" xfId="0" applyNumberFormat="1" applyFont="1" applyFill="1" applyBorder="1" applyAlignment="1" applyProtection="1">
      <alignment vertical="center" shrinkToFit="1"/>
      <protection hidden="1"/>
    </xf>
    <xf numFmtId="49" fontId="15" fillId="17" borderId="301" xfId="0" applyNumberFormat="1" applyFont="1" applyFill="1" applyBorder="1" applyAlignment="1" applyProtection="1">
      <alignment vertical="center" shrinkToFit="1"/>
      <protection hidden="1"/>
    </xf>
    <xf numFmtId="49" fontId="23" fillId="3" borderId="0" xfId="0" applyNumberFormat="1" applyFont="1" applyFill="1" applyAlignment="1" applyProtection="1">
      <alignment vertical="center" shrinkToFit="1"/>
      <protection hidden="1"/>
    </xf>
    <xf numFmtId="0" fontId="45" fillId="24" borderId="10" xfId="0" applyFont="1" applyFill="1" applyBorder="1" applyAlignment="1" applyProtection="1">
      <alignment horizontal="center" vertical="center" shrinkToFit="1"/>
      <protection hidden="1"/>
    </xf>
    <xf numFmtId="49" fontId="15" fillId="15" borderId="1" xfId="0" applyNumberFormat="1" applyFont="1" applyFill="1" applyBorder="1" applyAlignment="1" applyProtection="1">
      <alignment horizontal="center" vertical="center" shrinkToFit="1"/>
      <protection hidden="1"/>
    </xf>
    <xf numFmtId="49" fontId="18" fillId="0" borderId="0" xfId="2" applyNumberFormat="1" applyFont="1" applyAlignment="1" applyProtection="1">
      <alignment horizontal="left" vertical="center" shrinkToFit="1"/>
      <protection hidden="1"/>
    </xf>
    <xf numFmtId="49" fontId="42" fillId="0" borderId="0" xfId="4" applyNumberFormat="1" applyFont="1" applyAlignment="1" applyProtection="1">
      <alignment horizontal="left" vertical="center" shrinkToFit="1"/>
      <protection hidden="1"/>
    </xf>
    <xf numFmtId="179" fontId="20" fillId="0" borderId="0" xfId="0" applyNumberFormat="1" applyFont="1" applyAlignment="1" applyProtection="1">
      <alignment horizontal="left" vertical="center" indent="1" shrinkToFit="1"/>
      <protection locked="0"/>
    </xf>
    <xf numFmtId="49" fontId="15" fillId="0" borderId="0" xfId="0" applyNumberFormat="1" applyFont="1" applyAlignment="1" applyProtection="1">
      <alignment horizontal="left" vertical="center" shrinkToFit="1"/>
      <protection hidden="1"/>
    </xf>
    <xf numFmtId="49" fontId="15" fillId="0" borderId="0" xfId="0" applyNumberFormat="1" applyFont="1" applyAlignment="1">
      <alignment horizontal="left" vertical="center" shrinkToFit="1"/>
    </xf>
    <xf numFmtId="49" fontId="131" fillId="0" borderId="0" xfId="4" applyNumberFormat="1" applyFont="1" applyAlignment="1">
      <alignment horizontal="center" vertical="center" wrapText="1" shrinkToFit="1"/>
    </xf>
    <xf numFmtId="49" fontId="131" fillId="0" borderId="0" xfId="4" applyNumberFormat="1" applyFont="1" applyAlignment="1">
      <alignment horizontal="left" vertical="center" wrapText="1" shrinkToFit="1"/>
    </xf>
    <xf numFmtId="49" fontId="42" fillId="12" borderId="0" xfId="4" applyNumberFormat="1" applyFont="1" applyFill="1" applyAlignment="1">
      <alignment horizontal="left" vertical="center" shrinkToFit="1"/>
    </xf>
    <xf numFmtId="49" fontId="18" fillId="12" borderId="0" xfId="10" applyNumberFormat="1" applyFont="1" applyFill="1" applyAlignment="1">
      <alignment horizontal="left" vertical="center" shrinkToFit="1"/>
    </xf>
    <xf numFmtId="49" fontId="90" fillId="12" borderId="0" xfId="9" applyNumberFormat="1" applyFont="1" applyFill="1" applyAlignment="1">
      <alignment horizontal="left" vertical="center" shrinkToFit="1"/>
    </xf>
    <xf numFmtId="49" fontId="92" fillId="0" borderId="0" xfId="9" applyNumberFormat="1" applyFont="1" applyAlignment="1">
      <alignment horizontal="left" vertical="center" shrinkToFit="1"/>
    </xf>
    <xf numFmtId="49" fontId="92" fillId="0" borderId="0" xfId="9" applyNumberFormat="1" applyFont="1" applyAlignment="1">
      <alignment horizontal="center" vertical="center" shrinkToFit="1"/>
    </xf>
    <xf numFmtId="179" fontId="20" fillId="0" borderId="0" xfId="0" applyNumberFormat="1" applyFont="1" applyAlignment="1">
      <alignment horizontal="left" vertical="center" shrinkToFit="1"/>
    </xf>
    <xf numFmtId="49" fontId="23" fillId="6" borderId="0" xfId="0" applyNumberFormat="1" applyFont="1" applyFill="1" applyAlignment="1">
      <alignment vertical="center" shrinkToFit="1"/>
    </xf>
    <xf numFmtId="49" fontId="45" fillId="6" borderId="0" xfId="4" applyNumberFormat="1" applyFont="1" applyFill="1" applyAlignment="1">
      <alignment horizontal="center" vertical="center" shrinkToFit="1"/>
    </xf>
    <xf numFmtId="49" fontId="133" fillId="6" borderId="0" xfId="4" applyNumberFormat="1" applyFont="1" applyFill="1" applyAlignment="1">
      <alignment horizontal="center" vertical="center" shrinkToFit="1"/>
    </xf>
    <xf numFmtId="49" fontId="15" fillId="15" borderId="228" xfId="0" applyNumberFormat="1" applyFont="1" applyFill="1" applyBorder="1" applyAlignment="1" applyProtection="1">
      <alignment horizontal="center" vertical="center" shrinkToFit="1"/>
      <protection hidden="1"/>
    </xf>
    <xf numFmtId="49" fontId="23" fillId="0" borderId="2" xfId="0" applyNumberFormat="1" applyFont="1" applyBorder="1" applyAlignment="1">
      <alignment vertical="center" shrinkToFit="1"/>
    </xf>
    <xf numFmtId="49" fontId="45" fillId="12" borderId="0" xfId="4" applyNumberFormat="1" applyFont="1" applyFill="1" applyAlignment="1">
      <alignment horizontal="left" vertical="center" shrinkToFit="1"/>
    </xf>
    <xf numFmtId="49" fontId="42" fillId="3" borderId="0" xfId="4" applyNumberFormat="1" applyFont="1" applyFill="1" applyAlignment="1" applyProtection="1">
      <alignment horizontal="left" vertical="center" shrinkToFit="1"/>
      <protection hidden="1"/>
    </xf>
    <xf numFmtId="49" fontId="92" fillId="3" borderId="0" xfId="4" applyNumberFormat="1" applyFont="1" applyFill="1" applyAlignment="1" applyProtection="1">
      <alignment horizontal="left" vertical="center" shrinkToFit="1"/>
      <protection hidden="1"/>
    </xf>
    <xf numFmtId="49" fontId="131" fillId="3" borderId="0" xfId="4" applyNumberFormat="1" applyFont="1" applyFill="1" applyAlignment="1" applyProtection="1">
      <alignment horizontal="left" vertical="center" shrinkToFit="1"/>
      <protection hidden="1"/>
    </xf>
    <xf numFmtId="49" fontId="18" fillId="3" borderId="0" xfId="2" applyNumberFormat="1" applyFont="1" applyFill="1" applyAlignment="1" applyProtection="1">
      <alignment horizontal="left" vertical="center" shrinkToFit="1"/>
      <protection hidden="1"/>
    </xf>
    <xf numFmtId="49" fontId="13" fillId="3" borderId="0" xfId="4" applyNumberFormat="1" applyFill="1" applyAlignment="1">
      <alignment horizontal="left" vertical="center" shrinkToFit="1"/>
    </xf>
    <xf numFmtId="49" fontId="45" fillId="3" borderId="0" xfId="4" applyNumberFormat="1" applyFont="1" applyFill="1" applyAlignment="1">
      <alignment horizontal="left" vertical="center" shrinkToFit="1"/>
    </xf>
    <xf numFmtId="49" fontId="133" fillId="3" borderId="0" xfId="4" applyNumberFormat="1" applyFont="1" applyFill="1" applyAlignment="1">
      <alignment horizontal="left" vertical="center" shrinkToFit="1"/>
    </xf>
    <xf numFmtId="49" fontId="42" fillId="3" borderId="0" xfId="4" applyNumberFormat="1" applyFont="1" applyFill="1" applyAlignment="1">
      <alignment horizontal="left" vertical="center" shrinkToFit="1"/>
    </xf>
    <xf numFmtId="49" fontId="92" fillId="3" borderId="0" xfId="4" applyNumberFormat="1" applyFont="1" applyFill="1" applyAlignment="1">
      <alignment horizontal="left" vertical="center" shrinkToFit="1"/>
    </xf>
    <xf numFmtId="49" fontId="131" fillId="3" borderId="0" xfId="4" applyNumberFormat="1" applyFont="1" applyFill="1" applyAlignment="1">
      <alignment horizontal="left" vertical="center" shrinkToFit="1"/>
    </xf>
    <xf numFmtId="49" fontId="18" fillId="3" borderId="0" xfId="2" applyNumberFormat="1" applyFont="1" applyFill="1" applyAlignment="1">
      <alignment horizontal="left" vertical="center" shrinkToFit="1"/>
    </xf>
    <xf numFmtId="49" fontId="155" fillId="4" borderId="142" xfId="10" applyNumberFormat="1" applyFont="1" applyFill="1" applyBorder="1" applyAlignment="1" applyProtection="1">
      <alignment horizontal="left" vertical="center" shrinkToFit="1"/>
      <protection hidden="1"/>
    </xf>
    <xf numFmtId="49" fontId="155" fillId="4" borderId="143" xfId="10" applyNumberFormat="1" applyFont="1" applyFill="1" applyBorder="1" applyAlignment="1" applyProtection="1">
      <alignment horizontal="left" vertical="center" shrinkToFit="1"/>
      <protection hidden="1"/>
    </xf>
    <xf numFmtId="49" fontId="156" fillId="4" borderId="145" xfId="10" applyNumberFormat="1" applyFont="1" applyFill="1" applyBorder="1" applyAlignment="1" applyProtection="1">
      <alignment horizontal="left" vertical="center" shrinkToFit="1"/>
      <protection hidden="1"/>
    </xf>
    <xf numFmtId="49" fontId="156" fillId="4" borderId="0" xfId="10" applyNumberFormat="1" applyFont="1" applyFill="1" applyAlignment="1" applyProtection="1">
      <alignment horizontal="left" vertical="center" shrinkToFit="1"/>
      <protection hidden="1"/>
    </xf>
    <xf numFmtId="49" fontId="15" fillId="0" borderId="171" xfId="0" applyNumberFormat="1" applyFont="1" applyBorder="1" applyAlignment="1" applyProtection="1">
      <alignment vertical="center" shrinkToFit="1"/>
      <protection hidden="1"/>
    </xf>
    <xf numFmtId="49" fontId="13" fillId="0" borderId="0" xfId="4" applyNumberFormat="1" applyAlignment="1" applyProtection="1">
      <alignment horizontal="left" vertical="center" shrinkToFit="1"/>
      <protection locked="0"/>
    </xf>
    <xf numFmtId="49" fontId="42" fillId="0" borderId="0" xfId="4" applyNumberFormat="1" applyFont="1" applyAlignment="1" applyProtection="1">
      <alignment horizontal="left" vertical="center" shrinkToFit="1"/>
      <protection locked="0"/>
    </xf>
    <xf numFmtId="49" fontId="39" fillId="0" borderId="46" xfId="0" applyNumberFormat="1" applyFont="1" applyBorder="1" applyAlignment="1" applyProtection="1">
      <alignment vertical="top" textRotation="255" indent="1" shrinkToFit="1"/>
      <protection hidden="1"/>
    </xf>
    <xf numFmtId="49" fontId="20" fillId="12" borderId="0" xfId="0" applyNumberFormat="1" applyFont="1" applyFill="1" applyAlignment="1">
      <alignment vertical="center" shrinkToFit="1"/>
    </xf>
    <xf numFmtId="49" fontId="35" fillId="0" borderId="11" xfId="0" applyNumberFormat="1" applyFont="1" applyBorder="1" applyAlignment="1" applyProtection="1">
      <alignment horizontal="center" vertical="center" wrapText="1" shrinkToFit="1"/>
      <protection hidden="1"/>
    </xf>
    <xf numFmtId="49" fontId="15" fillId="4" borderId="0" xfId="0" applyNumberFormat="1" applyFont="1" applyFill="1" applyAlignment="1" applyProtection="1">
      <alignment horizontal="center" vertical="center" shrinkToFit="1"/>
      <protection hidden="1"/>
    </xf>
    <xf numFmtId="49" fontId="31" fillId="0" borderId="11" xfId="0" applyNumberFormat="1" applyFont="1" applyBorder="1" applyAlignment="1" applyProtection="1">
      <alignment horizontal="right" vertical="center" shrinkToFit="1"/>
      <protection hidden="1"/>
    </xf>
    <xf numFmtId="179" fontId="20" fillId="0" borderId="4" xfId="0" applyNumberFormat="1" applyFont="1" applyBorder="1" applyAlignment="1">
      <alignment vertical="center" shrinkToFit="1"/>
    </xf>
    <xf numFmtId="49" fontId="20" fillId="0" borderId="0" xfId="0" applyNumberFormat="1" applyFont="1" applyAlignment="1">
      <alignment horizontal="center" vertical="center" shrinkToFit="1"/>
    </xf>
    <xf numFmtId="49" fontId="18" fillId="0" borderId="0" xfId="18" applyNumberFormat="1" applyFont="1" applyAlignment="1">
      <alignment horizontal="left" vertical="center" shrinkToFit="1"/>
    </xf>
    <xf numFmtId="49" fontId="18" fillId="12" borderId="0" xfId="18" applyNumberFormat="1" applyFont="1" applyFill="1" applyAlignment="1" applyProtection="1">
      <alignment horizontal="left" vertical="center" shrinkToFit="1"/>
      <protection hidden="1"/>
    </xf>
    <xf numFmtId="49" fontId="44" fillId="0" borderId="0" xfId="18" applyNumberFormat="1" applyFont="1" applyAlignment="1">
      <alignment horizontal="left" vertical="center" shrinkToFit="1"/>
    </xf>
    <xf numFmtId="0" fontId="18" fillId="0" borderId="0" xfId="18" applyFont="1" applyAlignment="1" applyProtection="1">
      <alignment horizontal="right" vertical="top" shrinkToFit="1"/>
      <protection hidden="1"/>
    </xf>
    <xf numFmtId="49" fontId="44" fillId="0" borderId="0" xfId="18" applyNumberFormat="1" applyFont="1" applyAlignment="1" applyProtection="1">
      <alignment horizontal="left" vertical="center" shrinkToFit="1"/>
      <protection hidden="1"/>
    </xf>
    <xf numFmtId="49" fontId="15" fillId="11" borderId="146" xfId="0" applyNumberFormat="1" applyFont="1" applyFill="1" applyBorder="1" applyAlignment="1" applyProtection="1">
      <alignment vertical="center" shrinkToFit="1"/>
      <protection hidden="1"/>
    </xf>
    <xf numFmtId="49" fontId="40" fillId="9" borderId="7" xfId="9" applyNumberFormat="1" applyFont="1" applyFill="1" applyBorder="1" applyAlignment="1">
      <alignment horizontal="left" vertical="center" shrinkToFit="1"/>
    </xf>
    <xf numFmtId="49" fontId="42" fillId="9" borderId="0" xfId="4" applyNumberFormat="1" applyFont="1" applyFill="1" applyAlignment="1">
      <alignment horizontal="left" vertical="center" shrinkToFit="1"/>
    </xf>
    <xf numFmtId="49" fontId="43" fillId="0" borderId="0" xfId="9" applyNumberFormat="1" applyFont="1" applyAlignment="1" applyProtection="1">
      <alignment horizontal="left" vertical="center" shrinkToFit="1"/>
      <protection locked="0"/>
    </xf>
    <xf numFmtId="49" fontId="42" fillId="9" borderId="0" xfId="4" applyNumberFormat="1" applyFont="1" applyFill="1" applyAlignment="1">
      <alignment horizontal="center" vertical="center" shrinkToFit="1"/>
    </xf>
    <xf numFmtId="49" fontId="40" fillId="9" borderId="0" xfId="4" applyNumberFormat="1" applyFont="1" applyFill="1" applyAlignment="1">
      <alignment horizontal="left" vertical="center" shrinkToFit="1"/>
    </xf>
    <xf numFmtId="49" fontId="44" fillId="0" borderId="13" xfId="0" applyNumberFormat="1" applyFont="1" applyBorder="1" applyAlignment="1">
      <alignment vertical="center" shrinkToFit="1"/>
    </xf>
    <xf numFmtId="49" fontId="32" fillId="4" borderId="0" xfId="0" applyNumberFormat="1" applyFont="1" applyFill="1" applyAlignment="1">
      <alignment horizontal="center" vertical="center" shrinkToFit="1"/>
    </xf>
    <xf numFmtId="49" fontId="52" fillId="0" borderId="0" xfId="4" applyNumberFormat="1" applyFont="1" applyAlignment="1">
      <alignment horizontal="left" vertical="center" shrinkToFit="1"/>
    </xf>
    <xf numFmtId="49" fontId="29" fillId="0" borderId="0" xfId="0" applyNumberFormat="1" applyFont="1" applyAlignment="1" applyProtection="1">
      <alignment horizontal="center" vertical="center" shrinkToFit="1"/>
      <protection hidden="1"/>
    </xf>
    <xf numFmtId="179" fontId="18" fillId="0" borderId="0" xfId="2" applyNumberFormat="1" applyFont="1" applyAlignment="1">
      <alignment horizontal="left" vertical="center" shrinkToFit="1"/>
    </xf>
    <xf numFmtId="179" fontId="54" fillId="0" borderId="0" xfId="2" applyNumberFormat="1" applyFont="1" applyAlignment="1">
      <alignment horizontal="left" vertical="center" shrinkToFit="1"/>
    </xf>
    <xf numFmtId="179" fontId="44" fillId="0" borderId="0" xfId="2" applyNumberFormat="1" applyFont="1" applyAlignment="1">
      <alignment horizontal="left" vertical="center" shrinkToFit="1"/>
    </xf>
    <xf numFmtId="179" fontId="54" fillId="0" borderId="0" xfId="5" applyNumberFormat="1" applyFont="1" applyAlignment="1">
      <alignment horizontal="center" vertical="center" shrinkToFit="1"/>
    </xf>
    <xf numFmtId="179" fontId="54" fillId="0" borderId="0" xfId="5" applyNumberFormat="1" applyFont="1" applyAlignment="1">
      <alignment horizontal="right" vertical="top" shrinkToFit="1"/>
    </xf>
    <xf numFmtId="179" fontId="54" fillId="0" borderId="0" xfId="5" applyNumberFormat="1" applyFont="1" applyAlignment="1">
      <alignment horizontal="left" vertical="center" shrinkToFit="1"/>
    </xf>
    <xf numFmtId="179" fontId="54" fillId="0" borderId="100" xfId="5" applyNumberFormat="1" applyFont="1" applyBorder="1" applyAlignment="1">
      <alignment horizontal="center" vertical="center" shrinkToFit="1"/>
    </xf>
    <xf numFmtId="179" fontId="54" fillId="0" borderId="102" xfId="5" applyNumberFormat="1" applyFont="1" applyBorder="1" applyAlignment="1">
      <alignment horizontal="center" vertical="center" shrinkToFit="1"/>
    </xf>
    <xf numFmtId="179" fontId="54" fillId="0" borderId="13" xfId="5" applyNumberFormat="1" applyFont="1" applyBorder="1" applyAlignment="1">
      <alignment horizontal="left" vertical="center" shrinkToFit="1"/>
    </xf>
    <xf numFmtId="179" fontId="18" fillId="0" borderId="0" xfId="5" applyNumberFormat="1" applyFont="1" applyAlignment="1">
      <alignment horizontal="right" vertical="top" shrinkToFit="1"/>
    </xf>
    <xf numFmtId="179" fontId="44" fillId="0" borderId="0" xfId="5" applyNumberFormat="1" applyFont="1" applyAlignment="1">
      <alignment horizontal="left" vertical="center" shrinkToFit="1"/>
    </xf>
    <xf numFmtId="179" fontId="54" fillId="0" borderId="92" xfId="5" applyNumberFormat="1" applyFont="1" applyBorder="1" applyAlignment="1">
      <alignment horizontal="center" vertical="center" shrinkToFit="1"/>
    </xf>
    <xf numFmtId="179" fontId="54" fillId="0" borderId="88" xfId="5" applyNumberFormat="1" applyFont="1" applyBorder="1" applyAlignment="1">
      <alignment horizontal="center" vertical="center" shrinkToFit="1"/>
    </xf>
    <xf numFmtId="179" fontId="54" fillId="0" borderId="83" xfId="5" applyNumberFormat="1" applyFont="1" applyBorder="1" applyAlignment="1">
      <alignment horizontal="center" vertical="center" shrinkToFit="1"/>
    </xf>
    <xf numFmtId="179" fontId="54" fillId="0" borderId="82" xfId="5" applyNumberFormat="1" applyFont="1" applyBorder="1" applyAlignment="1">
      <alignment horizontal="center" vertical="center" shrinkToFit="1"/>
    </xf>
    <xf numFmtId="179" fontId="54" fillId="0" borderId="93" xfId="5" applyNumberFormat="1" applyFont="1" applyBorder="1" applyAlignment="1">
      <alignment horizontal="center" vertical="center" shrinkToFit="1"/>
    </xf>
    <xf numFmtId="179" fontId="54" fillId="0" borderId="28" xfId="5" applyNumberFormat="1" applyFont="1" applyBorder="1" applyAlignment="1">
      <alignment horizontal="center" vertical="center" shrinkToFit="1"/>
    </xf>
    <xf numFmtId="179" fontId="54" fillId="0" borderId="86" xfId="5" applyNumberFormat="1" applyFont="1" applyBorder="1" applyAlignment="1">
      <alignment horizontal="center" vertical="center" shrinkToFit="1"/>
    </xf>
    <xf numFmtId="179" fontId="54" fillId="0" borderId="98" xfId="5" applyNumberFormat="1" applyFont="1" applyBorder="1" applyAlignment="1">
      <alignment horizontal="center" vertical="center" shrinkToFit="1"/>
    </xf>
    <xf numFmtId="179" fontId="44" fillId="0" borderId="0" xfId="5" applyNumberFormat="1" applyFont="1" applyAlignment="1">
      <alignment horizontal="center" vertical="center" shrinkToFit="1"/>
    </xf>
    <xf numFmtId="179" fontId="44" fillId="0" borderId="9" xfId="5" applyNumberFormat="1" applyFont="1" applyBorder="1" applyAlignment="1">
      <alignment horizontal="left" vertical="center" shrinkToFit="1"/>
    </xf>
    <xf numFmtId="179" fontId="18" fillId="0" borderId="0" xfId="5" applyNumberFormat="1" applyFont="1" applyAlignment="1">
      <alignment horizontal="left" vertical="center" shrinkToFit="1"/>
    </xf>
    <xf numFmtId="179" fontId="44" fillId="12" borderId="4" xfId="5" applyNumberFormat="1" applyFont="1" applyFill="1" applyBorder="1" applyAlignment="1">
      <alignment horizontal="center" vertical="center" shrinkToFit="1"/>
    </xf>
    <xf numFmtId="179" fontId="44" fillId="12" borderId="0" xfId="5" applyNumberFormat="1" applyFont="1" applyFill="1" applyAlignment="1">
      <alignment horizontal="center" vertical="center" shrinkToFit="1"/>
    </xf>
    <xf numFmtId="179" fontId="44" fillId="0" borderId="0" xfId="5" applyNumberFormat="1" applyFont="1" applyAlignment="1">
      <alignment horizontal="right" vertical="center" shrinkToFit="1"/>
    </xf>
    <xf numFmtId="179" fontId="18" fillId="0" borderId="81" xfId="5" applyNumberFormat="1" applyFont="1" applyBorder="1" applyAlignment="1">
      <alignment horizontal="left" vertical="center" shrinkToFit="1"/>
    </xf>
    <xf numFmtId="179" fontId="58" fillId="12" borderId="1" xfId="5" applyNumberFormat="1" applyFont="1" applyFill="1" applyBorder="1" applyAlignment="1">
      <alignment horizontal="center" vertical="center" shrinkToFit="1"/>
    </xf>
    <xf numFmtId="179" fontId="18" fillId="0" borderId="66" xfId="5" applyNumberFormat="1" applyFont="1" applyBorder="1" applyAlignment="1">
      <alignment horizontal="left" vertical="center" shrinkToFit="1"/>
    </xf>
    <xf numFmtId="179" fontId="44" fillId="0" borderId="88" xfId="5" applyNumberFormat="1" applyFont="1" applyBorder="1" applyAlignment="1">
      <alignment horizontal="left" vertical="center" shrinkToFit="1"/>
    </xf>
    <xf numFmtId="49" fontId="43" fillId="0" borderId="3" xfId="9" applyNumberFormat="1" applyFont="1" applyBorder="1" applyAlignment="1" applyProtection="1">
      <alignment horizontal="left" vertical="center" shrinkToFit="1"/>
      <protection locked="0"/>
    </xf>
    <xf numFmtId="49" fontId="43" fillId="0" borderId="4" xfId="9" applyNumberFormat="1" applyFont="1" applyBorder="1" applyAlignment="1" applyProtection="1">
      <alignment horizontal="left" vertical="center" shrinkToFit="1"/>
      <protection locked="0"/>
    </xf>
    <xf numFmtId="49" fontId="92" fillId="0" borderId="4" xfId="9" applyNumberFormat="1" applyFont="1" applyBorder="1" applyAlignment="1">
      <alignment horizontal="center" vertical="center" shrinkToFit="1"/>
    </xf>
    <xf numFmtId="49" fontId="43" fillId="0" borderId="5" xfId="9" applyNumberFormat="1" applyFont="1" applyBorder="1" applyAlignment="1" applyProtection="1">
      <alignment horizontal="left" vertical="center" shrinkToFit="1"/>
      <protection locked="0"/>
    </xf>
    <xf numFmtId="49" fontId="43" fillId="0" borderId="13" xfId="9" applyNumberFormat="1" applyFont="1" applyBorder="1" applyAlignment="1" applyProtection="1">
      <alignment horizontal="left" vertical="center" shrinkToFit="1"/>
      <protection locked="0"/>
    </xf>
    <xf numFmtId="49" fontId="43" fillId="0" borderId="9" xfId="9" applyNumberFormat="1" applyFont="1" applyBorder="1" applyAlignment="1" applyProtection="1">
      <alignment horizontal="left" vertical="center" shrinkToFit="1"/>
      <protection locked="0"/>
    </xf>
    <xf numFmtId="49" fontId="42" fillId="0" borderId="13" xfId="9" applyNumberFormat="1" applyFont="1" applyBorder="1" applyAlignment="1" applyProtection="1">
      <alignment horizontal="left" vertical="center" shrinkToFit="1"/>
      <protection locked="0"/>
    </xf>
    <xf numFmtId="49" fontId="42" fillId="0" borderId="0" xfId="9" applyNumberFormat="1" applyFont="1" applyAlignment="1" applyProtection="1">
      <alignment horizontal="left" vertical="center" shrinkToFit="1"/>
      <protection locked="0"/>
    </xf>
    <xf numFmtId="49" fontId="42" fillId="0" borderId="9" xfId="9" applyNumberFormat="1" applyFont="1" applyBorder="1" applyAlignment="1" applyProtection="1">
      <alignment horizontal="left" vertical="center" shrinkToFit="1"/>
      <protection locked="0"/>
    </xf>
    <xf numFmtId="49" fontId="92" fillId="0" borderId="0" xfId="9" applyNumberFormat="1" applyFont="1" applyAlignment="1" applyProtection="1">
      <alignment horizontal="left" vertical="center" shrinkToFit="1"/>
      <protection locked="0"/>
    </xf>
    <xf numFmtId="49" fontId="92" fillId="0" borderId="9" xfId="9" applyNumberFormat="1" applyFont="1" applyBorder="1" applyAlignment="1" applyProtection="1">
      <alignment horizontal="left" vertical="center" shrinkToFit="1"/>
      <protection locked="0"/>
    </xf>
    <xf numFmtId="49" fontId="147" fillId="9" borderId="3" xfId="0" applyNumberFormat="1" applyFont="1" applyFill="1" applyBorder="1" applyAlignment="1">
      <alignment vertical="center" wrapText="1" shrinkToFit="1"/>
    </xf>
    <xf numFmtId="179" fontId="22" fillId="9" borderId="13" xfId="0" applyNumberFormat="1" applyFont="1" applyFill="1" applyBorder="1" applyAlignment="1">
      <alignment horizontal="center" vertical="top" wrapText="1" shrinkToFit="1"/>
    </xf>
    <xf numFmtId="49" fontId="24" fillId="0" borderId="13" xfId="0" applyNumberFormat="1" applyFont="1" applyBorder="1" applyAlignment="1">
      <alignment vertical="center" shrinkToFit="1"/>
    </xf>
    <xf numFmtId="0" fontId="32" fillId="16" borderId="0" xfId="0" applyFont="1" applyFill="1" applyAlignment="1">
      <alignment vertical="center" shrinkToFit="1"/>
    </xf>
    <xf numFmtId="0" fontId="32" fillId="22" borderId="0" xfId="0" applyFont="1" applyFill="1" applyAlignment="1">
      <alignment vertical="center" shrinkToFit="1"/>
    </xf>
    <xf numFmtId="49" fontId="18" fillId="12" borderId="0" xfId="19" applyNumberFormat="1" applyFont="1" applyFill="1" applyAlignment="1" applyProtection="1">
      <alignment horizontal="left" vertical="center" shrinkToFit="1"/>
      <protection hidden="1"/>
    </xf>
    <xf numFmtId="49" fontId="18" fillId="0" borderId="0" xfId="19" applyNumberFormat="1" applyFont="1" applyAlignment="1">
      <alignment horizontal="left" vertical="center" shrinkToFit="1"/>
    </xf>
    <xf numFmtId="49" fontId="173" fillId="14" borderId="0" xfId="20" applyNumberFormat="1" applyFont="1" applyFill="1" applyAlignment="1">
      <alignment horizontal="center" vertical="center" shrinkToFit="1"/>
    </xf>
    <xf numFmtId="49" fontId="173" fillId="0" borderId="0" xfId="20" applyNumberFormat="1" applyFont="1" applyAlignment="1">
      <alignment horizontal="left" vertical="center" shrinkToFit="1"/>
    </xf>
    <xf numFmtId="49" fontId="163" fillId="0" borderId="0" xfId="19" applyNumberFormat="1" applyFont="1" applyAlignment="1">
      <alignment horizontal="left" vertical="center" shrinkToFit="1"/>
    </xf>
    <xf numFmtId="49" fontId="44" fillId="0" borderId="0" xfId="19" applyNumberFormat="1" applyFont="1" applyAlignment="1">
      <alignment horizontal="left" vertical="center" shrinkToFit="1"/>
    </xf>
    <xf numFmtId="187" fontId="44" fillId="0" borderId="4" xfId="21" applyNumberFormat="1" applyFont="1" applyFill="1" applyBorder="1" applyAlignment="1" applyProtection="1">
      <alignment horizontal="right" vertical="center" indent="2" shrinkToFit="1"/>
    </xf>
    <xf numFmtId="187" fontId="44" fillId="0" borderId="3" xfId="21" applyNumberFormat="1" applyFont="1" applyFill="1" applyBorder="1" applyAlignment="1" applyProtection="1">
      <alignment horizontal="right" vertical="center" indent="2" shrinkToFit="1"/>
    </xf>
    <xf numFmtId="187" fontId="44" fillId="0" borderId="5" xfId="21" applyNumberFormat="1" applyFont="1" applyFill="1" applyBorder="1" applyAlignment="1" applyProtection="1">
      <alignment horizontal="right" vertical="center" indent="2" shrinkToFit="1"/>
    </xf>
    <xf numFmtId="187" fontId="44" fillId="0" borderId="0" xfId="21" applyNumberFormat="1" applyFont="1" applyFill="1" applyBorder="1" applyAlignment="1" applyProtection="1">
      <alignment horizontal="right" vertical="center" indent="2" shrinkToFit="1"/>
    </xf>
    <xf numFmtId="187" fontId="44" fillId="0" borderId="13" xfId="21" applyNumberFormat="1" applyFont="1" applyFill="1" applyBorder="1" applyAlignment="1" applyProtection="1">
      <alignment horizontal="right" vertical="center" indent="2" shrinkToFit="1"/>
    </xf>
    <xf numFmtId="187" fontId="44" fillId="0" borderId="9" xfId="21" applyNumberFormat="1" applyFont="1" applyFill="1" applyBorder="1" applyAlignment="1" applyProtection="1">
      <alignment horizontal="right" vertical="center" indent="2" shrinkToFit="1"/>
    </xf>
    <xf numFmtId="187" fontId="44" fillId="0" borderId="11" xfId="21" applyNumberFormat="1" applyFont="1" applyFill="1" applyBorder="1" applyAlignment="1" applyProtection="1">
      <alignment horizontal="right" vertical="center" indent="2" shrinkToFit="1"/>
    </xf>
    <xf numFmtId="187" fontId="44" fillId="0" borderId="10" xfId="21" applyNumberFormat="1" applyFont="1" applyFill="1" applyBorder="1" applyAlignment="1" applyProtection="1">
      <alignment horizontal="right" vertical="center" indent="2" shrinkToFit="1"/>
    </xf>
    <xf numFmtId="187" fontId="44" fillId="0" borderId="12" xfId="21" applyNumberFormat="1" applyFont="1" applyFill="1" applyBorder="1" applyAlignment="1" applyProtection="1">
      <alignment horizontal="right" vertical="center" indent="2" shrinkToFit="1"/>
    </xf>
    <xf numFmtId="49" fontId="162" fillId="0" borderId="0" xfId="19" applyNumberFormat="1" applyFont="1" applyAlignment="1">
      <alignment vertical="center" shrinkToFit="1"/>
    </xf>
    <xf numFmtId="49" fontId="18" fillId="12" borderId="0" xfId="19" applyNumberFormat="1" applyFont="1" applyFill="1" applyAlignment="1">
      <alignment horizontal="left" vertical="center" shrinkToFit="1"/>
    </xf>
    <xf numFmtId="0" fontId="32" fillId="11" borderId="0" xfId="0" applyFont="1" applyFill="1" applyAlignment="1">
      <alignment vertical="center" shrinkToFit="1"/>
    </xf>
    <xf numFmtId="0" fontId="48" fillId="11" borderId="0" xfId="0" applyFont="1" applyFill="1" applyAlignment="1">
      <alignment vertical="center" shrinkToFit="1"/>
    </xf>
    <xf numFmtId="0" fontId="15" fillId="0" borderId="0" xfId="0" applyFont="1" applyAlignment="1" applyProtection="1">
      <alignment horizontal="center" vertical="center" shrinkToFit="1"/>
      <protection hidden="1"/>
    </xf>
    <xf numFmtId="0" fontId="23" fillId="0" borderId="0" xfId="0" applyFont="1">
      <alignment vertical="center"/>
    </xf>
    <xf numFmtId="49" fontId="15" fillId="0" borderId="0" xfId="0" applyNumberFormat="1" applyFont="1">
      <alignment vertical="center"/>
    </xf>
    <xf numFmtId="49" fontId="23" fillId="0" borderId="0" xfId="0" applyNumberFormat="1" applyFont="1">
      <alignment vertical="center"/>
    </xf>
    <xf numFmtId="49" fontId="15" fillId="4" borderId="149" xfId="0" applyNumberFormat="1" applyFont="1" applyFill="1" applyBorder="1" applyAlignment="1" applyProtection="1">
      <alignment vertical="center" shrinkToFit="1"/>
      <protection hidden="1"/>
    </xf>
    <xf numFmtId="49" fontId="92" fillId="0" borderId="7" xfId="9" applyNumberFormat="1" applyFont="1" applyBorder="1" applyAlignment="1">
      <alignment horizontal="left" vertical="center" shrinkToFit="1"/>
    </xf>
    <xf numFmtId="49" fontId="15" fillId="3" borderId="105" xfId="0" applyNumberFormat="1" applyFont="1" applyFill="1" applyBorder="1" applyAlignment="1">
      <alignment vertical="center" shrinkToFit="1"/>
    </xf>
    <xf numFmtId="49" fontId="15" fillId="3" borderId="106" xfId="0" applyNumberFormat="1" applyFont="1" applyFill="1" applyBorder="1" applyAlignment="1">
      <alignment vertical="center" shrinkToFit="1"/>
    </xf>
    <xf numFmtId="49" fontId="29" fillId="3" borderId="0" xfId="0" applyNumberFormat="1" applyFont="1" applyFill="1" applyAlignment="1" applyProtection="1">
      <alignment horizontal="center" vertical="center" shrinkToFit="1"/>
      <protection hidden="1"/>
    </xf>
    <xf numFmtId="49" fontId="18" fillId="12" borderId="0" xfId="18" applyNumberFormat="1" applyFont="1" applyFill="1" applyAlignment="1">
      <alignment horizontal="left" vertical="center" shrinkToFit="1"/>
    </xf>
    <xf numFmtId="49" fontId="44" fillId="12" borderId="0" xfId="18" applyNumberFormat="1" applyFont="1" applyFill="1" applyAlignment="1" applyProtection="1">
      <alignment horizontal="left" vertical="center" shrinkToFit="1"/>
      <protection hidden="1"/>
    </xf>
    <xf numFmtId="179" fontId="23" fillId="0" borderId="0" xfId="0" applyNumberFormat="1" applyFont="1" applyAlignment="1">
      <alignment vertical="center" shrinkToFit="1"/>
    </xf>
    <xf numFmtId="49" fontId="15" fillId="0" borderId="0" xfId="0" applyNumberFormat="1" applyFont="1" applyAlignment="1">
      <alignment horizontal="center" vertical="center" shrinkToFit="1"/>
    </xf>
    <xf numFmtId="49" fontId="54" fillId="12" borderId="0" xfId="0" applyNumberFormat="1" applyFont="1" applyFill="1" applyAlignment="1" applyProtection="1">
      <alignment vertical="center" shrinkToFit="1"/>
      <protection hidden="1"/>
    </xf>
    <xf numFmtId="49" fontId="54" fillId="0" borderId="0" xfId="0" applyNumberFormat="1" applyFont="1" applyAlignment="1">
      <alignment vertical="center" shrinkToFit="1"/>
    </xf>
    <xf numFmtId="49" fontId="54" fillId="0" borderId="0" xfId="0" applyNumberFormat="1" applyFont="1" applyAlignment="1" applyProtection="1">
      <alignment vertical="center" shrinkToFit="1"/>
      <protection hidden="1"/>
    </xf>
    <xf numFmtId="179" fontId="18" fillId="0" borderId="7" xfId="0" applyNumberFormat="1" applyFont="1" applyBorder="1" applyAlignment="1" applyProtection="1">
      <alignment horizontal="left" vertical="center" shrinkToFit="1"/>
      <protection hidden="1"/>
    </xf>
    <xf numFmtId="49" fontId="54" fillId="0" borderId="0" xfId="0" applyNumberFormat="1" applyFont="1" applyAlignment="1" applyProtection="1">
      <alignment horizontal="center" vertical="center" shrinkToFit="1"/>
      <protection hidden="1"/>
    </xf>
    <xf numFmtId="49" fontId="54" fillId="12" borderId="0" xfId="0" applyNumberFormat="1" applyFont="1" applyFill="1" applyAlignment="1">
      <alignment vertical="center" shrinkToFit="1"/>
    </xf>
    <xf numFmtId="49" fontId="30" fillId="0" borderId="0" xfId="1" applyNumberFormat="1" applyBorder="1" applyAlignment="1" applyProtection="1">
      <alignment horizontal="center" vertical="center" shrinkToFit="1"/>
      <protection hidden="1"/>
    </xf>
    <xf numFmtId="49" fontId="0" fillId="0" borderId="35" xfId="0"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15" fillId="17" borderId="300" xfId="0" applyNumberFormat="1" applyFont="1" applyFill="1" applyBorder="1" applyAlignment="1" applyProtection="1">
      <alignment vertical="center" shrinkToFit="1"/>
      <protection hidden="1"/>
    </xf>
    <xf numFmtId="0" fontId="144" fillId="0" borderId="0" xfId="0" applyFont="1" applyAlignment="1">
      <alignment horizontal="center" vertical="center"/>
    </xf>
    <xf numFmtId="0" fontId="183" fillId="0" borderId="0" xfId="22" applyFont="1">
      <alignment vertical="center"/>
    </xf>
    <xf numFmtId="0" fontId="124" fillId="0" borderId="66" xfId="24" applyNumberFormat="1" applyFont="1" applyBorder="1" applyAlignment="1" applyProtection="1">
      <alignment vertical="center"/>
    </xf>
    <xf numFmtId="0" fontId="124" fillId="0" borderId="28" xfId="24" applyNumberFormat="1" applyFont="1" applyBorder="1" applyAlignment="1" applyProtection="1">
      <alignment vertical="center"/>
    </xf>
    <xf numFmtId="0" fontId="124" fillId="0" borderId="98" xfId="24" applyNumberFormat="1" applyFont="1" applyBorder="1" applyAlignment="1" applyProtection="1">
      <alignment vertical="center"/>
    </xf>
    <xf numFmtId="0" fontId="124" fillId="0" borderId="0" xfId="24" applyNumberFormat="1" applyFont="1" applyBorder="1" applyAlignment="1" applyProtection="1">
      <alignment vertical="center"/>
    </xf>
    <xf numFmtId="0" fontId="126" fillId="0" borderId="0" xfId="22" applyFont="1" applyAlignment="1">
      <alignment horizontal="left" vertical="center"/>
    </xf>
    <xf numFmtId="0" fontId="124" fillId="0" borderId="0" xfId="24" applyNumberFormat="1" applyFont="1" applyBorder="1" applyAlignment="1" applyProtection="1">
      <alignment horizontal="center" vertical="center"/>
    </xf>
    <xf numFmtId="0" fontId="124" fillId="0" borderId="0" xfId="24" applyNumberFormat="1" applyFont="1" applyBorder="1" applyAlignment="1" applyProtection="1">
      <alignment vertical="top"/>
    </xf>
    <xf numFmtId="0" fontId="184" fillId="0" borderId="0" xfId="22" applyFont="1">
      <alignment vertical="center"/>
    </xf>
    <xf numFmtId="0" fontId="185" fillId="0" borderId="0" xfId="22" applyFont="1" applyAlignment="1">
      <alignment horizontal="center" vertical="center"/>
    </xf>
    <xf numFmtId="0" fontId="183" fillId="0" borderId="4" xfId="22" applyFont="1" applyBorder="1">
      <alignment vertical="center"/>
    </xf>
    <xf numFmtId="0" fontId="186" fillId="0" borderId="0" xfId="22" applyFont="1" applyAlignment="1">
      <alignment horizontal="left" vertical="center"/>
    </xf>
    <xf numFmtId="0" fontId="124" fillId="0" borderId="0" xfId="22" applyFont="1">
      <alignment vertical="center"/>
    </xf>
    <xf numFmtId="0" fontId="124" fillId="0" borderId="0" xfId="22" applyFont="1" applyAlignment="1">
      <alignment vertical="center" wrapText="1"/>
    </xf>
    <xf numFmtId="0" fontId="188" fillId="0" borderId="0" xfId="22" applyFont="1">
      <alignment vertical="center"/>
    </xf>
    <xf numFmtId="0" fontId="183" fillId="0" borderId="82" xfId="22" applyFont="1" applyBorder="1">
      <alignment vertical="center"/>
    </xf>
    <xf numFmtId="0" fontId="124" fillId="0" borderId="82" xfId="22" applyFont="1" applyBorder="1">
      <alignment vertical="center"/>
    </xf>
    <xf numFmtId="0" fontId="190" fillId="0" borderId="82" xfId="22" applyFont="1" applyBorder="1" applyAlignment="1">
      <alignment vertical="top" wrapText="1"/>
    </xf>
    <xf numFmtId="0" fontId="124" fillId="0" borderId="86" xfId="22" applyFont="1" applyBorder="1">
      <alignment vertical="center"/>
    </xf>
    <xf numFmtId="0" fontId="190" fillId="0" borderId="0" xfId="22" applyFont="1" applyAlignment="1">
      <alignment vertical="top" wrapText="1"/>
    </xf>
    <xf numFmtId="0" fontId="124" fillId="0" borderId="88" xfId="22" applyFont="1" applyBorder="1">
      <alignment vertical="center"/>
    </xf>
    <xf numFmtId="0" fontId="188" fillId="0" borderId="92" xfId="22" applyFont="1" applyBorder="1">
      <alignment vertical="center"/>
    </xf>
    <xf numFmtId="0" fontId="183" fillId="0" borderId="7" xfId="22" applyFont="1" applyBorder="1">
      <alignment vertical="center"/>
    </xf>
    <xf numFmtId="49" fontId="124" fillId="0" borderId="13" xfId="22" applyNumberFormat="1" applyFont="1" applyBorder="1" applyAlignment="1">
      <alignment vertical="top"/>
    </xf>
    <xf numFmtId="49" fontId="124" fillId="0" borderId="88" xfId="22" applyNumberFormat="1" applyFont="1" applyBorder="1" applyAlignment="1">
      <alignment vertical="top"/>
    </xf>
    <xf numFmtId="49" fontId="124" fillId="0" borderId="0" xfId="22" applyNumberFormat="1" applyFont="1" applyAlignment="1">
      <alignment vertical="top"/>
    </xf>
    <xf numFmtId="0" fontId="186" fillId="0" borderId="13" xfId="22" applyFont="1" applyBorder="1">
      <alignment vertical="center"/>
    </xf>
    <xf numFmtId="0" fontId="186" fillId="0" borderId="0" xfId="22" applyFont="1">
      <alignment vertical="center"/>
    </xf>
    <xf numFmtId="0" fontId="186" fillId="0" borderId="88" xfId="22" applyFont="1" applyBorder="1">
      <alignment vertical="center"/>
    </xf>
    <xf numFmtId="0" fontId="124" fillId="0" borderId="0" xfId="22" applyFont="1" applyAlignment="1">
      <alignment vertical="top"/>
    </xf>
    <xf numFmtId="0" fontId="124" fillId="0" borderId="88" xfId="22" applyFont="1" applyBorder="1" applyAlignment="1">
      <alignment vertical="top"/>
    </xf>
    <xf numFmtId="49" fontId="124" fillId="0" borderId="88" xfId="22" applyNumberFormat="1" applyFont="1" applyBorder="1">
      <alignment vertical="center"/>
    </xf>
    <xf numFmtId="49" fontId="124" fillId="0" borderId="0" xfId="22" applyNumberFormat="1" applyFont="1">
      <alignment vertical="center"/>
    </xf>
    <xf numFmtId="0" fontId="194" fillId="0" borderId="0" xfId="22" applyFont="1" applyAlignment="1">
      <alignment wrapText="1"/>
    </xf>
    <xf numFmtId="0" fontId="194" fillId="0" borderId="88" xfId="22" applyFont="1" applyBorder="1" applyAlignment="1">
      <alignment wrapText="1"/>
    </xf>
    <xf numFmtId="0" fontId="183" fillId="0" borderId="262" xfId="22" applyFont="1" applyBorder="1" applyAlignment="1">
      <alignment horizontal="center" vertical="center"/>
    </xf>
    <xf numFmtId="49" fontId="124" fillId="0" borderId="4" xfId="22" applyNumberFormat="1" applyFont="1" applyBorder="1">
      <alignment vertical="center"/>
    </xf>
    <xf numFmtId="49" fontId="194" fillId="0" borderId="0" xfId="22" applyNumberFormat="1" applyFont="1" applyAlignment="1">
      <alignment vertical="top" wrapText="1"/>
    </xf>
    <xf numFmtId="0" fontId="188" fillId="0" borderId="93" xfId="22" applyFont="1" applyBorder="1">
      <alignment vertical="center"/>
    </xf>
    <xf numFmtId="0" fontId="188" fillId="0" borderId="28" xfId="22" applyFont="1" applyBorder="1">
      <alignment vertical="center"/>
    </xf>
    <xf numFmtId="0" fontId="124" fillId="0" borderId="28" xfId="22" applyFont="1" applyBorder="1">
      <alignment vertical="center"/>
    </xf>
    <xf numFmtId="0" fontId="124" fillId="0" borderId="66" xfId="22" applyFont="1" applyBorder="1">
      <alignment vertical="center"/>
    </xf>
    <xf numFmtId="49" fontId="194" fillId="0" borderId="28" xfId="22" applyNumberFormat="1" applyFont="1" applyBorder="1" applyAlignment="1">
      <alignment vertical="top" wrapText="1"/>
    </xf>
    <xf numFmtId="0" fontId="126" fillId="0" borderId="0" xfId="22" applyFont="1" applyAlignment="1">
      <alignment horizontal="left" vertical="center" wrapText="1"/>
    </xf>
    <xf numFmtId="0" fontId="122" fillId="0" borderId="0" xfId="22" applyFont="1" applyAlignment="1">
      <alignment vertical="top" wrapText="1"/>
    </xf>
    <xf numFmtId="0" fontId="185" fillId="0" borderId="0" xfId="22" applyFont="1" applyAlignment="1">
      <alignment horizontal="left" vertical="top" wrapText="1"/>
    </xf>
    <xf numFmtId="0" fontId="122" fillId="0" borderId="9" xfId="22" applyFont="1" applyBorder="1" applyAlignment="1">
      <alignment vertical="top" wrapText="1"/>
    </xf>
    <xf numFmtId="0" fontId="122" fillId="0" borderId="0" xfId="22" applyFont="1" applyAlignment="1">
      <alignment wrapText="1"/>
    </xf>
    <xf numFmtId="0" fontId="122" fillId="0" borderId="0" xfId="22" applyFont="1" applyAlignment="1">
      <alignment horizontal="left" vertical="center" wrapText="1"/>
    </xf>
    <xf numFmtId="0" fontId="3" fillId="0" borderId="0" xfId="22" applyAlignment="1"/>
    <xf numFmtId="0" fontId="124" fillId="0" borderId="0" xfId="22" applyFont="1" applyAlignment="1">
      <alignment horizontal="distributed" vertical="center"/>
    </xf>
    <xf numFmtId="0" fontId="124" fillId="0" borderId="7" xfId="22" applyFont="1" applyBorder="1" applyAlignment="1">
      <alignment vertical="center" wrapText="1"/>
    </xf>
    <xf numFmtId="0" fontId="3" fillId="0" borderId="9" xfId="22" applyBorder="1" applyAlignment="1"/>
    <xf numFmtId="0" fontId="124" fillId="0" borderId="9" xfId="22" applyFont="1" applyBorder="1">
      <alignment vertical="center"/>
    </xf>
    <xf numFmtId="0" fontId="124" fillId="0" borderId="7" xfId="22" applyFont="1" applyBorder="1">
      <alignment vertical="center"/>
    </xf>
    <xf numFmtId="0" fontId="124" fillId="0" borderId="0" xfId="22" applyFont="1" applyAlignment="1">
      <alignment horizontal="center" vertical="center"/>
    </xf>
    <xf numFmtId="49" fontId="17" fillId="12" borderId="0" xfId="0" applyNumberFormat="1" applyFont="1" applyFill="1" applyAlignment="1" applyProtection="1">
      <alignment vertical="center" shrinkToFit="1"/>
      <protection hidden="1"/>
    </xf>
    <xf numFmtId="49" fontId="17" fillId="0" borderId="0" xfId="0" applyNumberFormat="1" applyFont="1" applyAlignment="1">
      <alignment vertical="center" shrinkToFit="1"/>
    </xf>
    <xf numFmtId="49" fontId="17" fillId="12" borderId="0" xfId="0" applyNumberFormat="1" applyFont="1" applyFill="1" applyAlignment="1">
      <alignment vertical="center" shrinkToFit="1"/>
    </xf>
    <xf numFmtId="179" fontId="17" fillId="0" borderId="0" xfId="0" applyNumberFormat="1" applyFont="1" applyAlignment="1">
      <alignment vertical="center" shrinkToFit="1"/>
    </xf>
    <xf numFmtId="179" fontId="17" fillId="12" borderId="0" xfId="0" applyNumberFormat="1" applyFont="1" applyFill="1" applyAlignment="1">
      <alignment vertical="center" shrinkToFit="1"/>
    </xf>
    <xf numFmtId="49" fontId="17" fillId="0" borderId="0" xfId="0" applyNumberFormat="1" applyFont="1" applyAlignment="1">
      <alignment horizontal="center" vertical="center" shrinkToFit="1"/>
    </xf>
    <xf numFmtId="179" fontId="15" fillId="0" borderId="0" xfId="0" applyNumberFormat="1" applyFont="1" applyAlignment="1">
      <alignment vertical="center" shrinkToFit="1"/>
    </xf>
    <xf numFmtId="179" fontId="17" fillId="0" borderId="4" xfId="0" applyNumberFormat="1" applyFont="1" applyBorder="1" applyAlignment="1">
      <alignment vertical="center" shrinkToFit="1"/>
    </xf>
    <xf numFmtId="179" fontId="15" fillId="0" borderId="4" xfId="0" applyNumberFormat="1" applyFont="1" applyBorder="1" applyAlignment="1">
      <alignment horizontal="right" vertical="center" shrinkToFit="1"/>
    </xf>
    <xf numFmtId="179" fontId="15" fillId="0" borderId="7" xfId="0" applyNumberFormat="1" applyFont="1" applyBorder="1" applyAlignment="1">
      <alignment horizontal="right" vertical="center" shrinkToFit="1"/>
    </xf>
    <xf numFmtId="179" fontId="15" fillId="0" borderId="0" xfId="0" applyNumberFormat="1" applyFont="1" applyAlignment="1">
      <alignment horizontal="right" vertical="center" shrinkToFit="1"/>
    </xf>
    <xf numFmtId="49" fontId="23" fillId="0" borderId="92" xfId="0" applyNumberFormat="1" applyFont="1" applyBorder="1" applyAlignment="1">
      <alignment vertical="center" shrinkToFit="1"/>
    </xf>
    <xf numFmtId="179" fontId="34" fillId="0" borderId="11" xfId="0" applyNumberFormat="1" applyFont="1" applyBorder="1" applyAlignment="1" applyProtection="1">
      <alignment horizontal="right" vertical="center" shrinkToFit="1"/>
      <protection hidden="1"/>
    </xf>
    <xf numFmtId="0" fontId="124" fillId="6" borderId="0" xfId="22" applyFont="1" applyFill="1">
      <alignment vertical="center"/>
    </xf>
    <xf numFmtId="0" fontId="42" fillId="0" borderId="0" xfId="25" applyFont="1">
      <alignment vertical="center"/>
    </xf>
    <xf numFmtId="0" fontId="43" fillId="0" borderId="0" xfId="25" applyFont="1">
      <alignment vertical="center"/>
    </xf>
    <xf numFmtId="0" fontId="43" fillId="0" borderId="0" xfId="25" applyFont="1" applyAlignment="1">
      <alignment horizontal="center" vertical="center"/>
    </xf>
    <xf numFmtId="0" fontId="43" fillId="0" borderId="7" xfId="25" applyFont="1" applyBorder="1" applyAlignment="1">
      <alignment horizontal="center" vertical="center"/>
    </xf>
    <xf numFmtId="0" fontId="43" fillId="0" borderId="33" xfId="25" applyFont="1" applyBorder="1" applyAlignment="1">
      <alignment horizontal="center" vertical="center"/>
    </xf>
    <xf numFmtId="0" fontId="42" fillId="0" borderId="5" xfId="25" applyFont="1" applyBorder="1">
      <alignment vertical="center"/>
    </xf>
    <xf numFmtId="0" fontId="42" fillId="0" borderId="4" xfId="25" applyFont="1" applyBorder="1">
      <alignment vertical="center"/>
    </xf>
    <xf numFmtId="0" fontId="42" fillId="0" borderId="4" xfId="25" applyFont="1" applyBorder="1" applyAlignment="1">
      <alignment horizontal="center" vertical="center"/>
    </xf>
    <xf numFmtId="0" fontId="42" fillId="0" borderId="3" xfId="25" applyFont="1" applyBorder="1">
      <alignment vertical="center"/>
    </xf>
    <xf numFmtId="0" fontId="42" fillId="0" borderId="7" xfId="25" applyFont="1" applyBorder="1">
      <alignment vertical="center"/>
    </xf>
    <xf numFmtId="0" fontId="42" fillId="0" borderId="0" xfId="25" applyFont="1" applyAlignment="1">
      <alignment horizontal="left" vertical="center"/>
    </xf>
    <xf numFmtId="0" fontId="42" fillId="0" borderId="0" xfId="25" applyFont="1" applyAlignment="1">
      <alignment horizontal="right" vertical="center"/>
    </xf>
    <xf numFmtId="0" fontId="215" fillId="0" borderId="0" xfId="25" applyFont="1" applyAlignment="1">
      <alignment horizontal="center" vertical="center"/>
    </xf>
    <xf numFmtId="0" fontId="43" fillId="0" borderId="0" xfId="25" applyFont="1" applyAlignment="1">
      <alignment horizontal="left" vertical="center"/>
    </xf>
    <xf numFmtId="0" fontId="43" fillId="0" borderId="0" xfId="25" applyFont="1" applyAlignment="1">
      <alignment horizontal="distributed" vertical="center" wrapText="1"/>
    </xf>
    <xf numFmtId="0" fontId="91" fillId="0" borderId="0" xfId="25" applyFont="1" applyAlignment="1">
      <alignment horizontal="center" vertical="center"/>
    </xf>
    <xf numFmtId="0" fontId="40" fillId="0" borderId="0" xfId="25" applyFont="1" applyAlignment="1">
      <alignment horizontal="left" vertical="top"/>
    </xf>
    <xf numFmtId="0" fontId="40" fillId="0" borderId="0" xfId="25" applyFont="1" applyAlignment="1">
      <alignment horizontal="left" vertical="center"/>
    </xf>
    <xf numFmtId="0" fontId="91" fillId="0" borderId="0" xfId="25" applyFont="1">
      <alignment vertical="center"/>
    </xf>
    <xf numFmtId="0" fontId="216" fillId="0" borderId="0" xfId="25" applyFont="1">
      <alignment vertical="center"/>
    </xf>
    <xf numFmtId="0" fontId="42" fillId="0" borderId="0" xfId="25" applyFont="1" applyAlignment="1">
      <alignment horizontal="center" vertical="center" wrapText="1"/>
    </xf>
    <xf numFmtId="0" fontId="215" fillId="0" borderId="0" xfId="25" applyFont="1" applyAlignment="1"/>
    <xf numFmtId="0" fontId="43" fillId="0" borderId="0" xfId="25" applyFont="1" applyAlignment="1">
      <alignment horizontal="distributed" vertical="center" shrinkToFit="1"/>
    </xf>
    <xf numFmtId="0" fontId="43" fillId="0" borderId="0" xfId="25" applyFont="1" applyAlignment="1">
      <alignment horizontal="distributed" vertical="distributed" wrapText="1"/>
    </xf>
    <xf numFmtId="0" fontId="42" fillId="0" borderId="86" xfId="25" applyFont="1" applyBorder="1">
      <alignment vertical="center"/>
    </xf>
    <xf numFmtId="0" fontId="42" fillId="0" borderId="82" xfId="25" applyFont="1" applyBorder="1">
      <alignment vertical="center"/>
    </xf>
    <xf numFmtId="0" fontId="91" fillId="0" borderId="82" xfId="25" applyFont="1" applyBorder="1">
      <alignment vertical="center"/>
    </xf>
    <xf numFmtId="0" fontId="91" fillId="0" borderId="82" xfId="25" applyFont="1" applyBorder="1" applyAlignment="1">
      <alignment horizontal="center" vertical="center"/>
    </xf>
    <xf numFmtId="0" fontId="42" fillId="0" borderId="85" xfId="25" applyFont="1" applyBorder="1" applyAlignment="1">
      <alignment horizontal="center"/>
    </xf>
    <xf numFmtId="0" fontId="215" fillId="0" borderId="0" xfId="25" applyFont="1" applyAlignment="1">
      <alignment horizontal="center"/>
    </xf>
    <xf numFmtId="0" fontId="51" fillId="0" borderId="0" xfId="25" applyFont="1" applyAlignment="1">
      <alignment horizontal="center" vertical="center"/>
    </xf>
    <xf numFmtId="0" fontId="215" fillId="0" borderId="0" xfId="25" applyFont="1">
      <alignment vertical="center"/>
    </xf>
    <xf numFmtId="0" fontId="215" fillId="0" borderId="0" xfId="25" applyFont="1" applyAlignment="1">
      <alignment horizontal="left" vertical="center"/>
    </xf>
    <xf numFmtId="0" fontId="42" fillId="36" borderId="0" xfId="25" applyFont="1" applyFill="1">
      <alignment vertical="center"/>
    </xf>
    <xf numFmtId="0" fontId="42" fillId="36" borderId="0" xfId="25" applyFont="1" applyFill="1" applyAlignment="1">
      <alignment horizontal="center" vertical="center"/>
    </xf>
    <xf numFmtId="0" fontId="42" fillId="7" borderId="7" xfId="25" applyFont="1" applyFill="1" applyBorder="1" applyAlignment="1">
      <alignment horizontal="left" vertical="center"/>
    </xf>
    <xf numFmtId="0" fontId="43" fillId="7" borderId="7" xfId="25" applyFont="1" applyFill="1" applyBorder="1" applyAlignment="1">
      <alignment horizontal="left" vertical="center"/>
    </xf>
    <xf numFmtId="0" fontId="42" fillId="7" borderId="0" xfId="25" applyFont="1" applyFill="1">
      <alignment vertical="center"/>
    </xf>
    <xf numFmtId="0" fontId="42" fillId="7" borderId="11" xfId="25" applyFont="1" applyFill="1" applyBorder="1" applyAlignment="1">
      <alignment horizontal="left" vertical="center"/>
    </xf>
    <xf numFmtId="0" fontId="43" fillId="7" borderId="11" xfId="25" applyFont="1" applyFill="1" applyBorder="1" applyAlignment="1">
      <alignment horizontal="left" vertical="center"/>
    </xf>
    <xf numFmtId="0" fontId="42" fillId="7" borderId="11" xfId="25" applyFont="1" applyFill="1" applyBorder="1">
      <alignment vertical="center"/>
    </xf>
    <xf numFmtId="0" fontId="215" fillId="7" borderId="11" xfId="25" applyFont="1" applyFill="1" applyBorder="1" applyAlignment="1">
      <alignment horizontal="center" vertical="center"/>
    </xf>
    <xf numFmtId="0" fontId="42" fillId="7" borderId="11" xfId="25" applyFont="1" applyFill="1" applyBorder="1" applyAlignment="1">
      <alignment horizontal="right" vertical="center"/>
    </xf>
    <xf numFmtId="0" fontId="42" fillId="7" borderId="11" xfId="25" applyFont="1" applyFill="1" applyBorder="1" applyAlignment="1">
      <alignment horizontal="center" vertical="center"/>
    </xf>
    <xf numFmtId="0" fontId="215" fillId="2" borderId="11" xfId="25" applyFont="1" applyFill="1" applyBorder="1" applyAlignment="1">
      <alignment horizontal="left" vertical="center" indent="1" shrinkToFit="1"/>
    </xf>
    <xf numFmtId="0" fontId="215" fillId="2" borderId="11" xfId="25" applyFont="1" applyFill="1" applyBorder="1" applyAlignment="1">
      <alignment horizontal="left" vertical="center" indent="1"/>
    </xf>
    <xf numFmtId="0" fontId="215" fillId="2" borderId="97" xfId="25" applyFont="1" applyFill="1" applyBorder="1" applyAlignment="1">
      <alignment horizontal="left" vertical="center" indent="1"/>
    </xf>
    <xf numFmtId="0" fontId="124" fillId="0" borderId="3" xfId="0" applyFont="1" applyBorder="1">
      <alignment vertical="center"/>
    </xf>
    <xf numFmtId="0" fontId="124" fillId="0" borderId="4" xfId="0" applyFont="1" applyBorder="1">
      <alignment vertical="center"/>
    </xf>
    <xf numFmtId="0" fontId="183" fillId="0" borderId="5" xfId="0" applyFont="1" applyBorder="1">
      <alignment vertical="center"/>
    </xf>
    <xf numFmtId="0" fontId="124" fillId="0" borderId="13" xfId="0" applyFont="1" applyBorder="1">
      <alignment vertical="center"/>
    </xf>
    <xf numFmtId="0" fontId="124" fillId="0" borderId="0" xfId="0" applyFont="1">
      <alignment vertical="center"/>
    </xf>
    <xf numFmtId="0" fontId="183" fillId="0" borderId="9" xfId="0" applyFont="1" applyBorder="1">
      <alignment vertical="center"/>
    </xf>
    <xf numFmtId="0" fontId="124" fillId="0" borderId="9" xfId="0" applyFont="1" applyBorder="1">
      <alignment vertical="center"/>
    </xf>
    <xf numFmtId="0" fontId="200" fillId="0" borderId="6" xfId="0" applyFont="1" applyBorder="1" applyAlignment="1">
      <alignment vertical="top" wrapText="1"/>
    </xf>
    <xf numFmtId="0" fontId="200" fillId="0" borderId="7" xfId="0" applyFont="1" applyBorder="1" applyAlignment="1">
      <alignment vertical="top" wrapText="1"/>
    </xf>
    <xf numFmtId="0" fontId="122" fillId="0" borderId="8" xfId="0" applyFont="1" applyBorder="1" applyAlignment="1">
      <alignment vertical="top" wrapText="1"/>
    </xf>
    <xf numFmtId="0" fontId="200" fillId="0" borderId="0" xfId="0" applyFont="1" applyAlignment="1">
      <alignment vertical="top" wrapText="1"/>
    </xf>
    <xf numFmtId="0" fontId="122" fillId="0" borderId="0" xfId="0" applyFont="1" applyAlignment="1">
      <alignment vertical="top" wrapText="1"/>
    </xf>
    <xf numFmtId="179" fontId="54" fillId="0" borderId="39" xfId="5" applyNumberFormat="1" applyFont="1" applyBorder="1" applyAlignment="1">
      <alignment horizontal="center" vertical="center" shrinkToFit="1"/>
    </xf>
    <xf numFmtId="179" fontId="44" fillId="0" borderId="39" xfId="5" applyNumberFormat="1" applyFont="1" applyBorder="1" applyAlignment="1">
      <alignment horizontal="center" vertical="center" shrinkToFit="1"/>
    </xf>
    <xf numFmtId="49" fontId="15" fillId="33" borderId="0" xfId="0" applyNumberFormat="1" applyFont="1" applyFill="1" applyAlignment="1">
      <alignment vertical="center" shrinkToFit="1"/>
    </xf>
    <xf numFmtId="0" fontId="15" fillId="33" borderId="0" xfId="0" applyFont="1" applyFill="1" applyAlignment="1" applyProtection="1">
      <alignment horizontal="center" vertical="center"/>
      <protection hidden="1"/>
    </xf>
    <xf numFmtId="0" fontId="15" fillId="33" borderId="0" xfId="0" applyFont="1" applyFill="1" applyProtection="1">
      <alignment vertical="center"/>
      <protection hidden="1"/>
    </xf>
    <xf numFmtId="0" fontId="15" fillId="33" borderId="0" xfId="0" applyFont="1" applyFill="1">
      <alignment vertical="center"/>
    </xf>
    <xf numFmtId="0" fontId="32" fillId="33" borderId="0" xfId="0" applyFont="1" applyFill="1" applyAlignment="1">
      <alignment vertical="center" shrinkToFit="1"/>
    </xf>
    <xf numFmtId="0" fontId="15" fillId="33" borderId="0" xfId="0" applyFont="1" applyFill="1" applyAlignment="1">
      <alignment vertical="center" shrinkToFit="1"/>
    </xf>
    <xf numFmtId="0" fontId="23" fillId="33" borderId="0" xfId="0" applyFont="1" applyFill="1">
      <alignment vertical="center"/>
    </xf>
    <xf numFmtId="0" fontId="99" fillId="33" borderId="0" xfId="0" applyFont="1" applyFill="1" applyAlignment="1" applyProtection="1">
      <alignment horizontal="center" vertical="center"/>
      <protection hidden="1"/>
    </xf>
    <xf numFmtId="0" fontId="15" fillId="33" borderId="0" xfId="0" applyFont="1" applyFill="1" applyAlignment="1" applyProtection="1">
      <alignment horizontal="center" vertical="center" shrinkToFit="1"/>
      <protection hidden="1"/>
    </xf>
    <xf numFmtId="0" fontId="15" fillId="33" borderId="0" xfId="0" applyFont="1" applyFill="1" applyAlignment="1" applyProtection="1">
      <alignment vertical="center" shrinkToFit="1"/>
      <protection hidden="1"/>
    </xf>
    <xf numFmtId="0" fontId="100" fillId="33" borderId="0" xfId="1" applyNumberFormat="1" applyFont="1" applyFill="1" applyBorder="1" applyAlignment="1" applyProtection="1">
      <alignment horizontal="center" vertical="center"/>
      <protection hidden="1"/>
    </xf>
    <xf numFmtId="0" fontId="27" fillId="15" borderId="3" xfId="0" applyFont="1" applyFill="1" applyBorder="1" applyAlignment="1" applyProtection="1">
      <alignment horizontal="center" vertical="center" wrapText="1"/>
      <protection hidden="1"/>
    </xf>
    <xf numFmtId="0" fontId="15" fillId="15" borderId="4" xfId="0" applyFont="1" applyFill="1" applyBorder="1" applyAlignment="1" applyProtection="1">
      <alignment horizontal="center" vertical="center"/>
      <protection hidden="1"/>
    </xf>
    <xf numFmtId="0" fontId="15" fillId="15" borderId="5" xfId="0" applyFont="1" applyFill="1" applyBorder="1" applyAlignment="1" applyProtection="1">
      <alignment horizontal="center" vertical="center"/>
      <protection hidden="1"/>
    </xf>
    <xf numFmtId="0" fontId="15" fillId="15" borderId="13" xfId="0" applyFont="1" applyFill="1" applyBorder="1" applyAlignment="1" applyProtection="1">
      <alignment horizontal="center" vertical="center"/>
      <protection hidden="1"/>
    </xf>
    <xf numFmtId="0" fontId="15" fillId="15" borderId="0" xfId="0" applyFont="1" applyFill="1" applyAlignment="1" applyProtection="1">
      <alignment horizontal="center" vertical="center"/>
      <protection hidden="1"/>
    </xf>
    <xf numFmtId="0" fontId="15" fillId="15" borderId="9" xfId="0" applyFont="1" applyFill="1" applyBorder="1" applyAlignment="1" applyProtection="1">
      <alignment horizontal="center" vertical="center"/>
      <protection hidden="1"/>
    </xf>
    <xf numFmtId="0" fontId="15" fillId="15" borderId="6" xfId="0" applyFont="1" applyFill="1" applyBorder="1" applyAlignment="1" applyProtection="1">
      <alignment horizontal="center" vertical="center"/>
      <protection hidden="1"/>
    </xf>
    <xf numFmtId="0" fontId="15" fillId="15" borderId="7" xfId="0" applyFont="1" applyFill="1" applyBorder="1" applyAlignment="1" applyProtection="1">
      <alignment horizontal="center" vertical="center"/>
      <protection hidden="1"/>
    </xf>
    <xf numFmtId="0" fontId="15" fillId="15" borderId="8" xfId="0" applyFont="1" applyFill="1" applyBorder="1" applyAlignment="1" applyProtection="1">
      <alignment horizontal="center" vertical="center"/>
      <protection hidden="1"/>
    </xf>
    <xf numFmtId="0" fontId="15" fillId="0" borderId="69" xfId="0" applyFont="1" applyBorder="1" applyAlignment="1" applyProtection="1">
      <alignment horizontal="center" vertical="center"/>
      <protection hidden="1"/>
    </xf>
    <xf numFmtId="0" fontId="15" fillId="0" borderId="75" xfId="0" applyFont="1" applyBorder="1" applyAlignment="1" applyProtection="1">
      <alignment horizontal="center" vertical="center"/>
      <protection hidden="1"/>
    </xf>
    <xf numFmtId="0" fontId="0" fillId="0" borderId="0" xfId="0" applyProtection="1">
      <alignment vertical="center"/>
      <protection hidden="1"/>
    </xf>
    <xf numFmtId="0" fontId="50" fillId="0" borderId="0" xfId="0" applyFont="1" applyProtection="1">
      <alignment vertical="center"/>
      <protection hidden="1"/>
    </xf>
    <xf numFmtId="0" fontId="15" fillId="0" borderId="0" xfId="0" applyFont="1" applyAlignment="1" applyProtection="1">
      <alignment horizontal="left" vertical="center" indent="1"/>
      <protection hidden="1"/>
    </xf>
    <xf numFmtId="49" fontId="15" fillId="0" borderId="3" xfId="0" applyNumberFormat="1" applyFont="1" applyBorder="1" applyAlignment="1" applyProtection="1">
      <alignment horizontal="center" vertical="center" wrapText="1" shrinkToFit="1"/>
      <protection hidden="1"/>
    </xf>
    <xf numFmtId="49" fontId="15" fillId="0" borderId="4" xfId="0" applyNumberFormat="1" applyFont="1" applyBorder="1" applyAlignment="1" applyProtection="1">
      <alignment horizontal="center" vertical="center" wrapText="1" shrinkToFit="1"/>
      <protection hidden="1"/>
    </xf>
    <xf numFmtId="49" fontId="15" fillId="0" borderId="5" xfId="0" applyNumberFormat="1" applyFont="1" applyBorder="1" applyAlignment="1" applyProtection="1">
      <alignment horizontal="center" vertical="center" wrapText="1" shrinkToFit="1"/>
      <protection hidden="1"/>
    </xf>
    <xf numFmtId="49" fontId="15" fillId="0" borderId="6" xfId="0" applyNumberFormat="1" applyFont="1" applyBorder="1" applyAlignment="1" applyProtection="1">
      <alignment horizontal="center" vertical="center" wrapText="1" shrinkToFit="1"/>
      <protection hidden="1"/>
    </xf>
    <xf numFmtId="49" fontId="15" fillId="0" borderId="7" xfId="0" applyNumberFormat="1" applyFont="1" applyBorder="1" applyAlignment="1" applyProtection="1">
      <alignment horizontal="center" vertical="center" wrapText="1" shrinkToFit="1"/>
      <protection hidden="1"/>
    </xf>
    <xf numFmtId="49" fontId="15" fillId="0" borderId="8" xfId="0" applyNumberFormat="1" applyFont="1" applyBorder="1" applyAlignment="1" applyProtection="1">
      <alignment horizontal="center" vertical="center" wrapText="1" shrinkToFit="1"/>
      <protection hidden="1"/>
    </xf>
    <xf numFmtId="49" fontId="15" fillId="0" borderId="3" xfId="0" applyNumberFormat="1" applyFont="1" applyBorder="1" applyAlignment="1" applyProtection="1">
      <alignment vertical="center" shrinkToFit="1"/>
      <protection hidden="1"/>
    </xf>
    <xf numFmtId="49" fontId="15" fillId="0" borderId="4" xfId="0" applyNumberFormat="1" applyFont="1" applyBorder="1" applyAlignment="1" applyProtection="1">
      <alignment vertical="center" shrinkToFit="1"/>
      <protection hidden="1"/>
    </xf>
    <xf numFmtId="49" fontId="15" fillId="0" borderId="5" xfId="0" applyNumberFormat="1" applyFont="1" applyBorder="1" applyAlignment="1" applyProtection="1">
      <alignment vertical="center" shrinkToFit="1"/>
      <protection hidden="1"/>
    </xf>
    <xf numFmtId="49" fontId="15" fillId="0" borderId="6" xfId="0" applyNumberFormat="1" applyFont="1" applyBorder="1" applyAlignment="1" applyProtection="1">
      <alignment vertical="center" shrinkToFit="1"/>
      <protection hidden="1"/>
    </xf>
    <xf numFmtId="49" fontId="15" fillId="0" borderId="7" xfId="0" applyNumberFormat="1" applyFont="1" applyBorder="1" applyAlignment="1" applyProtection="1">
      <alignment vertical="center" shrinkToFit="1"/>
      <protection hidden="1"/>
    </xf>
    <xf numFmtId="49" fontId="15" fillId="0" borderId="8" xfId="0" applyNumberFormat="1" applyFont="1" applyBorder="1" applyAlignment="1" applyProtection="1">
      <alignment vertical="center" shrinkToFit="1"/>
      <protection hidden="1"/>
    </xf>
    <xf numFmtId="49" fontId="15" fillId="2" borderId="3" xfId="0" applyNumberFormat="1" applyFont="1" applyFill="1" applyBorder="1" applyAlignment="1" applyProtection="1">
      <alignment horizontal="center" vertical="center" wrapText="1" shrinkToFit="1"/>
      <protection hidden="1"/>
    </xf>
    <xf numFmtId="49" fontId="15" fillId="2" borderId="4" xfId="0" applyNumberFormat="1" applyFont="1" applyFill="1" applyBorder="1" applyAlignment="1" applyProtection="1">
      <alignment horizontal="center" vertical="center" wrapText="1" shrinkToFit="1"/>
      <protection hidden="1"/>
    </xf>
    <xf numFmtId="49" fontId="15" fillId="2" borderId="5" xfId="0" applyNumberFormat="1" applyFont="1" applyFill="1" applyBorder="1" applyAlignment="1" applyProtection="1">
      <alignment horizontal="center" vertical="center" wrapText="1" shrinkToFit="1"/>
      <protection hidden="1"/>
    </xf>
    <xf numFmtId="49" fontId="15" fillId="2" borderId="6" xfId="0" applyNumberFormat="1" applyFont="1" applyFill="1" applyBorder="1" applyAlignment="1" applyProtection="1">
      <alignment horizontal="center" vertical="center" wrapText="1" shrinkToFit="1"/>
      <protection hidden="1"/>
    </xf>
    <xf numFmtId="49" fontId="15" fillId="2" borderId="7" xfId="0" applyNumberFormat="1" applyFont="1" applyFill="1" applyBorder="1" applyAlignment="1" applyProtection="1">
      <alignment horizontal="center" vertical="center" wrapText="1" shrinkToFit="1"/>
      <protection hidden="1"/>
    </xf>
    <xf numFmtId="49" fontId="15" fillId="2" borderId="8" xfId="0" applyNumberFormat="1" applyFont="1" applyFill="1" applyBorder="1" applyAlignment="1" applyProtection="1">
      <alignment horizontal="center" vertical="center" wrapText="1" shrinkToFit="1"/>
      <protection hidden="1"/>
    </xf>
    <xf numFmtId="0" fontId="15" fillId="0" borderId="69" xfId="0" applyFont="1" applyBorder="1" applyAlignment="1" applyProtection="1">
      <alignment horizontal="center" vertical="center" wrapText="1"/>
      <protection hidden="1"/>
    </xf>
    <xf numFmtId="0" fontId="15" fillId="0" borderId="68" xfId="0" applyFont="1" applyBorder="1" applyAlignment="1" applyProtection="1">
      <alignment horizontal="center" vertical="center"/>
      <protection hidden="1"/>
    </xf>
    <xf numFmtId="49" fontId="15" fillId="0" borderId="3" xfId="0" applyNumberFormat="1" applyFont="1" applyBorder="1" applyAlignment="1" applyProtection="1">
      <alignment vertical="center" wrapText="1" shrinkToFit="1"/>
      <protection hidden="1"/>
    </xf>
    <xf numFmtId="49" fontId="15" fillId="0" borderId="4" xfId="0" applyNumberFormat="1" applyFont="1" applyBorder="1" applyAlignment="1" applyProtection="1">
      <alignment vertical="center" wrapText="1" shrinkToFit="1"/>
      <protection hidden="1"/>
    </xf>
    <xf numFmtId="49" fontId="15" fillId="0" borderId="5" xfId="0" applyNumberFormat="1" applyFont="1" applyBorder="1" applyAlignment="1" applyProtection="1">
      <alignment vertical="center" wrapText="1" shrinkToFit="1"/>
      <protection hidden="1"/>
    </xf>
    <xf numFmtId="49" fontId="15" fillId="0" borderId="6" xfId="0" applyNumberFormat="1" applyFont="1" applyBorder="1" applyAlignment="1" applyProtection="1">
      <alignment vertical="center" wrapText="1" shrinkToFit="1"/>
      <protection hidden="1"/>
    </xf>
    <xf numFmtId="49" fontId="15" fillId="0" borderId="7" xfId="0" applyNumberFormat="1" applyFont="1" applyBorder="1" applyAlignment="1" applyProtection="1">
      <alignment vertical="center" wrapText="1" shrinkToFit="1"/>
      <protection hidden="1"/>
    </xf>
    <xf numFmtId="49" fontId="15" fillId="0" borderId="8" xfId="0" applyNumberFormat="1" applyFont="1" applyBorder="1" applyAlignment="1" applyProtection="1">
      <alignment vertical="center" wrapText="1" shrinkToFit="1"/>
      <protection hidden="1"/>
    </xf>
    <xf numFmtId="49" fontId="15" fillId="0" borderId="0" xfId="0" applyNumberFormat="1" applyFont="1" applyAlignment="1" applyProtection="1">
      <alignment vertical="center" shrinkToFit="1"/>
      <protection hidden="1"/>
    </xf>
    <xf numFmtId="49" fontId="30" fillId="13" borderId="3" xfId="1" applyNumberFormat="1" applyFill="1" applyBorder="1" applyAlignment="1" applyProtection="1">
      <alignment horizontal="center" vertical="center" shrinkToFit="1"/>
      <protection hidden="1"/>
    </xf>
    <xf numFmtId="49" fontId="30" fillId="13" borderId="4" xfId="1" applyNumberFormat="1" applyFill="1" applyBorder="1" applyAlignment="1" applyProtection="1">
      <alignment horizontal="center" vertical="center" shrinkToFit="1"/>
      <protection hidden="1"/>
    </xf>
    <xf numFmtId="49" fontId="30" fillId="13" borderId="74" xfId="1" applyNumberFormat="1" applyFill="1" applyBorder="1" applyAlignment="1" applyProtection="1">
      <alignment horizontal="center" vertical="center" shrinkToFit="1"/>
      <protection hidden="1"/>
    </xf>
    <xf numFmtId="49" fontId="30" fillId="13" borderId="78" xfId="1" applyNumberFormat="1" applyFill="1" applyBorder="1" applyAlignment="1" applyProtection="1">
      <alignment horizontal="center" vertical="center" shrinkToFit="1"/>
      <protection hidden="1"/>
    </xf>
    <xf numFmtId="49" fontId="30" fillId="13" borderId="67" xfId="1" applyNumberFormat="1" applyFill="1" applyBorder="1" applyAlignment="1" applyProtection="1">
      <alignment horizontal="center" vertical="center" shrinkToFit="1"/>
      <protection hidden="1"/>
    </xf>
    <xf numFmtId="49" fontId="30" fillId="13" borderId="79" xfId="1" applyNumberFormat="1" applyFill="1" applyBorder="1" applyAlignment="1" applyProtection="1">
      <alignment horizontal="center" vertical="center" shrinkToFit="1"/>
      <protection hidden="1"/>
    </xf>
    <xf numFmtId="49" fontId="88" fillId="4" borderId="142" xfId="0" applyNumberFormat="1" applyFont="1" applyFill="1" applyBorder="1" applyAlignment="1" applyProtection="1">
      <alignment horizontal="center" vertical="center" shrinkToFit="1"/>
      <protection hidden="1"/>
    </xf>
    <xf numFmtId="49" fontId="88" fillId="4" borderId="143" xfId="0" applyNumberFormat="1" applyFont="1" applyFill="1" applyBorder="1" applyAlignment="1" applyProtection="1">
      <alignment horizontal="center" vertical="center" shrinkToFit="1"/>
      <protection hidden="1"/>
    </xf>
    <xf numFmtId="49" fontId="88" fillId="4" borderId="145" xfId="0" applyNumberFormat="1" applyFont="1" applyFill="1" applyBorder="1" applyAlignment="1" applyProtection="1">
      <alignment horizontal="center" vertical="center" shrinkToFit="1"/>
      <protection hidden="1"/>
    </xf>
    <xf numFmtId="49" fontId="88" fillId="4" borderId="0" xfId="0" applyNumberFormat="1" applyFont="1" applyFill="1" applyAlignment="1" applyProtection="1">
      <alignment horizontal="center" vertical="center" shrinkToFit="1"/>
      <protection hidden="1"/>
    </xf>
    <xf numFmtId="49" fontId="88" fillId="4" borderId="147" xfId="0" applyNumberFormat="1" applyFont="1" applyFill="1" applyBorder="1" applyAlignment="1" applyProtection="1">
      <alignment horizontal="center" vertical="center" shrinkToFit="1"/>
      <protection hidden="1"/>
    </xf>
    <xf numFmtId="49" fontId="88" fillId="4" borderId="148" xfId="0" applyNumberFormat="1" applyFont="1" applyFill="1" applyBorder="1" applyAlignment="1" applyProtection="1">
      <alignment horizontal="center" vertical="center" shrinkToFit="1"/>
      <protection hidden="1"/>
    </xf>
    <xf numFmtId="49" fontId="84" fillId="11" borderId="143" xfId="0" applyNumberFormat="1" applyFont="1" applyFill="1" applyBorder="1" applyAlignment="1" applyProtection="1">
      <alignment horizontal="center" vertical="center" shrinkToFit="1"/>
      <protection hidden="1"/>
    </xf>
    <xf numFmtId="49" fontId="84" fillId="11" borderId="144" xfId="0" applyNumberFormat="1" applyFont="1" applyFill="1" applyBorder="1" applyAlignment="1" applyProtection="1">
      <alignment horizontal="center" vertical="center" shrinkToFit="1"/>
      <protection hidden="1"/>
    </xf>
    <xf numFmtId="49" fontId="84" fillId="11" borderId="0" xfId="0" applyNumberFormat="1" applyFont="1" applyFill="1" applyAlignment="1" applyProtection="1">
      <alignment horizontal="center" vertical="center" shrinkToFit="1"/>
      <protection hidden="1"/>
    </xf>
    <xf numFmtId="49" fontId="84" fillId="11" borderId="146" xfId="0" applyNumberFormat="1" applyFont="1" applyFill="1" applyBorder="1" applyAlignment="1" applyProtection="1">
      <alignment horizontal="center" vertical="center" shrinkToFit="1"/>
      <protection hidden="1"/>
    </xf>
    <xf numFmtId="49" fontId="84" fillId="11" borderId="148" xfId="0" applyNumberFormat="1" applyFont="1" applyFill="1" applyBorder="1" applyAlignment="1" applyProtection="1">
      <alignment horizontal="center" vertical="center" shrinkToFit="1"/>
      <protection hidden="1"/>
    </xf>
    <xf numFmtId="49" fontId="84" fillId="11" borderId="149" xfId="0" applyNumberFormat="1" applyFont="1" applyFill="1" applyBorder="1" applyAlignment="1" applyProtection="1">
      <alignment horizontal="center" vertical="center" shrinkToFit="1"/>
      <protection hidden="1"/>
    </xf>
    <xf numFmtId="49" fontId="15" fillId="0" borderId="338" xfId="0" applyNumberFormat="1" applyFont="1" applyBorder="1" applyAlignment="1" applyProtection="1">
      <alignment horizontal="center" vertical="center" shrinkToFit="1"/>
      <protection hidden="1"/>
    </xf>
    <xf numFmtId="49" fontId="15" fillId="0" borderId="0" xfId="0" applyNumberFormat="1" applyFont="1" applyAlignment="1" applyProtection="1">
      <alignment horizontal="center" vertical="center" shrinkToFit="1"/>
      <protection hidden="1"/>
    </xf>
    <xf numFmtId="0" fontId="15" fillId="0" borderId="0" xfId="0" applyFont="1" applyProtection="1">
      <alignment vertical="center"/>
      <protection hidden="1"/>
    </xf>
    <xf numFmtId="0" fontId="15" fillId="0" borderId="10"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5" fillId="0" borderId="12" xfId="0" applyFont="1" applyBorder="1" applyAlignment="1" applyProtection="1">
      <alignment horizontal="center" vertical="center"/>
      <protection hidden="1"/>
    </xf>
    <xf numFmtId="0" fontId="15" fillId="14" borderId="3" xfId="0" applyFont="1" applyFill="1" applyBorder="1" applyAlignment="1" applyProtection="1">
      <alignment horizontal="center" vertical="center" wrapText="1"/>
      <protection hidden="1"/>
    </xf>
    <xf numFmtId="0" fontId="15" fillId="14" borderId="4" xfId="0" applyFont="1" applyFill="1" applyBorder="1" applyAlignment="1" applyProtection="1">
      <alignment horizontal="center" vertical="center"/>
      <protection hidden="1"/>
    </xf>
    <xf numFmtId="0" fontId="15" fillId="14" borderId="5" xfId="0" applyFont="1" applyFill="1" applyBorder="1" applyAlignment="1" applyProtection="1">
      <alignment horizontal="center" vertical="center"/>
      <protection hidden="1"/>
    </xf>
    <xf numFmtId="0" fontId="15" fillId="14" borderId="13" xfId="0" applyFont="1" applyFill="1" applyBorder="1" applyAlignment="1" applyProtection="1">
      <alignment horizontal="center" vertical="center"/>
      <protection hidden="1"/>
    </xf>
    <xf numFmtId="0" fontId="15" fillId="14" borderId="0" xfId="0" applyFont="1" applyFill="1" applyAlignment="1" applyProtection="1">
      <alignment horizontal="center" vertical="center"/>
      <protection hidden="1"/>
    </xf>
    <xf numFmtId="0" fontId="15" fillId="14" borderId="9" xfId="0" applyFont="1" applyFill="1" applyBorder="1" applyAlignment="1" applyProtection="1">
      <alignment horizontal="center" vertical="center"/>
      <protection hidden="1"/>
    </xf>
    <xf numFmtId="0" fontId="15" fillId="14" borderId="6" xfId="0" applyFont="1" applyFill="1" applyBorder="1" applyAlignment="1" applyProtection="1">
      <alignment horizontal="center" vertical="center"/>
      <protection hidden="1"/>
    </xf>
    <xf numFmtId="0" fontId="15" fillId="14" borderId="7" xfId="0" applyFont="1" applyFill="1" applyBorder="1" applyAlignment="1" applyProtection="1">
      <alignment horizontal="center" vertical="center"/>
      <protection hidden="1"/>
    </xf>
    <xf numFmtId="0" fontId="15" fillId="14" borderId="8" xfId="0" applyFont="1" applyFill="1" applyBorder="1" applyAlignment="1" applyProtection="1">
      <alignment horizontal="center" vertical="center"/>
      <protection hidden="1"/>
    </xf>
    <xf numFmtId="49" fontId="15" fillId="24" borderId="10" xfId="0" applyNumberFormat="1" applyFont="1" applyFill="1" applyBorder="1" applyAlignment="1" applyProtection="1">
      <alignment horizontal="center" vertical="center" shrinkToFit="1"/>
      <protection hidden="1"/>
    </xf>
    <xf numFmtId="49" fontId="15" fillId="24" borderId="12" xfId="0" applyNumberFormat="1" applyFont="1" applyFill="1" applyBorder="1" applyAlignment="1" applyProtection="1">
      <alignment horizontal="center" vertical="center" shrinkToFit="1"/>
      <protection hidden="1"/>
    </xf>
    <xf numFmtId="49" fontId="15" fillId="24" borderId="11" xfId="0" applyNumberFormat="1" applyFont="1" applyFill="1" applyBorder="1" applyAlignment="1" applyProtection="1">
      <alignment horizontal="center" vertical="center" shrinkToFit="1"/>
      <protection hidden="1"/>
    </xf>
    <xf numFmtId="0" fontId="45" fillId="24" borderId="10" xfId="0" applyFont="1" applyFill="1" applyBorder="1" applyAlignment="1" applyProtection="1">
      <alignment horizontal="center" vertical="center" shrinkToFit="1"/>
      <protection hidden="1"/>
    </xf>
    <xf numFmtId="0" fontId="45" fillId="24" borderId="11" xfId="0" applyFont="1" applyFill="1" applyBorder="1" applyAlignment="1" applyProtection="1">
      <alignment horizontal="center" vertical="center" shrinkToFit="1"/>
      <protection hidden="1"/>
    </xf>
    <xf numFmtId="0" fontId="35" fillId="0" borderId="1" xfId="0" applyFont="1" applyBorder="1">
      <alignment vertical="center"/>
    </xf>
    <xf numFmtId="0" fontId="15" fillId="2" borderId="3" xfId="0" applyFont="1" applyFill="1" applyBorder="1" applyAlignment="1" applyProtection="1">
      <alignment horizontal="center" vertical="center" wrapText="1"/>
      <protection hidden="1"/>
    </xf>
    <xf numFmtId="0" fontId="15" fillId="2" borderId="4" xfId="0" applyFont="1" applyFill="1" applyBorder="1" applyAlignment="1" applyProtection="1">
      <alignment horizontal="center" vertical="center" wrapText="1"/>
      <protection hidden="1"/>
    </xf>
    <xf numFmtId="0" fontId="15" fillId="2" borderId="5" xfId="0" applyFont="1" applyFill="1" applyBorder="1" applyAlignment="1" applyProtection="1">
      <alignment horizontal="center" vertical="center" wrapText="1"/>
      <protection hidden="1"/>
    </xf>
    <xf numFmtId="0" fontId="15" fillId="2" borderId="13" xfId="0" applyFont="1" applyFill="1" applyBorder="1" applyAlignment="1" applyProtection="1">
      <alignment horizontal="center" vertical="center" wrapText="1"/>
      <protection hidden="1"/>
    </xf>
    <xf numFmtId="0" fontId="15" fillId="2" borderId="0" xfId="0" applyFont="1" applyFill="1" applyAlignment="1" applyProtection="1">
      <alignment horizontal="center" vertical="center" wrapText="1"/>
      <protection hidden="1"/>
    </xf>
    <xf numFmtId="0" fontId="15" fillId="2" borderId="9" xfId="0" applyFont="1" applyFill="1" applyBorder="1" applyAlignment="1" applyProtection="1">
      <alignment horizontal="center" vertical="center" wrapText="1"/>
      <protection hidden="1"/>
    </xf>
    <xf numFmtId="0" fontId="15" fillId="2" borderId="6" xfId="0" applyFont="1" applyFill="1" applyBorder="1" applyAlignment="1" applyProtection="1">
      <alignment horizontal="center" vertical="center" wrapText="1"/>
      <protection hidden="1"/>
    </xf>
    <xf numFmtId="0" fontId="15" fillId="2" borderId="7" xfId="0" applyFont="1" applyFill="1" applyBorder="1" applyAlignment="1" applyProtection="1">
      <alignment horizontal="center" vertical="center" wrapText="1"/>
      <protection hidden="1"/>
    </xf>
    <xf numFmtId="0" fontId="15" fillId="2" borderId="8"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protection hidden="1"/>
    </xf>
    <xf numFmtId="0" fontId="50" fillId="0" borderId="4" xfId="0" applyFont="1" applyBorder="1" applyAlignment="1" applyProtection="1">
      <alignment horizontal="center" vertical="center"/>
      <protection hidden="1"/>
    </xf>
    <xf numFmtId="0" fontId="50" fillId="0" borderId="5" xfId="0" applyFont="1" applyBorder="1" applyAlignment="1" applyProtection="1">
      <alignment horizontal="center" vertical="center"/>
      <protection hidden="1"/>
    </xf>
    <xf numFmtId="0" fontId="50" fillId="0" borderId="13" xfId="0" applyFont="1" applyBorder="1" applyAlignment="1" applyProtection="1">
      <alignment horizontal="center" vertical="center"/>
      <protection hidden="1"/>
    </xf>
    <xf numFmtId="0" fontId="50" fillId="0" borderId="0" xfId="0" applyFont="1" applyAlignment="1" applyProtection="1">
      <alignment horizontal="center" vertical="center"/>
      <protection hidden="1"/>
    </xf>
    <xf numFmtId="0" fontId="50" fillId="0" borderId="9" xfId="0" applyFont="1" applyBorder="1" applyAlignment="1" applyProtection="1">
      <alignment horizontal="center" vertical="center"/>
      <protection hidden="1"/>
    </xf>
    <xf numFmtId="0" fontId="50" fillId="0" borderId="6" xfId="0" applyFont="1" applyBorder="1" applyAlignment="1" applyProtection="1">
      <alignment horizontal="center" vertical="center"/>
      <protection hidden="1"/>
    </xf>
    <xf numFmtId="0" fontId="50" fillId="0" borderId="7" xfId="0" applyFont="1" applyBorder="1" applyAlignment="1" applyProtection="1">
      <alignment horizontal="center" vertical="center"/>
      <protection hidden="1"/>
    </xf>
    <xf numFmtId="0" fontId="50" fillId="0" borderId="8" xfId="0" applyFont="1" applyBorder="1" applyAlignment="1" applyProtection="1">
      <alignment horizontal="center" vertical="center"/>
      <protection hidden="1"/>
    </xf>
    <xf numFmtId="0" fontId="15" fillId="0" borderId="3" xfId="0" applyFont="1" applyBorder="1" applyAlignment="1" applyProtection="1">
      <alignment vertical="center" wrapText="1"/>
      <protection hidden="1"/>
    </xf>
    <xf numFmtId="0" fontId="15" fillId="0" borderId="4" xfId="0" applyFont="1" applyBorder="1" applyProtection="1">
      <alignment vertical="center"/>
      <protection hidden="1"/>
    </xf>
    <xf numFmtId="0" fontId="15" fillId="0" borderId="5" xfId="0" applyFont="1" applyBorder="1" applyProtection="1">
      <alignment vertical="center"/>
      <protection hidden="1"/>
    </xf>
    <xf numFmtId="0" fontId="15" fillId="0" borderId="13" xfId="0" applyFont="1" applyBorder="1" applyProtection="1">
      <alignment vertical="center"/>
      <protection hidden="1"/>
    </xf>
    <xf numFmtId="0" fontId="15" fillId="0" borderId="9" xfId="0" applyFont="1" applyBorder="1" applyProtection="1">
      <alignment vertical="center"/>
      <protection hidden="1"/>
    </xf>
    <xf numFmtId="0" fontId="15" fillId="0" borderId="6" xfId="0" applyFont="1" applyBorder="1" applyProtection="1">
      <alignment vertical="center"/>
      <protection hidden="1"/>
    </xf>
    <xf numFmtId="0" fontId="15" fillId="0" borderId="7" xfId="0" applyFont="1" applyBorder="1" applyProtection="1">
      <alignment vertical="center"/>
      <protection hidden="1"/>
    </xf>
    <xf numFmtId="0" fontId="15" fillId="0" borderId="8" xfId="0" applyFont="1" applyBorder="1" applyProtection="1">
      <alignment vertical="center"/>
      <protection hidden="1"/>
    </xf>
    <xf numFmtId="0" fontId="15" fillId="5" borderId="10" xfId="0" applyFont="1" applyFill="1" applyBorder="1" applyAlignment="1" applyProtection="1">
      <alignment horizontal="center" vertical="center"/>
      <protection hidden="1"/>
    </xf>
    <xf numFmtId="0" fontId="15" fillId="5" borderId="11" xfId="0" applyFont="1" applyFill="1" applyBorder="1" applyAlignment="1" applyProtection="1">
      <alignment horizontal="center" vertical="center"/>
      <protection hidden="1"/>
    </xf>
    <xf numFmtId="0" fontId="15" fillId="5" borderId="12" xfId="0" applyFont="1" applyFill="1" applyBorder="1" applyAlignment="1" applyProtection="1">
      <alignment horizontal="center" vertical="center"/>
      <protection hidden="1"/>
    </xf>
    <xf numFmtId="0" fontId="15" fillId="2" borderId="4" xfId="0" applyFont="1" applyFill="1" applyBorder="1" applyAlignment="1" applyProtection="1">
      <alignment horizontal="center" vertical="center"/>
      <protection hidden="1"/>
    </xf>
    <xf numFmtId="0" fontId="15" fillId="2" borderId="5" xfId="0" applyFont="1" applyFill="1" applyBorder="1" applyAlignment="1" applyProtection="1">
      <alignment horizontal="center" vertical="center"/>
      <protection hidden="1"/>
    </xf>
    <xf numFmtId="0" fontId="15" fillId="2" borderId="13" xfId="0"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5" fillId="2" borderId="9" xfId="0" applyFont="1" applyFill="1" applyBorder="1" applyAlignment="1" applyProtection="1">
      <alignment horizontal="center" vertical="center"/>
      <protection hidden="1"/>
    </xf>
    <xf numFmtId="0" fontId="15" fillId="2" borderId="6" xfId="0" applyFont="1" applyFill="1" applyBorder="1" applyAlignment="1" applyProtection="1">
      <alignment horizontal="center" vertical="center"/>
      <protection hidden="1"/>
    </xf>
    <xf numFmtId="0" fontId="15" fillId="2" borderId="7" xfId="0" applyFont="1" applyFill="1" applyBorder="1" applyAlignment="1" applyProtection="1">
      <alignment horizontal="center" vertical="center"/>
      <protection hidden="1"/>
    </xf>
    <xf numFmtId="0" fontId="15" fillId="2" borderId="8" xfId="0" applyFont="1" applyFill="1" applyBorder="1" applyAlignment="1" applyProtection="1">
      <alignment horizontal="center" vertical="center"/>
      <protection hidden="1"/>
    </xf>
    <xf numFmtId="0" fontId="15" fillId="0" borderId="3" xfId="0" applyFont="1" applyBorder="1" applyProtection="1">
      <alignment vertical="center"/>
      <protection hidden="1"/>
    </xf>
    <xf numFmtId="0" fontId="50" fillId="0" borderId="3" xfId="0" applyFont="1" applyBorder="1" applyAlignment="1" applyProtection="1">
      <alignment horizontal="center" vertical="center"/>
      <protection hidden="1"/>
    </xf>
    <xf numFmtId="0" fontId="15" fillId="2" borderId="10" xfId="0" applyFont="1" applyFill="1" applyBorder="1" applyAlignment="1" applyProtection="1">
      <alignment horizontal="center" vertical="center"/>
      <protection hidden="1"/>
    </xf>
    <xf numFmtId="0" fontId="15" fillId="2" borderId="11" xfId="0" applyFont="1" applyFill="1" applyBorder="1" applyAlignment="1" applyProtection="1">
      <alignment horizontal="center" vertical="center"/>
      <protection hidden="1"/>
    </xf>
    <xf numFmtId="0" fontId="15" fillId="2" borderId="12" xfId="0" applyFont="1" applyFill="1" applyBorder="1" applyAlignment="1" applyProtection="1">
      <alignment horizontal="center" vertical="center"/>
      <protection hidden="1"/>
    </xf>
    <xf numFmtId="0" fontId="15" fillId="5" borderId="3" xfId="0" applyFont="1" applyFill="1" applyBorder="1" applyAlignment="1" applyProtection="1">
      <alignment horizontal="center" vertical="center" wrapText="1"/>
      <protection hidden="1"/>
    </xf>
    <xf numFmtId="0" fontId="15" fillId="5" borderId="4" xfId="0" applyFont="1" applyFill="1" applyBorder="1" applyAlignment="1" applyProtection="1">
      <alignment horizontal="center" vertical="center"/>
      <protection hidden="1"/>
    </xf>
    <xf numFmtId="0" fontId="15" fillId="5" borderId="5" xfId="0" applyFont="1" applyFill="1" applyBorder="1" applyAlignment="1" applyProtection="1">
      <alignment horizontal="center" vertical="center"/>
      <protection hidden="1"/>
    </xf>
    <xf numFmtId="0" fontId="15" fillId="5" borderId="13" xfId="0" applyFont="1" applyFill="1" applyBorder="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5" fillId="5" borderId="9" xfId="0" applyFont="1" applyFill="1" applyBorder="1" applyAlignment="1" applyProtection="1">
      <alignment horizontal="center" vertical="center"/>
      <protection hidden="1"/>
    </xf>
    <xf numFmtId="0" fontId="15" fillId="5" borderId="6" xfId="0" applyFont="1" applyFill="1" applyBorder="1" applyAlignment="1" applyProtection="1">
      <alignment horizontal="center" vertical="center"/>
      <protection hidden="1"/>
    </xf>
    <xf numFmtId="0" fontId="15" fillId="5" borderId="7" xfId="0" applyFont="1" applyFill="1" applyBorder="1" applyAlignment="1" applyProtection="1">
      <alignment horizontal="center" vertical="center"/>
      <protection hidden="1"/>
    </xf>
    <xf numFmtId="0" fontId="15" fillId="5" borderId="8" xfId="0" applyFont="1" applyFill="1" applyBorder="1" applyAlignment="1" applyProtection="1">
      <alignment horizontal="center" vertical="center"/>
      <protection hidden="1"/>
    </xf>
    <xf numFmtId="49" fontId="161" fillId="0" borderId="0" xfId="0" applyNumberFormat="1" applyFont="1" applyAlignment="1" applyProtection="1">
      <alignment horizontal="center" vertical="center" shrinkToFit="1"/>
      <protection hidden="1"/>
    </xf>
    <xf numFmtId="49" fontId="26" fillId="18" borderId="0" xfId="0" applyNumberFormat="1" applyFont="1" applyFill="1" applyAlignment="1" applyProtection="1">
      <alignment horizontal="center" vertical="center" shrinkToFit="1"/>
      <protection hidden="1"/>
    </xf>
    <xf numFmtId="0" fontId="15" fillId="20" borderId="3" xfId="0" applyFont="1" applyFill="1" applyBorder="1" applyAlignment="1" applyProtection="1">
      <alignment horizontal="center" vertical="center" wrapText="1"/>
      <protection hidden="1"/>
    </xf>
    <xf numFmtId="0" fontId="15" fillId="20" borderId="4" xfId="0" applyFont="1" applyFill="1" applyBorder="1" applyAlignment="1" applyProtection="1">
      <alignment horizontal="center" vertical="center"/>
      <protection hidden="1"/>
    </xf>
    <xf numFmtId="0" fontId="15" fillId="20" borderId="5" xfId="0" applyFont="1" applyFill="1" applyBorder="1" applyAlignment="1" applyProtection="1">
      <alignment horizontal="center" vertical="center"/>
      <protection hidden="1"/>
    </xf>
    <xf numFmtId="0" fontId="15" fillId="20" borderId="13" xfId="0" applyFont="1" applyFill="1" applyBorder="1" applyAlignment="1" applyProtection="1">
      <alignment horizontal="center" vertical="center"/>
      <protection hidden="1"/>
    </xf>
    <xf numFmtId="0" fontId="15" fillId="20" borderId="0" xfId="0" applyFont="1" applyFill="1" applyAlignment="1" applyProtection="1">
      <alignment horizontal="center" vertical="center"/>
      <protection hidden="1"/>
    </xf>
    <xf numFmtId="0" fontId="15" fillId="20" borderId="9" xfId="0" applyFont="1" applyFill="1" applyBorder="1" applyAlignment="1" applyProtection="1">
      <alignment horizontal="center" vertical="center"/>
      <protection hidden="1"/>
    </xf>
    <xf numFmtId="0" fontId="15" fillId="20" borderId="6" xfId="0" applyFont="1" applyFill="1" applyBorder="1" applyAlignment="1" applyProtection="1">
      <alignment horizontal="center" vertical="center"/>
      <protection hidden="1"/>
    </xf>
    <xf numFmtId="0" fontId="15" fillId="20" borderId="7" xfId="0" applyFont="1" applyFill="1" applyBorder="1" applyAlignment="1" applyProtection="1">
      <alignment horizontal="center" vertical="center"/>
      <protection hidden="1"/>
    </xf>
    <xf numFmtId="0" fontId="15" fillId="20" borderId="8" xfId="0" applyFont="1" applyFill="1" applyBorder="1" applyAlignment="1" applyProtection="1">
      <alignment horizontal="center" vertical="center"/>
      <protection hidden="1"/>
    </xf>
    <xf numFmtId="0" fontId="15" fillId="0" borderId="3" xfId="0" applyFont="1" applyBorder="1" applyAlignment="1" applyProtection="1">
      <alignment horizontal="center" vertical="center"/>
      <protection hidden="1"/>
    </xf>
    <xf numFmtId="0" fontId="15" fillId="0" borderId="4"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5" fillId="20" borderId="10" xfId="0" applyFont="1" applyFill="1" applyBorder="1" applyAlignment="1" applyProtection="1">
      <alignment horizontal="center" vertical="center"/>
      <protection hidden="1"/>
    </xf>
    <xf numFmtId="0" fontId="15" fillId="20" borderId="11" xfId="0" applyFont="1" applyFill="1" applyBorder="1" applyAlignment="1" applyProtection="1">
      <alignment horizontal="center" vertical="center"/>
      <protection hidden="1"/>
    </xf>
    <xf numFmtId="0" fontId="15" fillId="20" borderId="12" xfId="0" applyFont="1" applyFill="1" applyBorder="1" applyAlignment="1" applyProtection="1">
      <alignment horizontal="center" vertical="center"/>
      <protection hidden="1"/>
    </xf>
    <xf numFmtId="0" fontId="32" fillId="19" borderId="10" xfId="0" applyFont="1" applyFill="1" applyBorder="1" applyAlignment="1" applyProtection="1">
      <alignment horizontal="center" vertical="center"/>
      <protection hidden="1"/>
    </xf>
    <xf numFmtId="0" fontId="32" fillId="19" borderId="11" xfId="0" applyFont="1" applyFill="1" applyBorder="1" applyAlignment="1" applyProtection="1">
      <alignment horizontal="center" vertical="center"/>
      <protection hidden="1"/>
    </xf>
    <xf numFmtId="0" fontId="32" fillId="19" borderId="103" xfId="0" applyFont="1" applyFill="1" applyBorder="1" applyAlignment="1" applyProtection="1">
      <alignment horizontal="center" vertical="center"/>
      <protection hidden="1"/>
    </xf>
    <xf numFmtId="0" fontId="32" fillId="19" borderId="104" xfId="0" applyFont="1" applyFill="1" applyBorder="1" applyAlignment="1" applyProtection="1">
      <alignment horizontal="center" vertical="center"/>
      <protection hidden="1"/>
    </xf>
    <xf numFmtId="0" fontId="32" fillId="19" borderId="12" xfId="0" applyFont="1" applyFill="1" applyBorder="1" applyAlignment="1" applyProtection="1">
      <alignment horizontal="center" vertical="center"/>
      <protection hidden="1"/>
    </xf>
    <xf numFmtId="49" fontId="15" fillId="0" borderId="0" xfId="0" applyNumberFormat="1" applyFont="1" applyAlignment="1">
      <alignment horizontal="center" vertical="center" shrinkToFit="1"/>
    </xf>
    <xf numFmtId="49" fontId="15" fillId="0" borderId="9" xfId="0" applyNumberFormat="1" applyFont="1" applyBorder="1" applyAlignment="1">
      <alignment horizontal="center" vertical="center" shrinkToFit="1"/>
    </xf>
    <xf numFmtId="49" fontId="15" fillId="3" borderId="10" xfId="0" applyNumberFormat="1" applyFont="1" applyFill="1" applyBorder="1" applyAlignment="1" applyProtection="1">
      <alignment vertical="center" shrinkToFit="1"/>
      <protection hidden="1"/>
    </xf>
    <xf numFmtId="0" fontId="0" fillId="0" borderId="11" xfId="0" applyBorder="1" applyAlignment="1">
      <alignment vertical="center" shrinkToFit="1"/>
    </xf>
    <xf numFmtId="0" fontId="0" fillId="0" borderId="12" xfId="0" applyBorder="1" applyAlignment="1">
      <alignment vertical="center" shrinkToFit="1"/>
    </xf>
    <xf numFmtId="49" fontId="15" fillId="15" borderId="227" xfId="0" applyNumberFormat="1" applyFont="1" applyFill="1" applyBorder="1" applyAlignment="1" applyProtection="1">
      <alignment horizontal="center" vertical="center" shrinkToFit="1"/>
      <protection hidden="1"/>
    </xf>
    <xf numFmtId="49" fontId="15" fillId="15" borderId="228" xfId="0" applyNumberFormat="1" applyFont="1" applyFill="1" applyBorder="1" applyAlignment="1" applyProtection="1">
      <alignment horizontal="center" vertical="center" shrinkToFit="1"/>
      <protection hidden="1"/>
    </xf>
    <xf numFmtId="49" fontId="15" fillId="0" borderId="85" xfId="0" applyNumberFormat="1" applyFont="1" applyBorder="1" applyAlignment="1" applyProtection="1">
      <alignment horizontal="center" vertical="center" shrinkToFit="1"/>
      <protection hidden="1"/>
    </xf>
    <xf numFmtId="49" fontId="15" fillId="0" borderId="82" xfId="0" applyNumberFormat="1" applyFont="1" applyBorder="1" applyAlignment="1" applyProtection="1">
      <alignment horizontal="center" vertical="center" shrinkToFit="1"/>
      <protection hidden="1"/>
    </xf>
    <xf numFmtId="49" fontId="15" fillId="0" borderId="84" xfId="0" applyNumberFormat="1" applyFont="1" applyBorder="1" applyAlignment="1" applyProtection="1">
      <alignment horizontal="center" vertical="center" shrinkToFit="1"/>
      <protection hidden="1"/>
    </xf>
    <xf numFmtId="0" fontId="78" fillId="0" borderId="216" xfId="1" applyFont="1" applyBorder="1" applyAlignment="1" applyProtection="1">
      <alignment vertical="center"/>
    </xf>
    <xf numFmtId="0" fontId="78" fillId="0" borderId="101" xfId="1" applyFont="1" applyBorder="1" applyAlignment="1" applyProtection="1">
      <alignment vertical="center"/>
    </xf>
    <xf numFmtId="0" fontId="78" fillId="0" borderId="102" xfId="1" applyFont="1" applyBorder="1" applyAlignment="1" applyProtection="1">
      <alignment vertical="center"/>
    </xf>
    <xf numFmtId="49" fontId="15" fillId="0" borderId="216" xfId="0" applyNumberFormat="1" applyFont="1" applyBorder="1" applyAlignment="1" applyProtection="1">
      <alignment horizontal="center" vertical="center" shrinkToFit="1"/>
      <protection hidden="1"/>
    </xf>
    <xf numFmtId="49" fontId="15" fillId="0" borderId="101" xfId="0" applyNumberFormat="1" applyFont="1" applyBorder="1" applyAlignment="1" applyProtection="1">
      <alignment horizontal="center" vertical="center" shrinkToFit="1"/>
      <protection hidden="1"/>
    </xf>
    <xf numFmtId="49" fontId="15" fillId="0" borderId="217" xfId="0" applyNumberFormat="1" applyFont="1" applyBorder="1" applyAlignment="1" applyProtection="1">
      <alignment horizontal="center" vertical="center" shrinkToFit="1"/>
      <protection hidden="1"/>
    </xf>
    <xf numFmtId="49" fontId="15" fillId="6" borderId="1" xfId="0" applyNumberFormat="1" applyFont="1" applyFill="1" applyBorder="1" applyAlignment="1" applyProtection="1">
      <alignment horizontal="center" vertical="center" shrinkToFit="1"/>
      <protection locked="0" hidden="1"/>
    </xf>
    <xf numFmtId="49" fontId="15" fillId="15" borderId="306" xfId="0" applyNumberFormat="1" applyFont="1" applyFill="1" applyBorder="1" applyAlignment="1" applyProtection="1">
      <alignment horizontal="center" vertical="center" shrinkToFit="1"/>
      <protection hidden="1"/>
    </xf>
    <xf numFmtId="49" fontId="15" fillId="15" borderId="307" xfId="0" applyNumberFormat="1" applyFont="1" applyFill="1" applyBorder="1" applyAlignment="1" applyProtection="1">
      <alignment horizontal="center" vertical="center" shrinkToFit="1"/>
      <protection hidden="1"/>
    </xf>
    <xf numFmtId="49" fontId="80" fillId="4" borderId="142" xfId="0" applyNumberFormat="1" applyFont="1" applyFill="1" applyBorder="1" applyAlignment="1" applyProtection="1">
      <alignment horizontal="center" vertical="center" shrinkToFit="1"/>
      <protection hidden="1"/>
    </xf>
    <xf numFmtId="49" fontId="80" fillId="4" borderId="143" xfId="0" applyNumberFormat="1" applyFont="1" applyFill="1" applyBorder="1" applyAlignment="1" applyProtection="1">
      <alignment horizontal="center" vertical="center" shrinkToFit="1"/>
      <protection hidden="1"/>
    </xf>
    <xf numFmtId="49" fontId="80" fillId="4" borderId="144" xfId="0" applyNumberFormat="1" applyFont="1" applyFill="1" applyBorder="1" applyAlignment="1" applyProtection="1">
      <alignment horizontal="center" vertical="center" shrinkToFit="1"/>
      <protection hidden="1"/>
    </xf>
    <xf numFmtId="49" fontId="80" fillId="4" borderId="145" xfId="0" applyNumberFormat="1" applyFont="1" applyFill="1" applyBorder="1" applyAlignment="1" applyProtection="1">
      <alignment horizontal="center" vertical="center" shrinkToFit="1"/>
      <protection hidden="1"/>
    </xf>
    <xf numFmtId="49" fontId="80" fillId="4" borderId="0" xfId="0" applyNumberFormat="1" applyFont="1" applyFill="1" applyAlignment="1" applyProtection="1">
      <alignment horizontal="center" vertical="center" shrinkToFit="1"/>
      <protection hidden="1"/>
    </xf>
    <xf numFmtId="49" fontId="80" fillId="4" borderId="146" xfId="0" applyNumberFormat="1" applyFont="1" applyFill="1" applyBorder="1" applyAlignment="1" applyProtection="1">
      <alignment horizontal="center" vertical="center" shrinkToFit="1"/>
      <protection hidden="1"/>
    </xf>
    <xf numFmtId="0" fontId="78" fillId="0" borderId="10" xfId="1" applyFont="1" applyBorder="1" applyAlignment="1" applyProtection="1">
      <alignment vertical="center"/>
    </xf>
    <xf numFmtId="0" fontId="78" fillId="0" borderId="11" xfId="1" applyFont="1" applyBorder="1" applyAlignment="1" applyProtection="1">
      <alignment vertical="center"/>
    </xf>
    <xf numFmtId="0" fontId="78" fillId="0" borderId="97" xfId="1" applyFont="1" applyBorder="1" applyAlignment="1" applyProtection="1">
      <alignment vertical="center"/>
    </xf>
    <xf numFmtId="0" fontId="78" fillId="0" borderId="258" xfId="1" applyFont="1" applyBorder="1" applyAlignment="1" applyProtection="1">
      <alignment vertical="center"/>
    </xf>
    <xf numFmtId="0" fontId="78" fillId="0" borderId="66" xfId="1" applyFont="1" applyBorder="1" applyAlignment="1" applyProtection="1">
      <alignment vertical="center"/>
    </xf>
    <xf numFmtId="0" fontId="78" fillId="0" borderId="95" xfId="1" applyFont="1" applyBorder="1" applyAlignment="1" applyProtection="1">
      <alignment vertical="center"/>
    </xf>
    <xf numFmtId="49" fontId="94" fillId="11" borderId="145" xfId="0" applyNumberFormat="1" applyFont="1" applyFill="1" applyBorder="1" applyAlignment="1" applyProtection="1">
      <alignment vertical="center" shrinkToFit="1"/>
      <protection hidden="1"/>
    </xf>
    <xf numFmtId="49" fontId="94" fillId="11" borderId="0" xfId="0" applyNumberFormat="1" applyFont="1" applyFill="1" applyAlignment="1" applyProtection="1">
      <alignment vertical="center" shrinkToFit="1"/>
      <protection hidden="1"/>
    </xf>
    <xf numFmtId="49" fontId="94" fillId="11" borderId="146" xfId="0" applyNumberFormat="1" applyFont="1" applyFill="1" applyBorder="1" applyAlignment="1" applyProtection="1">
      <alignment vertical="center" shrinkToFit="1"/>
      <protection hidden="1"/>
    </xf>
    <xf numFmtId="49" fontId="135" fillId="11" borderId="145" xfId="0" applyNumberFormat="1" applyFont="1" applyFill="1" applyBorder="1" applyAlignment="1" applyProtection="1">
      <alignment vertical="center" shrinkToFit="1"/>
      <protection hidden="1"/>
    </xf>
    <xf numFmtId="49" fontId="135" fillId="11" borderId="0" xfId="0" applyNumberFormat="1" applyFont="1" applyFill="1" applyAlignment="1" applyProtection="1">
      <alignment vertical="center" shrinkToFit="1"/>
      <protection hidden="1"/>
    </xf>
    <xf numFmtId="49" fontId="135" fillId="11" borderId="146" xfId="0" applyNumberFormat="1" applyFont="1" applyFill="1" applyBorder="1" applyAlignment="1" applyProtection="1">
      <alignment vertical="center" shrinkToFit="1"/>
      <protection hidden="1"/>
    </xf>
    <xf numFmtId="49" fontId="84" fillId="11" borderId="145" xfId="0" applyNumberFormat="1" applyFont="1" applyFill="1" applyBorder="1" applyAlignment="1" applyProtection="1">
      <alignment vertical="center" shrinkToFit="1"/>
      <protection hidden="1"/>
    </xf>
    <xf numFmtId="49" fontId="84" fillId="11" borderId="0" xfId="0" applyNumberFormat="1" applyFont="1" applyFill="1" applyAlignment="1" applyProtection="1">
      <alignment vertical="center" shrinkToFit="1"/>
      <protection hidden="1"/>
    </xf>
    <xf numFmtId="49" fontId="84" fillId="11" borderId="146" xfId="0" applyNumberFormat="1" applyFont="1" applyFill="1" applyBorder="1" applyAlignment="1" applyProtection="1">
      <alignment vertical="center" shrinkToFit="1"/>
      <protection hidden="1"/>
    </xf>
    <xf numFmtId="49" fontId="64" fillId="7" borderId="4" xfId="0" applyNumberFormat="1" applyFont="1" applyFill="1" applyBorder="1" applyAlignment="1" applyProtection="1">
      <alignment horizontal="left" vertical="center" shrinkToFit="1"/>
      <protection locked="0"/>
    </xf>
    <xf numFmtId="49" fontId="64" fillId="7" borderId="5" xfId="0" applyNumberFormat="1" applyFont="1" applyFill="1" applyBorder="1" applyAlignment="1" applyProtection="1">
      <alignment horizontal="left" vertical="center" shrinkToFit="1"/>
      <protection locked="0"/>
    </xf>
    <xf numFmtId="49" fontId="64" fillId="7" borderId="7" xfId="0" applyNumberFormat="1" applyFont="1" applyFill="1" applyBorder="1" applyAlignment="1" applyProtection="1">
      <alignment horizontal="left" vertical="center" shrinkToFit="1"/>
      <protection locked="0"/>
    </xf>
    <xf numFmtId="49" fontId="64" fillId="7" borderId="8" xfId="0" applyNumberFormat="1" applyFont="1" applyFill="1" applyBorder="1" applyAlignment="1" applyProtection="1">
      <alignment horizontal="left" vertical="center" shrinkToFit="1"/>
      <protection locked="0"/>
    </xf>
    <xf numFmtId="49" fontId="79" fillId="22" borderId="1" xfId="0" applyNumberFormat="1" applyFont="1" applyFill="1" applyBorder="1" applyAlignment="1" applyProtection="1">
      <alignment horizontal="center" vertical="center" shrinkToFit="1"/>
      <protection hidden="1"/>
    </xf>
    <xf numFmtId="49" fontId="15" fillId="15" borderId="239" xfId="0" applyNumberFormat="1" applyFont="1" applyFill="1" applyBorder="1" applyAlignment="1" applyProtection="1">
      <alignment horizontal="center" vertical="center" shrinkToFit="1"/>
      <protection hidden="1"/>
    </xf>
    <xf numFmtId="49" fontId="15" fillId="15" borderId="235" xfId="0" applyNumberFormat="1" applyFont="1" applyFill="1" applyBorder="1" applyAlignment="1" applyProtection="1">
      <alignment horizontal="center" vertical="center" shrinkToFit="1"/>
      <protection hidden="1"/>
    </xf>
    <xf numFmtId="0" fontId="78" fillId="0" borderId="80" xfId="1" applyFont="1" applyBorder="1" applyAlignment="1" applyProtection="1">
      <alignment vertical="center"/>
    </xf>
    <xf numFmtId="0" fontId="78" fillId="0" borderId="81" xfId="1" applyFont="1" applyBorder="1" applyAlignment="1" applyProtection="1">
      <alignment vertical="center"/>
    </xf>
    <xf numFmtId="0" fontId="78" fillId="0" borderId="204" xfId="1" applyFont="1" applyBorder="1" applyAlignment="1" applyProtection="1">
      <alignment vertical="center"/>
    </xf>
    <xf numFmtId="0" fontId="78" fillId="0" borderId="4" xfId="1" applyFont="1" applyBorder="1" applyAlignment="1" applyProtection="1">
      <alignment horizontal="center" vertical="center" shrinkToFit="1"/>
    </xf>
    <xf numFmtId="49" fontId="15" fillId="35" borderId="10" xfId="0" applyNumberFormat="1" applyFont="1" applyFill="1" applyBorder="1" applyAlignment="1" applyProtection="1">
      <alignment horizontal="center" vertical="center" shrinkToFit="1"/>
      <protection hidden="1"/>
    </xf>
    <xf numFmtId="49" fontId="15" fillId="35" borderId="11" xfId="0" applyNumberFormat="1" applyFont="1" applyFill="1" applyBorder="1" applyAlignment="1" applyProtection="1">
      <alignment horizontal="center" vertical="center" shrinkToFit="1"/>
      <protection hidden="1"/>
    </xf>
    <xf numFmtId="49" fontId="15" fillId="35" borderId="12" xfId="0" applyNumberFormat="1" applyFont="1" applyFill="1" applyBorder="1" applyAlignment="1" applyProtection="1">
      <alignment horizontal="center" vertical="center" shrinkToFit="1"/>
      <protection hidden="1"/>
    </xf>
    <xf numFmtId="0" fontId="78" fillId="0" borderId="10" xfId="1" applyFont="1" applyBorder="1" applyAlignment="1" applyProtection="1">
      <alignment horizontal="center" vertical="center" shrinkToFit="1"/>
    </xf>
    <xf numFmtId="0" fontId="78" fillId="0" borderId="11" xfId="1" applyFont="1" applyBorder="1" applyAlignment="1" applyProtection="1">
      <alignment horizontal="center" vertical="center" shrinkToFit="1"/>
    </xf>
    <xf numFmtId="0" fontId="78" fillId="0" borderId="12" xfId="1" applyFont="1" applyBorder="1" applyAlignment="1" applyProtection="1">
      <alignment horizontal="center" vertical="center" shrinkToFit="1"/>
    </xf>
    <xf numFmtId="49" fontId="35" fillId="0" borderId="4" xfId="0" applyNumberFormat="1" applyFont="1" applyBorder="1" applyAlignment="1" applyProtection="1">
      <alignment horizontal="left" vertical="center" shrinkToFit="1"/>
      <protection hidden="1"/>
    </xf>
    <xf numFmtId="49" fontId="35" fillId="0" borderId="5" xfId="0" applyNumberFormat="1" applyFont="1" applyBorder="1" applyAlignment="1" applyProtection="1">
      <alignment horizontal="left" vertical="center" shrinkToFit="1"/>
      <protection hidden="1"/>
    </xf>
    <xf numFmtId="49" fontId="35" fillId="0" borderId="0" xfId="0" applyNumberFormat="1" applyFont="1" applyAlignment="1" applyProtection="1">
      <alignment horizontal="left" vertical="center" shrinkToFit="1"/>
      <protection hidden="1"/>
    </xf>
    <xf numFmtId="49" fontId="35" fillId="0" borderId="9" xfId="0" applyNumberFormat="1" applyFont="1" applyBorder="1" applyAlignment="1" applyProtection="1">
      <alignment horizontal="left" vertical="center" shrinkToFit="1"/>
      <protection hidden="1"/>
    </xf>
    <xf numFmtId="49" fontId="35" fillId="0" borderId="7" xfId="0" applyNumberFormat="1" applyFont="1" applyBorder="1" applyAlignment="1" applyProtection="1">
      <alignment horizontal="left" vertical="center" shrinkToFit="1"/>
      <protection hidden="1"/>
    </xf>
    <xf numFmtId="49" fontId="35" fillId="0" borderId="8" xfId="0" applyNumberFormat="1" applyFont="1" applyBorder="1" applyAlignment="1" applyProtection="1">
      <alignment horizontal="left" vertical="center" shrinkToFit="1"/>
      <protection hidden="1"/>
    </xf>
    <xf numFmtId="49" fontId="0" fillId="6" borderId="3" xfId="0" applyNumberFormat="1" applyFill="1" applyBorder="1" applyAlignment="1" applyProtection="1">
      <alignment horizontal="left" vertical="center" shrinkToFit="1"/>
      <protection locked="0"/>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0" fillId="7" borderId="72" xfId="0" applyNumberFormat="1" applyFill="1" applyBorder="1" applyAlignment="1" applyProtection="1">
      <alignment horizontal="center" vertical="center" shrinkToFit="1"/>
      <protection locked="0"/>
    </xf>
    <xf numFmtId="49" fontId="0" fillId="7" borderId="73" xfId="0" applyNumberFormat="1" applyFill="1" applyBorder="1" applyAlignment="1" applyProtection="1">
      <alignment horizontal="center" vertical="center" shrinkToFit="1"/>
      <protection locked="0"/>
    </xf>
    <xf numFmtId="49" fontId="29" fillId="6" borderId="70" xfId="0" applyNumberFormat="1" applyFont="1" applyFill="1" applyBorder="1" applyAlignment="1" applyProtection="1">
      <alignment horizontal="center" vertical="center" shrinkToFit="1"/>
      <protection locked="0"/>
    </xf>
    <xf numFmtId="49" fontId="29" fillId="6" borderId="32" xfId="0" applyNumberFormat="1" applyFont="1" applyFill="1" applyBorder="1" applyAlignment="1" applyProtection="1">
      <alignment horizontal="center" vertical="center" shrinkToFit="1"/>
      <protection locked="0"/>
    </xf>
    <xf numFmtId="49" fontId="0" fillId="7" borderId="70" xfId="0" applyNumberFormat="1" applyFill="1" applyBorder="1" applyAlignment="1" applyProtection="1">
      <alignment horizontal="center" vertical="center" shrinkToFit="1"/>
      <protection locked="0"/>
    </xf>
    <xf numFmtId="49" fontId="0" fillId="7" borderId="71" xfId="0" applyNumberFormat="1" applyFill="1" applyBorder="1" applyAlignment="1" applyProtection="1">
      <alignment horizontal="center" vertical="center" shrinkToFit="1"/>
      <protection locked="0"/>
    </xf>
    <xf numFmtId="49" fontId="29" fillId="6" borderId="72" xfId="0" applyNumberFormat="1" applyFont="1" applyFill="1" applyBorder="1" applyAlignment="1" applyProtection="1">
      <alignment horizontal="center" vertical="center" shrinkToFit="1"/>
      <protection locked="0"/>
    </xf>
    <xf numFmtId="49" fontId="29" fillId="6" borderId="47" xfId="0" applyNumberFormat="1" applyFont="1" applyFill="1" applyBorder="1" applyAlignment="1" applyProtection="1">
      <alignment horizontal="center" vertical="center" shrinkToFit="1"/>
      <protection locked="0"/>
    </xf>
    <xf numFmtId="49" fontId="15" fillId="0" borderId="10" xfId="0" applyNumberFormat="1" applyFont="1" applyBorder="1" applyAlignment="1" applyProtection="1">
      <alignment vertical="center" shrinkToFit="1"/>
      <protection hidden="1"/>
    </xf>
    <xf numFmtId="49" fontId="15" fillId="0" borderId="11" xfId="0" applyNumberFormat="1" applyFont="1" applyBorder="1" applyAlignment="1" applyProtection="1">
      <alignment vertical="center" shrinkToFit="1"/>
      <protection hidden="1"/>
    </xf>
    <xf numFmtId="49" fontId="15" fillId="0" borderId="12" xfId="0" applyNumberFormat="1" applyFont="1" applyBorder="1" applyAlignment="1" applyProtection="1">
      <alignment vertical="center" shrinkToFit="1"/>
      <protection hidden="1"/>
    </xf>
    <xf numFmtId="49" fontId="15" fillId="0" borderId="11" xfId="0" applyNumberFormat="1" applyFont="1" applyBorder="1" applyAlignment="1" applyProtection="1">
      <alignment horizontal="center" vertical="center" shrinkToFit="1"/>
      <protection hidden="1"/>
    </xf>
    <xf numFmtId="49" fontId="15" fillId="0" borderId="12" xfId="0" applyNumberFormat="1" applyFont="1" applyBorder="1" applyAlignment="1" applyProtection="1">
      <alignment horizontal="center" vertical="center" shrinkToFit="1"/>
      <protection hidden="1"/>
    </xf>
    <xf numFmtId="49" fontId="15" fillId="0" borderId="13" xfId="0" applyNumberFormat="1" applyFont="1" applyBorder="1" applyAlignment="1" applyProtection="1">
      <alignment horizontal="center" vertical="center" wrapText="1" shrinkToFit="1"/>
      <protection hidden="1"/>
    </xf>
    <xf numFmtId="49" fontId="15" fillId="0" borderId="9" xfId="0" applyNumberFormat="1" applyFont="1" applyBorder="1" applyAlignment="1" applyProtection="1">
      <alignment horizontal="center" vertical="center" wrapText="1" shrinkToFit="1"/>
      <protection hidden="1"/>
    </xf>
    <xf numFmtId="49" fontId="86" fillId="16" borderId="0" xfId="0" applyNumberFormat="1" applyFont="1" applyFill="1" applyAlignment="1" applyProtection="1">
      <alignment horizontal="center" vertical="center" shrinkToFit="1"/>
      <protection hidden="1"/>
    </xf>
    <xf numFmtId="49" fontId="29" fillId="7" borderId="3" xfId="0" applyNumberFormat="1" applyFont="1" applyFill="1" applyBorder="1" applyAlignment="1" applyProtection="1">
      <alignment vertical="center" wrapText="1" shrinkToFit="1"/>
      <protection locked="0"/>
    </xf>
    <xf numFmtId="49" fontId="29" fillId="7" borderId="4" xfId="0" applyNumberFormat="1" applyFont="1" applyFill="1" applyBorder="1" applyAlignment="1" applyProtection="1">
      <alignment vertical="center" wrapText="1" shrinkToFit="1"/>
      <protection locked="0"/>
    </xf>
    <xf numFmtId="49" fontId="29" fillId="7" borderId="5" xfId="0" applyNumberFormat="1" applyFont="1" applyFill="1" applyBorder="1" applyAlignment="1" applyProtection="1">
      <alignment vertical="center" wrapText="1" shrinkToFit="1"/>
      <protection locked="0"/>
    </xf>
    <xf numFmtId="49" fontId="29" fillId="7" borderId="6" xfId="0" applyNumberFormat="1" applyFont="1" applyFill="1" applyBorder="1" applyAlignment="1" applyProtection="1">
      <alignment vertical="center" wrapText="1" shrinkToFit="1"/>
      <protection locked="0"/>
    </xf>
    <xf numFmtId="49" fontId="29" fillId="7" borderId="7" xfId="0" applyNumberFormat="1" applyFont="1" applyFill="1" applyBorder="1" applyAlignment="1" applyProtection="1">
      <alignment vertical="center" wrapText="1" shrinkToFit="1"/>
      <protection locked="0"/>
    </xf>
    <xf numFmtId="49" fontId="29" fillId="7" borderId="8" xfId="0" applyNumberFormat="1" applyFont="1" applyFill="1" applyBorder="1" applyAlignment="1" applyProtection="1">
      <alignment vertical="center" wrapText="1" shrinkToFit="1"/>
      <protection locked="0"/>
    </xf>
    <xf numFmtId="49" fontId="94" fillId="11" borderId="147" xfId="0" applyNumberFormat="1" applyFont="1" applyFill="1" applyBorder="1" applyAlignment="1" applyProtection="1">
      <alignment vertical="center" shrinkToFit="1"/>
      <protection hidden="1"/>
    </xf>
    <xf numFmtId="49" fontId="94" fillId="11" borderId="148" xfId="0" applyNumberFormat="1" applyFont="1" applyFill="1" applyBorder="1" applyAlignment="1" applyProtection="1">
      <alignment vertical="center" shrinkToFit="1"/>
      <protection hidden="1"/>
    </xf>
    <xf numFmtId="49" fontId="94" fillId="11" borderId="149" xfId="0" applyNumberFormat="1" applyFont="1" applyFill="1" applyBorder="1" applyAlignment="1" applyProtection="1">
      <alignment vertical="center" shrinkToFit="1"/>
      <protection hidden="1"/>
    </xf>
    <xf numFmtId="0" fontId="45" fillId="24" borderId="1" xfId="0" applyFont="1" applyFill="1" applyBorder="1" applyAlignment="1" applyProtection="1">
      <alignment horizontal="center" vertical="center" shrinkToFit="1"/>
      <protection hidden="1"/>
    </xf>
    <xf numFmtId="49" fontId="15" fillId="0" borderId="13" xfId="0" applyNumberFormat="1" applyFont="1" applyBorder="1" applyAlignment="1" applyProtection="1">
      <alignment horizontal="center" vertical="center" shrinkToFit="1"/>
      <protection hidden="1"/>
    </xf>
    <xf numFmtId="49" fontId="15" fillId="0" borderId="9" xfId="0" applyNumberFormat="1" applyFont="1" applyBorder="1" applyAlignment="1" applyProtection="1">
      <alignment horizontal="center" vertical="center" shrinkToFit="1"/>
      <protection hidden="1"/>
    </xf>
    <xf numFmtId="49" fontId="15" fillId="0" borderId="96" xfId="0" applyNumberFormat="1" applyFont="1" applyBorder="1" applyAlignment="1" applyProtection="1">
      <alignment horizontal="center" vertical="center" shrinkToFit="1"/>
      <protection hidden="1"/>
    </xf>
    <xf numFmtId="49" fontId="15" fillId="0" borderId="28" xfId="0" applyNumberFormat="1" applyFont="1" applyBorder="1" applyAlignment="1" applyProtection="1">
      <alignment horizontal="center" vertical="center" shrinkToFit="1"/>
      <protection hidden="1"/>
    </xf>
    <xf numFmtId="49" fontId="15" fillId="0" borderId="94" xfId="0" applyNumberFormat="1" applyFont="1" applyBorder="1" applyAlignment="1" applyProtection="1">
      <alignment horizontal="center" vertical="center" shrinkToFit="1"/>
      <protection hidden="1"/>
    </xf>
    <xf numFmtId="49" fontId="15" fillId="15" borderId="236" xfId="0" applyNumberFormat="1" applyFont="1" applyFill="1" applyBorder="1" applyAlignment="1" applyProtection="1">
      <alignment horizontal="center" vertical="center" shrinkToFit="1"/>
      <protection hidden="1"/>
    </xf>
    <xf numFmtId="49" fontId="15" fillId="15" borderId="214" xfId="0" applyNumberFormat="1" applyFont="1" applyFill="1" applyBorder="1" applyAlignment="1" applyProtection="1">
      <alignment horizontal="center" vertical="center" shrinkToFit="1"/>
      <protection hidden="1"/>
    </xf>
    <xf numFmtId="49" fontId="15" fillId="15" borderId="230" xfId="0" applyNumberFormat="1" applyFont="1" applyFill="1" applyBorder="1" applyAlignment="1" applyProtection="1">
      <alignment horizontal="center" vertical="center" shrinkToFit="1"/>
      <protection hidden="1"/>
    </xf>
    <xf numFmtId="49" fontId="15" fillId="15" borderId="1" xfId="0" applyNumberFormat="1" applyFont="1" applyFill="1" applyBorder="1" applyAlignment="1" applyProtection="1">
      <alignment horizontal="center" vertical="center" shrinkToFit="1"/>
      <protection hidden="1"/>
    </xf>
    <xf numFmtId="0" fontId="78" fillId="0" borderId="1" xfId="1" applyFont="1" applyBorder="1" applyAlignment="1" applyProtection="1">
      <alignment vertical="center"/>
    </xf>
    <xf numFmtId="0" fontId="78" fillId="0" borderId="231" xfId="1" applyFont="1" applyBorder="1" applyAlignment="1" applyProtection="1">
      <alignment vertical="center"/>
    </xf>
    <xf numFmtId="49" fontId="171" fillId="4" borderId="0" xfId="1" applyNumberFormat="1" applyFont="1" applyFill="1" applyBorder="1" applyAlignment="1" applyProtection="1">
      <alignment horizontal="center" vertical="center" shrinkToFit="1"/>
    </xf>
    <xf numFmtId="0" fontId="78" fillId="0" borderId="214" xfId="1" applyFont="1" applyBorder="1" applyAlignment="1" applyProtection="1">
      <alignment vertical="center"/>
    </xf>
    <xf numFmtId="0" fontId="78" fillId="0" borderId="215" xfId="1" applyFont="1" applyBorder="1" applyAlignment="1" applyProtection="1">
      <alignment vertical="center"/>
    </xf>
    <xf numFmtId="49" fontId="15" fillId="15" borderId="205" xfId="0" applyNumberFormat="1" applyFont="1" applyFill="1" applyBorder="1" applyAlignment="1" applyProtection="1">
      <alignment horizontal="center" vertical="center" shrinkToFit="1"/>
      <protection hidden="1"/>
    </xf>
    <xf numFmtId="49" fontId="15" fillId="15" borderId="12" xfId="0" applyNumberFormat="1" applyFont="1" applyFill="1" applyBorder="1" applyAlignment="1" applyProtection="1">
      <alignment horizontal="center" vertical="center" shrinkToFit="1"/>
      <protection hidden="1"/>
    </xf>
    <xf numFmtId="0" fontId="78" fillId="0" borderId="228" xfId="1" applyFont="1" applyBorder="1" applyAlignment="1" applyProtection="1">
      <alignment vertical="center"/>
    </xf>
    <xf numFmtId="0" fontId="78" fillId="0" borderId="229" xfId="1" applyFont="1" applyBorder="1" applyAlignment="1" applyProtection="1">
      <alignment vertical="center"/>
    </xf>
    <xf numFmtId="49" fontId="29" fillId="3" borderId="10" xfId="0" applyNumberFormat="1" applyFont="1" applyFill="1" applyBorder="1" applyAlignment="1" applyProtection="1">
      <alignment vertical="center" shrinkToFit="1"/>
      <protection hidden="1"/>
    </xf>
    <xf numFmtId="49" fontId="29" fillId="3" borderId="11" xfId="0" applyNumberFormat="1" applyFont="1" applyFill="1" applyBorder="1" applyAlignment="1" applyProtection="1">
      <alignment vertical="center" shrinkToFit="1"/>
      <protection hidden="1"/>
    </xf>
    <xf numFmtId="49" fontId="29" fillId="3" borderId="12" xfId="0" applyNumberFormat="1" applyFont="1" applyFill="1" applyBorder="1" applyAlignment="1" applyProtection="1">
      <alignment vertical="center" shrinkToFit="1"/>
      <protection hidden="1"/>
    </xf>
    <xf numFmtId="49" fontId="0" fillId="6" borderId="10" xfId="0" applyNumberFormat="1" applyFill="1" applyBorder="1" applyAlignment="1" applyProtection="1">
      <alignment horizontal="center" vertical="center" shrinkToFit="1"/>
      <protection locked="0"/>
    </xf>
    <xf numFmtId="49" fontId="0" fillId="6" borderId="11" xfId="0" applyNumberFormat="1" applyFill="1" applyBorder="1" applyAlignment="1" applyProtection="1">
      <alignment horizontal="center" vertical="center" shrinkToFit="1"/>
      <protection locked="0"/>
    </xf>
    <xf numFmtId="49" fontId="0" fillId="7" borderId="3" xfId="0" applyNumberFormat="1" applyFill="1" applyBorder="1" applyAlignment="1" applyProtection="1">
      <alignment horizontal="center" vertical="center" shrinkToFit="1"/>
      <protection locked="0"/>
    </xf>
    <xf numFmtId="49" fontId="0" fillId="7" borderId="5" xfId="0" applyNumberFormat="1" applyFill="1" applyBorder="1" applyAlignment="1" applyProtection="1">
      <alignment horizontal="center" vertical="center" shrinkToFit="1"/>
      <protection locked="0"/>
    </xf>
    <xf numFmtId="49" fontId="15" fillId="3" borderId="11" xfId="0" applyNumberFormat="1" applyFont="1" applyFill="1" applyBorder="1" applyAlignment="1" applyProtection="1">
      <alignment vertical="center" shrinkToFit="1"/>
      <protection hidden="1"/>
    </xf>
    <xf numFmtId="49" fontId="15" fillId="3" borderId="12" xfId="0" applyNumberFormat="1" applyFont="1" applyFill="1" applyBorder="1" applyAlignment="1" applyProtection="1">
      <alignment vertical="center" shrinkToFit="1"/>
      <protection hidden="1"/>
    </xf>
    <xf numFmtId="49" fontId="30" fillId="7" borderId="60" xfId="1" applyNumberFormat="1" applyFill="1" applyBorder="1" applyAlignment="1" applyProtection="1">
      <alignment horizontal="center" vertical="center" shrinkToFit="1"/>
      <protection hidden="1"/>
    </xf>
    <xf numFmtId="49" fontId="30" fillId="7" borderId="61" xfId="1" applyNumberFormat="1" applyFill="1" applyBorder="1" applyAlignment="1" applyProtection="1">
      <alignment horizontal="center" vertical="center" shrinkToFit="1"/>
      <protection hidden="1"/>
    </xf>
    <xf numFmtId="49" fontId="30" fillId="7" borderId="62" xfId="1" applyNumberFormat="1" applyFill="1" applyBorder="1" applyAlignment="1" applyProtection="1">
      <alignment horizontal="center" vertical="center" shrinkToFit="1"/>
      <protection hidden="1"/>
    </xf>
    <xf numFmtId="49" fontId="30" fillId="7" borderId="63" xfId="1" applyNumberFormat="1" applyFill="1" applyBorder="1" applyAlignment="1" applyProtection="1">
      <alignment horizontal="center" vertical="center" shrinkToFit="1"/>
      <protection hidden="1"/>
    </xf>
    <xf numFmtId="49" fontId="30" fillId="7" borderId="64" xfId="1" applyNumberFormat="1" applyFill="1" applyBorder="1" applyAlignment="1" applyProtection="1">
      <alignment horizontal="center" vertical="center" shrinkToFit="1"/>
      <protection hidden="1"/>
    </xf>
    <xf numFmtId="49" fontId="30" fillId="7" borderId="65" xfId="1" applyNumberFormat="1" applyFill="1" applyBorder="1" applyAlignment="1" applyProtection="1">
      <alignment horizontal="center" vertical="center" shrinkToFit="1"/>
      <protection hidden="1"/>
    </xf>
    <xf numFmtId="49" fontId="30" fillId="0" borderId="11" xfId="1" applyNumberFormat="1" applyBorder="1" applyAlignment="1" applyProtection="1">
      <alignment horizontal="center" vertical="center" shrinkToFit="1"/>
      <protection hidden="1"/>
    </xf>
    <xf numFmtId="49" fontId="15" fillId="0" borderId="4" xfId="0" applyNumberFormat="1" applyFont="1" applyBorder="1" applyAlignment="1" applyProtection="1">
      <alignment horizontal="center" shrinkToFit="1"/>
      <protection hidden="1"/>
    </xf>
    <xf numFmtId="49" fontId="15" fillId="0" borderId="5" xfId="0" applyNumberFormat="1" applyFont="1" applyBorder="1" applyAlignment="1" applyProtection="1">
      <alignment horizontal="center" shrinkToFit="1"/>
      <protection hidden="1"/>
    </xf>
    <xf numFmtId="49" fontId="15" fillId="0" borderId="7" xfId="0" applyNumberFormat="1" applyFont="1" applyBorder="1" applyAlignment="1" applyProtection="1">
      <alignment horizontal="center" shrinkToFit="1"/>
      <protection hidden="1"/>
    </xf>
    <xf numFmtId="49" fontId="15" fillId="0" borderId="8" xfId="0" applyNumberFormat="1" applyFont="1" applyBorder="1" applyAlignment="1" applyProtection="1">
      <alignment horizontal="center" shrinkToFit="1"/>
      <protection hidden="1"/>
    </xf>
    <xf numFmtId="49" fontId="31" fillId="9" borderId="11" xfId="0" applyNumberFormat="1" applyFont="1" applyFill="1" applyBorder="1" applyAlignment="1" applyProtection="1">
      <alignment vertical="center" shrinkToFit="1"/>
      <protection hidden="1"/>
    </xf>
    <xf numFmtId="49" fontId="31" fillId="9" borderId="12" xfId="0" applyNumberFormat="1" applyFont="1" applyFill="1" applyBorder="1" applyAlignment="1" applyProtection="1">
      <alignment vertical="center" shrinkToFit="1"/>
      <protection hidden="1"/>
    </xf>
    <xf numFmtId="49" fontId="0" fillId="7" borderId="10" xfId="0" applyNumberFormat="1" applyFill="1" applyBorder="1" applyAlignment="1" applyProtection="1">
      <alignment horizontal="center" vertical="center" shrinkToFit="1"/>
      <protection locked="0"/>
    </xf>
    <xf numFmtId="49" fontId="0" fillId="7" borderId="12" xfId="0" applyNumberFormat="1" applyFill="1" applyBorder="1" applyAlignment="1" applyProtection="1">
      <alignment horizontal="center" vertical="center" shrinkToFit="1"/>
      <protection locked="0"/>
    </xf>
    <xf numFmtId="49" fontId="0" fillId="0" borderId="11" xfId="0" applyNumberFormat="1" applyBorder="1" applyAlignment="1" applyProtection="1">
      <alignment vertical="center" shrinkToFit="1"/>
      <protection hidden="1"/>
    </xf>
    <xf numFmtId="49" fontId="0" fillId="0" borderId="12" xfId="0" applyNumberFormat="1" applyBorder="1" applyAlignment="1" applyProtection="1">
      <alignment vertical="center" shrinkToFit="1"/>
      <protection hidden="1"/>
    </xf>
    <xf numFmtId="38" fontId="0" fillId="7" borderId="10" xfId="3" applyFont="1" applyFill="1" applyBorder="1" applyAlignment="1" applyProtection="1">
      <alignment horizontal="right" vertical="center" shrinkToFit="1"/>
      <protection locked="0"/>
    </xf>
    <xf numFmtId="38" fontId="0" fillId="7" borderId="11" xfId="3" applyFont="1" applyFill="1" applyBorder="1" applyAlignment="1" applyProtection="1">
      <alignment horizontal="right" vertical="center" shrinkToFit="1"/>
      <protection locked="0"/>
    </xf>
    <xf numFmtId="38" fontId="0" fillId="7" borderId="12" xfId="3" applyFont="1" applyFill="1" applyBorder="1" applyAlignment="1" applyProtection="1">
      <alignment horizontal="right" vertical="center" shrinkToFit="1"/>
      <protection locked="0"/>
    </xf>
    <xf numFmtId="49" fontId="15" fillId="0" borderId="11" xfId="0" applyNumberFormat="1" applyFont="1" applyBorder="1" applyAlignment="1" applyProtection="1">
      <alignment horizontal="right" vertical="center" shrinkToFit="1"/>
      <protection hidden="1"/>
    </xf>
    <xf numFmtId="49" fontId="0" fillId="6" borderId="12" xfId="0" applyNumberFormat="1" applyFill="1" applyBorder="1" applyAlignment="1" applyProtection="1">
      <alignment horizontal="center" vertical="center" shrinkToFit="1"/>
      <protection locked="0"/>
    </xf>
    <xf numFmtId="49" fontId="15" fillId="15" borderId="3" xfId="0" applyNumberFormat="1" applyFont="1" applyFill="1" applyBorder="1" applyAlignment="1" applyProtection="1">
      <alignment horizontal="center" vertical="center" shrinkToFit="1"/>
      <protection hidden="1"/>
    </xf>
    <xf numFmtId="49" fontId="15" fillId="15" borderId="5" xfId="0" applyNumberFormat="1" applyFont="1" applyFill="1" applyBorder="1" applyAlignment="1" applyProtection="1">
      <alignment horizontal="center" vertical="center" shrinkToFit="1"/>
      <protection hidden="1"/>
    </xf>
    <xf numFmtId="49" fontId="15" fillId="15" borderId="35" xfId="0" applyNumberFormat="1" applyFont="1" applyFill="1" applyBorder="1" applyAlignment="1" applyProtection="1">
      <alignment horizontal="center" vertical="center" shrinkToFit="1"/>
      <protection hidden="1"/>
    </xf>
    <xf numFmtId="49" fontId="30" fillId="0" borderId="4" xfId="1" applyNumberFormat="1" applyBorder="1" applyAlignment="1" applyProtection="1">
      <alignment vertical="center" shrinkToFit="1"/>
      <protection hidden="1"/>
    </xf>
    <xf numFmtId="49" fontId="30" fillId="0" borderId="5" xfId="1" applyNumberFormat="1" applyBorder="1" applyAlignment="1" applyProtection="1">
      <alignment vertical="center" shrinkToFit="1"/>
      <protection hidden="1"/>
    </xf>
    <xf numFmtId="49" fontId="30" fillId="0" borderId="7" xfId="1" applyNumberFormat="1" applyBorder="1" applyAlignment="1" applyProtection="1">
      <alignment vertical="center" shrinkToFit="1"/>
      <protection hidden="1"/>
    </xf>
    <xf numFmtId="49" fontId="30" fillId="0" borderId="8" xfId="1" applyNumberFormat="1" applyBorder="1" applyAlignment="1" applyProtection="1">
      <alignment vertical="center" shrinkToFit="1"/>
      <protection hidden="1"/>
    </xf>
    <xf numFmtId="179" fontId="15" fillId="2" borderId="10" xfId="0" applyNumberFormat="1" applyFont="1" applyFill="1" applyBorder="1" applyAlignment="1" applyProtection="1">
      <alignment horizontal="left" vertical="center" indent="1" shrinkToFit="1"/>
      <protection hidden="1"/>
    </xf>
    <xf numFmtId="179" fontId="15" fillId="2" borderId="11" xfId="0" applyNumberFormat="1" applyFont="1" applyFill="1" applyBorder="1" applyAlignment="1" applyProtection="1">
      <alignment horizontal="left" vertical="center" indent="1" shrinkToFit="1"/>
      <protection hidden="1"/>
    </xf>
    <xf numFmtId="179" fontId="15" fillId="2" borderId="12" xfId="0" applyNumberFormat="1" applyFont="1" applyFill="1" applyBorder="1" applyAlignment="1" applyProtection="1">
      <alignment horizontal="left" vertical="center" indent="1" shrinkToFit="1"/>
      <protection hidden="1"/>
    </xf>
    <xf numFmtId="179" fontId="15" fillId="7" borderId="3" xfId="0" applyNumberFormat="1" applyFont="1" applyFill="1" applyBorder="1" applyAlignment="1" applyProtection="1">
      <alignment horizontal="left" vertical="center" indent="1" shrinkToFit="1"/>
      <protection locked="0"/>
    </xf>
    <xf numFmtId="179" fontId="15" fillId="7" borderId="4" xfId="0" applyNumberFormat="1" applyFont="1" applyFill="1" applyBorder="1" applyAlignment="1" applyProtection="1">
      <alignment horizontal="left" vertical="center" indent="1" shrinkToFit="1"/>
      <protection locked="0"/>
    </xf>
    <xf numFmtId="179" fontId="15" fillId="7" borderId="5" xfId="0" applyNumberFormat="1" applyFont="1" applyFill="1" applyBorder="1" applyAlignment="1" applyProtection="1">
      <alignment horizontal="left" vertical="center" indent="1" shrinkToFit="1"/>
      <protection locked="0"/>
    </xf>
    <xf numFmtId="179" fontId="15" fillId="7" borderId="13" xfId="0" applyNumberFormat="1" applyFont="1" applyFill="1" applyBorder="1" applyAlignment="1" applyProtection="1">
      <alignment horizontal="left" vertical="center" indent="1" shrinkToFit="1"/>
      <protection locked="0"/>
    </xf>
    <xf numFmtId="179" fontId="15" fillId="7" borderId="0" xfId="0" applyNumberFormat="1" applyFont="1" applyFill="1" applyAlignment="1" applyProtection="1">
      <alignment horizontal="left" vertical="center" indent="1" shrinkToFit="1"/>
      <protection locked="0"/>
    </xf>
    <xf numFmtId="179" fontId="15" fillId="7" borderId="9" xfId="0" applyNumberFormat="1" applyFont="1" applyFill="1" applyBorder="1" applyAlignment="1" applyProtection="1">
      <alignment horizontal="left" vertical="center" indent="1" shrinkToFit="1"/>
      <protection locked="0"/>
    </xf>
    <xf numFmtId="49" fontId="15" fillId="0" borderId="119" xfId="0" applyNumberFormat="1" applyFont="1" applyBorder="1" applyAlignment="1" applyProtection="1">
      <alignment horizontal="center" vertical="center" shrinkToFit="1"/>
      <protection hidden="1"/>
    </xf>
    <xf numFmtId="49" fontId="67" fillId="7" borderId="3" xfId="0" applyNumberFormat="1" applyFont="1" applyFill="1" applyBorder="1" applyAlignment="1" applyProtection="1">
      <alignment horizontal="center" vertical="center" shrinkToFit="1"/>
      <protection locked="0"/>
    </xf>
    <xf numFmtId="49" fontId="67" fillId="7" borderId="5" xfId="0" applyNumberFormat="1" applyFont="1" applyFill="1" applyBorder="1" applyAlignment="1" applyProtection="1">
      <alignment horizontal="center" vertical="center" shrinkToFit="1"/>
      <protection locked="0"/>
    </xf>
    <xf numFmtId="49" fontId="67" fillId="7" borderId="6" xfId="0" applyNumberFormat="1" applyFont="1" applyFill="1" applyBorder="1" applyAlignment="1" applyProtection="1">
      <alignment horizontal="center" vertical="center" shrinkToFit="1"/>
      <protection locked="0"/>
    </xf>
    <xf numFmtId="49" fontId="67" fillId="7" borderId="8" xfId="0" applyNumberFormat="1" applyFont="1" applyFill="1" applyBorder="1" applyAlignment="1" applyProtection="1">
      <alignment horizontal="center" vertical="center" shrinkToFit="1"/>
      <protection locked="0"/>
    </xf>
    <xf numFmtId="49" fontId="27" fillId="0" borderId="3" xfId="0" applyNumberFormat="1" applyFont="1" applyBorder="1" applyAlignment="1" applyProtection="1">
      <alignment horizontal="center" vertical="center" wrapText="1" shrinkToFit="1"/>
      <protection hidden="1"/>
    </xf>
    <xf numFmtId="49" fontId="27" fillId="0" borderId="4" xfId="0" applyNumberFormat="1" applyFont="1" applyBorder="1" applyAlignment="1" applyProtection="1">
      <alignment horizontal="center" vertical="center" wrapText="1" shrinkToFit="1"/>
      <protection hidden="1"/>
    </xf>
    <xf numFmtId="49" fontId="27" fillId="0" borderId="5" xfId="0" applyNumberFormat="1" applyFont="1" applyBorder="1" applyAlignment="1" applyProtection="1">
      <alignment horizontal="center" vertical="center" wrapText="1" shrinkToFit="1"/>
      <protection hidden="1"/>
    </xf>
    <xf numFmtId="49" fontId="27" fillId="0" borderId="13" xfId="0" applyNumberFormat="1" applyFont="1" applyBorder="1" applyAlignment="1" applyProtection="1">
      <alignment horizontal="center" vertical="center" wrapText="1" shrinkToFit="1"/>
      <protection hidden="1"/>
    </xf>
    <xf numFmtId="49" fontId="27" fillId="0" borderId="0" xfId="0" applyNumberFormat="1" applyFont="1" applyAlignment="1" applyProtection="1">
      <alignment horizontal="center" vertical="center" wrapText="1" shrinkToFit="1"/>
      <protection hidden="1"/>
    </xf>
    <xf numFmtId="49" fontId="27" fillId="0" borderId="9" xfId="0" applyNumberFormat="1" applyFont="1" applyBorder="1" applyAlignment="1" applyProtection="1">
      <alignment horizontal="center" vertical="center" wrapText="1" shrinkToFit="1"/>
      <protection hidden="1"/>
    </xf>
    <xf numFmtId="49" fontId="27" fillId="0" borderId="6" xfId="0" applyNumberFormat="1" applyFont="1" applyBorder="1" applyAlignment="1" applyProtection="1">
      <alignment horizontal="center" vertical="center" wrapText="1" shrinkToFit="1"/>
      <protection hidden="1"/>
    </xf>
    <xf numFmtId="49" fontId="27" fillId="0" borderId="7" xfId="0" applyNumberFormat="1" applyFont="1" applyBorder="1" applyAlignment="1" applyProtection="1">
      <alignment horizontal="center" vertical="center" wrapText="1" shrinkToFit="1"/>
      <protection hidden="1"/>
    </xf>
    <xf numFmtId="49" fontId="27" fillId="0" borderId="8" xfId="0" applyNumberFormat="1" applyFont="1" applyBorder="1" applyAlignment="1" applyProtection="1">
      <alignment horizontal="center" vertical="center" wrapText="1" shrinkToFit="1"/>
      <protection hidden="1"/>
    </xf>
    <xf numFmtId="49" fontId="15" fillId="0" borderId="228" xfId="0" applyNumberFormat="1" applyFont="1" applyBorder="1" applyAlignment="1" applyProtection="1">
      <alignment horizontal="center" vertical="center" shrinkToFit="1"/>
      <protection hidden="1"/>
    </xf>
    <xf numFmtId="49" fontId="15" fillId="0" borderId="1" xfId="0" applyNumberFormat="1" applyFont="1" applyBorder="1" applyAlignment="1" applyProtection="1">
      <alignment horizontal="center" vertical="center" shrinkToFit="1"/>
      <protection hidden="1"/>
    </xf>
    <xf numFmtId="49" fontId="15" fillId="0" borderId="214" xfId="0" applyNumberFormat="1" applyFont="1" applyBorder="1" applyAlignment="1" applyProtection="1">
      <alignment horizontal="center" vertical="center" shrinkToFit="1"/>
      <protection hidden="1"/>
    </xf>
    <xf numFmtId="49" fontId="31" fillId="3" borderId="3" xfId="0" applyNumberFormat="1" applyFont="1" applyFill="1" applyBorder="1" applyAlignment="1" applyProtection="1">
      <alignment horizontal="center" vertical="center" wrapText="1" shrinkToFit="1"/>
      <protection hidden="1"/>
    </xf>
    <xf numFmtId="49" fontId="31" fillId="3" borderId="4" xfId="0" applyNumberFormat="1" applyFont="1" applyFill="1" applyBorder="1" applyAlignment="1" applyProtection="1">
      <alignment horizontal="center" vertical="center" wrapText="1" shrinkToFit="1"/>
      <protection hidden="1"/>
    </xf>
    <xf numFmtId="49" fontId="31" fillId="3" borderId="5" xfId="0" applyNumberFormat="1" applyFont="1" applyFill="1" applyBorder="1" applyAlignment="1" applyProtection="1">
      <alignment horizontal="center" vertical="center" wrapText="1" shrinkToFit="1"/>
      <protection hidden="1"/>
    </xf>
    <xf numFmtId="49" fontId="31" fillId="3" borderId="6" xfId="0" applyNumberFormat="1" applyFont="1" applyFill="1" applyBorder="1" applyAlignment="1" applyProtection="1">
      <alignment horizontal="center" vertical="center" wrapText="1" shrinkToFit="1"/>
      <protection hidden="1"/>
    </xf>
    <xf numFmtId="49" fontId="31" fillId="3" borderId="7" xfId="0" applyNumberFormat="1" applyFont="1" applyFill="1" applyBorder="1" applyAlignment="1" applyProtection="1">
      <alignment horizontal="center" vertical="center" wrapText="1" shrinkToFit="1"/>
      <protection hidden="1"/>
    </xf>
    <xf numFmtId="49" fontId="31" fillId="3" borderId="8" xfId="0" applyNumberFormat="1" applyFont="1" applyFill="1" applyBorder="1" applyAlignment="1" applyProtection="1">
      <alignment horizontal="center" vertical="center" wrapText="1" shrinkToFit="1"/>
      <protection hidden="1"/>
    </xf>
    <xf numFmtId="49" fontId="0" fillId="6" borderId="10" xfId="0" applyNumberFormat="1" applyFill="1" applyBorder="1" applyAlignment="1" applyProtection="1">
      <alignment horizontal="left" vertical="center" shrinkToFit="1"/>
      <protection locked="0"/>
    </xf>
    <xf numFmtId="0" fontId="15" fillId="3" borderId="3" xfId="0" applyFont="1" applyFill="1" applyBorder="1" applyAlignment="1" applyProtection="1">
      <alignment vertical="top" wrapText="1" shrinkToFit="1"/>
      <protection hidden="1"/>
    </xf>
    <xf numFmtId="0" fontId="15" fillId="3" borderId="4" xfId="0" applyFont="1" applyFill="1" applyBorder="1" applyAlignment="1" applyProtection="1">
      <alignment vertical="top" wrapText="1" shrinkToFit="1"/>
      <protection hidden="1"/>
    </xf>
    <xf numFmtId="0" fontId="15" fillId="3" borderId="5" xfId="0" applyFont="1" applyFill="1" applyBorder="1" applyAlignment="1" applyProtection="1">
      <alignment vertical="top" wrapText="1" shrinkToFit="1"/>
      <protection hidden="1"/>
    </xf>
    <xf numFmtId="0" fontId="15" fillId="3" borderId="6" xfId="0" applyFont="1" applyFill="1" applyBorder="1" applyAlignment="1" applyProtection="1">
      <alignment vertical="top" wrapText="1" shrinkToFit="1"/>
      <protection hidden="1"/>
    </xf>
    <xf numFmtId="0" fontId="15" fillId="3" borderId="7" xfId="0" applyFont="1" applyFill="1" applyBorder="1" applyAlignment="1" applyProtection="1">
      <alignment vertical="top" wrapText="1" shrinkToFit="1"/>
      <protection hidden="1"/>
    </xf>
    <xf numFmtId="0" fontId="15" fillId="3" borderId="8" xfId="0" applyFont="1" applyFill="1" applyBorder="1" applyAlignment="1" applyProtection="1">
      <alignment vertical="top" wrapText="1" shrinkToFit="1"/>
      <protection hidden="1"/>
    </xf>
    <xf numFmtId="49" fontId="15" fillId="0" borderId="3" xfId="0" applyNumberFormat="1" applyFont="1" applyBorder="1" applyAlignment="1" applyProtection="1">
      <alignment horizontal="center" vertical="center" shrinkToFit="1"/>
      <protection hidden="1"/>
    </xf>
    <xf numFmtId="49" fontId="15" fillId="0" borderId="4" xfId="0" applyNumberFormat="1" applyFont="1" applyBorder="1" applyAlignment="1" applyProtection="1">
      <alignment horizontal="center" vertical="center" shrinkToFit="1"/>
      <protection hidden="1"/>
    </xf>
    <xf numFmtId="49" fontId="15" fillId="0" borderId="5" xfId="0" applyNumberFormat="1" applyFont="1" applyBorder="1" applyAlignment="1" applyProtection="1">
      <alignment horizontal="center" vertical="center" shrinkToFit="1"/>
      <protection hidden="1"/>
    </xf>
    <xf numFmtId="49" fontId="15" fillId="0" borderId="6" xfId="0" applyNumberFormat="1" applyFont="1" applyBorder="1" applyAlignment="1" applyProtection="1">
      <alignment horizontal="center" vertical="center" shrinkToFit="1"/>
      <protection hidden="1"/>
    </xf>
    <xf numFmtId="49" fontId="15" fillId="0" borderId="7" xfId="0" applyNumberFormat="1" applyFont="1" applyBorder="1" applyAlignment="1" applyProtection="1">
      <alignment horizontal="center" vertical="center" shrinkToFit="1"/>
      <protection hidden="1"/>
    </xf>
    <xf numFmtId="49" fontId="15" fillId="0" borderId="8" xfId="0" applyNumberFormat="1" applyFont="1" applyBorder="1" applyAlignment="1" applyProtection="1">
      <alignment horizontal="center" vertical="center" shrinkToFit="1"/>
      <protection hidden="1"/>
    </xf>
    <xf numFmtId="49" fontId="15" fillId="0" borderId="10" xfId="0" applyNumberFormat="1" applyFont="1" applyBorder="1" applyAlignment="1" applyProtection="1">
      <alignment horizontal="center" vertical="center" shrinkToFit="1"/>
      <protection hidden="1"/>
    </xf>
    <xf numFmtId="49" fontId="66" fillId="0" borderId="3" xfId="0" applyNumberFormat="1" applyFont="1" applyBorder="1" applyAlignment="1" applyProtection="1">
      <alignment vertical="center" textRotation="255" shrinkToFit="1"/>
      <protection hidden="1"/>
    </xf>
    <xf numFmtId="49" fontId="66" fillId="0" borderId="6" xfId="0" applyNumberFormat="1" applyFont="1" applyBorder="1" applyAlignment="1" applyProtection="1">
      <alignment vertical="center" textRotation="255" shrinkToFit="1"/>
      <protection hidden="1"/>
    </xf>
    <xf numFmtId="49" fontId="66" fillId="28" borderId="35" xfId="0" applyNumberFormat="1" applyFont="1" applyFill="1" applyBorder="1" applyAlignment="1" applyProtection="1">
      <alignment vertical="center" textRotation="255" shrinkToFit="1"/>
      <protection hidden="1"/>
    </xf>
    <xf numFmtId="49" fontId="66" fillId="28" borderId="46" xfId="0" applyNumberFormat="1" applyFont="1" applyFill="1" applyBorder="1" applyAlignment="1" applyProtection="1">
      <alignment vertical="center" textRotation="255" shrinkToFit="1"/>
      <protection hidden="1"/>
    </xf>
    <xf numFmtId="49" fontId="66" fillId="28" borderId="33" xfId="0" applyNumberFormat="1" applyFont="1" applyFill="1" applyBorder="1" applyAlignment="1" applyProtection="1">
      <alignment vertical="center" textRotation="255" shrinkToFit="1"/>
      <protection hidden="1"/>
    </xf>
    <xf numFmtId="49" fontId="31" fillId="0" borderId="11" xfId="0" applyNumberFormat="1" applyFont="1" applyBorder="1" applyAlignment="1" applyProtection="1">
      <alignment vertical="center" shrinkToFit="1"/>
      <protection hidden="1"/>
    </xf>
    <xf numFmtId="49" fontId="31" fillId="0" borderId="12" xfId="0" applyNumberFormat="1" applyFont="1" applyBorder="1" applyAlignment="1" applyProtection="1">
      <alignment vertical="center" shrinkToFit="1"/>
      <protection hidden="1"/>
    </xf>
    <xf numFmtId="49" fontId="31" fillId="0" borderId="113" xfId="0" applyNumberFormat="1" applyFont="1" applyBorder="1" applyAlignment="1" applyProtection="1">
      <alignment horizontal="center" vertical="top" shrinkToFit="1"/>
      <protection hidden="1"/>
    </xf>
    <xf numFmtId="49" fontId="31" fillId="0" borderId="0" xfId="0" applyNumberFormat="1" applyFont="1" applyAlignment="1" applyProtection="1">
      <alignment horizontal="center" vertical="top" shrinkToFit="1"/>
      <protection hidden="1"/>
    </xf>
    <xf numFmtId="0" fontId="0" fillId="7" borderId="10" xfId="0" applyFill="1" applyBorder="1" applyAlignment="1" applyProtection="1">
      <alignment vertical="center" shrinkToFit="1"/>
      <protection locked="0"/>
    </xf>
    <xf numFmtId="0" fontId="0" fillId="7" borderId="11" xfId="0" applyFill="1" applyBorder="1" applyAlignment="1" applyProtection="1">
      <alignment vertical="center" shrinkToFit="1"/>
      <protection locked="0"/>
    </xf>
    <xf numFmtId="0" fontId="0" fillId="7" borderId="12" xfId="0" applyFill="1" applyBorder="1" applyAlignment="1" applyProtection="1">
      <alignment vertical="center" shrinkToFit="1"/>
      <protection locked="0"/>
    </xf>
    <xf numFmtId="49" fontId="15" fillId="0" borderId="0" xfId="0" applyNumberFormat="1" applyFont="1" applyAlignment="1" applyProtection="1">
      <alignment horizontal="center" vertical="center" wrapText="1" shrinkToFit="1"/>
      <protection hidden="1"/>
    </xf>
    <xf numFmtId="0" fontId="31" fillId="0" borderId="3" xfId="0" applyFont="1" applyBorder="1" applyAlignment="1" applyProtection="1">
      <alignment vertical="top" shrinkToFit="1"/>
      <protection hidden="1"/>
    </xf>
    <xf numFmtId="0" fontId="31" fillId="0" borderId="4" xfId="0" applyFont="1" applyBorder="1" applyAlignment="1" applyProtection="1">
      <alignment vertical="top" shrinkToFit="1"/>
      <protection hidden="1"/>
    </xf>
    <xf numFmtId="0" fontId="31" fillId="0" borderId="5" xfId="0" applyFont="1" applyBorder="1" applyAlignment="1" applyProtection="1">
      <alignment vertical="top" shrinkToFit="1"/>
      <protection hidden="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3" fontId="0" fillId="7" borderId="10" xfId="0" applyNumberFormat="1" applyFill="1" applyBorder="1" applyAlignment="1" applyProtection="1">
      <alignment horizontal="right" vertical="center" shrinkToFit="1"/>
      <protection locked="0"/>
    </xf>
    <xf numFmtId="3" fontId="0" fillId="7" borderId="11" xfId="0" applyNumberFormat="1" applyFill="1" applyBorder="1" applyAlignment="1" applyProtection="1">
      <alignment horizontal="right" vertical="center" shrinkToFit="1"/>
      <protection locked="0"/>
    </xf>
    <xf numFmtId="3" fontId="0" fillId="7" borderId="12" xfId="0" applyNumberFormat="1" applyFill="1" applyBorder="1" applyAlignment="1" applyProtection="1">
      <alignment horizontal="right" vertical="center" shrinkToFit="1"/>
      <protection locked="0"/>
    </xf>
    <xf numFmtId="49" fontId="15" fillId="0" borderId="10" xfId="0" applyNumberFormat="1" applyFont="1" applyBorder="1" applyAlignment="1" applyProtection="1">
      <alignment horizontal="center" vertical="center" wrapText="1" shrinkToFit="1"/>
      <protection hidden="1"/>
    </xf>
    <xf numFmtId="49" fontId="15" fillId="0" borderId="11" xfId="0" applyNumberFormat="1" applyFont="1" applyBorder="1" applyAlignment="1" applyProtection="1">
      <alignment horizontal="center" vertical="center" wrapText="1" shrinkToFit="1"/>
      <protection hidden="1"/>
    </xf>
    <xf numFmtId="49" fontId="15" fillId="0" borderId="12" xfId="0" applyNumberFormat="1" applyFont="1" applyBorder="1" applyAlignment="1" applyProtection="1">
      <alignment horizontal="center" vertical="center" wrapText="1" shrinkToFit="1"/>
      <protection hidden="1"/>
    </xf>
    <xf numFmtId="49" fontId="31" fillId="3" borderId="10" xfId="0" applyNumberFormat="1" applyFont="1" applyFill="1" applyBorder="1" applyAlignment="1" applyProtection="1">
      <alignment horizontal="center" vertical="center" wrapText="1" shrinkToFit="1"/>
      <protection hidden="1"/>
    </xf>
    <xf numFmtId="49" fontId="31" fillId="3" borderId="11" xfId="0" applyNumberFormat="1" applyFont="1" applyFill="1" applyBorder="1" applyAlignment="1" applyProtection="1">
      <alignment horizontal="center" vertical="center" wrapText="1" shrinkToFit="1"/>
      <protection hidden="1"/>
    </xf>
    <xf numFmtId="49" fontId="31" fillId="3" borderId="12" xfId="0" applyNumberFormat="1" applyFont="1" applyFill="1" applyBorder="1" applyAlignment="1" applyProtection="1">
      <alignment horizontal="center" vertical="center" wrapText="1" shrinkToFit="1"/>
      <protection hidden="1"/>
    </xf>
    <xf numFmtId="49" fontId="66" fillId="0" borderId="108" xfId="0" applyNumberFormat="1" applyFont="1" applyBorder="1" applyAlignment="1" applyProtection="1">
      <alignment vertical="center" textRotation="255" shrinkToFit="1"/>
      <protection hidden="1"/>
    </xf>
    <xf numFmtId="0" fontId="0" fillId="2" borderId="10" xfId="0" applyFill="1" applyBorder="1" applyAlignment="1" applyProtection="1">
      <alignment horizontal="left" vertical="center" shrinkToFit="1"/>
      <protection hidden="1"/>
    </xf>
    <xf numFmtId="0" fontId="0" fillId="2" borderId="11" xfId="0" applyFill="1" applyBorder="1" applyAlignment="1" applyProtection="1">
      <alignment horizontal="left" vertical="center" shrinkToFit="1"/>
      <protection hidden="1"/>
    </xf>
    <xf numFmtId="0" fontId="0" fillId="2" borderId="12" xfId="0" applyFill="1" applyBorder="1" applyAlignment="1" applyProtection="1">
      <alignment horizontal="left" vertical="center" shrinkToFit="1"/>
      <protection hidden="1"/>
    </xf>
    <xf numFmtId="49" fontId="27" fillId="7" borderId="107" xfId="0" applyNumberFormat="1" applyFont="1" applyFill="1" applyBorder="1" applyAlignment="1" applyProtection="1">
      <alignment horizontal="center" vertical="center" shrinkToFit="1"/>
      <protection hidden="1"/>
    </xf>
    <xf numFmtId="49" fontId="27" fillId="7" borderId="108" xfId="0" applyNumberFormat="1" applyFont="1" applyFill="1" applyBorder="1" applyAlignment="1" applyProtection="1">
      <alignment horizontal="center" vertical="center" shrinkToFit="1"/>
      <protection hidden="1"/>
    </xf>
    <xf numFmtId="49" fontId="27" fillId="7" borderId="109" xfId="0" applyNumberFormat="1" applyFont="1" applyFill="1" applyBorder="1" applyAlignment="1" applyProtection="1">
      <alignment horizontal="center" vertical="center" shrinkToFit="1"/>
      <protection hidden="1"/>
    </xf>
    <xf numFmtId="49" fontId="15" fillId="0" borderId="3" xfId="0" applyNumberFormat="1" applyFont="1" applyBorder="1" applyAlignment="1" applyProtection="1">
      <alignment horizontal="right" vertical="center" shrinkToFit="1"/>
      <protection hidden="1"/>
    </xf>
    <xf numFmtId="49" fontId="15" fillId="0" borderId="4" xfId="0" applyNumberFormat="1" applyFont="1" applyBorder="1" applyAlignment="1" applyProtection="1">
      <alignment horizontal="right" vertical="center" shrinkToFit="1"/>
      <protection hidden="1"/>
    </xf>
    <xf numFmtId="49" fontId="15" fillId="0" borderId="6" xfId="0" applyNumberFormat="1" applyFont="1" applyBorder="1" applyAlignment="1" applyProtection="1">
      <alignment horizontal="right" vertical="center" shrinkToFit="1"/>
      <protection hidden="1"/>
    </xf>
    <xf numFmtId="49" fontId="15" fillId="0" borderId="7" xfId="0" applyNumberFormat="1" applyFont="1" applyBorder="1" applyAlignment="1" applyProtection="1">
      <alignment horizontal="right" vertical="center" shrinkToFit="1"/>
      <protection hidden="1"/>
    </xf>
    <xf numFmtId="0" fontId="31" fillId="0" borderId="10" xfId="0" applyFont="1" applyBorder="1" applyAlignment="1" applyProtection="1">
      <alignment vertical="center" wrapText="1" shrinkToFit="1"/>
      <protection hidden="1"/>
    </xf>
    <xf numFmtId="0" fontId="31" fillId="0" borderId="11" xfId="0" applyFont="1" applyBorder="1" applyAlignment="1" applyProtection="1">
      <alignment vertical="center" wrapText="1" shrinkToFit="1"/>
      <protection hidden="1"/>
    </xf>
    <xf numFmtId="0" fontId="31" fillId="0" borderId="12" xfId="0" applyFont="1" applyBorder="1" applyAlignment="1" applyProtection="1">
      <alignment vertical="center" wrapText="1" shrinkToFit="1"/>
      <protection hidden="1"/>
    </xf>
    <xf numFmtId="0" fontId="31" fillId="0" borderId="10" xfId="0" applyFont="1" applyBorder="1" applyAlignment="1" applyProtection="1">
      <alignment vertical="center" shrinkToFit="1"/>
      <protection hidden="1"/>
    </xf>
    <xf numFmtId="0" fontId="31" fillId="0" borderId="11" xfId="0" applyFont="1" applyBorder="1" applyAlignment="1" applyProtection="1">
      <alignment vertical="center" shrinkToFit="1"/>
      <protection hidden="1"/>
    </xf>
    <xf numFmtId="0" fontId="31" fillId="0" borderId="12" xfId="0" applyFont="1" applyBorder="1" applyAlignment="1" applyProtection="1">
      <alignment vertical="center" shrinkToFit="1"/>
      <protection hidden="1"/>
    </xf>
    <xf numFmtId="49" fontId="31" fillId="0" borderId="4" xfId="0" applyNumberFormat="1" applyFont="1" applyBorder="1" applyAlignment="1" applyProtection="1">
      <alignment vertical="center" shrinkToFit="1"/>
      <protection hidden="1"/>
    </xf>
    <xf numFmtId="49" fontId="31" fillId="0" borderId="5" xfId="0" applyNumberFormat="1" applyFont="1" applyBorder="1" applyAlignment="1" applyProtection="1">
      <alignment vertical="center" shrinkToFit="1"/>
      <protection hidden="1"/>
    </xf>
    <xf numFmtId="49" fontId="31" fillId="0" borderId="7" xfId="0" applyNumberFormat="1" applyFont="1" applyBorder="1" applyAlignment="1" applyProtection="1">
      <alignment vertical="center" shrinkToFit="1"/>
      <protection hidden="1"/>
    </xf>
    <xf numFmtId="49" fontId="31" fillId="0" borderId="8" xfId="0" applyNumberFormat="1" applyFont="1" applyBorder="1" applyAlignment="1" applyProtection="1">
      <alignment vertical="center" shrinkToFit="1"/>
      <protection hidden="1"/>
    </xf>
    <xf numFmtId="49" fontId="0" fillId="2" borderId="10" xfId="0" applyNumberFormat="1" applyFill="1" applyBorder="1" applyAlignment="1" applyProtection="1">
      <alignment vertical="center" shrinkToFit="1"/>
      <protection hidden="1"/>
    </xf>
    <xf numFmtId="49" fontId="0" fillId="2" borderId="11" xfId="0" applyNumberFormat="1" applyFill="1" applyBorder="1" applyAlignment="1" applyProtection="1">
      <alignment vertical="center" shrinkToFit="1"/>
      <protection hidden="1"/>
    </xf>
    <xf numFmtId="49" fontId="0" fillId="2" borderId="12" xfId="0" applyNumberFormat="1" applyFill="1" applyBorder="1" applyAlignment="1" applyProtection="1">
      <alignment vertical="center" shrinkToFit="1"/>
      <protection hidden="1"/>
    </xf>
    <xf numFmtId="49" fontId="33" fillId="10" borderId="3" xfId="0" applyNumberFormat="1" applyFont="1" applyFill="1" applyBorder="1" applyAlignment="1" applyProtection="1">
      <alignment horizontal="center" vertical="center" wrapText="1"/>
      <protection hidden="1"/>
    </xf>
    <xf numFmtId="49" fontId="33" fillId="10" borderId="4" xfId="0" applyNumberFormat="1" applyFont="1" applyFill="1" applyBorder="1" applyAlignment="1" applyProtection="1">
      <alignment horizontal="center" vertical="center" wrapText="1"/>
      <protection hidden="1"/>
    </xf>
    <xf numFmtId="49" fontId="33" fillId="10" borderId="5" xfId="0" applyNumberFormat="1" applyFont="1" applyFill="1" applyBorder="1" applyAlignment="1" applyProtection="1">
      <alignment horizontal="center" vertical="center" wrapText="1"/>
      <protection hidden="1"/>
    </xf>
    <xf numFmtId="49" fontId="33" fillId="10" borderId="3" xfId="0" applyNumberFormat="1" applyFont="1" applyFill="1" applyBorder="1" applyAlignment="1" applyProtection="1">
      <alignment horizontal="center" vertical="center"/>
      <protection hidden="1"/>
    </xf>
    <xf numFmtId="49" fontId="33" fillId="10" borderId="4" xfId="0" applyNumberFormat="1" applyFont="1" applyFill="1" applyBorder="1" applyAlignment="1" applyProtection="1">
      <alignment horizontal="center" vertical="center"/>
      <protection hidden="1"/>
    </xf>
    <xf numFmtId="49" fontId="33" fillId="10" borderId="5" xfId="0" applyNumberFormat="1" applyFont="1" applyFill="1" applyBorder="1" applyAlignment="1" applyProtection="1">
      <alignment horizontal="center" vertical="center"/>
      <protection hidden="1"/>
    </xf>
    <xf numFmtId="49" fontId="27" fillId="0" borderId="248" xfId="0" applyNumberFormat="1" applyFont="1" applyBorder="1" applyAlignment="1" applyProtection="1">
      <alignment horizontal="center" vertical="center" shrinkToFit="1"/>
      <protection hidden="1"/>
    </xf>
    <xf numFmtId="49" fontId="66" fillId="21" borderId="35" xfId="0" applyNumberFormat="1" applyFont="1" applyFill="1" applyBorder="1" applyAlignment="1" applyProtection="1">
      <alignment vertical="center" textRotation="255" shrinkToFit="1"/>
      <protection hidden="1"/>
    </xf>
    <xf numFmtId="49" fontId="66" fillId="21" borderId="46" xfId="0" applyNumberFormat="1" applyFont="1" applyFill="1" applyBorder="1" applyAlignment="1" applyProtection="1">
      <alignment vertical="center" textRotation="255" shrinkToFit="1"/>
      <protection hidden="1"/>
    </xf>
    <xf numFmtId="49" fontId="66" fillId="21" borderId="33" xfId="0" applyNumberFormat="1" applyFont="1" applyFill="1" applyBorder="1" applyAlignment="1" applyProtection="1">
      <alignment vertical="center" textRotation="255" shrinkToFit="1"/>
      <protection hidden="1"/>
    </xf>
    <xf numFmtId="49" fontId="0" fillId="7" borderId="11" xfId="0" applyNumberFormat="1" applyFill="1" applyBorder="1" applyAlignment="1" applyProtection="1">
      <alignment horizontal="center" vertical="center" shrinkToFit="1"/>
      <protection locked="0"/>
    </xf>
    <xf numFmtId="49" fontId="15" fillId="0" borderId="1" xfId="0" applyNumberFormat="1" applyFont="1" applyBorder="1" applyAlignment="1" applyProtection="1">
      <alignment horizontal="center" vertical="center" wrapText="1" shrinkToFit="1"/>
      <protection hidden="1"/>
    </xf>
    <xf numFmtId="49" fontId="31" fillId="0" borderId="10" xfId="0" applyNumberFormat="1" applyFont="1" applyBorder="1" applyAlignment="1" applyProtection="1">
      <alignment vertical="center" shrinkToFit="1"/>
      <protection hidden="1"/>
    </xf>
    <xf numFmtId="49" fontId="0" fillId="7" borderId="4" xfId="0" applyNumberFormat="1" applyFill="1" applyBorder="1" applyAlignment="1" applyProtection="1">
      <alignment vertical="center" shrinkToFit="1"/>
      <protection locked="0"/>
    </xf>
    <xf numFmtId="49" fontId="0" fillId="7" borderId="5" xfId="0" applyNumberFormat="1" applyFill="1" applyBorder="1" applyAlignment="1" applyProtection="1">
      <alignment vertical="center" shrinkToFit="1"/>
      <protection locked="0"/>
    </xf>
    <xf numFmtId="49" fontId="0" fillId="7" borderId="10" xfId="0" applyNumberFormat="1" applyFill="1" applyBorder="1" applyAlignment="1" applyProtection="1">
      <alignment horizontal="right" vertical="center" shrinkToFit="1"/>
      <protection locked="0"/>
    </xf>
    <xf numFmtId="49" fontId="0" fillId="7" borderId="11" xfId="0" applyNumberFormat="1" applyFill="1" applyBorder="1" applyAlignment="1" applyProtection="1">
      <alignment horizontal="right" vertical="center" shrinkToFit="1"/>
      <protection locked="0"/>
    </xf>
    <xf numFmtId="49" fontId="0" fillId="7" borderId="10" xfId="0" applyNumberFormat="1" applyFill="1" applyBorder="1" applyAlignment="1" applyProtection="1">
      <alignment vertical="center" shrinkToFit="1"/>
      <protection locked="0"/>
    </xf>
    <xf numFmtId="49" fontId="0" fillId="7" borderId="11" xfId="0" applyNumberFormat="1" applyFill="1" applyBorder="1" applyAlignment="1" applyProtection="1">
      <alignment vertical="center" shrinkToFit="1"/>
      <protection locked="0"/>
    </xf>
    <xf numFmtId="49" fontId="0" fillId="7" borderId="12" xfId="0" applyNumberFormat="1" applyFill="1" applyBorder="1" applyAlignment="1" applyProtection="1">
      <alignment vertical="center" shrinkToFit="1"/>
      <protection locked="0"/>
    </xf>
    <xf numFmtId="49" fontId="0" fillId="7" borderId="12" xfId="0" applyNumberFormat="1" applyFill="1" applyBorder="1" applyAlignment="1" applyProtection="1">
      <alignment horizontal="right" vertical="center" shrinkToFit="1"/>
      <protection locked="0"/>
    </xf>
    <xf numFmtId="49" fontId="0" fillId="7" borderId="1" xfId="0" applyNumberFormat="1" applyFill="1" applyBorder="1" applyAlignment="1" applyProtection="1">
      <alignment vertical="center" shrinkToFit="1"/>
      <protection locked="0"/>
    </xf>
    <xf numFmtId="49" fontId="30" fillId="0" borderId="11" xfId="1" applyNumberFormat="1" applyBorder="1" applyAlignment="1" applyProtection="1">
      <alignment horizontal="right" vertical="center" shrinkToFit="1"/>
      <protection hidden="1"/>
    </xf>
    <xf numFmtId="186" fontId="0" fillId="7" borderId="10" xfId="0" applyNumberFormat="1" applyFill="1" applyBorder="1" applyAlignment="1" applyProtection="1">
      <alignment vertical="center" shrinkToFit="1"/>
      <protection locked="0"/>
    </xf>
    <xf numFmtId="186" fontId="0" fillId="7" borderId="11" xfId="0" applyNumberFormat="1" applyFill="1" applyBorder="1" applyAlignment="1" applyProtection="1">
      <alignment vertical="center" shrinkToFit="1"/>
      <protection locked="0"/>
    </xf>
    <xf numFmtId="186" fontId="0" fillId="7" borderId="12" xfId="0" applyNumberFormat="1" applyFill="1" applyBorder="1" applyAlignment="1" applyProtection="1">
      <alignment vertical="center" shrinkToFit="1"/>
      <protection locked="0"/>
    </xf>
    <xf numFmtId="49" fontId="66" fillId="0" borderId="247" xfId="0" applyNumberFormat="1" applyFont="1" applyBorder="1" applyAlignment="1" applyProtection="1">
      <alignment vertical="center" textRotation="255" shrinkToFit="1"/>
      <protection hidden="1"/>
    </xf>
    <xf numFmtId="49" fontId="17" fillId="0" borderId="3" xfId="0" applyNumberFormat="1" applyFont="1" applyBorder="1" applyAlignment="1" applyProtection="1">
      <alignment horizontal="center" vertical="center" shrinkToFit="1"/>
      <protection hidden="1"/>
    </xf>
    <xf numFmtId="49" fontId="17" fillId="0" borderId="4" xfId="0" applyNumberFormat="1" applyFont="1" applyBorder="1" applyAlignment="1" applyProtection="1">
      <alignment horizontal="center" vertical="center" shrinkToFit="1"/>
      <protection hidden="1"/>
    </xf>
    <xf numFmtId="49" fontId="17" fillId="0" borderId="5" xfId="0" applyNumberFormat="1" applyFont="1" applyBorder="1" applyAlignment="1" applyProtection="1">
      <alignment horizontal="center" vertical="center" shrinkToFit="1"/>
      <protection hidden="1"/>
    </xf>
    <xf numFmtId="49" fontId="0" fillId="0" borderId="10" xfId="0" applyNumberFormat="1" applyBorder="1" applyAlignment="1" applyProtection="1">
      <alignment vertical="center" shrinkToFit="1"/>
      <protection hidden="1"/>
    </xf>
    <xf numFmtId="49" fontId="31" fillId="9" borderId="10" xfId="0" applyNumberFormat="1" applyFont="1" applyFill="1" applyBorder="1" applyAlignment="1" applyProtection="1">
      <alignment vertical="center" shrinkToFit="1"/>
      <protection hidden="1"/>
    </xf>
    <xf numFmtId="49" fontId="64" fillId="7" borderId="3" xfId="1" applyNumberFormat="1" applyFont="1" applyFill="1" applyBorder="1" applyAlignment="1" applyProtection="1">
      <alignment horizontal="left" vertical="center" shrinkToFit="1"/>
      <protection locked="0"/>
    </xf>
    <xf numFmtId="49" fontId="64" fillId="7" borderId="4" xfId="1" applyNumberFormat="1" applyFont="1" applyFill="1" applyBorder="1" applyAlignment="1" applyProtection="1">
      <alignment horizontal="left" vertical="center" shrinkToFit="1"/>
      <protection locked="0"/>
    </xf>
    <xf numFmtId="49" fontId="64" fillId="7" borderId="5" xfId="1" applyNumberFormat="1" applyFont="1" applyFill="1" applyBorder="1" applyAlignment="1" applyProtection="1">
      <alignment horizontal="left" vertical="center" shrinkToFit="1"/>
      <protection locked="0"/>
    </xf>
    <xf numFmtId="49" fontId="64" fillId="7" borderId="6" xfId="1" applyNumberFormat="1" applyFont="1" applyFill="1" applyBorder="1" applyAlignment="1" applyProtection="1">
      <alignment horizontal="left" vertical="center" shrinkToFit="1"/>
      <protection locked="0"/>
    </xf>
    <xf numFmtId="49" fontId="64" fillId="7" borderId="7" xfId="1" applyNumberFormat="1" applyFont="1" applyFill="1" applyBorder="1" applyAlignment="1" applyProtection="1">
      <alignment horizontal="left" vertical="center" shrinkToFit="1"/>
      <protection locked="0"/>
    </xf>
    <xf numFmtId="49" fontId="64" fillId="7" borderId="8" xfId="1" applyNumberFormat="1" applyFont="1" applyFill="1" applyBorder="1" applyAlignment="1" applyProtection="1">
      <alignment horizontal="left" vertical="center" shrinkToFit="1"/>
      <protection locked="0"/>
    </xf>
    <xf numFmtId="49" fontId="143" fillId="7" borderId="4" xfId="0" applyNumberFormat="1" applyFont="1" applyFill="1" applyBorder="1" applyAlignment="1" applyProtection="1">
      <alignment horizontal="right" vertical="center" shrinkToFit="1"/>
      <protection locked="0"/>
    </xf>
    <xf numFmtId="49" fontId="143" fillId="7" borderId="7" xfId="0" applyNumberFormat="1" applyFont="1" applyFill="1" applyBorder="1" applyAlignment="1" applyProtection="1">
      <alignment horizontal="right" vertical="center" shrinkToFit="1"/>
      <protection locked="0"/>
    </xf>
    <xf numFmtId="0" fontId="143" fillId="0" borderId="4" xfId="0" applyFont="1" applyBorder="1" applyAlignment="1">
      <alignment horizontal="right" vertical="center"/>
    </xf>
    <xf numFmtId="0" fontId="143" fillId="0" borderId="7" xfId="0" applyFont="1" applyBorder="1" applyAlignment="1">
      <alignment horizontal="right" vertical="center"/>
    </xf>
    <xf numFmtId="49" fontId="15" fillId="0" borderId="3" xfId="0" applyNumberFormat="1" applyFont="1" applyBorder="1" applyAlignment="1" applyProtection="1">
      <alignment horizontal="center" shrinkToFit="1"/>
      <protection hidden="1"/>
    </xf>
    <xf numFmtId="49" fontId="15" fillId="0" borderId="6" xfId="0" applyNumberFormat="1" applyFont="1" applyBorder="1" applyAlignment="1" applyProtection="1">
      <alignment horizontal="center" shrinkToFit="1"/>
      <protection hidden="1"/>
    </xf>
    <xf numFmtId="49" fontId="66" fillId="29" borderId="3" xfId="0" applyNumberFormat="1" applyFont="1" applyFill="1" applyBorder="1" applyAlignment="1" applyProtection="1">
      <alignment vertical="center" textRotation="255" shrinkToFit="1"/>
      <protection hidden="1"/>
    </xf>
    <xf numFmtId="49" fontId="66" fillId="29" borderId="13" xfId="0" applyNumberFormat="1" applyFont="1" applyFill="1" applyBorder="1" applyAlignment="1" applyProtection="1">
      <alignment vertical="center" textRotation="255" shrinkToFit="1"/>
      <protection hidden="1"/>
    </xf>
    <xf numFmtId="49" fontId="66" fillId="29" borderId="46" xfId="0" applyNumberFormat="1" applyFont="1" applyFill="1" applyBorder="1" applyAlignment="1" applyProtection="1">
      <alignment vertical="center" textRotation="255" shrinkToFit="1"/>
      <protection hidden="1"/>
    </xf>
    <xf numFmtId="49" fontId="66" fillId="29" borderId="33" xfId="0" applyNumberFormat="1" applyFont="1" applyFill="1" applyBorder="1" applyAlignment="1" applyProtection="1">
      <alignment vertical="center" textRotation="255" shrinkToFit="1"/>
      <protection hidden="1"/>
    </xf>
    <xf numFmtId="49" fontId="0" fillId="7" borderId="4" xfId="0" applyNumberFormat="1" applyFill="1" applyBorder="1" applyAlignment="1" applyProtection="1">
      <alignment horizontal="center" vertical="center" shrinkToFit="1"/>
      <protection locked="0"/>
    </xf>
    <xf numFmtId="179" fontId="139" fillId="6" borderId="4" xfId="0" applyNumberFormat="1" applyFont="1" applyFill="1" applyBorder="1" applyAlignment="1" applyProtection="1">
      <alignment horizontal="center" vertical="center" shrinkToFit="1"/>
      <protection locked="0"/>
    </xf>
    <xf numFmtId="179" fontId="139" fillId="6" borderId="5" xfId="0" applyNumberFormat="1" applyFont="1" applyFill="1" applyBorder="1" applyAlignment="1" applyProtection="1">
      <alignment horizontal="center" vertical="center" shrinkToFit="1"/>
      <protection locked="0"/>
    </xf>
    <xf numFmtId="179" fontId="139" fillId="6" borderId="7" xfId="0" applyNumberFormat="1" applyFont="1" applyFill="1" applyBorder="1" applyAlignment="1" applyProtection="1">
      <alignment horizontal="center" vertical="center" shrinkToFit="1"/>
      <protection locked="0"/>
    </xf>
    <xf numFmtId="179" fontId="139" fillId="6" borderId="8" xfId="0" applyNumberFormat="1" applyFont="1" applyFill="1" applyBorder="1" applyAlignment="1" applyProtection="1">
      <alignment horizontal="center" vertical="center" shrinkToFit="1"/>
      <protection locked="0"/>
    </xf>
    <xf numFmtId="179" fontId="139" fillId="6" borderId="3" xfId="0" applyNumberFormat="1" applyFont="1" applyFill="1" applyBorder="1" applyAlignment="1" applyProtection="1">
      <alignment horizontal="center" vertical="center" shrinkToFit="1"/>
      <protection locked="0"/>
    </xf>
    <xf numFmtId="179" fontId="139" fillId="6" borderId="6" xfId="0" applyNumberFormat="1" applyFont="1" applyFill="1" applyBorder="1" applyAlignment="1" applyProtection="1">
      <alignment horizontal="center" vertical="center" shrinkToFit="1"/>
      <protection locked="0"/>
    </xf>
    <xf numFmtId="49" fontId="29" fillId="0" borderId="4" xfId="0" applyNumberFormat="1" applyFont="1" applyBorder="1" applyAlignment="1" applyProtection="1">
      <alignment vertical="center" shrinkToFit="1"/>
      <protection hidden="1"/>
    </xf>
    <xf numFmtId="49" fontId="29" fillId="0" borderId="7" xfId="0" applyNumberFormat="1" applyFont="1" applyBorder="1" applyAlignment="1" applyProtection="1">
      <alignment vertical="center" shrinkToFit="1"/>
      <protection hidden="1"/>
    </xf>
    <xf numFmtId="49" fontId="29" fillId="6" borderId="4" xfId="0" applyNumberFormat="1" applyFont="1" applyFill="1" applyBorder="1" applyAlignment="1" applyProtection="1">
      <alignment horizontal="right" vertical="center" shrinkToFit="1"/>
      <protection locked="0"/>
    </xf>
    <xf numFmtId="49" fontId="29" fillId="6" borderId="7" xfId="0" applyNumberFormat="1" applyFont="1" applyFill="1" applyBorder="1" applyAlignment="1" applyProtection="1">
      <alignment horizontal="right" vertical="center" shrinkToFit="1"/>
      <protection locked="0"/>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79" fillId="22" borderId="110" xfId="0" applyNumberFormat="1" applyFont="1" applyFill="1" applyBorder="1" applyAlignment="1" applyProtection="1">
      <alignment horizontal="center" vertical="center" shrinkToFit="1"/>
      <protection hidden="1"/>
    </xf>
    <xf numFmtId="49" fontId="79" fillId="22" borderId="111" xfId="0" applyNumberFormat="1" applyFont="1" applyFill="1" applyBorder="1" applyAlignment="1" applyProtection="1">
      <alignment horizontal="center" vertical="center" shrinkToFit="1"/>
      <protection hidden="1"/>
    </xf>
    <xf numFmtId="49" fontId="79" fillId="22" borderId="112" xfId="0" applyNumberFormat="1" applyFont="1" applyFill="1" applyBorder="1" applyAlignment="1" applyProtection="1">
      <alignment horizontal="center" vertical="center" shrinkToFit="1"/>
      <protection hidden="1"/>
    </xf>
    <xf numFmtId="49" fontId="79" fillId="22" borderId="113" xfId="0" applyNumberFormat="1" applyFont="1" applyFill="1" applyBorder="1" applyAlignment="1" applyProtection="1">
      <alignment horizontal="center" vertical="center" shrinkToFit="1"/>
      <protection hidden="1"/>
    </xf>
    <xf numFmtId="49" fontId="79" fillId="22" borderId="0" xfId="0" applyNumberFormat="1" applyFont="1" applyFill="1" applyAlignment="1" applyProtection="1">
      <alignment horizontal="center" vertical="center" shrinkToFit="1"/>
      <protection hidden="1"/>
    </xf>
    <xf numFmtId="49" fontId="79" fillId="22" borderId="114" xfId="0" applyNumberFormat="1" applyFont="1" applyFill="1" applyBorder="1" applyAlignment="1" applyProtection="1">
      <alignment horizontal="center" vertical="center" shrinkToFit="1"/>
      <protection hidden="1"/>
    </xf>
    <xf numFmtId="49" fontId="15" fillId="0" borderId="3" xfId="1" applyNumberFormat="1" applyFont="1" applyBorder="1" applyAlignment="1" applyProtection="1">
      <alignment horizontal="center" vertical="center" shrinkToFit="1"/>
      <protection hidden="1"/>
    </xf>
    <xf numFmtId="49" fontId="15" fillId="0" borderId="4" xfId="1" applyNumberFormat="1" applyFont="1" applyBorder="1" applyAlignment="1" applyProtection="1">
      <alignment horizontal="center" vertical="center" shrinkToFit="1"/>
      <protection hidden="1"/>
    </xf>
    <xf numFmtId="49" fontId="15" fillId="0" borderId="5" xfId="1" applyNumberFormat="1" applyFont="1" applyBorder="1" applyAlignment="1" applyProtection="1">
      <alignment horizontal="center" vertical="center" shrinkToFit="1"/>
      <protection hidden="1"/>
    </xf>
    <xf numFmtId="49" fontId="15" fillId="0" borderId="6" xfId="1" applyNumberFormat="1" applyFont="1" applyBorder="1" applyAlignment="1" applyProtection="1">
      <alignment horizontal="center" vertical="center" shrinkToFit="1"/>
      <protection hidden="1"/>
    </xf>
    <xf numFmtId="49" fontId="15" fillId="0" borderId="7" xfId="1" applyNumberFormat="1" applyFont="1" applyBorder="1" applyAlignment="1" applyProtection="1">
      <alignment horizontal="center" vertical="center" shrinkToFit="1"/>
      <protection hidden="1"/>
    </xf>
    <xf numFmtId="49" fontId="15" fillId="0" borderId="8" xfId="1" applyNumberFormat="1" applyFont="1" applyBorder="1" applyAlignment="1" applyProtection="1">
      <alignment horizontal="center" vertical="center" shrinkToFit="1"/>
      <protection hidden="1"/>
    </xf>
    <xf numFmtId="49" fontId="0" fillId="7" borderId="1" xfId="0" applyNumberFormat="1" applyFill="1" applyBorder="1" applyAlignment="1" applyProtection="1">
      <alignment horizontal="center" vertical="center" shrinkToFit="1"/>
      <protection locked="0"/>
    </xf>
    <xf numFmtId="49" fontId="0" fillId="7" borderId="6" xfId="0" applyNumberFormat="1" applyFill="1" applyBorder="1" applyAlignment="1" applyProtection="1">
      <alignment horizontal="center" vertical="center" shrinkToFit="1"/>
      <protection locked="0"/>
    </xf>
    <xf numFmtId="49" fontId="0" fillId="7" borderId="8" xfId="0" applyNumberFormat="1" applyFill="1" applyBorder="1" applyAlignment="1" applyProtection="1">
      <alignment horizontal="center" vertical="center" shrinkToFit="1"/>
      <protection locked="0"/>
    </xf>
    <xf numFmtId="49" fontId="0" fillId="7" borderId="3" xfId="0" applyNumberFormat="1" applyFill="1" applyBorder="1" applyAlignment="1" applyProtection="1">
      <alignment horizontal="right" vertical="center" shrinkToFit="1"/>
      <protection locked="0"/>
    </xf>
    <xf numFmtId="49" fontId="0" fillId="7" borderId="5" xfId="0" applyNumberFormat="1" applyFill="1" applyBorder="1" applyAlignment="1" applyProtection="1">
      <alignment horizontal="right" vertical="center" shrinkToFit="1"/>
      <protection locked="0"/>
    </xf>
    <xf numFmtId="49" fontId="0" fillId="7" borderId="6" xfId="0" applyNumberFormat="1" applyFill="1" applyBorder="1" applyAlignment="1" applyProtection="1">
      <alignment horizontal="right" vertical="center" shrinkToFit="1"/>
      <protection locked="0"/>
    </xf>
    <xf numFmtId="49" fontId="0" fillId="7" borderId="8" xfId="0" applyNumberFormat="1" applyFill="1" applyBorder="1" applyAlignment="1" applyProtection="1">
      <alignment horizontal="right" vertical="center" shrinkToFit="1"/>
      <protection locked="0"/>
    </xf>
    <xf numFmtId="49" fontId="15" fillId="0" borderId="4" xfId="0" applyNumberFormat="1" applyFont="1" applyBorder="1" applyAlignment="1" applyProtection="1">
      <alignment horizontal="left" vertical="center" shrinkToFit="1"/>
      <protection hidden="1"/>
    </xf>
    <xf numFmtId="49" fontId="15" fillId="0" borderId="5" xfId="0" applyNumberFormat="1" applyFont="1" applyBorder="1" applyAlignment="1" applyProtection="1">
      <alignment horizontal="left" vertical="center" shrinkToFit="1"/>
      <protection hidden="1"/>
    </xf>
    <xf numFmtId="49" fontId="15" fillId="0" borderId="7" xfId="0" applyNumberFormat="1" applyFont="1" applyBorder="1" applyAlignment="1" applyProtection="1">
      <alignment horizontal="left" vertical="center" shrinkToFit="1"/>
      <protection hidden="1"/>
    </xf>
    <xf numFmtId="49" fontId="15" fillId="0" borderId="8" xfId="0" applyNumberFormat="1" applyFont="1" applyBorder="1" applyAlignment="1" applyProtection="1">
      <alignment horizontal="left" vertical="center" shrinkToFit="1"/>
      <protection hidden="1"/>
    </xf>
    <xf numFmtId="49" fontId="62" fillId="0" borderId="7" xfId="0" applyNumberFormat="1" applyFont="1" applyBorder="1" applyAlignment="1" applyProtection="1">
      <alignment horizontal="left" vertical="center" shrinkToFit="1"/>
      <protection hidden="1"/>
    </xf>
    <xf numFmtId="49" fontId="62" fillId="0" borderId="12" xfId="0" applyNumberFormat="1" applyFont="1" applyBorder="1" applyAlignment="1" applyProtection="1">
      <alignment horizontal="left" vertical="center" shrinkToFit="1"/>
      <protection hidden="1"/>
    </xf>
    <xf numFmtId="49" fontId="32" fillId="4" borderId="60" xfId="0" applyNumberFormat="1" applyFont="1" applyFill="1" applyBorder="1" applyAlignment="1" applyProtection="1">
      <alignment horizontal="center" vertical="center" wrapText="1" shrinkToFit="1"/>
      <protection hidden="1"/>
    </xf>
    <xf numFmtId="49" fontId="32" fillId="4" borderId="61" xfId="0" applyNumberFormat="1" applyFont="1" applyFill="1" applyBorder="1" applyAlignment="1" applyProtection="1">
      <alignment horizontal="center" vertical="center" wrapText="1" shrinkToFit="1"/>
      <protection hidden="1"/>
    </xf>
    <xf numFmtId="49" fontId="32" fillId="4" borderId="181" xfId="0" applyNumberFormat="1" applyFont="1" applyFill="1" applyBorder="1" applyAlignment="1" applyProtection="1">
      <alignment horizontal="center" vertical="center" wrapText="1" shrinkToFit="1"/>
      <protection hidden="1"/>
    </xf>
    <xf numFmtId="49" fontId="32" fillId="4" borderId="63" xfId="0" applyNumberFormat="1" applyFont="1" applyFill="1" applyBorder="1" applyAlignment="1" applyProtection="1">
      <alignment horizontal="center" vertical="center" wrapText="1" shrinkToFit="1"/>
      <protection hidden="1"/>
    </xf>
    <xf numFmtId="49" fontId="32" fillId="4" borderId="64" xfId="0" applyNumberFormat="1" applyFont="1" applyFill="1" applyBorder="1" applyAlignment="1" applyProtection="1">
      <alignment horizontal="center" vertical="center" wrapText="1" shrinkToFit="1"/>
      <protection hidden="1"/>
    </xf>
    <xf numFmtId="49" fontId="32" fillId="4" borderId="183" xfId="0" applyNumberFormat="1" applyFont="1" applyFill="1" applyBorder="1" applyAlignment="1" applyProtection="1">
      <alignment horizontal="center" vertical="center" wrapText="1" shrinkToFit="1"/>
      <protection hidden="1"/>
    </xf>
    <xf numFmtId="49" fontId="29" fillId="0" borderId="3" xfId="0" applyNumberFormat="1" applyFont="1" applyBorder="1" applyAlignment="1" applyProtection="1">
      <alignment horizontal="center" vertical="center" wrapText="1" shrinkToFit="1"/>
      <protection hidden="1"/>
    </xf>
    <xf numFmtId="49" fontId="29" fillId="0" borderId="4" xfId="0" applyNumberFormat="1" applyFont="1" applyBorder="1" applyAlignment="1" applyProtection="1">
      <alignment horizontal="center" vertical="center" wrapText="1" shrinkToFit="1"/>
      <protection hidden="1"/>
    </xf>
    <xf numFmtId="49" fontId="29" fillId="0" borderId="5" xfId="0" applyNumberFormat="1" applyFont="1" applyBorder="1" applyAlignment="1" applyProtection="1">
      <alignment horizontal="center" vertical="center" wrapText="1" shrinkToFit="1"/>
      <protection hidden="1"/>
    </xf>
    <xf numFmtId="49" fontId="29" fillId="0" borderId="13" xfId="0" applyNumberFormat="1" applyFont="1" applyBorder="1" applyAlignment="1" applyProtection="1">
      <alignment horizontal="center" vertical="center" wrapText="1" shrinkToFit="1"/>
      <protection hidden="1"/>
    </xf>
    <xf numFmtId="49" fontId="29" fillId="0" borderId="0" xfId="0" applyNumberFormat="1" applyFont="1" applyAlignment="1" applyProtection="1">
      <alignment horizontal="center" vertical="center" wrapText="1" shrinkToFit="1"/>
      <protection hidden="1"/>
    </xf>
    <xf numFmtId="49" fontId="29" fillId="0" borderId="9" xfId="0" applyNumberFormat="1" applyFont="1" applyBorder="1" applyAlignment="1" applyProtection="1">
      <alignment horizontal="center" vertical="center" wrapText="1" shrinkToFit="1"/>
      <protection hidden="1"/>
    </xf>
    <xf numFmtId="49" fontId="29" fillId="0" borderId="6" xfId="0" applyNumberFormat="1" applyFont="1" applyBorder="1" applyAlignment="1" applyProtection="1">
      <alignment horizontal="center" vertical="center" wrapText="1" shrinkToFit="1"/>
      <protection hidden="1"/>
    </xf>
    <xf numFmtId="49" fontId="29" fillId="0" borderId="7" xfId="0" applyNumberFormat="1" applyFont="1" applyBorder="1" applyAlignment="1" applyProtection="1">
      <alignment horizontal="center" vertical="center" wrapText="1" shrinkToFit="1"/>
      <protection hidden="1"/>
    </xf>
    <xf numFmtId="49" fontId="29" fillId="0" borderId="8" xfId="0" applyNumberFormat="1" applyFont="1" applyBorder="1" applyAlignment="1" applyProtection="1">
      <alignment horizontal="center" vertical="center" wrapText="1" shrinkToFit="1"/>
      <protection hidden="1"/>
    </xf>
    <xf numFmtId="49" fontId="31" fillId="0" borderId="3" xfId="0" applyNumberFormat="1" applyFont="1" applyBorder="1" applyAlignment="1" applyProtection="1">
      <alignment horizontal="center" shrinkToFit="1"/>
      <protection hidden="1"/>
    </xf>
    <xf numFmtId="49" fontId="31" fillId="0" borderId="4" xfId="0" applyNumberFormat="1" applyFont="1" applyBorder="1" applyAlignment="1" applyProtection="1">
      <alignment horizontal="center" shrinkToFit="1"/>
      <protection hidden="1"/>
    </xf>
    <xf numFmtId="49" fontId="31" fillId="0" borderId="5" xfId="0" applyNumberFormat="1" applyFont="1" applyBorder="1" applyAlignment="1" applyProtection="1">
      <alignment horizontal="center" shrinkToFit="1"/>
      <protection hidden="1"/>
    </xf>
    <xf numFmtId="49" fontId="31" fillId="0" borderId="6" xfId="0" applyNumberFormat="1" applyFont="1" applyBorder="1" applyAlignment="1" applyProtection="1">
      <alignment horizontal="center" shrinkToFit="1"/>
      <protection hidden="1"/>
    </xf>
    <xf numFmtId="49" fontId="31" fillId="0" borderId="7" xfId="0" applyNumberFormat="1" applyFont="1" applyBorder="1" applyAlignment="1" applyProtection="1">
      <alignment horizontal="center" shrinkToFit="1"/>
      <protection hidden="1"/>
    </xf>
    <xf numFmtId="49" fontId="31" fillId="0" borderId="8" xfId="0" applyNumberFormat="1" applyFont="1" applyBorder="1" applyAlignment="1" applyProtection="1">
      <alignment horizontal="center" shrinkToFit="1"/>
      <protection hidden="1"/>
    </xf>
    <xf numFmtId="49" fontId="0" fillId="0" borderId="10" xfId="0" applyNumberFormat="1" applyBorder="1" applyAlignment="1" applyProtection="1">
      <alignment horizontal="left" vertical="center" shrinkToFit="1"/>
      <protection hidden="1"/>
    </xf>
    <xf numFmtId="49" fontId="0" fillId="0" borderId="11" xfId="0" applyNumberFormat="1" applyBorder="1" applyAlignment="1" applyProtection="1">
      <alignment horizontal="left" vertical="center" shrinkToFit="1"/>
      <protection hidden="1"/>
    </xf>
    <xf numFmtId="49" fontId="0" fillId="0" borderId="12" xfId="0" applyNumberFormat="1" applyBorder="1" applyAlignment="1" applyProtection="1">
      <alignment horizontal="left" vertical="center" shrinkToFit="1"/>
      <protection hidden="1"/>
    </xf>
    <xf numFmtId="49" fontId="31" fillId="0" borderId="3" xfId="0" applyNumberFormat="1" applyFont="1" applyBorder="1" applyAlignment="1" applyProtection="1">
      <alignment vertical="center" wrapText="1" shrinkToFit="1"/>
      <protection hidden="1"/>
    </xf>
    <xf numFmtId="49" fontId="31" fillId="0" borderId="4" xfId="0" applyNumberFormat="1" applyFont="1" applyBorder="1" applyAlignment="1" applyProtection="1">
      <alignment vertical="center" wrapText="1" shrinkToFit="1"/>
      <protection hidden="1"/>
    </xf>
    <xf numFmtId="49" fontId="31" fillId="0" borderId="5" xfId="0" applyNumberFormat="1" applyFont="1" applyBorder="1" applyAlignment="1" applyProtection="1">
      <alignment vertical="center" wrapText="1" shrinkToFit="1"/>
      <protection hidden="1"/>
    </xf>
    <xf numFmtId="49" fontId="31" fillId="0" borderId="6" xfId="0" applyNumberFormat="1" applyFont="1" applyBorder="1" applyAlignment="1" applyProtection="1">
      <alignment vertical="center" wrapText="1" shrinkToFit="1"/>
      <protection hidden="1"/>
    </xf>
    <xf numFmtId="49" fontId="31" fillId="0" borderId="7" xfId="0" applyNumberFormat="1" applyFont="1" applyBorder="1" applyAlignment="1" applyProtection="1">
      <alignment vertical="center" wrapText="1" shrinkToFit="1"/>
      <protection hidden="1"/>
    </xf>
    <xf numFmtId="49" fontId="31" fillId="0" borderId="8" xfId="0" applyNumberFormat="1" applyFont="1" applyBorder="1" applyAlignment="1" applyProtection="1">
      <alignment vertical="center" wrapText="1" shrinkToFit="1"/>
      <protection hidden="1"/>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179" fontId="0" fillId="2" borderId="10" xfId="0" applyNumberFormat="1" applyFill="1" applyBorder="1" applyAlignment="1" applyProtection="1">
      <alignment horizontal="left" vertical="center" shrinkToFit="1"/>
      <protection hidden="1"/>
    </xf>
    <xf numFmtId="179" fontId="0" fillId="2" borderId="11" xfId="0" applyNumberFormat="1" applyFill="1" applyBorder="1" applyAlignment="1" applyProtection="1">
      <alignment horizontal="left" vertical="center" shrinkToFit="1"/>
      <protection hidden="1"/>
    </xf>
    <xf numFmtId="179" fontId="0" fillId="2" borderId="12" xfId="0" applyNumberFormat="1" applyFill="1" applyBorder="1" applyAlignment="1" applyProtection="1">
      <alignment horizontal="left" vertical="center" shrinkToFit="1"/>
      <protection hidden="1"/>
    </xf>
    <xf numFmtId="49" fontId="15" fillId="0" borderId="10" xfId="0" applyNumberFormat="1" applyFont="1" applyBorder="1" applyAlignment="1" applyProtection="1">
      <alignment horizontal="right" vertical="center" shrinkToFit="1"/>
      <protection hidden="1"/>
    </xf>
    <xf numFmtId="49" fontId="15" fillId="0" borderId="12" xfId="0" applyNumberFormat="1" applyFont="1" applyBorder="1" applyAlignment="1" applyProtection="1">
      <alignment horizontal="right" vertical="center" shrinkToFit="1"/>
      <protection hidden="1"/>
    </xf>
    <xf numFmtId="49" fontId="35" fillId="0" borderId="10" xfId="0" applyNumberFormat="1" applyFont="1" applyBorder="1" applyAlignment="1" applyProtection="1">
      <alignment horizontal="left" vertical="center" shrinkToFit="1"/>
      <protection hidden="1"/>
    </xf>
    <xf numFmtId="49" fontId="35" fillId="0" borderId="11" xfId="0" applyNumberFormat="1" applyFont="1" applyBorder="1" applyAlignment="1" applyProtection="1">
      <alignment horizontal="left" vertical="center" shrinkToFit="1"/>
      <protection hidden="1"/>
    </xf>
    <xf numFmtId="49" fontId="31" fillId="0" borderId="6" xfId="0" applyNumberFormat="1" applyFont="1" applyBorder="1" applyAlignment="1" applyProtection="1">
      <alignment horizontal="center" vertical="center" shrinkToFit="1"/>
      <protection hidden="1"/>
    </xf>
    <xf numFmtId="49" fontId="31" fillId="0" borderId="7" xfId="0" applyNumberFormat="1" applyFont="1" applyBorder="1" applyAlignment="1" applyProtection="1">
      <alignment horizontal="center" vertical="center" shrinkToFit="1"/>
      <protection hidden="1"/>
    </xf>
    <xf numFmtId="49" fontId="31" fillId="0" borderId="8" xfId="0" applyNumberFormat="1" applyFont="1" applyBorder="1" applyAlignment="1" applyProtection="1">
      <alignment horizontal="center" vertical="center" shrinkToFit="1"/>
      <protection hidden="1"/>
    </xf>
    <xf numFmtId="49" fontId="31" fillId="0" borderId="11" xfId="0" applyNumberFormat="1" applyFont="1" applyBorder="1" applyAlignment="1" applyProtection="1">
      <alignment horizontal="right" vertical="center" shrinkToFit="1"/>
      <protection hidden="1"/>
    </xf>
    <xf numFmtId="49" fontId="31" fillId="0" borderId="12" xfId="0" applyNumberFormat="1" applyFont="1" applyBorder="1" applyAlignment="1" applyProtection="1">
      <alignment horizontal="right" vertical="center" shrinkToFit="1"/>
      <protection hidden="1"/>
    </xf>
    <xf numFmtId="49" fontId="0" fillId="7" borderId="11" xfId="0" applyNumberFormat="1" applyFill="1" applyBorder="1" applyAlignment="1" applyProtection="1">
      <alignment horizontal="left" vertical="center" shrinkToFit="1"/>
      <protection locked="0"/>
    </xf>
    <xf numFmtId="49" fontId="0" fillId="0" borderId="10" xfId="0" applyNumberFormat="1" applyBorder="1" applyAlignment="1" applyProtection="1">
      <alignment horizontal="right" vertical="center" shrinkToFit="1"/>
      <protection locked="0"/>
    </xf>
    <xf numFmtId="49" fontId="0" fillId="0" borderId="11" xfId="0" applyNumberFormat="1" applyBorder="1" applyAlignment="1" applyProtection="1">
      <alignment horizontal="right" vertical="center" shrinkToFit="1"/>
      <protection locked="0"/>
    </xf>
    <xf numFmtId="49" fontId="0" fillId="0" borderId="12" xfId="0" applyNumberFormat="1" applyBorder="1" applyAlignment="1" applyProtection="1">
      <alignment horizontal="right" vertical="center" shrinkToFit="1"/>
      <protection locked="0"/>
    </xf>
    <xf numFmtId="49" fontId="62" fillId="0" borderId="11" xfId="0" applyNumberFormat="1" applyFont="1" applyBorder="1" applyAlignment="1" applyProtection="1">
      <alignment horizontal="left" vertical="center" shrinkToFit="1"/>
      <protection hidden="1"/>
    </xf>
    <xf numFmtId="49" fontId="35" fillId="0" borderId="12" xfId="0" applyNumberFormat="1" applyFont="1" applyBorder="1" applyAlignment="1" applyProtection="1">
      <alignment horizontal="left" vertical="center" shrinkToFit="1"/>
      <protection hidden="1"/>
    </xf>
    <xf numFmtId="49" fontId="0" fillId="7" borderId="10" xfId="0" applyNumberFormat="1" applyFill="1" applyBorder="1" applyAlignment="1" applyProtection="1">
      <alignment horizontal="left" vertical="center" shrinkToFit="1"/>
      <protection locked="0"/>
    </xf>
    <xf numFmtId="0" fontId="0" fillId="7" borderId="7" xfId="0" applyFill="1" applyBorder="1" applyAlignment="1" applyProtection="1">
      <alignment vertical="center" shrinkToFit="1"/>
      <protection locked="0"/>
    </xf>
    <xf numFmtId="0" fontId="15" fillId="0" borderId="10" xfId="0" applyFont="1" applyBorder="1" applyAlignment="1" applyProtection="1">
      <alignment horizontal="right" vertical="center" wrapText="1" shrinkToFit="1"/>
      <protection hidden="1"/>
    </xf>
    <xf numFmtId="0" fontId="15" fillId="0" borderId="11" xfId="0" applyFont="1" applyBorder="1" applyAlignment="1" applyProtection="1">
      <alignment horizontal="right" vertical="center" shrinkToFit="1"/>
      <protection hidden="1"/>
    </xf>
    <xf numFmtId="0" fontId="15" fillId="0" borderId="12" xfId="0" applyFont="1" applyBorder="1" applyAlignment="1" applyProtection="1">
      <alignment horizontal="right" vertical="center" shrinkToFit="1"/>
      <protection hidden="1"/>
    </xf>
    <xf numFmtId="49" fontId="15" fillId="7" borderId="10" xfId="0" applyNumberFormat="1" applyFont="1" applyFill="1" applyBorder="1" applyAlignment="1" applyProtection="1">
      <alignment horizontal="left" vertical="center" shrinkToFit="1"/>
      <protection locked="0"/>
    </xf>
    <xf numFmtId="49" fontId="15" fillId="7" borderId="11" xfId="0" applyNumberFormat="1" applyFont="1" applyFill="1" applyBorder="1" applyAlignment="1" applyProtection="1">
      <alignment horizontal="left" vertical="center" shrinkToFit="1"/>
      <protection locked="0"/>
    </xf>
    <xf numFmtId="49" fontId="15" fillId="7" borderId="12" xfId="0" applyNumberFormat="1" applyFont="1" applyFill="1" applyBorder="1" applyAlignment="1" applyProtection="1">
      <alignment horizontal="left" vertical="center" shrinkToFit="1"/>
      <protection locked="0"/>
    </xf>
    <xf numFmtId="0" fontId="32" fillId="4" borderId="0" xfId="0" applyFont="1" applyFill="1" applyAlignment="1">
      <alignment horizontal="center" vertical="center" shrinkToFit="1"/>
    </xf>
    <xf numFmtId="49" fontId="72" fillId="0" borderId="6" xfId="0" applyNumberFormat="1" applyFont="1" applyBorder="1" applyAlignment="1" applyProtection="1">
      <alignment horizontal="left" vertical="center" shrinkToFit="1"/>
      <protection hidden="1"/>
    </xf>
    <xf numFmtId="49" fontId="72" fillId="0" borderId="7" xfId="0" applyNumberFormat="1" applyFont="1" applyBorder="1" applyAlignment="1" applyProtection="1">
      <alignment horizontal="left" vertical="center" shrinkToFit="1"/>
      <protection hidden="1"/>
    </xf>
    <xf numFmtId="49" fontId="72" fillId="0" borderId="11" xfId="0" applyNumberFormat="1" applyFont="1" applyBorder="1" applyAlignment="1" applyProtection="1">
      <alignment horizontal="left" vertical="center" shrinkToFit="1"/>
      <protection hidden="1"/>
    </xf>
    <xf numFmtId="49" fontId="72" fillId="0" borderId="12" xfId="0" applyNumberFormat="1" applyFont="1" applyBorder="1" applyAlignment="1" applyProtection="1">
      <alignment horizontal="left" vertical="center" shrinkToFit="1"/>
      <protection hidden="1"/>
    </xf>
    <xf numFmtId="0" fontId="15" fillId="3" borderId="3" xfId="0" applyFont="1" applyFill="1" applyBorder="1" applyAlignment="1" applyProtection="1">
      <alignment vertical="top" shrinkToFit="1"/>
      <protection hidden="1"/>
    </xf>
    <xf numFmtId="0" fontId="15" fillId="3" borderId="4" xfId="0" applyFont="1" applyFill="1" applyBorder="1" applyAlignment="1" applyProtection="1">
      <alignment vertical="top" shrinkToFit="1"/>
      <protection hidden="1"/>
    </xf>
    <xf numFmtId="0" fontId="15" fillId="3" borderId="5" xfId="0" applyFont="1" applyFill="1" applyBorder="1" applyAlignment="1" applyProtection="1">
      <alignment vertical="top" shrinkToFit="1"/>
      <protection hidden="1"/>
    </xf>
    <xf numFmtId="0" fontId="15" fillId="3" borderId="6" xfId="0" applyFont="1" applyFill="1" applyBorder="1" applyAlignment="1" applyProtection="1">
      <alignment vertical="top" shrinkToFit="1"/>
      <protection hidden="1"/>
    </xf>
    <xf numFmtId="0" fontId="15" fillId="3" borderId="7" xfId="0" applyFont="1" applyFill="1" applyBorder="1" applyAlignment="1" applyProtection="1">
      <alignment vertical="top" shrinkToFit="1"/>
      <protection hidden="1"/>
    </xf>
    <xf numFmtId="0" fontId="15" fillId="3" borderId="8" xfId="0" applyFont="1" applyFill="1" applyBorder="1" applyAlignment="1" applyProtection="1">
      <alignment vertical="top" shrinkToFit="1"/>
      <protection hidden="1"/>
    </xf>
    <xf numFmtId="49" fontId="31" fillId="0" borderId="1" xfId="0" applyNumberFormat="1" applyFont="1" applyBorder="1" applyAlignment="1" applyProtection="1">
      <alignment vertical="center" shrinkToFit="1"/>
      <protection hidden="1"/>
    </xf>
    <xf numFmtId="49" fontId="29" fillId="7" borderId="10" xfId="0" applyNumberFormat="1" applyFont="1" applyFill="1" applyBorder="1" applyAlignment="1" applyProtection="1">
      <alignment horizontal="left" vertical="center" shrinkToFit="1"/>
      <protection locked="0"/>
    </xf>
    <xf numFmtId="49" fontId="29" fillId="7" borderId="11" xfId="0" applyNumberFormat="1" applyFont="1" applyFill="1" applyBorder="1" applyAlignment="1" applyProtection="1">
      <alignment horizontal="left" vertical="center" shrinkToFit="1"/>
      <protection locked="0"/>
    </xf>
    <xf numFmtId="49" fontId="29" fillId="7" borderId="12" xfId="0" applyNumberFormat="1" applyFont="1" applyFill="1" applyBorder="1" applyAlignment="1" applyProtection="1">
      <alignment horizontal="left" vertical="center" shrinkToFit="1"/>
      <protection locked="0"/>
    </xf>
    <xf numFmtId="0" fontId="15" fillId="0" borderId="11" xfId="0" applyFont="1" applyBorder="1" applyAlignment="1" applyProtection="1">
      <alignment horizontal="center" vertical="center" shrinkToFit="1"/>
      <protection hidden="1"/>
    </xf>
    <xf numFmtId="49" fontId="30" fillId="0" borderId="321" xfId="1" applyNumberFormat="1" applyBorder="1" applyAlignment="1" applyProtection="1">
      <alignment horizontal="center" vertical="center" shrinkToFit="1"/>
      <protection hidden="1"/>
    </xf>
    <xf numFmtId="0" fontId="144" fillId="0" borderId="11" xfId="0" applyFont="1" applyBorder="1" applyAlignment="1">
      <alignment horizontal="center" vertical="center" wrapText="1"/>
    </xf>
    <xf numFmtId="0" fontId="144" fillId="0" borderId="12" xfId="0" applyFont="1" applyBorder="1" applyAlignment="1">
      <alignment horizontal="center" vertical="center" wrapText="1"/>
    </xf>
    <xf numFmtId="49" fontId="15" fillId="3" borderId="7" xfId="0" applyNumberFormat="1" applyFont="1" applyFill="1" applyBorder="1" applyAlignment="1" applyProtection="1">
      <alignment horizontal="right" vertical="center" shrinkToFit="1"/>
      <protection hidden="1"/>
    </xf>
    <xf numFmtId="49" fontId="15" fillId="6" borderId="3" xfId="0" applyNumberFormat="1" applyFont="1" applyFill="1" applyBorder="1" applyAlignment="1" applyProtection="1">
      <alignment horizontal="right" vertical="center" shrinkToFit="1"/>
      <protection locked="0" hidden="1"/>
    </xf>
    <xf numFmtId="49" fontId="15" fillId="6" borderId="5" xfId="0" applyNumberFormat="1" applyFont="1" applyFill="1" applyBorder="1" applyAlignment="1" applyProtection="1">
      <alignment horizontal="right" vertical="center" shrinkToFit="1"/>
      <protection locked="0" hidden="1"/>
    </xf>
    <xf numFmtId="49" fontId="15" fillId="0" borderId="249" xfId="0" applyNumberFormat="1" applyFont="1" applyBorder="1" applyAlignment="1" applyProtection="1">
      <alignment vertical="center" shrinkToFit="1"/>
      <protection hidden="1"/>
    </xf>
    <xf numFmtId="49" fontId="30" fillId="0" borderId="249" xfId="1" applyNumberFormat="1" applyBorder="1" applyAlignment="1" applyProtection="1">
      <alignment horizontal="center" vertical="center" shrinkToFit="1"/>
      <protection hidden="1"/>
    </xf>
    <xf numFmtId="176" fontId="15" fillId="7" borderId="10" xfId="0" applyNumberFormat="1" applyFont="1" applyFill="1" applyBorder="1" applyAlignment="1" applyProtection="1">
      <alignment vertical="center" shrinkToFit="1"/>
      <protection locked="0"/>
    </xf>
    <xf numFmtId="176" fontId="15" fillId="7" borderId="11" xfId="0" applyNumberFormat="1" applyFont="1" applyFill="1" applyBorder="1" applyAlignment="1" applyProtection="1">
      <alignment vertical="center" shrinkToFit="1"/>
      <protection locked="0"/>
    </xf>
    <xf numFmtId="176" fontId="15" fillId="7" borderId="12" xfId="0" applyNumberFormat="1" applyFont="1" applyFill="1" applyBorder="1" applyAlignment="1" applyProtection="1">
      <alignment vertical="center" shrinkToFit="1"/>
      <protection locked="0"/>
    </xf>
    <xf numFmtId="49" fontId="31" fillId="3" borderId="3" xfId="0" applyNumberFormat="1" applyFont="1" applyFill="1" applyBorder="1" applyAlignment="1" applyProtection="1">
      <alignment vertical="center" shrinkToFit="1"/>
      <protection hidden="1"/>
    </xf>
    <xf numFmtId="49" fontId="31" fillId="3" borderId="4" xfId="0" applyNumberFormat="1" applyFont="1" applyFill="1" applyBorder="1" applyAlignment="1" applyProtection="1">
      <alignment vertical="center" shrinkToFit="1"/>
      <protection hidden="1"/>
    </xf>
    <xf numFmtId="49" fontId="31" fillId="3" borderId="5" xfId="0" applyNumberFormat="1" applyFont="1" applyFill="1" applyBorder="1" applyAlignment="1" applyProtection="1">
      <alignment vertical="center" shrinkToFit="1"/>
      <protection hidden="1"/>
    </xf>
    <xf numFmtId="49" fontId="15" fillId="3" borderId="6" xfId="0" applyNumberFormat="1" applyFont="1" applyFill="1" applyBorder="1" applyAlignment="1" applyProtection="1">
      <alignment horizontal="right" vertical="center" shrinkToFit="1"/>
      <protection hidden="1"/>
    </xf>
    <xf numFmtId="176" fontId="34" fillId="8" borderId="10" xfId="0" applyNumberFormat="1" applyFont="1" applyFill="1" applyBorder="1" applyAlignment="1" applyProtection="1">
      <alignment vertical="center" shrinkToFit="1"/>
      <protection hidden="1"/>
    </xf>
    <xf numFmtId="176" fontId="34" fillId="8" borderId="11" xfId="0" applyNumberFormat="1" applyFont="1" applyFill="1" applyBorder="1" applyAlignment="1" applyProtection="1">
      <alignment vertical="center" shrinkToFit="1"/>
      <protection hidden="1"/>
    </xf>
    <xf numFmtId="176" fontId="34" fillId="8" borderId="12" xfId="0" applyNumberFormat="1" applyFont="1" applyFill="1" applyBorder="1" applyAlignment="1" applyProtection="1">
      <alignment vertical="center" shrinkToFit="1"/>
      <protection hidden="1"/>
    </xf>
    <xf numFmtId="49" fontId="66" fillId="0" borderId="35" xfId="0" applyNumberFormat="1" applyFont="1" applyBorder="1" applyAlignment="1" applyProtection="1">
      <alignment vertical="center" textRotation="255" shrinkToFit="1"/>
      <protection hidden="1"/>
    </xf>
    <xf numFmtId="49" fontId="66" fillId="0" borderId="46" xfId="0" applyNumberFormat="1" applyFont="1" applyBorder="1" applyAlignment="1" applyProtection="1">
      <alignment vertical="center" textRotation="255" shrinkToFit="1"/>
      <protection hidden="1"/>
    </xf>
    <xf numFmtId="49" fontId="66" fillId="0" borderId="33" xfId="0" applyNumberFormat="1" applyFont="1" applyBorder="1" applyAlignment="1" applyProtection="1">
      <alignment vertical="center" textRotation="255" shrinkToFit="1"/>
      <protection hidden="1"/>
    </xf>
    <xf numFmtId="0" fontId="101" fillId="0" borderId="0" xfId="1" applyNumberFormat="1" applyFont="1" applyFill="1" applyBorder="1" applyAlignment="1" applyProtection="1">
      <alignment horizontal="center" vertical="center"/>
      <protection hidden="1"/>
    </xf>
    <xf numFmtId="49" fontId="64" fillId="7" borderId="4" xfId="1" applyNumberFormat="1" applyFont="1" applyFill="1" applyBorder="1" applyAlignment="1" applyProtection="1">
      <alignment horizontal="right" vertical="center" shrinkToFit="1"/>
      <protection locked="0"/>
    </xf>
    <xf numFmtId="49" fontId="64" fillId="7" borderId="7" xfId="1" applyNumberFormat="1" applyFont="1" applyFill="1" applyBorder="1" applyAlignment="1" applyProtection="1">
      <alignment horizontal="right" vertical="center" shrinkToFit="1"/>
      <protection locked="0"/>
    </xf>
    <xf numFmtId="49" fontId="64" fillId="0" borderId="4" xfId="0" applyNumberFormat="1" applyFont="1" applyBorder="1" applyAlignment="1" applyProtection="1">
      <alignment horizontal="center" vertical="center" shrinkToFit="1"/>
      <protection hidden="1"/>
    </xf>
    <xf numFmtId="49" fontId="64" fillId="0" borderId="7" xfId="0" applyNumberFormat="1" applyFont="1" applyBorder="1" applyAlignment="1" applyProtection="1">
      <alignment horizontal="center" vertical="center" shrinkToFit="1"/>
      <protection hidden="1"/>
    </xf>
    <xf numFmtId="0" fontId="29" fillId="0" borderId="3" xfId="0" applyFont="1" applyBorder="1" applyAlignment="1" applyProtection="1">
      <alignment horizontal="center" vertical="center" shrinkToFit="1"/>
      <protection hidden="1"/>
    </xf>
    <xf numFmtId="0" fontId="29" fillId="0" borderId="4" xfId="0" applyFont="1" applyBorder="1" applyAlignment="1" applyProtection="1">
      <alignment horizontal="center" vertical="center" shrinkToFit="1"/>
      <protection hidden="1"/>
    </xf>
    <xf numFmtId="0" fontId="29" fillId="0" borderId="5" xfId="0" applyFont="1" applyBorder="1" applyAlignment="1" applyProtection="1">
      <alignment horizontal="center" vertical="center" shrinkToFit="1"/>
      <protection hidden="1"/>
    </xf>
    <xf numFmtId="49" fontId="67" fillId="7" borderId="10" xfId="0" applyNumberFormat="1" applyFont="1" applyFill="1" applyBorder="1" applyAlignment="1" applyProtection="1">
      <alignment vertical="center" shrinkToFit="1"/>
      <protection locked="0"/>
    </xf>
    <xf numFmtId="49" fontId="67" fillId="7" borderId="11" xfId="0" applyNumberFormat="1" applyFont="1" applyFill="1" applyBorder="1" applyAlignment="1" applyProtection="1">
      <alignment vertical="center" shrinkToFit="1"/>
      <protection locked="0"/>
    </xf>
    <xf numFmtId="49" fontId="67" fillId="7" borderId="12" xfId="0" applyNumberFormat="1" applyFont="1" applyFill="1" applyBorder="1" applyAlignment="1" applyProtection="1">
      <alignment vertical="center" shrinkToFit="1"/>
      <protection locked="0"/>
    </xf>
    <xf numFmtId="49" fontId="15" fillId="11" borderId="3" xfId="0" applyNumberFormat="1" applyFont="1" applyFill="1" applyBorder="1" applyAlignment="1" applyProtection="1">
      <alignment horizontal="center" vertical="center" wrapText="1"/>
      <protection hidden="1"/>
    </xf>
    <xf numFmtId="49" fontId="15" fillId="11" borderId="4" xfId="0" applyNumberFormat="1" applyFont="1" applyFill="1" applyBorder="1" applyAlignment="1" applyProtection="1">
      <alignment horizontal="center" vertical="center" wrapText="1"/>
      <protection hidden="1"/>
    </xf>
    <xf numFmtId="49" fontId="15" fillId="11" borderId="13" xfId="0" applyNumberFormat="1" applyFont="1" applyFill="1" applyBorder="1" applyAlignment="1" applyProtection="1">
      <alignment horizontal="center" vertical="center" wrapText="1"/>
      <protection hidden="1"/>
    </xf>
    <xf numFmtId="49" fontId="15" fillId="11" borderId="0" xfId="0" applyNumberFormat="1" applyFont="1" applyFill="1" applyAlignment="1" applyProtection="1">
      <alignment horizontal="center" vertical="center" wrapText="1"/>
      <protection hidden="1"/>
    </xf>
    <xf numFmtId="49" fontId="15" fillId="11" borderId="6" xfId="0" applyNumberFormat="1" applyFont="1" applyFill="1" applyBorder="1" applyAlignment="1" applyProtection="1">
      <alignment horizontal="center" vertical="center" wrapText="1"/>
      <protection hidden="1"/>
    </xf>
    <xf numFmtId="49" fontId="15" fillId="11" borderId="7" xfId="0" applyNumberFormat="1" applyFont="1" applyFill="1" applyBorder="1" applyAlignment="1" applyProtection="1">
      <alignment horizontal="center" vertical="center" wrapText="1"/>
      <protection hidden="1"/>
    </xf>
    <xf numFmtId="49" fontId="32" fillId="10" borderId="10" xfId="0" applyNumberFormat="1" applyFont="1" applyFill="1" applyBorder="1" applyAlignment="1" applyProtection="1">
      <alignment horizontal="center" vertical="center" shrinkToFit="1"/>
      <protection hidden="1"/>
    </xf>
    <xf numFmtId="49" fontId="32" fillId="10" borderId="11" xfId="0" applyNumberFormat="1" applyFont="1" applyFill="1" applyBorder="1" applyAlignment="1" applyProtection="1">
      <alignment horizontal="center" vertical="center" shrinkToFit="1"/>
      <protection hidden="1"/>
    </xf>
    <xf numFmtId="49" fontId="32" fillId="22" borderId="10" xfId="0" applyNumberFormat="1" applyFont="1" applyFill="1" applyBorder="1" applyAlignment="1" applyProtection="1">
      <alignment horizontal="center" vertical="center" shrinkToFit="1"/>
      <protection hidden="1"/>
    </xf>
    <xf numFmtId="49" fontId="32" fillId="22" borderId="11" xfId="0" applyNumberFormat="1" applyFont="1" applyFill="1" applyBorder="1" applyAlignment="1" applyProtection="1">
      <alignment horizontal="center" vertical="center" shrinkToFit="1"/>
      <protection hidden="1"/>
    </xf>
    <xf numFmtId="49" fontId="32" fillId="22" borderId="12" xfId="0" applyNumberFormat="1" applyFont="1" applyFill="1" applyBorder="1" applyAlignment="1" applyProtection="1">
      <alignment horizontal="center" vertical="center" shrinkToFit="1"/>
      <protection hidden="1"/>
    </xf>
    <xf numFmtId="49" fontId="78" fillId="0" borderId="11" xfId="1" applyNumberFormat="1" applyFont="1" applyBorder="1" applyAlignment="1" applyProtection="1">
      <alignment horizontal="center" vertical="center" shrinkToFit="1"/>
      <protection hidden="1"/>
    </xf>
    <xf numFmtId="49" fontId="15" fillId="13" borderId="10" xfId="0" applyNumberFormat="1" applyFont="1" applyFill="1" applyBorder="1" applyAlignment="1" applyProtection="1">
      <alignment horizontal="center" vertical="center" shrinkToFit="1"/>
      <protection hidden="1"/>
    </xf>
    <xf numFmtId="49" fontId="15" fillId="13" borderId="11" xfId="0" applyNumberFormat="1" applyFont="1" applyFill="1" applyBorder="1" applyAlignment="1" applyProtection="1">
      <alignment horizontal="center" vertical="center" shrinkToFit="1"/>
      <protection hidden="1"/>
    </xf>
    <xf numFmtId="49" fontId="15" fillId="13" borderId="12" xfId="0" applyNumberFormat="1" applyFont="1" applyFill="1" applyBorder="1" applyAlignment="1" applyProtection="1">
      <alignment horizontal="center" vertical="center" shrinkToFit="1"/>
      <protection hidden="1"/>
    </xf>
    <xf numFmtId="49" fontId="32" fillId="17" borderId="10" xfId="0" applyNumberFormat="1" applyFont="1" applyFill="1" applyBorder="1" applyAlignment="1" applyProtection="1">
      <alignment horizontal="center" vertical="center" shrinkToFit="1"/>
      <protection hidden="1"/>
    </xf>
    <xf numFmtId="49" fontId="32" fillId="17" borderId="11" xfId="0" applyNumberFormat="1" applyFont="1" applyFill="1" applyBorder="1" applyAlignment="1" applyProtection="1">
      <alignment horizontal="center" vertical="center" shrinkToFit="1"/>
      <protection hidden="1"/>
    </xf>
    <xf numFmtId="49" fontId="35" fillId="0" borderId="10" xfId="0" applyNumberFormat="1" applyFont="1" applyBorder="1" applyAlignment="1" applyProtection="1">
      <alignment horizontal="left" vertical="center" indent="1" shrinkToFit="1"/>
      <protection hidden="1"/>
    </xf>
    <xf numFmtId="49" fontId="35" fillId="0" borderId="11" xfId="0" applyNumberFormat="1" applyFont="1" applyBorder="1" applyAlignment="1" applyProtection="1">
      <alignment horizontal="left" vertical="center" indent="1" shrinkToFit="1"/>
      <protection hidden="1"/>
    </xf>
    <xf numFmtId="49" fontId="79" fillId="10" borderId="3" xfId="0" applyNumberFormat="1" applyFont="1" applyFill="1" applyBorder="1" applyAlignment="1" applyProtection="1">
      <alignment horizontal="center" vertical="center" shrinkToFit="1"/>
      <protection hidden="1"/>
    </xf>
    <xf numFmtId="49" fontId="79" fillId="10" borderId="4" xfId="0" applyNumberFormat="1" applyFont="1" applyFill="1" applyBorder="1" applyAlignment="1" applyProtection="1">
      <alignment horizontal="center" vertical="center" shrinkToFit="1"/>
      <protection hidden="1"/>
    </xf>
    <xf numFmtId="49" fontId="79" fillId="10" borderId="5" xfId="0" applyNumberFormat="1" applyFont="1" applyFill="1" applyBorder="1" applyAlignment="1" applyProtection="1">
      <alignment horizontal="center" vertical="center" shrinkToFit="1"/>
      <protection hidden="1"/>
    </xf>
    <xf numFmtId="49" fontId="79" fillId="10" borderId="6" xfId="0" applyNumberFormat="1" applyFont="1" applyFill="1" applyBorder="1" applyAlignment="1" applyProtection="1">
      <alignment horizontal="center" vertical="center" shrinkToFit="1"/>
      <protection hidden="1"/>
    </xf>
    <xf numFmtId="49" fontId="79" fillId="10" borderId="7" xfId="0" applyNumberFormat="1" applyFont="1" applyFill="1" applyBorder="1" applyAlignment="1" applyProtection="1">
      <alignment horizontal="center" vertical="center" shrinkToFit="1"/>
      <protection hidden="1"/>
    </xf>
    <xf numFmtId="49" fontId="79" fillId="10" borderId="8" xfId="0" applyNumberFormat="1" applyFont="1" applyFill="1" applyBorder="1" applyAlignment="1" applyProtection="1">
      <alignment horizontal="center" vertical="center" shrinkToFit="1"/>
      <protection hidden="1"/>
    </xf>
    <xf numFmtId="49" fontId="15" fillId="0" borderId="35" xfId="0" applyNumberFormat="1" applyFont="1" applyBorder="1" applyAlignment="1" applyProtection="1">
      <alignment vertical="center" shrinkToFit="1"/>
      <protection hidden="1"/>
    </xf>
    <xf numFmtId="49" fontId="15" fillId="0" borderId="33" xfId="0" applyNumberFormat="1" applyFont="1" applyBorder="1" applyAlignment="1" applyProtection="1">
      <alignment vertical="center" shrinkToFit="1"/>
      <protection hidden="1"/>
    </xf>
    <xf numFmtId="49" fontId="0" fillId="0" borderId="6" xfId="0" applyNumberFormat="1" applyBorder="1" applyAlignment="1" applyProtection="1">
      <alignment horizontal="center" vertical="center" shrinkToFit="1"/>
      <protection hidden="1"/>
    </xf>
    <xf numFmtId="49" fontId="0" fillId="0" borderId="7" xfId="0" applyNumberFormat="1" applyBorder="1" applyAlignment="1" applyProtection="1">
      <alignment horizontal="center" vertical="center" shrinkToFit="1"/>
      <protection hidden="1"/>
    </xf>
    <xf numFmtId="49" fontId="0" fillId="0" borderId="11" xfId="0" applyNumberForma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49" fontId="0" fillId="0" borderId="3" xfId="0" applyNumberFormat="1" applyBorder="1" applyAlignment="1" applyProtection="1">
      <alignment horizontal="center" vertical="center" shrinkToFit="1"/>
      <protection hidden="1"/>
    </xf>
    <xf numFmtId="49" fontId="0" fillId="0" borderId="5" xfId="0" applyNumberFormat="1" applyBorder="1" applyAlignment="1" applyProtection="1">
      <alignment horizontal="center" vertical="center" shrinkToFit="1"/>
      <protection hidden="1"/>
    </xf>
    <xf numFmtId="49" fontId="0" fillId="0" borderId="8" xfId="0" applyNumberFormat="1" applyBorder="1" applyAlignment="1" applyProtection="1">
      <alignment horizontal="center" vertical="center" shrinkToFit="1"/>
      <protection hidden="1"/>
    </xf>
    <xf numFmtId="49" fontId="31" fillId="0" borderId="10" xfId="0" applyNumberFormat="1" applyFont="1" applyBorder="1" applyAlignment="1" applyProtection="1">
      <alignment horizontal="right" vertical="center" shrinkToFit="1"/>
      <protection hidden="1"/>
    </xf>
    <xf numFmtId="49" fontId="15" fillId="24" borderId="35" xfId="0" applyNumberFormat="1" applyFont="1" applyFill="1" applyBorder="1" applyAlignment="1" applyProtection="1">
      <alignment horizontal="center" vertical="center" shrinkToFit="1"/>
      <protection hidden="1"/>
    </xf>
    <xf numFmtId="49" fontId="15" fillId="24" borderId="33" xfId="0" applyNumberFormat="1" applyFont="1" applyFill="1" applyBorder="1" applyAlignment="1" applyProtection="1">
      <alignment horizontal="center" vertical="center" shrinkToFit="1"/>
      <protection hidden="1"/>
    </xf>
    <xf numFmtId="0" fontId="78" fillId="0" borderId="35" xfId="1" applyFont="1" applyBorder="1" applyAlignment="1" applyProtection="1">
      <alignment vertical="center"/>
    </xf>
    <xf numFmtId="0" fontId="78" fillId="0" borderId="33" xfId="1" applyFont="1" applyBorder="1" applyAlignment="1" applyProtection="1">
      <alignment vertical="center"/>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0" fillId="0" borderId="13" xfId="0" applyNumberFormat="1" applyBorder="1" applyAlignment="1" applyProtection="1">
      <alignment horizontal="center" vertical="center" shrinkToFit="1"/>
      <protection hidden="1"/>
    </xf>
    <xf numFmtId="49" fontId="0" fillId="0" borderId="9" xfId="0" applyNumberFormat="1" applyBorder="1" applyAlignment="1" applyProtection="1">
      <alignment horizontal="center" vertical="center" shrinkToFit="1"/>
      <protection hidden="1"/>
    </xf>
    <xf numFmtId="0" fontId="31" fillId="0" borderId="10" xfId="0" applyFont="1" applyBorder="1" applyAlignment="1" applyProtection="1">
      <alignment vertical="top" shrinkToFit="1"/>
      <protection hidden="1"/>
    </xf>
    <xf numFmtId="0" fontId="31" fillId="0" borderId="11" xfId="0" applyFont="1" applyBorder="1" applyAlignment="1" applyProtection="1">
      <alignment vertical="top" shrinkToFit="1"/>
      <protection hidden="1"/>
    </xf>
    <xf numFmtId="0" fontId="31" fillId="0" borderId="12" xfId="0" applyFont="1" applyBorder="1" applyAlignment="1" applyProtection="1">
      <alignment vertical="top" shrinkToFit="1"/>
      <protection hidden="1"/>
    </xf>
    <xf numFmtId="49" fontId="15" fillId="0" borderId="13" xfId="0" applyNumberFormat="1" applyFont="1" applyBorder="1" applyAlignment="1" applyProtection="1">
      <alignment vertical="center" shrinkToFit="1"/>
      <protection hidden="1"/>
    </xf>
    <xf numFmtId="49" fontId="0" fillId="7" borderId="35" xfId="0" applyNumberFormat="1" applyFill="1" applyBorder="1" applyAlignment="1" applyProtection="1">
      <alignment horizontal="center" vertical="center" shrinkToFit="1"/>
      <protection locked="0"/>
    </xf>
    <xf numFmtId="49" fontId="35" fillId="0" borderId="12" xfId="0" applyNumberFormat="1" applyFont="1" applyBorder="1" applyAlignment="1" applyProtection="1">
      <alignment horizontal="left" vertical="center" indent="1" shrinkToFit="1"/>
      <protection hidden="1"/>
    </xf>
    <xf numFmtId="0" fontId="15" fillId="3" borderId="13" xfId="0" applyFont="1" applyFill="1" applyBorder="1" applyAlignment="1" applyProtection="1">
      <alignment vertical="top" wrapText="1" shrinkToFit="1"/>
      <protection hidden="1"/>
    </xf>
    <xf numFmtId="0" fontId="15" fillId="3" borderId="0" xfId="0" applyFont="1" applyFill="1" applyAlignment="1" applyProtection="1">
      <alignment vertical="top" wrapText="1" shrinkToFit="1"/>
      <protection hidden="1"/>
    </xf>
    <xf numFmtId="0" fontId="15" fillId="3" borderId="9" xfId="0" applyFont="1" applyFill="1" applyBorder="1" applyAlignment="1" applyProtection="1">
      <alignment vertical="top" wrapText="1" shrinkToFit="1"/>
      <protection hidden="1"/>
    </xf>
    <xf numFmtId="0" fontId="15" fillId="0" borderId="1" xfId="0" applyFont="1" applyBorder="1" applyAlignment="1">
      <alignment vertical="center" shrinkToFit="1"/>
    </xf>
    <xf numFmtId="49" fontId="15" fillId="24" borderId="46" xfId="0" applyNumberFormat="1" applyFont="1" applyFill="1" applyBorder="1" applyAlignment="1" applyProtection="1">
      <alignment horizontal="center" vertical="center" shrinkToFit="1"/>
      <protection hidden="1"/>
    </xf>
    <xf numFmtId="49" fontId="15" fillId="0" borderId="11" xfId="0" applyNumberFormat="1" applyFont="1" applyBorder="1" applyAlignment="1" applyProtection="1">
      <alignment horizontal="left" vertical="center" shrinkToFit="1"/>
      <protection hidden="1"/>
    </xf>
    <xf numFmtId="49" fontId="15" fillId="0" borderId="12" xfId="0" applyNumberFormat="1" applyFont="1" applyBorder="1" applyAlignment="1" applyProtection="1">
      <alignment horizontal="left" vertical="center" shrinkToFit="1"/>
      <protection hidden="1"/>
    </xf>
    <xf numFmtId="49" fontId="0" fillId="7" borderId="4" xfId="0" applyNumberFormat="1" applyFill="1" applyBorder="1" applyAlignment="1" applyProtection="1">
      <alignment horizontal="right" vertical="center" shrinkToFit="1"/>
      <protection locked="0"/>
    </xf>
    <xf numFmtId="49" fontId="0" fillId="7" borderId="7" xfId="0" applyNumberFormat="1" applyFill="1" applyBorder="1" applyAlignment="1" applyProtection="1">
      <alignment horizontal="right" vertical="center" shrinkToFit="1"/>
      <protection locked="0"/>
    </xf>
    <xf numFmtId="49" fontId="97" fillId="6" borderId="182" xfId="0" applyNumberFormat="1" applyFont="1" applyFill="1" applyBorder="1" applyAlignment="1" applyProtection="1">
      <alignment horizontal="left" vertical="center" shrinkToFit="1"/>
      <protection locked="0"/>
    </xf>
    <xf numFmtId="49" fontId="97" fillId="6" borderId="61" xfId="0" applyNumberFormat="1" applyFont="1" applyFill="1" applyBorder="1" applyAlignment="1" applyProtection="1">
      <alignment horizontal="left" vertical="center" shrinkToFit="1"/>
      <protection locked="0"/>
    </xf>
    <xf numFmtId="49" fontId="97" fillId="6" borderId="62" xfId="0" applyNumberFormat="1" applyFont="1" applyFill="1" applyBorder="1" applyAlignment="1" applyProtection="1">
      <alignment horizontal="left" vertical="center" shrinkToFit="1"/>
      <protection locked="0"/>
    </xf>
    <xf numFmtId="49" fontId="97" fillId="6" borderId="184" xfId="0" applyNumberFormat="1" applyFont="1" applyFill="1" applyBorder="1" applyAlignment="1" applyProtection="1">
      <alignment horizontal="left" vertical="center" shrinkToFit="1"/>
      <protection locked="0"/>
    </xf>
    <xf numFmtId="49" fontId="97" fillId="6" borderId="64" xfId="0" applyNumberFormat="1" applyFont="1" applyFill="1" applyBorder="1" applyAlignment="1" applyProtection="1">
      <alignment horizontal="left" vertical="center" shrinkToFit="1"/>
      <protection locked="0"/>
    </xf>
    <xf numFmtId="49" fontId="97" fillId="6" borderId="65" xfId="0" applyNumberFormat="1" applyFont="1" applyFill="1" applyBorder="1" applyAlignment="1" applyProtection="1">
      <alignment horizontal="left" vertical="center" shrinkToFit="1"/>
      <protection locked="0"/>
    </xf>
    <xf numFmtId="49" fontId="17" fillId="0" borderId="10" xfId="0" applyNumberFormat="1" applyFont="1" applyBorder="1" applyAlignment="1" applyProtection="1">
      <alignment horizontal="center" vertical="center" shrinkToFit="1"/>
      <protection hidden="1"/>
    </xf>
    <xf numFmtId="49" fontId="17" fillId="0" borderId="11" xfId="0" applyNumberFormat="1" applyFont="1" applyBorder="1" applyAlignment="1" applyProtection="1">
      <alignment horizontal="center" vertical="center" shrinkToFit="1"/>
      <protection hidden="1"/>
    </xf>
    <xf numFmtId="49" fontId="17" fillId="0" borderId="12" xfId="0" applyNumberFormat="1" applyFont="1" applyBorder="1" applyAlignment="1" applyProtection="1">
      <alignment horizontal="center" vertical="center" shrinkToFit="1"/>
      <protection hidden="1"/>
    </xf>
    <xf numFmtId="49" fontId="15" fillId="34" borderId="3" xfId="0" applyNumberFormat="1" applyFont="1" applyFill="1" applyBorder="1" applyAlignment="1" applyProtection="1">
      <alignment horizontal="center" vertical="center" wrapText="1" shrinkToFit="1"/>
      <protection hidden="1"/>
    </xf>
    <xf numFmtId="49" fontId="15" fillId="34" borderId="6" xfId="0" applyNumberFormat="1" applyFont="1" applyFill="1" applyBorder="1" applyAlignment="1" applyProtection="1">
      <alignment horizontal="center" vertical="center" wrapText="1" shrinkToFit="1"/>
      <protection hidden="1"/>
    </xf>
    <xf numFmtId="49" fontId="66" fillId="27" borderId="35" xfId="0" applyNumberFormat="1" applyFont="1" applyFill="1" applyBorder="1" applyAlignment="1" applyProtection="1">
      <alignment vertical="center" textRotation="255" shrinkToFit="1"/>
      <protection hidden="1"/>
    </xf>
    <xf numFmtId="49" fontId="66" fillId="27" borderId="46" xfId="0" applyNumberFormat="1" applyFont="1" applyFill="1" applyBorder="1" applyAlignment="1" applyProtection="1">
      <alignment vertical="center" textRotation="255" shrinkToFit="1"/>
      <protection hidden="1"/>
    </xf>
    <xf numFmtId="49" fontId="66" fillId="27" borderId="33" xfId="0" applyNumberFormat="1" applyFont="1" applyFill="1" applyBorder="1" applyAlignment="1" applyProtection="1">
      <alignment vertical="center" textRotation="255" shrinkToFit="1"/>
      <protection hidden="1"/>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49" fontId="31" fillId="0" borderId="11" xfId="0" applyNumberFormat="1" applyFont="1" applyBorder="1" applyAlignment="1" applyProtection="1">
      <alignment horizontal="left" vertical="center" wrapText="1" shrinkToFit="1"/>
      <protection hidden="1"/>
    </xf>
    <xf numFmtId="49" fontId="31" fillId="0" borderId="12" xfId="0" applyNumberFormat="1" applyFont="1" applyBorder="1" applyAlignment="1" applyProtection="1">
      <alignment horizontal="left" vertical="center" wrapText="1" shrinkToFit="1"/>
      <protection hidden="1"/>
    </xf>
    <xf numFmtId="49" fontId="35" fillId="0" borderId="10" xfId="0" applyNumberFormat="1" applyFont="1" applyBorder="1" applyAlignment="1" applyProtection="1">
      <alignment horizontal="center" vertical="center" wrapText="1" shrinkToFit="1"/>
      <protection hidden="1"/>
    </xf>
    <xf numFmtId="49" fontId="35" fillId="0" borderId="11" xfId="0" applyNumberFormat="1" applyFont="1" applyBorder="1" applyAlignment="1" applyProtection="1">
      <alignment horizontal="center" vertical="center" wrapText="1" shrinkToFit="1"/>
      <protection hidden="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0" fontId="144" fillId="0" borderId="3" xfId="0" applyFont="1" applyBorder="1" applyAlignment="1">
      <alignment horizontal="center" vertical="center"/>
    </xf>
    <xf numFmtId="0" fontId="144" fillId="0" borderId="4" xfId="0" applyFont="1" applyBorder="1" applyAlignment="1">
      <alignment horizontal="center" vertical="center"/>
    </xf>
    <xf numFmtId="0" fontId="144" fillId="0" borderId="5" xfId="0" applyFont="1" applyBorder="1" applyAlignment="1">
      <alignment horizontal="center" vertical="center"/>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8" xfId="0" applyFont="1" applyBorder="1" applyAlignment="1">
      <alignment horizontal="center" vertical="center" wrapText="1"/>
    </xf>
    <xf numFmtId="49" fontId="31" fillId="9" borderId="3" xfId="0" applyNumberFormat="1" applyFont="1" applyFill="1" applyBorder="1" applyAlignment="1" applyProtection="1">
      <alignment vertical="center" shrinkToFit="1"/>
      <protection hidden="1"/>
    </xf>
    <xf numFmtId="49" fontId="31" fillId="9" borderId="4" xfId="0" applyNumberFormat="1" applyFont="1" applyFill="1" applyBorder="1" applyAlignment="1" applyProtection="1">
      <alignment vertical="center" shrinkToFit="1"/>
      <protection hidden="1"/>
    </xf>
    <xf numFmtId="49" fontId="31" fillId="9" borderId="5" xfId="0" applyNumberFormat="1" applyFont="1" applyFill="1" applyBorder="1" applyAlignment="1" applyProtection="1">
      <alignment vertical="center" shrinkToFit="1"/>
      <protection hidden="1"/>
    </xf>
    <xf numFmtId="49" fontId="31" fillId="9" borderId="6" xfId="0" applyNumberFormat="1" applyFont="1" applyFill="1" applyBorder="1" applyAlignment="1" applyProtection="1">
      <alignment vertical="center" shrinkToFit="1"/>
      <protection hidden="1"/>
    </xf>
    <xf numFmtId="49" fontId="31" fillId="9" borderId="7" xfId="0" applyNumberFormat="1" applyFont="1" applyFill="1" applyBorder="1" applyAlignment="1" applyProtection="1">
      <alignment vertical="center" shrinkToFit="1"/>
      <protection hidden="1"/>
    </xf>
    <xf numFmtId="49" fontId="31" fillId="9" borderId="8" xfId="0" applyNumberFormat="1" applyFont="1" applyFill="1" applyBorder="1" applyAlignment="1" applyProtection="1">
      <alignment vertical="center" shrinkToFit="1"/>
      <protection hidden="1"/>
    </xf>
    <xf numFmtId="0" fontId="110" fillId="0" borderId="11" xfId="0" applyFont="1" applyBorder="1" applyAlignment="1">
      <alignment horizontal="center" vertical="center" wrapText="1"/>
    </xf>
    <xf numFmtId="0" fontId="110" fillId="0" borderId="12" xfId="0" applyFont="1" applyBorder="1" applyAlignment="1">
      <alignment horizontal="center" vertical="center" wrapText="1"/>
    </xf>
    <xf numFmtId="0" fontId="144" fillId="0" borderId="10" xfId="0" applyFont="1" applyBorder="1" applyAlignment="1">
      <alignment horizontal="center" vertical="center"/>
    </xf>
    <xf numFmtId="0" fontId="144" fillId="0" borderId="11" xfId="0" applyFont="1" applyBorder="1" applyAlignment="1">
      <alignment horizontal="center" vertical="center"/>
    </xf>
    <xf numFmtId="0" fontId="144" fillId="0" borderId="6" xfId="0" applyFont="1" applyBorder="1" applyAlignment="1">
      <alignment horizontal="center" vertical="center"/>
    </xf>
    <xf numFmtId="0" fontId="144" fillId="0" borderId="7" xfId="0" applyFont="1" applyBorder="1" applyAlignment="1">
      <alignment horizontal="center" vertical="center"/>
    </xf>
    <xf numFmtId="0" fontId="144" fillId="0" borderId="8" xfId="0" applyFont="1" applyBorder="1" applyAlignment="1">
      <alignment horizontal="center" vertical="center"/>
    </xf>
    <xf numFmtId="49" fontId="96" fillId="0" borderId="11" xfId="0" applyNumberFormat="1" applyFont="1" applyBorder="1" applyAlignment="1" applyProtection="1">
      <alignment horizontal="right" vertical="center" shrinkToFit="1"/>
      <protection hidden="1"/>
    </xf>
    <xf numFmtId="49" fontId="96" fillId="0" borderId="12" xfId="0" applyNumberFormat="1" applyFont="1" applyBorder="1" applyAlignment="1" applyProtection="1">
      <alignment horizontal="right" vertical="center" shrinkToFit="1"/>
      <protection hidden="1"/>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49" fontId="29" fillId="0" borderId="10" xfId="0" applyNumberFormat="1" applyFont="1" applyBorder="1" applyAlignment="1" applyProtection="1">
      <alignment horizontal="center" vertical="center" shrinkToFit="1"/>
      <protection hidden="1"/>
    </xf>
    <xf numFmtId="49" fontId="29" fillId="0" borderId="11" xfId="0" applyNumberFormat="1" applyFont="1" applyBorder="1" applyAlignment="1" applyProtection="1">
      <alignment horizontal="center" vertical="center" shrinkToFit="1"/>
      <protection hidden="1"/>
    </xf>
    <xf numFmtId="49" fontId="29" fillId="0" borderId="12" xfId="0" applyNumberFormat="1" applyFont="1" applyBorder="1" applyAlignment="1" applyProtection="1">
      <alignment horizontal="center" vertical="center" shrinkToFit="1"/>
      <protection hidden="1"/>
    </xf>
    <xf numFmtId="0" fontId="181" fillId="0" borderId="3" xfId="0" applyFont="1" applyBorder="1" applyAlignment="1">
      <alignment horizontal="center" vertical="center" wrapText="1"/>
    </xf>
    <xf numFmtId="0" fontId="181" fillId="0" borderId="4" xfId="0" applyFont="1" applyBorder="1" applyAlignment="1">
      <alignment horizontal="center" vertical="center" wrapText="1"/>
    </xf>
    <xf numFmtId="0" fontId="181" fillId="0" borderId="5" xfId="0" applyFont="1" applyBorder="1" applyAlignment="1">
      <alignment horizontal="center" vertical="center" wrapText="1"/>
    </xf>
    <xf numFmtId="0" fontId="181" fillId="0" borderId="13" xfId="0" applyFont="1" applyBorder="1" applyAlignment="1">
      <alignment horizontal="center" vertical="center" wrapText="1"/>
    </xf>
    <xf numFmtId="0" fontId="181" fillId="0" borderId="0" xfId="0" applyFont="1" applyAlignment="1">
      <alignment horizontal="center" vertical="center" wrapText="1"/>
    </xf>
    <xf numFmtId="0" fontId="181" fillId="0" borderId="9" xfId="0" applyFont="1" applyBorder="1" applyAlignment="1">
      <alignment horizontal="center" vertical="center" wrapText="1"/>
    </xf>
    <xf numFmtId="0" fontId="181" fillId="0" borderId="6" xfId="0" applyFont="1" applyBorder="1" applyAlignment="1">
      <alignment horizontal="center" vertical="center" wrapText="1"/>
    </xf>
    <xf numFmtId="0" fontId="181" fillId="0" borderId="7" xfId="0" applyFont="1" applyBorder="1" applyAlignment="1">
      <alignment horizontal="center" vertical="center" wrapText="1"/>
    </xf>
    <xf numFmtId="0" fontId="181" fillId="0" borderId="8" xfId="0" applyFont="1" applyBorder="1" applyAlignment="1">
      <alignment horizontal="center" vertical="center" wrapText="1"/>
    </xf>
    <xf numFmtId="49" fontId="29" fillId="0" borderId="337" xfId="0" applyNumberFormat="1" applyFont="1" applyBorder="1" applyAlignment="1" applyProtection="1">
      <alignment horizontal="center" vertical="center" wrapText="1"/>
      <protection hidden="1"/>
    </xf>
    <xf numFmtId="49" fontId="17" fillId="0" borderId="4" xfId="0" applyNumberFormat="1" applyFont="1" applyBorder="1" applyAlignment="1" applyProtection="1">
      <alignment horizontal="right" vertical="center" shrinkToFit="1"/>
      <protection hidden="1"/>
    </xf>
    <xf numFmtId="49" fontId="17" fillId="0" borderId="5" xfId="0" applyNumberFormat="1" applyFont="1" applyBorder="1" applyAlignment="1" applyProtection="1">
      <alignment horizontal="right" vertical="center" shrinkToFit="1"/>
      <protection hidden="1"/>
    </xf>
    <xf numFmtId="49" fontId="35" fillId="9" borderId="10" xfId="0" applyNumberFormat="1" applyFont="1" applyFill="1" applyBorder="1" applyAlignment="1" applyProtection="1">
      <alignment horizontal="center" vertical="center" shrinkToFit="1"/>
      <protection hidden="1"/>
    </xf>
    <xf numFmtId="49" fontId="35" fillId="9" borderId="11" xfId="0" applyNumberFormat="1" applyFont="1" applyFill="1" applyBorder="1" applyAlignment="1" applyProtection="1">
      <alignment horizontal="center" vertical="center" shrinkToFit="1"/>
      <protection hidden="1"/>
    </xf>
    <xf numFmtId="49" fontId="35" fillId="9" borderId="12" xfId="0" applyNumberFormat="1" applyFont="1" applyFill="1" applyBorder="1" applyAlignment="1" applyProtection="1">
      <alignment horizontal="center" vertical="center" shrinkToFit="1"/>
      <protection hidden="1"/>
    </xf>
    <xf numFmtId="49" fontId="31" fillId="3" borderId="13" xfId="0" applyNumberFormat="1" applyFont="1" applyFill="1" applyBorder="1" applyAlignment="1" applyProtection="1">
      <alignment horizontal="center" vertical="center" wrapText="1" shrinkToFit="1"/>
      <protection hidden="1"/>
    </xf>
    <xf numFmtId="49" fontId="31" fillId="3" borderId="0" xfId="0" applyNumberFormat="1" applyFont="1" applyFill="1" applyAlignment="1" applyProtection="1">
      <alignment horizontal="center" vertical="center" wrapText="1" shrinkToFit="1"/>
      <protection hidden="1"/>
    </xf>
    <xf numFmtId="49" fontId="31" fillId="3" borderId="9" xfId="0" applyNumberFormat="1" applyFont="1" applyFill="1" applyBorder="1" applyAlignment="1" applyProtection="1">
      <alignment horizontal="center" vertical="center" wrapText="1" shrinkToFit="1"/>
      <protection hidden="1"/>
    </xf>
    <xf numFmtId="49" fontId="79" fillId="4" borderId="35" xfId="0" applyNumberFormat="1" applyFont="1" applyFill="1" applyBorder="1" applyAlignment="1" applyProtection="1">
      <alignment vertical="center" textRotation="255" shrinkToFit="1"/>
      <protection hidden="1"/>
    </xf>
    <xf numFmtId="49" fontId="79" fillId="4" borderId="46" xfId="0" applyNumberFormat="1" applyFont="1" applyFill="1" applyBorder="1" applyAlignment="1" applyProtection="1">
      <alignment vertical="center" textRotation="255" shrinkToFit="1"/>
      <protection hidden="1"/>
    </xf>
    <xf numFmtId="49" fontId="79" fillId="4" borderId="33" xfId="0" applyNumberFormat="1" applyFont="1" applyFill="1" applyBorder="1" applyAlignment="1" applyProtection="1">
      <alignment vertical="center" textRotation="255" shrinkToFit="1"/>
      <protection hidden="1"/>
    </xf>
    <xf numFmtId="49" fontId="31" fillId="0" borderId="10" xfId="0" applyNumberFormat="1" applyFont="1" applyBorder="1" applyAlignment="1" applyProtection="1">
      <alignment horizontal="left" vertical="center" shrinkToFit="1"/>
      <protection hidden="1"/>
    </xf>
    <xf numFmtId="49" fontId="31" fillId="0" borderId="11" xfId="0" applyNumberFormat="1" applyFont="1" applyBorder="1" applyAlignment="1" applyProtection="1">
      <alignment horizontal="left" vertical="center" shrinkToFit="1"/>
      <protection hidden="1"/>
    </xf>
    <xf numFmtId="49" fontId="31" fillId="0" borderId="12" xfId="0" applyNumberFormat="1" applyFont="1" applyBorder="1" applyAlignment="1" applyProtection="1">
      <alignment horizontal="left" vertical="center" shrinkToFit="1"/>
      <protection hidden="1"/>
    </xf>
    <xf numFmtId="49" fontId="62" fillId="0" borderId="3" xfId="0" applyNumberFormat="1" applyFont="1" applyBorder="1" applyAlignment="1" applyProtection="1">
      <alignment horizontal="left" vertical="center" shrinkToFit="1"/>
      <protection hidden="1"/>
    </xf>
    <xf numFmtId="49" fontId="62" fillId="0" borderId="4" xfId="0" applyNumberFormat="1" applyFont="1" applyBorder="1" applyAlignment="1" applyProtection="1">
      <alignment horizontal="left" vertical="center" shrinkToFit="1"/>
      <protection hidden="1"/>
    </xf>
    <xf numFmtId="49" fontId="15" fillId="0" borderId="1" xfId="0" applyNumberFormat="1" applyFont="1" applyBorder="1" applyAlignment="1" applyProtection="1">
      <alignment vertical="center" shrinkToFit="1"/>
      <protection hidden="1"/>
    </xf>
    <xf numFmtId="49" fontId="0" fillId="2" borderId="10" xfId="0" applyNumberFormat="1" applyFill="1" applyBorder="1" applyAlignment="1">
      <alignment horizontal="center" vertical="center" shrinkToFit="1"/>
    </xf>
    <xf numFmtId="49" fontId="0" fillId="2" borderId="11" xfId="0" applyNumberFormat="1" applyFill="1" applyBorder="1" applyAlignment="1">
      <alignment horizontal="center" vertical="center" shrinkToFit="1"/>
    </xf>
    <xf numFmtId="49" fontId="0" fillId="2" borderId="12" xfId="0" applyNumberFormat="1" applyFill="1" applyBorder="1" applyAlignment="1">
      <alignment horizontal="center" vertical="center" shrinkToFit="1"/>
    </xf>
    <xf numFmtId="49" fontId="15" fillId="10" borderId="120" xfId="0" applyNumberFormat="1" applyFont="1" applyFill="1" applyBorder="1" applyAlignment="1" applyProtection="1">
      <alignment vertical="center" shrinkToFit="1"/>
      <protection hidden="1"/>
    </xf>
    <xf numFmtId="49" fontId="15" fillId="10" borderId="122" xfId="0" applyNumberFormat="1" applyFont="1" applyFill="1" applyBorder="1" applyAlignment="1" applyProtection="1">
      <alignment vertical="center" shrinkToFit="1"/>
      <protection hidden="1"/>
    </xf>
    <xf numFmtId="49" fontId="15" fillId="10" borderId="125" xfId="0" applyNumberFormat="1" applyFont="1" applyFill="1" applyBorder="1" applyAlignment="1" applyProtection="1">
      <alignment vertical="center" shrinkToFit="1"/>
      <protection hidden="1"/>
    </xf>
    <xf numFmtId="49" fontId="0" fillId="7" borderId="161" xfId="0" applyNumberFormat="1" applyFill="1" applyBorder="1" applyAlignment="1" applyProtection="1">
      <alignment horizontal="center" vertical="center" shrinkToFit="1"/>
      <protection locked="0"/>
    </xf>
    <xf numFmtId="49" fontId="0" fillId="7" borderId="160" xfId="0" applyNumberFormat="1" applyFill="1" applyBorder="1" applyAlignment="1" applyProtection="1">
      <alignment horizontal="center" vertical="center" shrinkToFit="1"/>
      <protection locked="0"/>
    </xf>
    <xf numFmtId="49" fontId="15" fillId="4" borderId="170" xfId="0" applyNumberFormat="1" applyFont="1" applyFill="1" applyBorder="1" applyAlignment="1" applyProtection="1">
      <alignment horizontal="center" vertical="center" shrinkToFit="1"/>
      <protection hidden="1"/>
    </xf>
    <xf numFmtId="49" fontId="15" fillId="4" borderId="171" xfId="0" applyNumberFormat="1" applyFont="1" applyFill="1" applyBorder="1" applyAlignment="1" applyProtection="1">
      <alignment horizontal="center" vertical="center" shrinkToFit="1"/>
      <protection hidden="1"/>
    </xf>
    <xf numFmtId="49" fontId="15" fillId="4" borderId="7" xfId="0" applyNumberFormat="1" applyFont="1" applyFill="1" applyBorder="1" applyAlignment="1" applyProtection="1">
      <alignment horizontal="center" vertical="center" shrinkToFit="1"/>
      <protection hidden="1"/>
    </xf>
    <xf numFmtId="49" fontId="15" fillId="4" borderId="179" xfId="0" applyNumberFormat="1" applyFont="1" applyFill="1" applyBorder="1" applyAlignment="1" applyProtection="1">
      <alignment horizontal="center" vertical="center" shrinkToFit="1"/>
      <protection hidden="1"/>
    </xf>
    <xf numFmtId="49" fontId="15" fillId="9" borderId="10" xfId="0" applyNumberFormat="1" applyFont="1" applyFill="1" applyBorder="1" applyAlignment="1" applyProtection="1">
      <alignment vertical="center" shrinkToFit="1"/>
      <protection hidden="1"/>
    </xf>
    <xf numFmtId="49" fontId="15" fillId="9" borderId="11" xfId="0" applyNumberFormat="1" applyFont="1" applyFill="1" applyBorder="1" applyAlignment="1" applyProtection="1">
      <alignment vertical="center" shrinkToFit="1"/>
      <protection hidden="1"/>
    </xf>
    <xf numFmtId="49" fontId="15" fillId="9" borderId="12" xfId="0" applyNumberFormat="1" applyFont="1" applyFill="1" applyBorder="1" applyAlignment="1" applyProtection="1">
      <alignment vertical="center" shrinkToFit="1"/>
      <protection hidden="1"/>
    </xf>
    <xf numFmtId="49" fontId="15" fillId="9" borderId="6" xfId="0" applyNumberFormat="1" applyFont="1" applyFill="1" applyBorder="1" applyAlignment="1" applyProtection="1">
      <alignment vertical="center" shrinkToFit="1"/>
      <protection hidden="1"/>
    </xf>
    <xf numFmtId="49" fontId="15" fillId="9" borderId="7" xfId="0" applyNumberFormat="1" applyFont="1" applyFill="1" applyBorder="1" applyAlignment="1" applyProtection="1">
      <alignment vertical="center" shrinkToFit="1"/>
      <protection hidden="1"/>
    </xf>
    <xf numFmtId="49" fontId="15" fillId="9" borderId="8" xfId="0" applyNumberFormat="1" applyFont="1" applyFill="1" applyBorder="1" applyAlignment="1" applyProtection="1">
      <alignment vertical="center" shrinkToFit="1"/>
      <protection hidden="1"/>
    </xf>
    <xf numFmtId="49" fontId="0" fillId="6" borderId="161" xfId="0" applyNumberFormat="1" applyFill="1" applyBorder="1" applyAlignment="1" applyProtection="1">
      <alignment horizontal="center" vertical="center" shrinkToFit="1"/>
      <protection locked="0"/>
    </xf>
    <xf numFmtId="49" fontId="0" fillId="6" borderId="159" xfId="0" applyNumberFormat="1" applyFill="1" applyBorder="1" applyAlignment="1" applyProtection="1">
      <alignment horizontal="center" vertical="center" shrinkToFit="1"/>
      <protection locked="0"/>
    </xf>
    <xf numFmtId="49" fontId="35" fillId="0" borderId="172" xfId="0" applyNumberFormat="1" applyFont="1" applyBorder="1" applyAlignment="1" applyProtection="1">
      <alignment horizontal="left" vertical="center" indent="1" shrinkToFit="1"/>
      <protection hidden="1"/>
    </xf>
    <xf numFmtId="49" fontId="15" fillId="0" borderId="3" xfId="0" applyNumberFormat="1" applyFont="1" applyBorder="1" applyAlignment="1" applyProtection="1">
      <alignment horizontal="center" vertical="top" textRotation="255" wrapText="1" indent="1" shrinkToFit="1"/>
      <protection hidden="1"/>
    </xf>
    <xf numFmtId="49" fontId="15" fillId="0" borderId="13" xfId="0" applyNumberFormat="1" applyFont="1" applyBorder="1" applyAlignment="1" applyProtection="1">
      <alignment horizontal="center" vertical="top" textRotation="255" wrapText="1" indent="1" shrinkToFit="1"/>
      <protection hidden="1"/>
    </xf>
    <xf numFmtId="49" fontId="15" fillId="0" borderId="6" xfId="0" applyNumberFormat="1" applyFont="1" applyBorder="1" applyAlignment="1" applyProtection="1">
      <alignment horizontal="center" vertical="top" textRotation="255" wrapText="1" indent="1" shrinkToFit="1"/>
      <protection hidden="1"/>
    </xf>
    <xf numFmtId="49" fontId="83" fillId="4" borderId="178" xfId="0" applyNumberFormat="1" applyFont="1" applyFill="1" applyBorder="1" applyAlignment="1" applyProtection="1">
      <alignment horizontal="center" vertical="center" wrapText="1" shrinkToFit="1"/>
      <protection hidden="1"/>
    </xf>
    <xf numFmtId="49" fontId="83" fillId="4" borderId="143" xfId="0" applyNumberFormat="1" applyFont="1" applyFill="1" applyBorder="1" applyAlignment="1" applyProtection="1">
      <alignment horizontal="center" vertical="center" wrapText="1" shrinkToFit="1"/>
      <protection hidden="1"/>
    </xf>
    <xf numFmtId="49" fontId="83" fillId="4" borderId="13" xfId="0" applyNumberFormat="1" applyFont="1" applyFill="1" applyBorder="1" applyAlignment="1" applyProtection="1">
      <alignment horizontal="center" vertical="center" wrapText="1" shrinkToFit="1"/>
      <protection hidden="1"/>
    </xf>
    <xf numFmtId="49" fontId="83" fillId="4" borderId="0" xfId="0" applyNumberFormat="1" applyFont="1" applyFill="1" applyAlignment="1" applyProtection="1">
      <alignment horizontal="center" vertical="center" wrapText="1" shrinkToFit="1"/>
      <protection hidden="1"/>
    </xf>
    <xf numFmtId="49" fontId="83" fillId="4" borderId="9" xfId="0" applyNumberFormat="1" applyFont="1" applyFill="1" applyBorder="1" applyAlignment="1" applyProtection="1">
      <alignment horizontal="center" vertical="center" wrapText="1" shrinkToFit="1"/>
      <protection hidden="1"/>
    </xf>
    <xf numFmtId="49" fontId="83" fillId="4" borderId="175" xfId="0" applyNumberFormat="1" applyFont="1" applyFill="1" applyBorder="1" applyAlignment="1" applyProtection="1">
      <alignment horizontal="center" vertical="center" wrapText="1" shrinkToFit="1"/>
      <protection hidden="1"/>
    </xf>
    <xf numFmtId="49" fontId="83" fillId="4" borderId="148" xfId="0" applyNumberFormat="1" applyFont="1" applyFill="1" applyBorder="1" applyAlignment="1" applyProtection="1">
      <alignment horizontal="center" vertical="center" wrapText="1" shrinkToFit="1"/>
      <protection hidden="1"/>
    </xf>
    <xf numFmtId="49" fontId="83" fillId="4" borderId="174" xfId="0" applyNumberFormat="1" applyFont="1" applyFill="1" applyBorder="1" applyAlignment="1" applyProtection="1">
      <alignment horizontal="center" vertical="center" wrapText="1" shrinkToFit="1"/>
      <protection hidden="1"/>
    </xf>
    <xf numFmtId="49" fontId="82" fillId="4" borderId="143" xfId="0" applyNumberFormat="1" applyFont="1" applyFill="1" applyBorder="1" applyAlignment="1" applyProtection="1">
      <alignment horizontal="left" vertical="center" shrinkToFit="1"/>
      <protection hidden="1"/>
    </xf>
    <xf numFmtId="49" fontId="82" fillId="16" borderId="176" xfId="0" applyNumberFormat="1" applyFont="1" applyFill="1" applyBorder="1" applyAlignment="1" applyProtection="1">
      <alignment horizontal="left" vertical="center" shrinkToFit="1"/>
      <protection hidden="1"/>
    </xf>
    <xf numFmtId="49" fontId="82" fillId="4" borderId="144" xfId="0" applyNumberFormat="1" applyFont="1" applyFill="1" applyBorder="1" applyAlignment="1" applyProtection="1">
      <alignment horizontal="left" vertical="center" shrinkToFit="1"/>
      <protection hidden="1"/>
    </xf>
    <xf numFmtId="49" fontId="82" fillId="16" borderId="177" xfId="0" applyNumberFormat="1" applyFont="1" applyFill="1" applyBorder="1" applyAlignment="1" applyProtection="1">
      <alignment horizontal="left" vertical="center" shrinkToFit="1"/>
      <protection hidden="1"/>
    </xf>
    <xf numFmtId="49" fontId="31" fillId="9" borderId="172" xfId="0" applyNumberFormat="1" applyFont="1" applyFill="1" applyBorder="1" applyAlignment="1" applyProtection="1">
      <alignment vertical="center" shrinkToFit="1"/>
      <protection hidden="1"/>
    </xf>
    <xf numFmtId="49" fontId="15" fillId="0" borderId="172" xfId="0" applyNumberFormat="1" applyFont="1" applyBorder="1" applyAlignment="1" applyProtection="1">
      <alignment vertical="center" shrinkToFit="1"/>
      <protection hidden="1"/>
    </xf>
    <xf numFmtId="49" fontId="15" fillId="15" borderId="3" xfId="0" applyNumberFormat="1" applyFont="1" applyFill="1" applyBorder="1" applyAlignment="1" applyProtection="1">
      <alignment horizontal="center" vertical="center" wrapText="1" shrinkToFit="1"/>
      <protection hidden="1"/>
    </xf>
    <xf numFmtId="49" fontId="15" fillId="15" borderId="4" xfId="0" applyNumberFormat="1" applyFont="1" applyFill="1" applyBorder="1" applyAlignment="1" applyProtection="1">
      <alignment horizontal="center" vertical="center" wrapText="1" shrinkToFit="1"/>
      <protection hidden="1"/>
    </xf>
    <xf numFmtId="49" fontId="15" fillId="15" borderId="13" xfId="0" applyNumberFormat="1" applyFont="1" applyFill="1" applyBorder="1" applyAlignment="1" applyProtection="1">
      <alignment horizontal="center" vertical="center" wrapText="1" shrinkToFit="1"/>
      <protection hidden="1"/>
    </xf>
    <xf numFmtId="49" fontId="15" fillId="15" borderId="0" xfId="0" applyNumberFormat="1" applyFont="1" applyFill="1" applyAlignment="1" applyProtection="1">
      <alignment horizontal="center" vertical="center" wrapText="1" shrinkToFit="1"/>
      <protection hidden="1"/>
    </xf>
    <xf numFmtId="49" fontId="15" fillId="15" borderId="57" xfId="0" applyNumberFormat="1" applyFont="1" applyFill="1" applyBorder="1" applyAlignment="1" applyProtection="1">
      <alignment horizontal="center" vertical="center" wrapText="1" shrinkToFit="1"/>
      <protection hidden="1"/>
    </xf>
    <xf numFmtId="49" fontId="15" fillId="15" borderId="58" xfId="0" applyNumberFormat="1" applyFont="1" applyFill="1" applyBorder="1" applyAlignment="1" applyProtection="1">
      <alignment horizontal="center" vertical="center" wrapText="1" shrinkToFit="1"/>
      <protection hidden="1"/>
    </xf>
    <xf numFmtId="49" fontId="0" fillId="6" borderId="160" xfId="0" applyNumberFormat="1" applyFill="1" applyBorder="1" applyAlignment="1" applyProtection="1">
      <alignment horizontal="center" vertical="center" shrinkToFit="1"/>
      <protection locked="0"/>
    </xf>
    <xf numFmtId="49" fontId="0" fillId="7" borderId="159" xfId="0" applyNumberFormat="1" applyFill="1" applyBorder="1" applyAlignment="1" applyProtection="1">
      <alignment horizontal="right" vertical="center" shrinkToFit="1"/>
      <protection locked="0"/>
    </xf>
    <xf numFmtId="49" fontId="15" fillId="0" borderId="161" xfId="0" applyNumberFormat="1" applyFont="1" applyBorder="1" applyAlignment="1" applyProtection="1">
      <alignment vertical="center" shrinkToFit="1"/>
      <protection hidden="1"/>
    </xf>
    <xf numFmtId="49" fontId="15" fillId="0" borderId="160" xfId="0" applyNumberFormat="1" applyFont="1" applyBorder="1" applyAlignment="1" applyProtection="1">
      <alignment vertical="center" shrinkToFit="1"/>
      <protection hidden="1"/>
    </xf>
    <xf numFmtId="49" fontId="31" fillId="0" borderId="161" xfId="0" applyNumberFormat="1" applyFont="1" applyBorder="1" applyAlignment="1" applyProtection="1">
      <alignment vertical="center" shrinkToFit="1"/>
      <protection hidden="1"/>
    </xf>
    <xf numFmtId="49" fontId="31" fillId="0" borderId="159" xfId="0" applyNumberFormat="1" applyFont="1" applyBorder="1" applyAlignment="1" applyProtection="1">
      <alignment vertical="center" shrinkToFit="1"/>
      <protection hidden="1"/>
    </xf>
    <xf numFmtId="49" fontId="31" fillId="0" borderId="160" xfId="0" applyNumberFormat="1" applyFont="1" applyBorder="1" applyAlignment="1" applyProtection="1">
      <alignment vertical="center" shrinkToFit="1"/>
      <protection hidden="1"/>
    </xf>
    <xf numFmtId="49" fontId="15" fillId="0" borderId="58" xfId="0" applyNumberFormat="1" applyFont="1" applyBorder="1" applyAlignment="1" applyProtection="1">
      <alignment horizontal="center" vertical="center" wrapText="1" shrinkToFit="1"/>
      <protection hidden="1"/>
    </xf>
    <xf numFmtId="49" fontId="15" fillId="0" borderId="59" xfId="0" applyNumberFormat="1" applyFont="1" applyBorder="1" applyAlignment="1" applyProtection="1">
      <alignment horizontal="center" vertical="center" wrapText="1" shrinkToFit="1"/>
      <protection hidden="1"/>
    </xf>
    <xf numFmtId="49" fontId="0" fillId="7" borderId="6" xfId="0" applyNumberFormat="1" applyFill="1" applyBorder="1" applyAlignment="1" applyProtection="1">
      <alignment vertical="center" shrinkToFit="1"/>
      <protection locked="0"/>
    </xf>
    <xf numFmtId="49" fontId="0" fillId="7" borderId="7" xfId="0" applyNumberFormat="1" applyFill="1" applyBorder="1" applyAlignment="1" applyProtection="1">
      <alignment vertical="center" shrinkToFit="1"/>
      <protection locked="0"/>
    </xf>
    <xf numFmtId="49" fontId="0" fillId="7" borderId="8" xfId="0" applyNumberFormat="1" applyFill="1" applyBorder="1" applyAlignment="1" applyProtection="1">
      <alignment vertical="center" shrinkToFit="1"/>
      <protection locked="0"/>
    </xf>
    <xf numFmtId="49" fontId="35" fillId="0" borderId="11" xfId="0" applyNumberFormat="1" applyFont="1" applyBorder="1" applyAlignment="1" applyProtection="1">
      <alignment vertical="center" shrinkToFit="1"/>
      <protection hidden="1"/>
    </xf>
    <xf numFmtId="49" fontId="35" fillId="0" borderId="12" xfId="0" applyNumberFormat="1" applyFont="1" applyBorder="1" applyAlignment="1" applyProtection="1">
      <alignment vertical="center" shrinkToFit="1"/>
      <protection hidden="1"/>
    </xf>
    <xf numFmtId="49" fontId="15" fillId="3" borderId="3" xfId="0" applyNumberFormat="1" applyFont="1" applyFill="1" applyBorder="1" applyAlignment="1" applyProtection="1">
      <alignment vertical="center" shrinkToFit="1"/>
      <protection hidden="1"/>
    </xf>
    <xf numFmtId="49" fontId="15" fillId="3" borderId="4" xfId="0" applyNumberFormat="1" applyFont="1" applyFill="1" applyBorder="1" applyAlignment="1" applyProtection="1">
      <alignment vertical="center" shrinkToFit="1"/>
      <protection hidden="1"/>
    </xf>
    <xf numFmtId="49" fontId="15" fillId="3" borderId="5" xfId="0" applyNumberFormat="1" applyFont="1" applyFill="1" applyBorder="1" applyAlignment="1" applyProtection="1">
      <alignment vertical="center" shrinkToFit="1"/>
      <protection hidden="1"/>
    </xf>
    <xf numFmtId="49" fontId="15" fillId="0" borderId="161" xfId="0" applyNumberFormat="1" applyFont="1" applyBorder="1" applyAlignment="1" applyProtection="1">
      <alignment horizontal="center" vertical="center" shrinkToFit="1"/>
      <protection hidden="1"/>
    </xf>
    <xf numFmtId="49" fontId="15" fillId="0" borderId="159" xfId="0" applyNumberFormat="1" applyFont="1" applyBorder="1" applyAlignment="1" applyProtection="1">
      <alignment horizontal="center" vertical="center" shrinkToFit="1"/>
      <protection hidden="1"/>
    </xf>
    <xf numFmtId="49" fontId="15" fillId="0" borderId="160" xfId="0" applyNumberFormat="1" applyFont="1" applyBorder="1" applyAlignment="1" applyProtection="1">
      <alignment horizontal="center" vertical="center" shrinkToFit="1"/>
      <protection hidden="1"/>
    </xf>
    <xf numFmtId="49" fontId="17" fillId="0" borderId="0" xfId="0" applyNumberFormat="1" applyFont="1" applyAlignment="1" applyProtection="1">
      <alignment horizontal="center" vertical="center" shrinkToFit="1"/>
      <protection hidden="1"/>
    </xf>
    <xf numFmtId="49" fontId="17" fillId="0" borderId="9" xfId="0" applyNumberFormat="1" applyFont="1" applyBorder="1" applyAlignment="1" applyProtection="1">
      <alignment horizontal="center" vertical="center" shrinkToFit="1"/>
      <protection hidden="1"/>
    </xf>
    <xf numFmtId="0" fontId="0" fillId="7" borderId="6" xfId="0" applyFill="1" applyBorder="1" applyAlignment="1" applyProtection="1">
      <alignment vertical="center" shrinkToFit="1"/>
      <protection locked="0"/>
    </xf>
    <xf numFmtId="0" fontId="0" fillId="7" borderId="8" xfId="0" applyFill="1" applyBorder="1" applyAlignment="1" applyProtection="1">
      <alignment vertical="center" shrinkToFit="1"/>
      <protection locked="0"/>
    </xf>
    <xf numFmtId="49" fontId="15" fillId="3" borderId="13" xfId="0" applyNumberFormat="1" applyFont="1" applyFill="1" applyBorder="1" applyAlignment="1" applyProtection="1">
      <alignment vertical="center" shrinkToFit="1"/>
      <protection hidden="1"/>
    </xf>
    <xf numFmtId="49" fontId="15" fillId="3" borderId="0" xfId="0" applyNumberFormat="1" applyFont="1" applyFill="1" applyAlignment="1" applyProtection="1">
      <alignment vertical="center" shrinkToFit="1"/>
      <protection hidden="1"/>
    </xf>
    <xf numFmtId="49" fontId="15" fillId="3" borderId="9" xfId="0" applyNumberFormat="1" applyFont="1" applyFill="1" applyBorder="1" applyAlignment="1" applyProtection="1">
      <alignment vertical="center" shrinkToFit="1"/>
      <protection hidden="1"/>
    </xf>
    <xf numFmtId="49" fontId="35" fillId="0" borderId="3" xfId="0" applyNumberFormat="1" applyFont="1" applyBorder="1" applyAlignment="1" applyProtection="1">
      <alignment vertical="center" shrinkToFit="1"/>
      <protection hidden="1"/>
    </xf>
    <xf numFmtId="49" fontId="35" fillId="0" borderId="4" xfId="0" applyNumberFormat="1" applyFont="1" applyBorder="1" applyAlignment="1" applyProtection="1">
      <alignment vertical="center" shrinkToFit="1"/>
      <protection hidden="1"/>
    </xf>
    <xf numFmtId="49" fontId="35" fillId="0" borderId="5" xfId="0" applyNumberFormat="1" applyFont="1" applyBorder="1" applyAlignment="1" applyProtection="1">
      <alignment vertical="center" shrinkToFit="1"/>
      <protection hidden="1"/>
    </xf>
    <xf numFmtId="49" fontId="27" fillId="11" borderId="15" xfId="0" applyNumberFormat="1" applyFont="1" applyFill="1" applyBorder="1" applyAlignment="1" applyProtection="1">
      <alignment horizontal="center" vertical="center" shrinkToFit="1"/>
      <protection hidden="1"/>
    </xf>
    <xf numFmtId="49" fontId="27" fillId="11" borderId="16" xfId="0" applyNumberFormat="1" applyFont="1" applyFill="1" applyBorder="1" applyAlignment="1" applyProtection="1">
      <alignment horizontal="center" vertical="center" shrinkToFit="1"/>
      <protection hidden="1"/>
    </xf>
    <xf numFmtId="49" fontId="27" fillId="11" borderId="17" xfId="0" applyNumberFormat="1" applyFont="1" applyFill="1" applyBorder="1" applyAlignment="1" applyProtection="1">
      <alignment horizontal="center" vertical="center" shrinkToFit="1"/>
      <protection hidden="1"/>
    </xf>
    <xf numFmtId="49" fontId="15" fillId="0" borderId="159" xfId="0" applyNumberFormat="1" applyFont="1" applyBorder="1" applyAlignment="1" applyProtection="1">
      <alignment vertical="center" shrinkToFit="1"/>
      <protection hidden="1"/>
    </xf>
    <xf numFmtId="49" fontId="175" fillId="4" borderId="60" xfId="0" applyNumberFormat="1" applyFont="1" applyFill="1" applyBorder="1" applyAlignment="1" applyProtection="1">
      <alignment horizontal="center" vertical="center" shrinkToFit="1"/>
      <protection hidden="1"/>
    </xf>
    <xf numFmtId="49" fontId="175" fillId="4" borderId="61" xfId="0" applyNumberFormat="1" applyFont="1" applyFill="1" applyBorder="1" applyAlignment="1" applyProtection="1">
      <alignment horizontal="center" vertical="center" shrinkToFit="1"/>
      <protection hidden="1"/>
    </xf>
    <xf numFmtId="49" fontId="175" fillId="4" borderId="62" xfId="0" applyNumberFormat="1" applyFont="1" applyFill="1" applyBorder="1" applyAlignment="1" applyProtection="1">
      <alignment horizontal="center" vertical="center" shrinkToFit="1"/>
      <protection hidden="1"/>
    </xf>
    <xf numFmtId="49" fontId="175" fillId="4" borderId="105" xfId="0" applyNumberFormat="1" applyFont="1" applyFill="1" applyBorder="1" applyAlignment="1" applyProtection="1">
      <alignment horizontal="center" vertical="center" shrinkToFit="1"/>
      <protection hidden="1"/>
    </xf>
    <xf numFmtId="49" fontId="175" fillId="4" borderId="0" xfId="0" applyNumberFormat="1" applyFont="1" applyFill="1" applyAlignment="1" applyProtection="1">
      <alignment horizontal="center" vertical="center" shrinkToFit="1"/>
      <protection hidden="1"/>
    </xf>
    <xf numFmtId="49" fontId="175" fillId="4" borderId="106" xfId="0" applyNumberFormat="1" applyFont="1" applyFill="1" applyBorder="1" applyAlignment="1" applyProtection="1">
      <alignment horizontal="center" vertical="center" shrinkToFit="1"/>
      <protection hidden="1"/>
    </xf>
    <xf numFmtId="49" fontId="159" fillId="11" borderId="105" xfId="0" applyNumberFormat="1" applyFont="1" applyFill="1" applyBorder="1" applyAlignment="1">
      <alignment horizontal="center" vertical="center" shrinkToFit="1"/>
    </xf>
    <xf numFmtId="49" fontId="159" fillId="11" borderId="0" xfId="0" applyNumberFormat="1" applyFont="1" applyFill="1" applyAlignment="1">
      <alignment horizontal="center" vertical="center" shrinkToFit="1"/>
    </xf>
    <xf numFmtId="49" fontId="159" fillId="11" borderId="106" xfId="0" applyNumberFormat="1" applyFont="1" applyFill="1" applyBorder="1" applyAlignment="1">
      <alignment horizontal="center" vertical="center" shrinkToFit="1"/>
    </xf>
    <xf numFmtId="49" fontId="141" fillId="12" borderId="105" xfId="0" applyNumberFormat="1" applyFont="1" applyFill="1" applyBorder="1" applyAlignment="1">
      <alignment horizontal="center" vertical="center" shrinkToFit="1"/>
    </xf>
    <xf numFmtId="49" fontId="141" fillId="12" borderId="0" xfId="0" applyNumberFormat="1" applyFont="1" applyFill="1" applyAlignment="1">
      <alignment horizontal="center" vertical="center" shrinkToFit="1"/>
    </xf>
    <xf numFmtId="49" fontId="141" fillId="12" borderId="106" xfId="0" applyNumberFormat="1" applyFont="1" applyFill="1" applyBorder="1" applyAlignment="1">
      <alignment horizontal="center" vertical="center" shrinkToFit="1"/>
    </xf>
    <xf numFmtId="49" fontId="141" fillId="11" borderId="105" xfId="0" applyNumberFormat="1" applyFont="1" applyFill="1" applyBorder="1" applyAlignment="1">
      <alignment horizontal="center" vertical="center" shrinkToFit="1"/>
    </xf>
    <xf numFmtId="49" fontId="141" fillId="11" borderId="0" xfId="0" applyNumberFormat="1" applyFont="1" applyFill="1" applyAlignment="1">
      <alignment horizontal="center" vertical="center" shrinkToFit="1"/>
    </xf>
    <xf numFmtId="49" fontId="141" fillId="11" borderId="106" xfId="0" applyNumberFormat="1" applyFont="1" applyFill="1" applyBorder="1" applyAlignment="1">
      <alignment horizontal="center" vertical="center" shrinkToFit="1"/>
    </xf>
    <xf numFmtId="49" fontId="159" fillId="11" borderId="63" xfId="0" applyNumberFormat="1" applyFont="1" applyFill="1" applyBorder="1" applyAlignment="1">
      <alignment horizontal="center" vertical="center" shrinkToFit="1"/>
    </xf>
    <xf numFmtId="49" fontId="159" fillId="11" borderId="64" xfId="0" applyNumberFormat="1" applyFont="1" applyFill="1" applyBorder="1" applyAlignment="1">
      <alignment horizontal="center" vertical="center" shrinkToFit="1"/>
    </xf>
    <xf numFmtId="49" fontId="159" fillId="11" borderId="65" xfId="0" applyNumberFormat="1" applyFont="1" applyFill="1" applyBorder="1" applyAlignment="1">
      <alignment horizontal="center" vertical="center" shrinkToFit="1"/>
    </xf>
    <xf numFmtId="49" fontId="68" fillId="4" borderId="0" xfId="0" applyNumberFormat="1" applyFont="1" applyFill="1" applyAlignment="1" applyProtection="1">
      <alignment horizontal="center" vertical="center" wrapText="1"/>
      <protection hidden="1"/>
    </xf>
    <xf numFmtId="49" fontId="15" fillId="0" borderId="57" xfId="0" applyNumberFormat="1" applyFont="1" applyBorder="1" applyAlignment="1" applyProtection="1">
      <alignment horizontal="center" vertical="center" wrapText="1" shrinkToFit="1"/>
      <protection hidden="1"/>
    </xf>
    <xf numFmtId="49" fontId="15" fillId="0" borderId="13" xfId="0" applyNumberFormat="1" applyFont="1" applyBorder="1" applyAlignment="1" applyProtection="1">
      <alignment horizontal="center" vertical="top" wrapText="1" shrinkToFit="1"/>
      <protection hidden="1"/>
    </xf>
    <xf numFmtId="49" fontId="15" fillId="0" borderId="0" xfId="0" applyNumberFormat="1" applyFont="1" applyAlignment="1" applyProtection="1">
      <alignment horizontal="center" vertical="top" wrapText="1" shrinkToFit="1"/>
      <protection hidden="1"/>
    </xf>
    <xf numFmtId="49" fontId="15" fillId="0" borderId="9" xfId="0" applyNumberFormat="1" applyFont="1" applyBorder="1" applyAlignment="1" applyProtection="1">
      <alignment horizontal="center" vertical="top" wrapText="1" shrinkToFit="1"/>
      <protection hidden="1"/>
    </xf>
    <xf numFmtId="49" fontId="15" fillId="0" borderId="6" xfId="0" applyNumberFormat="1" applyFont="1" applyBorder="1" applyAlignment="1" applyProtection="1">
      <alignment horizontal="center" vertical="top" wrapText="1" shrinkToFit="1"/>
      <protection hidden="1"/>
    </xf>
    <xf numFmtId="49" fontId="15" fillId="0" borderId="7" xfId="0" applyNumberFormat="1" applyFont="1" applyBorder="1" applyAlignment="1" applyProtection="1">
      <alignment horizontal="center" vertical="top" wrapText="1" shrinkToFit="1"/>
      <protection hidden="1"/>
    </xf>
    <xf numFmtId="49" fontId="15" fillId="0" borderId="8" xfId="0" applyNumberFormat="1" applyFont="1" applyBorder="1" applyAlignment="1" applyProtection="1">
      <alignment horizontal="center" vertical="top" wrapText="1" shrinkToFit="1"/>
      <protection hidden="1"/>
    </xf>
    <xf numFmtId="49" fontId="15" fillId="0" borderId="3" xfId="0" applyNumberFormat="1" applyFont="1" applyBorder="1" applyAlignment="1" applyProtection="1">
      <alignment horizontal="center" vertical="top" wrapText="1" shrinkToFit="1"/>
      <protection hidden="1"/>
    </xf>
    <xf numFmtId="49" fontId="15" fillId="0" borderId="4" xfId="0" applyNumberFormat="1" applyFont="1" applyBorder="1" applyAlignment="1" applyProtection="1">
      <alignment horizontal="center" vertical="top" wrapText="1" shrinkToFit="1"/>
      <protection hidden="1"/>
    </xf>
    <xf numFmtId="49" fontId="15" fillId="0" borderId="5" xfId="0" applyNumberFormat="1" applyFont="1" applyBorder="1" applyAlignment="1" applyProtection="1">
      <alignment horizontal="center" vertical="top" wrapText="1" shrinkToFit="1"/>
      <protection hidden="1"/>
    </xf>
    <xf numFmtId="49" fontId="0" fillId="7" borderId="12" xfId="0" applyNumberFormat="1" applyFill="1" applyBorder="1" applyAlignment="1" applyProtection="1">
      <alignment horizontal="left" vertical="center" shrinkToFit="1"/>
      <protection locked="0"/>
    </xf>
    <xf numFmtId="49" fontId="17" fillId="0" borderId="13" xfId="0" applyNumberFormat="1" applyFont="1" applyBorder="1" applyAlignment="1" applyProtection="1">
      <alignment horizontal="center" vertical="center" shrinkToFit="1"/>
      <protection hidden="1"/>
    </xf>
    <xf numFmtId="49" fontId="39" fillId="0" borderId="3" xfId="0" applyNumberFormat="1" applyFont="1" applyBorder="1" applyAlignment="1" applyProtection="1">
      <alignment vertical="top" textRotation="255" indent="1" shrinkToFit="1"/>
      <protection hidden="1"/>
    </xf>
    <xf numFmtId="49" fontId="39" fillId="0" borderId="13" xfId="0" applyNumberFormat="1" applyFont="1" applyBorder="1" applyAlignment="1" applyProtection="1">
      <alignment vertical="top" textRotation="255" indent="1" shrinkToFit="1"/>
      <protection hidden="1"/>
    </xf>
    <xf numFmtId="49" fontId="39" fillId="0" borderId="6" xfId="0" applyNumberFormat="1" applyFont="1" applyBorder="1" applyAlignment="1" applyProtection="1">
      <alignment vertical="top" textRotation="255" indent="1" shrinkToFit="1"/>
      <protection hidden="1"/>
    </xf>
    <xf numFmtId="49" fontId="15" fillId="0" borderId="58" xfId="0" applyNumberFormat="1" applyFont="1" applyBorder="1" applyAlignment="1" applyProtection="1">
      <alignment horizontal="center" vertical="center" shrinkToFit="1"/>
      <protection hidden="1"/>
    </xf>
    <xf numFmtId="49" fontId="15" fillId="0" borderId="59" xfId="0" applyNumberFormat="1" applyFont="1" applyBorder="1" applyAlignment="1" applyProtection="1">
      <alignment horizontal="center" vertical="center" shrinkToFit="1"/>
      <protection hidden="1"/>
    </xf>
    <xf numFmtId="49" fontId="31" fillId="3" borderId="57" xfId="0" applyNumberFormat="1" applyFont="1" applyFill="1" applyBorder="1" applyAlignment="1" applyProtection="1">
      <alignment horizontal="center" vertical="center" wrapText="1" shrinkToFit="1"/>
      <protection hidden="1"/>
    </xf>
    <xf numFmtId="49" fontId="31" fillId="3" borderId="58" xfId="0" applyNumberFormat="1" applyFont="1" applyFill="1" applyBorder="1" applyAlignment="1" applyProtection="1">
      <alignment horizontal="center" vertical="center" wrapText="1" shrinkToFit="1"/>
      <protection hidden="1"/>
    </xf>
    <xf numFmtId="49" fontId="31" fillId="3" borderId="59" xfId="0" applyNumberFormat="1" applyFont="1" applyFill="1" applyBorder="1" applyAlignment="1" applyProtection="1">
      <alignment horizontal="center" vertical="center" wrapText="1" shrinkToFit="1"/>
      <protection hidden="1"/>
    </xf>
    <xf numFmtId="0" fontId="15" fillId="3" borderId="57" xfId="0" applyFont="1" applyFill="1" applyBorder="1" applyAlignment="1" applyProtection="1">
      <alignment vertical="top" wrapText="1" shrinkToFit="1"/>
      <protection hidden="1"/>
    </xf>
    <xf numFmtId="0" fontId="15" fillId="3" borderId="58" xfId="0" applyFont="1" applyFill="1" applyBorder="1" applyAlignment="1" applyProtection="1">
      <alignment vertical="top" wrapText="1" shrinkToFit="1"/>
      <protection hidden="1"/>
    </xf>
    <xf numFmtId="0" fontId="15" fillId="3" borderId="59" xfId="0" applyFont="1" applyFill="1" applyBorder="1" applyAlignment="1" applyProtection="1">
      <alignment vertical="top" wrapText="1" shrinkToFit="1"/>
      <protection hidden="1"/>
    </xf>
    <xf numFmtId="49" fontId="15" fillId="25" borderId="164" xfId="0" applyNumberFormat="1" applyFont="1" applyFill="1" applyBorder="1" applyAlignment="1" applyProtection="1">
      <alignment horizontal="center" vertical="center" wrapText="1" shrinkToFit="1"/>
      <protection hidden="1"/>
    </xf>
    <xf numFmtId="49" fontId="15" fillId="25" borderId="165" xfId="0" applyNumberFormat="1" applyFont="1" applyFill="1" applyBorder="1" applyAlignment="1" applyProtection="1">
      <alignment horizontal="center" vertical="center" wrapText="1" shrinkToFit="1"/>
      <protection hidden="1"/>
    </xf>
    <xf numFmtId="49" fontId="15" fillId="25" borderId="166" xfId="0" applyNumberFormat="1" applyFont="1" applyFill="1" applyBorder="1" applyAlignment="1" applyProtection="1">
      <alignment horizontal="center" vertical="center" wrapText="1" shrinkToFit="1"/>
      <protection hidden="1"/>
    </xf>
    <xf numFmtId="49" fontId="15" fillId="25" borderId="13" xfId="0" applyNumberFormat="1" applyFont="1" applyFill="1" applyBorder="1" applyAlignment="1" applyProtection="1">
      <alignment horizontal="center" vertical="center" wrapText="1" shrinkToFit="1"/>
      <protection hidden="1"/>
    </xf>
    <xf numFmtId="49" fontId="15" fillId="25" borderId="0" xfId="0" applyNumberFormat="1" applyFont="1" applyFill="1" applyAlignment="1" applyProtection="1">
      <alignment horizontal="center" vertical="center" wrapText="1" shrinkToFit="1"/>
      <protection hidden="1"/>
    </xf>
    <xf numFmtId="49" fontId="15" fillId="25" borderId="9" xfId="0" applyNumberFormat="1" applyFont="1" applyFill="1" applyBorder="1" applyAlignment="1" applyProtection="1">
      <alignment horizontal="center" vertical="center" wrapText="1" shrinkToFit="1"/>
      <protection hidden="1"/>
    </xf>
    <xf numFmtId="49" fontId="15" fillId="25" borderId="57" xfId="0" applyNumberFormat="1" applyFont="1" applyFill="1" applyBorder="1" applyAlignment="1" applyProtection="1">
      <alignment horizontal="center" vertical="center" wrapText="1" shrinkToFit="1"/>
      <protection hidden="1"/>
    </xf>
    <xf numFmtId="49" fontId="15" fillId="25" borderId="58" xfId="0" applyNumberFormat="1" applyFont="1" applyFill="1" applyBorder="1" applyAlignment="1" applyProtection="1">
      <alignment horizontal="center" vertical="center" wrapText="1" shrinkToFit="1"/>
      <protection hidden="1"/>
    </xf>
    <xf numFmtId="49" fontId="15" fillId="25" borderId="59" xfId="0" applyNumberFormat="1" applyFont="1" applyFill="1" applyBorder="1" applyAlignment="1" applyProtection="1">
      <alignment horizontal="center" vertical="center" wrapText="1" shrinkToFit="1"/>
      <protection hidden="1"/>
    </xf>
    <xf numFmtId="49" fontId="15" fillId="0" borderId="167" xfId="0" applyNumberFormat="1" applyFont="1" applyBorder="1" applyAlignment="1" applyProtection="1">
      <alignment horizontal="center" vertical="center" shrinkToFit="1"/>
      <protection hidden="1"/>
    </xf>
    <xf numFmtId="49" fontId="15" fillId="0" borderId="168" xfId="0" applyNumberFormat="1" applyFont="1" applyBorder="1" applyAlignment="1" applyProtection="1">
      <alignment horizontal="center" vertical="center" shrinkToFit="1"/>
      <protection hidden="1"/>
    </xf>
    <xf numFmtId="49" fontId="0" fillId="6" borderId="169" xfId="0" applyNumberFormat="1" applyFill="1" applyBorder="1" applyAlignment="1" applyProtection="1">
      <alignment horizontal="left" vertical="center" shrinkToFit="1"/>
      <protection locked="0"/>
    </xf>
    <xf numFmtId="49" fontId="0" fillId="6" borderId="167" xfId="0" applyNumberFormat="1" applyFill="1" applyBorder="1" applyAlignment="1" applyProtection="1">
      <alignment horizontal="left" vertical="center" shrinkToFit="1"/>
      <protection locked="0"/>
    </xf>
    <xf numFmtId="49" fontId="15" fillId="0" borderId="169" xfId="0" applyNumberFormat="1" applyFont="1" applyBorder="1" applyAlignment="1" applyProtection="1">
      <alignment vertical="center" shrinkToFit="1"/>
      <protection hidden="1"/>
    </xf>
    <xf numFmtId="49" fontId="15" fillId="0" borderId="167" xfId="0" applyNumberFormat="1" applyFont="1" applyBorder="1" applyAlignment="1" applyProtection="1">
      <alignment vertical="center" shrinkToFit="1"/>
      <protection hidden="1"/>
    </xf>
    <xf numFmtId="49" fontId="15" fillId="0" borderId="168" xfId="0" applyNumberFormat="1" applyFont="1" applyBorder="1" applyAlignment="1" applyProtection="1">
      <alignment vertical="center" shrinkToFit="1"/>
      <protection hidden="1"/>
    </xf>
    <xf numFmtId="49" fontId="15" fillId="0" borderId="164" xfId="0" applyNumberFormat="1" applyFont="1" applyBorder="1" applyAlignment="1" applyProtection="1">
      <alignment horizontal="center" vertical="center" wrapText="1" shrinkToFit="1"/>
      <protection hidden="1"/>
    </xf>
    <xf numFmtId="49" fontId="15" fillId="0" borderId="165" xfId="0" applyNumberFormat="1" applyFont="1" applyBorder="1" applyAlignment="1" applyProtection="1">
      <alignment horizontal="center" vertical="center" wrapText="1" shrinkToFit="1"/>
      <protection hidden="1"/>
    </xf>
    <xf numFmtId="49" fontId="15" fillId="0" borderId="166" xfId="0" applyNumberFormat="1" applyFont="1" applyBorder="1" applyAlignment="1" applyProtection="1">
      <alignment horizontal="center" vertical="center" wrapText="1" shrinkToFit="1"/>
      <protection hidden="1"/>
    </xf>
    <xf numFmtId="0" fontId="0" fillId="7" borderId="169" xfId="0" applyFill="1" applyBorder="1" applyAlignment="1" applyProtection="1">
      <alignment vertical="center" shrinkToFit="1"/>
      <protection locked="0"/>
    </xf>
    <xf numFmtId="0" fontId="0" fillId="7" borderId="167" xfId="0" applyFill="1" applyBorder="1" applyAlignment="1" applyProtection="1">
      <alignment vertical="center" shrinkToFit="1"/>
      <protection locked="0"/>
    </xf>
    <xf numFmtId="0" fontId="0" fillId="7" borderId="168" xfId="0" applyFill="1" applyBorder="1" applyAlignment="1" applyProtection="1">
      <alignment vertical="center" shrinkToFit="1"/>
      <protection locked="0"/>
    </xf>
    <xf numFmtId="49" fontId="31" fillId="9" borderId="169" xfId="0" applyNumberFormat="1" applyFont="1" applyFill="1" applyBorder="1" applyAlignment="1" applyProtection="1">
      <alignment vertical="center" shrinkToFit="1"/>
      <protection hidden="1"/>
    </xf>
    <xf numFmtId="49" fontId="31" fillId="9" borderId="167" xfId="0" applyNumberFormat="1" applyFont="1" applyFill="1" applyBorder="1" applyAlignment="1" applyProtection="1">
      <alignment vertical="center" shrinkToFit="1"/>
      <protection hidden="1"/>
    </xf>
    <xf numFmtId="49" fontId="31" fillId="9" borderId="168" xfId="0" applyNumberFormat="1" applyFont="1" applyFill="1" applyBorder="1" applyAlignment="1" applyProtection="1">
      <alignment vertical="center" shrinkToFit="1"/>
      <protection hidden="1"/>
    </xf>
    <xf numFmtId="49" fontId="17" fillId="0" borderId="165" xfId="0" applyNumberFormat="1" applyFont="1" applyBorder="1" applyAlignment="1" applyProtection="1">
      <alignment horizontal="center" vertical="center" shrinkToFit="1"/>
      <protection hidden="1"/>
    </xf>
    <xf numFmtId="49" fontId="17" fillId="0" borderId="166" xfId="0" applyNumberFormat="1" applyFont="1" applyBorder="1" applyAlignment="1" applyProtection="1">
      <alignment horizontal="center" vertical="center" shrinkToFit="1"/>
      <protection hidden="1"/>
    </xf>
    <xf numFmtId="49" fontId="30" fillId="0" borderId="0" xfId="1" applyNumberFormat="1" applyAlignment="1" applyProtection="1">
      <alignment horizontal="center" vertical="center" shrinkToFit="1"/>
      <protection hidden="1"/>
    </xf>
    <xf numFmtId="49" fontId="31" fillId="0" borderId="172" xfId="0" applyNumberFormat="1" applyFont="1" applyBorder="1" applyAlignment="1" applyProtection="1">
      <alignment vertical="center" shrinkToFit="1"/>
      <protection hidden="1"/>
    </xf>
    <xf numFmtId="49" fontId="15" fillId="0" borderId="173" xfId="0" applyNumberFormat="1" applyFont="1" applyBorder="1" applyAlignment="1" applyProtection="1">
      <alignment vertical="center" shrinkToFit="1"/>
      <protection hidden="1"/>
    </xf>
    <xf numFmtId="49" fontId="0" fillId="0" borderId="4" xfId="0" applyNumberFormat="1" applyBorder="1" applyAlignment="1" applyProtection="1">
      <alignment horizontal="center" vertical="center" wrapText="1" shrinkToFit="1"/>
      <protection hidden="1"/>
    </xf>
    <xf numFmtId="49" fontId="0" fillId="0" borderId="5" xfId="0" applyNumberFormat="1" applyBorder="1" applyAlignment="1" applyProtection="1">
      <alignment horizontal="center" vertical="center" wrapText="1" shrinkToFit="1"/>
      <protection hidden="1"/>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0" fillId="0" borderId="58" xfId="0" applyNumberFormat="1" applyBorder="1" applyAlignment="1" applyProtection="1">
      <alignment horizontal="center" vertical="center" wrapText="1" shrinkToFit="1"/>
      <protection hidden="1"/>
    </xf>
    <xf numFmtId="49" fontId="0" fillId="0" borderId="59" xfId="0" applyNumberFormat="1" applyBorder="1" applyAlignment="1" applyProtection="1">
      <alignment horizontal="center" vertical="center" wrapText="1" shrinkToFit="1"/>
      <protection hidden="1"/>
    </xf>
    <xf numFmtId="49" fontId="0" fillId="26" borderId="4" xfId="0" applyNumberFormat="1" applyFill="1" applyBorder="1" applyAlignment="1" applyProtection="1">
      <alignment horizontal="center" vertical="center" wrapText="1" shrinkToFit="1"/>
      <protection hidden="1"/>
    </xf>
    <xf numFmtId="49" fontId="0" fillId="26" borderId="5" xfId="0" applyNumberFormat="1" applyFill="1" applyBorder="1" applyAlignment="1" applyProtection="1">
      <alignment horizontal="center" vertical="center" wrapText="1" shrinkToFit="1"/>
      <protection hidden="1"/>
    </xf>
    <xf numFmtId="49" fontId="0" fillId="26" borderId="0" xfId="0" applyNumberFormat="1" applyFill="1" applyAlignment="1" applyProtection="1">
      <alignment horizontal="center" vertical="center" wrapText="1" shrinkToFit="1"/>
      <protection hidden="1"/>
    </xf>
    <xf numFmtId="49" fontId="0" fillId="26" borderId="9" xfId="0" applyNumberFormat="1" applyFill="1" applyBorder="1" applyAlignment="1" applyProtection="1">
      <alignment horizontal="center" vertical="center" wrapText="1" shrinkToFit="1"/>
      <protection hidden="1"/>
    </xf>
    <xf numFmtId="49" fontId="0" fillId="26" borderId="58" xfId="0" applyNumberFormat="1" applyFill="1" applyBorder="1" applyAlignment="1" applyProtection="1">
      <alignment horizontal="center" vertical="center" wrapText="1" shrinkToFit="1"/>
      <protection hidden="1"/>
    </xf>
    <xf numFmtId="49" fontId="0" fillId="26" borderId="59" xfId="0" applyNumberFormat="1" applyFill="1" applyBorder="1" applyAlignment="1" applyProtection="1">
      <alignment horizontal="center" vertical="center" wrapText="1" shrinkToFit="1"/>
      <protection hidden="1"/>
    </xf>
    <xf numFmtId="49" fontId="0" fillId="7" borderId="169" xfId="0" applyNumberFormat="1" applyFill="1" applyBorder="1" applyAlignment="1" applyProtection="1">
      <alignment vertical="center" shrinkToFit="1"/>
      <protection locked="0"/>
    </xf>
    <xf numFmtId="49" fontId="0" fillId="7" borderId="167" xfId="0" applyNumberFormat="1" applyFill="1" applyBorder="1" applyAlignment="1" applyProtection="1">
      <alignment vertical="center" shrinkToFit="1"/>
      <protection locked="0"/>
    </xf>
    <xf numFmtId="49" fontId="0" fillId="7" borderId="168" xfId="0" applyNumberFormat="1" applyFill="1" applyBorder="1" applyAlignment="1" applyProtection="1">
      <alignment vertical="center" shrinkToFit="1"/>
      <protection locked="0"/>
    </xf>
    <xf numFmtId="49" fontId="30" fillId="0" borderId="148" xfId="1" applyNumberFormat="1" applyBorder="1" applyAlignment="1" applyProtection="1">
      <alignment horizontal="center" vertical="center" shrinkToFit="1"/>
      <protection hidden="1"/>
    </xf>
    <xf numFmtId="49" fontId="15" fillId="2" borderId="164" xfId="0" applyNumberFormat="1" applyFont="1" applyFill="1" applyBorder="1" applyAlignment="1" applyProtection="1">
      <alignment horizontal="center" vertical="center" wrapText="1" shrinkToFit="1"/>
      <protection hidden="1"/>
    </xf>
    <xf numFmtId="49" fontId="15" fillId="2" borderId="165" xfId="0" applyNumberFormat="1" applyFont="1" applyFill="1" applyBorder="1" applyAlignment="1" applyProtection="1">
      <alignment horizontal="center" vertical="center" wrapText="1" shrinkToFit="1"/>
      <protection hidden="1"/>
    </xf>
    <xf numFmtId="49" fontId="15" fillId="2" borderId="166" xfId="0" applyNumberFormat="1" applyFont="1" applyFill="1" applyBorder="1" applyAlignment="1" applyProtection="1">
      <alignment horizontal="center" vertical="center" wrapText="1" shrinkToFit="1"/>
      <protection hidden="1"/>
    </xf>
    <xf numFmtId="49" fontId="15" fillId="2" borderId="13" xfId="0" applyNumberFormat="1" applyFont="1" applyFill="1" applyBorder="1" applyAlignment="1" applyProtection="1">
      <alignment horizontal="center" vertical="center" wrapText="1" shrinkToFit="1"/>
      <protection hidden="1"/>
    </xf>
    <xf numFmtId="49" fontId="15" fillId="2" borderId="0" xfId="0" applyNumberFormat="1" applyFont="1" applyFill="1" applyAlignment="1" applyProtection="1">
      <alignment horizontal="center" vertical="center" wrapText="1" shrinkToFit="1"/>
      <protection hidden="1"/>
    </xf>
    <xf numFmtId="49" fontId="15" fillId="2" borderId="9" xfId="0" applyNumberFormat="1" applyFont="1" applyFill="1" applyBorder="1" applyAlignment="1" applyProtection="1">
      <alignment horizontal="center" vertical="center" wrapText="1" shrinkToFit="1"/>
      <protection hidden="1"/>
    </xf>
    <xf numFmtId="49" fontId="15" fillId="2" borderId="57" xfId="0" applyNumberFormat="1" applyFont="1" applyFill="1" applyBorder="1" applyAlignment="1" applyProtection="1">
      <alignment horizontal="center" vertical="center" wrapText="1" shrinkToFit="1"/>
      <protection hidden="1"/>
    </xf>
    <xf numFmtId="49" fontId="15" fillId="2" borderId="58" xfId="0" applyNumberFormat="1" applyFont="1" applyFill="1" applyBorder="1" applyAlignment="1" applyProtection="1">
      <alignment horizontal="center" vertical="center" wrapText="1" shrinkToFit="1"/>
      <protection hidden="1"/>
    </xf>
    <xf numFmtId="49" fontId="15" fillId="2" borderId="59" xfId="0" applyNumberFormat="1" applyFont="1" applyFill="1" applyBorder="1" applyAlignment="1" applyProtection="1">
      <alignment horizontal="center" vertical="center" wrapText="1" shrinkToFit="1"/>
      <protection hidden="1"/>
    </xf>
    <xf numFmtId="49" fontId="0" fillId="26" borderId="164" xfId="0" applyNumberFormat="1" applyFill="1" applyBorder="1" applyAlignment="1" applyProtection="1">
      <alignment horizontal="center" vertical="center" wrapText="1" shrinkToFit="1"/>
      <protection hidden="1"/>
    </xf>
    <xf numFmtId="49" fontId="0" fillId="26" borderId="165" xfId="0" applyNumberFormat="1" applyFill="1" applyBorder="1" applyAlignment="1" applyProtection="1">
      <alignment horizontal="center" vertical="center" wrapText="1" shrinkToFit="1"/>
      <protection hidden="1"/>
    </xf>
    <xf numFmtId="49" fontId="0" fillId="26" borderId="166" xfId="0" applyNumberFormat="1" applyFill="1" applyBorder="1" applyAlignment="1" applyProtection="1">
      <alignment horizontal="center" vertical="center" wrapText="1" shrinkToFit="1"/>
      <protection hidden="1"/>
    </xf>
    <xf numFmtId="49" fontId="0" fillId="26" borderId="13" xfId="0" applyNumberFormat="1" applyFill="1" applyBorder="1" applyAlignment="1" applyProtection="1">
      <alignment horizontal="center" vertical="center" wrapText="1" shrinkToFit="1"/>
      <protection hidden="1"/>
    </xf>
    <xf numFmtId="49" fontId="0" fillId="26" borderId="6" xfId="0" applyNumberFormat="1" applyFill="1" applyBorder="1" applyAlignment="1" applyProtection="1">
      <alignment horizontal="center" vertical="center" wrapText="1" shrinkToFit="1"/>
      <protection hidden="1"/>
    </xf>
    <xf numFmtId="49" fontId="0" fillId="26" borderId="7" xfId="0" applyNumberFormat="1" applyFill="1" applyBorder="1" applyAlignment="1" applyProtection="1">
      <alignment horizontal="center" vertical="center" wrapText="1" shrinkToFit="1"/>
      <protection hidden="1"/>
    </xf>
    <xf numFmtId="49" fontId="0" fillId="26" borderId="8" xfId="0" applyNumberFormat="1" applyFill="1" applyBorder="1" applyAlignment="1" applyProtection="1">
      <alignment horizontal="center" vertical="center" wrapText="1" shrinkToFit="1"/>
      <protection hidden="1"/>
    </xf>
    <xf numFmtId="49" fontId="15" fillId="0" borderId="165" xfId="0" applyNumberFormat="1" applyFont="1" applyBorder="1" applyAlignment="1" applyProtection="1">
      <alignment horizontal="center" vertical="center" shrinkToFit="1"/>
      <protection hidden="1"/>
    </xf>
    <xf numFmtId="49" fontId="15" fillId="0" borderId="166" xfId="0" applyNumberFormat="1" applyFont="1" applyBorder="1" applyAlignment="1" applyProtection="1">
      <alignment horizontal="center" vertical="center" shrinkToFit="1"/>
      <protection hidden="1"/>
    </xf>
    <xf numFmtId="49" fontId="15" fillId="25" borderId="6" xfId="0" applyNumberFormat="1" applyFont="1" applyFill="1" applyBorder="1" applyAlignment="1" applyProtection="1">
      <alignment horizontal="center" vertical="center" wrapText="1" shrinkToFit="1"/>
      <protection hidden="1"/>
    </xf>
    <xf numFmtId="49" fontId="15" fillId="25" borderId="7" xfId="0" applyNumberFormat="1" applyFont="1" applyFill="1" applyBorder="1" applyAlignment="1" applyProtection="1">
      <alignment horizontal="center" vertical="center" wrapText="1" shrinkToFit="1"/>
      <protection hidden="1"/>
    </xf>
    <xf numFmtId="49" fontId="15" fillId="25" borderId="8" xfId="0" applyNumberFormat="1" applyFont="1" applyFill="1" applyBorder="1" applyAlignment="1" applyProtection="1">
      <alignment horizontal="center" vertical="center" wrapText="1" shrinkToFit="1"/>
      <protection hidden="1"/>
    </xf>
    <xf numFmtId="49" fontId="15" fillId="24" borderId="164" xfId="0" applyNumberFormat="1" applyFont="1" applyFill="1" applyBorder="1" applyAlignment="1" applyProtection="1">
      <alignment horizontal="center" vertical="center" wrapText="1" shrinkToFit="1"/>
      <protection hidden="1"/>
    </xf>
    <xf numFmtId="49" fontId="15" fillId="24" borderId="165" xfId="0" applyNumberFormat="1" applyFont="1" applyFill="1" applyBorder="1" applyAlignment="1" applyProtection="1">
      <alignment horizontal="center" vertical="center" wrapText="1" shrinkToFit="1"/>
      <protection hidden="1"/>
    </xf>
    <xf numFmtId="49" fontId="15" fillId="24" borderId="166" xfId="0" applyNumberFormat="1" applyFont="1" applyFill="1" applyBorder="1" applyAlignment="1" applyProtection="1">
      <alignment horizontal="center" vertical="center" wrapText="1" shrinkToFit="1"/>
      <protection hidden="1"/>
    </xf>
    <xf numFmtId="49" fontId="15" fillId="24" borderId="13" xfId="0" applyNumberFormat="1" applyFont="1" applyFill="1" applyBorder="1" applyAlignment="1" applyProtection="1">
      <alignment horizontal="center" vertical="center" wrapText="1" shrinkToFit="1"/>
      <protection hidden="1"/>
    </xf>
    <xf numFmtId="49" fontId="15" fillId="24" borderId="0" xfId="0" applyNumberFormat="1" applyFont="1" applyFill="1" applyAlignment="1" applyProtection="1">
      <alignment horizontal="center" vertical="center" wrapText="1" shrinkToFit="1"/>
      <protection hidden="1"/>
    </xf>
    <xf numFmtId="49" fontId="15" fillId="24" borderId="9" xfId="0" applyNumberFormat="1" applyFont="1" applyFill="1" applyBorder="1" applyAlignment="1" applyProtection="1">
      <alignment horizontal="center" vertical="center" wrapText="1" shrinkToFit="1"/>
      <protection hidden="1"/>
    </xf>
    <xf numFmtId="49" fontId="15" fillId="24" borderId="57" xfId="0" applyNumberFormat="1" applyFont="1" applyFill="1" applyBorder="1" applyAlignment="1" applyProtection="1">
      <alignment horizontal="center" vertical="center" wrapText="1" shrinkToFit="1"/>
      <protection hidden="1"/>
    </xf>
    <xf numFmtId="49" fontId="15" fillId="24" borderId="58" xfId="0" applyNumberFormat="1" applyFont="1" applyFill="1" applyBorder="1" applyAlignment="1" applyProtection="1">
      <alignment horizontal="center" vertical="center" wrapText="1" shrinkToFit="1"/>
      <protection hidden="1"/>
    </xf>
    <xf numFmtId="49" fontId="15" fillId="24" borderId="59" xfId="0" applyNumberFormat="1" applyFont="1" applyFill="1" applyBorder="1" applyAlignment="1" applyProtection="1">
      <alignment horizontal="center" vertical="center" wrapText="1" shrinkToFit="1"/>
      <protection hidden="1"/>
    </xf>
    <xf numFmtId="49" fontId="177" fillId="4" borderId="0" xfId="1" applyNumberFormat="1" applyFont="1" applyFill="1" applyAlignment="1" applyProtection="1">
      <alignment horizontal="center" vertical="center" shrinkToFit="1"/>
    </xf>
    <xf numFmtId="49" fontId="39" fillId="0" borderId="35" xfId="0" applyNumberFormat="1" applyFont="1" applyBorder="1" applyAlignment="1" applyProtection="1">
      <alignment vertical="top" textRotation="255" indent="1" shrinkToFit="1"/>
      <protection hidden="1"/>
    </xf>
    <xf numFmtId="49" fontId="39" fillId="0" borderId="46" xfId="0" applyNumberFormat="1" applyFont="1" applyBorder="1" applyAlignment="1" applyProtection="1">
      <alignment vertical="top" textRotation="255" indent="1" shrinkToFit="1"/>
      <protection hidden="1"/>
    </xf>
    <xf numFmtId="49" fontId="39" fillId="0" borderId="33" xfId="0" applyNumberFormat="1" applyFont="1" applyBorder="1" applyAlignment="1" applyProtection="1">
      <alignment vertical="top" textRotation="255" indent="1" shrinkToFit="1"/>
      <protection hidden="1"/>
    </xf>
    <xf numFmtId="49" fontId="31" fillId="0" borderId="3" xfId="0" applyNumberFormat="1" applyFont="1" applyBorder="1" applyAlignment="1" applyProtection="1">
      <alignment vertical="center" shrinkToFit="1"/>
      <protection hidden="1"/>
    </xf>
    <xf numFmtId="49" fontId="176" fillId="4" borderId="0" xfId="1" applyNumberFormat="1" applyFont="1" applyFill="1" applyAlignment="1" applyProtection="1">
      <alignment horizontal="center" vertical="center" shrinkToFit="1"/>
    </xf>
    <xf numFmtId="49" fontId="30" fillId="0" borderId="163" xfId="1" applyNumberFormat="1" applyBorder="1" applyAlignment="1" applyProtection="1">
      <alignment horizontal="center" vertical="center" shrinkToFit="1"/>
      <protection hidden="1"/>
    </xf>
    <xf numFmtId="49" fontId="30" fillId="0" borderId="327" xfId="1" applyNumberFormat="1" applyBorder="1" applyAlignment="1" applyProtection="1">
      <alignment horizontal="center" vertical="center" shrinkToFit="1"/>
      <protection hidden="1"/>
    </xf>
    <xf numFmtId="49" fontId="15" fillId="3" borderId="105" xfId="0" applyNumberFormat="1" applyFont="1" applyFill="1" applyBorder="1" applyAlignment="1">
      <alignment vertical="center" shrinkToFit="1"/>
    </xf>
    <xf numFmtId="49" fontId="15" fillId="3" borderId="0" xfId="0" applyNumberFormat="1" applyFont="1" applyFill="1" applyAlignment="1">
      <alignment vertical="center" shrinkToFit="1"/>
    </xf>
    <xf numFmtId="49" fontId="15" fillId="3" borderId="106" xfId="0" applyNumberFormat="1" applyFont="1" applyFill="1" applyBorder="1" applyAlignment="1">
      <alignment vertical="center" shrinkToFit="1"/>
    </xf>
    <xf numFmtId="49" fontId="15" fillId="23" borderId="136" xfId="0" applyNumberFormat="1" applyFont="1" applyFill="1" applyBorder="1" applyAlignment="1" applyProtection="1">
      <alignment vertical="center" shrinkToFit="1"/>
      <protection hidden="1"/>
    </xf>
    <xf numFmtId="49" fontId="15" fillId="23" borderId="138" xfId="0" applyNumberFormat="1" applyFont="1" applyFill="1" applyBorder="1" applyAlignment="1" applyProtection="1">
      <alignment vertical="center" shrinkToFit="1"/>
      <protection hidden="1"/>
    </xf>
    <xf numFmtId="49" fontId="15" fillId="23" borderId="141" xfId="0" applyNumberFormat="1" applyFont="1" applyFill="1" applyBorder="1" applyAlignment="1" applyProtection="1">
      <alignment vertical="center" shrinkToFit="1"/>
      <protection hidden="1"/>
    </xf>
    <xf numFmtId="49" fontId="15" fillId="31" borderId="152" xfId="0" applyNumberFormat="1" applyFont="1" applyFill="1" applyBorder="1" applyAlignment="1" applyProtection="1">
      <alignment vertical="center" shrinkToFit="1"/>
      <protection hidden="1"/>
    </xf>
    <xf numFmtId="49" fontId="15" fillId="31" borderId="154" xfId="0" applyNumberFormat="1" applyFont="1" applyFill="1" applyBorder="1" applyAlignment="1" applyProtection="1">
      <alignment vertical="center" shrinkToFit="1"/>
      <protection hidden="1"/>
    </xf>
    <xf numFmtId="49" fontId="15" fillId="31" borderId="157" xfId="0" applyNumberFormat="1" applyFont="1" applyFill="1" applyBorder="1" applyAlignment="1" applyProtection="1">
      <alignment vertical="center" shrinkToFit="1"/>
      <protection hidden="1"/>
    </xf>
    <xf numFmtId="49" fontId="30" fillId="0" borderId="180" xfId="1" applyNumberFormat="1" applyBorder="1" applyAlignment="1" applyProtection="1">
      <alignment horizontal="center" vertical="center" shrinkToFit="1"/>
      <protection hidden="1"/>
    </xf>
    <xf numFmtId="49" fontId="18" fillId="0" borderId="0" xfId="18" applyNumberFormat="1" applyFont="1" applyAlignment="1">
      <alignment horizontal="left" vertical="center" shrinkToFit="1"/>
    </xf>
    <xf numFmtId="49" fontId="18" fillId="0" borderId="146" xfId="18" applyNumberFormat="1" applyFont="1" applyBorder="1" applyAlignment="1">
      <alignment horizontal="left" vertical="center" shrinkToFit="1"/>
    </xf>
    <xf numFmtId="49" fontId="157" fillId="11" borderId="142" xfId="18" applyNumberFormat="1" applyFont="1" applyFill="1" applyBorder="1" applyAlignment="1" applyProtection="1">
      <alignment horizontal="left" vertical="center" indent="1" shrinkToFit="1"/>
      <protection hidden="1"/>
    </xf>
    <xf numFmtId="49" fontId="157" fillId="11" borderId="143" xfId="18" applyNumberFormat="1" applyFont="1" applyFill="1" applyBorder="1" applyAlignment="1" applyProtection="1">
      <alignment horizontal="left" vertical="center" indent="1" shrinkToFit="1"/>
      <protection hidden="1"/>
    </xf>
    <xf numFmtId="49" fontId="157" fillId="11" borderId="144" xfId="18" applyNumberFormat="1" applyFont="1" applyFill="1" applyBorder="1" applyAlignment="1" applyProtection="1">
      <alignment horizontal="left" vertical="center" indent="1" shrinkToFit="1"/>
      <protection hidden="1"/>
    </xf>
    <xf numFmtId="49" fontId="53" fillId="0" borderId="145" xfId="18" applyNumberFormat="1" applyFont="1" applyBorder="1" applyAlignment="1" applyProtection="1">
      <alignment horizontal="left" vertical="center" shrinkToFit="1"/>
      <protection hidden="1"/>
    </xf>
    <xf numFmtId="49" fontId="53" fillId="0" borderId="0" xfId="18" applyNumberFormat="1" applyFont="1" applyAlignment="1" applyProtection="1">
      <alignment horizontal="left" vertical="center" shrinkToFit="1"/>
      <protection hidden="1"/>
    </xf>
    <xf numFmtId="49" fontId="18" fillId="0" borderId="0" xfId="18" applyNumberFormat="1" applyFont="1" applyAlignment="1" applyProtection="1">
      <alignment horizontal="left" vertical="center" shrinkToFit="1"/>
      <protection hidden="1"/>
    </xf>
    <xf numFmtId="49" fontId="157" fillId="11" borderId="147" xfId="18" applyNumberFormat="1" applyFont="1" applyFill="1" applyBorder="1" applyAlignment="1" applyProtection="1">
      <alignment horizontal="left" vertical="center" indent="1" shrinkToFit="1"/>
      <protection hidden="1"/>
    </xf>
    <xf numFmtId="49" fontId="157" fillId="11" borderId="148" xfId="18" applyNumberFormat="1" applyFont="1" applyFill="1" applyBorder="1" applyAlignment="1" applyProtection="1">
      <alignment horizontal="left" vertical="center" indent="1" shrinkToFit="1"/>
      <protection hidden="1"/>
    </xf>
    <xf numFmtId="49" fontId="157" fillId="11" borderId="149" xfId="18" applyNumberFormat="1" applyFont="1" applyFill="1" applyBorder="1" applyAlignment="1" applyProtection="1">
      <alignment horizontal="left" vertical="center" indent="1" shrinkToFit="1"/>
      <protection hidden="1"/>
    </xf>
    <xf numFmtId="49" fontId="44" fillId="0" borderId="0" xfId="18" applyNumberFormat="1" applyFont="1" applyAlignment="1" applyProtection="1">
      <alignment horizontal="right" vertical="center" shrinkToFit="1"/>
      <protection hidden="1"/>
    </xf>
    <xf numFmtId="49" fontId="49" fillId="0" borderId="0" xfId="18" applyNumberFormat="1" applyFont="1" applyAlignment="1" applyProtection="1">
      <alignment horizontal="center" vertical="center" shrinkToFit="1"/>
      <protection hidden="1"/>
    </xf>
    <xf numFmtId="49" fontId="44" fillId="0" borderId="0" xfId="18" applyNumberFormat="1" applyFont="1" applyAlignment="1" applyProtection="1">
      <alignment horizontal="left" vertical="center" shrinkToFit="1"/>
      <protection hidden="1"/>
    </xf>
    <xf numFmtId="49" fontId="44" fillId="0" borderId="148" xfId="18" applyNumberFormat="1" applyFont="1" applyBorder="1" applyAlignment="1" applyProtection="1">
      <alignment horizontal="left" vertical="center" shrinkToFit="1"/>
      <protection hidden="1"/>
    </xf>
    <xf numFmtId="49" fontId="53" fillId="0" borderId="146" xfId="18" applyNumberFormat="1" applyFont="1" applyBorder="1" applyAlignment="1" applyProtection="1">
      <alignment horizontal="left" vertical="center" shrinkToFit="1"/>
      <protection hidden="1"/>
    </xf>
    <xf numFmtId="49" fontId="157" fillId="11" borderId="145" xfId="18" applyNumberFormat="1" applyFont="1" applyFill="1" applyBorder="1" applyAlignment="1" applyProtection="1">
      <alignment horizontal="left" vertical="center" indent="1" shrinkToFit="1"/>
      <protection hidden="1"/>
    </xf>
    <xf numFmtId="49" fontId="157" fillId="11" borderId="0" xfId="18" applyNumberFormat="1" applyFont="1" applyFill="1" applyAlignment="1" applyProtection="1">
      <alignment horizontal="left" vertical="center" indent="1" shrinkToFit="1"/>
      <protection hidden="1"/>
    </xf>
    <xf numFmtId="49" fontId="157" fillId="11" borderId="146" xfId="18" applyNumberFormat="1" applyFont="1" applyFill="1" applyBorder="1" applyAlignment="1" applyProtection="1">
      <alignment horizontal="left" vertical="center" indent="1" shrinkToFit="1"/>
      <protection hidden="1"/>
    </xf>
    <xf numFmtId="49" fontId="57" fillId="0" borderId="0" xfId="18" applyNumberFormat="1" applyFont="1" applyAlignment="1" applyProtection="1">
      <alignment horizontal="center" vertical="center" shrinkToFit="1"/>
      <protection hidden="1"/>
    </xf>
    <xf numFmtId="49" fontId="157" fillId="11" borderId="147" xfId="18" applyNumberFormat="1" applyFont="1" applyFill="1" applyBorder="1" applyAlignment="1" applyProtection="1">
      <alignment horizontal="left" vertical="center" shrinkToFit="1"/>
      <protection hidden="1"/>
    </xf>
    <xf numFmtId="49" fontId="157" fillId="11" borderId="148" xfId="18" applyNumberFormat="1" applyFont="1" applyFill="1" applyBorder="1" applyAlignment="1" applyProtection="1">
      <alignment horizontal="left" vertical="center" shrinkToFit="1"/>
      <protection hidden="1"/>
    </xf>
    <xf numFmtId="49" fontId="157" fillId="11" borderId="149" xfId="18" applyNumberFormat="1" applyFont="1" applyFill="1" applyBorder="1" applyAlignment="1" applyProtection="1">
      <alignment horizontal="left" vertical="center" shrinkToFit="1"/>
      <protection hidden="1"/>
    </xf>
    <xf numFmtId="49" fontId="44" fillId="0" borderId="3" xfId="18" applyNumberFormat="1" applyFont="1" applyBorder="1" applyAlignment="1" applyProtection="1">
      <alignment horizontal="left" vertical="center" shrinkToFit="1"/>
      <protection hidden="1"/>
    </xf>
    <xf numFmtId="49" fontId="44" fillId="0" borderId="13" xfId="18" applyNumberFormat="1" applyFont="1" applyBorder="1" applyAlignment="1" applyProtection="1">
      <alignment horizontal="left" vertical="center" shrinkToFit="1"/>
      <protection hidden="1"/>
    </xf>
    <xf numFmtId="49" fontId="44" fillId="0" borderId="6" xfId="18" applyNumberFormat="1" applyFont="1" applyBorder="1" applyAlignment="1" applyProtection="1">
      <alignment horizontal="left" vertical="center" shrinkToFit="1"/>
      <protection hidden="1"/>
    </xf>
    <xf numFmtId="49" fontId="44" fillId="0" borderId="4" xfId="18" applyNumberFormat="1" applyFont="1" applyBorder="1" applyAlignment="1" applyProtection="1">
      <alignment horizontal="distributed" vertical="center" shrinkToFit="1"/>
      <protection hidden="1"/>
    </xf>
    <xf numFmtId="49" fontId="44" fillId="0" borderId="0" xfId="18" applyNumberFormat="1" applyFont="1" applyAlignment="1" applyProtection="1">
      <alignment horizontal="distributed" vertical="center" shrinkToFit="1"/>
      <protection hidden="1"/>
    </xf>
    <xf numFmtId="49" fontId="44" fillId="0" borderId="7" xfId="18" applyNumberFormat="1" applyFont="1" applyBorder="1" applyAlignment="1" applyProtection="1">
      <alignment horizontal="distributed" vertical="center" shrinkToFit="1"/>
      <protection hidden="1"/>
    </xf>
    <xf numFmtId="49" fontId="44" fillId="0" borderId="5" xfId="18" applyNumberFormat="1" applyFont="1" applyBorder="1" applyAlignment="1" applyProtection="1">
      <alignment horizontal="left" vertical="center" shrinkToFit="1"/>
      <protection hidden="1"/>
    </xf>
    <xf numFmtId="49" fontId="44" fillId="0" borderId="9" xfId="18" applyNumberFormat="1" applyFont="1" applyBorder="1" applyAlignment="1" applyProtection="1">
      <alignment horizontal="left" vertical="center" shrinkToFit="1"/>
      <protection hidden="1"/>
    </xf>
    <xf numFmtId="49" fontId="44" fillId="0" borderId="8" xfId="18" applyNumberFormat="1" applyFont="1" applyBorder="1" applyAlignment="1" applyProtection="1">
      <alignment horizontal="left" vertical="center" shrinkToFit="1"/>
      <protection hidden="1"/>
    </xf>
    <xf numFmtId="49" fontId="164" fillId="0" borderId="3" xfId="18" applyNumberFormat="1" applyFont="1" applyBorder="1" applyAlignment="1" applyProtection="1">
      <alignment horizontal="left" vertical="center" indent="2" shrinkToFit="1"/>
      <protection hidden="1"/>
    </xf>
    <xf numFmtId="49" fontId="164" fillId="0" borderId="4" xfId="18" applyNumberFormat="1" applyFont="1" applyBorder="1" applyAlignment="1" applyProtection="1">
      <alignment horizontal="left" vertical="center" indent="2" shrinkToFit="1"/>
      <protection hidden="1"/>
    </xf>
    <xf numFmtId="49" fontId="164" fillId="0" borderId="5" xfId="18" applyNumberFormat="1" applyFont="1" applyBorder="1" applyAlignment="1" applyProtection="1">
      <alignment horizontal="left" vertical="center" indent="2" shrinkToFit="1"/>
      <protection hidden="1"/>
    </xf>
    <xf numFmtId="49" fontId="164" fillId="0" borderId="13" xfId="18" applyNumberFormat="1" applyFont="1" applyBorder="1" applyAlignment="1" applyProtection="1">
      <alignment horizontal="left" vertical="center" indent="2" shrinkToFit="1"/>
      <protection hidden="1"/>
    </xf>
    <xf numFmtId="49" fontId="164" fillId="0" borderId="0" xfId="18" applyNumberFormat="1" applyFont="1" applyAlignment="1" applyProtection="1">
      <alignment horizontal="left" vertical="center" indent="2" shrinkToFit="1"/>
      <protection hidden="1"/>
    </xf>
    <xf numFmtId="49" fontId="164" fillId="0" borderId="9" xfId="18" applyNumberFormat="1" applyFont="1" applyBorder="1" applyAlignment="1" applyProtection="1">
      <alignment horizontal="left" vertical="center" indent="2" shrinkToFit="1"/>
      <protection hidden="1"/>
    </xf>
    <xf numFmtId="49" fontId="44" fillId="0" borderId="6" xfId="18" applyNumberFormat="1" applyFont="1" applyBorder="1" applyAlignment="1" applyProtection="1">
      <alignment horizontal="right" vertical="center" shrinkToFit="1"/>
      <protection hidden="1"/>
    </xf>
    <xf numFmtId="49" fontId="44" fillId="0" borderId="7" xfId="18" applyNumberFormat="1" applyFont="1" applyBorder="1" applyAlignment="1" applyProtection="1">
      <alignment horizontal="right" vertical="center" shrinkToFit="1"/>
      <protection hidden="1"/>
    </xf>
    <xf numFmtId="49" fontId="44" fillId="0" borderId="7" xfId="18" applyNumberFormat="1" applyFont="1" applyBorder="1" applyAlignment="1" applyProtection="1">
      <alignment horizontal="left" vertical="center" shrinkToFit="1"/>
      <protection hidden="1"/>
    </xf>
    <xf numFmtId="49" fontId="164" fillId="0" borderId="7" xfId="18" applyNumberFormat="1" applyFont="1" applyBorder="1" applyAlignment="1" applyProtection="1">
      <alignment horizontal="center" vertical="center" shrinkToFit="1"/>
      <protection hidden="1"/>
    </xf>
    <xf numFmtId="49" fontId="44" fillId="0" borderId="7" xfId="18" applyNumberFormat="1" applyFont="1" applyBorder="1" applyAlignment="1" applyProtection="1">
      <alignment horizontal="center" vertical="center" shrinkToFit="1"/>
      <protection hidden="1"/>
    </xf>
    <xf numFmtId="49" fontId="165" fillId="0" borderId="7" xfId="6" applyNumberFormat="1" applyFont="1" applyBorder="1" applyAlignment="1" applyProtection="1">
      <alignment horizontal="center" vertical="center" shrinkToFit="1"/>
      <protection hidden="1"/>
    </xf>
    <xf numFmtId="49" fontId="165" fillId="0" borderId="8" xfId="6" applyNumberFormat="1" applyFont="1" applyBorder="1" applyAlignment="1" applyProtection="1">
      <alignment horizontal="center" vertical="center" shrinkToFit="1"/>
      <protection hidden="1"/>
    </xf>
    <xf numFmtId="49" fontId="18" fillId="0" borderId="4" xfId="18" applyNumberFormat="1" applyFont="1" applyBorder="1" applyAlignment="1" applyProtection="1">
      <alignment horizontal="center" vertical="center" shrinkToFit="1"/>
      <protection hidden="1"/>
    </xf>
    <xf numFmtId="49" fontId="166" fillId="0" borderId="3" xfId="18" applyNumberFormat="1" applyFont="1" applyBorder="1" applyAlignment="1" applyProtection="1">
      <alignment horizontal="left" vertical="center" indent="1" shrinkToFit="1"/>
      <protection hidden="1"/>
    </xf>
    <xf numFmtId="49" fontId="166" fillId="0" borderId="4" xfId="18" applyNumberFormat="1" applyFont="1" applyBorder="1" applyAlignment="1" applyProtection="1">
      <alignment horizontal="left" vertical="center" indent="1" shrinkToFit="1"/>
      <protection hidden="1"/>
    </xf>
    <xf numFmtId="49" fontId="166" fillId="0" borderId="5" xfId="18" applyNumberFormat="1" applyFont="1" applyBorder="1" applyAlignment="1" applyProtection="1">
      <alignment horizontal="left" vertical="center" indent="1" shrinkToFit="1"/>
      <protection hidden="1"/>
    </xf>
    <xf numFmtId="49" fontId="164" fillId="0" borderId="3" xfId="18" applyNumberFormat="1" applyFont="1" applyBorder="1" applyAlignment="1" applyProtection="1">
      <alignment horizontal="left" vertical="center" indent="1" shrinkToFit="1"/>
      <protection hidden="1"/>
    </xf>
    <xf numFmtId="49" fontId="164" fillId="0" borderId="4" xfId="18" applyNumberFormat="1" applyFont="1" applyBorder="1" applyAlignment="1" applyProtection="1">
      <alignment horizontal="left" vertical="center" indent="1" shrinkToFit="1"/>
      <protection hidden="1"/>
    </xf>
    <xf numFmtId="49" fontId="164" fillId="0" borderId="5" xfId="18" applyNumberFormat="1" applyFont="1" applyBorder="1" applyAlignment="1" applyProtection="1">
      <alignment horizontal="left" vertical="center" indent="1" shrinkToFit="1"/>
      <protection hidden="1"/>
    </xf>
    <xf numFmtId="49" fontId="164" fillId="0" borderId="13" xfId="18" applyNumberFormat="1" applyFont="1" applyBorder="1" applyAlignment="1" applyProtection="1">
      <alignment horizontal="left" vertical="center" indent="1" shrinkToFit="1"/>
      <protection hidden="1"/>
    </xf>
    <xf numFmtId="49" fontId="164" fillId="0" borderId="0" xfId="18" applyNumberFormat="1" applyFont="1" applyAlignment="1" applyProtection="1">
      <alignment horizontal="left" vertical="center" indent="1" shrinkToFit="1"/>
      <protection hidden="1"/>
    </xf>
    <xf numFmtId="49" fontId="164" fillId="0" borderId="9" xfId="18" applyNumberFormat="1" applyFont="1" applyBorder="1" applyAlignment="1" applyProtection="1">
      <alignment horizontal="left" vertical="center" indent="1" shrinkToFit="1"/>
      <protection hidden="1"/>
    </xf>
    <xf numFmtId="49" fontId="164" fillId="0" borderId="6" xfId="18" applyNumberFormat="1" applyFont="1" applyBorder="1" applyAlignment="1" applyProtection="1">
      <alignment horizontal="left" vertical="center" indent="1" shrinkToFit="1"/>
      <protection hidden="1"/>
    </xf>
    <xf numFmtId="49" fontId="164" fillId="0" borderId="7" xfId="18" applyNumberFormat="1" applyFont="1" applyBorder="1" applyAlignment="1" applyProtection="1">
      <alignment horizontal="left" vertical="center" indent="1" shrinkToFit="1"/>
      <protection hidden="1"/>
    </xf>
    <xf numFmtId="49" fontId="167" fillId="0" borderId="13" xfId="18" applyNumberFormat="1" applyFont="1" applyBorder="1" applyAlignment="1" applyProtection="1">
      <alignment horizontal="left" vertical="center" indent="1" shrinkToFit="1"/>
      <protection hidden="1"/>
    </xf>
    <xf numFmtId="49" fontId="167" fillId="0" borderId="0" xfId="18" applyNumberFormat="1" applyFont="1" applyAlignment="1" applyProtection="1">
      <alignment horizontal="left" vertical="center" indent="1" shrinkToFit="1"/>
      <protection hidden="1"/>
    </xf>
    <xf numFmtId="49" fontId="167" fillId="0" borderId="9" xfId="18" applyNumberFormat="1" applyFont="1" applyBorder="1" applyAlignment="1" applyProtection="1">
      <alignment horizontal="left" vertical="center" indent="1" shrinkToFit="1"/>
      <protection hidden="1"/>
    </xf>
    <xf numFmtId="49" fontId="44" fillId="0" borderId="4" xfId="18" applyNumberFormat="1" applyFont="1" applyBorder="1" applyAlignment="1" applyProtection="1">
      <alignment horizontal="left" vertical="center" shrinkToFit="1"/>
      <protection hidden="1"/>
    </xf>
    <xf numFmtId="49" fontId="168" fillId="0" borderId="3" xfId="18" applyNumberFormat="1" applyFont="1" applyBorder="1" applyAlignment="1" applyProtection="1">
      <alignment horizontal="center" vertical="center" shrinkToFit="1"/>
      <protection hidden="1"/>
    </xf>
    <xf numFmtId="49" fontId="168" fillId="0" borderId="4" xfId="18" applyNumberFormat="1" applyFont="1" applyBorder="1" applyAlignment="1" applyProtection="1">
      <alignment horizontal="center" vertical="center" shrinkToFit="1"/>
      <protection hidden="1"/>
    </xf>
    <xf numFmtId="49" fontId="168" fillId="0" borderId="5" xfId="18" applyNumberFormat="1" applyFont="1" applyBorder="1" applyAlignment="1" applyProtection="1">
      <alignment horizontal="center" vertical="center" shrinkToFit="1"/>
      <protection hidden="1"/>
    </xf>
    <xf numFmtId="49" fontId="168" fillId="0" borderId="13" xfId="18" applyNumberFormat="1" applyFont="1" applyBorder="1" applyAlignment="1" applyProtection="1">
      <alignment horizontal="center" vertical="center" shrinkToFit="1"/>
      <protection hidden="1"/>
    </xf>
    <xf numFmtId="49" fontId="168" fillId="0" borderId="0" xfId="18" applyNumberFormat="1" applyFont="1" applyAlignment="1" applyProtection="1">
      <alignment horizontal="center" vertical="center" shrinkToFit="1"/>
      <protection hidden="1"/>
    </xf>
    <xf numFmtId="49" fontId="168" fillId="0" borderId="9" xfId="18" applyNumberFormat="1" applyFont="1" applyBorder="1" applyAlignment="1" applyProtection="1">
      <alignment horizontal="center" vertical="center" shrinkToFit="1"/>
      <protection hidden="1"/>
    </xf>
    <xf numFmtId="49" fontId="168" fillId="0" borderId="6" xfId="18" applyNumberFormat="1" applyFont="1" applyBorder="1" applyAlignment="1" applyProtection="1">
      <alignment horizontal="center" vertical="center" shrinkToFit="1"/>
      <protection hidden="1"/>
    </xf>
    <xf numFmtId="49" fontId="168" fillId="0" borderId="7" xfId="18" applyNumberFormat="1" applyFont="1" applyBorder="1" applyAlignment="1" applyProtection="1">
      <alignment horizontal="center" vertical="center" shrinkToFit="1"/>
      <protection hidden="1"/>
    </xf>
    <xf numFmtId="49" fontId="168" fillId="0" borderId="8" xfId="18" applyNumberFormat="1" applyFont="1" applyBorder="1" applyAlignment="1" applyProtection="1">
      <alignment horizontal="center" vertical="center" shrinkToFit="1"/>
      <protection hidden="1"/>
    </xf>
    <xf numFmtId="49" fontId="165" fillId="0" borderId="3" xfId="18" applyNumberFormat="1" applyFont="1" applyBorder="1" applyAlignment="1" applyProtection="1">
      <alignment horizontal="left" vertical="center" indent="1" shrinkToFit="1"/>
      <protection hidden="1"/>
    </xf>
    <xf numFmtId="49" fontId="165" fillId="0" borderId="4" xfId="18" applyNumberFormat="1" applyFont="1" applyBorder="1" applyAlignment="1" applyProtection="1">
      <alignment horizontal="left" vertical="center" indent="1" shrinkToFit="1"/>
      <protection hidden="1"/>
    </xf>
    <xf numFmtId="49" fontId="165" fillId="0" borderId="322" xfId="18" applyNumberFormat="1" applyFont="1" applyBorder="1" applyAlignment="1" applyProtection="1">
      <alignment horizontal="left" vertical="center" indent="1" shrinkToFit="1"/>
      <protection hidden="1"/>
    </xf>
    <xf numFmtId="49" fontId="165" fillId="0" borderId="13" xfId="18" applyNumberFormat="1" applyFont="1" applyBorder="1" applyAlignment="1" applyProtection="1">
      <alignment horizontal="left" vertical="center" indent="1" shrinkToFit="1"/>
      <protection hidden="1"/>
    </xf>
    <xf numFmtId="49" fontId="165" fillId="0" borderId="0" xfId="18" applyNumberFormat="1" applyFont="1" applyAlignment="1" applyProtection="1">
      <alignment horizontal="left" vertical="center" indent="1" shrinkToFit="1"/>
      <protection hidden="1"/>
    </xf>
    <xf numFmtId="49" fontId="165" fillId="0" borderId="146" xfId="18" applyNumberFormat="1" applyFont="1" applyBorder="1" applyAlignment="1" applyProtection="1">
      <alignment horizontal="left" vertical="center" indent="1" shrinkToFit="1"/>
      <protection hidden="1"/>
    </xf>
    <xf numFmtId="49" fontId="165" fillId="0" borderId="6" xfId="18" applyNumberFormat="1" applyFont="1" applyBorder="1" applyAlignment="1" applyProtection="1">
      <alignment horizontal="left" vertical="center" indent="1" shrinkToFit="1"/>
      <protection hidden="1"/>
    </xf>
    <xf numFmtId="49" fontId="165" fillId="0" borderId="7" xfId="18" applyNumberFormat="1" applyFont="1" applyBorder="1" applyAlignment="1" applyProtection="1">
      <alignment horizontal="left" vertical="center" indent="1" shrinkToFit="1"/>
      <protection hidden="1"/>
    </xf>
    <xf numFmtId="49" fontId="165" fillId="0" borderId="179" xfId="18" applyNumberFormat="1" applyFont="1" applyBorder="1" applyAlignment="1" applyProtection="1">
      <alignment horizontal="left" vertical="center" indent="1" shrinkToFit="1"/>
      <protection hidden="1"/>
    </xf>
    <xf numFmtId="49" fontId="157" fillId="11" borderId="142" xfId="18" applyNumberFormat="1" applyFont="1" applyFill="1" applyBorder="1" applyAlignment="1" applyProtection="1">
      <alignment horizontal="left" vertical="center" shrinkToFit="1"/>
      <protection hidden="1"/>
    </xf>
    <xf numFmtId="49" fontId="157" fillId="11" borderId="143" xfId="18" applyNumberFormat="1" applyFont="1" applyFill="1" applyBorder="1" applyAlignment="1" applyProtection="1">
      <alignment horizontal="left" vertical="center" shrinkToFit="1"/>
      <protection hidden="1"/>
    </xf>
    <xf numFmtId="49" fontId="157" fillId="11" borderId="144" xfId="18" applyNumberFormat="1" applyFont="1" applyFill="1" applyBorder="1" applyAlignment="1" applyProtection="1">
      <alignment horizontal="left" vertical="center" shrinkToFit="1"/>
      <protection hidden="1"/>
    </xf>
    <xf numFmtId="49" fontId="157" fillId="11" borderId="145" xfId="18" applyNumberFormat="1" applyFont="1" applyFill="1" applyBorder="1" applyAlignment="1" applyProtection="1">
      <alignment horizontal="left" vertical="center" shrinkToFit="1"/>
      <protection hidden="1"/>
    </xf>
    <xf numFmtId="49" fontId="157" fillId="11" borderId="0" xfId="18" applyNumberFormat="1" applyFont="1" applyFill="1" applyAlignment="1" applyProtection="1">
      <alignment horizontal="left" vertical="center" shrinkToFit="1"/>
      <protection hidden="1"/>
    </xf>
    <xf numFmtId="49" fontId="157" fillId="11" borderId="146" xfId="18" applyNumberFormat="1" applyFont="1" applyFill="1" applyBorder="1" applyAlignment="1" applyProtection="1">
      <alignment horizontal="left" vertical="center" shrinkToFit="1"/>
      <protection hidden="1"/>
    </xf>
    <xf numFmtId="49" fontId="44" fillId="0" borderId="323" xfId="18" applyNumberFormat="1" applyFont="1" applyBorder="1" applyAlignment="1" applyProtection="1">
      <alignment horizontal="left" vertical="center" shrinkToFit="1"/>
      <protection hidden="1"/>
    </xf>
    <xf numFmtId="49" fontId="44" fillId="0" borderId="324" xfId="18" applyNumberFormat="1" applyFont="1" applyBorder="1" applyAlignment="1" applyProtection="1">
      <alignment horizontal="left" vertical="center" shrinkToFit="1"/>
      <protection hidden="1"/>
    </xf>
    <xf numFmtId="49" fontId="44" fillId="0" borderId="13" xfId="18" applyNumberFormat="1" applyFont="1" applyBorder="1" applyAlignment="1" applyProtection="1">
      <alignment horizontal="center" vertical="center" shrinkToFit="1"/>
      <protection hidden="1"/>
    </xf>
    <xf numFmtId="49" fontId="44" fillId="0" borderId="0" xfId="18" applyNumberFormat="1" applyFont="1" applyAlignment="1" applyProtection="1">
      <alignment horizontal="center" vertical="center" shrinkToFit="1"/>
      <protection hidden="1"/>
    </xf>
    <xf numFmtId="49" fontId="44" fillId="0" borderId="9" xfId="18" applyNumberFormat="1" applyFont="1" applyBorder="1" applyAlignment="1" applyProtection="1">
      <alignment horizontal="center" vertical="center" shrinkToFit="1"/>
      <protection hidden="1"/>
    </xf>
    <xf numFmtId="49" fontId="44" fillId="0" borderId="6" xfId="18" applyNumberFormat="1" applyFont="1" applyBorder="1" applyAlignment="1" applyProtection="1">
      <alignment horizontal="center" vertical="center" shrinkToFit="1"/>
      <protection hidden="1"/>
    </xf>
    <xf numFmtId="49" fontId="44" fillId="0" borderId="11" xfId="18" applyNumberFormat="1" applyFont="1" applyBorder="1" applyAlignment="1" applyProtection="1">
      <alignment horizontal="center" vertical="center" shrinkToFit="1"/>
      <protection hidden="1"/>
    </xf>
    <xf numFmtId="49" fontId="44" fillId="0" borderId="8" xfId="18" applyNumberFormat="1" applyFont="1" applyBorder="1" applyAlignment="1" applyProtection="1">
      <alignment horizontal="center" vertical="center" shrinkToFit="1"/>
      <protection hidden="1"/>
    </xf>
    <xf numFmtId="49" fontId="44" fillId="0" borderId="325" xfId="18" applyNumberFormat="1" applyFont="1" applyBorder="1" applyAlignment="1" applyProtection="1">
      <alignment horizontal="left" vertical="center" shrinkToFit="1"/>
      <protection hidden="1"/>
    </xf>
    <xf numFmtId="49" fontId="44" fillId="0" borderId="326" xfId="18" applyNumberFormat="1" applyFont="1" applyBorder="1" applyAlignment="1" applyProtection="1">
      <alignment horizontal="left" vertical="center" shrinkToFit="1"/>
      <protection hidden="1"/>
    </xf>
    <xf numFmtId="49" fontId="44" fillId="0" borderId="145" xfId="18" applyNumberFormat="1" applyFont="1" applyBorder="1" applyAlignment="1">
      <alignment horizontal="left" vertical="center" shrinkToFit="1"/>
    </xf>
    <xf numFmtId="49" fontId="44" fillId="0" borderId="0" xfId="18" applyNumberFormat="1" applyFont="1" applyAlignment="1">
      <alignment horizontal="left" vertical="center" shrinkToFit="1"/>
    </xf>
    <xf numFmtId="49" fontId="169" fillId="0" borderId="4" xfId="18" applyNumberFormat="1" applyFont="1" applyBorder="1" applyAlignment="1" applyProtection="1">
      <alignment horizontal="center" vertical="center" shrinkToFit="1"/>
      <protection hidden="1"/>
    </xf>
    <xf numFmtId="49" fontId="169" fillId="0" borderId="5" xfId="18" applyNumberFormat="1" applyFont="1" applyBorder="1" applyAlignment="1" applyProtection="1">
      <alignment horizontal="center" vertical="center" shrinkToFit="1"/>
      <protection hidden="1"/>
    </xf>
    <xf numFmtId="49" fontId="164" fillId="0" borderId="3" xfId="18" applyNumberFormat="1" applyFont="1" applyBorder="1" applyAlignment="1" applyProtection="1">
      <alignment horizontal="left" vertical="center" shrinkToFit="1"/>
      <protection hidden="1"/>
    </xf>
    <xf numFmtId="49" fontId="164" fillId="0" borderId="4" xfId="18" applyNumberFormat="1" applyFont="1" applyBorder="1" applyAlignment="1" applyProtection="1">
      <alignment horizontal="left" vertical="center" shrinkToFit="1"/>
      <protection hidden="1"/>
    </xf>
    <xf numFmtId="49" fontId="164" fillId="0" borderId="322" xfId="18" applyNumberFormat="1" applyFont="1" applyBorder="1" applyAlignment="1" applyProtection="1">
      <alignment horizontal="left" vertical="center" shrinkToFit="1"/>
      <protection hidden="1"/>
    </xf>
    <xf numFmtId="49" fontId="164" fillId="0" borderId="6" xfId="18" applyNumberFormat="1" applyFont="1" applyBorder="1" applyAlignment="1" applyProtection="1">
      <alignment horizontal="left" vertical="center" shrinkToFit="1"/>
      <protection hidden="1"/>
    </xf>
    <xf numFmtId="49" fontId="164" fillId="0" borderId="7" xfId="18" applyNumberFormat="1" applyFont="1" applyBorder="1" applyAlignment="1" applyProtection="1">
      <alignment horizontal="left" vertical="center" shrinkToFit="1"/>
      <protection hidden="1"/>
    </xf>
    <xf numFmtId="49" fontId="164" fillId="0" borderId="179" xfId="18" applyNumberFormat="1" applyFont="1" applyBorder="1" applyAlignment="1" applyProtection="1">
      <alignment horizontal="left" vertical="center" shrinkToFit="1"/>
      <protection hidden="1"/>
    </xf>
    <xf numFmtId="49" fontId="169" fillId="0" borderId="7" xfId="18" applyNumberFormat="1" applyFont="1" applyBorder="1" applyAlignment="1" applyProtection="1">
      <alignment horizontal="center" vertical="center" shrinkToFit="1"/>
      <protection hidden="1"/>
    </xf>
    <xf numFmtId="49" fontId="169" fillId="0" borderId="8" xfId="18" applyNumberFormat="1" applyFont="1" applyBorder="1" applyAlignment="1" applyProtection="1">
      <alignment horizontal="center" vertical="center" shrinkToFit="1"/>
      <protection hidden="1"/>
    </xf>
    <xf numFmtId="0" fontId="18" fillId="0" borderId="0" xfId="18" applyFont="1" applyAlignment="1" applyProtection="1">
      <alignment horizontal="right" vertical="top" shrinkToFit="1"/>
      <protection hidden="1"/>
    </xf>
    <xf numFmtId="49" fontId="44" fillId="0" borderId="178" xfId="18" applyNumberFormat="1" applyFont="1" applyBorder="1" applyAlignment="1" applyProtection="1">
      <alignment horizontal="left" vertical="center" shrinkToFit="1"/>
      <protection hidden="1"/>
    </xf>
    <xf numFmtId="49" fontId="164" fillId="0" borderId="0" xfId="18" applyNumberFormat="1" applyFont="1" applyAlignment="1" applyProtection="1">
      <alignment horizontal="left" vertical="center" shrinkToFit="1"/>
      <protection hidden="1"/>
    </xf>
    <xf numFmtId="49" fontId="164" fillId="0" borderId="9" xfId="18" applyNumberFormat="1" applyFont="1" applyBorder="1" applyAlignment="1" applyProtection="1">
      <alignment horizontal="left" vertical="center" shrinkToFit="1"/>
      <protection hidden="1"/>
    </xf>
    <xf numFmtId="49" fontId="164" fillId="0" borderId="8" xfId="18" applyNumberFormat="1" applyFont="1" applyBorder="1" applyAlignment="1" applyProtection="1">
      <alignment horizontal="left" vertical="center" shrinkToFit="1"/>
      <protection hidden="1"/>
    </xf>
    <xf numFmtId="49" fontId="164" fillId="0" borderId="5" xfId="18" applyNumberFormat="1" applyFont="1" applyBorder="1" applyAlignment="1" applyProtection="1">
      <alignment horizontal="left" vertical="center" shrinkToFit="1"/>
      <protection hidden="1"/>
    </xf>
    <xf numFmtId="49" fontId="169" fillId="0" borderId="7" xfId="18" applyNumberFormat="1" applyFont="1" applyBorder="1" applyAlignment="1" applyProtection="1">
      <alignment horizontal="left" vertical="center" shrinkToFit="1"/>
      <protection hidden="1"/>
    </xf>
    <xf numFmtId="49" fontId="169" fillId="0" borderId="8" xfId="18" applyNumberFormat="1" applyFont="1" applyBorder="1" applyAlignment="1" applyProtection="1">
      <alignment horizontal="left" vertical="center" shrinkToFit="1"/>
      <protection hidden="1"/>
    </xf>
    <xf numFmtId="49" fontId="44" fillId="0" borderId="4" xfId="18" applyNumberFormat="1" applyFont="1" applyBorder="1" applyAlignment="1" applyProtection="1">
      <alignment horizontal="right" vertical="center" shrinkToFit="1"/>
      <protection hidden="1"/>
    </xf>
    <xf numFmtId="49" fontId="44" fillId="0" borderId="5" xfId="18" applyNumberFormat="1" applyFont="1" applyBorder="1" applyAlignment="1" applyProtection="1">
      <alignment horizontal="right" vertical="center" shrinkToFit="1"/>
      <protection hidden="1"/>
    </xf>
    <xf numFmtId="49" fontId="44" fillId="0" borderId="8" xfId="18" applyNumberFormat="1" applyFont="1" applyBorder="1" applyAlignment="1" applyProtection="1">
      <alignment horizontal="right" vertical="center" shrinkToFit="1"/>
      <protection hidden="1"/>
    </xf>
    <xf numFmtId="179" fontId="164" fillId="0" borderId="0" xfId="18" applyNumberFormat="1" applyFont="1" applyAlignment="1" applyProtection="1">
      <alignment horizontal="center" vertical="center" shrinkToFit="1"/>
      <protection hidden="1"/>
    </xf>
    <xf numFmtId="49" fontId="170" fillId="0" borderId="0" xfId="6" applyNumberFormat="1" applyFont="1" applyAlignment="1" applyProtection="1">
      <alignment horizontal="center" vertical="center" shrinkToFit="1"/>
      <protection hidden="1"/>
    </xf>
    <xf numFmtId="49" fontId="157" fillId="0" borderId="0" xfId="18" applyNumberFormat="1" applyFont="1" applyAlignment="1" applyProtection="1">
      <alignment horizontal="left" vertical="center" shrinkToFit="1"/>
      <protection hidden="1"/>
    </xf>
    <xf numFmtId="49" fontId="44" fillId="0" borderId="143" xfId="18" applyNumberFormat="1" applyFont="1" applyBorder="1" applyAlignment="1" applyProtection="1">
      <alignment horizontal="left" vertical="center" shrinkToFit="1"/>
      <protection hidden="1"/>
    </xf>
    <xf numFmtId="49" fontId="49" fillId="0" borderId="0" xfId="18" applyNumberFormat="1" applyFont="1" applyAlignment="1" applyProtection="1">
      <alignment horizontal="left" vertical="center" shrinkToFit="1"/>
      <protection hidden="1"/>
    </xf>
    <xf numFmtId="179" fontId="168" fillId="0" borderId="0" xfId="18" applyNumberFormat="1" applyFont="1" applyAlignment="1" applyProtection="1">
      <alignment horizontal="center" vertical="center" shrinkToFit="1"/>
      <protection hidden="1"/>
    </xf>
    <xf numFmtId="179" fontId="54" fillId="0" borderId="0" xfId="18" applyNumberFormat="1" applyFont="1" applyAlignment="1" applyProtection="1">
      <alignment horizontal="center" vertical="center" shrinkToFit="1"/>
      <protection hidden="1"/>
    </xf>
    <xf numFmtId="179" fontId="44" fillId="0" borderId="0" xfId="2" applyNumberFormat="1" applyFont="1" applyAlignment="1">
      <alignment horizontal="left" vertical="center" shrinkToFit="1"/>
    </xf>
    <xf numFmtId="179" fontId="54" fillId="0" borderId="0" xfId="18" applyNumberFormat="1" applyFont="1" applyAlignment="1">
      <alignment horizontal="left" vertical="center" shrinkToFit="1"/>
    </xf>
    <xf numFmtId="179" fontId="18" fillId="0" borderId="0" xfId="2" applyNumberFormat="1" applyFont="1" applyAlignment="1">
      <alignment horizontal="left" vertical="center" shrinkToFit="1"/>
    </xf>
    <xf numFmtId="179" fontId="54" fillId="0" borderId="0" xfId="18" applyNumberFormat="1" applyFont="1" applyAlignment="1">
      <alignment horizontal="center" vertical="center" shrinkToFit="1"/>
    </xf>
    <xf numFmtId="179" fontId="54" fillId="2" borderId="0" xfId="2" applyNumberFormat="1" applyFont="1" applyFill="1" applyAlignment="1">
      <alignment horizontal="center" vertical="center" shrinkToFit="1"/>
    </xf>
    <xf numFmtId="179" fontId="56" fillId="12" borderId="18" xfId="2" applyNumberFormat="1" applyFont="1" applyFill="1" applyBorder="1" applyAlignment="1">
      <alignment horizontal="left" vertical="center" shrinkToFit="1"/>
    </xf>
    <xf numFmtId="179" fontId="56" fillId="12" borderId="20" xfId="2" applyNumberFormat="1" applyFont="1" applyFill="1" applyBorder="1" applyAlignment="1">
      <alignment horizontal="left" vertical="center" shrinkToFit="1"/>
    </xf>
    <xf numFmtId="179" fontId="49" fillId="12" borderId="18" xfId="2" applyNumberFormat="1" applyFont="1" applyFill="1" applyBorder="1" applyAlignment="1">
      <alignment horizontal="center" vertical="center" shrinkToFit="1"/>
    </xf>
    <xf numFmtId="179" fontId="49" fillId="12" borderId="20" xfId="2" applyNumberFormat="1" applyFont="1" applyFill="1" applyBorder="1" applyAlignment="1">
      <alignment horizontal="center" vertical="center" shrinkToFit="1"/>
    </xf>
    <xf numFmtId="179" fontId="49" fillId="12" borderId="269" xfId="2" applyNumberFormat="1" applyFont="1" applyFill="1" applyBorder="1" applyAlignment="1">
      <alignment horizontal="center" vertical="center" shrinkToFit="1"/>
    </xf>
    <xf numFmtId="179" fontId="49" fillId="12" borderId="270" xfId="2" applyNumberFormat="1" applyFont="1" applyFill="1" applyBorder="1" applyAlignment="1">
      <alignment horizontal="center" vertical="center" shrinkToFit="1"/>
    </xf>
    <xf numFmtId="179" fontId="18" fillId="0" borderId="0" xfId="2" applyNumberFormat="1" applyFont="1" applyAlignment="1">
      <alignment horizontal="right" vertical="center" shrinkToFit="1"/>
    </xf>
    <xf numFmtId="179" fontId="62" fillId="0" borderId="0" xfId="2" applyNumberFormat="1" applyFont="1" applyAlignment="1">
      <alignment horizontal="left" vertical="center" shrinkToFit="1"/>
    </xf>
    <xf numFmtId="179" fontId="54" fillId="0" borderId="0" xfId="2" applyNumberFormat="1" applyFont="1" applyAlignment="1">
      <alignment horizontal="left" vertical="center" shrinkToFit="1"/>
    </xf>
    <xf numFmtId="179" fontId="49" fillId="0" borderId="0" xfId="2" applyNumberFormat="1" applyFont="1" applyAlignment="1">
      <alignment horizontal="center" vertical="center" shrinkToFit="1"/>
    </xf>
    <xf numFmtId="49" fontId="18" fillId="0" borderId="0" xfId="2" applyNumberFormat="1" applyFont="1" applyAlignment="1">
      <alignment horizontal="left" vertical="center" shrinkToFit="1"/>
    </xf>
    <xf numFmtId="49" fontId="18" fillId="0" borderId="9" xfId="2" applyNumberFormat="1" applyFont="1" applyBorder="1" applyAlignment="1">
      <alignment horizontal="left" vertical="center" shrinkToFit="1"/>
    </xf>
    <xf numFmtId="179" fontId="49" fillId="12" borderId="19" xfId="2" applyNumberFormat="1" applyFont="1" applyFill="1" applyBorder="1" applyAlignment="1">
      <alignment horizontal="center" vertical="center" shrinkToFit="1"/>
    </xf>
    <xf numFmtId="179" fontId="127" fillId="0" borderId="0" xfId="2" applyNumberFormat="1" applyFont="1" applyAlignment="1">
      <alignment horizontal="center" vertical="center" shrinkToFit="1"/>
    </xf>
    <xf numFmtId="179" fontId="44" fillId="0" borderId="0" xfId="2" applyNumberFormat="1" applyFont="1" applyAlignment="1">
      <alignment horizontal="center" vertical="center" shrinkToFit="1"/>
    </xf>
    <xf numFmtId="179" fontId="54" fillId="2" borderId="0" xfId="2" applyNumberFormat="1" applyFont="1" applyFill="1" applyAlignment="1">
      <alignment horizontal="left" vertical="center" shrinkToFit="1"/>
    </xf>
    <xf numFmtId="179" fontId="54" fillId="0" borderId="0" xfId="2" applyNumberFormat="1" applyFont="1" applyAlignment="1">
      <alignment horizontal="center" vertical="center" shrinkToFit="1"/>
    </xf>
    <xf numFmtId="179" fontId="54" fillId="0" borderId="0" xfId="2" applyNumberFormat="1" applyFont="1" applyAlignment="1">
      <alignment horizontal="distributed" vertical="center" shrinkToFit="1"/>
    </xf>
    <xf numFmtId="179" fontId="23" fillId="0" borderId="0" xfId="2" applyNumberFormat="1" applyFont="1" applyAlignment="1">
      <alignment horizontal="left" vertical="center" shrinkToFit="1"/>
    </xf>
    <xf numFmtId="179" fontId="54" fillId="2" borderId="0" xfId="2" applyNumberFormat="1" applyFont="1" applyFill="1" applyAlignment="1">
      <alignment horizontal="right" vertical="center" shrinkToFit="1"/>
    </xf>
    <xf numFmtId="179" fontId="54" fillId="0" borderId="0" xfId="2" applyNumberFormat="1" applyFont="1" applyAlignment="1">
      <alignment horizontal="right" vertical="center" shrinkToFit="1"/>
    </xf>
    <xf numFmtId="179" fontId="54" fillId="12" borderId="0" xfId="2" applyNumberFormat="1" applyFont="1" applyFill="1" applyAlignment="1">
      <alignment horizontal="right" vertical="center" shrinkToFit="1"/>
    </xf>
    <xf numFmtId="179" fontId="49" fillId="12" borderId="0" xfId="2" applyNumberFormat="1" applyFont="1" applyFill="1" applyAlignment="1">
      <alignment horizontal="center" vertical="center" shrinkToFit="1"/>
    </xf>
    <xf numFmtId="179" fontId="49" fillId="12" borderId="268" xfId="2" applyNumberFormat="1" applyFont="1" applyFill="1" applyBorder="1" applyAlignment="1">
      <alignment horizontal="center" vertical="center" shrinkToFit="1"/>
    </xf>
    <xf numFmtId="179" fontId="54" fillId="12" borderId="4" xfId="2" applyNumberFormat="1" applyFont="1" applyFill="1" applyBorder="1" applyAlignment="1">
      <alignment horizontal="right" vertical="center" shrinkToFit="1"/>
    </xf>
    <xf numFmtId="179" fontId="54" fillId="12" borderId="4" xfId="2" applyNumberFormat="1" applyFont="1" applyFill="1" applyBorder="1" applyAlignment="1">
      <alignment horizontal="left" vertical="center" shrinkToFit="1"/>
    </xf>
    <xf numFmtId="179" fontId="54" fillId="12" borderId="5" xfId="2" applyNumberFormat="1" applyFont="1" applyFill="1" applyBorder="1" applyAlignment="1">
      <alignment horizontal="left" vertical="center" shrinkToFit="1"/>
    </xf>
    <xf numFmtId="179" fontId="54" fillId="12" borderId="0" xfId="2" applyNumberFormat="1" applyFont="1" applyFill="1" applyAlignment="1">
      <alignment horizontal="left" vertical="center" shrinkToFit="1"/>
    </xf>
    <xf numFmtId="179" fontId="54" fillId="12" borderId="9" xfId="2" applyNumberFormat="1" applyFont="1" applyFill="1" applyBorder="1" applyAlignment="1">
      <alignment horizontal="left" vertical="center" shrinkToFit="1"/>
    </xf>
    <xf numFmtId="179" fontId="54" fillId="0" borderId="0" xfId="2" applyNumberFormat="1" applyFont="1" applyAlignment="1">
      <alignment horizontal="left" vertical="top" wrapText="1" shrinkToFit="1"/>
    </xf>
    <xf numFmtId="179" fontId="18" fillId="0" borderId="0" xfId="2" applyNumberFormat="1" applyFont="1" applyAlignment="1">
      <alignment horizontal="left" vertical="center" wrapText="1" shrinkToFit="1"/>
    </xf>
    <xf numFmtId="179" fontId="18" fillId="0" borderId="9" xfId="2" applyNumberFormat="1" applyFont="1" applyBorder="1" applyAlignment="1">
      <alignment horizontal="left" vertical="center" shrinkToFit="1"/>
    </xf>
    <xf numFmtId="179" fontId="54" fillId="12" borderId="38" xfId="2" applyNumberFormat="1" applyFont="1" applyFill="1" applyBorder="1" applyAlignment="1">
      <alignment horizontal="center" vertical="center" shrinkToFit="1"/>
    </xf>
    <xf numFmtId="179" fontId="54" fillId="12" borderId="14" xfId="2" applyNumberFormat="1" applyFont="1" applyFill="1" applyBorder="1" applyAlignment="1">
      <alignment horizontal="center" vertical="center" shrinkToFit="1"/>
    </xf>
    <xf numFmtId="179" fontId="54" fillId="0" borderId="0" xfId="2" applyNumberFormat="1" applyFont="1" applyAlignment="1">
      <alignment horizontal="left" wrapText="1" shrinkToFit="1"/>
    </xf>
    <xf numFmtId="179" fontId="44" fillId="0" borderId="0" xfId="2" applyNumberFormat="1" applyFont="1" applyAlignment="1">
      <alignment horizontal="left" shrinkToFit="1"/>
    </xf>
    <xf numFmtId="179" fontId="18" fillId="0" borderId="0" xfId="2" applyNumberFormat="1" applyFont="1" applyAlignment="1">
      <alignment horizontal="left" wrapText="1" shrinkToFit="1"/>
    </xf>
    <xf numFmtId="179" fontId="18" fillId="0" borderId="9" xfId="2" applyNumberFormat="1" applyFont="1" applyBorder="1" applyAlignment="1">
      <alignment horizontal="left" wrapText="1" shrinkToFit="1"/>
    </xf>
    <xf numFmtId="179" fontId="56" fillId="0" borderId="3" xfId="2" applyNumberFormat="1" applyFont="1" applyBorder="1" applyAlignment="1">
      <alignment horizontal="center" vertical="center" shrinkToFit="1"/>
    </xf>
    <xf numFmtId="179" fontId="56" fillId="0" borderId="4" xfId="2" applyNumberFormat="1" applyFont="1" applyBorder="1" applyAlignment="1">
      <alignment horizontal="center" vertical="center" shrinkToFit="1"/>
    </xf>
    <xf numFmtId="179" fontId="56" fillId="0" borderId="13" xfId="2" applyNumberFormat="1" applyFont="1" applyBorder="1" applyAlignment="1">
      <alignment horizontal="center" vertical="center" shrinkToFit="1"/>
    </xf>
    <xf numFmtId="179" fontId="56" fillId="0" borderId="0" xfId="2" applyNumberFormat="1" applyFont="1" applyAlignment="1">
      <alignment horizontal="center" vertical="center" shrinkToFit="1"/>
    </xf>
    <xf numFmtId="179" fontId="54" fillId="0" borderId="4" xfId="2" applyNumberFormat="1" applyFont="1" applyBorder="1" applyAlignment="1">
      <alignment horizontal="distributed" vertical="center" shrinkToFit="1"/>
    </xf>
    <xf numFmtId="179" fontId="54" fillId="0" borderId="44" xfId="2" applyNumberFormat="1" applyFont="1" applyBorder="1" applyAlignment="1">
      <alignment horizontal="distributed" vertical="center" shrinkToFit="1"/>
    </xf>
    <xf numFmtId="179" fontId="54" fillId="0" borderId="30" xfId="2" applyNumberFormat="1" applyFont="1" applyBorder="1" applyAlignment="1">
      <alignment horizontal="distributed" vertical="center" shrinkToFit="1"/>
    </xf>
    <xf numFmtId="179" fontId="54" fillId="12" borderId="36" xfId="2" applyNumberFormat="1" applyFont="1" applyFill="1" applyBorder="1" applyAlignment="1">
      <alignment horizontal="center" vertical="center" shrinkToFit="1"/>
    </xf>
    <xf numFmtId="179" fontId="54" fillId="12" borderId="4" xfId="2" applyNumberFormat="1" applyFont="1" applyFill="1" applyBorder="1" applyAlignment="1">
      <alignment horizontal="center" vertical="center" shrinkToFit="1"/>
    </xf>
    <xf numFmtId="179" fontId="54" fillId="12" borderId="0" xfId="2" applyNumberFormat="1" applyFont="1" applyFill="1" applyAlignment="1">
      <alignment horizontal="center" vertical="center" shrinkToFit="1"/>
    </xf>
    <xf numFmtId="179" fontId="54" fillId="12" borderId="24" xfId="2" applyNumberFormat="1" applyFont="1" applyFill="1" applyBorder="1" applyAlignment="1">
      <alignment horizontal="left" vertical="center" shrinkToFit="1"/>
    </xf>
    <xf numFmtId="179" fontId="54" fillId="12" borderId="27" xfId="2" applyNumberFormat="1" applyFont="1" applyFill="1" applyBorder="1" applyAlignment="1">
      <alignment horizontal="left" vertical="center" shrinkToFit="1"/>
    </xf>
    <xf numFmtId="179" fontId="44" fillId="0" borderId="9" xfId="2" applyNumberFormat="1" applyFont="1" applyBorder="1" applyAlignment="1">
      <alignment horizontal="left" vertical="center" shrinkToFit="1"/>
    </xf>
    <xf numFmtId="179" fontId="56" fillId="0" borderId="6" xfId="2" applyNumberFormat="1" applyFont="1" applyBorder="1" applyAlignment="1">
      <alignment horizontal="center" vertical="center" shrinkToFit="1"/>
    </xf>
    <xf numFmtId="179" fontId="56" fillId="0" borderId="7" xfId="2" applyNumberFormat="1" applyFont="1" applyBorder="1" applyAlignment="1">
      <alignment horizontal="center" vertical="center" shrinkToFit="1"/>
    </xf>
    <xf numFmtId="179" fontId="54" fillId="0" borderId="7" xfId="2" applyNumberFormat="1" applyFont="1" applyBorder="1" applyAlignment="1">
      <alignment horizontal="distributed" vertical="center" shrinkToFit="1"/>
    </xf>
    <xf numFmtId="179" fontId="54" fillId="0" borderId="45" xfId="2" applyNumberFormat="1" applyFont="1" applyBorder="1" applyAlignment="1">
      <alignment horizontal="distributed" vertical="center" shrinkToFit="1"/>
    </xf>
    <xf numFmtId="179" fontId="56" fillId="0" borderId="23" xfId="2" applyNumberFormat="1" applyFont="1" applyBorder="1" applyAlignment="1">
      <alignment horizontal="center" vertical="center" shrinkToFit="1"/>
    </xf>
    <xf numFmtId="179" fontId="56" fillId="0" borderId="24" xfId="2" applyNumberFormat="1" applyFont="1" applyBorder="1" applyAlignment="1">
      <alignment horizontal="center" vertical="center" shrinkToFit="1"/>
    </xf>
    <xf numFmtId="179" fontId="54" fillId="0" borderId="24" xfId="2" applyNumberFormat="1" applyFont="1" applyBorder="1" applyAlignment="1">
      <alignment horizontal="distributed" vertical="center" shrinkToFit="1"/>
    </xf>
    <xf numFmtId="179" fontId="54" fillId="0" borderId="25" xfId="2" applyNumberFormat="1" applyFont="1" applyBorder="1" applyAlignment="1">
      <alignment horizontal="distributed" vertical="center" shrinkToFit="1"/>
    </xf>
    <xf numFmtId="179" fontId="54" fillId="12" borderId="26" xfId="2" applyNumberFormat="1" applyFont="1" applyFill="1" applyBorder="1" applyAlignment="1">
      <alignment horizontal="right" vertical="center" shrinkToFit="1"/>
    </xf>
    <xf numFmtId="179" fontId="54" fillId="12" borderId="24" xfId="2" applyNumberFormat="1" applyFont="1" applyFill="1" applyBorder="1" applyAlignment="1">
      <alignment horizontal="right" vertical="center" shrinkToFit="1"/>
    </xf>
    <xf numFmtId="179" fontId="44" fillId="12" borderId="100" xfId="2" applyNumberFormat="1" applyFont="1" applyFill="1" applyBorder="1" applyAlignment="1">
      <alignment horizontal="center" vertical="center" shrinkToFit="1"/>
    </xf>
    <xf numFmtId="179" fontId="44" fillId="12" borderId="102" xfId="2" applyNumberFormat="1" applyFont="1" applyFill="1" applyBorder="1" applyAlignment="1">
      <alignment horizontal="center" vertical="center" shrinkToFit="1"/>
    </xf>
    <xf numFmtId="179" fontId="44" fillId="12" borderId="186" xfId="2" applyNumberFormat="1" applyFont="1" applyFill="1" applyBorder="1" applyAlignment="1">
      <alignment horizontal="center" vertical="center" shrinkToFit="1"/>
    </xf>
    <xf numFmtId="179" fontId="44" fillId="12" borderId="187" xfId="2" applyNumberFormat="1" applyFont="1" applyFill="1" applyBorder="1" applyAlignment="1">
      <alignment horizontal="center" vertical="center" shrinkToFit="1"/>
    </xf>
    <xf numFmtId="179" fontId="44" fillId="12" borderId="189" xfId="2" applyNumberFormat="1" applyFont="1" applyFill="1" applyBorder="1" applyAlignment="1">
      <alignment horizontal="center" vertical="center" shrinkToFit="1"/>
    </xf>
    <xf numFmtId="179" fontId="54" fillId="2" borderId="277" xfId="2" applyNumberFormat="1" applyFont="1" applyFill="1" applyBorder="1" applyAlignment="1">
      <alignment horizontal="center" vertical="center" shrinkToFit="1"/>
    </xf>
    <xf numFmtId="179" fontId="54" fillId="12" borderId="7" xfId="2" applyNumberFormat="1" applyFont="1" applyFill="1" applyBorder="1" applyAlignment="1">
      <alignment horizontal="right" vertical="center" shrinkToFit="1"/>
    </xf>
    <xf numFmtId="179" fontId="54" fillId="12" borderId="7" xfId="2" applyNumberFormat="1" applyFont="1" applyFill="1" applyBorder="1" applyAlignment="1">
      <alignment horizontal="left" vertical="center" shrinkToFit="1"/>
    </xf>
    <xf numFmtId="179" fontId="54" fillId="12" borderId="8" xfId="2" applyNumberFormat="1" applyFont="1" applyFill="1" applyBorder="1" applyAlignment="1">
      <alignment horizontal="left" vertical="center" shrinkToFit="1"/>
    </xf>
    <xf numFmtId="179" fontId="54" fillId="2" borderId="272" xfId="2" applyNumberFormat="1" applyFont="1" applyFill="1" applyBorder="1" applyAlignment="1">
      <alignment horizontal="center" vertical="center" shrinkToFit="1"/>
    </xf>
    <xf numFmtId="179" fontId="54" fillId="2" borderId="2" xfId="2" applyNumberFormat="1" applyFont="1" applyFill="1" applyBorder="1" applyAlignment="1">
      <alignment horizontal="center" vertical="center" shrinkToFit="1"/>
    </xf>
    <xf numFmtId="179" fontId="54" fillId="2" borderId="273" xfId="2" applyNumberFormat="1" applyFont="1" applyFill="1" applyBorder="1" applyAlignment="1">
      <alignment horizontal="center" vertical="center" shrinkToFit="1"/>
    </xf>
    <xf numFmtId="179" fontId="54" fillId="2" borderId="275" xfId="2" applyNumberFormat="1" applyFont="1" applyFill="1" applyBorder="1" applyAlignment="1">
      <alignment horizontal="center" vertical="center" shrinkToFit="1"/>
    </xf>
    <xf numFmtId="179" fontId="44" fillId="12" borderId="83" xfId="2" applyNumberFormat="1" applyFont="1" applyFill="1" applyBorder="1" applyAlignment="1">
      <alignment horizontal="center" vertical="center" shrinkToFit="1"/>
    </xf>
    <xf numFmtId="179" fontId="44" fillId="12" borderId="86" xfId="2" applyNumberFormat="1" applyFont="1" applyFill="1" applyBorder="1" applyAlignment="1">
      <alignment horizontal="center" vertical="center" shrinkToFit="1"/>
    </xf>
    <xf numFmtId="179" fontId="44" fillId="12" borderId="93" xfId="2" applyNumberFormat="1" applyFont="1" applyFill="1" applyBorder="1" applyAlignment="1">
      <alignment horizontal="center" vertical="center" shrinkToFit="1"/>
    </xf>
    <xf numFmtId="179" fontId="44" fillId="12" borderId="98" xfId="2" applyNumberFormat="1" applyFont="1" applyFill="1" applyBorder="1" applyAlignment="1">
      <alignment horizontal="center" vertical="center" shrinkToFit="1"/>
    </xf>
    <xf numFmtId="179" fontId="18" fillId="0" borderId="83" xfId="2" applyNumberFormat="1" applyFont="1" applyBorder="1" applyAlignment="1">
      <alignment horizontal="center" vertical="center" shrinkToFit="1"/>
    </xf>
    <xf numFmtId="179" fontId="18" fillId="0" borderId="82" xfId="2" applyNumberFormat="1" applyFont="1" applyBorder="1" applyAlignment="1">
      <alignment horizontal="center" vertical="center" shrinkToFit="1"/>
    </xf>
    <xf numFmtId="179" fontId="18" fillId="0" borderId="86" xfId="2" applyNumberFormat="1" applyFont="1" applyBorder="1" applyAlignment="1">
      <alignment horizontal="center" vertical="center" shrinkToFit="1"/>
    </xf>
    <xf numFmtId="179" fontId="18" fillId="0" borderId="92" xfId="2" applyNumberFormat="1" applyFont="1" applyBorder="1" applyAlignment="1">
      <alignment horizontal="center" vertical="center" shrinkToFit="1"/>
    </xf>
    <xf numFmtId="179" fontId="18" fillId="0" borderId="0" xfId="2" applyNumberFormat="1" applyFont="1" applyAlignment="1">
      <alignment horizontal="center" vertical="center" shrinkToFit="1"/>
    </xf>
    <xf numFmtId="179" fontId="18" fillId="0" borderId="88" xfId="2" applyNumberFormat="1" applyFont="1" applyBorder="1" applyAlignment="1">
      <alignment horizontal="center" vertical="center" shrinkToFit="1"/>
    </xf>
    <xf numFmtId="179" fontId="18" fillId="0" borderId="93" xfId="2" applyNumberFormat="1" applyFont="1" applyBorder="1" applyAlignment="1">
      <alignment horizontal="center" vertical="center" shrinkToFit="1"/>
    </xf>
    <xf numFmtId="179" fontId="18" fillId="0" borderId="28" xfId="2" applyNumberFormat="1" applyFont="1" applyBorder="1" applyAlignment="1">
      <alignment horizontal="center" vertical="center" shrinkToFit="1"/>
    </xf>
    <xf numFmtId="179" fontId="18" fillId="0" borderId="98" xfId="2" applyNumberFormat="1" applyFont="1" applyBorder="1" applyAlignment="1">
      <alignment horizontal="center" vertical="center" shrinkToFit="1"/>
    </xf>
    <xf numFmtId="179" fontId="54" fillId="2" borderId="271" xfId="2" applyNumberFormat="1" applyFont="1" applyFill="1" applyBorder="1" applyAlignment="1">
      <alignment horizontal="center" vertical="center" shrinkToFit="1"/>
    </xf>
    <xf numFmtId="179" fontId="54" fillId="2" borderId="274" xfId="2" applyNumberFormat="1" applyFont="1" applyFill="1" applyBorder="1" applyAlignment="1">
      <alignment horizontal="center" vertical="center" shrinkToFit="1"/>
    </xf>
    <xf numFmtId="179" fontId="44" fillId="0" borderId="28" xfId="2" applyNumberFormat="1" applyFont="1" applyBorder="1" applyAlignment="1">
      <alignment horizontal="left" vertical="center" shrinkToFit="1"/>
    </xf>
    <xf numFmtId="179" fontId="54" fillId="2" borderId="278" xfId="2" applyNumberFormat="1" applyFont="1" applyFill="1" applyBorder="1" applyAlignment="1">
      <alignment horizontal="center" vertical="center" shrinkToFit="1"/>
    </xf>
    <xf numFmtId="179" fontId="54" fillId="2" borderId="276" xfId="2" applyNumberFormat="1" applyFont="1" applyFill="1" applyBorder="1" applyAlignment="1">
      <alignment horizontal="center" vertical="center" shrinkToFit="1"/>
    </xf>
    <xf numFmtId="179" fontId="56" fillId="12" borderId="10" xfId="2" applyNumberFormat="1" applyFont="1" applyFill="1" applyBorder="1" applyAlignment="1">
      <alignment horizontal="left" vertical="center" shrinkToFit="1"/>
    </xf>
    <xf numFmtId="179" fontId="56" fillId="12" borderId="11" xfId="2" applyNumberFormat="1" applyFont="1" applyFill="1" applyBorder="1" applyAlignment="1">
      <alignment horizontal="left" vertical="center" shrinkToFit="1"/>
    </xf>
    <xf numFmtId="179" fontId="56" fillId="12" borderId="12" xfId="2" applyNumberFormat="1" applyFont="1" applyFill="1" applyBorder="1" applyAlignment="1">
      <alignment horizontal="left" vertical="center" shrinkToFit="1"/>
    </xf>
    <xf numFmtId="179" fontId="44" fillId="0" borderId="100" xfId="2" applyNumberFormat="1" applyFont="1" applyBorder="1" applyAlignment="1">
      <alignment horizontal="center" vertical="center" shrinkToFit="1"/>
    </xf>
    <xf numFmtId="179" fontId="44" fillId="0" borderId="101" xfId="2" applyNumberFormat="1" applyFont="1" applyBorder="1" applyAlignment="1">
      <alignment horizontal="center" vertical="center" shrinkToFit="1"/>
    </xf>
    <xf numFmtId="179" fontId="18" fillId="0" borderId="101" xfId="2" applyNumberFormat="1" applyFont="1" applyBorder="1" applyAlignment="1">
      <alignment horizontal="distributed" vertical="center" shrinkToFit="1"/>
    </xf>
    <xf numFmtId="179" fontId="54" fillId="2" borderId="218" xfId="2" applyNumberFormat="1" applyFont="1" applyFill="1" applyBorder="1" applyAlignment="1">
      <alignment horizontal="center" vertical="center" shrinkToFit="1"/>
    </xf>
    <xf numFmtId="179" fontId="54" fillId="2" borderId="219" xfId="2" applyNumberFormat="1" applyFont="1" applyFill="1" applyBorder="1" applyAlignment="1">
      <alignment horizontal="center" vertical="center" shrinkToFit="1"/>
    </xf>
    <xf numFmtId="179" fontId="54" fillId="2" borderId="224" xfId="2" applyNumberFormat="1" applyFont="1" applyFill="1" applyBorder="1" applyAlignment="1">
      <alignment horizontal="center" vertical="center" shrinkToFit="1"/>
    </xf>
    <xf numFmtId="179" fontId="54" fillId="2" borderId="225" xfId="2" applyNumberFormat="1" applyFont="1" applyFill="1" applyBorder="1" applyAlignment="1">
      <alignment horizontal="center" vertical="center" shrinkToFit="1"/>
    </xf>
    <xf numFmtId="179" fontId="54" fillId="2" borderId="220" xfId="2" applyNumberFormat="1" applyFont="1" applyFill="1" applyBorder="1" applyAlignment="1">
      <alignment horizontal="center" vertical="center" shrinkToFit="1"/>
    </xf>
    <xf numFmtId="179" fontId="54" fillId="2" borderId="226" xfId="2" applyNumberFormat="1" applyFont="1" applyFill="1" applyBorder="1" applyAlignment="1">
      <alignment horizontal="center" vertical="center" shrinkToFit="1"/>
    </xf>
    <xf numFmtId="179" fontId="18" fillId="0" borderId="193" xfId="2" applyNumberFormat="1" applyFont="1" applyBorder="1" applyAlignment="1">
      <alignment horizontal="center" vertical="center" shrinkToFit="1"/>
    </xf>
    <xf numFmtId="179" fontId="18" fillId="0" borderId="194" xfId="2" applyNumberFormat="1" applyFont="1" applyBorder="1" applyAlignment="1">
      <alignment horizontal="center" vertical="center" shrinkToFit="1"/>
    </xf>
    <xf numFmtId="179" fontId="18" fillId="0" borderId="195" xfId="2" applyNumberFormat="1" applyFont="1" applyBorder="1" applyAlignment="1">
      <alignment horizontal="center" vertical="center" shrinkToFit="1"/>
    </xf>
    <xf numFmtId="179" fontId="18" fillId="0" borderId="199" xfId="2" applyNumberFormat="1" applyFont="1" applyBorder="1" applyAlignment="1">
      <alignment horizontal="center" vertical="center" shrinkToFit="1"/>
    </xf>
    <xf numFmtId="179" fontId="18" fillId="0" borderId="29" xfId="2" applyNumberFormat="1" applyFont="1" applyBorder="1" applyAlignment="1">
      <alignment horizontal="center" vertical="center" shrinkToFit="1"/>
    </xf>
    <xf numFmtId="179" fontId="18" fillId="0" borderId="200" xfId="2" applyNumberFormat="1" applyFont="1" applyBorder="1" applyAlignment="1">
      <alignment horizontal="center" vertical="center" shrinkToFit="1"/>
    </xf>
    <xf numFmtId="179" fontId="44" fillId="0" borderId="7" xfId="2" applyNumberFormat="1" applyFont="1" applyBorder="1" applyAlignment="1">
      <alignment horizontal="left" vertical="center" shrinkToFit="1"/>
    </xf>
    <xf numFmtId="179" fontId="54" fillId="2" borderId="269" xfId="2" applyNumberFormat="1" applyFont="1" applyFill="1" applyBorder="1" applyAlignment="1">
      <alignment horizontal="center" vertical="center" shrinkToFit="1"/>
    </xf>
    <xf numFmtId="179" fontId="44" fillId="12" borderId="193" xfId="2" applyNumberFormat="1" applyFont="1" applyFill="1" applyBorder="1" applyAlignment="1">
      <alignment horizontal="center" vertical="center" shrinkToFit="1"/>
    </xf>
    <xf numFmtId="179" fontId="44" fillId="12" borderId="195" xfId="2" applyNumberFormat="1" applyFont="1" applyFill="1" applyBorder="1" applyAlignment="1">
      <alignment horizontal="center" vertical="center" shrinkToFit="1"/>
    </xf>
    <xf numFmtId="179" fontId="44" fillId="12" borderId="199" xfId="2" applyNumberFormat="1" applyFont="1" applyFill="1" applyBorder="1" applyAlignment="1">
      <alignment horizontal="center" vertical="center" shrinkToFit="1"/>
    </xf>
    <xf numFmtId="179" fontId="44" fillId="12" borderId="200" xfId="2" applyNumberFormat="1" applyFont="1" applyFill="1" applyBorder="1" applyAlignment="1">
      <alignment horizontal="center" vertical="center" shrinkToFit="1"/>
    </xf>
    <xf numFmtId="179" fontId="54" fillId="2" borderId="270" xfId="2" applyNumberFormat="1" applyFont="1" applyFill="1" applyBorder="1" applyAlignment="1">
      <alignment horizontal="center" vertical="center" shrinkToFit="1"/>
    </xf>
    <xf numFmtId="179" fontId="54" fillId="2" borderId="268" xfId="2" applyNumberFormat="1" applyFont="1" applyFill="1" applyBorder="1" applyAlignment="1">
      <alignment horizontal="center" vertical="center" shrinkToFit="1"/>
    </xf>
    <xf numFmtId="179" fontId="54" fillId="2" borderId="193" xfId="2" applyNumberFormat="1" applyFont="1" applyFill="1" applyBorder="1" applyAlignment="1">
      <alignment horizontal="center" vertical="center" shrinkToFit="1"/>
    </xf>
    <xf numFmtId="179" fontId="54" fillId="2" borderId="195" xfId="2" applyNumberFormat="1" applyFont="1" applyFill="1" applyBorder="1" applyAlignment="1">
      <alignment horizontal="center" vertical="center" shrinkToFit="1"/>
    </xf>
    <xf numFmtId="179" fontId="54" fillId="2" borderId="196" xfId="2" applyNumberFormat="1" applyFont="1" applyFill="1" applyBorder="1" applyAlignment="1">
      <alignment horizontal="center" vertical="center" shrinkToFit="1"/>
    </xf>
    <xf numFmtId="179" fontId="54" fillId="2" borderId="198" xfId="2" applyNumberFormat="1" applyFont="1" applyFill="1" applyBorder="1" applyAlignment="1">
      <alignment horizontal="center" vertical="center" shrinkToFit="1"/>
    </xf>
    <xf numFmtId="179" fontId="56" fillId="12" borderId="3" xfId="2" applyNumberFormat="1" applyFont="1" applyFill="1" applyBorder="1" applyAlignment="1">
      <alignment horizontal="left" vertical="center" shrinkToFit="1"/>
    </xf>
    <xf numFmtId="179" fontId="56" fillId="12" borderId="4" xfId="2" applyNumberFormat="1" applyFont="1" applyFill="1" applyBorder="1" applyAlignment="1">
      <alignment horizontal="left" vertical="center" shrinkToFit="1"/>
    </xf>
    <xf numFmtId="179" fontId="56" fillId="12" borderId="5" xfId="2" applyNumberFormat="1" applyFont="1" applyFill="1" applyBorder="1" applyAlignment="1">
      <alignment horizontal="left" vertical="center" shrinkToFit="1"/>
    </xf>
    <xf numFmtId="179" fontId="56" fillId="12" borderId="6" xfId="2" applyNumberFormat="1" applyFont="1" applyFill="1" applyBorder="1" applyAlignment="1">
      <alignment horizontal="left" vertical="center" shrinkToFit="1"/>
    </xf>
    <xf numFmtId="179" fontId="56" fillId="12" borderId="7" xfId="2" applyNumberFormat="1" applyFont="1" applyFill="1" applyBorder="1" applyAlignment="1">
      <alignment horizontal="left" vertical="center" shrinkToFit="1"/>
    </xf>
    <xf numFmtId="179" fontId="56" fillId="12" borderId="8" xfId="2" applyNumberFormat="1" applyFont="1" applyFill="1" applyBorder="1" applyAlignment="1">
      <alignment horizontal="left" vertical="center" shrinkToFit="1"/>
    </xf>
    <xf numFmtId="179" fontId="18" fillId="0" borderId="83" xfId="2" applyNumberFormat="1" applyFont="1" applyBorder="1" applyAlignment="1">
      <alignment horizontal="center" vertical="center" textRotation="255" shrinkToFit="1"/>
    </xf>
    <xf numFmtId="179" fontId="18" fillId="0" borderId="86" xfId="2" applyNumberFormat="1" applyFont="1" applyBorder="1" applyAlignment="1">
      <alignment horizontal="center" vertical="center" textRotation="255" shrinkToFit="1"/>
    </xf>
    <xf numFmtId="179" fontId="18" fillId="0" borderId="92" xfId="2" applyNumberFormat="1" applyFont="1" applyBorder="1" applyAlignment="1">
      <alignment horizontal="center" vertical="center" textRotation="255" shrinkToFit="1"/>
    </xf>
    <xf numFmtId="179" fontId="18" fillId="0" borderId="88" xfId="2" applyNumberFormat="1" applyFont="1" applyBorder="1" applyAlignment="1">
      <alignment horizontal="center" vertical="center" textRotation="255" shrinkToFit="1"/>
    </xf>
    <xf numFmtId="179" fontId="18" fillId="0" borderId="93" xfId="2" applyNumberFormat="1" applyFont="1" applyBorder="1" applyAlignment="1">
      <alignment horizontal="center" vertical="center" textRotation="255" shrinkToFit="1"/>
    </xf>
    <xf numFmtId="179" fontId="18" fillId="0" borderId="98" xfId="2" applyNumberFormat="1" applyFont="1" applyBorder="1" applyAlignment="1">
      <alignment horizontal="center" vertical="center" textRotation="255" shrinkToFit="1"/>
    </xf>
    <xf numFmtId="179" fontId="54" fillId="2" borderId="190" xfId="2" applyNumberFormat="1" applyFont="1" applyFill="1" applyBorder="1" applyAlignment="1">
      <alignment horizontal="center" vertical="center" shrinkToFit="1"/>
    </xf>
    <xf numFmtId="179" fontId="54" fillId="2" borderId="201" xfId="2" applyNumberFormat="1" applyFont="1" applyFill="1" applyBorder="1" applyAlignment="1">
      <alignment horizontal="center" vertical="center" shrinkToFit="1"/>
    </xf>
    <xf numFmtId="179" fontId="54" fillId="2" borderId="279" xfId="2" applyNumberFormat="1" applyFont="1" applyFill="1" applyBorder="1" applyAlignment="1">
      <alignment horizontal="center" vertical="center" shrinkToFit="1"/>
    </xf>
    <xf numFmtId="179" fontId="54" fillId="2" borderId="281" xfId="2" applyNumberFormat="1" applyFont="1" applyFill="1" applyBorder="1" applyAlignment="1">
      <alignment horizontal="center" vertical="center" shrinkToFit="1"/>
    </xf>
    <xf numFmtId="179" fontId="18" fillId="2" borderId="7" xfId="2" applyNumberFormat="1" applyFont="1" applyFill="1" applyBorder="1" applyAlignment="1">
      <alignment horizontal="left" vertical="center" shrinkToFit="1"/>
    </xf>
    <xf numFmtId="179" fontId="18" fillId="2" borderId="32" xfId="2" applyNumberFormat="1" applyFont="1" applyFill="1" applyBorder="1" applyAlignment="1">
      <alignment horizontal="left" vertical="center" shrinkToFit="1"/>
    </xf>
    <xf numFmtId="179" fontId="55" fillId="0" borderId="0" xfId="2" applyNumberFormat="1" applyFont="1" applyAlignment="1">
      <alignment horizontal="right" shrinkToFit="1"/>
    </xf>
    <xf numFmtId="179" fontId="55" fillId="0" borderId="31" xfId="2" applyNumberFormat="1" applyFont="1" applyBorder="1" applyAlignment="1">
      <alignment horizontal="right" shrinkToFit="1"/>
    </xf>
    <xf numFmtId="179" fontId="58" fillId="2" borderId="0" xfId="2" applyNumberFormat="1" applyFont="1" applyFill="1" applyAlignment="1">
      <alignment horizontal="right" shrinkToFit="1"/>
    </xf>
    <xf numFmtId="179" fontId="58" fillId="2" borderId="31" xfId="2" applyNumberFormat="1" applyFont="1" applyFill="1" applyBorder="1" applyAlignment="1">
      <alignment horizontal="right" shrinkToFit="1"/>
    </xf>
    <xf numFmtId="179" fontId="55" fillId="0" borderId="0" xfId="2" applyNumberFormat="1" applyFont="1" applyAlignment="1">
      <alignment horizontal="left" shrinkToFit="1"/>
    </xf>
    <xf numFmtId="179" fontId="55" fillId="0" borderId="31" xfId="2" applyNumberFormat="1" applyFont="1" applyBorder="1" applyAlignment="1">
      <alignment horizontal="left" shrinkToFit="1"/>
    </xf>
    <xf numFmtId="179" fontId="18" fillId="2" borderId="0" xfId="2" applyNumberFormat="1" applyFont="1" applyFill="1" applyAlignment="1">
      <alignment horizontal="left" vertical="center" shrinkToFit="1"/>
    </xf>
    <xf numFmtId="179" fontId="18" fillId="2" borderId="31" xfId="2" applyNumberFormat="1" applyFont="1" applyFill="1" applyBorder="1" applyAlignment="1">
      <alignment horizontal="left" vertical="center" shrinkToFit="1"/>
    </xf>
    <xf numFmtId="179" fontId="18" fillId="0" borderId="0" xfId="2" applyNumberFormat="1" applyFont="1" applyAlignment="1">
      <alignment horizontal="center" vertical="top" shrinkToFit="1"/>
    </xf>
    <xf numFmtId="179" fontId="44" fillId="0" borderId="82" xfId="2" applyNumberFormat="1" applyFont="1" applyBorder="1" applyAlignment="1">
      <alignment horizontal="left" vertical="center" shrinkToFit="1"/>
    </xf>
    <xf numFmtId="179" fontId="56" fillId="0" borderId="0" xfId="2" applyNumberFormat="1" applyFont="1" applyAlignment="1">
      <alignment horizontal="right" vertical="center" shrinkToFit="1"/>
    </xf>
    <xf numFmtId="179" fontId="54" fillId="2" borderId="280" xfId="2" applyNumberFormat="1" applyFont="1" applyFill="1" applyBorder="1" applyAlignment="1">
      <alignment horizontal="center" vertical="center" shrinkToFit="1"/>
    </xf>
    <xf numFmtId="179" fontId="54" fillId="2" borderId="282" xfId="2" applyNumberFormat="1" applyFont="1" applyFill="1" applyBorder="1" applyAlignment="1">
      <alignment horizontal="center" vertical="center" shrinkToFit="1"/>
    </xf>
    <xf numFmtId="179" fontId="18" fillId="0" borderId="0" xfId="2" applyNumberFormat="1" applyFont="1" applyAlignment="1">
      <alignment vertical="center" shrinkToFit="1"/>
    </xf>
    <xf numFmtId="179" fontId="54" fillId="0" borderId="0" xfId="18" applyNumberFormat="1" applyFont="1" applyAlignment="1">
      <alignment horizontal="distributed" vertical="center" shrinkToFit="1"/>
    </xf>
    <xf numFmtId="179" fontId="54" fillId="0" borderId="83" xfId="2" applyNumberFormat="1" applyFont="1" applyBorder="1" applyAlignment="1">
      <alignment horizontal="center" vertical="center" shrinkToFit="1"/>
    </xf>
    <xf numFmtId="179" fontId="54" fillId="0" borderId="82" xfId="2" applyNumberFormat="1" applyFont="1" applyBorder="1" applyAlignment="1">
      <alignment horizontal="center" vertical="center" shrinkToFit="1"/>
    </xf>
    <xf numFmtId="179" fontId="54" fillId="0" borderId="93" xfId="2" applyNumberFormat="1" applyFont="1" applyBorder="1" applyAlignment="1">
      <alignment horizontal="center" vertical="center" shrinkToFit="1"/>
    </xf>
    <xf numFmtId="179" fontId="54" fillId="0" borderId="28" xfId="2" applyNumberFormat="1" applyFont="1" applyBorder="1" applyAlignment="1">
      <alignment horizontal="center" vertical="center" shrinkToFit="1"/>
    </xf>
    <xf numFmtId="179" fontId="54" fillId="0" borderId="101" xfId="2" applyNumberFormat="1" applyFont="1" applyBorder="1" applyAlignment="1">
      <alignment horizontal="distributed" vertical="center" shrinkToFit="1"/>
    </xf>
    <xf numFmtId="179" fontId="54" fillId="0" borderId="86" xfId="2" applyNumberFormat="1" applyFont="1" applyBorder="1" applyAlignment="1">
      <alignment horizontal="center" vertical="center" shrinkToFit="1"/>
    </xf>
    <xf numFmtId="179" fontId="54" fillId="0" borderId="98" xfId="2" applyNumberFormat="1" applyFont="1" applyBorder="1" applyAlignment="1">
      <alignment horizontal="center" vertical="center" shrinkToFit="1"/>
    </xf>
    <xf numFmtId="49" fontId="44" fillId="0" borderId="92" xfId="5" applyNumberFormat="1" applyFont="1" applyBorder="1" applyAlignment="1">
      <alignment horizontal="left" vertical="center" shrinkToFit="1"/>
    </xf>
    <xf numFmtId="49" fontId="44" fillId="0" borderId="0" xfId="5" applyNumberFormat="1" applyFont="1" applyAlignment="1">
      <alignment horizontal="left" vertical="center" shrinkToFit="1"/>
    </xf>
    <xf numFmtId="179" fontId="18" fillId="0" borderId="0" xfId="5" applyNumberFormat="1" applyFont="1" applyAlignment="1">
      <alignment horizontal="right" vertical="top" shrinkToFit="1"/>
    </xf>
    <xf numFmtId="179" fontId="54" fillId="0" borderId="100" xfId="2" applyNumberFormat="1" applyFont="1" applyBorder="1" applyAlignment="1">
      <alignment horizontal="center" vertical="center" shrinkToFit="1"/>
    </xf>
    <xf numFmtId="179" fontId="54" fillId="0" borderId="101" xfId="2" applyNumberFormat="1" applyFont="1" applyBorder="1" applyAlignment="1">
      <alignment horizontal="center" vertical="center" shrinkToFit="1"/>
    </xf>
    <xf numFmtId="179" fontId="54" fillId="0" borderId="102" xfId="2" applyNumberFormat="1" applyFont="1" applyBorder="1" applyAlignment="1">
      <alignment horizontal="center" vertical="center" shrinkToFit="1"/>
    </xf>
    <xf numFmtId="179" fontId="44" fillId="0" borderId="0" xfId="5" applyNumberFormat="1" applyFont="1" applyAlignment="1">
      <alignment horizontal="left" vertical="center" shrinkToFit="1"/>
    </xf>
    <xf numFmtId="49" fontId="18" fillId="0" borderId="0" xfId="5" applyNumberFormat="1" applyFont="1" applyAlignment="1">
      <alignment horizontal="left" vertical="center" shrinkToFit="1"/>
    </xf>
    <xf numFmtId="179" fontId="54" fillId="0" borderId="203" xfId="2" applyNumberFormat="1" applyFont="1" applyBorder="1" applyAlignment="1">
      <alignment horizontal="left" vertical="center" shrinkToFit="1"/>
    </xf>
    <xf numFmtId="179" fontId="54" fillId="0" borderId="204" xfId="2" applyNumberFormat="1" applyFont="1" applyBorder="1" applyAlignment="1">
      <alignment horizontal="left" vertical="center" shrinkToFit="1"/>
    </xf>
    <xf numFmtId="179" fontId="54" fillId="0" borderId="83" xfId="2" applyNumberFormat="1" applyFont="1" applyBorder="1" applyAlignment="1">
      <alignment horizontal="left" vertical="center" shrinkToFit="1"/>
    </xf>
    <xf numFmtId="179" fontId="54" fillId="0" borderId="82" xfId="2" applyNumberFormat="1" applyFont="1" applyBorder="1" applyAlignment="1">
      <alignment horizontal="left" vertical="center" shrinkToFit="1"/>
    </xf>
    <xf numFmtId="179" fontId="54" fillId="0" borderId="92" xfId="2" applyNumberFormat="1" applyFont="1" applyBorder="1" applyAlignment="1">
      <alignment horizontal="left" vertical="center" shrinkToFit="1"/>
    </xf>
    <xf numFmtId="179" fontId="54" fillId="0" borderId="0" xfId="5" applyNumberFormat="1" applyFont="1" applyAlignment="1">
      <alignment horizontal="left" vertical="center" shrinkToFit="1"/>
    </xf>
    <xf numFmtId="179" fontId="54" fillId="0" borderId="7" xfId="2" applyNumberFormat="1" applyFont="1" applyBorder="1" applyAlignment="1">
      <alignment horizontal="left" vertical="center" shrinkToFit="1"/>
    </xf>
    <xf numFmtId="179" fontId="54" fillId="0" borderId="193" xfId="2" applyNumberFormat="1" applyFont="1" applyBorder="1" applyAlignment="1">
      <alignment horizontal="center" vertical="center" shrinkToFit="1"/>
    </xf>
    <xf numFmtId="179" fontId="54" fillId="0" borderId="194" xfId="2" applyNumberFormat="1" applyFont="1" applyBorder="1" applyAlignment="1">
      <alignment horizontal="center" vertical="center" shrinkToFit="1"/>
    </xf>
    <xf numFmtId="179" fontId="54" fillId="0" borderId="195" xfId="2" applyNumberFormat="1" applyFont="1" applyBorder="1" applyAlignment="1">
      <alignment horizontal="center" vertical="center" shrinkToFit="1"/>
    </xf>
    <xf numFmtId="179" fontId="54" fillId="0" borderId="196" xfId="2" applyNumberFormat="1" applyFont="1" applyBorder="1" applyAlignment="1">
      <alignment horizontal="center" vertical="center" shrinkToFit="1"/>
    </xf>
    <xf numFmtId="179" fontId="54" fillId="0" borderId="197" xfId="2" applyNumberFormat="1" applyFont="1" applyBorder="1" applyAlignment="1">
      <alignment horizontal="center" vertical="center" shrinkToFit="1"/>
    </xf>
    <xf numFmtId="179" fontId="54" fillId="0" borderId="198" xfId="2" applyNumberFormat="1" applyFont="1" applyBorder="1" applyAlignment="1">
      <alignment horizontal="center" vertical="center" shrinkToFit="1"/>
    </xf>
    <xf numFmtId="179" fontId="44" fillId="12" borderId="83" xfId="5" applyNumberFormat="1" applyFont="1" applyFill="1" applyBorder="1" applyAlignment="1">
      <alignment horizontal="center" vertical="center" shrinkToFit="1"/>
    </xf>
    <xf numFmtId="179" fontId="44" fillId="12" borderId="86" xfId="5" applyNumberFormat="1" applyFont="1" applyFill="1" applyBorder="1" applyAlignment="1">
      <alignment horizontal="center" vertical="center" shrinkToFit="1"/>
    </xf>
    <xf numFmtId="179" fontId="44" fillId="12" borderId="93" xfId="5" applyNumberFormat="1" applyFont="1" applyFill="1" applyBorder="1" applyAlignment="1">
      <alignment horizontal="center" vertical="center" shrinkToFit="1"/>
    </xf>
    <xf numFmtId="179" fontId="44" fillId="12" borderId="98" xfId="5" applyNumberFormat="1" applyFont="1" applyFill="1" applyBorder="1" applyAlignment="1">
      <alignment horizontal="center" vertical="center" shrinkToFit="1"/>
    </xf>
    <xf numFmtId="179" fontId="54" fillId="12" borderId="193" xfId="2" applyNumberFormat="1" applyFont="1" applyFill="1" applyBorder="1" applyAlignment="1">
      <alignment horizontal="center" vertical="center" shrinkToFit="1"/>
    </xf>
    <xf numFmtId="179" fontId="54" fillId="12" borderId="195" xfId="2" applyNumberFormat="1" applyFont="1" applyFill="1" applyBorder="1" applyAlignment="1">
      <alignment horizontal="center" vertical="center" shrinkToFit="1"/>
    </xf>
    <xf numFmtId="179" fontId="54" fillId="12" borderId="196" xfId="2" applyNumberFormat="1" applyFont="1" applyFill="1" applyBorder="1" applyAlignment="1">
      <alignment horizontal="center" vertical="center" shrinkToFit="1"/>
    </xf>
    <xf numFmtId="179" fontId="54" fillId="12" borderId="198" xfId="2" applyNumberFormat="1" applyFont="1" applyFill="1" applyBorder="1" applyAlignment="1">
      <alignment horizontal="center" vertical="center" shrinkToFit="1"/>
    </xf>
    <xf numFmtId="179" fontId="54" fillId="0" borderId="89" xfId="2" applyNumberFormat="1" applyFont="1" applyBorder="1" applyAlignment="1">
      <alignment horizontal="left" vertical="center" shrinkToFit="1"/>
    </xf>
    <xf numFmtId="179" fontId="54" fillId="0" borderId="90" xfId="2" applyNumberFormat="1" applyFont="1" applyBorder="1" applyAlignment="1">
      <alignment horizontal="left" vertical="center" shrinkToFit="1"/>
    </xf>
    <xf numFmtId="179" fontId="54" fillId="0" borderId="86" xfId="2" applyNumberFormat="1" applyFont="1" applyBorder="1" applyAlignment="1">
      <alignment horizontal="left" vertical="center" shrinkToFit="1"/>
    </xf>
    <xf numFmtId="179" fontId="54" fillId="0" borderId="88" xfId="2" applyNumberFormat="1" applyFont="1" applyBorder="1" applyAlignment="1">
      <alignment horizontal="left" vertical="center" shrinkToFit="1"/>
    </xf>
    <xf numFmtId="179" fontId="54" fillId="2" borderId="83" xfId="2" applyNumberFormat="1" applyFont="1" applyFill="1" applyBorder="1" applyAlignment="1">
      <alignment horizontal="center" vertical="center" shrinkToFit="1"/>
    </xf>
    <xf numFmtId="179" fontId="54" fillId="2" borderId="86" xfId="2" applyNumberFormat="1" applyFont="1" applyFill="1" applyBorder="1" applyAlignment="1">
      <alignment horizontal="center" vertical="center" shrinkToFit="1"/>
    </xf>
    <xf numFmtId="179" fontId="54" fillId="2" borderId="93" xfId="2" applyNumberFormat="1" applyFont="1" applyFill="1" applyBorder="1" applyAlignment="1">
      <alignment horizontal="center" vertical="center" shrinkToFit="1"/>
    </xf>
    <xf numFmtId="179" fontId="54" fillId="2" borderId="98" xfId="2" applyNumberFormat="1" applyFont="1" applyFill="1" applyBorder="1" applyAlignment="1">
      <alignment horizontal="center" vertical="center" shrinkToFit="1"/>
    </xf>
    <xf numFmtId="179" fontId="54" fillId="0" borderId="93" xfId="2" applyNumberFormat="1" applyFont="1" applyBorder="1" applyAlignment="1">
      <alignment horizontal="left" vertical="center" shrinkToFit="1"/>
    </xf>
    <xf numFmtId="179" fontId="54" fillId="0" borderId="28" xfId="2" applyNumberFormat="1" applyFont="1" applyBorder="1" applyAlignment="1">
      <alignment horizontal="left" vertical="center" shrinkToFit="1"/>
    </xf>
    <xf numFmtId="179" fontId="54" fillId="0" borderId="98" xfId="2" applyNumberFormat="1" applyFont="1" applyBorder="1" applyAlignment="1">
      <alignment horizontal="left" vertical="center" shrinkToFit="1"/>
    </xf>
    <xf numFmtId="179" fontId="54" fillId="0" borderId="202" xfId="2" applyNumberFormat="1" applyFont="1" applyBorder="1" applyAlignment="1">
      <alignment horizontal="left" vertical="center" shrinkToFit="1"/>
    </xf>
    <xf numFmtId="179" fontId="54" fillId="0" borderId="95" xfId="2" applyNumberFormat="1" applyFont="1" applyBorder="1" applyAlignment="1">
      <alignment horizontal="left" vertical="center" shrinkToFit="1"/>
    </xf>
    <xf numFmtId="179" fontId="54" fillId="0" borderId="87" xfId="2" applyNumberFormat="1" applyFont="1" applyBorder="1" applyAlignment="1">
      <alignment horizontal="left" vertical="center" shrinkToFit="1"/>
    </xf>
    <xf numFmtId="179" fontId="54" fillId="0" borderId="91" xfId="2" applyNumberFormat="1" applyFont="1" applyBorder="1" applyAlignment="1">
      <alignment horizontal="left" vertical="center" shrinkToFit="1"/>
    </xf>
    <xf numFmtId="179" fontId="54" fillId="12" borderId="83" xfId="2" applyNumberFormat="1" applyFont="1" applyFill="1" applyBorder="1" applyAlignment="1">
      <alignment horizontal="center" vertical="center" shrinkToFit="1"/>
    </xf>
    <xf numFmtId="179" fontId="54" fillId="12" borderId="86" xfId="2" applyNumberFormat="1" applyFont="1" applyFill="1" applyBorder="1" applyAlignment="1">
      <alignment horizontal="center" vertical="center" shrinkToFit="1"/>
    </xf>
    <xf numFmtId="179" fontId="54" fillId="12" borderId="93" xfId="2" applyNumberFormat="1" applyFont="1" applyFill="1" applyBorder="1" applyAlignment="1">
      <alignment horizontal="center" vertical="center" shrinkToFit="1"/>
    </xf>
    <xf numFmtId="179" fontId="54" fillId="12" borderId="98" xfId="2" applyNumberFormat="1" applyFont="1" applyFill="1" applyBorder="1" applyAlignment="1">
      <alignment horizontal="center" vertical="center" shrinkToFit="1"/>
    </xf>
    <xf numFmtId="179" fontId="49" fillId="12" borderId="1" xfId="5" applyNumberFormat="1" applyFont="1" applyFill="1" applyBorder="1" applyAlignment="1">
      <alignment horizontal="center" vertical="center" shrinkToFit="1"/>
    </xf>
    <xf numFmtId="179" fontId="49" fillId="0" borderId="0" xfId="5" applyNumberFormat="1" applyFont="1" applyAlignment="1">
      <alignment horizontal="center" vertical="center" shrinkToFit="1"/>
    </xf>
    <xf numFmtId="179" fontId="54" fillId="0" borderId="0" xfId="5" applyNumberFormat="1" applyFont="1" applyAlignment="1">
      <alignment horizontal="center" vertical="center" shrinkToFit="1"/>
    </xf>
    <xf numFmtId="179" fontId="18" fillId="0" borderId="9" xfId="5" applyNumberFormat="1" applyFont="1" applyBorder="1" applyAlignment="1">
      <alignment horizontal="right" vertical="top" shrinkToFit="1"/>
    </xf>
    <xf numFmtId="179" fontId="49" fillId="12" borderId="18" xfId="5" applyNumberFormat="1" applyFont="1" applyFill="1" applyBorder="1" applyAlignment="1">
      <alignment horizontal="center" vertical="center" shrinkToFit="1"/>
    </xf>
    <xf numFmtId="179" fontId="49" fillId="12" borderId="19" xfId="5" applyNumberFormat="1" applyFont="1" applyFill="1" applyBorder="1" applyAlignment="1">
      <alignment horizontal="center" vertical="center" shrinkToFit="1"/>
    </xf>
    <xf numFmtId="179" fontId="49" fillId="12" borderId="20" xfId="5" applyNumberFormat="1" applyFont="1" applyFill="1" applyBorder="1" applyAlignment="1">
      <alignment horizontal="center" vertical="center" shrinkToFit="1"/>
    </xf>
    <xf numFmtId="179" fontId="18" fillId="0" borderId="41" xfId="5" applyNumberFormat="1" applyFont="1" applyBorder="1" applyAlignment="1">
      <alignment horizontal="right" vertical="top" shrinkToFit="1"/>
    </xf>
    <xf numFmtId="179" fontId="56" fillId="12" borderId="1" xfId="2" applyNumberFormat="1" applyFont="1" applyFill="1" applyBorder="1" applyAlignment="1">
      <alignment horizontal="left" vertical="center" shrinkToFit="1"/>
    </xf>
    <xf numFmtId="179" fontId="44" fillId="0" borderId="0" xfId="5" applyNumberFormat="1" applyFont="1" applyAlignment="1">
      <alignment horizontal="center" vertical="center" shrinkToFit="1"/>
    </xf>
    <xf numFmtId="179" fontId="54" fillId="0" borderId="83" xfId="5" applyNumberFormat="1" applyFont="1" applyBorder="1" applyAlignment="1">
      <alignment horizontal="center" vertical="center" shrinkToFit="1"/>
    </xf>
    <xf numFmtId="179" fontId="54" fillId="0" borderId="82" xfId="5" applyNumberFormat="1" applyFont="1" applyBorder="1" applyAlignment="1">
      <alignment horizontal="center" vertical="center" shrinkToFit="1"/>
    </xf>
    <xf numFmtId="179" fontId="54" fillId="0" borderId="86" xfId="5" applyNumberFormat="1" applyFont="1" applyBorder="1" applyAlignment="1">
      <alignment horizontal="center" vertical="center" shrinkToFit="1"/>
    </xf>
    <xf numFmtId="179" fontId="54" fillId="0" borderId="93" xfId="5" applyNumberFormat="1" applyFont="1" applyBorder="1" applyAlignment="1">
      <alignment horizontal="center" vertical="center" shrinkToFit="1"/>
    </xf>
    <xf numFmtId="179" fontId="54" fillId="0" borderId="28" xfId="5" applyNumberFormat="1" applyFont="1" applyBorder="1" applyAlignment="1">
      <alignment horizontal="center" vertical="center" shrinkToFit="1"/>
    </xf>
    <xf numFmtId="179" fontId="54" fillId="0" borderId="98" xfId="5" applyNumberFormat="1" applyFont="1" applyBorder="1" applyAlignment="1">
      <alignment horizontal="center" vertical="center" shrinkToFit="1"/>
    </xf>
    <xf numFmtId="179" fontId="54" fillId="0" borderId="100" xfId="5" applyNumberFormat="1" applyFont="1" applyBorder="1" applyAlignment="1">
      <alignment horizontal="distributed" vertical="center" shrinkToFit="1"/>
    </xf>
    <xf numFmtId="179" fontId="54" fillId="0" borderId="101" xfId="5" applyNumberFormat="1" applyFont="1" applyBorder="1" applyAlignment="1">
      <alignment horizontal="distributed" vertical="center" shrinkToFit="1"/>
    </xf>
    <xf numFmtId="179" fontId="54" fillId="0" borderId="102" xfId="5" applyNumberFormat="1" applyFont="1" applyBorder="1" applyAlignment="1">
      <alignment horizontal="distributed" vertical="center" shrinkToFit="1"/>
    </xf>
    <xf numFmtId="179" fontId="54" fillId="0" borderId="100" xfId="5" applyNumberFormat="1" applyFont="1" applyBorder="1" applyAlignment="1">
      <alignment horizontal="center" vertical="center" shrinkToFit="1"/>
    </xf>
    <xf numFmtId="179" fontId="54" fillId="0" borderId="101" xfId="5" applyNumberFormat="1" applyFont="1" applyBorder="1" applyAlignment="1">
      <alignment horizontal="center" vertical="center" shrinkToFit="1"/>
    </xf>
    <xf numFmtId="179" fontId="54" fillId="0" borderId="102" xfId="5" applyNumberFormat="1" applyFont="1" applyBorder="1" applyAlignment="1">
      <alignment horizontal="center" vertical="center" shrinkToFit="1"/>
    </xf>
    <xf numFmtId="179" fontId="54" fillId="0" borderId="83" xfId="5" applyNumberFormat="1" applyFont="1" applyBorder="1" applyAlignment="1">
      <alignment horizontal="distributed" vertical="center" shrinkToFit="1"/>
    </xf>
    <xf numFmtId="179" fontId="54" fillId="0" borderId="82" xfId="5" applyNumberFormat="1" applyFont="1" applyBorder="1" applyAlignment="1">
      <alignment horizontal="distributed" vertical="center" shrinkToFit="1"/>
    </xf>
    <xf numFmtId="179" fontId="54" fillId="0" borderId="86" xfId="5" applyNumberFormat="1" applyFont="1" applyBorder="1" applyAlignment="1">
      <alignment horizontal="distributed" vertical="center" shrinkToFit="1"/>
    </xf>
    <xf numFmtId="179" fontId="54" fillId="0" borderId="93" xfId="5" applyNumberFormat="1" applyFont="1" applyBorder="1" applyAlignment="1">
      <alignment horizontal="distributed" vertical="center" shrinkToFit="1"/>
    </xf>
    <xf numFmtId="179" fontId="54" fillId="0" borderId="28" xfId="5" applyNumberFormat="1" applyFont="1" applyBorder="1" applyAlignment="1">
      <alignment horizontal="distributed" vertical="center" shrinkToFit="1"/>
    </xf>
    <xf numFmtId="179" fontId="54" fillId="0" borderId="98" xfId="5" applyNumberFormat="1" applyFont="1" applyBorder="1" applyAlignment="1">
      <alignment horizontal="distributed" vertical="center" shrinkToFit="1"/>
    </xf>
    <xf numFmtId="179" fontId="54" fillId="2" borderId="269" xfId="5" applyNumberFormat="1" applyFont="1" applyFill="1" applyBorder="1" applyAlignment="1">
      <alignment horizontal="center" vertical="center" shrinkToFit="1"/>
    </xf>
    <xf numFmtId="179" fontId="54" fillId="2" borderId="219" xfId="5" applyNumberFormat="1" applyFont="1" applyFill="1" applyBorder="1" applyAlignment="1">
      <alignment horizontal="center" vertical="center" shrinkToFit="1"/>
    </xf>
    <xf numFmtId="179" fontId="54" fillId="2" borderId="225" xfId="5" applyNumberFormat="1" applyFont="1" applyFill="1" applyBorder="1" applyAlignment="1">
      <alignment horizontal="center" vertical="center" shrinkToFit="1"/>
    </xf>
    <xf numFmtId="179" fontId="56" fillId="12" borderId="3" xfId="5" applyNumberFormat="1" applyFont="1" applyFill="1" applyBorder="1" applyAlignment="1">
      <alignment horizontal="left" vertical="center" shrinkToFit="1"/>
    </xf>
    <xf numFmtId="179" fontId="56" fillId="12" borderId="4" xfId="5" applyNumberFormat="1" applyFont="1" applyFill="1" applyBorder="1" applyAlignment="1">
      <alignment horizontal="left" vertical="center" shrinkToFit="1"/>
    </xf>
    <xf numFmtId="179" fontId="56" fillId="12" borderId="5" xfId="5" applyNumberFormat="1" applyFont="1" applyFill="1" applyBorder="1" applyAlignment="1">
      <alignment horizontal="left" vertical="center" shrinkToFit="1"/>
    </xf>
    <xf numFmtId="179" fontId="56" fillId="12" borderId="6" xfId="5" applyNumberFormat="1" applyFont="1" applyFill="1" applyBorder="1" applyAlignment="1">
      <alignment horizontal="left" vertical="center" shrinkToFit="1"/>
    </xf>
    <xf numFmtId="179" fontId="56" fillId="12" borderId="7" xfId="5" applyNumberFormat="1" applyFont="1" applyFill="1" applyBorder="1" applyAlignment="1">
      <alignment horizontal="left" vertical="center" shrinkToFit="1"/>
    </xf>
    <xf numFmtId="179" fontId="56" fillId="12" borderId="8" xfId="5" applyNumberFormat="1" applyFont="1" applyFill="1" applyBorder="1" applyAlignment="1">
      <alignment horizontal="left" vertical="center" shrinkToFit="1"/>
    </xf>
    <xf numFmtId="179" fontId="54" fillId="0" borderId="13" xfId="5" applyNumberFormat="1" applyFont="1" applyBorder="1" applyAlignment="1">
      <alignment horizontal="left" vertical="center" shrinkToFit="1"/>
    </xf>
    <xf numFmtId="179" fontId="54" fillId="2" borderId="268" xfId="5" applyNumberFormat="1" applyFont="1" applyFill="1" applyBorder="1" applyAlignment="1">
      <alignment horizontal="center" vertical="center" shrinkToFit="1"/>
    </xf>
    <xf numFmtId="179" fontId="54" fillId="2" borderId="270" xfId="5" applyNumberFormat="1" applyFont="1" applyFill="1" applyBorder="1" applyAlignment="1">
      <alignment horizontal="center" vertical="center" shrinkToFit="1"/>
    </xf>
    <xf numFmtId="179" fontId="54" fillId="0" borderId="4" xfId="5" applyNumberFormat="1" applyFont="1" applyBorder="1" applyAlignment="1">
      <alignment horizontal="left" vertical="center" shrinkToFit="1"/>
    </xf>
    <xf numFmtId="179" fontId="54" fillId="0" borderId="0" xfId="5" applyNumberFormat="1" applyFont="1" applyAlignment="1">
      <alignment horizontal="right" vertical="top" shrinkToFit="1"/>
    </xf>
    <xf numFmtId="179" fontId="54" fillId="0" borderId="5" xfId="5" applyNumberFormat="1" applyFont="1" applyBorder="1" applyAlignment="1">
      <alignment horizontal="left" vertical="center" shrinkToFit="1"/>
    </xf>
    <xf numFmtId="49" fontId="56" fillId="0" borderId="3" xfId="5" applyNumberFormat="1" applyFont="1" applyBorder="1" applyAlignment="1">
      <alignment horizontal="left" vertical="center" shrinkToFit="1"/>
    </xf>
    <xf numFmtId="49" fontId="56" fillId="0" borderId="4" xfId="5" applyNumberFormat="1" applyFont="1" applyBorder="1" applyAlignment="1">
      <alignment horizontal="left" vertical="center" shrinkToFit="1"/>
    </xf>
    <xf numFmtId="179" fontId="54" fillId="2" borderId="83" xfId="5" applyNumberFormat="1" applyFont="1" applyFill="1" applyBorder="1" applyAlignment="1">
      <alignment horizontal="center" vertical="center" shrinkToFit="1"/>
    </xf>
    <xf numFmtId="179" fontId="54" fillId="2" borderId="86" xfId="5" applyNumberFormat="1" applyFont="1" applyFill="1" applyBorder="1" applyAlignment="1">
      <alignment horizontal="center" vertical="center" shrinkToFit="1"/>
    </xf>
    <xf numFmtId="179" fontId="54" fillId="2" borderId="93" xfId="5" applyNumberFormat="1" applyFont="1" applyFill="1" applyBorder="1" applyAlignment="1">
      <alignment horizontal="center" vertical="center" shrinkToFit="1"/>
    </xf>
    <xf numFmtId="179" fontId="54" fillId="2" borderId="98" xfId="5" applyNumberFormat="1" applyFont="1" applyFill="1" applyBorder="1" applyAlignment="1">
      <alignment horizontal="center" vertical="center" shrinkToFit="1"/>
    </xf>
    <xf numFmtId="179" fontId="54" fillId="0" borderId="7" xfId="5" applyNumberFormat="1" applyFont="1" applyBorder="1" applyAlignment="1">
      <alignment horizontal="left" vertical="center" shrinkToFit="1"/>
    </xf>
    <xf numFmtId="179" fontId="54" fillId="0" borderId="0" xfId="5" applyNumberFormat="1" applyFont="1" applyAlignment="1">
      <alignment horizontal="center" vertical="top" shrinkToFit="1"/>
    </xf>
    <xf numFmtId="179" fontId="54" fillId="0" borderId="9" xfId="5" applyNumberFormat="1" applyFont="1" applyBorder="1" applyAlignment="1">
      <alignment horizontal="center" vertical="top" shrinkToFit="1"/>
    </xf>
    <xf numFmtId="179" fontId="54" fillId="12" borderId="83" xfId="5" applyNumberFormat="1" applyFont="1" applyFill="1" applyBorder="1" applyAlignment="1">
      <alignment horizontal="center" vertical="center" shrinkToFit="1"/>
    </xf>
    <xf numFmtId="179" fontId="54" fillId="12" borderId="86" xfId="5" applyNumberFormat="1" applyFont="1" applyFill="1" applyBorder="1" applyAlignment="1">
      <alignment horizontal="center" vertical="center" shrinkToFit="1"/>
    </xf>
    <xf numFmtId="179" fontId="54" fillId="12" borderId="93" xfId="5" applyNumberFormat="1" applyFont="1" applyFill="1" applyBorder="1" applyAlignment="1">
      <alignment horizontal="center" vertical="center" shrinkToFit="1"/>
    </xf>
    <xf numFmtId="179" fontId="54" fillId="12" borderId="98" xfId="5" applyNumberFormat="1" applyFont="1" applyFill="1" applyBorder="1" applyAlignment="1">
      <alignment horizontal="center" vertical="center" shrinkToFit="1"/>
    </xf>
    <xf numFmtId="179" fontId="54" fillId="0" borderId="9" xfId="5" applyNumberFormat="1" applyFont="1" applyBorder="1" applyAlignment="1">
      <alignment horizontal="left" vertical="center" shrinkToFit="1"/>
    </xf>
    <xf numFmtId="179" fontId="54" fillId="2" borderId="220" xfId="5" applyNumberFormat="1" applyFont="1" applyFill="1" applyBorder="1" applyAlignment="1">
      <alignment horizontal="center" vertical="center" shrinkToFit="1"/>
    </xf>
    <xf numFmtId="179" fontId="54" fillId="2" borderId="226" xfId="5" applyNumberFormat="1" applyFont="1" applyFill="1" applyBorder="1" applyAlignment="1">
      <alignment horizontal="center" vertical="center" shrinkToFit="1"/>
    </xf>
    <xf numFmtId="179" fontId="54" fillId="2" borderId="92" xfId="5" applyNumberFormat="1" applyFont="1" applyFill="1" applyBorder="1" applyAlignment="1">
      <alignment horizontal="left" vertical="center" shrinkToFit="1"/>
    </xf>
    <xf numFmtId="0" fontId="0" fillId="0" borderId="0" xfId="0" applyAlignment="1">
      <alignment horizontal="left" vertical="center" shrinkToFit="1"/>
    </xf>
    <xf numFmtId="179" fontId="54" fillId="2" borderId="0" xfId="5" applyNumberFormat="1" applyFont="1" applyFill="1" applyAlignment="1">
      <alignment horizontal="left" vertical="center" shrinkToFit="1"/>
    </xf>
    <xf numFmtId="179" fontId="54" fillId="2" borderId="218" xfId="5" applyNumberFormat="1" applyFont="1" applyFill="1" applyBorder="1" applyAlignment="1">
      <alignment horizontal="center" vertical="center" shrinkToFit="1"/>
    </xf>
    <xf numFmtId="179" fontId="54" fillId="2" borderId="224" xfId="5" applyNumberFormat="1" applyFont="1" applyFill="1" applyBorder="1" applyAlignment="1">
      <alignment horizontal="center" vertical="center" shrinkToFit="1"/>
    </xf>
    <xf numFmtId="179" fontId="54" fillId="12" borderId="269" xfId="5" applyNumberFormat="1" applyFont="1" applyFill="1" applyBorder="1" applyAlignment="1">
      <alignment horizontal="center" vertical="center" shrinkToFit="1"/>
    </xf>
    <xf numFmtId="179" fontId="54" fillId="12" borderId="268" xfId="5" applyNumberFormat="1" applyFont="1" applyFill="1" applyBorder="1" applyAlignment="1">
      <alignment horizontal="center" vertical="center" shrinkToFit="1"/>
    </xf>
    <xf numFmtId="179" fontId="54" fillId="12" borderId="270" xfId="5" applyNumberFormat="1" applyFont="1" applyFill="1" applyBorder="1" applyAlignment="1">
      <alignment horizontal="center" vertical="center" shrinkToFit="1"/>
    </xf>
    <xf numFmtId="179" fontId="54" fillId="0" borderId="206" xfId="5" applyNumberFormat="1" applyFont="1" applyBorder="1" applyAlignment="1">
      <alignment horizontal="right" vertical="top" shrinkToFit="1"/>
    </xf>
    <xf numFmtId="179" fontId="54" fillId="12" borderId="100" xfId="5" applyNumberFormat="1" applyFont="1" applyFill="1" applyBorder="1" applyAlignment="1">
      <alignment horizontal="center" vertical="center" shrinkToFit="1"/>
    </xf>
    <xf numFmtId="179" fontId="54" fillId="12" borderId="102" xfId="5" applyNumberFormat="1" applyFont="1" applyFill="1" applyBorder="1" applyAlignment="1">
      <alignment horizontal="center" vertical="center" shrinkToFit="1"/>
    </xf>
    <xf numFmtId="179" fontId="54" fillId="12" borderId="283" xfId="5" applyNumberFormat="1" applyFont="1" applyFill="1" applyBorder="1" applyAlignment="1">
      <alignment horizontal="center" vertical="center" shrinkToFit="1"/>
    </xf>
    <xf numFmtId="179" fontId="54" fillId="12" borderId="284" xfId="5" applyNumberFormat="1" applyFont="1" applyFill="1" applyBorder="1" applyAlignment="1">
      <alignment horizontal="center" vertical="center" shrinkToFit="1"/>
    </xf>
    <xf numFmtId="179" fontId="54" fillId="12" borderId="285" xfId="5" applyNumberFormat="1" applyFont="1" applyFill="1" applyBorder="1" applyAlignment="1">
      <alignment horizontal="center" vertical="center" shrinkToFit="1"/>
    </xf>
    <xf numFmtId="49" fontId="44" fillId="0" borderId="13" xfId="5" applyNumberFormat="1" applyFont="1" applyBorder="1" applyAlignment="1">
      <alignment horizontal="left" vertical="center" shrinkToFit="1"/>
    </xf>
    <xf numFmtId="179" fontId="54" fillId="0" borderId="9" xfId="5" applyNumberFormat="1" applyFont="1" applyBorder="1" applyAlignment="1">
      <alignment horizontal="right" vertical="top" shrinkToFit="1"/>
    </xf>
    <xf numFmtId="179" fontId="54" fillId="12" borderId="10" xfId="5" applyNumberFormat="1" applyFont="1" applyFill="1" applyBorder="1" applyAlignment="1">
      <alignment horizontal="center" vertical="center" shrinkToFit="1"/>
    </xf>
    <xf numFmtId="179" fontId="54" fillId="12" borderId="43" xfId="5" applyNumberFormat="1" applyFont="1" applyFill="1" applyBorder="1" applyAlignment="1">
      <alignment horizontal="center" vertical="center" shrinkToFit="1"/>
    </xf>
    <xf numFmtId="179" fontId="54" fillId="12" borderId="42" xfId="5" applyNumberFormat="1" applyFont="1" applyFill="1" applyBorder="1" applyAlignment="1">
      <alignment horizontal="center" vertical="center" shrinkToFit="1"/>
    </xf>
    <xf numFmtId="179" fontId="54" fillId="12" borderId="12" xfId="5" applyNumberFormat="1" applyFont="1" applyFill="1" applyBorder="1" applyAlignment="1">
      <alignment horizontal="center" vertical="center" shrinkToFit="1"/>
    </xf>
    <xf numFmtId="179" fontId="54" fillId="0" borderId="41" xfId="5" applyNumberFormat="1" applyFont="1" applyBorder="1" applyAlignment="1">
      <alignment horizontal="right" vertical="top" shrinkToFit="1"/>
    </xf>
    <xf numFmtId="179" fontId="54" fillId="0" borderId="31" xfId="5" applyNumberFormat="1" applyFont="1" applyBorder="1" applyAlignment="1">
      <alignment horizontal="center" vertical="center" shrinkToFit="1"/>
    </xf>
    <xf numFmtId="179" fontId="54" fillId="12" borderId="101" xfId="5" applyNumberFormat="1" applyFont="1" applyFill="1" applyBorder="1" applyAlignment="1">
      <alignment horizontal="center" vertical="center" shrinkToFit="1"/>
    </xf>
    <xf numFmtId="179" fontId="54" fillId="0" borderId="207" xfId="5" applyNumberFormat="1" applyFont="1" applyBorder="1" applyAlignment="1">
      <alignment horizontal="right" vertical="top" shrinkToFit="1"/>
    </xf>
    <xf numFmtId="49" fontId="54" fillId="0" borderId="0" xfId="5" applyNumberFormat="1" applyFont="1" applyAlignment="1">
      <alignment horizontal="left" vertical="center" shrinkToFit="1"/>
    </xf>
    <xf numFmtId="179" fontId="54" fillId="12" borderId="286" xfId="5" applyNumberFormat="1" applyFont="1" applyFill="1" applyBorder="1" applyAlignment="1">
      <alignment horizontal="center" vertical="center" shrinkToFit="1"/>
    </xf>
    <xf numFmtId="179" fontId="54" fillId="12" borderId="287" xfId="5" applyNumberFormat="1" applyFont="1" applyFill="1" applyBorder="1" applyAlignment="1">
      <alignment horizontal="center" vertical="center" shrinkToFit="1"/>
    </xf>
    <xf numFmtId="179" fontId="54" fillId="12" borderId="288" xfId="5" applyNumberFormat="1" applyFont="1" applyFill="1" applyBorder="1" applyAlignment="1">
      <alignment horizontal="center" vertical="center" shrinkToFit="1"/>
    </xf>
    <xf numFmtId="179" fontId="54" fillId="12" borderId="269" xfId="2" applyNumberFormat="1" applyFont="1" applyFill="1" applyBorder="1" applyAlignment="1">
      <alignment horizontal="center" vertical="center" shrinkToFit="1"/>
    </xf>
    <xf numFmtId="179" fontId="54" fillId="12" borderId="270" xfId="2" applyNumberFormat="1" applyFont="1" applyFill="1" applyBorder="1" applyAlignment="1">
      <alignment horizontal="center" vertical="center" shrinkToFit="1"/>
    </xf>
    <xf numFmtId="179" fontId="54" fillId="12" borderId="268" xfId="2" applyNumberFormat="1" applyFont="1" applyFill="1" applyBorder="1" applyAlignment="1">
      <alignment horizontal="center" vertical="center" shrinkToFit="1"/>
    </xf>
    <xf numFmtId="49" fontId="56" fillId="0" borderId="10" xfId="5" applyNumberFormat="1" applyFont="1" applyBorder="1" applyAlignment="1">
      <alignment horizontal="left" vertical="center" shrinkToFit="1"/>
    </xf>
    <xf numFmtId="49" fontId="56" fillId="0" borderId="11" xfId="5" applyNumberFormat="1" applyFont="1" applyBorder="1" applyAlignment="1">
      <alignment horizontal="left" vertical="center" shrinkToFit="1"/>
    </xf>
    <xf numFmtId="179" fontId="54" fillId="0" borderId="11" xfId="5" applyNumberFormat="1" applyFont="1" applyBorder="1" applyAlignment="1">
      <alignment horizontal="left" vertical="center" shrinkToFit="1"/>
    </xf>
    <xf numFmtId="179" fontId="54" fillId="0" borderId="12" xfId="5" applyNumberFormat="1" applyFont="1" applyBorder="1" applyAlignment="1">
      <alignment horizontal="left" vertical="center" shrinkToFit="1"/>
    </xf>
    <xf numFmtId="179" fontId="54" fillId="0" borderId="92" xfId="5" applyNumberFormat="1" applyFont="1" applyBorder="1" applyAlignment="1">
      <alignment horizontal="left" vertical="center" shrinkToFit="1"/>
    </xf>
    <xf numFmtId="0" fontId="43" fillId="0" borderId="0" xfId="5" applyFont="1" applyAlignment="1">
      <alignment horizontal="right" vertical="top" shrinkToFit="1"/>
    </xf>
    <xf numFmtId="0" fontId="54" fillId="0" borderId="0" xfId="5" applyFont="1" applyAlignment="1">
      <alignment horizontal="center" vertical="center" shrinkToFit="1"/>
    </xf>
    <xf numFmtId="49" fontId="43" fillId="0" borderId="0" xfId="5" applyNumberFormat="1" applyFont="1" applyAlignment="1">
      <alignment horizontal="left" vertical="center" shrinkToFit="1"/>
    </xf>
    <xf numFmtId="49" fontId="43" fillId="0" borderId="83" xfId="5" applyNumberFormat="1" applyFont="1" applyBorder="1" applyAlignment="1">
      <alignment horizontal="left" vertical="center" shrinkToFit="1"/>
    </xf>
    <xf numFmtId="49" fontId="43" fillId="0" borderId="82" xfId="5" applyNumberFormat="1" applyFont="1" applyBorder="1" applyAlignment="1">
      <alignment horizontal="left" vertical="center" shrinkToFit="1"/>
    </xf>
    <xf numFmtId="49" fontId="43" fillId="0" borderId="86" xfId="5" applyNumberFormat="1" applyFont="1" applyBorder="1" applyAlignment="1">
      <alignment horizontal="left" vertical="center" shrinkToFit="1"/>
    </xf>
    <xf numFmtId="49" fontId="43" fillId="0" borderId="92" xfId="5" applyNumberFormat="1" applyFont="1" applyBorder="1" applyAlignment="1">
      <alignment horizontal="left" vertical="center" shrinkToFit="1"/>
    </xf>
    <xf numFmtId="49" fontId="43" fillId="0" borderId="88" xfId="5" applyNumberFormat="1" applyFont="1" applyBorder="1" applyAlignment="1">
      <alignment horizontal="left" vertical="center" shrinkToFit="1"/>
    </xf>
    <xf numFmtId="49" fontId="42" fillId="0" borderId="92" xfId="5" applyNumberFormat="1" applyFont="1" applyBorder="1" applyAlignment="1">
      <alignment horizontal="center" vertical="center" shrinkToFit="1"/>
    </xf>
    <xf numFmtId="49" fontId="42" fillId="0" borderId="0" xfId="5" applyNumberFormat="1" applyFont="1" applyAlignment="1">
      <alignment horizontal="center" vertical="center" shrinkToFit="1"/>
    </xf>
    <xf numFmtId="49" fontId="42" fillId="0" borderId="88" xfId="5" applyNumberFormat="1" applyFont="1" applyBorder="1" applyAlignment="1">
      <alignment horizontal="center" vertical="center" shrinkToFit="1"/>
    </xf>
    <xf numFmtId="49" fontId="42" fillId="0" borderId="93" xfId="5" applyNumberFormat="1" applyFont="1" applyBorder="1" applyAlignment="1">
      <alignment horizontal="center" vertical="center" shrinkToFit="1"/>
    </xf>
    <xf numFmtId="49" fontId="42" fillId="0" borderId="28" xfId="5" applyNumberFormat="1" applyFont="1" applyBorder="1" applyAlignment="1">
      <alignment horizontal="center" vertical="center" shrinkToFit="1"/>
    </xf>
    <xf numFmtId="49" fontId="42" fillId="0" borderId="98" xfId="5" applyNumberFormat="1" applyFont="1" applyBorder="1" applyAlignment="1">
      <alignment horizontal="center" vertical="center" shrinkToFit="1"/>
    </xf>
    <xf numFmtId="49" fontId="42" fillId="0" borderId="0" xfId="5" applyNumberFormat="1" applyFont="1" applyAlignment="1">
      <alignment horizontal="right" vertical="top" shrinkToFit="1"/>
    </xf>
    <xf numFmtId="179" fontId="56" fillId="12" borderId="10" xfId="5" applyNumberFormat="1" applyFont="1" applyFill="1" applyBorder="1" applyAlignment="1">
      <alignment horizontal="left" vertical="center" shrinkToFit="1"/>
    </xf>
    <xf numFmtId="179" fontId="56" fillId="12" borderId="11" xfId="5" applyNumberFormat="1" applyFont="1" applyFill="1" applyBorder="1" applyAlignment="1">
      <alignment horizontal="left" vertical="center" shrinkToFit="1"/>
    </xf>
    <xf numFmtId="179" fontId="56" fillId="12" borderId="12" xfId="5" applyNumberFormat="1" applyFont="1" applyFill="1" applyBorder="1" applyAlignment="1">
      <alignment horizontal="left" vertical="center" shrinkToFit="1"/>
    </xf>
    <xf numFmtId="179" fontId="53" fillId="0" borderId="0" xfId="5" applyNumberFormat="1" applyFont="1" applyAlignment="1">
      <alignment horizontal="left" vertical="center" shrinkToFit="1"/>
    </xf>
    <xf numFmtId="179" fontId="53" fillId="0" borderId="9" xfId="5" applyNumberFormat="1" applyFont="1" applyBorder="1" applyAlignment="1">
      <alignment horizontal="left" vertical="center" shrinkToFit="1"/>
    </xf>
    <xf numFmtId="49" fontId="54" fillId="0" borderId="82" xfId="5" applyNumberFormat="1" applyFont="1" applyBorder="1" applyAlignment="1">
      <alignment horizontal="left" vertical="center" shrinkToFit="1"/>
    </xf>
    <xf numFmtId="49" fontId="54" fillId="0" borderId="86" xfId="5" applyNumberFormat="1" applyFont="1" applyBorder="1" applyAlignment="1">
      <alignment horizontal="left" vertical="center" shrinkToFit="1"/>
    </xf>
    <xf numFmtId="49" fontId="54" fillId="0" borderId="28" xfId="5" applyNumberFormat="1" applyFont="1" applyBorder="1" applyAlignment="1">
      <alignment horizontal="left" vertical="center" shrinkToFit="1"/>
    </xf>
    <xf numFmtId="49" fontId="54" fillId="0" borderId="98" xfId="5" applyNumberFormat="1" applyFont="1" applyBorder="1" applyAlignment="1">
      <alignment horizontal="left" vertical="center" shrinkToFit="1"/>
    </xf>
    <xf numFmtId="179" fontId="54" fillId="0" borderId="92" xfId="5" applyNumberFormat="1" applyFont="1" applyBorder="1" applyAlignment="1">
      <alignment horizontal="center" vertical="center" shrinkToFit="1"/>
    </xf>
    <xf numFmtId="179" fontId="54" fillId="0" borderId="88" xfId="5" applyNumberFormat="1" applyFont="1" applyBorder="1" applyAlignment="1">
      <alignment horizontal="center" vertical="center" shrinkToFit="1"/>
    </xf>
    <xf numFmtId="179" fontId="54" fillId="0" borderId="0" xfId="5" applyNumberFormat="1" applyFont="1" applyAlignment="1">
      <alignment horizontal="distributed" vertical="center" shrinkToFit="1"/>
    </xf>
    <xf numFmtId="49" fontId="54" fillId="0" borderId="88" xfId="5" applyNumberFormat="1" applyFont="1" applyBorder="1" applyAlignment="1">
      <alignment horizontal="left" vertical="center" shrinkToFit="1"/>
    </xf>
    <xf numFmtId="49" fontId="54" fillId="0" borderId="101" xfId="5" applyNumberFormat="1" applyFont="1" applyBorder="1" applyAlignment="1">
      <alignment horizontal="left" vertical="center" shrinkToFit="1"/>
    </xf>
    <xf numFmtId="49" fontId="54" fillId="0" borderId="102" xfId="5" applyNumberFormat="1" applyFont="1" applyBorder="1" applyAlignment="1">
      <alignment horizontal="left" vertical="center" shrinkToFit="1"/>
    </xf>
    <xf numFmtId="49" fontId="44" fillId="0" borderId="0" xfId="5" applyNumberFormat="1" applyFont="1" applyAlignment="1">
      <alignment horizontal="center" shrinkToFit="1"/>
    </xf>
    <xf numFmtId="49" fontId="44" fillId="0" borderId="7" xfId="5" applyNumberFormat="1" applyFont="1" applyBorder="1" applyAlignment="1">
      <alignment horizontal="center" shrinkToFit="1"/>
    </xf>
    <xf numFmtId="179" fontId="54" fillId="2" borderId="92" xfId="2" applyNumberFormat="1" applyFont="1" applyFill="1" applyBorder="1" applyAlignment="1">
      <alignment horizontal="center" vertical="center" shrinkToFit="1"/>
    </xf>
    <xf numFmtId="179" fontId="54" fillId="2" borderId="88" xfId="2" applyNumberFormat="1" applyFont="1" applyFill="1" applyBorder="1" applyAlignment="1">
      <alignment horizontal="center" vertical="center" shrinkToFit="1"/>
    </xf>
    <xf numFmtId="179" fontId="54" fillId="2" borderId="199" xfId="2" applyNumberFormat="1" applyFont="1" applyFill="1" applyBorder="1" applyAlignment="1">
      <alignment horizontal="center" vertical="center" shrinkToFit="1"/>
    </xf>
    <xf numFmtId="179" fontId="54" fillId="2" borderId="200" xfId="2" applyNumberFormat="1" applyFont="1" applyFill="1" applyBorder="1" applyAlignment="1">
      <alignment horizontal="center" vertical="center" shrinkToFit="1"/>
    </xf>
    <xf numFmtId="179" fontId="54" fillId="2" borderId="339" xfId="5" applyNumberFormat="1" applyFont="1" applyFill="1" applyBorder="1" applyAlignment="1">
      <alignment horizontal="center" vertical="center" shrinkToFit="1"/>
    </xf>
    <xf numFmtId="179" fontId="54" fillId="2" borderId="340" xfId="5" applyNumberFormat="1" applyFont="1" applyFill="1" applyBorder="1" applyAlignment="1">
      <alignment horizontal="center" vertical="center" shrinkToFit="1"/>
    </xf>
    <xf numFmtId="179" fontId="54" fillId="2" borderId="194" xfId="2" applyNumberFormat="1" applyFont="1" applyFill="1" applyBorder="1" applyAlignment="1">
      <alignment horizontal="center" vertical="center" shrinkToFit="1"/>
    </xf>
    <xf numFmtId="179" fontId="54" fillId="2" borderId="197" xfId="2" applyNumberFormat="1" applyFont="1" applyFill="1" applyBorder="1" applyAlignment="1">
      <alignment horizontal="center" vertical="center" shrinkToFit="1"/>
    </xf>
    <xf numFmtId="179" fontId="54" fillId="2" borderId="289" xfId="2" applyNumberFormat="1" applyFont="1" applyFill="1" applyBorder="1" applyAlignment="1">
      <alignment horizontal="center" vertical="center" shrinkToFit="1"/>
    </xf>
    <xf numFmtId="179" fontId="54" fillId="2" borderId="290" xfId="2" applyNumberFormat="1" applyFont="1" applyFill="1" applyBorder="1" applyAlignment="1">
      <alignment horizontal="center" vertical="center" shrinkToFit="1"/>
    </xf>
    <xf numFmtId="179" fontId="49" fillId="12" borderId="10" xfId="5" applyNumberFormat="1" applyFont="1" applyFill="1" applyBorder="1" applyAlignment="1">
      <alignment horizontal="center" vertical="center" shrinkToFit="1"/>
    </xf>
    <xf numFmtId="179" fontId="49" fillId="12" borderId="43" xfId="5" applyNumberFormat="1" applyFont="1" applyFill="1" applyBorder="1" applyAlignment="1">
      <alignment horizontal="center" vertical="center" shrinkToFit="1"/>
    </xf>
    <xf numFmtId="179" fontId="49" fillId="12" borderId="42" xfId="5" applyNumberFormat="1" applyFont="1" applyFill="1" applyBorder="1" applyAlignment="1">
      <alignment horizontal="center" vertical="center" shrinkToFit="1"/>
    </xf>
    <xf numFmtId="179" fontId="49" fillId="12" borderId="12" xfId="5" applyNumberFormat="1" applyFont="1" applyFill="1" applyBorder="1" applyAlignment="1">
      <alignment horizontal="center" vertical="center" shrinkToFit="1"/>
    </xf>
    <xf numFmtId="179" fontId="44" fillId="0" borderId="100" xfId="5" applyNumberFormat="1" applyFont="1" applyBorder="1" applyAlignment="1">
      <alignment horizontal="center" vertical="center" shrinkToFit="1"/>
    </xf>
    <xf numFmtId="179" fontId="44" fillId="0" borderId="101" xfId="5" applyNumberFormat="1" applyFont="1" applyBorder="1" applyAlignment="1">
      <alignment horizontal="center" vertical="center" shrinkToFit="1"/>
    </xf>
    <xf numFmtId="179" fontId="44" fillId="0" borderId="102" xfId="5" applyNumberFormat="1" applyFont="1" applyBorder="1" applyAlignment="1">
      <alignment horizontal="center" vertical="center" shrinkToFit="1"/>
    </xf>
    <xf numFmtId="179" fontId="18" fillId="0" borderId="88" xfId="5" applyNumberFormat="1" applyFont="1" applyBorder="1" applyAlignment="1">
      <alignment horizontal="right" vertical="top" shrinkToFit="1"/>
    </xf>
    <xf numFmtId="179" fontId="18" fillId="0" borderId="92" xfId="5" applyNumberFormat="1" applyFont="1" applyBorder="1" applyAlignment="1">
      <alignment horizontal="right" vertical="top" shrinkToFit="1"/>
    </xf>
    <xf numFmtId="179" fontId="18" fillId="0" borderId="31" xfId="5" applyNumberFormat="1" applyFont="1" applyBorder="1" applyAlignment="1">
      <alignment horizontal="center" vertical="center" shrinkToFit="1"/>
    </xf>
    <xf numFmtId="179" fontId="18" fillId="0" borderId="0" xfId="5" applyNumberFormat="1" applyFont="1" applyAlignment="1">
      <alignment horizontal="center" vertical="center" shrinkToFit="1"/>
    </xf>
    <xf numFmtId="179" fontId="49" fillId="0" borderId="40" xfId="5" applyNumberFormat="1" applyFont="1" applyBorder="1" applyAlignment="1">
      <alignment horizontal="center" vertical="center" shrinkToFit="1"/>
    </xf>
    <xf numFmtId="179" fontId="154" fillId="6" borderId="0" xfId="17" applyNumberFormat="1" applyFont="1" applyFill="1" applyAlignment="1" applyProtection="1">
      <alignment horizontal="center" vertical="center" shrinkToFit="1"/>
      <protection locked="0"/>
    </xf>
    <xf numFmtId="179" fontId="44" fillId="2" borderId="194" xfId="2" applyNumberFormat="1" applyFont="1" applyFill="1" applyBorder="1" applyAlignment="1">
      <alignment horizontal="center" vertical="center" shrinkToFit="1"/>
    </xf>
    <xf numFmtId="179" fontId="44" fillId="2" borderId="195" xfId="2" applyNumberFormat="1" applyFont="1" applyFill="1" applyBorder="1" applyAlignment="1">
      <alignment horizontal="center" vertical="center" shrinkToFit="1"/>
    </xf>
    <xf numFmtId="179" fontId="44" fillId="2" borderId="29" xfId="2" applyNumberFormat="1" applyFont="1" applyFill="1" applyBorder="1" applyAlignment="1">
      <alignment horizontal="center" vertical="center" shrinkToFit="1"/>
    </xf>
    <xf numFmtId="179" fontId="44" fillId="2" borderId="200" xfId="2" applyNumberFormat="1" applyFont="1" applyFill="1" applyBorder="1" applyAlignment="1">
      <alignment horizontal="center" vertical="center" shrinkToFit="1"/>
    </xf>
    <xf numFmtId="179" fontId="44" fillId="2" borderId="187" xfId="2" applyNumberFormat="1" applyFont="1" applyFill="1" applyBorder="1" applyAlignment="1">
      <alignment horizontal="center" vertical="center" shrinkToFit="1"/>
    </xf>
    <xf numFmtId="179" fontId="44" fillId="2" borderId="189" xfId="2" applyNumberFormat="1" applyFont="1" applyFill="1" applyBorder="1" applyAlignment="1">
      <alignment horizontal="center" vertical="center" shrinkToFit="1"/>
    </xf>
    <xf numFmtId="179" fontId="44" fillId="2" borderId="185" xfId="2" applyNumberFormat="1" applyFont="1" applyFill="1" applyBorder="1" applyAlignment="1">
      <alignment horizontal="center" vertical="center" shrinkToFit="1"/>
    </xf>
    <xf numFmtId="179" fontId="44" fillId="2" borderId="188" xfId="2" applyNumberFormat="1" applyFont="1" applyFill="1" applyBorder="1" applyAlignment="1">
      <alignment horizontal="center" vertical="center" shrinkToFit="1"/>
    </xf>
    <xf numFmtId="179" fontId="44" fillId="2" borderId="102" xfId="2" applyNumberFormat="1" applyFont="1" applyFill="1" applyBorder="1" applyAlignment="1">
      <alignment horizontal="center" vertical="center" shrinkToFit="1"/>
    </xf>
    <xf numFmtId="179" fontId="44" fillId="2" borderId="187" xfId="5" applyNumberFormat="1" applyFont="1" applyFill="1" applyBorder="1" applyAlignment="1">
      <alignment horizontal="center" vertical="center" shrinkToFit="1"/>
    </xf>
    <xf numFmtId="179" fontId="44" fillId="2" borderId="189" xfId="5" applyNumberFormat="1" applyFont="1" applyFill="1" applyBorder="1" applyAlignment="1">
      <alignment horizontal="center" vertical="center" shrinkToFit="1"/>
    </xf>
    <xf numFmtId="179" fontId="44" fillId="2" borderId="83" xfId="5" applyNumberFormat="1" applyFont="1" applyFill="1" applyBorder="1" applyAlignment="1">
      <alignment horizontal="right" vertical="center" shrinkToFit="1"/>
    </xf>
    <xf numFmtId="179" fontId="44" fillId="2" borderId="82" xfId="5" applyNumberFormat="1" applyFont="1" applyFill="1" applyBorder="1" applyAlignment="1">
      <alignment horizontal="right" vertical="center" shrinkToFit="1"/>
    </xf>
    <xf numFmtId="179" fontId="44" fillId="2" borderId="93" xfId="5" applyNumberFormat="1" applyFont="1" applyFill="1" applyBorder="1" applyAlignment="1">
      <alignment horizontal="right" vertical="center" shrinkToFit="1"/>
    </xf>
    <xf numFmtId="179" fontId="44" fillId="2" borderId="28" xfId="5" applyNumberFormat="1" applyFont="1" applyFill="1" applyBorder="1" applyAlignment="1">
      <alignment horizontal="right" vertical="center" shrinkToFit="1"/>
    </xf>
    <xf numFmtId="179" fontId="44" fillId="0" borderId="82" xfId="5" applyNumberFormat="1" applyFont="1" applyBorder="1" applyAlignment="1">
      <alignment horizontal="center" wrapText="1" shrinkToFit="1"/>
    </xf>
    <xf numFmtId="179" fontId="44" fillId="0" borderId="86" xfId="5" applyNumberFormat="1" applyFont="1" applyBorder="1" applyAlignment="1">
      <alignment horizontal="center" wrapText="1" shrinkToFit="1"/>
    </xf>
    <xf numFmtId="179" fontId="54" fillId="0" borderId="28" xfId="5" applyNumberFormat="1" applyFont="1" applyBorder="1" applyAlignment="1">
      <alignment horizontal="center" vertical="center" wrapText="1" shrinkToFit="1"/>
    </xf>
    <xf numFmtId="179" fontId="54" fillId="0" borderId="98" xfId="5" applyNumberFormat="1" applyFont="1" applyBorder="1" applyAlignment="1">
      <alignment horizontal="center" vertical="center" wrapText="1" shrinkToFit="1"/>
    </xf>
    <xf numFmtId="179" fontId="44" fillId="12" borderId="100" xfId="5" applyNumberFormat="1" applyFont="1" applyFill="1" applyBorder="1" applyAlignment="1">
      <alignment horizontal="center" vertical="center" shrinkToFit="1"/>
    </xf>
    <xf numFmtId="179" fontId="44" fillId="12" borderId="102" xfId="5" applyNumberFormat="1" applyFont="1" applyFill="1" applyBorder="1" applyAlignment="1">
      <alignment horizontal="center" vertical="center" shrinkToFit="1"/>
    </xf>
    <xf numFmtId="179" fontId="44" fillId="2" borderId="186" xfId="2" applyNumberFormat="1" applyFont="1" applyFill="1" applyBorder="1" applyAlignment="1">
      <alignment horizontal="center" vertical="center" shrinkToFit="1"/>
    </xf>
    <xf numFmtId="179" fontId="44" fillId="2" borderId="186" xfId="5" applyNumberFormat="1" applyFont="1" applyFill="1" applyBorder="1" applyAlignment="1">
      <alignment horizontal="center" vertical="center" shrinkToFit="1"/>
    </xf>
    <xf numFmtId="0" fontId="44" fillId="0" borderId="0" xfId="5" applyFont="1" applyAlignment="1">
      <alignment horizontal="center" vertical="center" shrinkToFit="1"/>
    </xf>
    <xf numFmtId="179" fontId="44" fillId="2" borderId="0" xfId="5" applyNumberFormat="1" applyFont="1" applyFill="1" applyAlignment="1">
      <alignment horizontal="left" vertical="center" shrinkToFit="1"/>
    </xf>
    <xf numFmtId="179" fontId="44" fillId="2" borderId="83" xfId="5" applyNumberFormat="1" applyFont="1" applyFill="1" applyBorder="1" applyAlignment="1">
      <alignment horizontal="left" vertical="center" shrinkToFit="1"/>
    </xf>
    <xf numFmtId="0" fontId="0" fillId="0" borderId="82" xfId="0" applyBorder="1" applyAlignment="1">
      <alignment horizontal="left" vertical="center" shrinkToFit="1"/>
    </xf>
    <xf numFmtId="179" fontId="44" fillId="2" borderId="193" xfId="2" applyNumberFormat="1" applyFont="1" applyFill="1" applyBorder="1" applyAlignment="1">
      <alignment horizontal="center" vertical="center" shrinkToFit="1"/>
    </xf>
    <xf numFmtId="179" fontId="44" fillId="2" borderId="199" xfId="2" applyNumberFormat="1" applyFont="1" applyFill="1" applyBorder="1" applyAlignment="1">
      <alignment horizontal="center" vertical="center" shrinkToFit="1"/>
    </xf>
    <xf numFmtId="179" fontId="44" fillId="2" borderId="190" xfId="5" applyNumberFormat="1" applyFont="1" applyFill="1" applyBorder="1" applyAlignment="1">
      <alignment horizontal="center" vertical="center" shrinkToFit="1"/>
    </xf>
    <xf numFmtId="179" fontId="44" fillId="2" borderId="191" xfId="5" applyNumberFormat="1" applyFont="1" applyFill="1" applyBorder="1" applyAlignment="1">
      <alignment horizontal="center" vertical="center" shrinkToFit="1"/>
    </xf>
    <xf numFmtId="179" fontId="44" fillId="2" borderId="201" xfId="5" applyNumberFormat="1" applyFont="1" applyFill="1" applyBorder="1" applyAlignment="1">
      <alignment horizontal="center" vertical="center" shrinkToFit="1"/>
    </xf>
    <xf numFmtId="179" fontId="44" fillId="2" borderId="341" xfId="5" applyNumberFormat="1" applyFont="1" applyFill="1" applyBorder="1" applyAlignment="1">
      <alignment horizontal="center" vertical="center" shrinkToFit="1"/>
    </xf>
    <xf numFmtId="180" fontId="44" fillId="2" borderId="93" xfId="3" applyNumberFormat="1" applyFont="1" applyFill="1" applyBorder="1" applyAlignment="1" applyProtection="1">
      <alignment horizontal="right" vertical="center" shrinkToFit="1"/>
    </xf>
    <xf numFmtId="180" fontId="44" fillId="2" borderId="28" xfId="3" applyNumberFormat="1" applyFont="1" applyFill="1" applyBorder="1" applyAlignment="1" applyProtection="1">
      <alignment horizontal="right" vertical="center" shrinkToFit="1"/>
    </xf>
    <xf numFmtId="179" fontId="44" fillId="2" borderId="86" xfId="5" applyNumberFormat="1" applyFont="1" applyFill="1" applyBorder="1" applyAlignment="1">
      <alignment horizontal="center" vertical="center" shrinkToFit="1"/>
    </xf>
    <xf numFmtId="179" fontId="44" fillId="2" borderId="98" xfId="5" applyNumberFormat="1" applyFont="1" applyFill="1" applyBorder="1" applyAlignment="1">
      <alignment horizontal="center" vertical="center" shrinkToFit="1"/>
    </xf>
    <xf numFmtId="179" fontId="18" fillId="0" borderId="0" xfId="5" applyNumberFormat="1" applyFont="1" applyAlignment="1">
      <alignment horizontal="left" vertical="center" shrinkToFit="1"/>
    </xf>
    <xf numFmtId="179" fontId="44" fillId="2" borderId="193" xfId="5" applyNumberFormat="1" applyFont="1" applyFill="1" applyBorder="1" applyAlignment="1">
      <alignment horizontal="center" vertical="center" shrinkToFit="1"/>
    </xf>
    <xf numFmtId="179" fontId="44" fillId="2" borderId="194" xfId="5" applyNumberFormat="1" applyFont="1" applyFill="1" applyBorder="1" applyAlignment="1">
      <alignment horizontal="center" vertical="center" shrinkToFit="1"/>
    </xf>
    <xf numFmtId="179" fontId="44" fillId="2" borderId="196" xfId="5" applyNumberFormat="1" applyFont="1" applyFill="1" applyBorder="1" applyAlignment="1">
      <alignment horizontal="center" vertical="center" shrinkToFit="1"/>
    </xf>
    <xf numFmtId="179" fontId="44" fillId="2" borderId="197" xfId="5" applyNumberFormat="1" applyFont="1" applyFill="1" applyBorder="1" applyAlignment="1">
      <alignment horizontal="center" vertical="center" shrinkToFit="1"/>
    </xf>
    <xf numFmtId="179" fontId="44" fillId="2" borderId="83" xfId="2" applyNumberFormat="1" applyFont="1" applyFill="1" applyBorder="1" applyAlignment="1">
      <alignment horizontal="center" vertical="center" shrinkToFit="1"/>
    </xf>
    <xf numFmtId="179" fontId="44" fillId="2" borderId="86" xfId="2" applyNumberFormat="1" applyFont="1" applyFill="1" applyBorder="1" applyAlignment="1">
      <alignment horizontal="center" vertical="center" shrinkToFit="1"/>
    </xf>
    <xf numFmtId="179" fontId="44" fillId="2" borderId="92" xfId="2" applyNumberFormat="1" applyFont="1" applyFill="1" applyBorder="1" applyAlignment="1">
      <alignment horizontal="center" vertical="center" shrinkToFit="1"/>
    </xf>
    <xf numFmtId="179" fontId="44" fillId="2" borderId="88" xfId="2" applyNumberFormat="1" applyFont="1" applyFill="1" applyBorder="1" applyAlignment="1">
      <alignment horizontal="center" vertical="center" shrinkToFit="1"/>
    </xf>
    <xf numFmtId="179" fontId="54" fillId="0" borderId="82" xfId="5" applyNumberFormat="1" applyFont="1" applyBorder="1" applyAlignment="1">
      <alignment horizontal="center" vertical="center" wrapText="1" shrinkToFit="1"/>
    </xf>
    <xf numFmtId="179" fontId="54" fillId="0" borderId="86" xfId="5" applyNumberFormat="1" applyFont="1" applyBorder="1" applyAlignment="1">
      <alignment horizontal="center" vertical="center" wrapText="1" shrinkToFit="1"/>
    </xf>
    <xf numFmtId="179" fontId="44" fillId="2" borderId="185" xfId="5" applyNumberFormat="1" applyFont="1" applyFill="1" applyBorder="1" applyAlignment="1">
      <alignment horizontal="center" vertical="center" shrinkToFit="1"/>
    </xf>
    <xf numFmtId="179" fontId="44" fillId="2" borderId="188" xfId="5" applyNumberFormat="1" applyFont="1" applyFill="1" applyBorder="1" applyAlignment="1">
      <alignment horizontal="center" vertical="center" shrinkToFit="1"/>
    </xf>
    <xf numFmtId="179" fontId="49" fillId="12" borderId="185" xfId="2" applyNumberFormat="1" applyFont="1" applyFill="1" applyBorder="1" applyAlignment="1">
      <alignment horizontal="center" vertical="center" shrinkToFit="1"/>
    </xf>
    <xf numFmtId="179" fontId="49" fillId="12" borderId="188" xfId="2" applyNumberFormat="1" applyFont="1" applyFill="1" applyBorder="1" applyAlignment="1">
      <alignment horizontal="center" vertical="center" shrinkToFit="1"/>
    </xf>
    <xf numFmtId="179" fontId="49" fillId="12" borderId="102" xfId="2" applyNumberFormat="1" applyFont="1" applyFill="1" applyBorder="1" applyAlignment="1">
      <alignment horizontal="center" vertical="center" shrinkToFit="1"/>
    </xf>
    <xf numFmtId="179" fontId="49" fillId="12" borderId="100" xfId="2" applyNumberFormat="1" applyFont="1" applyFill="1" applyBorder="1" applyAlignment="1">
      <alignment horizontal="center" vertical="center" shrinkToFit="1"/>
    </xf>
    <xf numFmtId="179" fontId="49" fillId="12" borderId="101" xfId="2" applyNumberFormat="1" applyFont="1" applyFill="1" applyBorder="1" applyAlignment="1">
      <alignment horizontal="center" vertical="center" shrinkToFit="1"/>
    </xf>
    <xf numFmtId="179" fontId="49" fillId="12" borderId="186" xfId="2" applyNumberFormat="1" applyFont="1" applyFill="1" applyBorder="1" applyAlignment="1">
      <alignment horizontal="center" vertical="center" shrinkToFit="1"/>
    </xf>
    <xf numFmtId="179" fontId="49" fillId="12" borderId="187" xfId="2" applyNumberFormat="1" applyFont="1" applyFill="1" applyBorder="1" applyAlignment="1">
      <alignment horizontal="center" vertical="center" shrinkToFit="1"/>
    </xf>
    <xf numFmtId="179" fontId="54" fillId="0" borderId="100" xfId="5" applyNumberFormat="1" applyFont="1" applyBorder="1" applyAlignment="1">
      <alignment horizontal="distributed" vertical="center" indent="1" shrinkToFit="1"/>
    </xf>
    <xf numFmtId="179" fontId="54" fillId="0" borderId="101" xfId="5" applyNumberFormat="1" applyFont="1" applyBorder="1" applyAlignment="1">
      <alignment horizontal="distributed" vertical="center" indent="1" shrinkToFit="1"/>
    </xf>
    <xf numFmtId="179" fontId="54" fillId="0" borderId="102" xfId="5" applyNumberFormat="1" applyFont="1" applyBorder="1" applyAlignment="1">
      <alignment horizontal="distributed" vertical="center" indent="1" shrinkToFit="1"/>
    </xf>
    <xf numFmtId="49" fontId="54" fillId="0" borderId="0" xfId="5" applyNumberFormat="1" applyFont="1" applyAlignment="1">
      <alignment horizontal="right" vertical="center" indent="1" shrinkToFit="1"/>
    </xf>
    <xf numFmtId="49" fontId="53" fillId="0" borderId="0" xfId="5" applyNumberFormat="1" applyFont="1" applyAlignment="1">
      <alignment horizontal="left" vertical="center" shrinkToFit="1"/>
    </xf>
    <xf numFmtId="179" fontId="54" fillId="2" borderId="0" xfId="5" applyNumberFormat="1" applyFont="1" applyFill="1" applyAlignment="1">
      <alignment horizontal="center" vertical="center" shrinkToFit="1"/>
    </xf>
    <xf numFmtId="179" fontId="44" fillId="2" borderId="4" xfId="5" applyNumberFormat="1" applyFont="1" applyFill="1" applyBorder="1" applyAlignment="1">
      <alignment horizontal="right" vertical="center" shrinkToFit="1"/>
    </xf>
    <xf numFmtId="179" fontId="44" fillId="2" borderId="5" xfId="5" applyNumberFormat="1" applyFont="1" applyFill="1" applyBorder="1" applyAlignment="1">
      <alignment horizontal="right" vertical="center" shrinkToFit="1"/>
    </xf>
    <xf numFmtId="179" fontId="44" fillId="2" borderId="7" xfId="5" applyNumberFormat="1" applyFont="1" applyFill="1" applyBorder="1" applyAlignment="1">
      <alignment horizontal="right" vertical="center" shrinkToFit="1"/>
    </xf>
    <xf numFmtId="179" fontId="44" fillId="2" borderId="8" xfId="5" applyNumberFormat="1" applyFont="1" applyFill="1" applyBorder="1" applyAlignment="1">
      <alignment horizontal="right" vertical="center" shrinkToFit="1"/>
    </xf>
    <xf numFmtId="179" fontId="44" fillId="2" borderId="3" xfId="5" applyNumberFormat="1" applyFont="1" applyFill="1" applyBorder="1" applyAlignment="1">
      <alignment horizontal="left" vertical="center" indent="1" shrinkToFit="1"/>
    </xf>
    <xf numFmtId="179" fontId="44" fillId="2" borderId="4" xfId="5" applyNumberFormat="1" applyFont="1" applyFill="1" applyBorder="1" applyAlignment="1">
      <alignment horizontal="left" vertical="center" indent="1" shrinkToFit="1"/>
    </xf>
    <xf numFmtId="179" fontId="44" fillId="2" borderId="5" xfId="5" applyNumberFormat="1" applyFont="1" applyFill="1" applyBorder="1" applyAlignment="1">
      <alignment horizontal="left" vertical="center" indent="1" shrinkToFit="1"/>
    </xf>
    <xf numFmtId="179" fontId="44" fillId="2" borderId="13" xfId="5" applyNumberFormat="1" applyFont="1" applyFill="1" applyBorder="1" applyAlignment="1">
      <alignment horizontal="left" vertical="center" indent="1" shrinkToFit="1"/>
    </xf>
    <xf numFmtId="179" fontId="44" fillId="2" borderId="0" xfId="5" applyNumberFormat="1" applyFont="1" applyFill="1" applyAlignment="1">
      <alignment horizontal="left" vertical="center" indent="1" shrinkToFit="1"/>
    </xf>
    <xf numFmtId="179" fontId="44" fillId="2" borderId="9" xfId="5" applyNumberFormat="1" applyFont="1" applyFill="1" applyBorder="1" applyAlignment="1">
      <alignment horizontal="left" vertical="center" indent="1" shrinkToFit="1"/>
    </xf>
    <xf numFmtId="179" fontId="44" fillId="2" borderId="6" xfId="5" applyNumberFormat="1" applyFont="1" applyFill="1" applyBorder="1" applyAlignment="1">
      <alignment horizontal="left" vertical="center" indent="1" shrinkToFit="1"/>
    </xf>
    <xf numFmtId="179" fontId="44" fillId="2" borderId="7" xfId="5" applyNumberFormat="1" applyFont="1" applyFill="1" applyBorder="1" applyAlignment="1">
      <alignment horizontal="left" vertical="center" indent="1" shrinkToFit="1"/>
    </xf>
    <xf numFmtId="179" fontId="44" fillId="2" borderId="8" xfId="5" applyNumberFormat="1" applyFont="1" applyFill="1" applyBorder="1" applyAlignment="1">
      <alignment horizontal="left" vertical="center" indent="1" shrinkToFit="1"/>
    </xf>
    <xf numFmtId="179" fontId="44" fillId="2" borderId="0" xfId="5" applyNumberFormat="1" applyFont="1" applyFill="1" applyAlignment="1">
      <alignment horizontal="center" vertical="center" shrinkToFit="1"/>
    </xf>
    <xf numFmtId="49" fontId="15" fillId="0" borderId="0" xfId="6" applyNumberFormat="1" applyFont="1" applyAlignment="1">
      <alignment horizontal="center" vertical="center" shrinkToFit="1"/>
    </xf>
    <xf numFmtId="49" fontId="44" fillId="0" borderId="4" xfId="5" applyNumberFormat="1" applyFont="1" applyBorder="1" applyAlignment="1">
      <alignment horizontal="left" vertical="center" shrinkToFit="1"/>
    </xf>
    <xf numFmtId="49" fontId="49" fillId="0" borderId="0" xfId="5" applyNumberFormat="1" applyFont="1" applyAlignment="1">
      <alignment horizontal="left" vertical="center" shrinkToFit="1"/>
    </xf>
    <xf numFmtId="179" fontId="44" fillId="0" borderId="3" xfId="5" applyNumberFormat="1" applyFont="1" applyBorder="1" applyAlignment="1">
      <alignment horizontal="left" vertical="center" shrinkToFit="1"/>
    </xf>
    <xf numFmtId="179" fontId="44" fillId="0" borderId="4" xfId="5" applyNumberFormat="1" applyFont="1" applyBorder="1" applyAlignment="1">
      <alignment horizontal="left" vertical="center" shrinkToFit="1"/>
    </xf>
    <xf numFmtId="179" fontId="44" fillId="2" borderId="3" xfId="5" applyNumberFormat="1" applyFont="1" applyFill="1" applyBorder="1" applyAlignment="1">
      <alignment horizontal="left" vertical="center" wrapText="1" shrinkToFit="1"/>
    </xf>
    <xf numFmtId="179" fontId="44" fillId="2" borderId="4" xfId="5" applyNumberFormat="1" applyFont="1" applyFill="1" applyBorder="1" applyAlignment="1">
      <alignment horizontal="left" vertical="center" wrapText="1" shrinkToFit="1"/>
    </xf>
    <xf numFmtId="179" fontId="44" fillId="2" borderId="5" xfId="5" applyNumberFormat="1" applyFont="1" applyFill="1" applyBorder="1" applyAlignment="1">
      <alignment horizontal="left" vertical="center" wrapText="1" shrinkToFit="1"/>
    </xf>
    <xf numFmtId="179" fontId="44" fillId="2" borderId="6" xfId="5" applyNumberFormat="1" applyFont="1" applyFill="1" applyBorder="1" applyAlignment="1">
      <alignment horizontal="left" vertical="center" wrapText="1" shrinkToFit="1"/>
    </xf>
    <xf numFmtId="179" fontId="44" fillId="2" borderId="7" xfId="5" applyNumberFormat="1" applyFont="1" applyFill="1" applyBorder="1" applyAlignment="1">
      <alignment horizontal="left" vertical="center" wrapText="1" shrinkToFit="1"/>
    </xf>
    <xf numFmtId="179" fontId="44" fillId="2" borderId="8" xfId="5" applyNumberFormat="1" applyFont="1" applyFill="1" applyBorder="1" applyAlignment="1">
      <alignment horizontal="left" vertical="center" wrapText="1" shrinkToFit="1"/>
    </xf>
    <xf numFmtId="179" fontId="44" fillId="0" borderId="6" xfId="5" applyNumberFormat="1" applyFont="1" applyBorder="1" applyAlignment="1">
      <alignment horizontal="left" vertical="center" shrinkToFit="1"/>
    </xf>
    <xf numFmtId="179" fontId="44" fillId="0" borderId="7" xfId="5" applyNumberFormat="1" applyFont="1" applyBorder="1" applyAlignment="1">
      <alignment horizontal="left" vertical="center" shrinkToFit="1"/>
    </xf>
    <xf numFmtId="179" fontId="44" fillId="0" borderId="5" xfId="5" applyNumberFormat="1" applyFont="1" applyBorder="1" applyAlignment="1">
      <alignment horizontal="left" vertical="center" shrinkToFit="1"/>
    </xf>
    <xf numFmtId="179" fontId="44" fillId="0" borderId="9" xfId="5" applyNumberFormat="1" applyFont="1" applyBorder="1" applyAlignment="1">
      <alignment horizontal="left" vertical="center" shrinkToFit="1"/>
    </xf>
    <xf numFmtId="179" fontId="44" fillId="0" borderId="8" xfId="5" applyNumberFormat="1" applyFont="1" applyBorder="1" applyAlignment="1">
      <alignment horizontal="left" vertical="center" shrinkToFit="1"/>
    </xf>
    <xf numFmtId="179" fontId="44" fillId="2" borderId="3" xfId="5" applyNumberFormat="1" applyFont="1" applyFill="1" applyBorder="1" applyAlignment="1">
      <alignment horizontal="center" vertical="center" shrinkToFit="1"/>
    </xf>
    <xf numFmtId="179" fontId="44" fillId="2" borderId="4" xfId="5" applyNumberFormat="1" applyFont="1" applyFill="1" applyBorder="1" applyAlignment="1">
      <alignment horizontal="center" vertical="center" shrinkToFit="1"/>
    </xf>
    <xf numFmtId="179" fontId="44" fillId="2" borderId="5" xfId="5" applyNumberFormat="1" applyFont="1" applyFill="1" applyBorder="1" applyAlignment="1">
      <alignment horizontal="center" vertical="center" shrinkToFit="1"/>
    </xf>
    <xf numFmtId="179" fontId="44" fillId="2" borderId="13" xfId="5" applyNumberFormat="1" applyFont="1" applyFill="1" applyBorder="1" applyAlignment="1">
      <alignment horizontal="center" vertical="center" shrinkToFit="1"/>
    </xf>
    <xf numFmtId="179" fontId="44" fillId="2" borderId="9" xfId="5" applyNumberFormat="1" applyFont="1" applyFill="1" applyBorder="1" applyAlignment="1">
      <alignment horizontal="center" vertical="center" shrinkToFit="1"/>
    </xf>
    <xf numFmtId="179" fontId="44" fillId="2" borderId="6" xfId="5" applyNumberFormat="1" applyFont="1" applyFill="1" applyBorder="1" applyAlignment="1">
      <alignment horizontal="center" vertical="center" shrinkToFit="1"/>
    </xf>
    <xf numFmtId="179" fontId="44" fillId="2" borderId="7" xfId="5" applyNumberFormat="1" applyFont="1" applyFill="1" applyBorder="1" applyAlignment="1">
      <alignment horizontal="center" vertical="center" shrinkToFit="1"/>
    </xf>
    <xf numFmtId="179" fontId="44" fillId="2" borderId="8" xfId="5" applyNumberFormat="1" applyFont="1" applyFill="1" applyBorder="1" applyAlignment="1">
      <alignment horizontal="center" vertical="center" shrinkToFit="1"/>
    </xf>
    <xf numFmtId="49" fontId="44" fillId="0" borderId="3" xfId="5" applyNumberFormat="1" applyFont="1" applyBorder="1" applyAlignment="1">
      <alignment horizontal="left" vertical="center" shrinkToFit="1"/>
    </xf>
    <xf numFmtId="49" fontId="44" fillId="0" borderId="6" xfId="5" applyNumberFormat="1" applyFont="1" applyBorder="1" applyAlignment="1">
      <alignment horizontal="left" vertical="center" shrinkToFit="1"/>
    </xf>
    <xf numFmtId="49" fontId="44" fillId="0" borderId="4" xfId="5" applyNumberFormat="1" applyFont="1" applyBorder="1" applyAlignment="1">
      <alignment horizontal="distributed" vertical="center" shrinkToFit="1"/>
    </xf>
    <xf numFmtId="49" fontId="44" fillId="0" borderId="0" xfId="5" applyNumberFormat="1" applyFont="1" applyAlignment="1">
      <alignment horizontal="distributed" vertical="center" shrinkToFit="1"/>
    </xf>
    <xf numFmtId="49" fontId="44" fillId="0" borderId="7" xfId="5" applyNumberFormat="1" applyFont="1" applyBorder="1" applyAlignment="1">
      <alignment horizontal="distributed" vertical="center" shrinkToFit="1"/>
    </xf>
    <xf numFmtId="49" fontId="44" fillId="0" borderId="5" xfId="5" applyNumberFormat="1" applyFont="1" applyBorder="1" applyAlignment="1">
      <alignment horizontal="left" vertical="center" shrinkToFit="1"/>
    </xf>
    <xf numFmtId="49" fontId="44" fillId="0" borderId="9" xfId="5" applyNumberFormat="1" applyFont="1" applyBorder="1" applyAlignment="1">
      <alignment horizontal="left" vertical="center" shrinkToFit="1"/>
    </xf>
    <xf numFmtId="49" fontId="44" fillId="0" borderId="8" xfId="5" applyNumberFormat="1" applyFont="1" applyBorder="1" applyAlignment="1">
      <alignment horizontal="left" vertical="center" shrinkToFit="1"/>
    </xf>
    <xf numFmtId="179" fontId="44" fillId="0" borderId="3" xfId="5" applyNumberFormat="1" applyFont="1" applyBorder="1" applyAlignment="1">
      <alignment horizontal="center" vertical="center" shrinkToFit="1"/>
    </xf>
    <xf numFmtId="179" fontId="44" fillId="0" borderId="4" xfId="5" applyNumberFormat="1" applyFont="1" applyBorder="1" applyAlignment="1">
      <alignment horizontal="center" vertical="center" shrinkToFit="1"/>
    </xf>
    <xf numFmtId="179" fontId="44" fillId="0" borderId="5" xfId="5" applyNumberFormat="1" applyFont="1" applyBorder="1" applyAlignment="1">
      <alignment horizontal="center" vertical="center" shrinkToFit="1"/>
    </xf>
    <xf numFmtId="179" fontId="44" fillId="0" borderId="10" xfId="5" applyNumberFormat="1" applyFont="1" applyBorder="1" applyAlignment="1">
      <alignment horizontal="center" vertical="center" shrinkToFit="1"/>
    </xf>
    <xf numFmtId="179" fontId="44" fillId="0" borderId="11" xfId="5" applyNumberFormat="1" applyFont="1" applyBorder="1" applyAlignment="1">
      <alignment horizontal="center" vertical="center" shrinkToFit="1"/>
    </xf>
    <xf numFmtId="179" fontId="44" fillId="0" borderId="12" xfId="5" applyNumberFormat="1" applyFont="1" applyBorder="1" applyAlignment="1">
      <alignment horizontal="center" vertical="center" shrinkToFit="1"/>
    </xf>
    <xf numFmtId="179" fontId="44" fillId="0" borderId="13" xfId="5" applyNumberFormat="1" applyFont="1" applyBorder="1" applyAlignment="1">
      <alignment horizontal="left" vertical="center" shrinkToFit="1"/>
    </xf>
    <xf numFmtId="179" fontId="44" fillId="0" borderId="4" xfId="5" applyNumberFormat="1" applyFont="1" applyBorder="1" applyAlignment="1">
      <alignment horizontal="distributed" vertical="center" shrinkToFit="1"/>
    </xf>
    <xf numFmtId="179" fontId="44" fillId="0" borderId="0" xfId="5" applyNumberFormat="1" applyFont="1" applyAlignment="1">
      <alignment horizontal="distributed" vertical="center" shrinkToFit="1"/>
    </xf>
    <xf numFmtId="179" fontId="44" fillId="0" borderId="7" xfId="5" applyNumberFormat="1" applyFont="1" applyBorder="1" applyAlignment="1">
      <alignment horizontal="distributed" vertical="center" shrinkToFit="1"/>
    </xf>
    <xf numFmtId="179" fontId="50" fillId="0" borderId="4" xfId="6" applyNumberFormat="1" applyBorder="1" applyAlignment="1">
      <alignment vertical="center" shrinkToFit="1"/>
    </xf>
    <xf numFmtId="179" fontId="50" fillId="0" borderId="5" xfId="6" applyNumberFormat="1" applyBorder="1" applyAlignment="1">
      <alignment vertical="center" shrinkToFit="1"/>
    </xf>
    <xf numFmtId="179" fontId="50" fillId="0" borderId="0" xfId="6" applyNumberFormat="1" applyAlignment="1">
      <alignment vertical="center" shrinkToFit="1"/>
    </xf>
    <xf numFmtId="179" fontId="50" fillId="0" borderId="9" xfId="6" applyNumberFormat="1" applyBorder="1" applyAlignment="1">
      <alignment vertical="center" shrinkToFit="1"/>
    </xf>
    <xf numFmtId="179" fontId="50" fillId="0" borderId="7" xfId="6" applyNumberFormat="1" applyBorder="1" applyAlignment="1">
      <alignment vertical="center" shrinkToFit="1"/>
    </xf>
    <xf numFmtId="179" fontId="50" fillId="0" borderId="8" xfId="6" applyNumberFormat="1" applyBorder="1" applyAlignment="1">
      <alignment vertical="center" shrinkToFit="1"/>
    </xf>
    <xf numFmtId="49" fontId="18" fillId="0" borderId="4" xfId="5" applyNumberFormat="1" applyFont="1" applyBorder="1" applyAlignment="1">
      <alignment horizontal="center" vertical="center" shrinkToFit="1"/>
    </xf>
    <xf numFmtId="0" fontId="18" fillId="0" borderId="0" xfId="5" applyFont="1" applyAlignment="1">
      <alignment horizontal="right" vertical="top" shrinkToFit="1"/>
    </xf>
    <xf numFmtId="49" fontId="49" fillId="0" borderId="0" xfId="5" applyNumberFormat="1" applyFont="1" applyAlignment="1">
      <alignment horizontal="center" vertical="center" shrinkToFit="1"/>
    </xf>
    <xf numFmtId="49" fontId="20" fillId="0" borderId="0" xfId="5" applyNumberFormat="1" applyFont="1" applyAlignment="1">
      <alignment horizontal="right" vertical="top" shrinkToFit="1"/>
    </xf>
    <xf numFmtId="49" fontId="57" fillId="0" borderId="0" xfId="5" applyNumberFormat="1" applyFont="1" applyAlignment="1">
      <alignment horizontal="center" vertical="center" shrinkToFit="1"/>
    </xf>
    <xf numFmtId="179" fontId="44" fillId="0" borderId="7" xfId="5" applyNumberFormat="1" applyFont="1" applyBorder="1" applyAlignment="1">
      <alignment horizontal="center" vertical="center" shrinkToFit="1"/>
    </xf>
    <xf numFmtId="179" fontId="44" fillId="2" borderId="7" xfId="6" applyNumberFormat="1" applyFont="1" applyFill="1" applyBorder="1" applyAlignment="1">
      <alignment horizontal="center" vertical="center" shrinkToFit="1"/>
    </xf>
    <xf numFmtId="179" fontId="50" fillId="0" borderId="7" xfId="6" applyNumberFormat="1" applyBorder="1" applyAlignment="1">
      <alignment horizontal="center" vertical="center" shrinkToFit="1"/>
    </xf>
    <xf numFmtId="179" fontId="50" fillId="0" borderId="8" xfId="6" applyNumberFormat="1" applyBorder="1" applyAlignment="1">
      <alignment horizontal="center" vertical="center" shrinkToFit="1"/>
    </xf>
    <xf numFmtId="179" fontId="44" fillId="0" borderId="6" xfId="5" applyNumberFormat="1" applyFont="1" applyBorder="1" applyAlignment="1">
      <alignment horizontal="right" vertical="center" shrinkToFit="1"/>
    </xf>
    <xf numFmtId="179" fontId="44" fillId="0" borderId="7" xfId="5" applyNumberFormat="1" applyFont="1" applyBorder="1" applyAlignment="1">
      <alignment horizontal="right" vertical="center" shrinkToFit="1"/>
    </xf>
    <xf numFmtId="179" fontId="44" fillId="12" borderId="3" xfId="5" applyNumberFormat="1" applyFont="1" applyFill="1" applyBorder="1" applyAlignment="1">
      <alignment horizontal="center" vertical="center" shrinkToFit="1"/>
    </xf>
    <xf numFmtId="179" fontId="44" fillId="12" borderId="4" xfId="5" applyNumberFormat="1" applyFont="1" applyFill="1" applyBorder="1" applyAlignment="1">
      <alignment horizontal="center" vertical="center" shrinkToFit="1"/>
    </xf>
    <xf numFmtId="179" fontId="44" fillId="12" borderId="5" xfId="5" applyNumberFormat="1" applyFont="1" applyFill="1" applyBorder="1" applyAlignment="1">
      <alignment horizontal="center" vertical="center" shrinkToFit="1"/>
    </xf>
    <xf numFmtId="179" fontId="44" fillId="12" borderId="13" xfId="5" applyNumberFormat="1" applyFont="1" applyFill="1" applyBorder="1" applyAlignment="1">
      <alignment horizontal="center" vertical="center" shrinkToFit="1"/>
    </xf>
    <xf numFmtId="179" fontId="44" fillId="12" borderId="0" xfId="5" applyNumberFormat="1" applyFont="1" applyFill="1" applyAlignment="1">
      <alignment horizontal="center" vertical="center" shrinkToFit="1"/>
    </xf>
    <xf numFmtId="179" fontId="44" fillId="12" borderId="9" xfId="5" applyNumberFormat="1" applyFont="1" applyFill="1" applyBorder="1" applyAlignment="1">
      <alignment horizontal="center" vertical="center" shrinkToFit="1"/>
    </xf>
    <xf numFmtId="179" fontId="44" fillId="12" borderId="6" xfId="5" applyNumberFormat="1" applyFont="1" applyFill="1" applyBorder="1" applyAlignment="1">
      <alignment horizontal="center" vertical="center" shrinkToFit="1"/>
    </xf>
    <xf numFmtId="179" fontId="44" fillId="12" borderId="7" xfId="5" applyNumberFormat="1" applyFont="1" applyFill="1" applyBorder="1" applyAlignment="1">
      <alignment horizontal="center" vertical="center" shrinkToFit="1"/>
    </xf>
    <xf numFmtId="179" fontId="44" fillId="12" borderId="8" xfId="5" applyNumberFormat="1" applyFont="1" applyFill="1" applyBorder="1" applyAlignment="1">
      <alignment horizontal="center" vertical="center" shrinkToFit="1"/>
    </xf>
    <xf numFmtId="179" fontId="54" fillId="0" borderId="3" xfId="5" applyNumberFormat="1" applyFont="1" applyBorder="1" applyAlignment="1">
      <alignment horizontal="center" vertical="center" shrinkToFit="1"/>
    </xf>
    <xf numFmtId="179" fontId="54" fillId="0" borderId="4" xfId="5" applyNumberFormat="1" applyFont="1" applyBorder="1" applyAlignment="1">
      <alignment horizontal="center" vertical="center" shrinkToFit="1"/>
    </xf>
    <xf numFmtId="179" fontId="54" fillId="0" borderId="6" xfId="5" applyNumberFormat="1" applyFont="1" applyBorder="1" applyAlignment="1">
      <alignment horizontal="center" vertical="center" shrinkToFit="1"/>
    </xf>
    <xf numFmtId="179" fontId="54" fillId="0" borderId="7" xfId="5" applyNumberFormat="1" applyFont="1" applyBorder="1" applyAlignment="1">
      <alignment horizontal="center" vertical="center" shrinkToFit="1"/>
    </xf>
    <xf numFmtId="179" fontId="59" fillId="0" borderId="0" xfId="5" applyNumberFormat="1" applyFont="1" applyAlignment="1">
      <alignment horizontal="left" vertical="center" shrinkToFit="1"/>
    </xf>
    <xf numFmtId="179" fontId="57" fillId="0" borderId="0" xfId="5" applyNumberFormat="1" applyFont="1" applyAlignment="1">
      <alignment horizontal="center" vertical="center" shrinkToFit="1"/>
    </xf>
    <xf numFmtId="179" fontId="44" fillId="12" borderId="3" xfId="5" applyNumberFormat="1" applyFont="1" applyFill="1" applyBorder="1" applyAlignment="1">
      <alignment horizontal="left" vertical="center" wrapText="1" shrinkToFit="1"/>
    </xf>
    <xf numFmtId="179" fontId="44" fillId="12" borderId="4" xfId="5" applyNumberFormat="1" applyFont="1" applyFill="1" applyBorder="1" applyAlignment="1">
      <alignment horizontal="left" vertical="center" wrapText="1" shrinkToFit="1"/>
    </xf>
    <xf numFmtId="179" fontId="44" fillId="12" borderId="5" xfId="5" applyNumberFormat="1" applyFont="1" applyFill="1" applyBorder="1" applyAlignment="1">
      <alignment horizontal="left" vertical="center" wrapText="1" shrinkToFit="1"/>
    </xf>
    <xf numFmtId="179" fontId="44" fillId="12" borderId="13" xfId="5" applyNumberFormat="1" applyFont="1" applyFill="1" applyBorder="1" applyAlignment="1">
      <alignment horizontal="left" vertical="center" wrapText="1" shrinkToFit="1"/>
    </xf>
    <xf numFmtId="179" fontId="44" fillId="12" borderId="0" xfId="5" applyNumberFormat="1" applyFont="1" applyFill="1" applyAlignment="1">
      <alignment horizontal="left" vertical="center" wrapText="1" shrinkToFit="1"/>
    </xf>
    <xf numFmtId="179" fontId="44" fillId="12" borderId="9" xfId="5" applyNumberFormat="1" applyFont="1" applyFill="1" applyBorder="1" applyAlignment="1">
      <alignment horizontal="left" vertical="center" wrapText="1" shrinkToFit="1"/>
    </xf>
    <xf numFmtId="179" fontId="57" fillId="0" borderId="3" xfId="5" applyNumberFormat="1" applyFont="1" applyBorder="1" applyAlignment="1">
      <alignment horizontal="center" vertical="center" shrinkToFit="1"/>
    </xf>
    <xf numFmtId="179" fontId="57" fillId="0" borderId="4" xfId="5" applyNumberFormat="1" applyFont="1" applyBorder="1" applyAlignment="1">
      <alignment horizontal="center" vertical="center" shrinkToFit="1"/>
    </xf>
    <xf numFmtId="179" fontId="57" fillId="12" borderId="13" xfId="5" applyNumberFormat="1" applyFont="1" applyFill="1" applyBorder="1" applyAlignment="1">
      <alignment horizontal="center" vertical="center" shrinkToFit="1"/>
    </xf>
    <xf numFmtId="179" fontId="57" fillId="12" borderId="0" xfId="5" applyNumberFormat="1" applyFont="1" applyFill="1" applyAlignment="1">
      <alignment horizontal="center" vertical="center" shrinkToFit="1"/>
    </xf>
    <xf numFmtId="179" fontId="57" fillId="12" borderId="6" xfId="5" applyNumberFormat="1" applyFont="1" applyFill="1" applyBorder="1" applyAlignment="1">
      <alignment horizontal="center" vertical="center" shrinkToFit="1"/>
    </xf>
    <xf numFmtId="179" fontId="57" fillId="12" borderId="7" xfId="5" applyNumberFormat="1" applyFont="1" applyFill="1" applyBorder="1" applyAlignment="1">
      <alignment horizontal="center" vertical="center" shrinkToFit="1"/>
    </xf>
    <xf numFmtId="179" fontId="54" fillId="0" borderId="5" xfId="5" applyNumberFormat="1" applyFont="1" applyBorder="1" applyAlignment="1">
      <alignment horizontal="center" vertical="center" shrinkToFit="1"/>
    </xf>
    <xf numFmtId="179" fontId="54" fillId="0" borderId="8" xfId="5" applyNumberFormat="1" applyFont="1" applyBorder="1" applyAlignment="1">
      <alignment horizontal="center" vertical="center" shrinkToFit="1"/>
    </xf>
    <xf numFmtId="179" fontId="44" fillId="2" borderId="3" xfId="5" applyNumberFormat="1" applyFont="1" applyFill="1" applyBorder="1" applyAlignment="1">
      <alignment horizontal="left" wrapText="1" shrinkToFit="1"/>
    </xf>
    <xf numFmtId="179" fontId="44" fillId="2" borderId="4" xfId="5" applyNumberFormat="1" applyFont="1" applyFill="1" applyBorder="1" applyAlignment="1">
      <alignment horizontal="left" wrapText="1" shrinkToFit="1"/>
    </xf>
    <xf numFmtId="179" fontId="44" fillId="2" borderId="5" xfId="5" applyNumberFormat="1" applyFont="1" applyFill="1" applyBorder="1" applyAlignment="1">
      <alignment horizontal="left" wrapText="1" shrinkToFit="1"/>
    </xf>
    <xf numFmtId="179" fontId="44" fillId="2" borderId="13" xfId="5" applyNumberFormat="1" applyFont="1" applyFill="1" applyBorder="1" applyAlignment="1">
      <alignment horizontal="left" wrapText="1" shrinkToFit="1"/>
    </xf>
    <xf numFmtId="179" fontId="44" fillId="2" borderId="0" xfId="5" applyNumberFormat="1" applyFont="1" applyFill="1" applyAlignment="1">
      <alignment horizontal="left" wrapText="1" shrinkToFit="1"/>
    </xf>
    <xf numFmtId="179" fontId="44" fillId="2" borderId="9" xfId="5" applyNumberFormat="1" applyFont="1" applyFill="1" applyBorder="1" applyAlignment="1">
      <alignment horizontal="left" wrapText="1" shrinkToFit="1"/>
    </xf>
    <xf numFmtId="179" fontId="54" fillId="0" borderId="0" xfId="5" applyNumberFormat="1" applyFont="1" applyAlignment="1">
      <alignment horizontal="right" vertical="center" indent="1" shrinkToFit="1"/>
    </xf>
    <xf numFmtId="179" fontId="49" fillId="2" borderId="13" xfId="5" applyNumberFormat="1" applyFont="1" applyFill="1" applyBorder="1" applyAlignment="1">
      <alignment horizontal="center" vertical="center" shrinkToFit="1"/>
    </xf>
    <xf numFmtId="179" fontId="49" fillId="2" borderId="0" xfId="5" applyNumberFormat="1" applyFont="1" applyFill="1" applyAlignment="1">
      <alignment horizontal="center" vertical="center" shrinkToFit="1"/>
    </xf>
    <xf numFmtId="179" fontId="49" fillId="2" borderId="6" xfId="5" applyNumberFormat="1" applyFont="1" applyFill="1" applyBorder="1" applyAlignment="1">
      <alignment horizontal="center" vertical="center" shrinkToFit="1"/>
    </xf>
    <xf numFmtId="179" fontId="49" fillId="2" borderId="7" xfId="5" applyNumberFormat="1" applyFont="1" applyFill="1" applyBorder="1" applyAlignment="1">
      <alignment horizontal="center" vertical="center" shrinkToFit="1"/>
    </xf>
    <xf numFmtId="179" fontId="54" fillId="2" borderId="0" xfId="5" applyNumberFormat="1" applyFont="1" applyFill="1" applyAlignment="1">
      <alignment horizontal="right" vertical="center" shrinkToFit="1"/>
    </xf>
    <xf numFmtId="179" fontId="44" fillId="0" borderId="0" xfId="5" applyNumberFormat="1" applyFont="1" applyAlignment="1">
      <alignment horizontal="left" shrinkToFit="1"/>
    </xf>
    <xf numFmtId="179" fontId="15" fillId="0" borderId="0" xfId="6" applyNumberFormat="1" applyFont="1" applyAlignment="1">
      <alignment vertical="center" shrinkToFit="1"/>
    </xf>
    <xf numFmtId="179" fontId="18" fillId="2" borderId="100" xfId="5" applyNumberFormat="1" applyFont="1" applyFill="1" applyBorder="1" applyAlignment="1">
      <alignment horizontal="center" vertical="center" shrinkToFit="1"/>
    </xf>
    <xf numFmtId="179" fontId="18" fillId="2" borderId="217" xfId="5" applyNumberFormat="1" applyFont="1" applyFill="1" applyBorder="1" applyAlignment="1">
      <alignment horizontal="center" vertical="center" shrinkToFit="1"/>
    </xf>
    <xf numFmtId="179" fontId="18" fillId="2" borderId="292" xfId="5" applyNumberFormat="1" applyFont="1" applyFill="1" applyBorder="1" applyAlignment="1">
      <alignment horizontal="center" vertical="center" shrinkToFit="1"/>
    </xf>
    <xf numFmtId="179" fontId="18" fillId="2" borderId="269" xfId="5" applyNumberFormat="1" applyFont="1" applyFill="1" applyBorder="1" applyAlignment="1">
      <alignment horizontal="center" vertical="center" shrinkToFit="1"/>
    </xf>
    <xf numFmtId="179" fontId="18" fillId="2" borderId="101" xfId="5" applyNumberFormat="1" applyFont="1" applyFill="1" applyBorder="1" applyAlignment="1">
      <alignment horizontal="center" vertical="center" shrinkToFit="1"/>
    </xf>
    <xf numFmtId="179" fontId="18" fillId="2" borderId="102" xfId="5" applyNumberFormat="1" applyFont="1" applyFill="1" applyBorder="1" applyAlignment="1">
      <alignment horizontal="center" vertical="center" shrinkToFit="1"/>
    </xf>
    <xf numFmtId="179" fontId="18" fillId="2" borderId="82" xfId="5" applyNumberFormat="1" applyFont="1" applyFill="1" applyBorder="1" applyAlignment="1">
      <alignment horizontal="center" vertical="center" shrinkToFit="1"/>
    </xf>
    <xf numFmtId="179" fontId="18" fillId="2" borderId="0" xfId="5" applyNumberFormat="1" applyFont="1" applyFill="1" applyAlignment="1">
      <alignment horizontal="center" vertical="center" shrinkToFit="1"/>
    </xf>
    <xf numFmtId="179" fontId="18" fillId="2" borderId="28" xfId="5" applyNumberFormat="1" applyFont="1" applyFill="1" applyBorder="1" applyAlignment="1">
      <alignment horizontal="center" vertical="center" shrinkToFit="1"/>
    </xf>
    <xf numFmtId="179" fontId="18" fillId="0" borderId="82" xfId="5" applyNumberFormat="1" applyFont="1" applyBorder="1" applyAlignment="1">
      <alignment horizontal="left" vertical="center" shrinkToFit="1"/>
    </xf>
    <xf numFmtId="179" fontId="18" fillId="2" borderId="13" xfId="5" applyNumberFormat="1" applyFont="1" applyFill="1" applyBorder="1" applyAlignment="1">
      <alignment horizontal="center" vertical="center" shrinkToFit="1"/>
    </xf>
    <xf numFmtId="179" fontId="18" fillId="2" borderId="9" xfId="5" applyNumberFormat="1" applyFont="1" applyFill="1" applyBorder="1" applyAlignment="1">
      <alignment horizontal="center" vertical="center" shrinkToFit="1"/>
    </xf>
    <xf numFmtId="179" fontId="18" fillId="0" borderId="28" xfId="5" applyNumberFormat="1" applyFont="1" applyBorder="1" applyAlignment="1">
      <alignment horizontal="left" vertical="center" shrinkToFit="1"/>
    </xf>
    <xf numFmtId="179" fontId="18" fillId="2" borderId="293" xfId="5" applyNumberFormat="1" applyFont="1" applyFill="1" applyBorder="1" applyAlignment="1">
      <alignment horizontal="center" vertical="center" shrinkToFit="1"/>
    </xf>
    <xf numFmtId="179" fontId="18" fillId="2" borderId="270" xfId="5" applyNumberFormat="1" applyFont="1" applyFill="1" applyBorder="1" applyAlignment="1">
      <alignment horizontal="center" vertical="center" shrinkToFit="1"/>
    </xf>
    <xf numFmtId="179" fontId="54" fillId="2" borderId="100" xfId="5" applyNumberFormat="1" applyFont="1" applyFill="1" applyBorder="1" applyAlignment="1">
      <alignment horizontal="center" vertical="center" shrinkToFit="1"/>
    </xf>
    <xf numFmtId="179" fontId="54" fillId="2" borderId="101" xfId="5" applyNumberFormat="1" applyFont="1" applyFill="1" applyBorder="1" applyAlignment="1">
      <alignment horizontal="center" vertical="center" shrinkToFit="1"/>
    </xf>
    <xf numFmtId="179" fontId="54" fillId="2" borderId="102" xfId="5" applyNumberFormat="1" applyFont="1" applyFill="1" applyBorder="1" applyAlignment="1">
      <alignment horizontal="center" vertical="center" shrinkToFit="1"/>
    </xf>
    <xf numFmtId="179" fontId="18" fillId="0" borderId="83" xfId="5" applyNumberFormat="1" applyFont="1" applyBorder="1" applyAlignment="1">
      <alignment horizontal="center" vertical="center" shrinkToFit="1"/>
    </xf>
    <xf numFmtId="179" fontId="18" fillId="0" borderId="82" xfId="5" applyNumberFormat="1" applyFont="1" applyBorder="1" applyAlignment="1">
      <alignment horizontal="center" vertical="center" shrinkToFit="1"/>
    </xf>
    <xf numFmtId="179" fontId="18" fillId="0" borderId="93" xfId="5" applyNumberFormat="1" applyFont="1" applyBorder="1" applyAlignment="1">
      <alignment horizontal="center" vertical="center" shrinkToFit="1"/>
    </xf>
    <xf numFmtId="179" fontId="18" fillId="0" borderId="28" xfId="5" applyNumberFormat="1" applyFont="1" applyBorder="1" applyAlignment="1">
      <alignment horizontal="center" vertical="center" shrinkToFit="1"/>
    </xf>
    <xf numFmtId="179" fontId="18" fillId="0" borderId="82" xfId="5" applyNumberFormat="1" applyFont="1" applyBorder="1" applyAlignment="1">
      <alignment horizontal="center" shrinkToFit="1"/>
    </xf>
    <xf numFmtId="179" fontId="18" fillId="0" borderId="83" xfId="5" applyNumberFormat="1" applyFont="1" applyBorder="1" applyAlignment="1">
      <alignment horizontal="center" shrinkToFit="1"/>
    </xf>
    <xf numFmtId="179" fontId="18" fillId="0" borderId="86" xfId="5" applyNumberFormat="1" applyFont="1" applyBorder="1" applyAlignment="1">
      <alignment horizontal="center" shrinkToFit="1"/>
    </xf>
    <xf numFmtId="179" fontId="18" fillId="0" borderId="28" xfId="5" applyNumberFormat="1" applyFont="1" applyBorder="1" applyAlignment="1">
      <alignment horizontal="center" vertical="top" shrinkToFit="1"/>
    </xf>
    <xf numFmtId="179" fontId="18" fillId="0" borderId="86" xfId="5" applyNumberFormat="1" applyFont="1" applyBorder="1" applyAlignment="1">
      <alignment horizontal="left" vertical="center" shrinkToFit="1"/>
    </xf>
    <xf numFmtId="179" fontId="18" fillId="0" borderId="88" xfId="5" applyNumberFormat="1" applyFont="1" applyBorder="1" applyAlignment="1">
      <alignment horizontal="left" vertical="center" shrinkToFit="1"/>
    </xf>
    <xf numFmtId="179" fontId="18" fillId="0" borderId="98" xfId="5" applyNumberFormat="1" applyFont="1" applyBorder="1" applyAlignment="1">
      <alignment horizontal="left" vertical="center" shrinkToFit="1"/>
    </xf>
    <xf numFmtId="179" fontId="44" fillId="12" borderId="287" xfId="5" applyNumberFormat="1" applyFont="1" applyFill="1" applyBorder="1" applyAlignment="1">
      <alignment horizontal="center" vertical="center" shrinkToFit="1"/>
    </xf>
    <xf numFmtId="179" fontId="44" fillId="12" borderId="288" xfId="5" applyNumberFormat="1" applyFont="1" applyFill="1" applyBorder="1" applyAlignment="1">
      <alignment horizontal="center" vertical="center" shrinkToFit="1"/>
    </xf>
    <xf numFmtId="179" fontId="49" fillId="12" borderId="269" xfId="5" applyNumberFormat="1" applyFont="1" applyFill="1" applyBorder="1" applyAlignment="1">
      <alignment horizontal="center" vertical="center" shrinkToFit="1"/>
    </xf>
    <xf numFmtId="179" fontId="18" fillId="0" borderId="86" xfId="5" applyNumberFormat="1" applyFont="1" applyBorder="1" applyAlignment="1">
      <alignment horizontal="center" vertical="center" shrinkToFit="1"/>
    </xf>
    <xf numFmtId="179" fontId="18" fillId="0" borderId="98" xfId="5" applyNumberFormat="1" applyFont="1" applyBorder="1" applyAlignment="1">
      <alignment horizontal="center" vertical="center" shrinkToFit="1"/>
    </xf>
    <xf numFmtId="179" fontId="54" fillId="2" borderId="28" xfId="5" applyNumberFormat="1" applyFont="1" applyFill="1" applyBorder="1" applyAlignment="1">
      <alignment horizontal="center" vertical="center" shrinkToFit="1"/>
    </xf>
    <xf numFmtId="179" fontId="18" fillId="2" borderId="93" xfId="5" applyNumberFormat="1" applyFont="1" applyFill="1" applyBorder="1" applyAlignment="1">
      <alignment horizontal="center" vertical="center" shrinkToFit="1"/>
    </xf>
    <xf numFmtId="179" fontId="18" fillId="2" borderId="94" xfId="5" applyNumberFormat="1" applyFont="1" applyFill="1" applyBorder="1" applyAlignment="1">
      <alignment horizontal="center" vertical="center" shrinkToFit="1"/>
    </xf>
    <xf numFmtId="179" fontId="18" fillId="0" borderId="93" xfId="5" applyNumberFormat="1" applyFont="1" applyBorder="1" applyAlignment="1">
      <alignment horizontal="center" vertical="top" shrinkToFit="1"/>
    </xf>
    <xf numFmtId="179" fontId="18" fillId="0" borderId="98" xfId="5" applyNumberFormat="1" applyFont="1" applyBorder="1" applyAlignment="1">
      <alignment horizontal="center" vertical="top" shrinkToFit="1"/>
    </xf>
    <xf numFmtId="179" fontId="18" fillId="0" borderId="0" xfId="5" applyNumberFormat="1" applyFont="1" applyAlignment="1">
      <alignment horizontal="center" vertical="top" shrinkToFit="1"/>
    </xf>
    <xf numFmtId="179" fontId="18" fillId="0" borderId="88" xfId="5" applyNumberFormat="1" applyFont="1" applyBorder="1" applyAlignment="1">
      <alignment horizontal="center" vertical="top" shrinkToFit="1"/>
    </xf>
    <xf numFmtId="179" fontId="18" fillId="2" borderId="98" xfId="5" applyNumberFormat="1" applyFont="1" applyFill="1" applyBorder="1" applyAlignment="1">
      <alignment horizontal="center" vertical="center" shrinkToFit="1"/>
    </xf>
    <xf numFmtId="179" fontId="54" fillId="0" borderId="0" xfId="5" applyNumberFormat="1" applyFont="1" applyAlignment="1">
      <alignment horizontal="right" vertical="center" shrinkToFit="1"/>
    </xf>
    <xf numFmtId="179" fontId="44" fillId="12" borderId="7" xfId="5" applyNumberFormat="1" applyFont="1" applyFill="1" applyBorder="1" applyAlignment="1">
      <alignment horizontal="left" vertical="center" indent="1" shrinkToFit="1"/>
    </xf>
    <xf numFmtId="179" fontId="44" fillId="0" borderId="0" xfId="5" applyNumberFormat="1" applyFont="1" applyAlignment="1">
      <alignment horizontal="right" vertical="top" shrinkToFit="1"/>
    </xf>
    <xf numFmtId="179" fontId="56" fillId="12" borderId="291" xfId="2" applyNumberFormat="1" applyFont="1" applyFill="1" applyBorder="1" applyAlignment="1">
      <alignment horizontal="left" vertical="center" shrinkToFit="1"/>
    </xf>
    <xf numFmtId="179" fontId="56" fillId="12" borderId="287" xfId="2" applyNumberFormat="1" applyFont="1" applyFill="1" applyBorder="1" applyAlignment="1">
      <alignment horizontal="left" vertical="center" shrinkToFit="1"/>
    </xf>
    <xf numFmtId="179" fontId="49" fillId="12" borderId="0" xfId="5" applyNumberFormat="1" applyFont="1" applyFill="1" applyAlignment="1">
      <alignment horizontal="center" vertical="center" shrinkToFit="1"/>
    </xf>
    <xf numFmtId="179" fontId="54" fillId="0" borderId="0" xfId="5" applyNumberFormat="1" applyFont="1" applyAlignment="1">
      <alignment horizontal="right" shrinkToFit="1"/>
    </xf>
    <xf numFmtId="179" fontId="49" fillId="12" borderId="270" xfId="5" applyNumberFormat="1" applyFont="1" applyFill="1" applyBorder="1" applyAlignment="1">
      <alignment horizontal="center" vertical="center" shrinkToFit="1"/>
    </xf>
    <xf numFmtId="179" fontId="49" fillId="12" borderId="268" xfId="5" applyNumberFormat="1" applyFont="1" applyFill="1" applyBorder="1" applyAlignment="1">
      <alignment horizontal="center" vertical="center" shrinkToFit="1"/>
    </xf>
    <xf numFmtId="179" fontId="44" fillId="0" borderId="0" xfId="5" applyNumberFormat="1" applyFont="1" applyAlignment="1">
      <alignment horizontal="right" vertical="center" indent="1" shrinkToFit="1"/>
    </xf>
    <xf numFmtId="179" fontId="18" fillId="0" borderId="7" xfId="5" applyNumberFormat="1" applyFont="1" applyBorder="1" applyAlignment="1">
      <alignment horizontal="right" vertical="top" shrinkToFit="1"/>
    </xf>
    <xf numFmtId="179" fontId="23" fillId="0" borderId="0" xfId="4" applyNumberFormat="1" applyFont="1" applyAlignment="1">
      <alignment horizontal="center" vertical="center" shrinkToFit="1"/>
    </xf>
    <xf numFmtId="179" fontId="23" fillId="0" borderId="7" xfId="4" applyNumberFormat="1" applyFont="1" applyBorder="1" applyAlignment="1">
      <alignment horizontal="center" vertical="center" shrinkToFit="1"/>
    </xf>
    <xf numFmtId="49" fontId="20" fillId="0" borderId="0" xfId="4" applyNumberFormat="1" applyFont="1" applyAlignment="1">
      <alignment horizontal="left" vertical="center" shrinkToFit="1"/>
    </xf>
    <xf numFmtId="49" fontId="130" fillId="0" borderId="0" xfId="4" applyNumberFormat="1" applyFont="1" applyAlignment="1" applyProtection="1">
      <alignment horizontal="right" vertical="center" shrinkToFit="1"/>
      <protection locked="0"/>
    </xf>
    <xf numFmtId="49" fontId="131" fillId="0" borderId="0" xfId="4" applyNumberFormat="1" applyFont="1" applyAlignment="1">
      <alignment horizontal="left" vertical="center" shrinkToFit="1"/>
    </xf>
    <xf numFmtId="49" fontId="40" fillId="0" borderId="0" xfId="4" applyNumberFormat="1" applyFont="1" applyAlignment="1">
      <alignment horizontal="left" vertical="center" shrinkToFit="1"/>
    </xf>
    <xf numFmtId="49" fontId="129" fillId="0" borderId="13" xfId="4" applyNumberFormat="1" applyFont="1" applyBorder="1" applyAlignment="1">
      <alignment horizontal="left" shrinkToFit="1"/>
    </xf>
    <xf numFmtId="49" fontId="129" fillId="0" borderId="0" xfId="4" applyNumberFormat="1" applyFont="1" applyAlignment="1">
      <alignment horizontal="left" shrinkToFit="1"/>
    </xf>
    <xf numFmtId="49" fontId="129" fillId="0" borderId="9" xfId="4" applyNumberFormat="1" applyFont="1" applyBorder="1" applyAlignment="1">
      <alignment horizontal="left" shrinkToFit="1"/>
    </xf>
    <xf numFmtId="49" fontId="20" fillId="0" borderId="0" xfId="9" applyNumberFormat="1" applyFont="1" applyAlignment="1">
      <alignment horizontal="left" vertical="center" shrinkToFit="1"/>
    </xf>
    <xf numFmtId="49" fontId="131" fillId="0" borderId="0" xfId="4" applyNumberFormat="1" applyFont="1" applyAlignment="1">
      <alignment horizontal="right" vertical="center" shrinkToFit="1"/>
    </xf>
    <xf numFmtId="179" fontId="109" fillId="0" borderId="0" xfId="4" applyNumberFormat="1" applyFont="1" applyAlignment="1">
      <alignment horizontal="center" vertical="center" shrinkToFit="1"/>
    </xf>
    <xf numFmtId="179" fontId="109" fillId="0" borderId="7" xfId="4" applyNumberFormat="1" applyFont="1" applyBorder="1" applyAlignment="1">
      <alignment horizontal="center" vertical="center" shrinkToFit="1"/>
    </xf>
    <xf numFmtId="49" fontId="42" fillId="0" borderId="0" xfId="4" applyNumberFormat="1" applyFont="1" applyAlignment="1">
      <alignment horizontal="left" vertical="center" shrinkToFit="1"/>
    </xf>
    <xf numFmtId="49" fontId="52" fillId="0" borderId="0" xfId="4" applyNumberFormat="1" applyFont="1" applyAlignment="1">
      <alignment horizontal="left" vertical="center" shrinkToFit="1"/>
    </xf>
    <xf numFmtId="49" fontId="25" fillId="0" borderId="13" xfId="4" applyNumberFormat="1" applyFont="1" applyBorder="1" applyAlignment="1">
      <alignment horizontal="center" vertical="center" shrinkToFit="1"/>
    </xf>
    <xf numFmtId="49" fontId="25" fillId="0" borderId="0" xfId="4" applyNumberFormat="1" applyFont="1" applyAlignment="1">
      <alignment horizontal="center" vertical="center" shrinkToFit="1"/>
    </xf>
    <xf numFmtId="49" fontId="25" fillId="0" borderId="9" xfId="4" applyNumberFormat="1" applyFont="1" applyBorder="1" applyAlignment="1">
      <alignment horizontal="center" vertical="center" shrinkToFit="1"/>
    </xf>
    <xf numFmtId="49" fontId="25" fillId="0" borderId="6" xfId="4" applyNumberFormat="1" applyFont="1" applyBorder="1" applyAlignment="1">
      <alignment horizontal="center" vertical="center" shrinkToFit="1"/>
    </xf>
    <xf numFmtId="49" fontId="25" fillId="0" borderId="7" xfId="4" applyNumberFormat="1" applyFont="1" applyBorder="1" applyAlignment="1">
      <alignment horizontal="center" vertical="center" shrinkToFit="1"/>
    </xf>
    <xf numFmtId="49" fontId="25" fillId="0" borderId="8" xfId="4" applyNumberFormat="1" applyFont="1" applyBorder="1" applyAlignment="1">
      <alignment horizontal="center" vertical="center" shrinkToFit="1"/>
    </xf>
    <xf numFmtId="49" fontId="129" fillId="0" borderId="3" xfId="4" applyNumberFormat="1" applyFont="1" applyBorder="1" applyAlignment="1" applyProtection="1">
      <alignment horizontal="left" wrapText="1" shrinkToFit="1"/>
      <protection locked="0"/>
    </xf>
    <xf numFmtId="49" fontId="129" fillId="0" borderId="4" xfId="4" applyNumberFormat="1" applyFont="1" applyBorder="1" applyAlignment="1" applyProtection="1">
      <alignment horizontal="left" wrapText="1" shrinkToFit="1"/>
      <protection locked="0"/>
    </xf>
    <xf numFmtId="49" fontId="129" fillId="0" borderId="5" xfId="4" applyNumberFormat="1" applyFont="1" applyBorder="1" applyAlignment="1" applyProtection="1">
      <alignment horizontal="left" wrapText="1" shrinkToFit="1"/>
      <protection locked="0"/>
    </xf>
    <xf numFmtId="49" fontId="129" fillId="0" borderId="13" xfId="4" applyNumberFormat="1" applyFont="1" applyBorder="1" applyAlignment="1" applyProtection="1">
      <alignment horizontal="left" wrapText="1" shrinkToFit="1"/>
      <protection locked="0"/>
    </xf>
    <xf numFmtId="49" fontId="129" fillId="0" borderId="0" xfId="4" applyNumberFormat="1" applyFont="1" applyAlignment="1" applyProtection="1">
      <alignment horizontal="left" wrapText="1" shrinkToFit="1"/>
      <protection locked="0"/>
    </xf>
    <xf numFmtId="49" fontId="129" fillId="0" borderId="9" xfId="4" applyNumberFormat="1" applyFont="1" applyBorder="1" applyAlignment="1" applyProtection="1">
      <alignment horizontal="left" wrapText="1" shrinkToFit="1"/>
      <protection locked="0"/>
    </xf>
    <xf numFmtId="49" fontId="20" fillId="0" borderId="0" xfId="4" applyNumberFormat="1" applyFont="1" applyAlignment="1">
      <alignment horizontal="center" vertical="center" wrapText="1" shrinkToFit="1"/>
    </xf>
    <xf numFmtId="49" fontId="130" fillId="0" borderId="0" xfId="4" applyNumberFormat="1" applyFont="1" applyAlignment="1">
      <alignment horizontal="left" vertical="center" shrinkToFit="1"/>
    </xf>
    <xf numFmtId="49" fontId="20" fillId="0" borderId="0" xfId="4" applyNumberFormat="1" applyFont="1" applyAlignment="1">
      <alignment horizontal="distributed" vertical="center" shrinkToFit="1"/>
    </xf>
    <xf numFmtId="49" fontId="24" fillId="0" borderId="13" xfId="4" applyNumberFormat="1" applyFont="1" applyBorder="1" applyAlignment="1">
      <alignment horizontal="left" vertical="center" shrinkToFit="1"/>
    </xf>
    <xf numFmtId="49" fontId="24" fillId="0" borderId="0" xfId="4" applyNumberFormat="1" applyFont="1" applyAlignment="1">
      <alignment horizontal="left" vertical="center" shrinkToFit="1"/>
    </xf>
    <xf numFmtId="49" fontId="42" fillId="0" borderId="9" xfId="4" applyNumberFormat="1" applyFont="1" applyBorder="1" applyAlignment="1">
      <alignment horizontal="left" vertical="center" shrinkToFit="1"/>
    </xf>
    <xf numFmtId="179" fontId="40" fillId="0" borderId="0" xfId="4" applyNumberFormat="1" applyFont="1" applyAlignment="1">
      <alignment horizontal="right" vertical="center" shrinkToFit="1"/>
    </xf>
    <xf numFmtId="179" fontId="109" fillId="0" borderId="0" xfId="4" applyNumberFormat="1" applyFont="1" applyAlignment="1">
      <alignment horizontal="right" vertical="center" wrapText="1" shrinkToFit="1"/>
    </xf>
    <xf numFmtId="49" fontId="20" fillId="0" borderId="0" xfId="4" applyNumberFormat="1" applyFont="1" applyAlignment="1">
      <alignment horizontal="center" vertical="center" shrinkToFit="1"/>
    </xf>
    <xf numFmtId="49" fontId="18" fillId="0" borderId="0" xfId="4" applyNumberFormat="1" applyFont="1" applyAlignment="1">
      <alignment horizontal="center" vertical="center" shrinkToFit="1"/>
    </xf>
    <xf numFmtId="0" fontId="131" fillId="0" borderId="0" xfId="4" applyFont="1" applyAlignment="1">
      <alignment horizontal="left" vertical="center" shrinkToFit="1"/>
    </xf>
    <xf numFmtId="0" fontId="131" fillId="0" borderId="0" xfId="4" applyFont="1" applyAlignment="1">
      <alignment horizontal="right" vertical="center" shrinkToFit="1"/>
    </xf>
    <xf numFmtId="0" fontId="20" fillId="0" borderId="0" xfId="4" applyFont="1" applyAlignment="1">
      <alignment horizontal="left" vertical="center" shrinkToFit="1"/>
    </xf>
    <xf numFmtId="49" fontId="142" fillId="4" borderId="107" xfId="9" applyNumberFormat="1" applyFont="1" applyFill="1" applyBorder="1" applyAlignment="1">
      <alignment horizontal="center" vertical="center" shrinkToFit="1"/>
    </xf>
    <xf numFmtId="49" fontId="142" fillId="4" borderId="108" xfId="9" applyNumberFormat="1" applyFont="1" applyFill="1" applyBorder="1" applyAlignment="1">
      <alignment horizontal="center" vertical="center" shrinkToFit="1"/>
    </xf>
    <xf numFmtId="49" fontId="142" fillId="4" borderId="109" xfId="9" applyNumberFormat="1" applyFont="1" applyFill="1" applyBorder="1" applyAlignment="1">
      <alignment horizontal="center" vertical="center" shrinkToFit="1"/>
    </xf>
    <xf numFmtId="49" fontId="141" fillId="11" borderId="60" xfId="0" applyNumberFormat="1" applyFont="1" applyFill="1" applyBorder="1" applyAlignment="1" applyProtection="1">
      <alignment horizontal="center" vertical="center" wrapText="1" shrinkToFit="1"/>
      <protection hidden="1"/>
    </xf>
    <xf numFmtId="49" fontId="141" fillId="11" borderId="61" xfId="0" applyNumberFormat="1" applyFont="1" applyFill="1" applyBorder="1" applyAlignment="1" applyProtection="1">
      <alignment horizontal="center" vertical="center" wrapText="1" shrinkToFit="1"/>
      <protection hidden="1"/>
    </xf>
    <xf numFmtId="49" fontId="141" fillId="11" borderId="62" xfId="0" applyNumberFormat="1" applyFont="1" applyFill="1" applyBorder="1" applyAlignment="1" applyProtection="1">
      <alignment horizontal="center" vertical="center" wrapText="1" shrinkToFit="1"/>
      <protection hidden="1"/>
    </xf>
    <xf numFmtId="49" fontId="141" fillId="11" borderId="105" xfId="0" applyNumberFormat="1" applyFont="1" applyFill="1" applyBorder="1" applyAlignment="1" applyProtection="1">
      <alignment horizontal="center" vertical="center" wrapText="1" shrinkToFit="1"/>
      <protection hidden="1"/>
    </xf>
    <xf numFmtId="49" fontId="141" fillId="11" borderId="0" xfId="0" applyNumberFormat="1" applyFont="1" applyFill="1" applyAlignment="1" applyProtection="1">
      <alignment horizontal="center" vertical="center" wrapText="1" shrinkToFit="1"/>
      <protection hidden="1"/>
    </xf>
    <xf numFmtId="49" fontId="141" fillId="11" borderId="106" xfId="0" applyNumberFormat="1" applyFont="1" applyFill="1" applyBorder="1" applyAlignment="1" applyProtection="1">
      <alignment horizontal="center" vertical="center" wrapText="1" shrinkToFit="1"/>
      <protection hidden="1"/>
    </xf>
    <xf numFmtId="49" fontId="141" fillId="11" borderId="63" xfId="0" applyNumberFormat="1" applyFont="1" applyFill="1" applyBorder="1" applyAlignment="1" applyProtection="1">
      <alignment horizontal="center" vertical="center" wrapText="1" shrinkToFit="1"/>
      <protection hidden="1"/>
    </xf>
    <xf numFmtId="49" fontId="141" fillId="11" borderId="64" xfId="0" applyNumberFormat="1" applyFont="1" applyFill="1" applyBorder="1" applyAlignment="1" applyProtection="1">
      <alignment horizontal="center" vertical="center" wrapText="1" shrinkToFit="1"/>
      <protection hidden="1"/>
    </xf>
    <xf numFmtId="49" fontId="141" fillId="11" borderId="65" xfId="0" applyNumberFormat="1" applyFont="1" applyFill="1" applyBorder="1" applyAlignment="1" applyProtection="1">
      <alignment horizontal="center" vertical="center" wrapText="1" shrinkToFit="1"/>
      <protection hidden="1"/>
    </xf>
    <xf numFmtId="49" fontId="128" fillId="0" borderId="0" xfId="4" applyNumberFormat="1" applyFont="1" applyAlignment="1">
      <alignment horizontal="center" vertical="center" shrinkToFit="1"/>
    </xf>
    <xf numFmtId="0" fontId="20" fillId="0" borderId="0" xfId="9" applyFont="1" applyAlignment="1">
      <alignment horizontal="left" vertical="center" shrinkToFit="1"/>
    </xf>
    <xf numFmtId="0" fontId="18" fillId="0" borderId="6" xfId="5" applyFont="1" applyBorder="1" applyAlignment="1">
      <alignment horizontal="center" vertical="top" shrinkToFit="1"/>
    </xf>
    <xf numFmtId="0" fontId="18" fillId="0" borderId="7" xfId="5" applyFont="1" applyBorder="1" applyAlignment="1">
      <alignment horizontal="center" vertical="top" shrinkToFit="1"/>
    </xf>
    <xf numFmtId="0" fontId="18" fillId="0" borderId="91" xfId="5" applyFont="1" applyBorder="1" applyAlignment="1">
      <alignment horizontal="center" vertical="top" shrinkToFit="1"/>
    </xf>
    <xf numFmtId="0" fontId="18" fillId="0" borderId="3" xfId="5" applyFont="1" applyBorder="1" applyAlignment="1">
      <alignment horizontal="center" shrinkToFit="1"/>
    </xf>
    <xf numFmtId="0" fontId="18" fillId="0" borderId="4" xfId="5" applyFont="1" applyBorder="1" applyAlignment="1">
      <alignment horizontal="center" shrinkToFit="1"/>
    </xf>
    <xf numFmtId="0" fontId="18" fillId="0" borderId="90" xfId="5" applyFont="1" applyBorder="1" applyAlignment="1">
      <alignment horizontal="center" shrinkToFit="1"/>
    </xf>
    <xf numFmtId="49" fontId="58" fillId="0" borderId="0" xfId="5" applyNumberFormat="1" applyFont="1" applyAlignment="1">
      <alignment horizontal="right" vertical="center" shrinkToFit="1"/>
    </xf>
    <xf numFmtId="49" fontId="44" fillId="0" borderId="0" xfId="5" applyNumberFormat="1" applyFont="1" applyAlignment="1">
      <alignment horizontal="right" vertical="center" shrinkToFit="1"/>
    </xf>
    <xf numFmtId="179" fontId="18" fillId="0" borderId="84" xfId="5" applyNumberFormat="1" applyFont="1" applyBorder="1" applyAlignment="1">
      <alignment horizontal="center" vertical="center" shrinkToFit="1"/>
    </xf>
    <xf numFmtId="179" fontId="18" fillId="0" borderId="92" xfId="5" applyNumberFormat="1" applyFont="1" applyBorder="1" applyAlignment="1">
      <alignment horizontal="center" vertical="center" shrinkToFit="1"/>
    </xf>
    <xf numFmtId="179" fontId="18" fillId="0" borderId="9" xfId="5" applyNumberFormat="1" applyFont="1" applyBorder="1" applyAlignment="1">
      <alignment horizontal="center" vertical="center" shrinkToFit="1"/>
    </xf>
    <xf numFmtId="179" fontId="18" fillId="0" borderId="85" xfId="5" applyNumberFormat="1" applyFont="1" applyBorder="1" applyAlignment="1">
      <alignment horizontal="center" vertical="center" shrinkToFit="1"/>
    </xf>
    <xf numFmtId="179" fontId="18" fillId="0" borderId="13" xfId="5" applyNumberFormat="1" applyFont="1" applyBorder="1" applyAlignment="1">
      <alignment horizontal="center" vertical="center" shrinkToFit="1"/>
    </xf>
    <xf numFmtId="179" fontId="18" fillId="12" borderId="13" xfId="5" applyNumberFormat="1" applyFont="1" applyFill="1" applyBorder="1" applyAlignment="1">
      <alignment horizontal="right" vertical="center" shrinkToFit="1"/>
    </xf>
    <xf numFmtId="179" fontId="18" fillId="12" borderId="0" xfId="5" applyNumberFormat="1" applyFont="1" applyFill="1" applyAlignment="1">
      <alignment horizontal="right" vertical="center" shrinkToFit="1"/>
    </xf>
    <xf numFmtId="179" fontId="18" fillId="0" borderId="9" xfId="5" applyNumberFormat="1" applyFont="1" applyBorder="1" applyAlignment="1">
      <alignment horizontal="left" vertical="center" shrinkToFit="1"/>
    </xf>
    <xf numFmtId="179" fontId="18" fillId="12" borderId="85" xfId="5" applyNumberFormat="1" applyFont="1" applyFill="1" applyBorder="1" applyAlignment="1">
      <alignment horizontal="right" vertical="center" shrinkToFit="1"/>
    </xf>
    <xf numFmtId="179" fontId="18" fillId="12" borderId="82" xfId="5" applyNumberFormat="1" applyFont="1" applyFill="1" applyBorder="1" applyAlignment="1">
      <alignment horizontal="right" vertical="center" shrinkToFit="1"/>
    </xf>
    <xf numFmtId="179" fontId="18" fillId="0" borderId="84" xfId="5" applyNumberFormat="1" applyFont="1" applyBorder="1" applyAlignment="1">
      <alignment horizontal="left" vertical="center" shrinkToFit="1"/>
    </xf>
    <xf numFmtId="181" fontId="18" fillId="12" borderId="312" xfId="5" applyNumberFormat="1" applyFont="1" applyFill="1" applyBorder="1" applyAlignment="1">
      <alignment horizontal="right" vertical="center" shrinkToFit="1"/>
    </xf>
    <xf numFmtId="181" fontId="18" fillId="12" borderId="31" xfId="5" applyNumberFormat="1" applyFont="1" applyFill="1" applyBorder="1" applyAlignment="1">
      <alignment horizontal="right" vertical="center" shrinkToFit="1"/>
    </xf>
    <xf numFmtId="181" fontId="18" fillId="12" borderId="313" xfId="5" applyNumberFormat="1" applyFont="1" applyFill="1" applyBorder="1" applyAlignment="1">
      <alignment horizontal="right" vertical="center" shrinkToFit="1"/>
    </xf>
    <xf numFmtId="181" fontId="18" fillId="12" borderId="13" xfId="5" applyNumberFormat="1" applyFont="1" applyFill="1" applyBorder="1" applyAlignment="1">
      <alignment horizontal="right" vertical="center" shrinkToFit="1"/>
    </xf>
    <xf numFmtId="181" fontId="18" fillId="12" borderId="0" xfId="5" applyNumberFormat="1" applyFont="1" applyFill="1" applyAlignment="1">
      <alignment horizontal="right" vertical="center" shrinkToFit="1"/>
    </xf>
    <xf numFmtId="181" fontId="18" fillId="12" borderId="9" xfId="5" applyNumberFormat="1" applyFont="1" applyFill="1" applyBorder="1" applyAlignment="1">
      <alignment horizontal="right" vertical="center" shrinkToFit="1"/>
    </xf>
    <xf numFmtId="181" fontId="18" fillId="12" borderId="96" xfId="5" applyNumberFormat="1" applyFont="1" applyFill="1" applyBorder="1" applyAlignment="1">
      <alignment horizontal="right" vertical="center" shrinkToFit="1"/>
    </xf>
    <xf numFmtId="181" fontId="18" fillId="12" borderId="28" xfId="5" applyNumberFormat="1" applyFont="1" applyFill="1" applyBorder="1" applyAlignment="1">
      <alignment horizontal="right" vertical="center" shrinkToFit="1"/>
    </xf>
    <xf numFmtId="181" fontId="18" fillId="12" borderId="94" xfId="5" applyNumberFormat="1" applyFont="1" applyFill="1" applyBorder="1" applyAlignment="1">
      <alignment horizontal="right" vertical="center" shrinkToFit="1"/>
    </xf>
    <xf numFmtId="181" fontId="18" fillId="12" borderId="314" xfId="5" applyNumberFormat="1" applyFont="1" applyFill="1" applyBorder="1" applyAlignment="1">
      <alignment horizontal="right" vertical="center" shrinkToFit="1"/>
    </xf>
    <xf numFmtId="179" fontId="18" fillId="0" borderId="51" xfId="5" applyNumberFormat="1" applyFont="1" applyBorder="1" applyAlignment="1">
      <alignment horizontal="right" vertical="center" shrinkToFit="1"/>
    </xf>
    <xf numFmtId="179" fontId="18" fillId="0" borderId="52" xfId="5" applyNumberFormat="1" applyFont="1" applyBorder="1" applyAlignment="1">
      <alignment horizontal="right" vertical="center" shrinkToFit="1"/>
    </xf>
    <xf numFmtId="179" fontId="18" fillId="0" borderId="53" xfId="5" applyNumberFormat="1" applyFont="1" applyBorder="1" applyAlignment="1">
      <alignment horizontal="right" vertical="center" shrinkToFit="1"/>
    </xf>
    <xf numFmtId="179" fontId="18" fillId="0" borderId="54" xfId="5" applyNumberFormat="1" applyFont="1" applyBorder="1" applyAlignment="1">
      <alignment horizontal="right" vertical="center" shrinkToFit="1"/>
    </xf>
    <xf numFmtId="179" fontId="18" fillId="0" borderId="55" xfId="5" applyNumberFormat="1" applyFont="1" applyBorder="1" applyAlignment="1">
      <alignment horizontal="right" vertical="center" shrinkToFit="1"/>
    </xf>
    <xf numFmtId="179" fontId="18" fillId="0" borderId="56" xfId="5" applyNumberFormat="1" applyFont="1" applyBorder="1" applyAlignment="1">
      <alignment horizontal="right" vertical="center" shrinkToFit="1"/>
    </xf>
    <xf numFmtId="181" fontId="18" fillId="12" borderId="6" xfId="5" applyNumberFormat="1" applyFont="1" applyFill="1" applyBorder="1" applyAlignment="1">
      <alignment horizontal="right" vertical="center" shrinkToFit="1"/>
    </xf>
    <xf numFmtId="181" fontId="18" fillId="12" borderId="7" xfId="5" applyNumberFormat="1" applyFont="1" applyFill="1" applyBorder="1" applyAlignment="1">
      <alignment horizontal="right" vertical="center" shrinkToFit="1"/>
    </xf>
    <xf numFmtId="181" fontId="18" fillId="12" borderId="8" xfId="5" applyNumberFormat="1" applyFont="1" applyFill="1" applyBorder="1" applyAlignment="1">
      <alignment horizontal="right" vertical="center" shrinkToFit="1"/>
    </xf>
    <xf numFmtId="181" fontId="18" fillId="12" borderId="88" xfId="5" applyNumberFormat="1" applyFont="1" applyFill="1" applyBorder="1" applyAlignment="1">
      <alignment horizontal="right" vertical="center" shrinkToFit="1"/>
    </xf>
    <xf numFmtId="181" fontId="18" fillId="12" borderId="91" xfId="5" applyNumberFormat="1" applyFont="1" applyFill="1" applyBorder="1" applyAlignment="1">
      <alignment horizontal="right" vertical="center" shrinkToFit="1"/>
    </xf>
    <xf numFmtId="181" fontId="18" fillId="12" borderId="297" xfId="5" applyNumberFormat="1" applyFont="1" applyFill="1" applyBorder="1" applyAlignment="1">
      <alignment horizontal="right" vertical="center" shrinkToFit="1"/>
    </xf>
    <xf numFmtId="181" fontId="18" fillId="12" borderId="47" xfId="5" applyNumberFormat="1" applyFont="1" applyFill="1" applyBorder="1" applyAlignment="1">
      <alignment horizontal="right" vertical="center" shrinkToFit="1"/>
    </xf>
    <xf numFmtId="181" fontId="18" fillId="12" borderId="73" xfId="5" applyNumberFormat="1" applyFont="1" applyFill="1" applyBorder="1" applyAlignment="1">
      <alignment horizontal="right" vertical="center" shrinkToFit="1"/>
    </xf>
    <xf numFmtId="181" fontId="18" fillId="12" borderId="72" xfId="5" applyNumberFormat="1" applyFont="1" applyFill="1" applyBorder="1" applyAlignment="1">
      <alignment horizontal="right" vertical="center" shrinkToFit="1"/>
    </xf>
    <xf numFmtId="179" fontId="58" fillId="12" borderId="3" xfId="5" applyNumberFormat="1" applyFont="1" applyFill="1" applyBorder="1" applyAlignment="1">
      <alignment horizontal="left" vertical="center" wrapText="1" shrinkToFit="1"/>
    </xf>
    <xf numFmtId="179" fontId="58" fillId="12" borderId="4" xfId="5" applyNumberFormat="1" applyFont="1" applyFill="1" applyBorder="1" applyAlignment="1">
      <alignment horizontal="left" vertical="center" wrapText="1" shrinkToFit="1"/>
    </xf>
    <xf numFmtId="179" fontId="58" fillId="12" borderId="5" xfId="5" applyNumberFormat="1" applyFont="1" applyFill="1" applyBorder="1" applyAlignment="1">
      <alignment horizontal="left" vertical="center" wrapText="1" shrinkToFit="1"/>
    </xf>
    <xf numFmtId="179" fontId="58" fillId="12" borderId="13" xfId="5" applyNumberFormat="1" applyFont="1" applyFill="1" applyBorder="1" applyAlignment="1">
      <alignment horizontal="left" vertical="center" wrapText="1" shrinkToFit="1"/>
    </xf>
    <xf numFmtId="179" fontId="58" fillId="12" borderId="0" xfId="5" applyNumberFormat="1" applyFont="1" applyFill="1" applyAlignment="1">
      <alignment horizontal="left" vertical="center" wrapText="1" shrinkToFit="1"/>
    </xf>
    <xf numFmtId="179" fontId="58" fillId="12" borderId="9" xfId="5" applyNumberFormat="1" applyFont="1" applyFill="1" applyBorder="1" applyAlignment="1">
      <alignment horizontal="left" vertical="center" wrapText="1" shrinkToFit="1"/>
    </xf>
    <xf numFmtId="179" fontId="58" fillId="12" borderId="96" xfId="5" applyNumberFormat="1" applyFont="1" applyFill="1" applyBorder="1" applyAlignment="1">
      <alignment horizontal="left" vertical="center" wrapText="1" shrinkToFit="1"/>
    </xf>
    <xf numFmtId="179" fontId="58" fillId="12" borderId="28" xfId="5" applyNumberFormat="1" applyFont="1" applyFill="1" applyBorder="1" applyAlignment="1">
      <alignment horizontal="left" vertical="center" wrapText="1" shrinkToFit="1"/>
    </xf>
    <xf numFmtId="179" fontId="58" fillId="12" borderId="94" xfId="5" applyNumberFormat="1" applyFont="1" applyFill="1" applyBorder="1" applyAlignment="1">
      <alignment horizontal="left" vertical="center" wrapText="1" shrinkToFit="1"/>
    </xf>
    <xf numFmtId="181" fontId="18" fillId="12" borderId="98" xfId="5" applyNumberFormat="1" applyFont="1" applyFill="1" applyBorder="1" applyAlignment="1">
      <alignment horizontal="right" vertical="center" shrinkToFit="1"/>
    </xf>
    <xf numFmtId="178" fontId="18" fillId="0" borderId="51" xfId="5" applyNumberFormat="1" applyFont="1" applyBorder="1" applyAlignment="1">
      <alignment horizontal="right" vertical="center" shrinkToFit="1"/>
    </xf>
    <xf numFmtId="178" fontId="18" fillId="0" borderId="52" xfId="5" applyNumberFormat="1" applyFont="1" applyBorder="1" applyAlignment="1">
      <alignment horizontal="right" vertical="center" shrinkToFit="1"/>
    </xf>
    <xf numFmtId="178" fontId="18" fillId="0" borderId="53" xfId="5" applyNumberFormat="1" applyFont="1" applyBorder="1" applyAlignment="1">
      <alignment horizontal="right" vertical="center" shrinkToFit="1"/>
    </xf>
    <xf numFmtId="178" fontId="18" fillId="0" borderId="54" xfId="5" applyNumberFormat="1" applyFont="1" applyBorder="1" applyAlignment="1">
      <alignment horizontal="right" vertical="center" shrinkToFit="1"/>
    </xf>
    <xf numFmtId="178" fontId="18" fillId="0" borderId="55" xfId="5" applyNumberFormat="1" applyFont="1" applyBorder="1" applyAlignment="1">
      <alignment horizontal="right" vertical="center" shrinkToFit="1"/>
    </xf>
    <xf numFmtId="178" fontId="18" fillId="0" borderId="56" xfId="5" applyNumberFormat="1" applyFont="1" applyBorder="1" applyAlignment="1">
      <alignment horizontal="right" vertical="center" shrinkToFit="1"/>
    </xf>
    <xf numFmtId="182" fontId="18" fillId="12" borderId="3" xfId="5" applyNumberFormat="1" applyFont="1" applyFill="1" applyBorder="1" applyAlignment="1">
      <alignment horizontal="right" vertical="center" shrinkToFit="1"/>
    </xf>
    <xf numFmtId="182" fontId="18" fillId="12" borderId="4" xfId="5" applyNumberFormat="1" applyFont="1" applyFill="1" applyBorder="1" applyAlignment="1">
      <alignment horizontal="right" vertical="center" shrinkToFit="1"/>
    </xf>
    <xf numFmtId="182" fontId="18" fillId="12" borderId="5" xfId="5" applyNumberFormat="1" applyFont="1" applyFill="1" applyBorder="1" applyAlignment="1">
      <alignment horizontal="right" vertical="center" shrinkToFit="1"/>
    </xf>
    <xf numFmtId="182" fontId="18" fillId="12" borderId="6" xfId="5" applyNumberFormat="1" applyFont="1" applyFill="1" applyBorder="1" applyAlignment="1">
      <alignment horizontal="right" vertical="center" shrinkToFit="1"/>
    </xf>
    <xf numFmtId="182" fontId="18" fillId="12" borderId="7" xfId="5" applyNumberFormat="1" applyFont="1" applyFill="1" applyBorder="1" applyAlignment="1">
      <alignment horizontal="right" vertical="center" shrinkToFit="1"/>
    </xf>
    <xf numFmtId="182" fontId="18" fillId="12" borderId="8" xfId="5" applyNumberFormat="1" applyFont="1" applyFill="1" applyBorder="1" applyAlignment="1">
      <alignment horizontal="right" vertical="center" shrinkToFit="1"/>
    </xf>
    <xf numFmtId="178" fontId="18" fillId="0" borderId="208" xfId="5" applyNumberFormat="1" applyFont="1" applyBorder="1" applyAlignment="1">
      <alignment horizontal="right" vertical="center" shrinkToFit="1"/>
    </xf>
    <xf numFmtId="178" fontId="18" fillId="0" borderId="209" xfId="5" applyNumberFormat="1" applyFont="1" applyBorder="1" applyAlignment="1">
      <alignment horizontal="right" vertical="center" shrinkToFit="1"/>
    </xf>
    <xf numFmtId="181" fontId="18" fillId="12" borderId="311" xfId="5" applyNumberFormat="1" applyFont="1" applyFill="1" applyBorder="1" applyAlignment="1">
      <alignment horizontal="right" vertical="center" shrinkToFit="1"/>
    </xf>
    <xf numFmtId="181" fontId="18" fillId="12" borderId="309" xfId="5" applyNumberFormat="1" applyFont="1" applyFill="1" applyBorder="1" applyAlignment="1">
      <alignment horizontal="right" vertical="center" shrinkToFit="1"/>
    </xf>
    <xf numFmtId="181" fontId="18" fillId="12" borderId="310" xfId="5" applyNumberFormat="1" applyFont="1" applyFill="1" applyBorder="1" applyAlignment="1">
      <alignment horizontal="right" vertical="center" shrinkToFit="1"/>
    </xf>
    <xf numFmtId="181" fontId="18" fillId="12" borderId="320" xfId="5" applyNumberFormat="1" applyFont="1" applyFill="1" applyBorder="1" applyAlignment="1">
      <alignment horizontal="right" vertical="center" shrinkToFit="1"/>
    </xf>
    <xf numFmtId="181" fontId="18" fillId="12" borderId="318" xfId="5" applyNumberFormat="1" applyFont="1" applyFill="1" applyBorder="1" applyAlignment="1">
      <alignment horizontal="right" vertical="center" shrinkToFit="1"/>
    </xf>
    <xf numFmtId="181" fontId="18" fillId="12" borderId="319" xfId="5" applyNumberFormat="1" applyFont="1" applyFill="1" applyBorder="1" applyAlignment="1">
      <alignment horizontal="right" vertical="center" shrinkToFit="1"/>
    </xf>
    <xf numFmtId="181" fontId="18" fillId="12" borderId="57" xfId="5" applyNumberFormat="1" applyFont="1" applyFill="1" applyBorder="1" applyAlignment="1">
      <alignment horizontal="right" vertical="center" shrinkToFit="1"/>
    </xf>
    <xf numFmtId="181" fontId="18" fillId="12" borderId="58" xfId="5" applyNumberFormat="1" applyFont="1" applyFill="1" applyBorder="1" applyAlignment="1">
      <alignment horizontal="right" vertical="center" shrinkToFit="1"/>
    </xf>
    <xf numFmtId="181" fontId="18" fillId="12" borderId="59" xfId="5" applyNumberFormat="1" applyFont="1" applyFill="1" applyBorder="1" applyAlignment="1">
      <alignment horizontal="right" vertical="center" shrinkToFit="1"/>
    </xf>
    <xf numFmtId="0" fontId="18" fillId="0" borderId="83" xfId="5" applyFont="1" applyBorder="1" applyAlignment="1">
      <alignment horizontal="center" vertical="center" textRotation="255" shrinkToFit="1"/>
    </xf>
    <xf numFmtId="0" fontId="18" fillId="0" borderId="82" xfId="5" applyFont="1" applyBorder="1" applyAlignment="1">
      <alignment horizontal="center" vertical="center" textRotation="255" shrinkToFit="1"/>
    </xf>
    <xf numFmtId="0" fontId="18" fillId="0" borderId="84" xfId="5" applyFont="1" applyBorder="1" applyAlignment="1">
      <alignment horizontal="center" vertical="center" textRotation="255" shrinkToFit="1"/>
    </xf>
    <xf numFmtId="0" fontId="18" fillId="0" borderId="92" xfId="5" applyFont="1" applyBorder="1" applyAlignment="1">
      <alignment horizontal="center" vertical="center" textRotation="255" shrinkToFit="1"/>
    </xf>
    <xf numFmtId="0" fontId="18" fillId="0" borderId="0" xfId="5" applyFont="1" applyAlignment="1">
      <alignment horizontal="center" vertical="center" textRotation="255" shrinkToFit="1"/>
    </xf>
    <xf numFmtId="0" fontId="18" fillId="0" borderId="9" xfId="5" applyFont="1" applyBorder="1" applyAlignment="1">
      <alignment horizontal="center" vertical="center" textRotation="255" shrinkToFit="1"/>
    </xf>
    <xf numFmtId="0" fontId="18" fillId="0" borderId="315" xfId="5" applyFont="1" applyBorder="1" applyAlignment="1">
      <alignment horizontal="center" vertical="center" textRotation="255" shrinkToFit="1"/>
    </xf>
    <xf numFmtId="0" fontId="18" fillId="0" borderId="58" xfId="5" applyFont="1" applyBorder="1" applyAlignment="1">
      <alignment horizontal="center" vertical="center" textRotation="255" shrinkToFit="1"/>
    </xf>
    <xf numFmtId="0" fontId="18" fillId="0" borderId="59" xfId="5" applyFont="1" applyBorder="1" applyAlignment="1">
      <alignment horizontal="center" vertical="center" textRotation="255" shrinkToFit="1"/>
    </xf>
    <xf numFmtId="0" fontId="18" fillId="0" borderId="85" xfId="5" applyFont="1" applyBorder="1" applyAlignment="1">
      <alignment horizontal="center" vertical="center" shrinkToFit="1"/>
    </xf>
    <xf numFmtId="0" fontId="18" fillId="0" borderId="82" xfId="5" applyFont="1" applyBorder="1" applyAlignment="1">
      <alignment horizontal="center" vertical="center" shrinkToFit="1"/>
    </xf>
    <xf numFmtId="0" fontId="18" fillId="0" borderId="86" xfId="5" applyFont="1" applyBorder="1" applyAlignment="1">
      <alignment horizontal="center" vertical="center" shrinkToFit="1"/>
    </xf>
    <xf numFmtId="0" fontId="18" fillId="0" borderId="6" xfId="5" applyFont="1" applyBorder="1" applyAlignment="1">
      <alignment horizontal="center" vertical="center" shrinkToFit="1"/>
    </xf>
    <xf numFmtId="0" fontId="18" fillId="0" borderId="7" xfId="5" applyFont="1" applyBorder="1" applyAlignment="1">
      <alignment horizontal="center" vertical="center" shrinkToFit="1"/>
    </xf>
    <xf numFmtId="0" fontId="18" fillId="0" borderId="91" xfId="5" applyFont="1" applyBorder="1" applyAlignment="1">
      <alignment horizontal="center" vertical="center" shrinkToFit="1"/>
    </xf>
    <xf numFmtId="181" fontId="18" fillId="12" borderId="298" xfId="5" applyNumberFormat="1" applyFont="1" applyFill="1" applyBorder="1" applyAlignment="1">
      <alignment horizontal="right" vertical="center" shrinkToFit="1"/>
    </xf>
    <xf numFmtId="181" fontId="18" fillId="12" borderId="295" xfId="5" applyNumberFormat="1" applyFont="1" applyFill="1" applyBorder="1" applyAlignment="1">
      <alignment horizontal="right" vertical="center" shrinkToFit="1"/>
    </xf>
    <xf numFmtId="181" fontId="18" fillId="12" borderId="296" xfId="5" applyNumberFormat="1" applyFont="1" applyFill="1" applyBorder="1" applyAlignment="1">
      <alignment horizontal="right" vertical="center" shrinkToFit="1"/>
    </xf>
    <xf numFmtId="182" fontId="18" fillId="12" borderId="89" xfId="5" applyNumberFormat="1" applyFont="1" applyFill="1" applyBorder="1" applyAlignment="1">
      <alignment horizontal="right" vertical="center" shrinkToFit="1"/>
    </xf>
    <xf numFmtId="182" fontId="18" fillId="12" borderId="87" xfId="5" applyNumberFormat="1" applyFont="1" applyFill="1" applyBorder="1" applyAlignment="1">
      <alignment horizontal="right" vertical="center" shrinkToFit="1"/>
    </xf>
    <xf numFmtId="181" fontId="18" fillId="12" borderId="85" xfId="5" applyNumberFormat="1" applyFont="1" applyFill="1" applyBorder="1" applyAlignment="1">
      <alignment horizontal="right" vertical="center" shrinkToFit="1"/>
    </xf>
    <xf numFmtId="181" fontId="18" fillId="12" borderId="82" xfId="5" applyNumberFormat="1" applyFont="1" applyFill="1" applyBorder="1" applyAlignment="1">
      <alignment horizontal="right" vertical="center" shrinkToFit="1"/>
    </xf>
    <xf numFmtId="181" fontId="18" fillId="12" borderId="84" xfId="5" applyNumberFormat="1" applyFont="1" applyFill="1" applyBorder="1" applyAlignment="1">
      <alignment horizontal="right" vertical="center" shrinkToFit="1"/>
    </xf>
    <xf numFmtId="0" fontId="18" fillId="0" borderId="93" xfId="5" applyFont="1" applyBorder="1" applyAlignment="1">
      <alignment horizontal="center" vertical="center" textRotation="255" shrinkToFit="1"/>
    </xf>
    <xf numFmtId="0" fontId="18" fillId="0" borderId="28" xfId="5" applyFont="1" applyBorder="1" applyAlignment="1">
      <alignment horizontal="center" vertical="center" textRotation="255" shrinkToFit="1"/>
    </xf>
    <xf numFmtId="0" fontId="18" fillId="0" borderId="94" xfId="5" applyFont="1" applyBorder="1" applyAlignment="1">
      <alignment horizontal="center" vertical="center" textRotation="255" shrinkToFit="1"/>
    </xf>
    <xf numFmtId="0" fontId="18" fillId="0" borderId="13" xfId="5" applyFont="1" applyBorder="1" applyAlignment="1">
      <alignment horizontal="center" vertical="center" shrinkToFit="1"/>
    </xf>
    <xf numFmtId="0" fontId="18" fillId="0" borderId="0" xfId="5" applyFont="1" applyAlignment="1">
      <alignment horizontal="center" vertical="center" shrinkToFit="1"/>
    </xf>
    <xf numFmtId="0" fontId="18" fillId="0" borderId="88" xfId="5" applyFont="1" applyBorder="1" applyAlignment="1">
      <alignment horizontal="center" vertical="center" shrinkToFit="1"/>
    </xf>
    <xf numFmtId="0" fontId="18" fillId="0" borderId="96" xfId="5" applyFont="1" applyBorder="1" applyAlignment="1">
      <alignment horizontal="center" vertical="top" shrinkToFit="1"/>
    </xf>
    <xf numFmtId="0" fontId="18" fillId="0" borderId="28" xfId="5" applyFont="1" applyBorder="1" applyAlignment="1">
      <alignment horizontal="center" vertical="top" shrinkToFit="1"/>
    </xf>
    <xf numFmtId="0" fontId="18" fillId="0" borderId="98" xfId="5" applyFont="1" applyBorder="1" applyAlignment="1">
      <alignment horizontal="center" vertical="top" shrinkToFit="1"/>
    </xf>
    <xf numFmtId="181" fontId="18" fillId="12" borderId="308" xfId="5" applyNumberFormat="1" applyFont="1" applyFill="1" applyBorder="1" applyAlignment="1">
      <alignment horizontal="right" vertical="center" shrinkToFit="1"/>
    </xf>
    <xf numFmtId="181" fontId="18" fillId="12" borderId="316" xfId="5" applyNumberFormat="1" applyFont="1" applyFill="1" applyBorder="1" applyAlignment="1">
      <alignment horizontal="right" vertical="center" shrinkToFit="1"/>
    </xf>
    <xf numFmtId="0" fontId="18" fillId="0" borderId="57" xfId="5" applyFont="1" applyBorder="1" applyAlignment="1">
      <alignment horizontal="center" vertical="top" shrinkToFit="1"/>
    </xf>
    <xf numFmtId="0" fontId="18" fillId="0" borderId="58" xfId="5" applyFont="1" applyBorder="1" applyAlignment="1">
      <alignment horizontal="center" vertical="top" shrinkToFit="1"/>
    </xf>
    <xf numFmtId="0" fontId="18" fillId="0" borderId="316" xfId="5" applyFont="1" applyBorder="1" applyAlignment="1">
      <alignment horizontal="center" vertical="top" shrinkToFit="1"/>
    </xf>
    <xf numFmtId="181" fontId="18" fillId="12" borderId="317" xfId="5" applyNumberFormat="1" applyFont="1" applyFill="1" applyBorder="1" applyAlignment="1">
      <alignment horizontal="right" vertical="center" shrinkToFit="1"/>
    </xf>
    <xf numFmtId="181" fontId="18" fillId="12" borderId="3" xfId="5" applyNumberFormat="1" applyFont="1" applyFill="1" applyBorder="1" applyAlignment="1">
      <alignment horizontal="right" vertical="center" shrinkToFit="1"/>
    </xf>
    <xf numFmtId="181" fontId="18" fillId="12" borderId="4" xfId="5" applyNumberFormat="1" applyFont="1" applyFill="1" applyBorder="1" applyAlignment="1">
      <alignment horizontal="right" vertical="center" shrinkToFit="1"/>
    </xf>
    <xf numFmtId="181" fontId="18" fillId="12" borderId="5" xfId="5" applyNumberFormat="1" applyFont="1" applyFill="1" applyBorder="1" applyAlignment="1">
      <alignment horizontal="right" vertical="center" shrinkToFit="1"/>
    </xf>
    <xf numFmtId="179" fontId="18" fillId="0" borderId="208" xfId="5" applyNumberFormat="1" applyFont="1" applyBorder="1" applyAlignment="1">
      <alignment horizontal="right" vertical="center" shrinkToFit="1"/>
    </xf>
    <xf numFmtId="179" fontId="18" fillId="0" borderId="209" xfId="5" applyNumberFormat="1" applyFont="1" applyBorder="1" applyAlignment="1">
      <alignment horizontal="right" vertical="center" shrinkToFit="1"/>
    </xf>
    <xf numFmtId="181" fontId="18" fillId="12" borderId="89" xfId="5" applyNumberFormat="1" applyFont="1" applyFill="1" applyBorder="1" applyAlignment="1">
      <alignment horizontal="right" vertical="center" shrinkToFit="1"/>
    </xf>
    <xf numFmtId="181" fontId="18" fillId="12" borderId="87" xfId="5" applyNumberFormat="1" applyFont="1" applyFill="1" applyBorder="1" applyAlignment="1">
      <alignment horizontal="right" vertical="center" shrinkToFit="1"/>
    </xf>
    <xf numFmtId="181" fontId="18" fillId="12" borderId="86" xfId="5" applyNumberFormat="1" applyFont="1" applyFill="1" applyBorder="1" applyAlignment="1">
      <alignment horizontal="right" vertical="center" shrinkToFit="1"/>
    </xf>
    <xf numFmtId="181" fontId="18" fillId="12" borderId="294" xfId="5" applyNumberFormat="1" applyFont="1" applyFill="1" applyBorder="1" applyAlignment="1">
      <alignment horizontal="right" vertical="center" shrinkToFit="1"/>
    </xf>
    <xf numFmtId="0" fontId="18" fillId="0" borderId="92" xfId="5" applyFont="1" applyBorder="1" applyAlignment="1">
      <alignment horizontal="left" vertical="center" shrinkToFit="1"/>
    </xf>
    <xf numFmtId="0" fontId="18" fillId="0" borderId="0" xfId="5" applyFont="1" applyAlignment="1">
      <alignment horizontal="left" vertical="center" shrinkToFit="1"/>
    </xf>
    <xf numFmtId="0" fontId="18" fillId="0" borderId="88" xfId="5" applyFont="1" applyBorder="1" applyAlignment="1">
      <alignment horizontal="left" vertical="center" shrinkToFit="1"/>
    </xf>
    <xf numFmtId="0" fontId="18" fillId="0" borderId="83" xfId="5" applyFont="1" applyBorder="1" applyAlignment="1">
      <alignment horizontal="center" vertical="center" shrinkToFit="1"/>
    </xf>
    <xf numFmtId="0" fontId="18" fillId="0" borderId="92" xfId="5" applyFont="1" applyBorder="1" applyAlignment="1">
      <alignment horizontal="center" vertical="center" shrinkToFit="1"/>
    </xf>
    <xf numFmtId="0" fontId="18" fillId="0" borderId="93" xfId="5" applyFont="1" applyBorder="1" applyAlignment="1">
      <alignment horizontal="center" vertical="center" shrinkToFit="1"/>
    </xf>
    <xf numFmtId="0" fontId="18" fillId="0" borderId="28" xfId="5" applyFont="1" applyBorder="1" applyAlignment="1">
      <alignment horizontal="center" vertical="center" shrinkToFit="1"/>
    </xf>
    <xf numFmtId="0" fontId="18" fillId="0" borderId="98" xfId="5" applyFont="1" applyBorder="1" applyAlignment="1">
      <alignment horizontal="center" vertical="center" shrinkToFit="1"/>
    </xf>
    <xf numFmtId="179" fontId="18" fillId="0" borderId="94" xfId="5" applyNumberFormat="1" applyFont="1" applyBorder="1" applyAlignment="1">
      <alignment horizontal="center" vertical="center" shrinkToFit="1"/>
    </xf>
    <xf numFmtId="179" fontId="18" fillId="0" borderId="96" xfId="5" applyNumberFormat="1" applyFont="1" applyBorder="1" applyAlignment="1">
      <alignment horizontal="center" vertical="center" shrinkToFit="1"/>
    </xf>
    <xf numFmtId="0" fontId="18" fillId="0" borderId="83" xfId="5" applyFont="1" applyBorder="1" applyAlignment="1">
      <alignment horizontal="right" vertical="center" shrinkToFit="1"/>
    </xf>
    <xf numFmtId="0" fontId="18" fillId="0" borderId="82" xfId="5" applyFont="1" applyBorder="1" applyAlignment="1">
      <alignment horizontal="right" vertical="center" shrinkToFit="1"/>
    </xf>
    <xf numFmtId="0" fontId="18" fillId="0" borderId="86" xfId="5" applyFont="1" applyBorder="1" applyAlignment="1">
      <alignment horizontal="right" vertical="center" shrinkToFit="1"/>
    </xf>
    <xf numFmtId="179" fontId="18" fillId="0" borderId="88" xfId="5" applyNumberFormat="1" applyFont="1" applyBorder="1" applyAlignment="1">
      <alignment horizontal="center" vertical="center" shrinkToFit="1"/>
    </xf>
    <xf numFmtId="179" fontId="18" fillId="12" borderId="83" xfId="5" applyNumberFormat="1" applyFont="1" applyFill="1" applyBorder="1" applyAlignment="1">
      <alignment horizontal="right" vertical="center" shrinkToFit="1"/>
    </xf>
    <xf numFmtId="179" fontId="18" fillId="12" borderId="92" xfId="5" applyNumberFormat="1" applyFont="1" applyFill="1" applyBorder="1" applyAlignment="1">
      <alignment horizontal="right" vertical="center" shrinkToFit="1"/>
    </xf>
    <xf numFmtId="179" fontId="18" fillId="12" borderId="10" xfId="5" applyNumberFormat="1" applyFont="1" applyFill="1" applyBorder="1" applyAlignment="1">
      <alignment horizontal="right" vertical="center" shrinkToFit="1"/>
    </xf>
    <xf numFmtId="179" fontId="18" fillId="12" borderId="11" xfId="5" applyNumberFormat="1" applyFont="1" applyFill="1" applyBorder="1" applyAlignment="1">
      <alignment horizontal="right" vertical="center" shrinkToFit="1"/>
    </xf>
    <xf numFmtId="179" fontId="18" fillId="12" borderId="12" xfId="5" applyNumberFormat="1" applyFont="1" applyFill="1" applyBorder="1" applyAlignment="1">
      <alignment horizontal="right" vertical="center" shrinkToFit="1"/>
    </xf>
    <xf numFmtId="179" fontId="18" fillId="12" borderId="97" xfId="5" applyNumberFormat="1" applyFont="1" applyFill="1" applyBorder="1" applyAlignment="1">
      <alignment horizontal="right" vertical="center" shrinkToFit="1"/>
    </xf>
    <xf numFmtId="179" fontId="44" fillId="12" borderId="89" xfId="5" applyNumberFormat="1" applyFont="1" applyFill="1" applyBorder="1" applyAlignment="1">
      <alignment horizontal="center" vertical="center" shrinkToFit="1"/>
    </xf>
    <xf numFmtId="179" fontId="44" fillId="12" borderId="92" xfId="5" applyNumberFormat="1" applyFont="1" applyFill="1" applyBorder="1" applyAlignment="1">
      <alignment horizontal="center" vertical="center" shrinkToFit="1"/>
    </xf>
    <xf numFmtId="179" fontId="44" fillId="12" borderId="28" xfId="5" applyNumberFormat="1" applyFont="1" applyFill="1" applyBorder="1" applyAlignment="1">
      <alignment horizontal="center" vertical="center" shrinkToFit="1"/>
    </xf>
    <xf numFmtId="179" fontId="44" fillId="12" borderId="94" xfId="5" applyNumberFormat="1" applyFont="1" applyFill="1" applyBorder="1" applyAlignment="1">
      <alignment horizontal="center" vertical="center" shrinkToFit="1"/>
    </xf>
    <xf numFmtId="179" fontId="58" fillId="12" borderId="90" xfId="5" applyNumberFormat="1" applyFont="1" applyFill="1" applyBorder="1" applyAlignment="1">
      <alignment horizontal="left" vertical="center" wrapText="1" shrinkToFit="1"/>
    </xf>
    <xf numFmtId="179" fontId="58" fillId="12" borderId="88" xfId="5" applyNumberFormat="1" applyFont="1" applyFill="1" applyBorder="1" applyAlignment="1">
      <alignment horizontal="left" vertical="center" wrapText="1" shrinkToFit="1"/>
    </xf>
    <xf numFmtId="179" fontId="58" fillId="12" borderId="98" xfId="5" applyNumberFormat="1" applyFont="1" applyFill="1" applyBorder="1" applyAlignment="1">
      <alignment horizontal="left" vertical="center" wrapText="1" shrinkToFit="1"/>
    </xf>
    <xf numFmtId="0" fontId="57" fillId="0" borderId="0" xfId="5" applyFont="1" applyAlignment="1">
      <alignment horizontal="distributed" vertical="distributed" shrinkToFit="1"/>
    </xf>
    <xf numFmtId="0" fontId="54" fillId="0" borderId="0" xfId="5" applyFont="1" applyAlignment="1">
      <alignment horizontal="left" vertical="center" shrinkToFit="1"/>
    </xf>
    <xf numFmtId="49" fontId="44" fillId="0" borderId="0" xfId="5" applyNumberFormat="1" applyFont="1" applyAlignment="1">
      <alignment horizontal="right" vertical="center" indent="1" shrinkToFit="1"/>
    </xf>
    <xf numFmtId="49" fontId="18" fillId="0" borderId="203" xfId="5" applyNumberFormat="1" applyFont="1" applyBorder="1" applyAlignment="1">
      <alignment horizontal="center" vertical="center" shrinkToFit="1"/>
    </xf>
    <xf numFmtId="49" fontId="18" fillId="0" borderId="81" xfId="5" applyNumberFormat="1" applyFont="1" applyBorder="1" applyAlignment="1">
      <alignment horizontal="center" vertical="center" shrinkToFit="1"/>
    </xf>
    <xf numFmtId="49" fontId="18" fillId="0" borderId="99" xfId="5" applyNumberFormat="1" applyFont="1" applyBorder="1" applyAlignment="1">
      <alignment horizontal="center" vertical="center" shrinkToFit="1"/>
    </xf>
    <xf numFmtId="49" fontId="18" fillId="0" borderId="80" xfId="5" applyNumberFormat="1" applyFont="1" applyBorder="1" applyAlignment="1">
      <alignment horizontal="center" vertical="center" shrinkToFit="1"/>
    </xf>
    <xf numFmtId="49" fontId="18" fillId="0" borderId="204" xfId="5" applyNumberFormat="1" applyFont="1" applyBorder="1" applyAlignment="1">
      <alignment horizontal="center" vertical="center" shrinkToFit="1"/>
    </xf>
    <xf numFmtId="179" fontId="18" fillId="12" borderId="205" xfId="5" applyNumberFormat="1" applyFont="1" applyFill="1" applyBorder="1" applyAlignment="1">
      <alignment horizontal="center" vertical="center" shrinkToFit="1"/>
    </xf>
    <xf numFmtId="179" fontId="18" fillId="12" borderId="11" xfId="5" applyNumberFormat="1" applyFont="1" applyFill="1" applyBorder="1" applyAlignment="1">
      <alignment horizontal="center" vertical="center" shrinkToFit="1"/>
    </xf>
    <xf numFmtId="179" fontId="18" fillId="12" borderId="12" xfId="5" applyNumberFormat="1" applyFont="1" applyFill="1" applyBorder="1" applyAlignment="1">
      <alignment horizontal="center" vertical="center" shrinkToFit="1"/>
    </xf>
    <xf numFmtId="49" fontId="53" fillId="0" borderId="0" xfId="17" applyNumberFormat="1" applyFont="1" applyAlignment="1">
      <alignment horizontal="left" vertical="center" shrinkToFit="1"/>
    </xf>
    <xf numFmtId="0" fontId="44" fillId="0" borderId="0" xfId="17" applyFont="1" applyAlignment="1">
      <alignment horizontal="center" vertical="center" shrinkToFit="1"/>
    </xf>
    <xf numFmtId="49" fontId="44" fillId="0" borderId="0" xfId="17" applyNumberFormat="1" applyFont="1" applyAlignment="1">
      <alignment horizontal="left" vertical="center" shrinkToFit="1"/>
    </xf>
    <xf numFmtId="49" fontId="54" fillId="0" borderId="218" xfId="17" applyNumberFormat="1" applyFont="1" applyBorder="1" applyAlignment="1">
      <alignment horizontal="right" vertical="center" shrinkToFit="1"/>
    </xf>
    <xf numFmtId="49" fontId="54" fillId="0" borderId="219" xfId="17" applyNumberFormat="1" applyFont="1" applyBorder="1" applyAlignment="1">
      <alignment horizontal="right" vertical="center" shrinkToFit="1"/>
    </xf>
    <xf numFmtId="49" fontId="54" fillId="0" borderId="220" xfId="17" applyNumberFormat="1" applyFont="1" applyBorder="1" applyAlignment="1">
      <alignment horizontal="right" vertical="center" shrinkToFit="1"/>
    </xf>
    <xf numFmtId="179" fontId="18" fillId="12" borderId="239" xfId="17" applyNumberFormat="1" applyFont="1" applyFill="1" applyBorder="1" applyAlignment="1">
      <alignment horizontal="right" vertical="center" shrinkToFit="1"/>
    </xf>
    <xf numFmtId="179" fontId="18" fillId="12" borderId="240" xfId="17" applyNumberFormat="1" applyFont="1" applyFill="1" applyBorder="1" applyAlignment="1">
      <alignment horizontal="right" vertical="center" shrinkToFit="1"/>
    </xf>
    <xf numFmtId="179" fontId="18" fillId="12" borderId="241" xfId="17" applyNumberFormat="1" applyFont="1" applyFill="1" applyBorder="1" applyAlignment="1">
      <alignment horizontal="right" vertical="center" shrinkToFit="1"/>
    </xf>
    <xf numFmtId="49" fontId="18" fillId="0" borderId="0" xfId="17" applyNumberFormat="1" applyFont="1" applyAlignment="1">
      <alignment horizontal="left" vertical="center" shrinkToFit="1"/>
    </xf>
    <xf numFmtId="49" fontId="44" fillId="0" borderId="221" xfId="17" applyNumberFormat="1" applyFont="1" applyBorder="1" applyAlignment="1">
      <alignment horizontal="center" vertical="center" shrinkToFit="1"/>
    </xf>
    <xf numFmtId="49" fontId="44" fillId="0" borderId="222" xfId="17" applyNumberFormat="1" applyFont="1" applyBorder="1" applyAlignment="1">
      <alignment horizontal="center" vertical="center" shrinkToFit="1"/>
    </xf>
    <xf numFmtId="49" fontId="44" fillId="0" borderId="223" xfId="17" applyNumberFormat="1" applyFont="1" applyBorder="1" applyAlignment="1">
      <alignment horizontal="center" vertical="center" shrinkToFit="1"/>
    </xf>
    <xf numFmtId="179" fontId="18" fillId="0" borderId="242" xfId="17" applyNumberFormat="1" applyFont="1" applyBorder="1" applyAlignment="1">
      <alignment horizontal="center" vertical="center" shrinkToFit="1"/>
    </xf>
    <xf numFmtId="179" fontId="18" fillId="0" borderId="46" xfId="17" applyNumberFormat="1" applyFont="1" applyBorder="1" applyAlignment="1">
      <alignment horizontal="center" vertical="center" shrinkToFit="1"/>
    </xf>
    <xf numFmtId="49" fontId="54" fillId="0" borderId="224" xfId="17" applyNumberFormat="1" applyFont="1" applyBorder="1" applyAlignment="1">
      <alignment horizontal="left" vertical="center" shrinkToFit="1"/>
    </xf>
    <xf numFmtId="49" fontId="54" fillId="0" borderId="225" xfId="17" applyNumberFormat="1" applyFont="1" applyBorder="1" applyAlignment="1">
      <alignment horizontal="left" vertical="center" shrinkToFit="1"/>
    </xf>
    <xf numFmtId="49" fontId="54" fillId="0" borderId="226" xfId="17" applyNumberFormat="1" applyFont="1" applyBorder="1" applyAlignment="1">
      <alignment horizontal="left" vertical="center" shrinkToFit="1"/>
    </xf>
    <xf numFmtId="179" fontId="18" fillId="0" borderId="244" xfId="17" applyNumberFormat="1" applyFont="1" applyBorder="1" applyAlignment="1">
      <alignment horizontal="center" vertical="center" shrinkToFit="1"/>
    </xf>
    <xf numFmtId="179" fontId="18" fillId="0" borderId="245" xfId="17" applyNumberFormat="1" applyFont="1" applyBorder="1" applyAlignment="1">
      <alignment horizontal="center" vertical="center" shrinkToFit="1"/>
    </xf>
    <xf numFmtId="179" fontId="18" fillId="0" borderId="246" xfId="17" applyNumberFormat="1" applyFont="1" applyBorder="1" applyAlignment="1">
      <alignment horizontal="center" vertical="center" shrinkToFit="1"/>
    </xf>
    <xf numFmtId="179" fontId="18" fillId="0" borderId="243" xfId="17" applyNumberFormat="1" applyFont="1" applyBorder="1" applyAlignment="1">
      <alignment horizontal="center" vertical="center" shrinkToFit="1"/>
    </xf>
    <xf numFmtId="179" fontId="18" fillId="12" borderId="242" xfId="17" applyNumberFormat="1" applyFont="1" applyFill="1" applyBorder="1" applyAlignment="1">
      <alignment horizontal="right" vertical="center" shrinkToFit="1"/>
    </xf>
    <xf numFmtId="179" fontId="18" fillId="12" borderId="46" xfId="17" applyNumberFormat="1" applyFont="1" applyFill="1" applyBorder="1" applyAlignment="1">
      <alignment horizontal="right" vertical="center" shrinkToFit="1"/>
    </xf>
    <xf numFmtId="179" fontId="18" fillId="12" borderId="243" xfId="17" applyNumberFormat="1" applyFont="1" applyFill="1" applyBorder="1" applyAlignment="1">
      <alignment horizontal="right" vertical="center" shrinkToFit="1"/>
    </xf>
    <xf numFmtId="183" fontId="44" fillId="12" borderId="228" xfId="17" applyNumberFormat="1" applyFont="1" applyFill="1" applyBorder="1" applyAlignment="1">
      <alignment horizontal="right" vertical="center" indent="1" shrinkToFit="1"/>
    </xf>
    <xf numFmtId="183" fontId="44" fillId="12" borderId="229" xfId="17" applyNumberFormat="1" applyFont="1" applyFill="1" applyBorder="1" applyAlignment="1">
      <alignment horizontal="right" vertical="center" indent="1" shrinkToFit="1"/>
    </xf>
    <xf numFmtId="49" fontId="18" fillId="0" borderId="1" xfId="17" applyNumberFormat="1" applyFont="1" applyBorder="1" applyAlignment="1">
      <alignment horizontal="center" vertical="center" shrinkToFit="1"/>
    </xf>
    <xf numFmtId="49" fontId="18" fillId="0" borderId="231" xfId="17" applyNumberFormat="1" applyFont="1" applyBorder="1" applyAlignment="1">
      <alignment horizontal="center" vertical="center" shrinkToFit="1"/>
    </xf>
    <xf numFmtId="183" fontId="44" fillId="12" borderId="230" xfId="17" applyNumberFormat="1" applyFont="1" applyFill="1" applyBorder="1" applyAlignment="1">
      <alignment horizontal="right" vertical="center" indent="1" shrinkToFit="1"/>
    </xf>
    <xf numFmtId="183" fontId="44" fillId="12" borderId="1" xfId="17" applyNumberFormat="1" applyFont="1" applyFill="1" applyBorder="1" applyAlignment="1">
      <alignment horizontal="right" vertical="center" indent="1" shrinkToFit="1"/>
    </xf>
    <xf numFmtId="183" fontId="44" fillId="12" borderId="231" xfId="17" applyNumberFormat="1" applyFont="1" applyFill="1" applyBorder="1" applyAlignment="1">
      <alignment horizontal="right" vertical="center" indent="1" shrinkToFit="1"/>
    </xf>
    <xf numFmtId="49" fontId="18" fillId="0" borderId="227" xfId="17" applyNumberFormat="1" applyFont="1" applyBorder="1" applyAlignment="1">
      <alignment horizontal="center" vertical="center" textRotation="255" shrinkToFit="1"/>
    </xf>
    <xf numFmtId="49" fontId="18" fillId="0" borderId="228" xfId="17" applyNumberFormat="1" applyFont="1" applyBorder="1" applyAlignment="1">
      <alignment horizontal="center" vertical="center" textRotation="255" shrinkToFit="1"/>
    </xf>
    <xf numFmtId="49" fontId="18" fillId="0" borderId="230" xfId="17" applyNumberFormat="1" applyFont="1" applyBorder="1" applyAlignment="1">
      <alignment horizontal="center" vertical="center" textRotation="255" shrinkToFit="1"/>
    </xf>
    <xf numFmtId="49" fontId="18" fillId="0" borderId="1" xfId="17" applyNumberFormat="1" applyFont="1" applyBorder="1" applyAlignment="1">
      <alignment horizontal="center" vertical="center" textRotation="255" shrinkToFit="1"/>
    </xf>
    <xf numFmtId="49" fontId="18" fillId="0" borderId="236" xfId="17" applyNumberFormat="1" applyFont="1" applyBorder="1" applyAlignment="1">
      <alignment horizontal="center" vertical="center" textRotation="255" shrinkToFit="1"/>
    </xf>
    <xf numFmtId="49" fontId="18" fillId="0" borderId="214" xfId="17" applyNumberFormat="1" applyFont="1" applyBorder="1" applyAlignment="1">
      <alignment horizontal="center" vertical="center" textRotation="255" shrinkToFit="1"/>
    </xf>
    <xf numFmtId="49" fontId="18" fillId="0" borderId="228" xfId="17" applyNumberFormat="1" applyFont="1" applyBorder="1" applyAlignment="1">
      <alignment horizontal="center" vertical="center" shrinkToFit="1"/>
    </xf>
    <xf numFmtId="49" fontId="18" fillId="0" borderId="229" xfId="17" applyNumberFormat="1" applyFont="1" applyBorder="1" applyAlignment="1">
      <alignment horizontal="center" vertical="center" shrinkToFit="1"/>
    </xf>
    <xf numFmtId="183" fontId="44" fillId="12" borderId="227" xfId="17" applyNumberFormat="1" applyFont="1" applyFill="1" applyBorder="1" applyAlignment="1">
      <alignment horizontal="right" vertical="center" indent="1" shrinkToFit="1"/>
    </xf>
    <xf numFmtId="49" fontId="18" fillId="0" borderId="158" xfId="17" applyNumberFormat="1" applyFont="1" applyBorder="1" applyAlignment="1">
      <alignment horizontal="center" vertical="center" shrinkToFit="1"/>
    </xf>
    <xf numFmtId="49" fontId="18" fillId="0" borderId="232" xfId="17" applyNumberFormat="1" applyFont="1" applyBorder="1" applyAlignment="1">
      <alignment horizontal="center" vertical="center" shrinkToFit="1"/>
    </xf>
    <xf numFmtId="183" fontId="44" fillId="12" borderId="233" xfId="17" applyNumberFormat="1" applyFont="1" applyFill="1" applyBorder="1" applyAlignment="1">
      <alignment horizontal="right" vertical="center" indent="1" shrinkToFit="1"/>
    </xf>
    <xf numFmtId="183" fontId="44" fillId="12" borderId="158" xfId="17" applyNumberFormat="1" applyFont="1" applyFill="1" applyBorder="1" applyAlignment="1">
      <alignment horizontal="right" vertical="center" indent="1" shrinkToFit="1"/>
    </xf>
    <xf numFmtId="183" fontId="44" fillId="12" borderId="232" xfId="17" applyNumberFormat="1" applyFont="1" applyFill="1" applyBorder="1" applyAlignment="1">
      <alignment horizontal="right" vertical="center" indent="1" shrinkToFit="1"/>
    </xf>
    <xf numFmtId="49" fontId="18" fillId="0" borderId="1" xfId="17" applyNumberFormat="1" applyFont="1" applyBorder="1" applyAlignment="1">
      <alignment horizontal="center" vertical="center" wrapText="1" shrinkToFit="1"/>
    </xf>
    <xf numFmtId="184" fontId="44" fillId="12" borderId="33" xfId="17" applyNumberFormat="1" applyFont="1" applyFill="1" applyBorder="1" applyAlignment="1">
      <alignment horizontal="right" vertical="center" indent="1" shrinkToFit="1"/>
    </xf>
    <xf numFmtId="184" fontId="44" fillId="12" borderId="234" xfId="17" applyNumberFormat="1" applyFont="1" applyFill="1" applyBorder="1" applyAlignment="1">
      <alignment horizontal="right" vertical="center" indent="1" shrinkToFit="1"/>
    </xf>
    <xf numFmtId="49" fontId="18" fillId="0" borderId="214" xfId="17" applyNumberFormat="1" applyFont="1" applyBorder="1" applyAlignment="1">
      <alignment horizontal="center" vertical="center" shrinkToFit="1"/>
    </xf>
    <xf numFmtId="49" fontId="18" fillId="0" borderId="215" xfId="17" applyNumberFormat="1" applyFont="1" applyBorder="1" applyAlignment="1">
      <alignment horizontal="center" vertical="center" shrinkToFit="1"/>
    </xf>
    <xf numFmtId="184" fontId="44" fillId="12" borderId="237" xfId="17" applyNumberFormat="1" applyFont="1" applyFill="1" applyBorder="1" applyAlignment="1">
      <alignment horizontal="right" vertical="center" indent="1" shrinkToFit="1"/>
    </xf>
    <xf numFmtId="184" fontId="44" fillId="12" borderId="77" xfId="17" applyNumberFormat="1" applyFont="1" applyFill="1" applyBorder="1" applyAlignment="1">
      <alignment horizontal="right" vertical="center" indent="1" shrinkToFit="1"/>
    </xf>
    <xf numFmtId="184" fontId="44" fillId="12" borderId="238" xfId="17" applyNumberFormat="1" applyFont="1" applyFill="1" applyBorder="1" applyAlignment="1">
      <alignment horizontal="right" vertical="center" indent="1" shrinkToFit="1"/>
    </xf>
    <xf numFmtId="49" fontId="18" fillId="0" borderId="33" xfId="17" applyNumberFormat="1" applyFont="1" applyBorder="1" applyAlignment="1">
      <alignment horizontal="center" vertical="center" shrinkToFit="1"/>
    </xf>
    <xf numFmtId="49" fontId="18" fillId="0" borderId="234" xfId="17" applyNumberFormat="1" applyFont="1" applyBorder="1" applyAlignment="1">
      <alignment horizontal="center" vertical="center" shrinkToFit="1"/>
    </xf>
    <xf numFmtId="184" fontId="44" fillId="12" borderId="235" xfId="17" applyNumberFormat="1" applyFont="1" applyFill="1" applyBorder="1" applyAlignment="1">
      <alignment horizontal="right" vertical="center" indent="1" shrinkToFit="1"/>
    </xf>
    <xf numFmtId="183" fontId="44" fillId="12" borderId="230" xfId="3" applyNumberFormat="1" applyFont="1" applyFill="1" applyBorder="1" applyAlignment="1" applyProtection="1">
      <alignment horizontal="right" vertical="center" indent="1" shrinkToFit="1"/>
    </xf>
    <xf numFmtId="183" fontId="44" fillId="12" borderId="1" xfId="3" applyNumberFormat="1" applyFont="1" applyFill="1" applyBorder="1" applyAlignment="1" applyProtection="1">
      <alignment horizontal="right" vertical="center" indent="1" shrinkToFit="1"/>
    </xf>
    <xf numFmtId="49" fontId="18" fillId="0" borderId="83" xfId="17" applyNumberFormat="1" applyFont="1" applyBorder="1" applyAlignment="1">
      <alignment horizontal="center" vertical="center" textRotation="255" shrinkToFit="1"/>
    </xf>
    <xf numFmtId="49" fontId="18" fillId="0" borderId="82" xfId="17" applyNumberFormat="1" applyFont="1" applyBorder="1" applyAlignment="1">
      <alignment horizontal="center" vertical="center" textRotation="255" shrinkToFit="1"/>
    </xf>
    <xf numFmtId="49" fontId="18" fillId="0" borderId="84" xfId="17" applyNumberFormat="1" applyFont="1" applyBorder="1" applyAlignment="1">
      <alignment horizontal="center" vertical="center" textRotation="255" shrinkToFit="1"/>
    </xf>
    <xf numFmtId="49" fontId="18" fillId="0" borderId="92" xfId="17" applyNumberFormat="1" applyFont="1" applyBorder="1" applyAlignment="1">
      <alignment horizontal="center" vertical="center" textRotation="255" shrinkToFit="1"/>
    </xf>
    <xf numFmtId="49" fontId="18" fillId="0" borderId="0" xfId="17" applyNumberFormat="1" applyFont="1" applyAlignment="1">
      <alignment horizontal="center" vertical="center" textRotation="255" shrinkToFit="1"/>
    </xf>
    <xf numFmtId="49" fontId="18" fillId="0" borderId="9" xfId="17" applyNumberFormat="1" applyFont="1" applyBorder="1" applyAlignment="1">
      <alignment horizontal="center" vertical="center" textRotation="255" shrinkToFit="1"/>
    </xf>
    <xf numFmtId="49" fontId="18" fillId="0" borderId="93" xfId="17" applyNumberFormat="1" applyFont="1" applyBorder="1" applyAlignment="1">
      <alignment horizontal="center" vertical="center" textRotation="255" shrinkToFit="1"/>
    </xf>
    <xf numFmtId="49" fontId="18" fillId="0" borderId="28" xfId="17" applyNumberFormat="1" applyFont="1" applyBorder="1" applyAlignment="1">
      <alignment horizontal="center" vertical="center" textRotation="255" shrinkToFit="1"/>
    </xf>
    <xf numFmtId="49" fontId="18" fillId="0" borderId="94" xfId="17" applyNumberFormat="1" applyFont="1" applyBorder="1" applyAlignment="1">
      <alignment horizontal="center" vertical="center" textRotation="255" shrinkToFit="1"/>
    </xf>
    <xf numFmtId="183" fontId="44" fillId="12" borderId="158" xfId="3" applyNumberFormat="1" applyFont="1" applyFill="1" applyBorder="1" applyAlignment="1" applyProtection="1">
      <alignment horizontal="right" vertical="center" indent="1" shrinkToFit="1"/>
    </xf>
    <xf numFmtId="184" fontId="44" fillId="12" borderId="237" xfId="3" applyNumberFormat="1" applyFont="1" applyFill="1" applyBorder="1" applyAlignment="1" applyProtection="1">
      <alignment horizontal="right" vertical="center" indent="1" shrinkToFit="1"/>
    </xf>
    <xf numFmtId="184" fontId="44" fillId="12" borderId="77" xfId="3" applyNumberFormat="1" applyFont="1" applyFill="1" applyBorder="1" applyAlignment="1" applyProtection="1">
      <alignment horizontal="right" vertical="center" indent="1" shrinkToFit="1"/>
    </xf>
    <xf numFmtId="184" fontId="44" fillId="12" borderId="236" xfId="17" applyNumberFormat="1" applyFont="1" applyFill="1" applyBorder="1" applyAlignment="1">
      <alignment horizontal="right" vertical="center" indent="1" shrinkToFit="1"/>
    </xf>
    <xf numFmtId="184" fontId="44" fillId="12" borderId="214" xfId="17" applyNumberFormat="1" applyFont="1" applyFill="1" applyBorder="1" applyAlignment="1">
      <alignment horizontal="right" vertical="center" indent="1" shrinkToFit="1"/>
    </xf>
    <xf numFmtId="184" fontId="44" fillId="12" borderId="215" xfId="17" applyNumberFormat="1" applyFont="1" applyFill="1" applyBorder="1" applyAlignment="1">
      <alignment horizontal="right" vertical="center" indent="1" shrinkToFit="1"/>
    </xf>
    <xf numFmtId="49" fontId="54" fillId="0" borderId="0" xfId="17" applyNumberFormat="1" applyFont="1" applyAlignment="1">
      <alignment horizontal="center" vertical="center" shrinkToFit="1"/>
    </xf>
    <xf numFmtId="49" fontId="54" fillId="0" borderId="0" xfId="17" applyNumberFormat="1" applyFont="1" applyAlignment="1">
      <alignment horizontal="left" vertical="center" shrinkToFit="1"/>
    </xf>
    <xf numFmtId="49" fontId="44" fillId="0" borderId="0" xfId="5" applyNumberFormat="1" applyFont="1" applyAlignment="1">
      <alignment horizontal="center" vertical="center" shrinkToFit="1"/>
    </xf>
    <xf numFmtId="49" fontId="44" fillId="0" borderId="88" xfId="5" applyNumberFormat="1" applyFont="1" applyBorder="1" applyAlignment="1">
      <alignment horizontal="left" vertical="center" shrinkToFit="1"/>
    </xf>
    <xf numFmtId="49" fontId="63" fillId="0" borderId="0" xfId="5" applyNumberFormat="1" applyFont="1" applyAlignment="1">
      <alignment horizontal="center" vertical="center" shrinkToFit="1"/>
    </xf>
    <xf numFmtId="49" fontId="18" fillId="0" borderId="92" xfId="5" applyNumberFormat="1" applyFont="1" applyBorder="1" applyAlignment="1">
      <alignment horizontal="left" vertical="center" shrinkToFit="1"/>
    </xf>
    <xf numFmtId="49" fontId="18" fillId="0" borderId="88" xfId="5" applyNumberFormat="1" applyFont="1" applyBorder="1" applyAlignment="1">
      <alignment horizontal="left" vertical="center" shrinkToFit="1"/>
    </xf>
    <xf numFmtId="49" fontId="18" fillId="0" borderId="93" xfId="5" applyNumberFormat="1" applyFont="1" applyBorder="1" applyAlignment="1">
      <alignment horizontal="left" vertical="center" shrinkToFit="1"/>
    </xf>
    <xf numFmtId="49" fontId="18" fillId="0" borderId="28" xfId="5" applyNumberFormat="1" applyFont="1" applyBorder="1" applyAlignment="1">
      <alignment horizontal="left" vertical="center" shrinkToFit="1"/>
    </xf>
    <xf numFmtId="49" fontId="18" fillId="0" borderId="98" xfId="5" applyNumberFormat="1" applyFont="1" applyBorder="1" applyAlignment="1">
      <alignment horizontal="left" vertical="center" shrinkToFit="1"/>
    </xf>
    <xf numFmtId="179" fontId="44" fillId="12" borderId="0" xfId="5" applyNumberFormat="1" applyFont="1" applyFill="1" applyAlignment="1">
      <alignment horizontal="left" vertical="center" shrinkToFit="1"/>
    </xf>
    <xf numFmtId="49" fontId="18" fillId="0" borderId="0" xfId="5" applyNumberFormat="1" applyFont="1" applyAlignment="1">
      <alignment horizontal="center" vertical="center" shrinkToFit="1"/>
    </xf>
    <xf numFmtId="49" fontId="44" fillId="0" borderId="83" xfId="5" applyNumberFormat="1" applyFont="1" applyBorder="1" applyAlignment="1">
      <alignment horizontal="left" vertical="center" shrinkToFit="1"/>
    </xf>
    <xf numFmtId="49" fontId="44" fillId="0" borderId="82" xfId="5" applyNumberFormat="1" applyFont="1" applyBorder="1" applyAlignment="1">
      <alignment horizontal="left" vertical="center" shrinkToFit="1"/>
    </xf>
    <xf numFmtId="49" fontId="44" fillId="0" borderId="86" xfId="5" applyNumberFormat="1" applyFont="1" applyBorder="1" applyAlignment="1">
      <alignment horizontal="left" vertical="center" shrinkToFit="1"/>
    </xf>
    <xf numFmtId="49" fontId="24" fillId="0" borderId="0" xfId="5" applyNumberFormat="1" applyFont="1" applyAlignment="1">
      <alignment horizontal="left" vertical="center" shrinkToFit="1"/>
    </xf>
    <xf numFmtId="49" fontId="44" fillId="0" borderId="92" xfId="5" applyNumberFormat="1" applyFont="1" applyBorder="1" applyAlignment="1">
      <alignment horizontal="left" indent="3" shrinkToFit="1"/>
    </xf>
    <xf numFmtId="49" fontId="44" fillId="0" borderId="0" xfId="5" applyNumberFormat="1" applyFont="1" applyAlignment="1">
      <alignment horizontal="left" indent="3" shrinkToFit="1"/>
    </xf>
    <xf numFmtId="49" fontId="44" fillId="0" borderId="88" xfId="5" applyNumberFormat="1" applyFont="1" applyBorder="1" applyAlignment="1">
      <alignment horizontal="left" indent="3" shrinkToFit="1"/>
    </xf>
    <xf numFmtId="49" fontId="44" fillId="0" borderId="92" xfId="5" applyNumberFormat="1" applyFont="1" applyBorder="1" applyAlignment="1">
      <alignment horizontal="left" vertical="center" indent="3" shrinkToFit="1"/>
    </xf>
    <xf numFmtId="49" fontId="44" fillId="0" borderId="0" xfId="5" applyNumberFormat="1" applyFont="1" applyAlignment="1">
      <alignment horizontal="left" vertical="center" indent="3" shrinkToFit="1"/>
    </xf>
    <xf numFmtId="49" fontId="44" fillId="0" borderId="88" xfId="5" applyNumberFormat="1" applyFont="1" applyBorder="1" applyAlignment="1">
      <alignment horizontal="left" vertical="center" indent="3" shrinkToFit="1"/>
    </xf>
    <xf numFmtId="179" fontId="44" fillId="0" borderId="92" xfId="5" applyNumberFormat="1" applyFont="1" applyBorder="1" applyAlignment="1">
      <alignment horizontal="left" vertical="center" shrinkToFit="1"/>
    </xf>
    <xf numFmtId="179" fontId="44" fillId="0" borderId="88" xfId="5" applyNumberFormat="1" applyFont="1" applyBorder="1" applyAlignment="1">
      <alignment horizontal="left" vertical="center" shrinkToFit="1"/>
    </xf>
    <xf numFmtId="179" fontId="18" fillId="12" borderId="3" xfId="5" applyNumberFormat="1" applyFont="1" applyFill="1" applyBorder="1" applyAlignment="1">
      <alignment horizontal="center" vertical="center" shrinkToFit="1"/>
    </xf>
    <xf numFmtId="179" fontId="18" fillId="12" borderId="4" xfId="5" applyNumberFormat="1" applyFont="1" applyFill="1" applyBorder="1" applyAlignment="1">
      <alignment horizontal="center" vertical="center" shrinkToFit="1"/>
    </xf>
    <xf numFmtId="179" fontId="18" fillId="12" borderId="90" xfId="5" applyNumberFormat="1" applyFont="1" applyFill="1" applyBorder="1" applyAlignment="1">
      <alignment horizontal="center" vertical="center" shrinkToFit="1"/>
    </xf>
    <xf numFmtId="179" fontId="18" fillId="12" borderId="13" xfId="5" applyNumberFormat="1" applyFont="1" applyFill="1" applyBorder="1" applyAlignment="1">
      <alignment horizontal="center" vertical="center" shrinkToFit="1"/>
    </xf>
    <xf numFmtId="179" fontId="18" fillId="12" borderId="0" xfId="5" applyNumberFormat="1" applyFont="1" applyFill="1" applyAlignment="1">
      <alignment horizontal="center" vertical="center" shrinkToFit="1"/>
    </xf>
    <xf numFmtId="179" fontId="18" fillId="12" borderId="88" xfId="5" applyNumberFormat="1" applyFont="1" applyFill="1" applyBorder="1" applyAlignment="1">
      <alignment horizontal="center" vertical="center" shrinkToFit="1"/>
    </xf>
    <xf numFmtId="179" fontId="18" fillId="12" borderId="96" xfId="5" applyNumberFormat="1" applyFont="1" applyFill="1" applyBorder="1" applyAlignment="1">
      <alignment horizontal="center" vertical="center" shrinkToFit="1"/>
    </xf>
    <xf numFmtId="179" fontId="18" fillId="12" borderId="28" xfId="5" applyNumberFormat="1" applyFont="1" applyFill="1" applyBorder="1" applyAlignment="1">
      <alignment horizontal="center" vertical="center" shrinkToFit="1"/>
    </xf>
    <xf numFmtId="179" fontId="18" fillId="12" borderId="98" xfId="5" applyNumberFormat="1" applyFont="1" applyFill="1" applyBorder="1" applyAlignment="1">
      <alignment horizontal="center" vertical="center" shrinkToFit="1"/>
    </xf>
    <xf numFmtId="179" fontId="54" fillId="12" borderId="92" xfId="5" applyNumberFormat="1" applyFont="1" applyFill="1" applyBorder="1" applyAlignment="1">
      <alignment horizontal="left" vertical="center" indent="1" shrinkToFit="1"/>
    </xf>
    <xf numFmtId="179" fontId="54" fillId="12" borderId="0" xfId="5" applyNumberFormat="1" applyFont="1" applyFill="1" applyAlignment="1">
      <alignment horizontal="left" vertical="center" indent="1" shrinkToFit="1"/>
    </xf>
    <xf numFmtId="179" fontId="54" fillId="0" borderId="89" xfId="5" applyNumberFormat="1" applyFont="1" applyBorder="1" applyAlignment="1">
      <alignment horizontal="left" vertical="center" shrinkToFit="1"/>
    </xf>
    <xf numFmtId="179" fontId="18" fillId="12" borderId="3" xfId="5" applyNumberFormat="1" applyFont="1" applyFill="1" applyBorder="1" applyAlignment="1">
      <alignment horizontal="left" vertical="center" wrapText="1" shrinkToFit="1"/>
    </xf>
    <xf numFmtId="179" fontId="18" fillId="12" borderId="4" xfId="5" applyNumberFormat="1" applyFont="1" applyFill="1" applyBorder="1" applyAlignment="1">
      <alignment horizontal="left" vertical="center" wrapText="1" shrinkToFit="1"/>
    </xf>
    <xf numFmtId="179" fontId="18" fillId="12" borderId="5" xfId="5" applyNumberFormat="1" applyFont="1" applyFill="1" applyBorder="1" applyAlignment="1">
      <alignment horizontal="left" vertical="center" wrapText="1" shrinkToFit="1"/>
    </xf>
    <xf numFmtId="179" fontId="18" fillId="12" borderId="13" xfId="5" applyNumberFormat="1" applyFont="1" applyFill="1" applyBorder="1" applyAlignment="1">
      <alignment horizontal="left" vertical="center" wrapText="1" shrinkToFit="1"/>
    </xf>
    <xf numFmtId="179" fontId="18" fillId="12" borderId="0" xfId="5" applyNumberFormat="1" applyFont="1" applyFill="1" applyAlignment="1">
      <alignment horizontal="left" vertical="center" wrapText="1" shrinkToFit="1"/>
    </xf>
    <xf numFmtId="179" fontId="18" fillId="12" borderId="9" xfId="5" applyNumberFormat="1" applyFont="1" applyFill="1" applyBorder="1" applyAlignment="1">
      <alignment horizontal="left" vertical="center" wrapText="1" shrinkToFit="1"/>
    </xf>
    <xf numFmtId="179" fontId="18" fillId="0" borderId="3" xfId="5" applyNumberFormat="1" applyFont="1" applyBorder="1" applyAlignment="1">
      <alignment horizontal="right" vertical="center" wrapText="1" shrinkToFit="1"/>
    </xf>
    <xf numFmtId="179" fontId="18" fillId="0" borderId="4" xfId="5" applyNumberFormat="1" applyFont="1" applyBorder="1" applyAlignment="1">
      <alignment horizontal="right" vertical="center" wrapText="1" shrinkToFit="1"/>
    </xf>
    <xf numFmtId="179" fontId="18" fillId="0" borderId="5" xfId="5" applyNumberFormat="1" applyFont="1" applyBorder="1" applyAlignment="1">
      <alignment horizontal="right" vertical="center" wrapText="1" shrinkToFit="1"/>
    </xf>
    <xf numFmtId="179" fontId="18" fillId="12" borderId="3" xfId="5" applyNumberFormat="1" applyFont="1" applyFill="1" applyBorder="1" applyAlignment="1">
      <alignment horizontal="center" shrinkToFit="1"/>
    </xf>
    <xf numFmtId="179" fontId="18" fillId="12" borderId="4" xfId="5" applyNumberFormat="1" applyFont="1" applyFill="1" applyBorder="1" applyAlignment="1">
      <alignment horizontal="center" shrinkToFit="1"/>
    </xf>
    <xf numFmtId="179" fontId="18" fillId="12" borderId="5" xfId="5" applyNumberFormat="1" applyFont="1" applyFill="1" applyBorder="1" applyAlignment="1">
      <alignment horizontal="center" shrinkToFit="1"/>
    </xf>
    <xf numFmtId="179" fontId="18" fillId="12" borderId="13" xfId="5" applyNumberFormat="1" applyFont="1" applyFill="1" applyBorder="1" applyAlignment="1">
      <alignment horizontal="center" shrinkToFit="1"/>
    </xf>
    <xf numFmtId="179" fontId="18" fillId="12" borderId="0" xfId="5" applyNumberFormat="1" applyFont="1" applyFill="1" applyAlignment="1">
      <alignment horizontal="center" shrinkToFit="1"/>
    </xf>
    <xf numFmtId="179" fontId="18" fillId="12" borderId="9" xfId="5" applyNumberFormat="1" applyFont="1" applyFill="1" applyBorder="1" applyAlignment="1">
      <alignment horizontal="center" shrinkToFit="1"/>
    </xf>
    <xf numFmtId="179" fontId="18" fillId="12" borderId="13" xfId="5" applyNumberFormat="1" applyFont="1" applyFill="1" applyBorder="1" applyAlignment="1">
      <alignment horizontal="center" vertical="center" wrapText="1" shrinkToFit="1"/>
    </xf>
    <xf numFmtId="179" fontId="18" fillId="12" borderId="0" xfId="5" applyNumberFormat="1" applyFont="1" applyFill="1" applyAlignment="1">
      <alignment horizontal="center" vertical="center" wrapText="1" shrinkToFit="1"/>
    </xf>
    <xf numFmtId="179" fontId="18" fillId="12" borderId="9" xfId="5" applyNumberFormat="1" applyFont="1" applyFill="1" applyBorder="1" applyAlignment="1">
      <alignment horizontal="center" vertical="center" wrapText="1" shrinkToFit="1"/>
    </xf>
    <xf numFmtId="179" fontId="18" fillId="12" borderId="96" xfId="5" applyNumberFormat="1" applyFont="1" applyFill="1" applyBorder="1" applyAlignment="1">
      <alignment horizontal="center" vertical="center" wrapText="1" shrinkToFit="1"/>
    </xf>
    <xf numFmtId="179" fontId="18" fillId="12" borderId="28" xfId="5" applyNumberFormat="1" applyFont="1" applyFill="1" applyBorder="1" applyAlignment="1">
      <alignment horizontal="center" vertical="center" wrapText="1" shrinkToFit="1"/>
    </xf>
    <xf numFmtId="179" fontId="18" fillId="12" borderId="94" xfId="5" applyNumberFormat="1" applyFont="1" applyFill="1" applyBorder="1" applyAlignment="1">
      <alignment horizontal="center" vertical="center" wrapText="1" shrinkToFit="1"/>
    </xf>
    <xf numFmtId="179" fontId="54" fillId="12" borderId="92" xfId="5" applyNumberFormat="1" applyFont="1" applyFill="1" applyBorder="1" applyAlignment="1">
      <alignment horizontal="left" vertical="center" wrapText="1" shrinkToFit="1"/>
    </xf>
    <xf numFmtId="179" fontId="54" fillId="12" borderId="0" xfId="5" applyNumberFormat="1" applyFont="1" applyFill="1" applyAlignment="1">
      <alignment horizontal="left" vertical="center" wrapText="1" shrinkToFit="1"/>
    </xf>
    <xf numFmtId="179" fontId="54" fillId="12" borderId="9" xfId="5" applyNumberFormat="1" applyFont="1" applyFill="1" applyBorder="1" applyAlignment="1">
      <alignment horizontal="left" vertical="center" wrapText="1" shrinkToFit="1"/>
    </xf>
    <xf numFmtId="179" fontId="54" fillId="12" borderId="93" xfId="5" applyNumberFormat="1" applyFont="1" applyFill="1" applyBorder="1" applyAlignment="1">
      <alignment horizontal="left" vertical="center" wrapText="1" shrinkToFit="1"/>
    </xf>
    <xf numFmtId="179" fontId="54" fillId="12" borderId="28" xfId="5" applyNumberFormat="1" applyFont="1" applyFill="1" applyBorder="1" applyAlignment="1">
      <alignment horizontal="left" vertical="center" wrapText="1" shrinkToFit="1"/>
    </xf>
    <xf numFmtId="179" fontId="54" fillId="12" borderId="94" xfId="5" applyNumberFormat="1" applyFont="1" applyFill="1" applyBorder="1" applyAlignment="1">
      <alignment horizontal="left" vertical="center" wrapText="1" shrinkToFit="1"/>
    </xf>
    <xf numFmtId="179" fontId="18" fillId="0" borderId="13" xfId="5" applyNumberFormat="1" applyFont="1" applyBorder="1" applyAlignment="1">
      <alignment horizontal="right" vertical="center" shrinkToFit="1"/>
    </xf>
    <xf numFmtId="179" fontId="18" fillId="0" borderId="0" xfId="5" applyNumberFormat="1" applyFont="1" applyAlignment="1">
      <alignment horizontal="right" vertical="center" shrinkToFit="1"/>
    </xf>
    <xf numFmtId="179" fontId="18" fillId="0" borderId="9" xfId="5" applyNumberFormat="1" applyFont="1" applyBorder="1" applyAlignment="1">
      <alignment horizontal="right" vertical="center" shrinkToFit="1"/>
    </xf>
    <xf numFmtId="179" fontId="18" fillId="12" borderId="6" xfId="5" applyNumberFormat="1" applyFont="1" applyFill="1" applyBorder="1" applyAlignment="1">
      <alignment horizontal="center" vertical="center" shrinkToFit="1"/>
    </xf>
    <xf numFmtId="179" fontId="18" fillId="12" borderId="7" xfId="5" applyNumberFormat="1" applyFont="1" applyFill="1" applyBorder="1" applyAlignment="1">
      <alignment horizontal="center" vertical="center" shrinkToFit="1"/>
    </xf>
    <xf numFmtId="179" fontId="18" fillId="12" borderId="91" xfId="5" applyNumberFormat="1" applyFont="1" applyFill="1" applyBorder="1" applyAlignment="1">
      <alignment horizontal="center" vertical="center" shrinkToFit="1"/>
    </xf>
    <xf numFmtId="179" fontId="23" fillId="0" borderId="0" xfId="5" applyNumberFormat="1" applyFont="1" applyAlignment="1">
      <alignment horizontal="left" vertical="center" shrinkToFit="1"/>
    </xf>
    <xf numFmtId="179" fontId="44" fillId="0" borderId="93" xfId="5" applyNumberFormat="1" applyFont="1" applyBorder="1" applyAlignment="1">
      <alignment horizontal="left" vertical="center" shrinkToFit="1"/>
    </xf>
    <xf numFmtId="179" fontId="44" fillId="0" borderId="28" xfId="5" applyNumberFormat="1" applyFont="1" applyBorder="1" applyAlignment="1">
      <alignment horizontal="left" vertical="center" shrinkToFit="1"/>
    </xf>
    <xf numFmtId="179" fontId="15" fillId="0" borderId="0" xfId="6" applyNumberFormat="1" applyFont="1" applyAlignment="1">
      <alignment horizontal="center" vertical="center" shrinkToFit="1"/>
    </xf>
    <xf numFmtId="179" fontId="50" fillId="0" borderId="88" xfId="6" applyNumberFormat="1" applyBorder="1" applyAlignment="1">
      <alignment vertical="center" shrinkToFit="1"/>
    </xf>
    <xf numFmtId="179" fontId="54" fillId="0" borderId="28" xfId="5" applyNumberFormat="1" applyFont="1" applyBorder="1" applyAlignment="1">
      <alignment horizontal="left" vertical="center" shrinkToFit="1"/>
    </xf>
    <xf numFmtId="179" fontId="54" fillId="0" borderId="98" xfId="5" applyNumberFormat="1" applyFont="1" applyBorder="1" applyAlignment="1">
      <alignment horizontal="left" vertical="center" shrinkToFit="1"/>
    </xf>
    <xf numFmtId="179" fontId="54" fillId="0" borderId="83" xfId="5" applyNumberFormat="1" applyFont="1" applyBorder="1" applyAlignment="1">
      <alignment horizontal="left" vertical="center" shrinkToFit="1"/>
    </xf>
    <xf numFmtId="179" fontId="54" fillId="0" borderId="82" xfId="5" applyNumberFormat="1" applyFont="1" applyBorder="1" applyAlignment="1">
      <alignment horizontal="left" vertical="center" shrinkToFit="1"/>
    </xf>
    <xf numFmtId="179" fontId="54" fillId="0" borderId="86" xfId="5" applyNumberFormat="1" applyFont="1" applyBorder="1" applyAlignment="1">
      <alignment horizontal="left" vertical="center" shrinkToFit="1"/>
    </xf>
    <xf numFmtId="179" fontId="54" fillId="0" borderId="88" xfId="5" applyNumberFormat="1" applyFont="1" applyBorder="1" applyAlignment="1">
      <alignment horizontal="left" vertical="center" shrinkToFit="1"/>
    </xf>
    <xf numFmtId="179" fontId="18" fillId="12" borderId="13" xfId="5" applyNumberFormat="1" applyFont="1" applyFill="1" applyBorder="1" applyAlignment="1">
      <alignment horizontal="right" vertical="center" wrapText="1" shrinkToFit="1"/>
    </xf>
    <xf numFmtId="179" fontId="18" fillId="12" borderId="0" xfId="5" applyNumberFormat="1" applyFont="1" applyFill="1" applyAlignment="1">
      <alignment horizontal="right" vertical="center" wrapText="1" shrinkToFit="1"/>
    </xf>
    <xf numFmtId="179" fontId="18" fillId="12" borderId="9" xfId="5" applyNumberFormat="1" applyFont="1" applyFill="1" applyBorder="1" applyAlignment="1">
      <alignment horizontal="right" vertical="center" wrapText="1" shrinkToFit="1"/>
    </xf>
    <xf numFmtId="179" fontId="18" fillId="12" borderId="9" xfId="5" applyNumberFormat="1" applyFont="1" applyFill="1" applyBorder="1" applyAlignment="1">
      <alignment horizontal="right" vertical="center" shrinkToFit="1"/>
    </xf>
    <xf numFmtId="179" fontId="18" fillId="12" borderId="6" xfId="5" applyNumberFormat="1" applyFont="1" applyFill="1" applyBorder="1" applyAlignment="1">
      <alignment horizontal="center" vertical="center" wrapText="1" shrinkToFit="1"/>
    </xf>
    <xf numFmtId="179" fontId="18" fillId="12" borderId="7" xfId="5" applyNumberFormat="1" applyFont="1" applyFill="1" applyBorder="1" applyAlignment="1">
      <alignment horizontal="center" vertical="center" wrapText="1" shrinkToFit="1"/>
    </xf>
    <xf numFmtId="179" fontId="18" fillId="12" borderId="8" xfId="5" applyNumberFormat="1" applyFont="1" applyFill="1" applyBorder="1" applyAlignment="1">
      <alignment horizontal="center" vertical="center" wrapText="1" shrinkToFit="1"/>
    </xf>
    <xf numFmtId="179" fontId="18" fillId="12" borderId="6" xfId="5" applyNumberFormat="1" applyFont="1" applyFill="1" applyBorder="1" applyAlignment="1">
      <alignment horizontal="left" vertical="center" wrapText="1" shrinkToFit="1"/>
    </xf>
    <xf numFmtId="179" fontId="18" fillId="12" borderId="7" xfId="5" applyNumberFormat="1" applyFont="1" applyFill="1" applyBorder="1" applyAlignment="1">
      <alignment horizontal="left" vertical="center" wrapText="1" shrinkToFit="1"/>
    </xf>
    <xf numFmtId="179" fontId="18" fillId="12" borderId="8" xfId="5" applyNumberFormat="1" applyFont="1" applyFill="1" applyBorder="1" applyAlignment="1">
      <alignment horizontal="left" vertical="center" wrapText="1" shrinkToFit="1"/>
    </xf>
    <xf numFmtId="179" fontId="18" fillId="12" borderId="6" xfId="5" applyNumberFormat="1" applyFont="1" applyFill="1" applyBorder="1" applyAlignment="1">
      <alignment horizontal="left" vertical="center" shrinkToFit="1"/>
    </xf>
    <xf numFmtId="179" fontId="18" fillId="12" borderId="7" xfId="5" applyNumberFormat="1" applyFont="1" applyFill="1" applyBorder="1" applyAlignment="1">
      <alignment horizontal="left" vertical="center" shrinkToFit="1"/>
    </xf>
    <xf numFmtId="179" fontId="18" fillId="12" borderId="8" xfId="5" applyNumberFormat="1" applyFont="1" applyFill="1" applyBorder="1" applyAlignment="1">
      <alignment horizontal="left" vertical="center" shrinkToFit="1"/>
    </xf>
    <xf numFmtId="179" fontId="18" fillId="12" borderId="6" xfId="5" applyNumberFormat="1" applyFont="1" applyFill="1" applyBorder="1" applyAlignment="1">
      <alignment horizontal="right" vertical="center" shrinkToFit="1"/>
    </xf>
    <xf numFmtId="179" fontId="18" fillId="12" borderId="7" xfId="5" applyNumberFormat="1" applyFont="1" applyFill="1" applyBorder="1" applyAlignment="1">
      <alignment horizontal="right" vertical="center" shrinkToFit="1"/>
    </xf>
    <xf numFmtId="179" fontId="18" fillId="12" borderId="8" xfId="5" applyNumberFormat="1" applyFont="1" applyFill="1" applyBorder="1" applyAlignment="1">
      <alignment horizontal="right" vertical="center" shrinkToFit="1"/>
    </xf>
    <xf numFmtId="179" fontId="54" fillId="12" borderId="87" xfId="5" applyNumberFormat="1" applyFont="1" applyFill="1" applyBorder="1" applyAlignment="1">
      <alignment horizontal="left" vertical="center" wrapText="1" shrinkToFit="1"/>
    </xf>
    <xf numFmtId="179" fontId="54" fillId="12" borderId="7" xfId="5" applyNumberFormat="1" applyFont="1" applyFill="1" applyBorder="1" applyAlignment="1">
      <alignment horizontal="left" vertical="center" wrapText="1" shrinkToFit="1"/>
    </xf>
    <xf numFmtId="179" fontId="54" fillId="12" borderId="8" xfId="5" applyNumberFormat="1" applyFont="1" applyFill="1" applyBorder="1" applyAlignment="1">
      <alignment horizontal="left" vertical="center" wrapText="1" shrinkToFit="1"/>
    </xf>
    <xf numFmtId="179" fontId="18" fillId="12" borderId="13" xfId="5" applyNumberFormat="1" applyFont="1" applyFill="1" applyBorder="1" applyAlignment="1">
      <alignment horizontal="left" vertical="center" shrinkToFit="1"/>
    </xf>
    <xf numFmtId="179" fontId="18" fillId="12" borderId="0" xfId="5" applyNumberFormat="1" applyFont="1" applyFill="1" applyAlignment="1">
      <alignment horizontal="left" vertical="center" shrinkToFit="1"/>
    </xf>
    <xf numFmtId="179" fontId="18" fillId="12" borderId="9" xfId="5" applyNumberFormat="1" applyFont="1" applyFill="1" applyBorder="1" applyAlignment="1">
      <alignment horizontal="left" vertical="center" shrinkToFit="1"/>
    </xf>
    <xf numFmtId="179" fontId="54" fillId="0" borderId="214" xfId="5" applyNumberFormat="1" applyFont="1" applyBorder="1" applyAlignment="1">
      <alignment horizontal="center" vertical="center" shrinkToFit="1"/>
    </xf>
    <xf numFmtId="179" fontId="44" fillId="0" borderId="89" xfId="5" applyNumberFormat="1" applyFont="1" applyBorder="1" applyAlignment="1">
      <alignment horizontal="left" vertical="center" shrinkToFit="1"/>
    </xf>
    <xf numFmtId="179" fontId="19" fillId="12" borderId="92" xfId="5" applyNumberFormat="1" applyFont="1" applyFill="1" applyBorder="1" applyAlignment="1">
      <alignment horizontal="left" vertical="center" indent="1" shrinkToFit="1"/>
    </xf>
    <xf numFmtId="179" fontId="19" fillId="12" borderId="0" xfId="5" applyNumberFormat="1" applyFont="1" applyFill="1" applyAlignment="1">
      <alignment horizontal="left" vertical="center" indent="1" shrinkToFit="1"/>
    </xf>
    <xf numFmtId="179" fontId="18" fillId="2" borderId="85" xfId="17" applyNumberFormat="1" applyFont="1" applyFill="1" applyBorder="1" applyAlignment="1">
      <alignment horizontal="center" vertical="center" shrinkToFit="1"/>
    </xf>
    <xf numFmtId="179" fontId="18" fillId="2" borderId="82" xfId="17" applyNumberFormat="1" applyFont="1" applyFill="1" applyBorder="1" applyAlignment="1">
      <alignment horizontal="center" vertical="center" shrinkToFit="1"/>
    </xf>
    <xf numFmtId="179" fontId="18" fillId="2" borderId="84" xfId="17" applyNumberFormat="1" applyFont="1" applyFill="1" applyBorder="1" applyAlignment="1">
      <alignment horizontal="center" vertical="center" shrinkToFit="1"/>
    </xf>
    <xf numFmtId="179" fontId="18" fillId="2" borderId="13" xfId="17" applyNumberFormat="1" applyFont="1" applyFill="1" applyBorder="1" applyAlignment="1">
      <alignment horizontal="center" vertical="center" shrinkToFit="1"/>
    </xf>
    <xf numFmtId="179" fontId="18" fillId="2" borderId="0" xfId="17" applyNumberFormat="1" applyFont="1" applyFill="1" applyAlignment="1">
      <alignment horizontal="center" vertical="center" shrinkToFit="1"/>
    </xf>
    <xf numFmtId="179" fontId="18" fillId="2" borderId="9" xfId="17" applyNumberFormat="1" applyFont="1" applyFill="1" applyBorder="1" applyAlignment="1">
      <alignment horizontal="center" vertical="center" shrinkToFit="1"/>
    </xf>
    <xf numFmtId="179" fontId="18" fillId="2" borderId="13" xfId="17" applyNumberFormat="1" applyFont="1" applyFill="1" applyBorder="1" applyAlignment="1">
      <alignment horizontal="right" vertical="center" wrapText="1" shrinkToFit="1"/>
    </xf>
    <xf numFmtId="179" fontId="18" fillId="2" borderId="0" xfId="17" applyNumberFormat="1" applyFont="1" applyFill="1" applyAlignment="1">
      <alignment horizontal="right" vertical="center" wrapText="1" shrinkToFit="1"/>
    </xf>
    <xf numFmtId="179" fontId="18" fillId="2" borderId="9" xfId="17" applyNumberFormat="1" applyFont="1" applyFill="1" applyBorder="1" applyAlignment="1">
      <alignment horizontal="right" vertical="center" wrapText="1" shrinkToFit="1"/>
    </xf>
    <xf numFmtId="179" fontId="18" fillId="2" borderId="85" xfId="17" applyNumberFormat="1" applyFont="1" applyFill="1" applyBorder="1" applyAlignment="1">
      <alignment horizontal="left" vertical="center" wrapText="1" shrinkToFit="1"/>
    </xf>
    <xf numFmtId="179" fontId="18" fillId="2" borderId="82" xfId="17" applyNumberFormat="1" applyFont="1" applyFill="1" applyBorder="1" applyAlignment="1">
      <alignment horizontal="left" vertical="center" wrapText="1" shrinkToFit="1"/>
    </xf>
    <xf numFmtId="179" fontId="18" fillId="2" borderId="84" xfId="17" applyNumberFormat="1" applyFont="1" applyFill="1" applyBorder="1" applyAlignment="1">
      <alignment horizontal="left" vertical="center" wrapText="1" shrinkToFit="1"/>
    </xf>
    <xf numFmtId="179" fontId="18" fillId="2" borderId="13" xfId="17" applyNumberFormat="1" applyFont="1" applyFill="1" applyBorder="1" applyAlignment="1">
      <alignment horizontal="left" vertical="center" wrapText="1" shrinkToFit="1"/>
    </xf>
    <xf numFmtId="179" fontId="18" fillId="2" borderId="0" xfId="17" applyNumberFormat="1" applyFont="1" applyFill="1" applyAlignment="1">
      <alignment horizontal="left" vertical="center" wrapText="1" shrinkToFit="1"/>
    </xf>
    <xf numFmtId="179" fontId="18" fillId="2" borderId="9" xfId="17" applyNumberFormat="1" applyFont="1" applyFill="1" applyBorder="1" applyAlignment="1">
      <alignment horizontal="left" vertical="center" wrapText="1" shrinkToFit="1"/>
    </xf>
    <xf numFmtId="179" fontId="18" fillId="2" borderId="13" xfId="5" applyNumberFormat="1" applyFont="1" applyFill="1" applyBorder="1" applyAlignment="1">
      <alignment horizontal="left" vertical="center" wrapText="1" shrinkToFit="1"/>
    </xf>
    <xf numFmtId="179" fontId="18" fillId="2" borderId="0" xfId="5" applyNumberFormat="1" applyFont="1" applyFill="1" applyAlignment="1">
      <alignment horizontal="left" vertical="center" wrapText="1" shrinkToFit="1"/>
    </xf>
    <xf numFmtId="179" fontId="18" fillId="2" borderId="9" xfId="5" applyNumberFormat="1" applyFont="1" applyFill="1" applyBorder="1" applyAlignment="1">
      <alignment horizontal="left" vertical="center" wrapText="1" shrinkToFit="1"/>
    </xf>
    <xf numFmtId="179" fontId="18" fillId="2" borderId="6" xfId="5" applyNumberFormat="1" applyFont="1" applyFill="1" applyBorder="1" applyAlignment="1">
      <alignment horizontal="left" vertical="center" wrapText="1" shrinkToFit="1"/>
    </xf>
    <xf numFmtId="179" fontId="18" fillId="2" borderId="7" xfId="5" applyNumberFormat="1" applyFont="1" applyFill="1" applyBorder="1" applyAlignment="1">
      <alignment horizontal="left" vertical="center" wrapText="1" shrinkToFit="1"/>
    </xf>
    <xf numFmtId="179" fontId="18" fillId="2" borderId="8" xfId="5" applyNumberFormat="1" applyFont="1" applyFill="1" applyBorder="1" applyAlignment="1">
      <alignment horizontal="left" vertical="center" wrapText="1" shrinkToFit="1"/>
    </xf>
    <xf numFmtId="179" fontId="18" fillId="2" borderId="13" xfId="5" applyNumberFormat="1" applyFont="1" applyFill="1" applyBorder="1" applyAlignment="1">
      <alignment horizontal="left" vertical="center" shrinkToFit="1"/>
    </xf>
    <xf numFmtId="179" fontId="18" fillId="2" borderId="0" xfId="5" applyNumberFormat="1" applyFont="1" applyFill="1" applyAlignment="1">
      <alignment horizontal="left" vertical="center" shrinkToFit="1"/>
    </xf>
    <xf numFmtId="179" fontId="18" fillId="2" borderId="9" xfId="5" applyNumberFormat="1" applyFont="1" applyFill="1" applyBorder="1" applyAlignment="1">
      <alignment horizontal="left" vertical="center" shrinkToFit="1"/>
    </xf>
    <xf numFmtId="179" fontId="18" fillId="2" borderId="13" xfId="17" applyNumberFormat="1" applyFont="1" applyFill="1" applyBorder="1" applyAlignment="1">
      <alignment horizontal="left" vertical="center" shrinkToFit="1"/>
    </xf>
    <xf numFmtId="179" fontId="18" fillId="2" borderId="0" xfId="17" applyNumberFormat="1" applyFont="1" applyFill="1" applyAlignment="1">
      <alignment horizontal="left" vertical="center" shrinkToFit="1"/>
    </xf>
    <xf numFmtId="179" fontId="18" fillId="2" borderId="9" xfId="17" applyNumberFormat="1" applyFont="1" applyFill="1" applyBorder="1" applyAlignment="1">
      <alignment horizontal="left" vertical="center" shrinkToFit="1"/>
    </xf>
    <xf numFmtId="179" fontId="18" fillId="2" borderId="6" xfId="17" applyNumberFormat="1" applyFont="1" applyFill="1" applyBorder="1" applyAlignment="1">
      <alignment horizontal="left" vertical="center" shrinkToFit="1"/>
    </xf>
    <xf numFmtId="179" fontId="18" fillId="2" borderId="7" xfId="17" applyNumberFormat="1" applyFont="1" applyFill="1" applyBorder="1" applyAlignment="1">
      <alignment horizontal="left" vertical="center" shrinkToFit="1"/>
    </xf>
    <xf numFmtId="179" fontId="18" fillId="2" borderId="8" xfId="17" applyNumberFormat="1" applyFont="1" applyFill="1" applyBorder="1" applyAlignment="1">
      <alignment horizontal="left" vertical="center" shrinkToFit="1"/>
    </xf>
    <xf numFmtId="179" fontId="54" fillId="2" borderId="9" xfId="5" applyNumberFormat="1" applyFont="1" applyFill="1" applyBorder="1" applyAlignment="1">
      <alignment horizontal="left" vertical="center" shrinkToFit="1"/>
    </xf>
    <xf numFmtId="179" fontId="54" fillId="2" borderId="87" xfId="5" applyNumberFormat="1" applyFont="1" applyFill="1" applyBorder="1" applyAlignment="1">
      <alignment horizontal="left" vertical="center" shrinkToFit="1"/>
    </xf>
    <xf numFmtId="179" fontId="54" fillId="2" borderId="7" xfId="5" applyNumberFormat="1" applyFont="1" applyFill="1" applyBorder="1" applyAlignment="1">
      <alignment horizontal="left" vertical="center" shrinkToFit="1"/>
    </xf>
    <xf numFmtId="179" fontId="54" fillId="2" borderId="8" xfId="5" applyNumberFormat="1" applyFont="1" applyFill="1" applyBorder="1" applyAlignment="1">
      <alignment horizontal="left" vertical="center" shrinkToFit="1"/>
    </xf>
    <xf numFmtId="179" fontId="54" fillId="0" borderId="84" xfId="5" applyNumberFormat="1" applyFont="1" applyBorder="1" applyAlignment="1">
      <alignment horizontal="center" vertical="center" shrinkToFit="1"/>
    </xf>
    <xf numFmtId="179" fontId="54" fillId="0" borderId="94" xfId="5" applyNumberFormat="1" applyFont="1" applyBorder="1" applyAlignment="1">
      <alignment horizontal="center" vertical="center" shrinkToFit="1"/>
    </xf>
    <xf numFmtId="179" fontId="54" fillId="0" borderId="85" xfId="5" applyNumberFormat="1" applyFont="1" applyBorder="1" applyAlignment="1">
      <alignment horizontal="center" vertical="center" shrinkToFit="1"/>
    </xf>
    <xf numFmtId="179" fontId="54" fillId="0" borderId="96" xfId="5" applyNumberFormat="1" applyFont="1" applyBorder="1" applyAlignment="1">
      <alignment horizontal="center" vertical="center" shrinkToFit="1"/>
    </xf>
    <xf numFmtId="179" fontId="54" fillId="0" borderId="80" xfId="5" applyNumberFormat="1" applyFont="1" applyBorder="1" applyAlignment="1">
      <alignment horizontal="left" vertical="center" shrinkToFit="1"/>
    </xf>
    <xf numFmtId="179" fontId="54" fillId="0" borderId="81" xfId="5" applyNumberFormat="1" applyFont="1" applyBorder="1" applyAlignment="1">
      <alignment horizontal="left" vertical="center" shrinkToFit="1"/>
    </xf>
    <xf numFmtId="179" fontId="54" fillId="0" borderId="81" xfId="5" applyNumberFormat="1" applyFont="1" applyBorder="1" applyAlignment="1">
      <alignment horizontal="distributed" vertical="center" shrinkToFit="1"/>
    </xf>
    <xf numFmtId="179" fontId="54" fillId="0" borderId="215" xfId="5" applyNumberFormat="1" applyFont="1" applyBorder="1" applyAlignment="1">
      <alignment horizontal="center" vertical="center" shrinkToFit="1"/>
    </xf>
    <xf numFmtId="179" fontId="44" fillId="0" borderId="83" xfId="5" applyNumberFormat="1" applyFont="1" applyBorder="1" applyAlignment="1">
      <alignment horizontal="left" vertical="center" shrinkToFit="1"/>
    </xf>
    <xf numFmtId="179" fontId="44" fillId="0" borderId="82" xfId="5" applyNumberFormat="1" applyFont="1" applyBorder="1" applyAlignment="1">
      <alignment horizontal="left" vertical="center" shrinkToFit="1"/>
    </xf>
    <xf numFmtId="179" fontId="18" fillId="2" borderId="86" xfId="17" applyNumberFormat="1" applyFont="1" applyFill="1" applyBorder="1" applyAlignment="1">
      <alignment horizontal="center" vertical="center" shrinkToFit="1"/>
    </xf>
    <xf numFmtId="179" fontId="18" fillId="2" borderId="88" xfId="17" applyNumberFormat="1" applyFont="1" applyFill="1" applyBorder="1" applyAlignment="1">
      <alignment horizontal="center" vertical="center" shrinkToFit="1"/>
    </xf>
    <xf numFmtId="179" fontId="18" fillId="2" borderId="6" xfId="17" applyNumberFormat="1" applyFont="1" applyFill="1" applyBorder="1" applyAlignment="1">
      <alignment horizontal="center" vertical="center" shrinkToFit="1"/>
    </xf>
    <xf numFmtId="179" fontId="18" fillId="2" borderId="7" xfId="17" applyNumberFormat="1" applyFont="1" applyFill="1" applyBorder="1" applyAlignment="1">
      <alignment horizontal="center" vertical="center" shrinkToFit="1"/>
    </xf>
    <xf numFmtId="179" fontId="18" fillId="2" borderId="91" xfId="17" applyNumberFormat="1" applyFont="1" applyFill="1" applyBorder="1" applyAlignment="1">
      <alignment horizontal="center" vertical="center" shrinkToFit="1"/>
    </xf>
    <xf numFmtId="179" fontId="18" fillId="2" borderId="13" xfId="17" applyNumberFormat="1" applyFont="1" applyFill="1" applyBorder="1" applyAlignment="1">
      <alignment horizontal="right" vertical="center" shrinkToFit="1"/>
    </xf>
    <xf numFmtId="179" fontId="18" fillId="2" borderId="0" xfId="17" applyNumberFormat="1" applyFont="1" applyFill="1" applyAlignment="1">
      <alignment horizontal="right" vertical="center" shrinkToFit="1"/>
    </xf>
    <xf numFmtId="179" fontId="18" fillId="2" borderId="9" xfId="17" applyNumberFormat="1" applyFont="1" applyFill="1" applyBorder="1" applyAlignment="1">
      <alignment horizontal="right" vertical="center" shrinkToFit="1"/>
    </xf>
    <xf numFmtId="179" fontId="58" fillId="0" borderId="13" xfId="17" applyNumberFormat="1" applyFont="1" applyBorder="1" applyAlignment="1">
      <alignment horizontal="right" vertical="center" shrinkToFit="1"/>
    </xf>
    <xf numFmtId="179" fontId="58" fillId="0" borderId="0" xfId="17" applyNumberFormat="1" applyFont="1" applyAlignment="1">
      <alignment horizontal="right" vertical="center" shrinkToFit="1"/>
    </xf>
    <xf numFmtId="179" fontId="58" fillId="0" borderId="9" xfId="17" applyNumberFormat="1" applyFont="1" applyBorder="1" applyAlignment="1">
      <alignment horizontal="right" vertical="center" shrinkToFit="1"/>
    </xf>
    <xf numFmtId="179" fontId="18" fillId="0" borderId="85" xfId="17" applyNumberFormat="1" applyFont="1" applyBorder="1" applyAlignment="1">
      <alignment horizontal="right" vertical="center" wrapText="1" shrinkToFit="1"/>
    </xf>
    <xf numFmtId="179" fontId="18" fillId="0" borderId="82" xfId="17" applyNumberFormat="1" applyFont="1" applyBorder="1" applyAlignment="1">
      <alignment horizontal="right" vertical="center" wrapText="1" shrinkToFit="1"/>
    </xf>
    <xf numFmtId="179" fontId="18" fillId="0" borderId="84" xfId="17" applyNumberFormat="1" applyFont="1" applyBorder="1" applyAlignment="1">
      <alignment horizontal="right" vertical="center" wrapText="1" shrinkToFit="1"/>
    </xf>
    <xf numFmtId="179" fontId="44" fillId="0" borderId="13" xfId="17" applyNumberFormat="1" applyFont="1" applyBorder="1" applyAlignment="1">
      <alignment horizontal="left" vertical="center" shrinkToFit="1"/>
    </xf>
    <xf numFmtId="179" fontId="44" fillId="0" borderId="0" xfId="17" applyNumberFormat="1" applyFont="1" applyAlignment="1">
      <alignment horizontal="left" vertical="center" shrinkToFit="1"/>
    </xf>
    <xf numFmtId="179" fontId="44" fillId="0" borderId="9" xfId="17" applyNumberFormat="1" applyFont="1" applyBorder="1" applyAlignment="1">
      <alignment horizontal="left" vertical="center" shrinkToFit="1"/>
    </xf>
    <xf numFmtId="179" fontId="44" fillId="0" borderId="6" xfId="17" applyNumberFormat="1" applyFont="1" applyBorder="1" applyAlignment="1">
      <alignment horizontal="left" vertical="center" shrinkToFit="1"/>
    </xf>
    <xf numFmtId="179" fontId="44" fillId="0" borderId="7" xfId="17" applyNumberFormat="1" applyFont="1" applyBorder="1" applyAlignment="1">
      <alignment horizontal="left" vertical="center" shrinkToFit="1"/>
    </xf>
    <xf numFmtId="179" fontId="44" fillId="0" borderId="8" xfId="17" applyNumberFormat="1" applyFont="1" applyBorder="1" applyAlignment="1">
      <alignment horizontal="left" vertical="center" shrinkToFit="1"/>
    </xf>
    <xf numFmtId="179" fontId="54" fillId="0" borderId="204" xfId="5" applyNumberFormat="1" applyFont="1" applyBorder="1" applyAlignment="1">
      <alignment horizontal="left" vertical="center" shrinkToFit="1"/>
    </xf>
    <xf numFmtId="179" fontId="18" fillId="12" borderId="96" xfId="5" applyNumberFormat="1" applyFont="1" applyFill="1" applyBorder="1" applyAlignment="1">
      <alignment horizontal="left" vertical="center" wrapText="1" shrinkToFit="1"/>
    </xf>
    <xf numFmtId="179" fontId="18" fillId="12" borderId="28" xfId="5" applyNumberFormat="1" applyFont="1" applyFill="1" applyBorder="1" applyAlignment="1">
      <alignment horizontal="left" vertical="center" wrapText="1" shrinkToFit="1"/>
    </xf>
    <xf numFmtId="179" fontId="18" fillId="12" borderId="94" xfId="5" applyNumberFormat="1" applyFont="1" applyFill="1" applyBorder="1" applyAlignment="1">
      <alignment horizontal="left" vertical="center" wrapText="1" shrinkToFit="1"/>
    </xf>
    <xf numFmtId="179" fontId="18" fillId="12" borderId="96" xfId="5" applyNumberFormat="1" applyFont="1" applyFill="1" applyBorder="1" applyAlignment="1">
      <alignment horizontal="left" vertical="center" shrinkToFit="1"/>
    </xf>
    <xf numFmtId="179" fontId="18" fillId="12" borderId="28" xfId="5" applyNumberFormat="1" applyFont="1" applyFill="1" applyBorder="1" applyAlignment="1">
      <alignment horizontal="left" vertical="center" shrinkToFit="1"/>
    </xf>
    <xf numFmtId="179" fontId="18" fillId="12" borderId="94" xfId="5" applyNumberFormat="1" applyFont="1" applyFill="1" applyBorder="1" applyAlignment="1">
      <alignment horizontal="left" vertical="center" shrinkToFit="1"/>
    </xf>
    <xf numFmtId="179" fontId="18" fillId="12" borderId="96" xfId="5" applyNumberFormat="1" applyFont="1" applyFill="1" applyBorder="1" applyAlignment="1">
      <alignment horizontal="right" vertical="center" shrinkToFit="1"/>
    </xf>
    <xf numFmtId="179" fontId="18" fillId="12" borderId="28" xfId="5" applyNumberFormat="1" applyFont="1" applyFill="1" applyBorder="1" applyAlignment="1">
      <alignment horizontal="right" vertical="center" shrinkToFit="1"/>
    </xf>
    <xf numFmtId="179" fontId="18" fillId="12" borderId="94" xfId="5" applyNumberFormat="1" applyFont="1" applyFill="1" applyBorder="1" applyAlignment="1">
      <alignment horizontal="right" vertical="center" shrinkToFit="1"/>
    </xf>
    <xf numFmtId="179" fontId="18" fillId="2" borderId="8" xfId="17" applyNumberFormat="1" applyFont="1" applyFill="1" applyBorder="1" applyAlignment="1">
      <alignment horizontal="center" vertical="center" shrinkToFit="1"/>
    </xf>
    <xf numFmtId="49" fontId="92" fillId="0" borderId="7" xfId="9" applyNumberFormat="1" applyFont="1" applyBorder="1" applyAlignment="1">
      <alignment horizontal="left" vertical="center" shrinkToFit="1"/>
    </xf>
    <xf numFmtId="49" fontId="92" fillId="0" borderId="8" xfId="9" applyNumberFormat="1" applyFont="1" applyBorder="1" applyAlignment="1">
      <alignment horizontal="left" vertical="center" shrinkToFit="1"/>
    </xf>
    <xf numFmtId="49" fontId="159" fillId="11" borderId="60" xfId="0" applyNumberFormat="1" applyFont="1" applyFill="1" applyBorder="1" applyAlignment="1" applyProtection="1">
      <alignment horizontal="center" vertical="center" wrapText="1" shrinkToFit="1"/>
      <protection hidden="1"/>
    </xf>
    <xf numFmtId="49" fontId="159" fillId="11" borderId="61" xfId="0" applyNumberFormat="1" applyFont="1" applyFill="1" applyBorder="1" applyAlignment="1" applyProtection="1">
      <alignment horizontal="center" vertical="center" wrapText="1" shrinkToFit="1"/>
      <protection hidden="1"/>
    </xf>
    <xf numFmtId="49" fontId="159" fillId="11" borderId="62" xfId="0" applyNumberFormat="1" applyFont="1" applyFill="1" applyBorder="1" applyAlignment="1" applyProtection="1">
      <alignment horizontal="center" vertical="center" wrapText="1" shrinkToFit="1"/>
      <protection hidden="1"/>
    </xf>
    <xf numFmtId="49" fontId="159" fillId="11" borderId="105" xfId="0" applyNumberFormat="1" applyFont="1" applyFill="1" applyBorder="1" applyAlignment="1" applyProtection="1">
      <alignment horizontal="center" vertical="center" wrapText="1" shrinkToFit="1"/>
      <protection hidden="1"/>
    </xf>
    <xf numFmtId="49" fontId="159" fillId="11" borderId="0" xfId="0" applyNumberFormat="1" applyFont="1" applyFill="1" applyAlignment="1" applyProtection="1">
      <alignment horizontal="center" vertical="center" wrapText="1" shrinkToFit="1"/>
      <protection hidden="1"/>
    </xf>
    <xf numFmtId="49" fontId="159" fillId="11" borderId="106" xfId="0" applyNumberFormat="1" applyFont="1" applyFill="1" applyBorder="1" applyAlignment="1" applyProtection="1">
      <alignment horizontal="center" vertical="center" wrapText="1" shrinkToFit="1"/>
      <protection hidden="1"/>
    </xf>
    <xf numFmtId="49" fontId="159" fillId="11" borderId="63" xfId="0" applyNumberFormat="1" applyFont="1" applyFill="1" applyBorder="1" applyAlignment="1" applyProtection="1">
      <alignment horizontal="center" vertical="center" wrapText="1" shrinkToFit="1"/>
      <protection hidden="1"/>
    </xf>
    <xf numFmtId="49" fontId="159" fillId="11" borderId="64" xfId="0" applyNumberFormat="1" applyFont="1" applyFill="1" applyBorder="1" applyAlignment="1" applyProtection="1">
      <alignment horizontal="center" vertical="center" wrapText="1" shrinkToFit="1"/>
      <protection hidden="1"/>
    </xf>
    <xf numFmtId="49" fontId="159" fillId="11" borderId="65" xfId="0" applyNumberFormat="1" applyFont="1" applyFill="1" applyBorder="1" applyAlignment="1" applyProtection="1">
      <alignment horizontal="center" vertical="center" wrapText="1" shrinkToFit="1"/>
      <protection hidden="1"/>
    </xf>
    <xf numFmtId="49" fontId="157" fillId="11" borderId="145" xfId="10" applyNumberFormat="1" applyFont="1" applyFill="1" applyBorder="1" applyAlignment="1" applyProtection="1">
      <alignment horizontal="center" vertical="center" wrapText="1" shrinkToFit="1"/>
      <protection hidden="1"/>
    </xf>
    <xf numFmtId="49" fontId="157" fillId="11" borderId="0" xfId="10" applyNumberFormat="1" applyFont="1" applyFill="1" applyAlignment="1" applyProtection="1">
      <alignment horizontal="center" vertical="center" shrinkToFit="1"/>
      <protection hidden="1"/>
    </xf>
    <xf numFmtId="49" fontId="157" fillId="11" borderId="146" xfId="10" applyNumberFormat="1" applyFont="1" applyFill="1" applyBorder="1" applyAlignment="1" applyProtection="1">
      <alignment horizontal="center" vertical="center" shrinkToFit="1"/>
      <protection hidden="1"/>
    </xf>
    <xf numFmtId="49" fontId="157" fillId="11" borderId="145" xfId="10" applyNumberFormat="1" applyFont="1" applyFill="1" applyBorder="1" applyAlignment="1" applyProtection="1">
      <alignment horizontal="center" vertical="center" shrinkToFit="1"/>
      <protection hidden="1"/>
    </xf>
    <xf numFmtId="49" fontId="157" fillId="11" borderId="147" xfId="10" applyNumberFormat="1" applyFont="1" applyFill="1" applyBorder="1" applyAlignment="1" applyProtection="1">
      <alignment horizontal="center" vertical="center" shrinkToFit="1"/>
      <protection hidden="1"/>
    </xf>
    <xf numFmtId="49" fontId="157" fillId="11" borderId="148" xfId="10" applyNumberFormat="1" applyFont="1" applyFill="1" applyBorder="1" applyAlignment="1" applyProtection="1">
      <alignment horizontal="center" vertical="center" shrinkToFit="1"/>
      <protection hidden="1"/>
    </xf>
    <xf numFmtId="49" fontId="157" fillId="11" borderId="149" xfId="10" applyNumberFormat="1" applyFont="1" applyFill="1" applyBorder="1" applyAlignment="1" applyProtection="1">
      <alignment horizontal="center" vertical="center" shrinkToFit="1"/>
      <protection hidden="1"/>
    </xf>
    <xf numFmtId="49" fontId="158" fillId="4" borderId="143" xfId="10" applyNumberFormat="1" applyFont="1" applyFill="1" applyBorder="1" applyAlignment="1" applyProtection="1">
      <alignment horizontal="left" vertical="center" wrapText="1" shrinkToFit="1"/>
      <protection hidden="1"/>
    </xf>
    <xf numFmtId="49" fontId="158" fillId="4" borderId="143" xfId="10" applyNumberFormat="1" applyFont="1" applyFill="1" applyBorder="1" applyAlignment="1" applyProtection="1">
      <alignment horizontal="left" vertical="center" shrinkToFit="1"/>
      <protection hidden="1"/>
    </xf>
    <xf numFmtId="49" fontId="158" fillId="4" borderId="144" xfId="10" applyNumberFormat="1" applyFont="1" applyFill="1" applyBorder="1" applyAlignment="1" applyProtection="1">
      <alignment horizontal="left" vertical="center" shrinkToFit="1"/>
      <protection hidden="1"/>
    </xf>
    <xf numFmtId="49" fontId="158" fillId="4" borderId="0" xfId="10" applyNumberFormat="1" applyFont="1" applyFill="1" applyAlignment="1" applyProtection="1">
      <alignment horizontal="left" vertical="center" shrinkToFit="1"/>
      <protection hidden="1"/>
    </xf>
    <xf numFmtId="49" fontId="158" fillId="4" borderId="146" xfId="10" applyNumberFormat="1" applyFont="1" applyFill="1" applyBorder="1" applyAlignment="1" applyProtection="1">
      <alignment horizontal="left" vertical="center" shrinkToFit="1"/>
      <protection hidden="1"/>
    </xf>
    <xf numFmtId="49" fontId="92" fillId="0" borderId="6" xfId="9" applyNumberFormat="1" applyFont="1" applyBorder="1" applyAlignment="1">
      <alignment horizontal="right" vertical="center" shrinkToFit="1"/>
    </xf>
    <xf numFmtId="49" fontId="92" fillId="0" borderId="7" xfId="9" applyNumberFormat="1" applyFont="1" applyBorder="1" applyAlignment="1">
      <alignment horizontal="right" vertical="center" shrinkToFit="1"/>
    </xf>
    <xf numFmtId="49" fontId="42" fillId="0" borderId="0" xfId="9" applyNumberFormat="1" applyFont="1" applyAlignment="1">
      <alignment horizontal="left" vertical="center" shrinkToFit="1"/>
    </xf>
    <xf numFmtId="49" fontId="42" fillId="9" borderId="0" xfId="9" applyNumberFormat="1" applyFont="1" applyFill="1" applyAlignment="1">
      <alignment horizontal="left" vertical="center" shrinkToFit="1"/>
    </xf>
    <xf numFmtId="49" fontId="49" fillId="9" borderId="0" xfId="9" applyNumberFormat="1" applyFont="1" applyFill="1" applyAlignment="1">
      <alignment horizontal="center" vertical="center" shrinkToFit="1"/>
    </xf>
    <xf numFmtId="49" fontId="43" fillId="9" borderId="0" xfId="9" applyNumberFormat="1" applyFont="1" applyFill="1" applyAlignment="1">
      <alignment horizontal="left" vertical="center" shrinkToFit="1"/>
    </xf>
    <xf numFmtId="49" fontId="51" fillId="9" borderId="0" xfId="9" applyNumberFormat="1" applyFont="1" applyFill="1" applyAlignment="1">
      <alignment horizontal="center" vertical="center" shrinkToFit="1"/>
    </xf>
    <xf numFmtId="179" fontId="109" fillId="0" borderId="7" xfId="9" applyNumberFormat="1" applyFont="1" applyBorder="1" applyAlignment="1">
      <alignment horizontal="right" vertical="center" shrinkToFit="1"/>
    </xf>
    <xf numFmtId="49" fontId="40" fillId="9" borderId="0" xfId="4" applyNumberFormat="1" applyFont="1" applyFill="1" applyAlignment="1">
      <alignment horizontal="left" vertical="center" shrinkToFit="1"/>
    </xf>
    <xf numFmtId="49" fontId="140" fillId="9" borderId="0" xfId="4" applyNumberFormat="1" applyFont="1" applyFill="1" applyAlignment="1">
      <alignment horizontal="left" vertical="center" shrinkToFit="1"/>
    </xf>
    <xf numFmtId="49" fontId="42" fillId="9" borderId="0" xfId="4" applyNumberFormat="1" applyFont="1" applyFill="1" applyAlignment="1">
      <alignment horizontal="left" vertical="center" shrinkToFit="1"/>
    </xf>
    <xf numFmtId="49" fontId="140" fillId="9" borderId="302" xfId="4" applyNumberFormat="1" applyFont="1" applyFill="1" applyBorder="1" applyAlignment="1">
      <alignment horizontal="center" vertical="center" shrinkToFit="1"/>
    </xf>
    <xf numFmtId="49" fontId="140" fillId="9" borderId="303" xfId="4" applyNumberFormat="1" applyFont="1" applyFill="1" applyBorder="1" applyAlignment="1">
      <alignment horizontal="center" vertical="center" shrinkToFit="1"/>
    </xf>
    <xf numFmtId="49" fontId="140" fillId="9" borderId="304" xfId="4" applyNumberFormat="1" applyFont="1" applyFill="1" applyBorder="1" applyAlignment="1">
      <alignment horizontal="center" vertical="center" shrinkToFit="1"/>
    </xf>
    <xf numFmtId="49" fontId="40" fillId="9" borderId="305" xfId="4" applyNumberFormat="1" applyFont="1" applyFill="1" applyBorder="1" applyAlignment="1">
      <alignment horizontal="left" vertical="center" shrinkToFit="1"/>
    </xf>
    <xf numFmtId="49" fontId="140" fillId="9" borderId="100" xfId="4" applyNumberFormat="1" applyFont="1" applyFill="1" applyBorder="1" applyAlignment="1">
      <alignment horizontal="center" vertical="center" shrinkToFit="1"/>
    </xf>
    <xf numFmtId="49" fontId="140" fillId="9" borderId="101" xfId="4" applyNumberFormat="1" applyFont="1" applyFill="1" applyBorder="1" applyAlignment="1">
      <alignment horizontal="center" vertical="center" shrinkToFit="1"/>
    </xf>
    <xf numFmtId="49" fontId="140" fillId="9" borderId="102" xfId="4" applyNumberFormat="1" applyFont="1" applyFill="1" applyBorder="1" applyAlignment="1">
      <alignment horizontal="center" vertical="center" shrinkToFit="1"/>
    </xf>
    <xf numFmtId="49" fontId="42" fillId="9" borderId="92" xfId="4" applyNumberFormat="1" applyFont="1" applyFill="1" applyBorder="1" applyAlignment="1">
      <alignment horizontal="left" vertical="center" shrinkToFit="1"/>
    </xf>
    <xf numFmtId="49" fontId="42" fillId="9" borderId="0" xfId="4" applyNumberFormat="1" applyFont="1" applyFill="1" applyAlignment="1">
      <alignment horizontal="center" vertical="center" shrinkToFit="1"/>
    </xf>
    <xf numFmtId="49" fontId="40" fillId="9" borderId="7" xfId="9" applyNumberFormat="1" applyFont="1" applyFill="1" applyBorder="1" applyAlignment="1">
      <alignment horizontal="left" vertical="center" shrinkToFit="1"/>
    </xf>
    <xf numFmtId="179" fontId="40" fillId="0" borderId="7" xfId="4" applyNumberFormat="1" applyFont="1" applyBorder="1" applyAlignment="1">
      <alignment horizontal="left" vertical="center" shrinkToFit="1"/>
    </xf>
    <xf numFmtId="49" fontId="138" fillId="9" borderId="0" xfId="4" applyNumberFormat="1" applyFont="1" applyFill="1" applyAlignment="1">
      <alignment horizontal="distributed" vertical="center" shrinkToFit="1"/>
    </xf>
    <xf numFmtId="49" fontId="137" fillId="9" borderId="0" xfId="4" applyNumberFormat="1" applyFont="1" applyFill="1" applyAlignment="1">
      <alignment horizontal="center" vertical="center" shrinkToFit="1"/>
    </xf>
    <xf numFmtId="49" fontId="40" fillId="9" borderId="0" xfId="9" applyNumberFormat="1" applyFont="1" applyFill="1" applyAlignment="1">
      <alignment horizontal="left" vertical="center" shrinkToFit="1"/>
    </xf>
    <xf numFmtId="49" fontId="24" fillId="9" borderId="0" xfId="4" applyNumberFormat="1" applyFont="1" applyFill="1" applyAlignment="1">
      <alignment horizontal="center" vertical="center" shrinkToFit="1"/>
    </xf>
    <xf numFmtId="49" fontId="40" fillId="9" borderId="305" xfId="4" applyNumberFormat="1" applyFont="1" applyFill="1" applyBorder="1" applyAlignment="1">
      <alignment horizontal="left" shrinkToFit="1"/>
    </xf>
    <xf numFmtId="49" fontId="40" fillId="9" borderId="0" xfId="4" applyNumberFormat="1" applyFont="1" applyFill="1" applyAlignment="1">
      <alignment horizontal="left" shrinkToFit="1"/>
    </xf>
    <xf numFmtId="49" fontId="42" fillId="0" borderId="0" xfId="4" applyNumberFormat="1" applyFont="1" applyAlignment="1" applyProtection="1">
      <alignment horizontal="left" vertical="center" shrinkToFit="1"/>
      <protection hidden="1"/>
    </xf>
    <xf numFmtId="0" fontId="18" fillId="0" borderId="0" xfId="19" applyFont="1" applyAlignment="1">
      <alignment horizontal="right" vertical="top" shrinkToFit="1"/>
    </xf>
    <xf numFmtId="49" fontId="53" fillId="0" borderId="0" xfId="19" applyNumberFormat="1" applyFont="1" applyAlignment="1">
      <alignment horizontal="left" vertical="center" shrinkToFit="1"/>
    </xf>
    <xf numFmtId="49" fontId="67" fillId="0" borderId="0" xfId="19" applyNumberFormat="1" applyFont="1" applyAlignment="1">
      <alignment horizontal="distributed" vertical="center" shrinkToFit="1"/>
    </xf>
    <xf numFmtId="49" fontId="44" fillId="0" borderId="0" xfId="19" applyNumberFormat="1" applyFont="1" applyAlignment="1">
      <alignment horizontal="left" vertical="center" shrinkToFit="1"/>
    </xf>
    <xf numFmtId="49" fontId="24" fillId="6" borderId="0" xfId="19" applyNumberFormat="1" applyFont="1" applyFill="1" applyAlignment="1" applyProtection="1">
      <alignment horizontal="right" vertical="center" shrinkToFit="1"/>
      <protection locked="0"/>
    </xf>
    <xf numFmtId="49" fontId="44" fillId="0" borderId="0" xfId="6" applyNumberFormat="1" applyFont="1" applyAlignment="1">
      <alignment vertical="center" shrinkToFit="1"/>
    </xf>
    <xf numFmtId="49" fontId="49" fillId="0" borderId="1" xfId="19" applyNumberFormat="1" applyFont="1" applyBorder="1" applyAlignment="1">
      <alignment horizontal="center" vertical="center" shrinkToFit="1"/>
    </xf>
    <xf numFmtId="49" fontId="49" fillId="0" borderId="10" xfId="19" applyNumberFormat="1" applyFont="1" applyBorder="1" applyAlignment="1">
      <alignment horizontal="center" vertical="center" shrinkToFit="1"/>
    </xf>
    <xf numFmtId="49" fontId="49" fillId="0" borderId="12" xfId="21" applyNumberFormat="1" applyFont="1" applyFill="1" applyBorder="1" applyAlignment="1" applyProtection="1">
      <alignment horizontal="center" vertical="center" shrinkToFit="1"/>
    </xf>
    <xf numFmtId="49" fontId="49" fillId="0" borderId="1" xfId="21" applyNumberFormat="1" applyFont="1" applyFill="1" applyBorder="1" applyAlignment="1" applyProtection="1">
      <alignment horizontal="center" vertical="center" shrinkToFit="1"/>
    </xf>
    <xf numFmtId="49" fontId="49" fillId="0" borderId="10" xfId="21" applyNumberFormat="1" applyFont="1" applyFill="1" applyBorder="1" applyAlignment="1" applyProtection="1">
      <alignment horizontal="center" vertical="center" shrinkToFit="1"/>
    </xf>
    <xf numFmtId="49" fontId="44" fillId="6" borderId="13" xfId="19" applyNumberFormat="1" applyFont="1" applyFill="1" applyBorder="1" applyAlignment="1" applyProtection="1">
      <alignment horizontal="center" vertical="center" shrinkToFit="1"/>
      <protection locked="0"/>
    </xf>
    <xf numFmtId="49" fontId="44" fillId="6" borderId="0" xfId="19" applyNumberFormat="1" applyFont="1" applyFill="1" applyAlignment="1" applyProtection="1">
      <alignment horizontal="center" vertical="center" shrinkToFit="1"/>
      <protection locked="0"/>
    </xf>
    <xf numFmtId="49" fontId="44" fillId="6" borderId="9" xfId="19" applyNumberFormat="1" applyFont="1" applyFill="1" applyBorder="1" applyAlignment="1" applyProtection="1">
      <alignment horizontal="center" vertical="center" shrinkToFit="1"/>
      <protection locked="0"/>
    </xf>
    <xf numFmtId="5" fontId="49" fillId="7" borderId="4" xfId="21" applyNumberFormat="1" applyFont="1" applyFill="1" applyBorder="1" applyAlignment="1" applyProtection="1">
      <alignment horizontal="right" vertical="center" shrinkToFit="1"/>
      <protection locked="0"/>
    </xf>
    <xf numFmtId="5" fontId="49" fillId="7" borderId="0" xfId="21" applyNumberFormat="1" applyFont="1" applyFill="1" applyBorder="1" applyAlignment="1" applyProtection="1">
      <alignment horizontal="right" vertical="center" shrinkToFit="1"/>
      <protection locked="0"/>
    </xf>
    <xf numFmtId="49" fontId="44" fillId="0" borderId="4" xfId="19" applyNumberFormat="1" applyFont="1" applyBorder="1" applyAlignment="1">
      <alignment horizontal="left" vertical="center" shrinkToFit="1"/>
    </xf>
    <xf numFmtId="49" fontId="44" fillId="0" borderId="10" xfId="19" applyNumberFormat="1" applyFont="1" applyBorder="1" applyAlignment="1">
      <alignment horizontal="center" vertical="center" shrinkToFit="1"/>
    </xf>
    <xf numFmtId="49" fontId="44" fillId="0" borderId="11" xfId="19" applyNumberFormat="1" applyFont="1" applyBorder="1" applyAlignment="1">
      <alignment horizontal="center" vertical="center" shrinkToFit="1"/>
    </xf>
    <xf numFmtId="49" fontId="44" fillId="0" borderId="12" xfId="19" applyNumberFormat="1" applyFont="1" applyBorder="1" applyAlignment="1">
      <alignment horizontal="center" vertical="center" shrinkToFit="1"/>
    </xf>
    <xf numFmtId="187" fontId="57" fillId="2" borderId="11" xfId="21" applyNumberFormat="1" applyFont="1" applyFill="1" applyBorder="1" applyAlignment="1" applyProtection="1">
      <alignment horizontal="right" vertical="center" shrinkToFit="1"/>
    </xf>
    <xf numFmtId="49" fontId="23" fillId="0" borderId="0" xfId="0" applyNumberFormat="1" applyFont="1" applyAlignment="1">
      <alignment vertical="center" shrinkToFit="1"/>
    </xf>
    <xf numFmtId="49" fontId="23" fillId="0" borderId="92" xfId="0" applyNumberFormat="1" applyFont="1" applyBorder="1" applyAlignment="1">
      <alignment horizontal="distributed" vertical="center" shrinkToFit="1"/>
    </xf>
    <xf numFmtId="49" fontId="23" fillId="0" borderId="0" xfId="0" applyNumberFormat="1" applyFont="1" applyAlignment="1">
      <alignment horizontal="distributed" vertical="center" shrinkToFit="1"/>
    </xf>
    <xf numFmtId="49" fontId="23" fillId="0" borderId="93" xfId="0" applyNumberFormat="1" applyFont="1" applyBorder="1" applyAlignment="1">
      <alignment horizontal="distributed" vertical="center" shrinkToFit="1"/>
    </xf>
    <xf numFmtId="49" fontId="23" fillId="0" borderId="28" xfId="0" applyNumberFormat="1" applyFont="1" applyBorder="1" applyAlignment="1">
      <alignment horizontal="distributed" vertical="center" shrinkToFit="1"/>
    </xf>
    <xf numFmtId="179" fontId="23" fillId="7" borderId="0" xfId="0" applyNumberFormat="1" applyFont="1" applyFill="1" applyAlignment="1" applyProtection="1">
      <alignment vertical="center" shrinkToFit="1"/>
      <protection locked="0"/>
    </xf>
    <xf numFmtId="179" fontId="23" fillId="7" borderId="88" xfId="0" applyNumberFormat="1" applyFont="1" applyFill="1" applyBorder="1" applyAlignment="1" applyProtection="1">
      <alignment vertical="center" shrinkToFit="1"/>
      <protection locked="0"/>
    </xf>
    <xf numFmtId="179" fontId="23" fillId="7" borderId="28" xfId="0" applyNumberFormat="1" applyFont="1" applyFill="1" applyBorder="1" applyAlignment="1" applyProtection="1">
      <alignment vertical="center" shrinkToFit="1"/>
      <protection locked="0"/>
    </xf>
    <xf numFmtId="179" fontId="23" fillId="7" borderId="98" xfId="0" applyNumberFormat="1" applyFont="1" applyFill="1" applyBorder="1" applyAlignment="1" applyProtection="1">
      <alignment vertical="center" shrinkToFit="1"/>
      <protection locked="0"/>
    </xf>
    <xf numFmtId="49" fontId="23" fillId="0" borderId="0" xfId="0" applyNumberFormat="1" applyFont="1" applyAlignment="1">
      <alignment horizontal="right" vertical="center" shrinkToFit="1"/>
    </xf>
    <xf numFmtId="179" fontId="23" fillId="0" borderId="0" xfId="0" applyNumberFormat="1" applyFont="1" applyAlignment="1">
      <alignment vertical="center" shrinkToFit="1"/>
    </xf>
    <xf numFmtId="179" fontId="23" fillId="0" borderId="88" xfId="0" applyNumberFormat="1" applyFont="1" applyBorder="1" applyAlignment="1">
      <alignment vertical="center" shrinkToFit="1"/>
    </xf>
    <xf numFmtId="49" fontId="23" fillId="0" borderId="0" xfId="0" applyNumberFormat="1" applyFont="1" applyAlignment="1">
      <alignment horizontal="center" vertical="center" shrinkToFit="1"/>
    </xf>
    <xf numFmtId="49" fontId="24" fillId="0" borderId="0" xfId="0" applyNumberFormat="1" applyFont="1" applyAlignment="1">
      <alignment horizontal="left" vertical="center" indent="1" shrinkToFit="1"/>
    </xf>
    <xf numFmtId="49" fontId="23" fillId="0" borderId="92" xfId="0" applyNumberFormat="1" applyFont="1" applyBorder="1" applyAlignment="1">
      <alignment horizontal="right" vertical="center" shrinkToFit="1"/>
    </xf>
    <xf numFmtId="179" fontId="24" fillId="2" borderId="10" xfId="0" applyNumberFormat="1" applyFont="1" applyFill="1" applyBorder="1" applyAlignment="1">
      <alignment horizontal="center" vertical="center" shrinkToFit="1"/>
    </xf>
    <xf numFmtId="179" fontId="24" fillId="2" borderId="11" xfId="0" applyNumberFormat="1" applyFont="1" applyFill="1" applyBorder="1" applyAlignment="1">
      <alignment horizontal="center" vertical="center" shrinkToFit="1"/>
    </xf>
    <xf numFmtId="179" fontId="24" fillId="2" borderId="97" xfId="0" applyNumberFormat="1" applyFont="1" applyFill="1" applyBorder="1" applyAlignment="1">
      <alignment horizontal="center" vertical="center" shrinkToFit="1"/>
    </xf>
    <xf numFmtId="179" fontId="92" fillId="2" borderId="6" xfId="0" applyNumberFormat="1" applyFont="1" applyFill="1" applyBorder="1" applyAlignment="1">
      <alignment horizontal="left" vertical="center" indent="1"/>
    </xf>
    <xf numFmtId="179" fontId="92" fillId="2" borderId="7" xfId="0" applyNumberFormat="1" applyFont="1" applyFill="1" applyBorder="1" applyAlignment="1">
      <alignment horizontal="left" vertical="center" indent="1"/>
    </xf>
    <xf numFmtId="179" fontId="92" fillId="2" borderId="91" xfId="0" applyNumberFormat="1" applyFont="1" applyFill="1" applyBorder="1" applyAlignment="1">
      <alignment horizontal="left" vertical="center" indent="1"/>
    </xf>
    <xf numFmtId="179" fontId="91" fillId="2" borderId="10" xfId="0" applyNumberFormat="1" applyFont="1" applyFill="1" applyBorder="1" applyAlignment="1">
      <alignment horizontal="left" vertical="center" indent="1"/>
    </xf>
    <xf numFmtId="179" fontId="91" fillId="2" borderId="11" xfId="0" applyNumberFormat="1" applyFont="1" applyFill="1" applyBorder="1" applyAlignment="1">
      <alignment horizontal="left" vertical="center" indent="1"/>
    </xf>
    <xf numFmtId="179" fontId="91" fillId="2" borderId="97" xfId="0" applyNumberFormat="1" applyFont="1" applyFill="1" applyBorder="1" applyAlignment="1">
      <alignment horizontal="left" vertical="center" indent="1"/>
    </xf>
    <xf numFmtId="179" fontId="24" fillId="2" borderId="80" xfId="0" applyNumberFormat="1" applyFont="1" applyFill="1" applyBorder="1" applyAlignment="1">
      <alignment horizontal="center" vertical="center" shrinkToFit="1"/>
    </xf>
    <xf numFmtId="179" fontId="24" fillId="2" borderId="81" xfId="0" applyNumberFormat="1" applyFont="1" applyFill="1" applyBorder="1" applyAlignment="1">
      <alignment horizontal="center" vertical="center" shrinkToFit="1"/>
    </xf>
    <xf numFmtId="179" fontId="24" fillId="2" borderId="204" xfId="0" applyNumberFormat="1" applyFont="1" applyFill="1" applyBorder="1" applyAlignment="1">
      <alignment horizontal="center" vertical="center" shrinkToFit="1"/>
    </xf>
    <xf numFmtId="49" fontId="103" fillId="0" borderId="203" xfId="0" applyNumberFormat="1" applyFont="1" applyBorder="1" applyAlignment="1">
      <alignment horizontal="center" vertical="center" shrinkToFit="1"/>
    </xf>
    <xf numFmtId="49" fontId="103" fillId="0" borderId="81" xfId="0" applyNumberFormat="1" applyFont="1" applyBorder="1" applyAlignment="1">
      <alignment horizontal="center" vertical="center" shrinkToFit="1"/>
    </xf>
    <xf numFmtId="49" fontId="103" fillId="0" borderId="204" xfId="0" applyNumberFormat="1" applyFont="1" applyBorder="1" applyAlignment="1">
      <alignment horizontal="center" vertical="center" shrinkToFit="1"/>
    </xf>
    <xf numFmtId="179" fontId="23" fillId="0" borderId="0" xfId="0" applyNumberFormat="1" applyFont="1" applyAlignment="1">
      <alignment horizontal="left" vertical="center" indent="1" shrinkToFit="1"/>
    </xf>
    <xf numFmtId="49" fontId="23" fillId="0" borderId="4" xfId="0" applyNumberFormat="1" applyFont="1" applyBorder="1" applyAlignment="1">
      <alignment horizontal="left" vertical="center" indent="1" shrinkToFit="1"/>
    </xf>
    <xf numFmtId="49" fontId="23" fillId="0" borderId="90" xfId="0" applyNumberFormat="1" applyFont="1" applyBorder="1" applyAlignment="1">
      <alignment horizontal="left" vertical="center" indent="1" shrinkToFit="1"/>
    </xf>
    <xf numFmtId="179" fontId="109" fillId="12" borderId="10" xfId="0" applyNumberFormat="1" applyFont="1" applyFill="1" applyBorder="1" applyAlignment="1">
      <alignment horizontal="left" vertical="center" indent="1"/>
    </xf>
    <xf numFmtId="179" fontId="109" fillId="12" borderId="11" xfId="0" applyNumberFormat="1" applyFont="1" applyFill="1" applyBorder="1" applyAlignment="1">
      <alignment horizontal="left" vertical="center" indent="1"/>
    </xf>
    <xf numFmtId="179" fontId="109" fillId="12" borderId="97" xfId="0" applyNumberFormat="1" applyFont="1" applyFill="1" applyBorder="1" applyAlignment="1">
      <alignment horizontal="left" vertical="center" indent="1"/>
    </xf>
    <xf numFmtId="179" fontId="92" fillId="2" borderId="258" xfId="0" applyNumberFormat="1" applyFont="1" applyFill="1" applyBorder="1" applyAlignment="1">
      <alignment horizontal="left" vertical="center" indent="1"/>
    </xf>
    <xf numFmtId="179" fontId="92" fillId="2" borderId="66" xfId="0" applyNumberFormat="1" applyFont="1" applyFill="1" applyBorder="1" applyAlignment="1">
      <alignment horizontal="left" vertical="center" indent="1"/>
    </xf>
    <xf numFmtId="179" fontId="92" fillId="2" borderId="95" xfId="0" applyNumberFormat="1" applyFont="1" applyFill="1" applyBorder="1" applyAlignment="1">
      <alignment horizontal="left" vertical="center" indent="1"/>
    </xf>
    <xf numFmtId="0" fontId="107" fillId="0" borderId="210" xfId="0" applyFont="1" applyBorder="1" applyAlignment="1">
      <alignment horizontal="distributed" vertical="center" indent="1"/>
    </xf>
    <xf numFmtId="0" fontId="107" fillId="0" borderId="22" xfId="0" applyFont="1" applyBorder="1" applyAlignment="1">
      <alignment horizontal="distributed" vertical="center" indent="1"/>
    </xf>
    <xf numFmtId="179" fontId="109" fillId="2" borderId="21" xfId="0" applyNumberFormat="1" applyFont="1" applyFill="1" applyBorder="1" applyAlignment="1">
      <alignment horizontal="left" vertical="center" indent="1" shrinkToFit="1"/>
    </xf>
    <xf numFmtId="179" fontId="109" fillId="2" borderId="22" xfId="0" applyNumberFormat="1" applyFont="1" applyFill="1" applyBorder="1" applyAlignment="1">
      <alignment horizontal="left" vertical="center" indent="1" shrinkToFit="1"/>
    </xf>
    <xf numFmtId="179" fontId="109" fillId="2" borderId="256" xfId="0" applyNumberFormat="1" applyFont="1" applyFill="1" applyBorder="1" applyAlignment="1">
      <alignment horizontal="left" vertical="center" indent="1" shrinkToFit="1"/>
    </xf>
    <xf numFmtId="0" fontId="107" fillId="0" borderId="87" xfId="0" applyFont="1" applyBorder="1" applyAlignment="1">
      <alignment horizontal="distributed" vertical="center" indent="1"/>
    </xf>
    <xf numFmtId="0" fontId="107" fillId="0" borderId="7" xfId="0" applyFont="1" applyBorder="1" applyAlignment="1">
      <alignment horizontal="distributed" vertical="center" indent="1"/>
    </xf>
    <xf numFmtId="179" fontId="24" fillId="2" borderId="50" xfId="0" applyNumberFormat="1" applyFont="1" applyFill="1" applyBorder="1" applyAlignment="1">
      <alignment horizontal="left" vertical="center" indent="1" shrinkToFit="1"/>
    </xf>
    <xf numFmtId="179" fontId="24" fillId="2" borderId="49" xfId="0" applyNumberFormat="1" applyFont="1" applyFill="1" applyBorder="1" applyAlignment="1">
      <alignment horizontal="left" vertical="center" indent="1" shrinkToFit="1"/>
    </xf>
    <xf numFmtId="179" fontId="24" fillId="2" borderId="257" xfId="0" applyNumberFormat="1" applyFont="1" applyFill="1" applyBorder="1" applyAlignment="1">
      <alignment horizontal="left" vertical="center" indent="1" shrinkToFit="1"/>
    </xf>
    <xf numFmtId="0" fontId="92" fillId="0" borderId="0" xfId="0" applyFont="1" applyAlignment="1">
      <alignment horizontal="center" vertical="center" shrinkToFit="1"/>
    </xf>
    <xf numFmtId="0" fontId="92" fillId="0" borderId="88" xfId="0" applyFont="1" applyBorder="1" applyAlignment="1">
      <alignment horizontal="center" vertical="center" shrinkToFit="1"/>
    </xf>
    <xf numFmtId="179" fontId="24" fillId="2" borderId="13" xfId="0" applyNumberFormat="1" applyFont="1" applyFill="1" applyBorder="1" applyAlignment="1">
      <alignment horizontal="left" vertical="center" indent="1" shrinkToFit="1"/>
    </xf>
    <xf numFmtId="179" fontId="24" fillId="2" borderId="0" xfId="0" applyNumberFormat="1" applyFont="1" applyFill="1" applyAlignment="1">
      <alignment horizontal="left" vertical="center" indent="1" shrinkToFit="1"/>
    </xf>
    <xf numFmtId="0" fontId="107" fillId="0" borderId="89" xfId="0" applyFont="1" applyBorder="1" applyAlignment="1">
      <alignment horizontal="center" vertical="center"/>
    </xf>
    <xf numFmtId="0" fontId="107" fillId="0" borderId="4" xfId="0" applyFont="1" applyBorder="1" applyAlignment="1">
      <alignment horizontal="center" vertical="center"/>
    </xf>
    <xf numFmtId="0" fontId="107" fillId="0" borderId="87" xfId="0" applyFont="1" applyBorder="1" applyAlignment="1">
      <alignment horizontal="center" vertical="center"/>
    </xf>
    <xf numFmtId="0" fontId="107" fillId="0" borderId="7" xfId="0" applyFont="1" applyBorder="1" applyAlignment="1">
      <alignment horizontal="center" vertical="center"/>
    </xf>
    <xf numFmtId="179" fontId="23" fillId="2" borderId="4" xfId="0" applyNumberFormat="1" applyFont="1" applyFill="1" applyBorder="1" applyAlignment="1">
      <alignment horizontal="left" vertical="center" indent="1" shrinkToFit="1"/>
    </xf>
    <xf numFmtId="0" fontId="110" fillId="0" borderId="205" xfId="0" applyFont="1" applyBorder="1" applyAlignment="1">
      <alignment horizontal="center" vertical="center"/>
    </xf>
    <xf numFmtId="0" fontId="110" fillId="0" borderId="11" xfId="0" applyFont="1" applyBorder="1" applyAlignment="1">
      <alignment horizontal="center" vertical="center"/>
    </xf>
    <xf numFmtId="0" fontId="107" fillId="0" borderId="205" xfId="0" applyFont="1" applyBorder="1" applyAlignment="1">
      <alignment horizontal="distributed" vertical="center" indent="1"/>
    </xf>
    <xf numFmtId="0" fontId="107" fillId="0" borderId="11" xfId="0" applyFont="1" applyBorder="1" applyAlignment="1">
      <alignment horizontal="distributed" vertical="center" indent="1"/>
    </xf>
    <xf numFmtId="179" fontId="92" fillId="2" borderId="4" xfId="0" applyNumberFormat="1" applyFont="1" applyFill="1" applyBorder="1" applyAlignment="1">
      <alignment horizontal="distributed" vertical="center" indent="1"/>
    </xf>
    <xf numFmtId="0" fontId="107" fillId="0" borderId="3" xfId="0" applyFont="1" applyBorder="1" applyAlignment="1">
      <alignment horizontal="distributed" vertical="center" indent="1"/>
    </xf>
    <xf numFmtId="0" fontId="107" fillId="0" borderId="4" xfId="0" applyFont="1" applyBorder="1" applyAlignment="1">
      <alignment horizontal="distributed" vertical="center" indent="1"/>
    </xf>
    <xf numFmtId="179" fontId="24" fillId="2" borderId="3" xfId="0" applyNumberFormat="1" applyFont="1" applyFill="1" applyBorder="1" applyAlignment="1">
      <alignment horizontal="center" vertical="center" shrinkToFit="1"/>
    </xf>
    <xf numFmtId="179" fontId="24" fillId="2" borderId="4" xfId="0" applyNumberFormat="1" applyFont="1" applyFill="1" applyBorder="1" applyAlignment="1">
      <alignment horizontal="center" vertical="center" shrinkToFit="1"/>
    </xf>
    <xf numFmtId="179" fontId="24" fillId="2" borderId="90" xfId="0" applyNumberFormat="1" applyFont="1" applyFill="1" applyBorder="1" applyAlignment="1">
      <alignment horizontal="center" vertical="center" shrinkToFit="1"/>
    </xf>
    <xf numFmtId="49" fontId="24" fillId="0" borderId="0" xfId="0" applyNumberFormat="1" applyFont="1" applyAlignment="1">
      <alignment vertical="center" shrinkToFit="1"/>
    </xf>
    <xf numFmtId="0" fontId="92" fillId="0" borderId="0" xfId="0" applyFont="1" applyAlignment="1">
      <alignment horizontal="left" vertical="center"/>
    </xf>
    <xf numFmtId="0" fontId="106" fillId="0" borderId="254" xfId="0" applyFont="1" applyBorder="1" applyAlignment="1">
      <alignment horizontal="center" vertical="center" textRotation="255"/>
    </xf>
    <xf numFmtId="0" fontId="106" fillId="0" borderId="166" xfId="0" applyFont="1" applyBorder="1" applyAlignment="1">
      <alignment horizontal="center" vertical="center" textRotation="255"/>
    </xf>
    <xf numFmtId="0" fontId="106" fillId="0" borderId="250" xfId="0" applyFont="1" applyBorder="1" applyAlignment="1">
      <alignment horizontal="center" vertical="center" textRotation="255"/>
    </xf>
    <xf numFmtId="0" fontId="106" fillId="0" borderId="9" xfId="0" applyFont="1" applyBorder="1" applyAlignment="1">
      <alignment horizontal="center" vertical="center" textRotation="255"/>
    </xf>
    <xf numFmtId="0" fontId="106" fillId="0" borderId="253" xfId="0" applyFont="1" applyBorder="1" applyAlignment="1">
      <alignment horizontal="center" vertical="center" textRotation="255"/>
    </xf>
    <xf numFmtId="0" fontId="106" fillId="0" borderId="59" xfId="0" applyFont="1" applyBorder="1" applyAlignment="1">
      <alignment horizontal="center" vertical="center" textRotation="255"/>
    </xf>
    <xf numFmtId="49" fontId="23" fillId="0" borderId="164" xfId="0" applyNumberFormat="1" applyFont="1" applyBorder="1" applyAlignment="1">
      <alignment horizontal="left" vertical="center" wrapText="1" shrinkToFit="1"/>
    </xf>
    <xf numFmtId="49" fontId="23" fillId="0" borderId="165" xfId="0" applyNumberFormat="1" applyFont="1" applyBorder="1" applyAlignment="1">
      <alignment horizontal="left" vertical="center" shrinkToFit="1"/>
    </xf>
    <xf numFmtId="49" fontId="23" fillId="0" borderId="255" xfId="0" applyNumberFormat="1" applyFont="1" applyBorder="1" applyAlignment="1">
      <alignment horizontal="left" vertical="center" shrinkToFit="1"/>
    </xf>
    <xf numFmtId="49" fontId="23" fillId="0" borderId="13" xfId="0" applyNumberFormat="1" applyFont="1" applyBorder="1" applyAlignment="1">
      <alignment horizontal="left" vertical="center" shrinkToFit="1"/>
    </xf>
    <xf numFmtId="49" fontId="23" fillId="0" borderId="0" xfId="0" applyNumberFormat="1" applyFont="1" applyAlignment="1">
      <alignment horizontal="left" vertical="center" shrinkToFit="1"/>
    </xf>
    <xf numFmtId="49" fontId="23" fillId="0" borderId="251" xfId="0" applyNumberFormat="1" applyFont="1" applyBorder="1" applyAlignment="1">
      <alignment horizontal="left" vertical="center" shrinkToFit="1"/>
    </xf>
    <xf numFmtId="49" fontId="23" fillId="0" borderId="57" xfId="0" applyNumberFormat="1" applyFont="1" applyBorder="1" applyAlignment="1">
      <alignment horizontal="left" vertical="center" shrinkToFit="1"/>
    </xf>
    <xf numFmtId="49" fontId="23" fillId="0" borderId="58" xfId="0" applyNumberFormat="1" applyFont="1" applyBorder="1" applyAlignment="1">
      <alignment horizontal="left" vertical="center" shrinkToFit="1"/>
    </xf>
    <xf numFmtId="49" fontId="23" fillId="0" borderId="252" xfId="0" applyNumberFormat="1" applyFont="1" applyBorder="1" applyAlignment="1">
      <alignment horizontal="left" vertical="center" shrinkToFit="1"/>
    </xf>
    <xf numFmtId="49" fontId="23" fillId="0" borderId="250" xfId="0" applyNumberFormat="1" applyFont="1" applyBorder="1" applyAlignment="1">
      <alignment vertical="center" shrinkToFit="1"/>
    </xf>
    <xf numFmtId="49" fontId="23" fillId="0" borderId="0" xfId="0" applyNumberFormat="1" applyFont="1" applyAlignment="1">
      <alignment vertical="center" wrapText="1" shrinkToFit="1"/>
    </xf>
    <xf numFmtId="0" fontId="107" fillId="0" borderId="202" xfId="0" applyFont="1" applyBorder="1" applyAlignment="1">
      <alignment horizontal="distributed" vertical="center" indent="1"/>
    </xf>
    <xf numFmtId="0" fontId="107" fillId="0" borderId="66" xfId="0" applyFont="1" applyBorder="1" applyAlignment="1">
      <alignment horizontal="distributed" vertical="center" indent="1"/>
    </xf>
    <xf numFmtId="49" fontId="105" fillId="0" borderId="0" xfId="0" applyNumberFormat="1" applyFont="1" applyAlignment="1">
      <alignment vertical="center" shrinkToFit="1"/>
    </xf>
    <xf numFmtId="0" fontId="107" fillId="0" borderId="203" xfId="0" applyFont="1" applyBorder="1" applyAlignment="1">
      <alignment horizontal="distributed" vertical="center" indent="1"/>
    </xf>
    <xf numFmtId="0" fontId="107" fillId="0" borderId="81" xfId="0" applyFont="1" applyBorder="1" applyAlignment="1">
      <alignment horizontal="distributed" vertical="center" indent="1"/>
    </xf>
    <xf numFmtId="49" fontId="108" fillId="0" borderId="80" xfId="0" applyNumberFormat="1" applyFont="1" applyBorder="1" applyAlignment="1">
      <alignment horizontal="distributed" vertical="center" indent="1" shrinkToFit="1"/>
    </xf>
    <xf numFmtId="49" fontId="108" fillId="0" borderId="81" xfId="0" applyNumberFormat="1" applyFont="1" applyBorder="1" applyAlignment="1">
      <alignment horizontal="distributed" vertical="center" indent="1" shrinkToFit="1"/>
    </xf>
    <xf numFmtId="49" fontId="108" fillId="0" borderId="99" xfId="0" applyNumberFormat="1" applyFont="1" applyBorder="1" applyAlignment="1">
      <alignment horizontal="distributed" vertical="center" indent="1" shrinkToFit="1"/>
    </xf>
    <xf numFmtId="0" fontId="107" fillId="0" borderId="12" xfId="0" applyFont="1" applyBorder="1" applyAlignment="1">
      <alignment horizontal="distributed" vertical="center" indent="1"/>
    </xf>
    <xf numFmtId="49" fontId="108" fillId="0" borderId="10" xfId="0" applyNumberFormat="1" applyFont="1" applyBorder="1" applyAlignment="1">
      <alignment horizontal="distributed" vertical="center" indent="1" shrinkToFit="1"/>
    </xf>
    <xf numFmtId="49" fontId="108" fillId="0" borderId="11" xfId="0" applyNumberFormat="1" applyFont="1" applyBorder="1" applyAlignment="1">
      <alignment horizontal="distributed" vertical="center" indent="1" shrinkToFit="1"/>
    </xf>
    <xf numFmtId="49" fontId="108" fillId="0" borderId="12" xfId="0" applyNumberFormat="1" applyFont="1" applyBorder="1" applyAlignment="1">
      <alignment horizontal="distributed" vertical="center" indent="1" shrinkToFit="1"/>
    </xf>
    <xf numFmtId="179" fontId="109" fillId="12" borderId="80" xfId="0" applyNumberFormat="1" applyFont="1" applyFill="1" applyBorder="1" applyAlignment="1">
      <alignment horizontal="center" vertical="center" shrinkToFit="1"/>
    </xf>
    <xf numFmtId="179" fontId="109" fillId="12" borderId="81" xfId="0" applyNumberFormat="1" applyFont="1" applyFill="1" applyBorder="1" applyAlignment="1">
      <alignment horizontal="center" vertical="center" shrinkToFit="1"/>
    </xf>
    <xf numFmtId="179" fontId="109" fillId="12" borderId="99" xfId="0" applyNumberFormat="1" applyFont="1" applyFill="1" applyBorder="1" applyAlignment="1">
      <alignment horizontal="center" vertical="center" shrinkToFit="1"/>
    </xf>
    <xf numFmtId="179" fontId="109" fillId="2" borderId="3" xfId="0" applyNumberFormat="1" applyFont="1" applyFill="1" applyBorder="1" applyAlignment="1">
      <alignment horizontal="center" vertical="center" shrinkToFit="1"/>
    </xf>
    <xf numFmtId="179" fontId="109" fillId="2" borderId="4" xfId="0" applyNumberFormat="1" applyFont="1" applyFill="1" applyBorder="1" applyAlignment="1">
      <alignment horizontal="center" vertical="center" shrinkToFit="1"/>
    </xf>
    <xf numFmtId="179" fontId="109" fillId="2" borderId="5" xfId="0" applyNumberFormat="1" applyFont="1" applyFill="1" applyBorder="1" applyAlignment="1">
      <alignment horizontal="center" vertical="center" shrinkToFit="1"/>
    </xf>
    <xf numFmtId="179" fontId="109" fillId="2" borderId="14" xfId="0" applyNumberFormat="1" applyFont="1" applyFill="1" applyBorder="1" applyAlignment="1">
      <alignment horizontal="left" vertical="center" indent="1" shrinkToFit="1"/>
    </xf>
    <xf numFmtId="49" fontId="111" fillId="0" borderId="0" xfId="0" applyNumberFormat="1" applyFont="1" applyAlignment="1">
      <alignment horizontal="center" vertical="center" shrinkToFit="1"/>
    </xf>
    <xf numFmtId="49" fontId="23" fillId="0" borderId="0" xfId="0" applyNumberFormat="1" applyFont="1" applyAlignment="1">
      <alignment horizontal="distributed" vertical="center" wrapText="1" indent="1" shrinkToFit="1"/>
    </xf>
    <xf numFmtId="179" fontId="23" fillId="2" borderId="0" xfId="0" applyNumberFormat="1" applyFont="1" applyFill="1" applyAlignment="1">
      <alignment vertical="center" shrinkToFit="1"/>
    </xf>
    <xf numFmtId="179" fontId="23" fillId="2" borderId="0" xfId="0" applyNumberFormat="1" applyFont="1" applyFill="1" applyAlignment="1">
      <alignment horizontal="left" vertical="center" shrinkToFit="1"/>
    </xf>
    <xf numFmtId="49" fontId="23" fillId="0" borderId="0" xfId="0" applyNumberFormat="1" applyFont="1" applyAlignment="1">
      <alignment vertical="top" wrapText="1" shrinkToFit="1"/>
    </xf>
    <xf numFmtId="49" fontId="23" fillId="0" borderId="0" xfId="0" applyNumberFormat="1" applyFont="1" applyAlignment="1">
      <alignment horizontal="right" vertical="center" indent="1" shrinkToFit="1"/>
    </xf>
    <xf numFmtId="49" fontId="23" fillId="0" borderId="0" xfId="0" applyNumberFormat="1" applyFont="1" applyAlignment="1">
      <alignment horizontal="center" vertical="center" wrapText="1" shrinkToFit="1"/>
    </xf>
    <xf numFmtId="49" fontId="54" fillId="0" borderId="0" xfId="0" applyNumberFormat="1" applyFont="1" applyAlignment="1" applyProtection="1">
      <alignment vertical="center" shrinkToFit="1"/>
      <protection hidden="1"/>
    </xf>
    <xf numFmtId="49" fontId="27" fillId="0" borderId="0" xfId="0" applyNumberFormat="1" applyFont="1" applyAlignment="1" applyProtection="1">
      <alignment horizontal="center" vertical="center" shrinkToFit="1"/>
      <protection hidden="1"/>
    </xf>
    <xf numFmtId="49" fontId="20" fillId="0" borderId="0" xfId="0" applyNumberFormat="1" applyFont="1" applyAlignment="1">
      <alignment vertical="center" shrinkToFit="1"/>
    </xf>
    <xf numFmtId="49" fontId="44" fillId="0" borderId="0" xfId="0" applyNumberFormat="1" applyFont="1" applyAlignment="1" applyProtection="1">
      <alignment horizontal="center" vertical="center" shrinkToFit="1"/>
      <protection hidden="1"/>
    </xf>
    <xf numFmtId="49" fontId="178" fillId="0" borderId="0" xfId="0" applyNumberFormat="1" applyFont="1" applyAlignment="1" applyProtection="1">
      <alignment horizontal="center" vertical="top" shrinkToFit="1"/>
      <protection hidden="1"/>
    </xf>
    <xf numFmtId="49" fontId="49" fillId="0" borderId="0" xfId="0" applyNumberFormat="1" applyFont="1" applyAlignment="1" applyProtection="1">
      <alignment horizontal="left" vertical="center" shrinkToFit="1"/>
      <protection hidden="1"/>
    </xf>
    <xf numFmtId="49" fontId="54" fillId="0" borderId="7" xfId="0" applyNumberFormat="1" applyFont="1" applyBorder="1" applyAlignment="1" applyProtection="1">
      <alignment vertical="center" shrinkToFit="1"/>
      <protection hidden="1"/>
    </xf>
    <xf numFmtId="49" fontId="56" fillId="0" borderId="10" xfId="0" applyNumberFormat="1" applyFont="1" applyBorder="1" applyAlignment="1" applyProtection="1">
      <alignment horizontal="center" vertical="center" shrinkToFit="1"/>
      <protection hidden="1"/>
    </xf>
    <xf numFmtId="49" fontId="56" fillId="0" borderId="11" xfId="0" applyNumberFormat="1" applyFont="1" applyBorder="1" applyAlignment="1" applyProtection="1">
      <alignment horizontal="center" vertical="center" shrinkToFit="1"/>
      <protection hidden="1"/>
    </xf>
    <xf numFmtId="49" fontId="56" fillId="0" borderId="12" xfId="0" applyNumberFormat="1" applyFont="1" applyBorder="1" applyAlignment="1" applyProtection="1">
      <alignment horizontal="center" vertical="center" shrinkToFit="1"/>
      <protection hidden="1"/>
    </xf>
    <xf numFmtId="49" fontId="54" fillId="0" borderId="4" xfId="0" applyNumberFormat="1" applyFont="1" applyBorder="1" applyAlignment="1" applyProtection="1">
      <alignment vertical="center" shrinkToFit="1"/>
      <protection hidden="1"/>
    </xf>
    <xf numFmtId="49" fontId="44" fillId="0" borderId="83" xfId="0" applyNumberFormat="1" applyFont="1" applyBorder="1" applyAlignment="1" applyProtection="1">
      <alignment horizontal="center" vertical="center" shrinkToFit="1"/>
      <protection hidden="1"/>
    </xf>
    <xf numFmtId="49" fontId="44" fillId="0" borderId="82" xfId="0" applyNumberFormat="1" applyFont="1" applyBorder="1" applyAlignment="1" applyProtection="1">
      <alignment horizontal="center" vertical="center" shrinkToFit="1"/>
      <protection hidden="1"/>
    </xf>
    <xf numFmtId="49" fontId="44" fillId="0" borderId="86" xfId="0" applyNumberFormat="1" applyFont="1" applyBorder="1" applyAlignment="1" applyProtection="1">
      <alignment horizontal="center" vertical="center" shrinkToFit="1"/>
      <protection hidden="1"/>
    </xf>
    <xf numFmtId="49" fontId="44" fillId="0" borderId="93" xfId="0" applyNumberFormat="1" applyFont="1" applyBorder="1" applyAlignment="1" applyProtection="1">
      <alignment horizontal="center" vertical="center" shrinkToFit="1"/>
      <protection hidden="1"/>
    </xf>
    <xf numFmtId="49" fontId="44" fillId="0" borderId="28" xfId="0" applyNumberFormat="1" applyFont="1" applyBorder="1" applyAlignment="1" applyProtection="1">
      <alignment horizontal="center" vertical="center" shrinkToFit="1"/>
      <protection hidden="1"/>
    </xf>
    <xf numFmtId="49" fontId="44" fillId="0" borderId="98" xfId="0" applyNumberFormat="1" applyFont="1" applyBorder="1" applyAlignment="1" applyProtection="1">
      <alignment horizontal="center" vertical="center" shrinkToFit="1"/>
      <protection hidden="1"/>
    </xf>
    <xf numFmtId="49" fontId="54" fillId="12" borderId="83" xfId="0" applyNumberFormat="1" applyFont="1" applyFill="1" applyBorder="1" applyAlignment="1" applyProtection="1">
      <alignment vertical="center" shrinkToFit="1"/>
      <protection hidden="1"/>
    </xf>
    <xf numFmtId="49" fontId="54" fillId="12" borderId="82" xfId="0" applyNumberFormat="1" applyFont="1" applyFill="1" applyBorder="1" applyAlignment="1" applyProtection="1">
      <alignment vertical="center" shrinkToFit="1"/>
      <protection hidden="1"/>
    </xf>
    <xf numFmtId="49" fontId="54" fillId="12" borderId="86" xfId="0" applyNumberFormat="1" applyFont="1" applyFill="1" applyBorder="1" applyAlignment="1" applyProtection="1">
      <alignment vertical="center" shrinkToFit="1"/>
      <protection hidden="1"/>
    </xf>
    <xf numFmtId="49" fontId="54" fillId="12" borderId="93" xfId="0" applyNumberFormat="1" applyFont="1" applyFill="1" applyBorder="1" applyAlignment="1" applyProtection="1">
      <alignment vertical="center" shrinkToFit="1"/>
      <protection hidden="1"/>
    </xf>
    <xf numFmtId="49" fontId="54" fillId="12" borderId="28" xfId="0" applyNumberFormat="1" applyFont="1" applyFill="1" applyBorder="1" applyAlignment="1" applyProtection="1">
      <alignment vertical="center" shrinkToFit="1"/>
      <protection hidden="1"/>
    </xf>
    <xf numFmtId="49" fontId="54" fillId="12" borderId="98" xfId="0" applyNumberFormat="1" applyFont="1" applyFill="1" applyBorder="1" applyAlignment="1" applyProtection="1">
      <alignment vertical="center" shrinkToFit="1"/>
      <protection hidden="1"/>
    </xf>
    <xf numFmtId="49" fontId="27" fillId="0" borderId="7" xfId="0" applyNumberFormat="1" applyFont="1" applyBorder="1" applyAlignment="1" applyProtection="1">
      <alignment vertical="center" shrinkToFit="1"/>
      <protection hidden="1"/>
    </xf>
    <xf numFmtId="179" fontId="179" fillId="2" borderId="0" xfId="0" applyNumberFormat="1" applyFont="1" applyFill="1" applyAlignment="1">
      <alignment horizontal="center" vertical="center" shrinkToFit="1"/>
    </xf>
    <xf numFmtId="179" fontId="44" fillId="0" borderId="3" xfId="0" applyNumberFormat="1" applyFont="1" applyBorder="1" applyAlignment="1" applyProtection="1">
      <alignment horizontal="center" vertical="center" shrinkToFit="1"/>
      <protection hidden="1"/>
    </xf>
    <xf numFmtId="179" fontId="44" fillId="0" borderId="4" xfId="0" applyNumberFormat="1" applyFont="1" applyBorder="1" applyAlignment="1" applyProtection="1">
      <alignment horizontal="center" vertical="center" shrinkToFit="1"/>
      <protection hidden="1"/>
    </xf>
    <xf numFmtId="179" fontId="44" fillId="0" borderId="5" xfId="0" applyNumberFormat="1" applyFont="1" applyBorder="1" applyAlignment="1" applyProtection="1">
      <alignment horizontal="center" vertical="center" shrinkToFit="1"/>
      <protection hidden="1"/>
    </xf>
    <xf numFmtId="179" fontId="44" fillId="0" borderId="6" xfId="0" applyNumberFormat="1" applyFont="1" applyBorder="1" applyAlignment="1" applyProtection="1">
      <alignment horizontal="center" vertical="center" shrinkToFit="1"/>
      <protection hidden="1"/>
    </xf>
    <xf numFmtId="179" fontId="44" fillId="0" borderId="7" xfId="0" applyNumberFormat="1" applyFont="1" applyBorder="1" applyAlignment="1" applyProtection="1">
      <alignment horizontal="center" vertical="center" shrinkToFit="1"/>
      <protection hidden="1"/>
    </xf>
    <xf numFmtId="179" fontId="44" fillId="0" borderId="8" xfId="0" applyNumberFormat="1" applyFont="1" applyBorder="1" applyAlignment="1" applyProtection="1">
      <alignment horizontal="center" vertical="center" shrinkToFit="1"/>
      <protection hidden="1"/>
    </xf>
    <xf numFmtId="179" fontId="58" fillId="0" borderId="70" xfId="0" applyNumberFormat="1" applyFont="1" applyBorder="1" applyAlignment="1" applyProtection="1">
      <alignment horizontal="center" vertical="center" shrinkToFit="1"/>
      <protection hidden="1"/>
    </xf>
    <xf numFmtId="179" fontId="58" fillId="0" borderId="32" xfId="0" applyNumberFormat="1" applyFont="1" applyBorder="1" applyAlignment="1" applyProtection="1">
      <alignment horizontal="center" vertical="center" shrinkToFit="1"/>
      <protection hidden="1"/>
    </xf>
    <xf numFmtId="179" fontId="18" fillId="2" borderId="32" xfId="0" applyNumberFormat="1" applyFont="1" applyFill="1" applyBorder="1" applyAlignment="1" applyProtection="1">
      <alignment horizontal="left" vertical="center" indent="1" shrinkToFit="1"/>
      <protection hidden="1"/>
    </xf>
    <xf numFmtId="179" fontId="54" fillId="0" borderId="32" xfId="0" applyNumberFormat="1" applyFont="1" applyBorder="1" applyAlignment="1" applyProtection="1">
      <alignment vertical="center" shrinkToFit="1"/>
      <protection hidden="1"/>
    </xf>
    <xf numFmtId="179" fontId="54" fillId="0" borderId="71" xfId="0" applyNumberFormat="1" applyFont="1" applyBorder="1" applyAlignment="1" applyProtection="1">
      <alignment vertical="center" shrinkToFit="1"/>
      <protection hidden="1"/>
    </xf>
    <xf numFmtId="179" fontId="49" fillId="2" borderId="6" xfId="0" applyNumberFormat="1" applyFont="1" applyFill="1" applyBorder="1" applyAlignment="1" applyProtection="1">
      <alignment horizontal="left" vertical="center" indent="4" shrinkToFit="1"/>
      <protection hidden="1"/>
    </xf>
    <xf numFmtId="179" fontId="49" fillId="2" borderId="7" xfId="0" applyNumberFormat="1" applyFont="1" applyFill="1" applyBorder="1" applyAlignment="1" applyProtection="1">
      <alignment horizontal="left" vertical="center" indent="4" shrinkToFit="1"/>
      <protection hidden="1"/>
    </xf>
    <xf numFmtId="179" fontId="54" fillId="0" borderId="7" xfId="0" applyNumberFormat="1" applyFont="1" applyBorder="1" applyAlignment="1" applyProtection="1">
      <alignment vertical="center" shrinkToFit="1"/>
      <protection hidden="1"/>
    </xf>
    <xf numFmtId="179" fontId="54" fillId="0" borderId="8" xfId="0" applyNumberFormat="1" applyFont="1" applyBorder="1" applyAlignment="1" applyProtection="1">
      <alignment vertical="center" shrinkToFit="1"/>
      <protection hidden="1"/>
    </xf>
    <xf numFmtId="179" fontId="54" fillId="0" borderId="4" xfId="0" applyNumberFormat="1" applyFont="1" applyBorder="1" applyAlignment="1" applyProtection="1">
      <alignment vertical="center" shrinkToFit="1"/>
      <protection hidden="1"/>
    </xf>
    <xf numFmtId="179" fontId="44" fillId="0" borderId="10" xfId="0" applyNumberFormat="1" applyFont="1" applyBorder="1" applyAlignment="1" applyProtection="1">
      <alignment horizontal="center" vertical="center" shrinkToFit="1"/>
      <protection hidden="1"/>
    </xf>
    <xf numFmtId="179" fontId="44" fillId="0" borderId="11" xfId="0" applyNumberFormat="1" applyFont="1" applyBorder="1" applyAlignment="1" applyProtection="1">
      <alignment horizontal="center" vertical="center" shrinkToFit="1"/>
      <protection hidden="1"/>
    </xf>
    <xf numFmtId="179" fontId="44" fillId="0" borderId="12" xfId="0" applyNumberFormat="1" applyFont="1" applyBorder="1" applyAlignment="1" applyProtection="1">
      <alignment horizontal="center" vertical="center" shrinkToFit="1"/>
      <protection hidden="1"/>
    </xf>
    <xf numFmtId="179" fontId="44" fillId="2" borderId="10" xfId="0" applyNumberFormat="1" applyFont="1" applyFill="1" applyBorder="1" applyAlignment="1" applyProtection="1">
      <alignment horizontal="center" vertical="center" shrinkToFit="1"/>
      <protection hidden="1"/>
    </xf>
    <xf numFmtId="179" fontId="44" fillId="2" borderId="11" xfId="0" applyNumberFormat="1" applyFont="1" applyFill="1" applyBorder="1" applyAlignment="1" applyProtection="1">
      <alignment horizontal="center" vertical="center" shrinkToFit="1"/>
      <protection hidden="1"/>
    </xf>
    <xf numFmtId="179" fontId="44" fillId="2" borderId="12" xfId="0" applyNumberFormat="1" applyFont="1" applyFill="1" applyBorder="1" applyAlignment="1" applyProtection="1">
      <alignment horizontal="center" vertical="center" shrinkToFit="1"/>
      <protection hidden="1"/>
    </xf>
    <xf numFmtId="179" fontId="44" fillId="0" borderId="13" xfId="0" applyNumberFormat="1" applyFont="1" applyBorder="1" applyAlignment="1" applyProtection="1">
      <alignment horizontal="center" vertical="center" shrinkToFit="1"/>
      <protection hidden="1"/>
    </xf>
    <xf numFmtId="179" fontId="44" fillId="0" borderId="0" xfId="0" applyNumberFormat="1" applyFont="1" applyAlignment="1" applyProtection="1">
      <alignment horizontal="center" vertical="center" shrinkToFit="1"/>
      <protection hidden="1"/>
    </xf>
    <xf numFmtId="179" fontId="44" fillId="0" borderId="9" xfId="0" applyNumberFormat="1" applyFont="1" applyBorder="1" applyAlignment="1" applyProtection="1">
      <alignment horizontal="center" vertical="center" shrinkToFit="1"/>
      <protection hidden="1"/>
    </xf>
    <xf numFmtId="179" fontId="18" fillId="2" borderId="71" xfId="0" applyNumberFormat="1" applyFont="1" applyFill="1" applyBorder="1" applyAlignment="1" applyProtection="1">
      <alignment horizontal="left" vertical="center" indent="1" shrinkToFit="1"/>
      <protection hidden="1"/>
    </xf>
    <xf numFmtId="179" fontId="54" fillId="0" borderId="13" xfId="0" applyNumberFormat="1" applyFont="1" applyBorder="1" applyAlignment="1" applyProtection="1">
      <alignment horizontal="right" vertical="center" shrinkToFit="1"/>
      <protection hidden="1"/>
    </xf>
    <xf numFmtId="179" fontId="54" fillId="0" borderId="0" xfId="0" applyNumberFormat="1" applyFont="1" applyAlignment="1" applyProtection="1">
      <alignment horizontal="right" vertical="center" shrinkToFit="1"/>
      <protection hidden="1"/>
    </xf>
    <xf numFmtId="179" fontId="54" fillId="2" borderId="0" xfId="0" applyNumberFormat="1" applyFont="1" applyFill="1" applyAlignment="1" applyProtection="1">
      <alignment horizontal="left" vertical="center" shrinkToFit="1"/>
      <protection hidden="1"/>
    </xf>
    <xf numFmtId="179" fontId="16" fillId="0" borderId="0" xfId="0" applyNumberFormat="1" applyFont="1" applyAlignment="1" applyProtection="1">
      <alignment horizontal="right" vertical="center" indent="1" shrinkToFit="1"/>
      <protection hidden="1"/>
    </xf>
    <xf numFmtId="179" fontId="16" fillId="0" borderId="9" xfId="0" applyNumberFormat="1" applyFont="1" applyBorder="1" applyAlignment="1" applyProtection="1">
      <alignment horizontal="right" vertical="center" indent="1" shrinkToFit="1"/>
      <protection hidden="1"/>
    </xf>
    <xf numFmtId="179" fontId="49" fillId="2" borderId="6" xfId="0" applyNumberFormat="1" applyFont="1" applyFill="1" applyBorder="1" applyAlignment="1" applyProtection="1">
      <alignment horizontal="left" vertical="center" indent="1" shrinkToFit="1"/>
      <protection hidden="1"/>
    </xf>
    <xf numFmtId="179" fontId="49" fillId="2" borderId="7" xfId="0" applyNumberFormat="1" applyFont="1" applyFill="1" applyBorder="1" applyAlignment="1" applyProtection="1">
      <alignment horizontal="left" vertical="center" indent="1" shrinkToFit="1"/>
      <protection hidden="1"/>
    </xf>
    <xf numFmtId="179" fontId="49" fillId="2" borderId="8" xfId="0" applyNumberFormat="1" applyFont="1" applyFill="1" applyBorder="1" applyAlignment="1" applyProtection="1">
      <alignment horizontal="left" vertical="center" indent="1" shrinkToFit="1"/>
      <protection hidden="1"/>
    </xf>
    <xf numFmtId="179" fontId="55" fillId="0" borderId="10" xfId="0" applyNumberFormat="1" applyFont="1" applyBorder="1" applyAlignment="1" applyProtection="1">
      <alignment horizontal="left" vertical="center" wrapText="1" shrinkToFit="1"/>
      <protection hidden="1"/>
    </xf>
    <xf numFmtId="179" fontId="55" fillId="0" borderId="11" xfId="0" applyNumberFormat="1" applyFont="1" applyBorder="1" applyAlignment="1" applyProtection="1">
      <alignment horizontal="left" vertical="center" shrinkToFit="1"/>
      <protection hidden="1"/>
    </xf>
    <xf numFmtId="179" fontId="55" fillId="0" borderId="12" xfId="0" applyNumberFormat="1" applyFont="1" applyBorder="1" applyAlignment="1" applyProtection="1">
      <alignment horizontal="left" vertical="center" shrinkToFit="1"/>
      <protection hidden="1"/>
    </xf>
    <xf numFmtId="179" fontId="54" fillId="0" borderId="3" xfId="0" applyNumberFormat="1" applyFont="1" applyBorder="1" applyAlignment="1" applyProtection="1">
      <alignment horizontal="center" vertical="center" wrapText="1" shrinkToFit="1"/>
      <protection hidden="1"/>
    </xf>
    <xf numFmtId="179" fontId="54" fillId="0" borderId="4" xfId="0" applyNumberFormat="1" applyFont="1" applyBorder="1" applyAlignment="1" applyProtection="1">
      <alignment horizontal="center" vertical="center" shrinkToFit="1"/>
      <protection hidden="1"/>
    </xf>
    <xf numFmtId="179" fontId="54" fillId="0" borderId="5" xfId="0" applyNumberFormat="1" applyFont="1" applyBorder="1" applyAlignment="1" applyProtection="1">
      <alignment horizontal="center" vertical="center" shrinkToFit="1"/>
      <protection hidden="1"/>
    </xf>
    <xf numFmtId="179" fontId="54" fillId="0" borderId="6" xfId="0" applyNumberFormat="1" applyFont="1" applyBorder="1" applyAlignment="1" applyProtection="1">
      <alignment horizontal="center" vertical="center" shrinkToFit="1"/>
      <protection hidden="1"/>
    </xf>
    <xf numFmtId="179" fontId="54" fillId="0" borderId="7" xfId="0" applyNumberFormat="1" applyFont="1" applyBorder="1" applyAlignment="1" applyProtection="1">
      <alignment horizontal="center" vertical="center" shrinkToFit="1"/>
      <protection hidden="1"/>
    </xf>
    <xf numFmtId="179" fontId="54" fillId="0" borderId="8" xfId="0" applyNumberFormat="1" applyFont="1" applyBorder="1" applyAlignment="1" applyProtection="1">
      <alignment horizontal="center" vertical="center" shrinkToFit="1"/>
      <protection hidden="1"/>
    </xf>
    <xf numFmtId="179" fontId="58" fillId="2" borderId="32" xfId="0" applyNumberFormat="1" applyFont="1" applyFill="1" applyBorder="1" applyAlignment="1" applyProtection="1">
      <alignment horizontal="left" vertical="center" indent="1" shrinkToFit="1"/>
      <protection hidden="1"/>
    </xf>
    <xf numFmtId="179" fontId="58" fillId="2" borderId="71" xfId="0" applyNumberFormat="1" applyFont="1" applyFill="1" applyBorder="1" applyAlignment="1" applyProtection="1">
      <alignment horizontal="left" vertical="center" indent="1" shrinkToFit="1"/>
      <protection hidden="1"/>
    </xf>
    <xf numFmtId="179" fontId="18" fillId="0" borderId="10" xfId="0" applyNumberFormat="1" applyFont="1" applyBorder="1" applyAlignment="1" applyProtection="1">
      <alignment horizontal="center" vertical="center" wrapText="1" shrinkToFit="1"/>
      <protection hidden="1"/>
    </xf>
    <xf numFmtId="179" fontId="18" fillId="0" borderId="11" xfId="0" applyNumberFormat="1" applyFont="1" applyBorder="1" applyAlignment="1" applyProtection="1">
      <alignment horizontal="center" vertical="center" shrinkToFit="1"/>
      <protection hidden="1"/>
    </xf>
    <xf numFmtId="179" fontId="18" fillId="0" borderId="12" xfId="0" applyNumberFormat="1" applyFont="1" applyBorder="1" applyAlignment="1" applyProtection="1">
      <alignment horizontal="center" vertical="center" shrinkToFit="1"/>
      <protection hidden="1"/>
    </xf>
    <xf numFmtId="179" fontId="49" fillId="2" borderId="11" xfId="0" applyNumberFormat="1" applyFont="1" applyFill="1" applyBorder="1" applyAlignment="1" applyProtection="1">
      <alignment horizontal="center" vertical="center" shrinkToFit="1"/>
      <protection hidden="1"/>
    </xf>
    <xf numFmtId="179" fontId="49" fillId="2" borderId="12" xfId="0" applyNumberFormat="1" applyFont="1" applyFill="1" applyBorder="1" applyAlignment="1" applyProtection="1">
      <alignment horizontal="center" vertical="center" shrinkToFit="1"/>
      <protection hidden="1"/>
    </xf>
    <xf numFmtId="179" fontId="57" fillId="0" borderId="10" xfId="0" applyNumberFormat="1" applyFont="1" applyBorder="1" applyAlignment="1" applyProtection="1">
      <alignment horizontal="left" vertical="center" indent="1" shrinkToFit="1"/>
      <protection hidden="1"/>
    </xf>
    <xf numFmtId="179" fontId="57" fillId="0" borderId="11" xfId="0" applyNumberFormat="1" applyFont="1" applyBorder="1" applyAlignment="1" applyProtection="1">
      <alignment horizontal="left" vertical="center" indent="1" shrinkToFit="1"/>
      <protection hidden="1"/>
    </xf>
    <xf numFmtId="179" fontId="57" fillId="0" borderId="12" xfId="0" applyNumberFormat="1" applyFont="1" applyBorder="1" applyAlignment="1" applyProtection="1">
      <alignment horizontal="left" vertical="center" indent="1" shrinkToFit="1"/>
      <protection hidden="1"/>
    </xf>
    <xf numFmtId="49" fontId="18" fillId="0" borderId="0" xfId="0" applyNumberFormat="1" applyFont="1" applyAlignment="1" applyProtection="1">
      <alignment horizontal="left" vertical="center" indent="1" shrinkToFit="1"/>
      <protection hidden="1"/>
    </xf>
    <xf numFmtId="179" fontId="58" fillId="0" borderId="10" xfId="0" applyNumberFormat="1" applyFont="1" applyBorder="1" applyAlignment="1" applyProtection="1">
      <alignment horizontal="center" vertical="center" wrapText="1" shrinkToFit="1"/>
      <protection hidden="1"/>
    </xf>
    <xf numFmtId="179" fontId="58" fillId="0" borderId="11" xfId="0" applyNumberFormat="1" applyFont="1" applyBorder="1" applyAlignment="1" applyProtection="1">
      <alignment horizontal="center" vertical="center" shrinkToFit="1"/>
      <protection hidden="1"/>
    </xf>
    <xf numFmtId="179" fontId="58" fillId="0" borderId="12" xfId="0" applyNumberFormat="1" applyFont="1" applyBorder="1" applyAlignment="1" applyProtection="1">
      <alignment horizontal="center" vertical="center" shrinkToFit="1"/>
      <protection hidden="1"/>
    </xf>
    <xf numFmtId="179" fontId="44" fillId="2" borderId="10" xfId="0" applyNumberFormat="1" applyFont="1" applyFill="1" applyBorder="1" applyAlignment="1" applyProtection="1">
      <alignment horizontal="left" vertical="center" indent="1" shrinkToFit="1"/>
      <protection hidden="1"/>
    </xf>
    <xf numFmtId="179" fontId="44" fillId="2" borderId="11" xfId="0" applyNumberFormat="1" applyFont="1" applyFill="1" applyBorder="1" applyAlignment="1" applyProtection="1">
      <alignment horizontal="left" vertical="center" indent="1" shrinkToFit="1"/>
      <protection hidden="1"/>
    </xf>
    <xf numFmtId="179" fontId="44" fillId="2" borderId="12" xfId="0" applyNumberFormat="1" applyFont="1" applyFill="1" applyBorder="1" applyAlignment="1" applyProtection="1">
      <alignment horizontal="left" vertical="center" indent="1" shrinkToFit="1"/>
      <protection hidden="1"/>
    </xf>
    <xf numFmtId="179" fontId="44" fillId="12" borderId="3" xfId="0" applyNumberFormat="1" applyFont="1" applyFill="1" applyBorder="1" applyAlignment="1" applyProtection="1">
      <alignment horizontal="center" vertical="center" shrinkToFit="1"/>
      <protection hidden="1"/>
    </xf>
    <xf numFmtId="179" fontId="44" fillId="12" borderId="4" xfId="0" applyNumberFormat="1" applyFont="1" applyFill="1" applyBorder="1" applyAlignment="1" applyProtection="1">
      <alignment horizontal="center" vertical="center" shrinkToFit="1"/>
      <protection hidden="1"/>
    </xf>
    <xf numFmtId="179" fontId="44" fillId="12" borderId="5" xfId="0" applyNumberFormat="1" applyFont="1" applyFill="1" applyBorder="1" applyAlignment="1" applyProtection="1">
      <alignment horizontal="center" vertical="center" shrinkToFit="1"/>
      <protection hidden="1"/>
    </xf>
    <xf numFmtId="179" fontId="54" fillId="12" borderId="3" xfId="0" applyNumberFormat="1" applyFont="1" applyFill="1" applyBorder="1" applyAlignment="1" applyProtection="1">
      <alignment horizontal="left" vertical="center" indent="1" shrinkToFit="1"/>
      <protection hidden="1"/>
    </xf>
    <xf numFmtId="179" fontId="54" fillId="12" borderId="4" xfId="0" applyNumberFormat="1" applyFont="1" applyFill="1" applyBorder="1" applyAlignment="1" applyProtection="1">
      <alignment horizontal="left" vertical="center" indent="1" shrinkToFit="1"/>
      <protection hidden="1"/>
    </xf>
    <xf numFmtId="179" fontId="54" fillId="12" borderId="5" xfId="0" applyNumberFormat="1" applyFont="1" applyFill="1" applyBorder="1" applyAlignment="1" applyProtection="1">
      <alignment horizontal="left" vertical="center" indent="1" shrinkToFit="1"/>
      <protection hidden="1"/>
    </xf>
    <xf numFmtId="179" fontId="18" fillId="0" borderId="6" xfId="0" applyNumberFormat="1" applyFont="1" applyBorder="1" applyAlignment="1" applyProtection="1">
      <alignment horizontal="left" vertical="center" indent="1" shrinkToFit="1"/>
      <protection hidden="1"/>
    </xf>
    <xf numFmtId="179" fontId="18" fillId="0" borderId="7" xfId="0" applyNumberFormat="1" applyFont="1" applyBorder="1" applyAlignment="1" applyProtection="1">
      <alignment horizontal="left" vertical="center" indent="1" shrinkToFit="1"/>
      <protection hidden="1"/>
    </xf>
    <xf numFmtId="179" fontId="54" fillId="12" borderId="7" xfId="0" applyNumberFormat="1" applyFont="1" applyFill="1" applyBorder="1" applyAlignment="1" applyProtection="1">
      <alignment horizontal="left" vertical="center" shrinkToFit="1"/>
      <protection hidden="1"/>
    </xf>
    <xf numFmtId="179" fontId="17" fillId="0" borderId="7" xfId="0" applyNumberFormat="1" applyFont="1" applyBorder="1" applyAlignment="1" applyProtection="1">
      <alignment horizontal="right" shrinkToFit="1"/>
      <protection hidden="1"/>
    </xf>
    <xf numFmtId="179" fontId="17" fillId="0" borderId="8" xfId="0" applyNumberFormat="1" applyFont="1" applyBorder="1" applyAlignment="1" applyProtection="1">
      <alignment horizontal="right" shrinkToFit="1"/>
      <protection hidden="1"/>
    </xf>
    <xf numFmtId="49" fontId="18" fillId="0" borderId="0" xfId="0" applyNumberFormat="1" applyFont="1" applyAlignment="1" applyProtection="1">
      <alignment vertical="center" shrinkToFit="1"/>
      <protection hidden="1"/>
    </xf>
    <xf numFmtId="49" fontId="44" fillId="0" borderId="0" xfId="0" applyNumberFormat="1" applyFont="1" applyAlignment="1" applyProtection="1">
      <alignment horizontal="left" shrinkToFit="1"/>
      <protection hidden="1"/>
    </xf>
    <xf numFmtId="49" fontId="54" fillId="0" borderId="0" xfId="0" applyNumberFormat="1" applyFont="1" applyAlignment="1" applyProtection="1">
      <alignment horizontal="left" shrinkToFit="1"/>
      <protection hidden="1"/>
    </xf>
    <xf numFmtId="49" fontId="54" fillId="0" borderId="7" xfId="0" applyNumberFormat="1" applyFont="1" applyBorder="1" applyAlignment="1" applyProtection="1">
      <alignment horizontal="left" shrinkToFit="1"/>
      <protection hidden="1"/>
    </xf>
    <xf numFmtId="179" fontId="44" fillId="36" borderId="10" xfId="0" applyNumberFormat="1" applyFont="1" applyFill="1" applyBorder="1" applyAlignment="1" applyProtection="1">
      <alignment horizontal="center" vertical="center" shrinkToFit="1"/>
      <protection hidden="1"/>
    </xf>
    <xf numFmtId="179" fontId="44" fillId="36" borderId="11" xfId="0" applyNumberFormat="1" applyFont="1" applyFill="1" applyBorder="1" applyAlignment="1" applyProtection="1">
      <alignment horizontal="center" vertical="center" shrinkToFit="1"/>
      <protection hidden="1"/>
    </xf>
    <xf numFmtId="179" fontId="44" fillId="36" borderId="12" xfId="0" applyNumberFormat="1" applyFont="1" applyFill="1" applyBorder="1" applyAlignment="1" applyProtection="1">
      <alignment horizontal="center" vertical="center" shrinkToFit="1"/>
      <protection hidden="1"/>
    </xf>
    <xf numFmtId="179" fontId="44" fillId="36" borderId="10" xfId="0" applyNumberFormat="1" applyFont="1" applyFill="1" applyBorder="1" applyAlignment="1" applyProtection="1">
      <alignment horizontal="left" vertical="center" indent="1" shrinkToFit="1"/>
      <protection hidden="1"/>
    </xf>
    <xf numFmtId="179" fontId="44" fillId="36" borderId="11" xfId="0" applyNumberFormat="1" applyFont="1" applyFill="1" applyBorder="1" applyAlignment="1" applyProtection="1">
      <alignment horizontal="left" vertical="center" indent="1" shrinkToFit="1"/>
      <protection hidden="1"/>
    </xf>
    <xf numFmtId="179" fontId="18" fillId="36" borderId="11" xfId="0" applyNumberFormat="1" applyFont="1" applyFill="1" applyBorder="1" applyAlignment="1" applyProtection="1">
      <alignment vertical="center" shrinkToFit="1"/>
      <protection hidden="1"/>
    </xf>
    <xf numFmtId="179" fontId="18" fillId="36" borderId="12" xfId="0" applyNumberFormat="1" applyFont="1" applyFill="1" applyBorder="1" applyAlignment="1" applyProtection="1">
      <alignment vertical="center" shrinkToFit="1"/>
      <protection hidden="1"/>
    </xf>
    <xf numFmtId="179" fontId="44" fillId="36" borderId="10" xfId="0" applyNumberFormat="1" applyFont="1" applyFill="1" applyBorder="1" applyAlignment="1" applyProtection="1">
      <alignment vertical="center" shrinkToFit="1"/>
      <protection hidden="1"/>
    </xf>
    <xf numFmtId="179" fontId="44" fillId="36" borderId="11" xfId="0" applyNumberFormat="1" applyFont="1" applyFill="1" applyBorder="1" applyAlignment="1" applyProtection="1">
      <alignment vertical="center" shrinkToFit="1"/>
      <protection hidden="1"/>
    </xf>
    <xf numFmtId="179" fontId="44" fillId="36" borderId="12" xfId="0" applyNumberFormat="1" applyFont="1" applyFill="1" applyBorder="1" applyAlignment="1" applyProtection="1">
      <alignment vertical="center" shrinkToFit="1"/>
      <protection hidden="1"/>
    </xf>
    <xf numFmtId="179" fontId="180" fillId="36" borderId="10" xfId="0" applyNumberFormat="1" applyFont="1" applyFill="1" applyBorder="1" applyAlignment="1" applyProtection="1">
      <alignment horizontal="center" vertical="center" shrinkToFit="1"/>
      <protection hidden="1"/>
    </xf>
    <xf numFmtId="179" fontId="180" fillId="36" borderId="11" xfId="0" applyNumberFormat="1" applyFont="1" applyFill="1" applyBorder="1" applyAlignment="1" applyProtection="1">
      <alignment horizontal="center" vertical="center" shrinkToFit="1"/>
      <protection hidden="1"/>
    </xf>
    <xf numFmtId="179" fontId="180" fillId="36" borderId="12" xfId="0" applyNumberFormat="1" applyFont="1" applyFill="1" applyBorder="1" applyAlignment="1" applyProtection="1">
      <alignment horizontal="center" vertical="center" shrinkToFit="1"/>
      <protection hidden="1"/>
    </xf>
    <xf numFmtId="49" fontId="54" fillId="12" borderId="10" xfId="0" applyNumberFormat="1" applyFont="1" applyFill="1" applyBorder="1" applyAlignment="1" applyProtection="1">
      <alignment horizontal="center" vertical="center" shrinkToFit="1"/>
      <protection hidden="1"/>
    </xf>
    <xf numFmtId="49" fontId="54" fillId="12" borderId="11" xfId="0" applyNumberFormat="1" applyFont="1" applyFill="1" applyBorder="1" applyAlignment="1" applyProtection="1">
      <alignment horizontal="center" vertical="center" shrinkToFit="1"/>
      <protection hidden="1"/>
    </xf>
    <xf numFmtId="49" fontId="54" fillId="12" borderId="12" xfId="0" applyNumberFormat="1" applyFont="1" applyFill="1" applyBorder="1" applyAlignment="1" applyProtection="1">
      <alignment horizontal="center" vertical="center" shrinkToFit="1"/>
      <protection hidden="1"/>
    </xf>
    <xf numFmtId="49" fontId="54" fillId="12" borderId="10" xfId="0" applyNumberFormat="1" applyFont="1" applyFill="1" applyBorder="1" applyAlignment="1" applyProtection="1">
      <alignment vertical="center" shrinkToFit="1"/>
      <protection hidden="1"/>
    </xf>
    <xf numFmtId="49" fontId="54" fillId="12" borderId="11" xfId="0" applyNumberFormat="1" applyFont="1" applyFill="1" applyBorder="1" applyAlignment="1" applyProtection="1">
      <alignment vertical="center" shrinkToFit="1"/>
      <protection hidden="1"/>
    </xf>
    <xf numFmtId="49" fontId="54" fillId="12" borderId="12" xfId="0" applyNumberFormat="1" applyFont="1" applyFill="1" applyBorder="1" applyAlignment="1" applyProtection="1">
      <alignment vertical="center" shrinkToFit="1"/>
      <protection hidden="1"/>
    </xf>
    <xf numFmtId="49" fontId="54" fillId="12" borderId="6" xfId="0" applyNumberFormat="1" applyFont="1" applyFill="1" applyBorder="1" applyAlignment="1" applyProtection="1">
      <alignment horizontal="center" vertical="center" shrinkToFit="1"/>
      <protection hidden="1"/>
    </xf>
    <xf numFmtId="49" fontId="54" fillId="12" borderId="7" xfId="0" applyNumberFormat="1" applyFont="1" applyFill="1" applyBorder="1" applyAlignment="1" applyProtection="1">
      <alignment horizontal="center" vertical="center" shrinkToFit="1"/>
      <protection hidden="1"/>
    </xf>
    <xf numFmtId="49" fontId="54" fillId="12" borderId="8" xfId="0" applyNumberFormat="1" applyFont="1" applyFill="1" applyBorder="1" applyAlignment="1" applyProtection="1">
      <alignment horizontal="center" vertical="center" shrinkToFit="1"/>
      <protection hidden="1"/>
    </xf>
    <xf numFmtId="49" fontId="54" fillId="12" borderId="10" xfId="0" applyNumberFormat="1" applyFont="1" applyFill="1" applyBorder="1" applyAlignment="1" applyProtection="1">
      <alignment horizontal="right" vertical="center" shrinkToFit="1"/>
      <protection hidden="1"/>
    </xf>
    <xf numFmtId="49" fontId="54" fillId="12" borderId="11" xfId="0" applyNumberFormat="1" applyFont="1" applyFill="1" applyBorder="1" applyAlignment="1" applyProtection="1">
      <alignment horizontal="right" vertical="center" shrinkToFit="1"/>
      <protection hidden="1"/>
    </xf>
    <xf numFmtId="49" fontId="54" fillId="12" borderId="12" xfId="0" applyNumberFormat="1" applyFont="1" applyFill="1" applyBorder="1" applyAlignment="1" applyProtection="1">
      <alignment horizontal="right" vertical="center" shrinkToFit="1"/>
      <protection hidden="1"/>
    </xf>
    <xf numFmtId="49" fontId="29" fillId="0" borderId="4" xfId="0" applyNumberFormat="1" applyFont="1" applyBorder="1" applyAlignment="1" applyProtection="1">
      <alignment horizontal="center"/>
      <protection hidden="1"/>
    </xf>
    <xf numFmtId="49" fontId="29" fillId="0" borderId="0" xfId="0" applyNumberFormat="1" applyFont="1" applyAlignment="1" applyProtection="1">
      <alignment horizontal="center"/>
      <protection hidden="1"/>
    </xf>
    <xf numFmtId="49" fontId="54" fillId="0" borderId="9" xfId="0" applyNumberFormat="1" applyFont="1" applyBorder="1" applyAlignment="1" applyProtection="1">
      <alignment vertical="center" shrinkToFit="1"/>
      <protection hidden="1"/>
    </xf>
    <xf numFmtId="49" fontId="23" fillId="0" borderId="0" xfId="0" applyNumberFormat="1" applyFont="1" applyAlignment="1">
      <alignment horizontal="left" vertical="center" indent="2" shrinkToFit="1"/>
    </xf>
    <xf numFmtId="49" fontId="21" fillId="0" borderId="0" xfId="0" applyNumberFormat="1" applyFont="1" applyAlignment="1">
      <alignment horizontal="center" vertical="center" shrinkToFit="1"/>
    </xf>
    <xf numFmtId="49" fontId="23" fillId="0" borderId="0" xfId="0" applyNumberFormat="1" applyFont="1" applyAlignment="1">
      <alignment horizontal="left" vertical="center" indent="3" shrinkToFit="1"/>
    </xf>
    <xf numFmtId="49" fontId="20" fillId="0" borderId="10" xfId="0" applyNumberFormat="1" applyFont="1" applyBorder="1" applyAlignment="1">
      <alignment horizontal="center" vertical="center" shrinkToFit="1"/>
    </xf>
    <xf numFmtId="49" fontId="20" fillId="0" borderId="11" xfId="0" applyNumberFormat="1" applyFont="1" applyBorder="1" applyAlignment="1">
      <alignment horizontal="center" vertical="center" shrinkToFit="1"/>
    </xf>
    <xf numFmtId="49" fontId="20" fillId="0" borderId="12" xfId="0" applyNumberFormat="1" applyFont="1" applyBorder="1" applyAlignment="1">
      <alignment horizontal="center" vertical="center" shrinkToFit="1"/>
    </xf>
    <xf numFmtId="49" fontId="29" fillId="0" borderId="0" xfId="0" applyNumberFormat="1" applyFont="1" applyAlignment="1">
      <alignment horizontal="right" vertical="center" shrinkToFit="1"/>
    </xf>
    <xf numFmtId="179" fontId="17" fillId="0" borderId="250" xfId="0" applyNumberFormat="1" applyFont="1" applyBorder="1" applyAlignment="1">
      <alignment vertical="center" shrinkToFit="1"/>
    </xf>
    <xf numFmtId="179" fontId="17" fillId="0" borderId="0" xfId="0" applyNumberFormat="1" applyFont="1" applyAlignment="1">
      <alignment vertical="center" shrinkToFit="1"/>
    </xf>
    <xf numFmtId="179" fontId="17" fillId="0" borderId="251" xfId="0" applyNumberFormat="1" applyFont="1" applyBorder="1" applyAlignment="1">
      <alignment vertical="center" shrinkToFit="1"/>
    </xf>
    <xf numFmtId="179" fontId="34" fillId="0" borderId="10" xfId="0" applyNumberFormat="1" applyFont="1" applyBorder="1" applyAlignment="1">
      <alignment vertical="center" shrinkToFit="1"/>
    </xf>
    <xf numFmtId="179" fontId="34" fillId="0" borderId="11" xfId="0" applyNumberFormat="1" applyFont="1" applyBorder="1" applyAlignment="1">
      <alignment vertical="center" shrinkToFit="1"/>
    </xf>
    <xf numFmtId="179" fontId="34" fillId="2" borderId="11" xfId="0" applyNumberFormat="1" applyFont="1" applyFill="1" applyBorder="1" applyAlignment="1">
      <alignment horizontal="right" vertical="center" shrinkToFit="1"/>
    </xf>
    <xf numFmtId="179" fontId="34" fillId="2" borderId="12" xfId="0" applyNumberFormat="1" applyFont="1" applyFill="1" applyBorder="1" applyAlignment="1">
      <alignment horizontal="right" vertical="center" shrinkToFit="1"/>
    </xf>
    <xf numFmtId="179" fontId="17" fillId="0" borderId="9" xfId="0" applyNumberFormat="1" applyFont="1" applyBorder="1" applyAlignment="1">
      <alignment vertical="center" shrinkToFit="1"/>
    </xf>
    <xf numFmtId="179" fontId="116" fillId="0" borderId="0" xfId="0" applyNumberFormat="1" applyFont="1" applyAlignment="1">
      <alignment vertical="center" shrinkToFit="1"/>
    </xf>
    <xf numFmtId="179" fontId="15" fillId="7" borderId="4" xfId="0" applyNumberFormat="1" applyFont="1" applyFill="1" applyBorder="1" applyAlignment="1" applyProtection="1">
      <alignment vertical="top" shrinkToFit="1"/>
      <protection locked="0"/>
    </xf>
    <xf numFmtId="179" fontId="29" fillId="2" borderId="250" xfId="0" applyNumberFormat="1" applyFont="1" applyFill="1" applyBorder="1" applyAlignment="1">
      <alignment horizontal="right" vertical="center" shrinkToFit="1"/>
    </xf>
    <xf numFmtId="179" fontId="29" fillId="2" borderId="0" xfId="0" applyNumberFormat="1" applyFont="1" applyFill="1" applyAlignment="1">
      <alignment horizontal="right" vertical="center" shrinkToFit="1"/>
    </xf>
    <xf numFmtId="179" fontId="29" fillId="2" borderId="251" xfId="0" applyNumberFormat="1" applyFont="1" applyFill="1" applyBorder="1" applyAlignment="1">
      <alignment horizontal="right" vertical="center" shrinkToFit="1"/>
    </xf>
    <xf numFmtId="179" fontId="17" fillId="0" borderId="46" xfId="0" applyNumberFormat="1" applyFont="1" applyBorder="1" applyAlignment="1">
      <alignment vertical="center" shrinkToFit="1"/>
    </xf>
    <xf numFmtId="179" fontId="17" fillId="6" borderId="11" xfId="0" applyNumberFormat="1" applyFont="1" applyFill="1" applyBorder="1" applyAlignment="1" applyProtection="1">
      <alignment horizontal="right" vertical="center" indent="1" shrinkToFit="1"/>
      <protection locked="0"/>
    </xf>
    <xf numFmtId="179" fontId="17" fillId="6" borderId="12" xfId="0" applyNumberFormat="1" applyFont="1" applyFill="1" applyBorder="1" applyAlignment="1" applyProtection="1">
      <alignment horizontal="right" vertical="center" indent="1" shrinkToFit="1"/>
      <protection locked="0"/>
    </xf>
    <xf numFmtId="179" fontId="17" fillId="0" borderId="253" xfId="0" applyNumberFormat="1" applyFont="1" applyBorder="1" applyAlignment="1">
      <alignment vertical="center" shrinkToFit="1"/>
    </xf>
    <xf numFmtId="179" fontId="17" fillId="0" borderId="58" xfId="0" applyNumberFormat="1" applyFont="1" applyBorder="1" applyAlignment="1">
      <alignment vertical="center" shrinkToFit="1"/>
    </xf>
    <xf numFmtId="179" fontId="17" fillId="0" borderId="252" xfId="0" applyNumberFormat="1" applyFont="1" applyBorder="1" applyAlignment="1">
      <alignment vertical="center" shrinkToFit="1"/>
    </xf>
    <xf numFmtId="179" fontId="208" fillId="0" borderId="0" xfId="0" applyNumberFormat="1" applyFont="1" applyAlignment="1">
      <alignment horizontal="center" vertical="top" shrinkToFit="1"/>
    </xf>
    <xf numFmtId="179" fontId="15" fillId="0" borderId="250" xfId="0" applyNumberFormat="1" applyFont="1" applyBorder="1" applyAlignment="1">
      <alignment horizontal="center" vertical="center" shrinkToFit="1"/>
    </xf>
    <xf numFmtId="179" fontId="15" fillId="0" borderId="0" xfId="0" applyNumberFormat="1" applyFont="1" applyAlignment="1">
      <alignment horizontal="center" vertical="center" shrinkToFit="1"/>
    </xf>
    <xf numFmtId="179" fontId="29" fillId="2" borderId="0" xfId="0" applyNumberFormat="1" applyFont="1" applyFill="1" applyAlignment="1">
      <alignment vertical="center" shrinkToFit="1"/>
    </xf>
    <xf numFmtId="179" fontId="29" fillId="2" borderId="251" xfId="0" applyNumberFormat="1" applyFont="1" applyFill="1" applyBorder="1" applyAlignment="1">
      <alignment vertical="center" shrinkToFit="1"/>
    </xf>
    <xf numFmtId="179" fontId="17" fillId="6" borderId="3" xfId="0" applyNumberFormat="1" applyFont="1" applyFill="1" applyBorder="1" applyAlignment="1" applyProtection="1">
      <alignment horizontal="center" vertical="center" shrinkToFit="1"/>
      <protection locked="0"/>
    </xf>
    <xf numFmtId="179" fontId="17" fillId="6" borderId="4" xfId="0" applyNumberFormat="1" applyFont="1" applyFill="1" applyBorder="1" applyAlignment="1" applyProtection="1">
      <alignment horizontal="center" vertical="center" shrinkToFit="1"/>
      <protection locked="0"/>
    </xf>
    <xf numFmtId="179" fontId="17" fillId="6" borderId="5" xfId="0" applyNumberFormat="1" applyFont="1" applyFill="1" applyBorder="1" applyAlignment="1" applyProtection="1">
      <alignment horizontal="center" vertical="center" shrinkToFit="1"/>
      <protection locked="0"/>
    </xf>
    <xf numFmtId="179" fontId="17" fillId="6" borderId="13" xfId="0" applyNumberFormat="1" applyFont="1" applyFill="1" applyBorder="1" applyAlignment="1" applyProtection="1">
      <alignment horizontal="center" vertical="center" shrinkToFit="1"/>
      <protection locked="0"/>
    </xf>
    <xf numFmtId="179" fontId="17" fillId="6" borderId="0" xfId="0" applyNumberFormat="1" applyFont="1" applyFill="1" applyAlignment="1" applyProtection="1">
      <alignment horizontal="center" vertical="center" shrinkToFit="1"/>
      <protection locked="0"/>
    </xf>
    <xf numFmtId="179" fontId="17" fillId="6" borderId="9" xfId="0" applyNumberFormat="1" applyFont="1" applyFill="1" applyBorder="1" applyAlignment="1" applyProtection="1">
      <alignment horizontal="center" vertical="center" shrinkToFit="1"/>
      <protection locked="0"/>
    </xf>
    <xf numFmtId="179" fontId="17" fillId="0" borderId="3" xfId="0" applyNumberFormat="1" applyFont="1" applyBorder="1" applyAlignment="1">
      <alignment vertical="center" shrinkToFit="1"/>
    </xf>
    <xf numFmtId="179" fontId="17" fillId="0" borderId="4" xfId="0" applyNumberFormat="1" applyFont="1" applyBorder="1" applyAlignment="1">
      <alignment vertical="center" shrinkToFit="1"/>
    </xf>
    <xf numFmtId="179" fontId="17" fillId="0" borderId="5" xfId="0" applyNumberFormat="1" applyFont="1" applyBorder="1" applyAlignment="1">
      <alignment vertical="center" shrinkToFit="1"/>
    </xf>
    <xf numFmtId="179" fontId="17" fillId="0" borderId="13" xfId="0" applyNumberFormat="1" applyFont="1" applyBorder="1" applyAlignment="1">
      <alignment vertical="center" shrinkToFit="1"/>
    </xf>
    <xf numFmtId="179" fontId="17" fillId="0" borderId="6" xfId="0" applyNumberFormat="1" applyFont="1" applyBorder="1" applyAlignment="1">
      <alignment vertical="center" shrinkToFit="1"/>
    </xf>
    <xf numFmtId="179" fontId="17" fillId="0" borderId="7" xfId="0" applyNumberFormat="1" applyFont="1" applyBorder="1" applyAlignment="1">
      <alignment vertical="center" shrinkToFit="1"/>
    </xf>
    <xf numFmtId="179" fontId="17" fillId="0" borderId="8" xfId="0" applyNumberFormat="1" applyFont="1" applyBorder="1" applyAlignment="1">
      <alignment vertical="center" shrinkToFit="1"/>
    </xf>
    <xf numFmtId="179" fontId="204" fillId="0" borderId="3" xfId="0" applyNumberFormat="1" applyFont="1" applyBorder="1" applyAlignment="1">
      <alignment vertical="center" shrinkToFit="1"/>
    </xf>
    <xf numFmtId="179" fontId="204" fillId="0" borderId="4" xfId="0" applyNumberFormat="1" applyFont="1" applyBorder="1" applyAlignment="1">
      <alignment vertical="center" shrinkToFit="1"/>
    </xf>
    <xf numFmtId="179" fontId="204" fillId="0" borderId="5" xfId="0" applyNumberFormat="1" applyFont="1" applyBorder="1" applyAlignment="1">
      <alignment vertical="center" shrinkToFit="1"/>
    </xf>
    <xf numFmtId="179" fontId="204" fillId="0" borderId="6" xfId="0" applyNumberFormat="1" applyFont="1" applyBorder="1" applyAlignment="1">
      <alignment vertical="center" shrinkToFit="1"/>
    </xf>
    <xf numFmtId="179" fontId="204" fillId="0" borderId="7" xfId="0" applyNumberFormat="1" applyFont="1" applyBorder="1" applyAlignment="1">
      <alignment vertical="center" shrinkToFit="1"/>
    </xf>
    <xf numFmtId="179" fontId="204" fillId="0" borderId="8" xfId="0" applyNumberFormat="1" applyFont="1" applyBorder="1" applyAlignment="1">
      <alignment vertical="center" shrinkToFit="1"/>
    </xf>
    <xf numFmtId="179" fontId="34" fillId="0" borderId="3" xfId="0" applyNumberFormat="1" applyFont="1" applyBorder="1" applyAlignment="1">
      <alignment horizontal="distributed" vertical="center" shrinkToFit="1"/>
    </xf>
    <xf numFmtId="179" fontId="34" fillId="0" borderId="4" xfId="0" applyNumberFormat="1" applyFont="1" applyBorder="1" applyAlignment="1">
      <alignment horizontal="distributed" vertical="center" shrinkToFit="1"/>
    </xf>
    <xf numFmtId="179" fontId="34" fillId="0" borderId="5" xfId="0" applyNumberFormat="1" applyFont="1" applyBorder="1" applyAlignment="1">
      <alignment horizontal="distributed" vertical="center" shrinkToFit="1"/>
    </xf>
    <xf numFmtId="179" fontId="34" fillId="0" borderId="13" xfId="0" applyNumberFormat="1" applyFont="1" applyBorder="1" applyAlignment="1">
      <alignment horizontal="distributed" vertical="center" shrinkToFit="1"/>
    </xf>
    <xf numFmtId="179" fontId="34" fillId="0" borderId="0" xfId="0" applyNumberFormat="1" applyFont="1" applyAlignment="1">
      <alignment horizontal="distributed" vertical="center" shrinkToFit="1"/>
    </xf>
    <xf numFmtId="179" fontId="34" fillId="0" borderId="9" xfId="0" applyNumberFormat="1" applyFont="1" applyBorder="1" applyAlignment="1">
      <alignment horizontal="distributed" vertical="center" shrinkToFit="1"/>
    </xf>
    <xf numFmtId="179" fontId="204" fillId="0" borderId="3" xfId="0" applyNumberFormat="1" applyFont="1" applyBorder="1" applyAlignment="1">
      <alignment horizontal="center" vertical="center" shrinkToFit="1"/>
    </xf>
    <xf numFmtId="179" fontId="204" fillId="0" borderId="4" xfId="0" applyNumberFormat="1" applyFont="1" applyBorder="1" applyAlignment="1">
      <alignment horizontal="center" vertical="center" shrinkToFit="1"/>
    </xf>
    <xf numFmtId="179" fontId="204" fillId="0" borderId="5" xfId="0" applyNumberFormat="1" applyFont="1" applyBorder="1" applyAlignment="1">
      <alignment horizontal="center" vertical="center" shrinkToFit="1"/>
    </xf>
    <xf numFmtId="179" fontId="204" fillId="0" borderId="13" xfId="0" applyNumberFormat="1" applyFont="1" applyBorder="1" applyAlignment="1">
      <alignment horizontal="center" vertical="center" shrinkToFit="1"/>
    </xf>
    <xf numFmtId="179" fontId="204" fillId="0" borderId="0" xfId="0" applyNumberFormat="1" applyFont="1" applyAlignment="1">
      <alignment horizontal="center" vertical="center" shrinkToFit="1"/>
    </xf>
    <xf numFmtId="179" fontId="204" fillId="0" borderId="9" xfId="0" applyNumberFormat="1" applyFont="1" applyBorder="1" applyAlignment="1">
      <alignment horizontal="center" vertical="center" shrinkToFit="1"/>
    </xf>
    <xf numFmtId="179" fontId="204" fillId="0" borderId="6" xfId="0" applyNumberFormat="1" applyFont="1" applyBorder="1" applyAlignment="1">
      <alignment horizontal="center" vertical="center" shrinkToFit="1"/>
    </xf>
    <xf numFmtId="179" fontId="204" fillId="0" borderId="7" xfId="0" applyNumberFormat="1" applyFont="1" applyBorder="1" applyAlignment="1">
      <alignment horizontal="center" vertical="center" shrinkToFit="1"/>
    </xf>
    <xf numFmtId="179" fontId="204" fillId="0" borderId="8" xfId="0" applyNumberFormat="1" applyFont="1" applyBorder="1" applyAlignment="1">
      <alignment horizontal="center" vertical="center" shrinkToFit="1"/>
    </xf>
    <xf numFmtId="179" fontId="204" fillId="0" borderId="13" xfId="0" applyNumberFormat="1" applyFont="1" applyBorder="1" applyAlignment="1">
      <alignment vertical="center" shrinkToFit="1"/>
    </xf>
    <xf numFmtId="179" fontId="204" fillId="0" borderId="0" xfId="0" applyNumberFormat="1" applyFont="1" applyAlignment="1">
      <alignment vertical="center" shrinkToFit="1"/>
    </xf>
    <xf numFmtId="179" fontId="204" fillId="0" borderId="9" xfId="0" applyNumberFormat="1" applyFont="1" applyBorder="1" applyAlignment="1">
      <alignment vertical="center" shrinkToFit="1"/>
    </xf>
    <xf numFmtId="179" fontId="116" fillId="0" borderId="3" xfId="0" applyNumberFormat="1" applyFont="1" applyBorder="1" applyAlignment="1">
      <alignment vertical="center" shrinkToFit="1"/>
    </xf>
    <xf numFmtId="179" fontId="116" fillId="0" borderId="4" xfId="0" applyNumberFormat="1" applyFont="1" applyBorder="1" applyAlignment="1">
      <alignment vertical="center" shrinkToFit="1"/>
    </xf>
    <xf numFmtId="179" fontId="116" fillId="0" borderId="13" xfId="0" applyNumberFormat="1" applyFont="1" applyBorder="1" applyAlignment="1">
      <alignment vertical="center" shrinkToFit="1"/>
    </xf>
    <xf numFmtId="179" fontId="116" fillId="0" borderId="6" xfId="0" applyNumberFormat="1" applyFont="1" applyBorder="1" applyAlignment="1">
      <alignment vertical="center" shrinkToFit="1"/>
    </xf>
    <xf numFmtId="179" fontId="116" fillId="0" borderId="7" xfId="0" applyNumberFormat="1" applyFont="1" applyBorder="1" applyAlignment="1">
      <alignment vertical="center" shrinkToFit="1"/>
    </xf>
    <xf numFmtId="179" fontId="17" fillId="0" borderId="7" xfId="0" applyNumberFormat="1" applyFont="1" applyBorder="1" applyAlignment="1">
      <alignment shrinkToFit="1"/>
    </xf>
    <xf numFmtId="179" fontId="213" fillId="0" borderId="3" xfId="22" applyNumberFormat="1" applyFont="1" applyBorder="1" applyAlignment="1">
      <alignment horizontal="center" vertical="center" shrinkToFit="1"/>
    </xf>
    <xf numFmtId="179" fontId="213" fillId="0" borderId="4" xfId="22" applyNumberFormat="1" applyFont="1" applyBorder="1" applyAlignment="1">
      <alignment horizontal="center" vertical="center" shrinkToFit="1"/>
    </xf>
    <xf numFmtId="179" fontId="213" fillId="0" borderId="5" xfId="22" applyNumberFormat="1" applyFont="1" applyBorder="1" applyAlignment="1">
      <alignment horizontal="center" vertical="center" shrinkToFit="1"/>
    </xf>
    <xf numFmtId="179" fontId="213" fillId="0" borderId="13" xfId="22" applyNumberFormat="1" applyFont="1" applyBorder="1" applyAlignment="1">
      <alignment horizontal="center" vertical="center" shrinkToFit="1"/>
    </xf>
    <xf numFmtId="179" fontId="213" fillId="0" borderId="0" xfId="22" applyNumberFormat="1" applyFont="1" applyAlignment="1">
      <alignment horizontal="center" vertical="center" shrinkToFit="1"/>
    </xf>
    <xf numFmtId="179" fontId="213" fillId="0" borderId="9" xfId="22" applyNumberFormat="1" applyFont="1" applyBorder="1" applyAlignment="1">
      <alignment horizontal="center" vertical="center" shrinkToFit="1"/>
    </xf>
    <xf numFmtId="179" fontId="15" fillId="2" borderId="3" xfId="0" applyNumberFormat="1" applyFont="1" applyFill="1" applyBorder="1" applyAlignment="1" applyProtection="1">
      <alignment vertical="center" shrinkToFit="1"/>
      <protection hidden="1"/>
    </xf>
    <xf numFmtId="179" fontId="15" fillId="2" borderId="4" xfId="0" applyNumberFormat="1" applyFont="1" applyFill="1" applyBorder="1" applyAlignment="1" applyProtection="1">
      <alignment vertical="center" shrinkToFit="1"/>
      <protection hidden="1"/>
    </xf>
    <xf numFmtId="179" fontId="15" fillId="2" borderId="5" xfId="0" applyNumberFormat="1" applyFont="1" applyFill="1" applyBorder="1" applyAlignment="1" applyProtection="1">
      <alignment vertical="center" shrinkToFit="1"/>
      <protection hidden="1"/>
    </xf>
    <xf numFmtId="179" fontId="15" fillId="2" borderId="13" xfId="0" applyNumberFormat="1" applyFont="1" applyFill="1" applyBorder="1" applyAlignment="1" applyProtection="1">
      <alignment vertical="center" shrinkToFit="1"/>
      <protection hidden="1"/>
    </xf>
    <xf numFmtId="179" fontId="15" fillId="2" borderId="0" xfId="0" applyNumberFormat="1" applyFont="1" applyFill="1" applyAlignment="1" applyProtection="1">
      <alignment vertical="center" shrinkToFit="1"/>
      <protection hidden="1"/>
    </xf>
    <xf numFmtId="179" fontId="15" fillId="2" borderId="9" xfId="0" applyNumberFormat="1" applyFont="1" applyFill="1" applyBorder="1" applyAlignment="1" applyProtection="1">
      <alignment vertical="center" shrinkToFit="1"/>
      <protection hidden="1"/>
    </xf>
    <xf numFmtId="179" fontId="204" fillId="0" borderId="4" xfId="0" applyNumberFormat="1" applyFont="1" applyBorder="1" applyAlignment="1">
      <alignment horizontal="left" vertical="center" shrinkToFit="1"/>
    </xf>
    <xf numFmtId="179" fontId="204" fillId="0" borderId="5" xfId="0" applyNumberFormat="1" applyFont="1" applyBorder="1" applyAlignment="1">
      <alignment horizontal="left" vertical="center" shrinkToFit="1"/>
    </xf>
    <xf numFmtId="179" fontId="204" fillId="0" borderId="0" xfId="0" applyNumberFormat="1" applyFont="1" applyAlignment="1">
      <alignment horizontal="left" vertical="center" shrinkToFit="1"/>
    </xf>
    <xf numFmtId="179" fontId="204" fillId="0" borderId="9" xfId="0" applyNumberFormat="1" applyFont="1" applyBorder="1" applyAlignment="1">
      <alignment horizontal="left" vertical="center" shrinkToFit="1"/>
    </xf>
    <xf numFmtId="179" fontId="15" fillId="7" borderId="4" xfId="0" applyNumberFormat="1" applyFont="1" applyFill="1" applyBorder="1" applyAlignment="1" applyProtection="1">
      <alignment vertical="center" shrinkToFit="1"/>
      <protection locked="0"/>
    </xf>
    <xf numFmtId="179" fontId="15" fillId="7" borderId="5" xfId="0" applyNumberFormat="1" applyFont="1" applyFill="1" applyBorder="1" applyAlignment="1" applyProtection="1">
      <alignment vertical="center" shrinkToFit="1"/>
      <protection locked="0"/>
    </xf>
    <xf numFmtId="179" fontId="15" fillId="7" borderId="0" xfId="0" applyNumberFormat="1" applyFont="1" applyFill="1" applyAlignment="1" applyProtection="1">
      <alignment vertical="center" shrinkToFit="1"/>
      <protection locked="0"/>
    </xf>
    <xf numFmtId="179" fontId="15" fillId="7" borderId="9" xfId="0" applyNumberFormat="1" applyFont="1" applyFill="1" applyBorder="1" applyAlignment="1" applyProtection="1">
      <alignment vertical="center" shrinkToFit="1"/>
      <protection locked="0"/>
    </xf>
    <xf numFmtId="179" fontId="15" fillId="7" borderId="7" xfId="0" applyNumberFormat="1" applyFont="1" applyFill="1" applyBorder="1" applyAlignment="1" applyProtection="1">
      <alignment vertical="center" shrinkToFit="1"/>
      <protection locked="0"/>
    </xf>
    <xf numFmtId="179" fontId="15" fillId="7" borderId="8" xfId="0" applyNumberFormat="1" applyFont="1" applyFill="1" applyBorder="1" applyAlignment="1" applyProtection="1">
      <alignment vertical="center" shrinkToFit="1"/>
      <protection locked="0"/>
    </xf>
    <xf numFmtId="179" fontId="17" fillId="7" borderId="4" xfId="0" applyNumberFormat="1" applyFont="1" applyFill="1" applyBorder="1" applyAlignment="1" applyProtection="1">
      <alignment vertical="center" shrinkToFit="1"/>
      <protection locked="0"/>
    </xf>
    <xf numFmtId="179" fontId="17" fillId="7" borderId="0" xfId="0" applyNumberFormat="1" applyFont="1" applyFill="1" applyAlignment="1" applyProtection="1">
      <alignment vertical="center" shrinkToFit="1"/>
      <protection locked="0"/>
    </xf>
    <xf numFmtId="179" fontId="17" fillId="7" borderId="7" xfId="0" applyNumberFormat="1" applyFont="1" applyFill="1" applyBorder="1" applyAlignment="1" applyProtection="1">
      <alignment shrinkToFit="1"/>
      <protection locked="0"/>
    </xf>
    <xf numFmtId="179" fontId="17" fillId="7" borderId="3" xfId="0" applyNumberFormat="1" applyFont="1" applyFill="1" applyBorder="1" applyAlignment="1" applyProtection="1">
      <alignment horizontal="left" vertical="center" shrinkToFit="1"/>
      <protection locked="0"/>
    </xf>
    <xf numFmtId="179" fontId="17" fillId="7" borderId="4" xfId="0" applyNumberFormat="1" applyFont="1" applyFill="1" applyBorder="1" applyAlignment="1" applyProtection="1">
      <alignment horizontal="left" vertical="center" shrinkToFit="1"/>
      <protection locked="0"/>
    </xf>
    <xf numFmtId="179" fontId="17" fillId="7" borderId="5" xfId="0" applyNumberFormat="1" applyFont="1" applyFill="1" applyBorder="1" applyAlignment="1" applyProtection="1">
      <alignment horizontal="left" vertical="center" shrinkToFit="1"/>
      <protection locked="0"/>
    </xf>
    <xf numFmtId="179" fontId="17" fillId="7" borderId="6" xfId="0" applyNumberFormat="1" applyFont="1" applyFill="1" applyBorder="1" applyAlignment="1" applyProtection="1">
      <alignment horizontal="left" vertical="center" shrinkToFit="1"/>
      <protection locked="0"/>
    </xf>
    <xf numFmtId="179" fontId="17" fillId="7" borderId="7" xfId="0" applyNumberFormat="1" applyFont="1" applyFill="1" applyBorder="1" applyAlignment="1" applyProtection="1">
      <alignment horizontal="left" vertical="center" shrinkToFit="1"/>
      <protection locked="0"/>
    </xf>
    <xf numFmtId="179" fontId="17" fillId="7" borderId="8" xfId="0" applyNumberFormat="1" applyFont="1" applyFill="1" applyBorder="1" applyAlignment="1" applyProtection="1">
      <alignment horizontal="left" vertical="center" shrinkToFit="1"/>
      <protection locked="0"/>
    </xf>
    <xf numFmtId="179" fontId="17" fillId="7" borderId="13" xfId="0" applyNumberFormat="1" applyFont="1" applyFill="1" applyBorder="1" applyAlignment="1" applyProtection="1">
      <alignment horizontal="left" vertical="center" shrinkToFit="1"/>
      <protection locked="0"/>
    </xf>
    <xf numFmtId="179" fontId="17" fillId="7" borderId="0" xfId="0" applyNumberFormat="1" applyFont="1" applyFill="1" applyAlignment="1" applyProtection="1">
      <alignment horizontal="left" vertical="center" shrinkToFit="1"/>
      <protection locked="0"/>
    </xf>
    <xf numFmtId="179" fontId="17" fillId="7" borderId="9" xfId="0" applyNumberFormat="1" applyFont="1" applyFill="1" applyBorder="1" applyAlignment="1" applyProtection="1">
      <alignment horizontal="left" vertical="center" shrinkToFit="1"/>
      <protection locked="0"/>
    </xf>
    <xf numFmtId="179" fontId="211" fillId="0" borderId="13" xfId="22" applyNumberFormat="1" applyFont="1" applyBorder="1" applyAlignment="1">
      <alignment horizontal="left" vertical="center" shrinkToFit="1"/>
    </xf>
    <xf numFmtId="179" fontId="211" fillId="0" borderId="0" xfId="22" applyNumberFormat="1" applyFont="1" applyAlignment="1">
      <alignment horizontal="left" vertical="center" shrinkToFit="1"/>
    </xf>
    <xf numFmtId="179" fontId="211" fillId="0" borderId="9" xfId="22" applyNumberFormat="1" applyFont="1" applyBorder="1" applyAlignment="1">
      <alignment horizontal="left" vertical="center" shrinkToFit="1"/>
    </xf>
    <xf numFmtId="179" fontId="211" fillId="0" borderId="6" xfId="22" applyNumberFormat="1" applyFont="1" applyBorder="1" applyAlignment="1">
      <alignment horizontal="left" vertical="center" shrinkToFit="1"/>
    </xf>
    <xf numFmtId="179" fontId="211" fillId="0" borderId="7" xfId="22" applyNumberFormat="1" applyFont="1" applyBorder="1" applyAlignment="1">
      <alignment horizontal="left" vertical="center" shrinkToFit="1"/>
    </xf>
    <xf numFmtId="179" fontId="211" fillId="0" borderId="8" xfId="22" applyNumberFormat="1" applyFont="1" applyBorder="1" applyAlignment="1">
      <alignment horizontal="left" vertical="center" shrinkToFit="1"/>
    </xf>
    <xf numFmtId="179" fontId="17" fillId="7" borderId="5" xfId="0" applyNumberFormat="1" applyFont="1" applyFill="1" applyBorder="1" applyAlignment="1" applyProtection="1">
      <alignment vertical="center" shrinkToFit="1"/>
      <protection locked="0"/>
    </xf>
    <xf numFmtId="179" fontId="17" fillId="7" borderId="9" xfId="0" applyNumberFormat="1" applyFont="1" applyFill="1" applyBorder="1" applyAlignment="1" applyProtection="1">
      <alignment vertical="center" shrinkToFit="1"/>
      <protection locked="0"/>
    </xf>
    <xf numFmtId="179" fontId="0" fillId="7" borderId="3" xfId="0" applyNumberFormat="1" applyFill="1" applyBorder="1" applyAlignment="1" applyProtection="1">
      <alignment horizontal="right" vertical="center" shrinkToFit="1"/>
      <protection locked="0"/>
    </xf>
    <xf numFmtId="179" fontId="0" fillId="7" borderId="4" xfId="0" applyNumberFormat="1" applyFill="1" applyBorder="1" applyAlignment="1" applyProtection="1">
      <alignment horizontal="right" vertical="center" shrinkToFit="1"/>
      <protection locked="0"/>
    </xf>
    <xf numFmtId="179" fontId="0" fillId="7" borderId="13" xfId="0" applyNumberFormat="1" applyFill="1" applyBorder="1" applyAlignment="1" applyProtection="1">
      <alignment horizontal="right" vertical="center" shrinkToFit="1"/>
      <protection locked="0"/>
    </xf>
    <xf numFmtId="179" fontId="0" fillId="7" borderId="0" xfId="0" applyNumberFormat="1" applyFill="1" applyAlignment="1" applyProtection="1">
      <alignment horizontal="right" vertical="center" shrinkToFit="1"/>
      <protection locked="0"/>
    </xf>
    <xf numFmtId="179" fontId="17" fillId="6" borderId="7" xfId="0" applyNumberFormat="1" applyFont="1" applyFill="1" applyBorder="1" applyAlignment="1" applyProtection="1">
      <alignment vertical="center" shrinkToFit="1"/>
      <protection locked="0"/>
    </xf>
    <xf numFmtId="179" fontId="17" fillId="7" borderId="7" xfId="0" applyNumberFormat="1" applyFont="1" applyFill="1" applyBorder="1" applyAlignment="1" applyProtection="1">
      <alignment vertical="center" shrinkToFit="1"/>
      <protection locked="0"/>
    </xf>
    <xf numFmtId="179" fontId="17" fillId="7" borderId="8" xfId="0" applyNumberFormat="1" applyFont="1" applyFill="1" applyBorder="1" applyAlignment="1" applyProtection="1">
      <alignment vertical="center" shrinkToFit="1"/>
      <protection locked="0"/>
    </xf>
    <xf numFmtId="179" fontId="17" fillId="6" borderId="4" xfId="0" applyNumberFormat="1" applyFont="1" applyFill="1" applyBorder="1" applyAlignment="1" applyProtection="1">
      <alignment vertical="center" shrinkToFit="1"/>
      <protection locked="0"/>
    </xf>
    <xf numFmtId="179" fontId="116" fillId="0" borderId="9" xfId="0" applyNumberFormat="1" applyFont="1" applyBorder="1" applyAlignment="1">
      <alignment vertical="center" shrinkToFit="1"/>
    </xf>
    <xf numFmtId="179" fontId="15" fillId="0" borderId="0" xfId="0" applyNumberFormat="1" applyFont="1" applyAlignment="1">
      <alignment shrinkToFit="1"/>
    </xf>
    <xf numFmtId="179" fontId="15" fillId="0" borderId="7" xfId="0" applyNumberFormat="1" applyFont="1" applyBorder="1" applyAlignment="1">
      <alignment shrinkToFit="1"/>
    </xf>
    <xf numFmtId="179" fontId="29" fillId="0" borderId="4" xfId="0" applyNumberFormat="1" applyFont="1" applyBorder="1" applyAlignment="1">
      <alignment vertical="center" shrinkToFit="1"/>
    </xf>
    <xf numFmtId="179" fontId="29" fillId="0" borderId="5" xfId="0" applyNumberFormat="1" applyFont="1" applyBorder="1" applyAlignment="1">
      <alignment vertical="center" shrinkToFit="1"/>
    </xf>
    <xf numFmtId="179" fontId="29" fillId="0" borderId="0" xfId="0" applyNumberFormat="1" applyFont="1" applyAlignment="1">
      <alignment vertical="center" shrinkToFit="1"/>
    </xf>
    <xf numFmtId="179" fontId="29" fillId="0" borderId="9" xfId="0" applyNumberFormat="1" applyFont="1" applyBorder="1" applyAlignment="1">
      <alignment vertical="center" shrinkToFit="1"/>
    </xf>
    <xf numFmtId="179" fontId="15" fillId="0" borderId="3" xfId="0" applyNumberFormat="1" applyFont="1" applyBorder="1" applyAlignment="1">
      <alignment vertical="center" shrinkToFit="1"/>
    </xf>
    <xf numFmtId="179" fontId="15" fillId="0" borderId="4" xfId="0" applyNumberFormat="1" applyFont="1" applyBorder="1" applyAlignment="1">
      <alignment vertical="center" shrinkToFit="1"/>
    </xf>
    <xf numFmtId="179" fontId="15" fillId="0" borderId="5" xfId="0" applyNumberFormat="1" applyFont="1" applyBorder="1" applyAlignment="1">
      <alignment vertical="center" shrinkToFit="1"/>
    </xf>
    <xf numFmtId="179" fontId="15" fillId="0" borderId="13" xfId="0" applyNumberFormat="1" applyFont="1" applyBorder="1" applyAlignment="1">
      <alignment vertical="center" shrinkToFit="1"/>
    </xf>
    <xf numFmtId="179" fontId="15" fillId="0" borderId="0" xfId="0" applyNumberFormat="1" applyFont="1" applyAlignment="1">
      <alignment vertical="center" shrinkToFit="1"/>
    </xf>
    <xf numFmtId="179" fontId="15" fillId="0" borderId="9" xfId="0" applyNumberFormat="1" applyFont="1" applyBorder="1" applyAlignment="1">
      <alignment vertical="center" shrinkToFit="1"/>
    </xf>
    <xf numFmtId="179" fontId="15" fillId="0" borderId="6" xfId="0" applyNumberFormat="1" applyFont="1" applyBorder="1" applyAlignment="1">
      <alignment vertical="center" shrinkToFit="1"/>
    </xf>
    <xf numFmtId="179" fontId="15" fillId="0" borderId="7" xfId="0" applyNumberFormat="1" applyFont="1" applyBorder="1" applyAlignment="1">
      <alignment vertical="center" shrinkToFit="1"/>
    </xf>
    <xf numFmtId="179" fontId="15" fillId="0" borderId="8" xfId="0" applyNumberFormat="1" applyFont="1" applyBorder="1" applyAlignment="1">
      <alignment vertical="center" shrinkToFit="1"/>
    </xf>
    <xf numFmtId="179" fontId="29" fillId="0" borderId="7" xfId="0" applyNumberFormat="1" applyFont="1" applyBorder="1" applyAlignment="1">
      <alignment vertical="center" shrinkToFit="1"/>
    </xf>
    <xf numFmtId="179" fontId="34" fillId="0" borderId="4" xfId="0" applyNumberFormat="1" applyFont="1" applyBorder="1" applyAlignment="1">
      <alignment horizontal="left" vertical="center" shrinkToFit="1"/>
    </xf>
    <xf numFmtId="179" fontId="34" fillId="0" borderId="5" xfId="0" applyNumberFormat="1" applyFont="1" applyBorder="1" applyAlignment="1">
      <alignment horizontal="left" vertical="center" shrinkToFit="1"/>
    </xf>
    <xf numFmtId="179" fontId="34" fillId="0" borderId="0" xfId="0" applyNumberFormat="1" applyFont="1" applyAlignment="1">
      <alignment horizontal="left" vertical="center" shrinkToFit="1"/>
    </xf>
    <xf numFmtId="179" fontId="34" fillId="0" borderId="9" xfId="0" applyNumberFormat="1" applyFont="1" applyBorder="1" applyAlignment="1">
      <alignment horizontal="left" vertical="center" shrinkToFit="1"/>
    </xf>
    <xf numFmtId="179" fontId="34" fillId="0" borderId="7" xfId="0" applyNumberFormat="1" applyFont="1" applyBorder="1" applyAlignment="1">
      <alignment horizontal="left" vertical="center" shrinkToFit="1"/>
    </xf>
    <xf numFmtId="179" fontId="34" fillId="0" borderId="8" xfId="0" applyNumberFormat="1" applyFont="1" applyBorder="1" applyAlignment="1">
      <alignment horizontal="left" vertical="center" shrinkToFit="1"/>
    </xf>
    <xf numFmtId="179" fontId="34" fillId="0" borderId="3" xfId="0" applyNumberFormat="1" applyFont="1" applyBorder="1" applyAlignment="1">
      <alignment horizontal="right" vertical="center" shrinkToFit="1"/>
    </xf>
    <xf numFmtId="179" fontId="34" fillId="0" borderId="4" xfId="0" applyNumberFormat="1" applyFont="1" applyBorder="1" applyAlignment="1">
      <alignment horizontal="right" vertical="center" shrinkToFit="1"/>
    </xf>
    <xf numFmtId="179" fontId="34" fillId="0" borderId="13" xfId="0" applyNumberFormat="1" applyFont="1" applyBorder="1" applyAlignment="1">
      <alignment horizontal="right" vertical="center" shrinkToFit="1"/>
    </xf>
    <xf numFmtId="179" fontId="34" fillId="0" borderId="0" xfId="0" applyNumberFormat="1" applyFont="1" applyAlignment="1">
      <alignment horizontal="right" vertical="center" shrinkToFit="1"/>
    </xf>
    <xf numFmtId="179" fontId="34" fillId="0" borderId="6" xfId="0" applyNumberFormat="1" applyFont="1" applyBorder="1" applyAlignment="1">
      <alignment horizontal="right" vertical="center" shrinkToFit="1"/>
    </xf>
    <xf numFmtId="179" fontId="34" fillId="0" borderId="7" xfId="0" applyNumberFormat="1" applyFont="1" applyBorder="1" applyAlignment="1">
      <alignment horizontal="right" vertical="center" shrinkToFit="1"/>
    </xf>
    <xf numFmtId="179" fontId="29" fillId="0" borderId="3" xfId="0" applyNumberFormat="1" applyFont="1" applyBorder="1" applyAlignment="1">
      <alignment vertical="center" shrinkToFit="1"/>
    </xf>
    <xf numFmtId="179" fontId="29" fillId="0" borderId="13" xfId="0" applyNumberFormat="1" applyFont="1" applyBorder="1" applyAlignment="1">
      <alignment vertical="center" shrinkToFit="1"/>
    </xf>
    <xf numFmtId="179" fontId="29" fillId="0" borderId="6" xfId="0" applyNumberFormat="1" applyFont="1" applyBorder="1" applyAlignment="1">
      <alignment vertical="center" shrinkToFit="1"/>
    </xf>
    <xf numFmtId="179" fontId="29" fillId="0" borderId="8" xfId="0" applyNumberFormat="1" applyFont="1" applyBorder="1" applyAlignment="1">
      <alignment vertical="center" shrinkToFit="1"/>
    </xf>
    <xf numFmtId="179" fontId="17" fillId="6" borderId="6" xfId="0" applyNumberFormat="1" applyFont="1" applyFill="1" applyBorder="1" applyAlignment="1" applyProtection="1">
      <alignment horizontal="center" vertical="center" shrinkToFit="1"/>
      <protection locked="0"/>
    </xf>
    <xf numFmtId="179" fontId="17" fillId="6" borderId="7" xfId="0" applyNumberFormat="1" applyFont="1" applyFill="1" applyBorder="1" applyAlignment="1" applyProtection="1">
      <alignment horizontal="center" vertical="center" shrinkToFit="1"/>
      <protection locked="0"/>
    </xf>
    <xf numFmtId="179" fontId="17" fillId="6" borderId="8" xfId="0" applyNumberFormat="1" applyFont="1" applyFill="1" applyBorder="1" applyAlignment="1" applyProtection="1">
      <alignment horizontal="center" vertical="center" shrinkToFit="1"/>
      <protection locked="0"/>
    </xf>
    <xf numFmtId="179" fontId="15" fillId="7" borderId="3" xfId="0" applyNumberFormat="1" applyFont="1" applyFill="1" applyBorder="1" applyAlignment="1" applyProtection="1">
      <alignment vertical="center" shrinkToFit="1"/>
      <protection locked="0"/>
    </xf>
    <xf numFmtId="179" fontId="15" fillId="7" borderId="13" xfId="0" applyNumberFormat="1" applyFont="1" applyFill="1" applyBorder="1" applyAlignment="1" applyProtection="1">
      <alignment vertical="center" shrinkToFit="1"/>
      <protection locked="0"/>
    </xf>
    <xf numFmtId="179" fontId="15" fillId="7" borderId="6" xfId="0" applyNumberFormat="1" applyFont="1" applyFill="1" applyBorder="1" applyAlignment="1" applyProtection="1">
      <alignment vertical="center" shrinkToFit="1"/>
      <protection locked="0"/>
    </xf>
    <xf numFmtId="179" fontId="29" fillId="2" borderId="4" xfId="0" applyNumberFormat="1" applyFont="1" applyFill="1" applyBorder="1" applyAlignment="1">
      <alignment vertical="center" shrinkToFit="1"/>
    </xf>
    <xf numFmtId="179" fontId="29" fillId="2" borderId="7" xfId="0" applyNumberFormat="1" applyFont="1" applyFill="1" applyBorder="1" applyAlignment="1">
      <alignment vertical="center" shrinkToFit="1"/>
    </xf>
    <xf numFmtId="179" fontId="204" fillId="0" borderId="11" xfId="0" applyNumberFormat="1" applyFont="1" applyBorder="1" applyAlignment="1">
      <alignment vertical="center" shrinkToFit="1"/>
    </xf>
    <xf numFmtId="179" fontId="204" fillId="0" borderId="12" xfId="0" applyNumberFormat="1" applyFont="1" applyBorder="1" applyAlignment="1">
      <alignment vertical="center" shrinkToFit="1"/>
    </xf>
    <xf numFmtId="179" fontId="204" fillId="0" borderId="11" xfId="0" applyNumberFormat="1" applyFont="1" applyBorder="1" applyAlignment="1">
      <alignment horizontal="center" vertical="center" shrinkToFit="1"/>
    </xf>
    <xf numFmtId="179" fontId="204" fillId="0" borderId="12" xfId="0" applyNumberFormat="1" applyFont="1" applyBorder="1" applyAlignment="1">
      <alignment horizontal="center" vertical="center" shrinkToFit="1"/>
    </xf>
    <xf numFmtId="179" fontId="204" fillId="0" borderId="10" xfId="0" applyNumberFormat="1" applyFont="1" applyBorder="1" applyAlignment="1">
      <alignment horizontal="center" vertical="center" shrinkToFit="1"/>
    </xf>
    <xf numFmtId="179" fontId="204" fillId="0" borderId="10" xfId="0" applyNumberFormat="1" applyFont="1" applyBorder="1" applyAlignment="1">
      <alignment vertical="center" shrinkToFit="1"/>
    </xf>
    <xf numFmtId="179" fontId="15" fillId="2" borderId="7" xfId="0" applyNumberFormat="1" applyFont="1" applyFill="1" applyBorder="1" applyAlignment="1">
      <alignment shrinkToFit="1"/>
    </xf>
    <xf numFmtId="179" fontId="15" fillId="0" borderId="4" xfId="0" applyNumberFormat="1" applyFont="1" applyBorder="1" applyAlignment="1">
      <alignment horizontal="distributed" vertical="center" shrinkToFit="1"/>
    </xf>
    <xf numFmtId="179" fontId="15" fillId="0" borderId="5" xfId="0" applyNumberFormat="1" applyFont="1" applyBorder="1" applyAlignment="1">
      <alignment horizontal="distributed" vertical="center" shrinkToFit="1"/>
    </xf>
    <xf numFmtId="179" fontId="17" fillId="2" borderId="4" xfId="0" applyNumberFormat="1" applyFont="1" applyFill="1" applyBorder="1" applyAlignment="1">
      <alignment vertical="center" shrinkToFit="1"/>
    </xf>
    <xf numFmtId="179" fontId="15" fillId="6" borderId="4" xfId="0" applyNumberFormat="1" applyFont="1" applyFill="1" applyBorder="1" applyAlignment="1" applyProtection="1">
      <alignment horizontal="right" vertical="center" shrinkToFit="1"/>
      <protection locked="0"/>
    </xf>
    <xf numFmtId="179" fontId="15" fillId="6" borderId="5" xfId="0" applyNumberFormat="1" applyFont="1" applyFill="1" applyBorder="1" applyAlignment="1" applyProtection="1">
      <alignment horizontal="right" vertical="center" shrinkToFit="1"/>
      <protection locked="0"/>
    </xf>
    <xf numFmtId="179" fontId="15" fillId="6" borderId="7" xfId="0" applyNumberFormat="1" applyFont="1" applyFill="1" applyBorder="1" applyAlignment="1" applyProtection="1">
      <alignment horizontal="right" vertical="center" shrinkToFit="1"/>
      <protection locked="0"/>
    </xf>
    <xf numFmtId="179" fontId="15" fillId="6" borderId="8" xfId="0" applyNumberFormat="1" applyFont="1" applyFill="1" applyBorder="1" applyAlignment="1" applyProtection="1">
      <alignment horizontal="right" vertical="center" shrinkToFit="1"/>
      <protection locked="0"/>
    </xf>
    <xf numFmtId="179" fontId="15" fillId="6" borderId="3" xfId="0" applyNumberFormat="1" applyFont="1" applyFill="1" applyBorder="1" applyAlignment="1" applyProtection="1">
      <alignment horizontal="right" vertical="center" shrinkToFit="1"/>
      <protection locked="0"/>
    </xf>
    <xf numFmtId="179" fontId="15" fillId="6" borderId="6" xfId="0" applyNumberFormat="1" applyFont="1" applyFill="1" applyBorder="1" applyAlignment="1" applyProtection="1">
      <alignment horizontal="right" vertical="center" shrinkToFit="1"/>
      <protection locked="0"/>
    </xf>
    <xf numFmtId="179" fontId="17" fillId="0" borderId="4" xfId="0" applyNumberFormat="1" applyFont="1" applyBorder="1" applyAlignment="1">
      <alignment horizontal="center" vertical="center" shrinkToFit="1"/>
    </xf>
    <xf numFmtId="179" fontId="17" fillId="0" borderId="5" xfId="0" applyNumberFormat="1" applyFont="1" applyBorder="1" applyAlignment="1">
      <alignment horizontal="center" vertical="center" shrinkToFit="1"/>
    </xf>
    <xf numFmtId="179" fontId="17" fillId="2" borderId="13" xfId="0" applyNumberFormat="1" applyFont="1" applyFill="1" applyBorder="1" applyAlignment="1">
      <alignment vertical="center" shrinkToFit="1"/>
    </xf>
    <xf numFmtId="179" fontId="17" fillId="2" borderId="0" xfId="0" applyNumberFormat="1" applyFont="1" applyFill="1" applyAlignment="1">
      <alignment vertical="center" shrinkToFit="1"/>
    </xf>
    <xf numFmtId="179" fontId="17" fillId="2" borderId="9" xfId="0" applyNumberFormat="1" applyFont="1" applyFill="1" applyBorder="1" applyAlignment="1">
      <alignment vertical="center" shrinkToFit="1"/>
    </xf>
    <xf numFmtId="179" fontId="208" fillId="0" borderId="3" xfId="0" applyNumberFormat="1" applyFont="1" applyBorder="1" applyAlignment="1">
      <alignment horizontal="center" vertical="top" shrinkToFit="1"/>
    </xf>
    <xf numFmtId="179" fontId="208" fillId="0" borderId="4" xfId="0" applyNumberFormat="1" applyFont="1" applyBorder="1" applyAlignment="1">
      <alignment horizontal="center" vertical="top" shrinkToFit="1"/>
    </xf>
    <xf numFmtId="179" fontId="208" fillId="0" borderId="6" xfId="0" applyNumberFormat="1" applyFont="1" applyBorder="1" applyAlignment="1">
      <alignment horizontal="center" vertical="top" shrinkToFit="1"/>
    </xf>
    <xf numFmtId="179" fontId="208" fillId="0" borderId="7" xfId="0" applyNumberFormat="1" applyFont="1" applyBorder="1" applyAlignment="1">
      <alignment horizontal="center" vertical="top" shrinkToFit="1"/>
    </xf>
    <xf numFmtId="179" fontId="116" fillId="0" borderId="3" xfId="0" applyNumberFormat="1" applyFont="1" applyBorder="1" applyAlignment="1">
      <alignment horizontal="center" vertical="center" wrapText="1" shrinkToFit="1"/>
    </xf>
    <xf numFmtId="179" fontId="116" fillId="0" borderId="4" xfId="0" applyNumberFormat="1" applyFont="1" applyBorder="1" applyAlignment="1">
      <alignment horizontal="center" vertical="center" wrapText="1" shrinkToFit="1"/>
    </xf>
    <xf numFmtId="179" fontId="116" fillId="0" borderId="5" xfId="0" applyNumberFormat="1" applyFont="1" applyBorder="1" applyAlignment="1">
      <alignment horizontal="center" vertical="center" wrapText="1" shrinkToFit="1"/>
    </xf>
    <xf numFmtId="179" fontId="116" fillId="0" borderId="13" xfId="0" applyNumberFormat="1" applyFont="1" applyBorder="1" applyAlignment="1">
      <alignment horizontal="center" vertical="center" wrapText="1" shrinkToFit="1"/>
    </xf>
    <xf numFmtId="179" fontId="116" fillId="0" borderId="0" xfId="0" applyNumberFormat="1" applyFont="1" applyAlignment="1">
      <alignment horizontal="center" vertical="center" wrapText="1" shrinkToFit="1"/>
    </xf>
    <xf numFmtId="179" fontId="116" fillId="0" borderId="9" xfId="0" applyNumberFormat="1" applyFont="1" applyBorder="1" applyAlignment="1">
      <alignment horizontal="center" vertical="center" wrapText="1" shrinkToFit="1"/>
    </xf>
    <xf numFmtId="179" fontId="17" fillId="0" borderId="4" xfId="0" applyNumberFormat="1" applyFont="1" applyBorder="1" applyAlignment="1">
      <alignment horizontal="right" vertical="center" shrinkToFit="1"/>
    </xf>
    <xf numFmtId="179" fontId="17" fillId="0" borderId="5" xfId="0" applyNumberFormat="1" applyFont="1" applyBorder="1" applyAlignment="1">
      <alignment horizontal="right" vertical="center" shrinkToFit="1"/>
    </xf>
    <xf numFmtId="179" fontId="17" fillId="0" borderId="0" xfId="0" applyNumberFormat="1" applyFont="1" applyAlignment="1">
      <alignment horizontal="right" vertical="center" shrinkToFit="1"/>
    </xf>
    <xf numFmtId="179" fontId="17" fillId="0" borderId="9" xfId="0" applyNumberFormat="1" applyFont="1" applyBorder="1" applyAlignment="1">
      <alignment horizontal="right" vertical="center" shrinkToFit="1"/>
    </xf>
    <xf numFmtId="179" fontId="17" fillId="0" borderId="3" xfId="0" applyNumberFormat="1" applyFont="1" applyBorder="1" applyAlignment="1">
      <alignment horizontal="right" vertical="top" shrinkToFit="1"/>
    </xf>
    <xf numFmtId="179" fontId="17" fillId="0" borderId="4" xfId="0" applyNumberFormat="1" applyFont="1" applyBorder="1" applyAlignment="1">
      <alignment horizontal="right" vertical="top" shrinkToFit="1"/>
    </xf>
    <xf numFmtId="179" fontId="17" fillId="0" borderId="13" xfId="0" applyNumberFormat="1" applyFont="1" applyBorder="1" applyAlignment="1">
      <alignment horizontal="right" vertical="top" shrinkToFit="1"/>
    </xf>
    <xf numFmtId="179" fontId="17" fillId="0" borderId="0" xfId="0" applyNumberFormat="1" applyFont="1" applyAlignment="1">
      <alignment horizontal="right" vertical="top" shrinkToFit="1"/>
    </xf>
    <xf numFmtId="179" fontId="15" fillId="7" borderId="0" xfId="0" applyNumberFormat="1" applyFont="1" applyFill="1" applyAlignment="1" applyProtection="1">
      <alignment vertical="top" shrinkToFit="1"/>
      <protection locked="0"/>
    </xf>
    <xf numFmtId="179" fontId="15" fillId="2" borderId="7" xfId="0" applyNumberFormat="1" applyFont="1" applyFill="1" applyBorder="1" applyAlignment="1" applyProtection="1">
      <alignment vertical="center" shrinkToFit="1"/>
      <protection hidden="1"/>
    </xf>
    <xf numFmtId="179" fontId="15" fillId="2" borderId="8" xfId="0" applyNumberFormat="1" applyFont="1" applyFill="1" applyBorder="1" applyAlignment="1" applyProtection="1">
      <alignment vertical="center" shrinkToFit="1"/>
      <protection hidden="1"/>
    </xf>
    <xf numFmtId="179" fontId="17" fillId="0" borderId="0" xfId="0" applyNumberFormat="1" applyFont="1" applyAlignment="1">
      <alignment horizontal="center" vertical="center" shrinkToFit="1"/>
    </xf>
    <xf numFmtId="179" fontId="17" fillId="0" borderId="7" xfId="0" applyNumberFormat="1" applyFont="1" applyBorder="1" applyAlignment="1">
      <alignment horizontal="center" vertical="center" shrinkToFit="1"/>
    </xf>
    <xf numFmtId="179" fontId="119" fillId="0" borderId="250" xfId="22" applyNumberFormat="1" applyFont="1" applyBorder="1" applyAlignment="1">
      <alignment horizontal="center" vertical="center" shrinkToFit="1"/>
    </xf>
    <xf numFmtId="179" fontId="119" fillId="0" borderId="0" xfId="22" applyNumberFormat="1" applyFont="1" applyAlignment="1">
      <alignment horizontal="center" vertical="center" shrinkToFit="1"/>
    </xf>
    <xf numFmtId="179" fontId="119" fillId="0" borderId="251" xfId="22" applyNumberFormat="1" applyFont="1" applyBorder="1" applyAlignment="1">
      <alignment horizontal="center" vertical="center" shrinkToFit="1"/>
    </xf>
    <xf numFmtId="179" fontId="119" fillId="0" borderId="250" xfId="22" applyNumberFormat="1" applyFont="1" applyBorder="1" applyAlignment="1">
      <alignment horizontal="center" vertical="top" shrinkToFit="1"/>
    </xf>
    <xf numFmtId="179" fontId="119" fillId="0" borderId="0" xfId="22" applyNumberFormat="1" applyFont="1" applyAlignment="1">
      <alignment horizontal="center" vertical="top" shrinkToFit="1"/>
    </xf>
    <xf numFmtId="179" fontId="119" fillId="0" borderId="251" xfId="22" applyNumberFormat="1" applyFont="1" applyBorder="1" applyAlignment="1">
      <alignment horizontal="center" vertical="top" shrinkToFit="1"/>
    </xf>
    <xf numFmtId="179" fontId="15" fillId="2" borderId="7" xfId="0" applyNumberFormat="1" applyFont="1" applyFill="1" applyBorder="1" applyAlignment="1">
      <alignment horizontal="center" vertical="center" shrinkToFit="1"/>
    </xf>
    <xf numFmtId="179" fontId="17" fillId="0" borderId="8" xfId="0" applyNumberFormat="1" applyFont="1" applyBorder="1" applyAlignment="1">
      <alignment horizontal="center" vertical="center" shrinkToFit="1"/>
    </xf>
    <xf numFmtId="179" fontId="17" fillId="0" borderId="13" xfId="0" applyNumberFormat="1" applyFont="1" applyBorder="1" applyAlignment="1">
      <alignment horizontal="center" vertical="top" wrapText="1" shrinkToFit="1"/>
    </xf>
    <xf numFmtId="179" fontId="17" fillId="0" borderId="0" xfId="0" applyNumberFormat="1" applyFont="1" applyAlignment="1">
      <alignment horizontal="center" vertical="top" wrapText="1" shrinkToFit="1"/>
    </xf>
    <xf numFmtId="179" fontId="17" fillId="0" borderId="6" xfId="0" applyNumberFormat="1" applyFont="1" applyBorder="1" applyAlignment="1">
      <alignment horizontal="center" vertical="top" wrapText="1" shrinkToFit="1"/>
    </xf>
    <xf numFmtId="179" fontId="17" fillId="0" borderId="7" xfId="0" applyNumberFormat="1" applyFont="1" applyBorder="1" applyAlignment="1">
      <alignment horizontal="center" vertical="top" wrapText="1" shrinkToFit="1"/>
    </xf>
    <xf numFmtId="179" fontId="116" fillId="0" borderId="4" xfId="0" applyNumberFormat="1" applyFont="1" applyBorder="1" applyAlignment="1">
      <alignment horizontal="right" vertical="center" shrinkToFit="1"/>
    </xf>
    <xf numFmtId="179" fontId="116" fillId="0" borderId="5" xfId="0" applyNumberFormat="1" applyFont="1" applyBorder="1" applyAlignment="1">
      <alignment horizontal="right" vertical="center" shrinkToFit="1"/>
    </xf>
    <xf numFmtId="179" fontId="116" fillId="0" borderId="7" xfId="0" applyNumberFormat="1" applyFont="1" applyBorder="1" applyAlignment="1">
      <alignment horizontal="right" vertical="center" shrinkToFit="1"/>
    </xf>
    <xf numFmtId="179" fontId="116" fillId="0" borderId="8" xfId="0" applyNumberFormat="1" applyFont="1" applyBorder="1" applyAlignment="1">
      <alignment horizontal="right" vertical="center" shrinkToFit="1"/>
    </xf>
    <xf numFmtId="179" fontId="29" fillId="2" borderId="3" xfId="0" applyNumberFormat="1" applyFont="1" applyFill="1" applyBorder="1" applyAlignment="1">
      <alignment vertical="center" shrinkToFit="1"/>
    </xf>
    <xf numFmtId="179" fontId="29" fillId="2" borderId="5" xfId="0" applyNumberFormat="1" applyFont="1" applyFill="1" applyBorder="1" applyAlignment="1">
      <alignment vertical="center" shrinkToFit="1"/>
    </xf>
    <xf numFmtId="179" fontId="29" fillId="2" borderId="6" xfId="0" applyNumberFormat="1" applyFont="1" applyFill="1" applyBorder="1" applyAlignment="1">
      <alignment vertical="center" shrinkToFit="1"/>
    </xf>
    <xf numFmtId="179" fontId="29" fillId="2" borderId="8" xfId="0" applyNumberFormat="1" applyFont="1" applyFill="1" applyBorder="1" applyAlignment="1">
      <alignment vertical="center" shrinkToFit="1"/>
    </xf>
    <xf numFmtId="179" fontId="29" fillId="2" borderId="10" xfId="0" applyNumberFormat="1" applyFont="1" applyFill="1" applyBorder="1" applyAlignment="1">
      <alignment horizontal="left" vertical="center" indent="1" shrinkToFit="1"/>
    </xf>
    <xf numFmtId="179" fontId="29" fillId="2" borderId="11" xfId="0" applyNumberFormat="1" applyFont="1" applyFill="1" applyBorder="1" applyAlignment="1">
      <alignment horizontal="left" vertical="center" indent="1" shrinkToFit="1"/>
    </xf>
    <xf numFmtId="179" fontId="29" fillId="2" borderId="12" xfId="0" applyNumberFormat="1" applyFont="1" applyFill="1" applyBorder="1" applyAlignment="1">
      <alignment horizontal="left" vertical="center" indent="1" shrinkToFit="1"/>
    </xf>
    <xf numFmtId="179" fontId="116" fillId="0" borderId="10" xfId="0" applyNumberFormat="1" applyFont="1" applyBorder="1" applyAlignment="1">
      <alignment vertical="center" shrinkToFit="1"/>
    </xf>
    <xf numFmtId="179" fontId="116" fillId="0" borderId="11" xfId="0" applyNumberFormat="1" applyFont="1" applyBorder="1" applyAlignment="1">
      <alignment vertical="center" shrinkToFit="1"/>
    </xf>
    <xf numFmtId="179" fontId="116" fillId="0" borderId="11" xfId="0" applyNumberFormat="1" applyFont="1" applyBorder="1" applyAlignment="1">
      <alignment horizontal="right" vertical="center" shrinkToFit="1"/>
    </xf>
    <xf numFmtId="179" fontId="116" fillId="0" borderId="12" xfId="0" applyNumberFormat="1" applyFont="1" applyBorder="1" applyAlignment="1">
      <alignment horizontal="right" vertical="center" shrinkToFit="1"/>
    </xf>
    <xf numFmtId="0" fontId="17" fillId="2" borderId="11" xfId="0" applyFont="1" applyFill="1" applyBorder="1" applyAlignment="1">
      <alignment horizontal="center" vertical="center" shrinkToFit="1"/>
    </xf>
    <xf numFmtId="0" fontId="17" fillId="2" borderId="12" xfId="0" applyFont="1" applyFill="1" applyBorder="1" applyAlignment="1">
      <alignment horizontal="center" vertical="center" shrinkToFit="1"/>
    </xf>
    <xf numFmtId="179" fontId="62" fillId="0" borderId="3" xfId="0" applyNumberFormat="1" applyFont="1" applyBorder="1" applyAlignment="1">
      <alignment horizontal="center" vertical="center" shrinkToFit="1"/>
    </xf>
    <xf numFmtId="179" fontId="62" fillId="0" borderId="4" xfId="0" applyNumberFormat="1" applyFont="1" applyBorder="1" applyAlignment="1">
      <alignment horizontal="center" vertical="center" shrinkToFit="1"/>
    </xf>
    <xf numFmtId="179" fontId="62" fillId="0" borderId="5" xfId="0" applyNumberFormat="1" applyFont="1" applyBorder="1" applyAlignment="1">
      <alignment horizontal="center" vertical="center" shrinkToFit="1"/>
    </xf>
    <xf numFmtId="179" fontId="17" fillId="2" borderId="11" xfId="0" applyNumberFormat="1" applyFont="1" applyFill="1" applyBorder="1" applyAlignment="1">
      <alignment vertical="center" shrinkToFit="1"/>
    </xf>
    <xf numFmtId="179" fontId="17" fillId="0" borderId="254" xfId="0" applyNumberFormat="1" applyFont="1" applyBorder="1" applyAlignment="1">
      <alignment wrapText="1" shrinkToFit="1"/>
    </xf>
    <xf numFmtId="179" fontId="17" fillId="0" borderId="165" xfId="0" applyNumberFormat="1" applyFont="1" applyBorder="1" applyAlignment="1">
      <alignment wrapText="1" shrinkToFit="1"/>
    </xf>
    <xf numFmtId="179" fontId="17" fillId="0" borderId="255" xfId="0" applyNumberFormat="1" applyFont="1" applyBorder="1" applyAlignment="1">
      <alignment wrapText="1" shrinkToFit="1"/>
    </xf>
    <xf numFmtId="179" fontId="17" fillId="0" borderId="250" xfId="0" applyNumberFormat="1" applyFont="1" applyBorder="1" applyAlignment="1">
      <alignment wrapText="1" shrinkToFit="1"/>
    </xf>
    <xf numFmtId="179" fontId="17" fillId="0" borderId="0" xfId="0" applyNumberFormat="1" applyFont="1" applyAlignment="1">
      <alignment wrapText="1" shrinkToFit="1"/>
    </xf>
    <xf numFmtId="179" fontId="17" fillId="0" borderId="251" xfId="0" applyNumberFormat="1" applyFont="1" applyBorder="1" applyAlignment="1">
      <alignment wrapText="1" shrinkToFit="1"/>
    </xf>
    <xf numFmtId="179" fontId="206" fillId="0" borderId="250" xfId="0" applyNumberFormat="1" applyFont="1" applyBorder="1" applyAlignment="1">
      <alignment horizontal="center" shrinkToFit="1"/>
    </xf>
    <xf numFmtId="179" fontId="206" fillId="0" borderId="0" xfId="0" applyNumberFormat="1" applyFont="1" applyAlignment="1">
      <alignment horizontal="center" shrinkToFit="1"/>
    </xf>
    <xf numFmtId="179" fontId="206" fillId="0" borderId="251" xfId="0" applyNumberFormat="1" applyFont="1" applyBorder="1" applyAlignment="1">
      <alignment horizontal="center" shrinkToFit="1"/>
    </xf>
    <xf numFmtId="179" fontId="17" fillId="0" borderId="11" xfId="0" applyNumberFormat="1" applyFont="1" applyBorder="1" applyAlignment="1">
      <alignment vertical="center" shrinkToFit="1"/>
    </xf>
    <xf numFmtId="179" fontId="29" fillId="7" borderId="7" xfId="0" applyNumberFormat="1" applyFont="1" applyFill="1" applyBorder="1" applyAlignment="1" applyProtection="1">
      <alignment shrinkToFit="1"/>
      <protection locked="0"/>
    </xf>
    <xf numFmtId="179" fontId="29" fillId="7" borderId="13" xfId="0" applyNumberFormat="1" applyFont="1" applyFill="1" applyBorder="1" applyAlignment="1" applyProtection="1">
      <alignment horizontal="left" vertical="center" indent="1" shrinkToFit="1"/>
      <protection locked="0"/>
    </xf>
    <xf numFmtId="179" fontId="29" fillId="7" borderId="0" xfId="0" applyNumberFormat="1" applyFont="1" applyFill="1" applyAlignment="1" applyProtection="1">
      <alignment horizontal="left" vertical="center" indent="1" shrinkToFit="1"/>
      <protection locked="0"/>
    </xf>
    <xf numFmtId="179" fontId="29" fillId="7" borderId="9" xfId="0" applyNumberFormat="1" applyFont="1" applyFill="1" applyBorder="1" applyAlignment="1" applyProtection="1">
      <alignment horizontal="left" vertical="center" indent="1" shrinkToFit="1"/>
      <protection locked="0"/>
    </xf>
    <xf numFmtId="179" fontId="116" fillId="0" borderId="6" xfId="0" applyNumberFormat="1" applyFont="1" applyBorder="1" applyAlignment="1">
      <alignment horizontal="right" shrinkToFit="1"/>
    </xf>
    <xf numFmtId="179" fontId="116" fillId="0" borderId="7" xfId="0" applyNumberFormat="1" applyFont="1" applyBorder="1" applyAlignment="1">
      <alignment horizontal="right" shrinkToFit="1"/>
    </xf>
    <xf numFmtId="179" fontId="29" fillId="2" borderId="7" xfId="0" applyNumberFormat="1" applyFont="1" applyFill="1" applyBorder="1" applyAlignment="1">
      <alignment shrinkToFit="1"/>
    </xf>
    <xf numFmtId="179" fontId="29" fillId="2" borderId="13" xfId="0" applyNumberFormat="1" applyFont="1" applyFill="1" applyBorder="1" applyAlignment="1">
      <alignment horizontal="left" vertical="center" indent="1" shrinkToFit="1"/>
    </xf>
    <xf numFmtId="179" fontId="29" fillId="2" borderId="0" xfId="0" applyNumberFormat="1" applyFont="1" applyFill="1" applyAlignment="1">
      <alignment horizontal="left" vertical="center" indent="1" shrinkToFit="1"/>
    </xf>
    <xf numFmtId="179" fontId="29" fillId="2" borderId="9" xfId="0" applyNumberFormat="1" applyFont="1" applyFill="1" applyBorder="1" applyAlignment="1">
      <alignment horizontal="left" vertical="center" indent="1" shrinkToFit="1"/>
    </xf>
    <xf numFmtId="179" fontId="17" fillId="2" borderId="11" xfId="0" applyNumberFormat="1" applyFont="1" applyFill="1" applyBorder="1" applyAlignment="1">
      <alignment horizontal="right" vertical="center" shrinkToFit="1"/>
    </xf>
    <xf numFmtId="179" fontId="17" fillId="0" borderId="12" xfId="0" applyNumberFormat="1" applyFont="1" applyBorder="1" applyAlignment="1">
      <alignment vertical="center" shrinkToFit="1"/>
    </xf>
    <xf numFmtId="179" fontId="17" fillId="2" borderId="5" xfId="0" applyNumberFormat="1" applyFont="1" applyFill="1" applyBorder="1" applyAlignment="1">
      <alignment vertical="center" shrinkToFit="1"/>
    </xf>
    <xf numFmtId="179" fontId="17" fillId="2" borderId="7" xfId="0" applyNumberFormat="1" applyFont="1" applyFill="1" applyBorder="1" applyAlignment="1">
      <alignment vertical="center" shrinkToFit="1"/>
    </xf>
    <xf numFmtId="179" fontId="17" fillId="2" borderId="8" xfId="0" applyNumberFormat="1" applyFont="1" applyFill="1" applyBorder="1" applyAlignment="1">
      <alignment vertical="center" shrinkToFit="1"/>
    </xf>
    <xf numFmtId="179" fontId="17" fillId="2" borderId="12" xfId="0" applyNumberFormat="1" applyFont="1" applyFill="1" applyBorder="1" applyAlignment="1">
      <alignment vertical="center" shrinkToFit="1"/>
    </xf>
    <xf numFmtId="179" fontId="116" fillId="0" borderId="8" xfId="0" applyNumberFormat="1" applyFont="1" applyBorder="1" applyAlignment="1">
      <alignment vertical="center" shrinkToFit="1"/>
    </xf>
    <xf numFmtId="179" fontId="15" fillId="0" borderId="11" xfId="0" applyNumberFormat="1" applyFont="1" applyBorder="1" applyAlignment="1">
      <alignment vertical="center" shrinkToFit="1"/>
    </xf>
    <xf numFmtId="179" fontId="34" fillId="0" borderId="3" xfId="0" applyNumberFormat="1" applyFont="1" applyBorder="1" applyAlignment="1">
      <alignment horizontal="center" vertical="center" shrinkToFit="1"/>
    </xf>
    <xf numFmtId="179" fontId="34" fillId="0" borderId="4" xfId="0" applyNumberFormat="1" applyFont="1" applyBorder="1" applyAlignment="1">
      <alignment horizontal="center" vertical="center" shrinkToFit="1"/>
    </xf>
    <xf numFmtId="179" fontId="34" fillId="0" borderId="5" xfId="0" applyNumberFormat="1" applyFont="1" applyBorder="1" applyAlignment="1">
      <alignment horizontal="center" vertical="center" shrinkToFit="1"/>
    </xf>
    <xf numFmtId="179" fontId="34" fillId="0" borderId="13" xfId="0" applyNumberFormat="1" applyFont="1" applyBorder="1" applyAlignment="1">
      <alignment horizontal="center" vertical="center" shrinkToFit="1"/>
    </xf>
    <xf numFmtId="179" fontId="34" fillId="0" borderId="0" xfId="0" applyNumberFormat="1" applyFont="1" applyAlignment="1">
      <alignment horizontal="center" vertical="center" shrinkToFit="1"/>
    </xf>
    <xf numFmtId="179" fontId="34" fillId="0" borderId="9" xfId="0" applyNumberFormat="1" applyFont="1" applyBorder="1" applyAlignment="1">
      <alignment horizontal="center" vertical="center" shrinkToFit="1"/>
    </xf>
    <xf numFmtId="179" fontId="17" fillId="0" borderId="3" xfId="0" applyNumberFormat="1" applyFont="1" applyBorder="1" applyAlignment="1">
      <alignment horizontal="right" vertical="center" shrinkToFit="1"/>
    </xf>
    <xf numFmtId="179" fontId="17" fillId="0" borderId="13" xfId="0" applyNumberFormat="1" applyFont="1" applyBorder="1" applyAlignment="1">
      <alignment horizontal="right" vertical="center" shrinkToFit="1"/>
    </xf>
    <xf numFmtId="179" fontId="15" fillId="2" borderId="4" xfId="0" applyNumberFormat="1" applyFont="1" applyFill="1" applyBorder="1" applyAlignment="1">
      <alignment vertical="center" shrinkToFit="1"/>
    </xf>
    <xf numFmtId="179" fontId="15" fillId="2" borderId="0" xfId="0" applyNumberFormat="1" applyFont="1" applyFill="1" applyAlignment="1">
      <alignment vertical="center" shrinkToFit="1"/>
    </xf>
    <xf numFmtId="179" fontId="17" fillId="0" borderId="13" xfId="0" applyNumberFormat="1" applyFont="1" applyBorder="1" applyAlignment="1">
      <alignment horizontal="left" vertical="center" shrinkToFit="1"/>
    </xf>
    <xf numFmtId="179" fontId="17" fillId="0" borderId="0" xfId="0" applyNumberFormat="1" applyFont="1" applyAlignment="1">
      <alignment horizontal="left" vertical="center" shrinkToFit="1"/>
    </xf>
    <xf numFmtId="179" fontId="17" fillId="0" borderId="9" xfId="0" applyNumberFormat="1" applyFont="1" applyBorder="1" applyAlignment="1">
      <alignment horizontal="left" vertical="center" shrinkToFit="1"/>
    </xf>
    <xf numFmtId="179" fontId="15" fillId="2" borderId="11" xfId="0" applyNumberFormat="1" applyFont="1" applyFill="1" applyBorder="1" applyAlignment="1">
      <alignment vertical="center" shrinkToFit="1"/>
    </xf>
    <xf numFmtId="179" fontId="17" fillId="0" borderId="3" xfId="0" applyNumberFormat="1" applyFont="1" applyBorder="1" applyAlignment="1">
      <alignment horizontal="left" vertical="center" shrinkToFit="1"/>
    </xf>
    <xf numFmtId="179" fontId="17" fillId="0" borderId="4" xfId="0" applyNumberFormat="1" applyFont="1" applyBorder="1" applyAlignment="1">
      <alignment horizontal="left" vertical="center" shrinkToFit="1"/>
    </xf>
    <xf numFmtId="179" fontId="17" fillId="0" borderId="10" xfId="0" applyNumberFormat="1" applyFont="1" applyBorder="1" applyAlignment="1">
      <alignment vertical="center" shrinkToFit="1"/>
    </xf>
    <xf numFmtId="179" fontId="34" fillId="0" borderId="10" xfId="0" applyNumberFormat="1" applyFont="1" applyBorder="1" applyAlignment="1" applyProtection="1">
      <alignment vertical="center" shrinkToFit="1"/>
      <protection hidden="1"/>
    </xf>
    <xf numFmtId="179" fontId="34" fillId="0" borderId="11" xfId="0" applyNumberFormat="1" applyFont="1" applyBorder="1" applyAlignment="1" applyProtection="1">
      <alignment vertical="center" shrinkToFit="1"/>
      <protection hidden="1"/>
    </xf>
    <xf numFmtId="179" fontId="34" fillId="0" borderId="11" xfId="0" applyNumberFormat="1" applyFont="1" applyBorder="1" applyAlignment="1" applyProtection="1">
      <alignment horizontal="center" vertical="center" shrinkToFit="1"/>
      <protection hidden="1"/>
    </xf>
    <xf numFmtId="179" fontId="29" fillId="2" borderId="10" xfId="0" applyNumberFormat="1" applyFont="1" applyFill="1" applyBorder="1" applyAlignment="1" applyProtection="1">
      <alignment horizontal="center" vertical="center" shrinkToFit="1"/>
      <protection hidden="1"/>
    </xf>
    <xf numFmtId="179" fontId="29" fillId="2" borderId="11" xfId="0" applyNumberFormat="1" applyFont="1" applyFill="1" applyBorder="1" applyAlignment="1" applyProtection="1">
      <alignment horizontal="center" vertical="center" shrinkToFit="1"/>
      <protection hidden="1"/>
    </xf>
    <xf numFmtId="179" fontId="29" fillId="2" borderId="12" xfId="0" applyNumberFormat="1" applyFont="1" applyFill="1" applyBorder="1" applyAlignment="1" applyProtection="1">
      <alignment horizontal="center" vertical="center" shrinkToFit="1"/>
      <protection hidden="1"/>
    </xf>
    <xf numFmtId="179" fontId="15" fillId="2" borderId="11" xfId="0" applyNumberFormat="1" applyFont="1" applyFill="1" applyBorder="1" applyAlignment="1" applyProtection="1">
      <alignment horizontal="right" vertical="center" shrinkToFit="1"/>
      <protection hidden="1"/>
    </xf>
    <xf numFmtId="179" fontId="15" fillId="2" borderId="12" xfId="0" applyNumberFormat="1" applyFont="1" applyFill="1" applyBorder="1" applyAlignment="1" applyProtection="1">
      <alignment horizontal="right" vertical="center" shrinkToFit="1"/>
      <protection hidden="1"/>
    </xf>
    <xf numFmtId="179" fontId="17" fillId="0" borderId="250" xfId="0" applyNumberFormat="1" applyFont="1" applyBorder="1" applyAlignment="1">
      <alignment vertical="center" wrapText="1" shrinkToFit="1"/>
    </xf>
    <xf numFmtId="179" fontId="0" fillId="0" borderId="250" xfId="0" applyNumberFormat="1" applyBorder="1" applyAlignment="1">
      <alignment horizontal="center" vertical="top" shrinkToFit="1"/>
    </xf>
    <xf numFmtId="179" fontId="0" fillId="0" borderId="0" xfId="0" applyNumberFormat="1" applyAlignment="1">
      <alignment horizontal="center" vertical="top" shrinkToFit="1"/>
    </xf>
    <xf numFmtId="179" fontId="0" fillId="0" borderId="251" xfId="0" applyNumberFormat="1" applyBorder="1" applyAlignment="1">
      <alignment horizontal="center" vertical="top" shrinkToFit="1"/>
    </xf>
    <xf numFmtId="179" fontId="17" fillId="0" borderId="10" xfId="0" applyNumberFormat="1" applyFont="1" applyBorder="1" applyAlignment="1">
      <alignment horizontal="center" vertical="center" shrinkToFit="1"/>
    </xf>
    <xf numFmtId="179" fontId="17" fillId="0" borderId="11" xfId="0" applyNumberFormat="1" applyFont="1" applyBorder="1" applyAlignment="1">
      <alignment horizontal="center" vertical="center" shrinkToFit="1"/>
    </xf>
    <xf numFmtId="179" fontId="17" fillId="0" borderId="12" xfId="0" applyNumberFormat="1" applyFont="1" applyBorder="1" applyAlignment="1">
      <alignment horizontal="center" vertical="center" shrinkToFit="1"/>
    </xf>
    <xf numFmtId="179" fontId="17" fillId="0" borderId="13" xfId="0" applyNumberFormat="1" applyFont="1" applyBorder="1" applyAlignment="1">
      <alignment horizontal="center" vertical="top" shrinkToFit="1"/>
    </xf>
    <xf numFmtId="179" fontId="17" fillId="0" borderId="0" xfId="0" applyNumberFormat="1" applyFont="1" applyAlignment="1">
      <alignment horizontal="center" vertical="top" shrinkToFit="1"/>
    </xf>
    <xf numFmtId="179" fontId="17" fillId="0" borderId="9" xfId="0" applyNumberFormat="1" applyFont="1" applyBorder="1" applyAlignment="1">
      <alignment horizontal="center" vertical="top" shrinkToFit="1"/>
    </xf>
    <xf numFmtId="179" fontId="17" fillId="0" borderId="6" xfId="0" applyNumberFormat="1" applyFont="1" applyBorder="1" applyAlignment="1">
      <alignment horizontal="center" vertical="top" shrinkToFit="1"/>
    </xf>
    <xf numFmtId="179" fontId="17" fillId="0" borderId="7" xfId="0" applyNumberFormat="1" applyFont="1" applyBorder="1" applyAlignment="1">
      <alignment horizontal="center" vertical="top" shrinkToFit="1"/>
    </xf>
    <xf numFmtId="179" fontId="17" fillId="0" borderId="8" xfId="0" applyNumberFormat="1" applyFont="1" applyBorder="1" applyAlignment="1">
      <alignment horizontal="center" vertical="top" shrinkToFit="1"/>
    </xf>
    <xf numFmtId="179" fontId="17" fillId="6" borderId="11" xfId="0" applyNumberFormat="1" applyFont="1" applyFill="1" applyBorder="1" applyAlignment="1" applyProtection="1">
      <alignment horizontal="right" vertical="center" shrinkToFit="1"/>
      <protection locked="0"/>
    </xf>
    <xf numFmtId="179" fontId="17" fillId="6" borderId="12" xfId="0" applyNumberFormat="1" applyFont="1" applyFill="1" applyBorder="1" applyAlignment="1" applyProtection="1">
      <alignment horizontal="right" vertical="center" shrinkToFit="1"/>
      <protection locked="0"/>
    </xf>
    <xf numFmtId="179" fontId="17" fillId="6" borderId="10" xfId="0" applyNumberFormat="1" applyFont="1" applyFill="1" applyBorder="1" applyAlignment="1" applyProtection="1">
      <alignment horizontal="right" vertical="center" shrinkToFit="1"/>
      <protection locked="0"/>
    </xf>
    <xf numFmtId="179" fontId="17" fillId="0" borderId="0" xfId="0" applyNumberFormat="1" applyFont="1" applyAlignment="1">
      <alignment vertical="center" wrapText="1" shrinkToFit="1"/>
    </xf>
    <xf numFmtId="179" fontId="17" fillId="0" borderId="251" xfId="0" applyNumberFormat="1" applyFont="1" applyBorder="1" applyAlignment="1">
      <alignment vertical="center" wrapText="1" shrinkToFit="1"/>
    </xf>
    <xf numFmtId="179" fontId="116" fillId="0" borderId="250" xfId="0" applyNumberFormat="1" applyFont="1" applyBorder="1" applyAlignment="1">
      <alignment vertical="top" wrapText="1" shrinkToFit="1"/>
    </xf>
    <xf numFmtId="179" fontId="116" fillId="0" borderId="0" xfId="0" applyNumberFormat="1" applyFont="1" applyAlignment="1">
      <alignment vertical="top" wrapText="1" shrinkToFit="1"/>
    </xf>
    <xf numFmtId="179" fontId="116" fillId="0" borderId="251" xfId="0" applyNumberFormat="1" applyFont="1" applyBorder="1" applyAlignment="1">
      <alignment vertical="top" wrapText="1" shrinkToFit="1"/>
    </xf>
    <xf numFmtId="179" fontId="17" fillId="6" borderId="4" xfId="0" applyNumberFormat="1" applyFont="1" applyFill="1" applyBorder="1" applyAlignment="1" applyProtection="1">
      <alignment horizontal="right" vertical="center" shrinkToFit="1"/>
      <protection locked="0"/>
    </xf>
    <xf numFmtId="179" fontId="17" fillId="6" borderId="7" xfId="0" applyNumberFormat="1" applyFont="1" applyFill="1" applyBorder="1" applyAlignment="1" applyProtection="1">
      <alignment horizontal="right" vertical="center" shrinkToFit="1"/>
      <protection locked="0"/>
    </xf>
    <xf numFmtId="179" fontId="208" fillId="0" borderId="13" xfId="0" applyNumberFormat="1" applyFont="1" applyBorder="1" applyAlignment="1">
      <alignment horizontal="center" vertical="top" shrinkToFit="1"/>
    </xf>
    <xf numFmtId="179" fontId="116" fillId="0" borderId="4" xfId="0" applyNumberFormat="1" applyFont="1" applyBorder="1" applyAlignment="1">
      <alignment horizontal="center" vertical="center" shrinkToFit="1"/>
    </xf>
    <xf numFmtId="179" fontId="116" fillId="0" borderId="5" xfId="0" applyNumberFormat="1" applyFont="1" applyBorder="1" applyAlignment="1">
      <alignment horizontal="center" vertical="center" shrinkToFit="1"/>
    </xf>
    <xf numFmtId="179" fontId="116" fillId="0" borderId="13" xfId="0" applyNumberFormat="1" applyFont="1" applyBorder="1" applyAlignment="1">
      <alignment horizontal="center" vertical="center" shrinkToFit="1"/>
    </xf>
    <xf numFmtId="179" fontId="116" fillId="0" borderId="0" xfId="0" applyNumberFormat="1" applyFont="1" applyAlignment="1">
      <alignment horizontal="center" vertical="center" shrinkToFit="1"/>
    </xf>
    <xf numFmtId="179" fontId="116" fillId="0" borderId="9" xfId="0" applyNumberFormat="1" applyFont="1" applyBorder="1" applyAlignment="1">
      <alignment horizontal="center" vertical="center" shrinkToFit="1"/>
    </xf>
    <xf numFmtId="179" fontId="116" fillId="0" borderId="6" xfId="0" applyNumberFormat="1" applyFont="1" applyBorder="1" applyAlignment="1">
      <alignment horizontal="center" vertical="center" shrinkToFit="1"/>
    </xf>
    <xf numFmtId="179" fontId="116" fillId="0" borderId="7" xfId="0" applyNumberFormat="1" applyFont="1" applyBorder="1" applyAlignment="1">
      <alignment horizontal="center" vertical="center" shrinkToFit="1"/>
    </xf>
    <xf numFmtId="179" fontId="116" fillId="0" borderId="8" xfId="0" applyNumberFormat="1" applyFont="1" applyBorder="1" applyAlignment="1">
      <alignment horizontal="center" vertical="center" shrinkToFit="1"/>
    </xf>
    <xf numFmtId="179" fontId="15" fillId="7" borderId="4" xfId="0" applyNumberFormat="1" applyFont="1" applyFill="1" applyBorder="1" applyAlignment="1" applyProtection="1">
      <alignment vertical="center" shrinkToFit="1"/>
      <protection locked="0" hidden="1"/>
    </xf>
    <xf numFmtId="179" fontId="15" fillId="7" borderId="5" xfId="0" applyNumberFormat="1" applyFont="1" applyFill="1" applyBorder="1" applyAlignment="1" applyProtection="1">
      <alignment vertical="center" shrinkToFit="1"/>
      <protection locked="0" hidden="1"/>
    </xf>
    <xf numFmtId="179" fontId="15" fillId="7" borderId="0" xfId="0" applyNumberFormat="1" applyFont="1" applyFill="1" applyAlignment="1" applyProtection="1">
      <alignment vertical="center" shrinkToFit="1"/>
      <protection locked="0" hidden="1"/>
    </xf>
    <xf numFmtId="179" fontId="15" fillId="7" borderId="9" xfId="0" applyNumberFormat="1" applyFont="1" applyFill="1" applyBorder="1" applyAlignment="1" applyProtection="1">
      <alignment vertical="center" shrinkToFit="1"/>
      <protection locked="0" hidden="1"/>
    </xf>
    <xf numFmtId="179" fontId="15" fillId="7" borderId="7" xfId="0" applyNumberFormat="1" applyFont="1" applyFill="1" applyBorder="1" applyAlignment="1" applyProtection="1">
      <alignment vertical="center" shrinkToFit="1"/>
      <protection locked="0" hidden="1"/>
    </xf>
    <xf numFmtId="179" fontId="15" fillId="7" borderId="8" xfId="0" applyNumberFormat="1" applyFont="1" applyFill="1" applyBorder="1" applyAlignment="1" applyProtection="1">
      <alignment vertical="center" shrinkToFit="1"/>
      <protection locked="0" hidden="1"/>
    </xf>
    <xf numFmtId="3" fontId="29" fillId="2" borderId="3" xfId="0" applyNumberFormat="1" applyFont="1" applyFill="1" applyBorder="1" applyAlignment="1">
      <alignment horizontal="right" vertical="center" shrinkToFit="1"/>
    </xf>
    <xf numFmtId="3" fontId="29" fillId="2" borderId="4" xfId="0" applyNumberFormat="1" applyFont="1" applyFill="1" applyBorder="1" applyAlignment="1">
      <alignment horizontal="right" vertical="center" shrinkToFit="1"/>
    </xf>
    <xf numFmtId="3" fontId="29" fillId="2" borderId="6" xfId="0" applyNumberFormat="1" applyFont="1" applyFill="1" applyBorder="1" applyAlignment="1">
      <alignment horizontal="right" vertical="center" shrinkToFit="1"/>
    </xf>
    <xf numFmtId="3" fontId="29" fillId="2" borderId="7" xfId="0" applyNumberFormat="1" applyFont="1" applyFill="1" applyBorder="1" applyAlignment="1">
      <alignment horizontal="right" vertical="center" shrinkToFit="1"/>
    </xf>
    <xf numFmtId="179" fontId="15" fillId="0" borderId="7" xfId="0" applyNumberFormat="1" applyFont="1" applyBorder="1" applyAlignment="1">
      <alignment horizontal="right" vertical="center" shrinkToFit="1"/>
    </xf>
    <xf numFmtId="0" fontId="29" fillId="0" borderId="11" xfId="0" applyFont="1" applyBorder="1" applyAlignment="1">
      <alignment horizontal="center" vertical="center" shrinkToFit="1"/>
    </xf>
    <xf numFmtId="0" fontId="29" fillId="0" borderId="10" xfId="0" applyFont="1" applyBorder="1" applyAlignment="1">
      <alignment horizontal="center" vertical="center" shrinkToFit="1"/>
    </xf>
    <xf numFmtId="0" fontId="29" fillId="0" borderId="12" xfId="0" applyFont="1" applyBorder="1" applyAlignment="1">
      <alignment horizontal="center" vertical="center" shrinkToFit="1"/>
    </xf>
    <xf numFmtId="179" fontId="116" fillId="0" borderId="3" xfId="0" applyNumberFormat="1" applyFont="1" applyBorder="1" applyAlignment="1">
      <alignment horizontal="center" wrapText="1" shrinkToFit="1"/>
    </xf>
    <xf numFmtId="179" fontId="116" fillId="0" borderId="4" xfId="0" applyNumberFormat="1" applyFont="1" applyBorder="1" applyAlignment="1">
      <alignment horizontal="center" wrapText="1" shrinkToFit="1"/>
    </xf>
    <xf numFmtId="179" fontId="116" fillId="0" borderId="5" xfId="0" applyNumberFormat="1" applyFont="1" applyBorder="1" applyAlignment="1">
      <alignment horizontal="center" wrapText="1" shrinkToFit="1"/>
    </xf>
    <xf numFmtId="179" fontId="116" fillId="0" borderId="13" xfId="0" applyNumberFormat="1" applyFont="1" applyBorder="1" applyAlignment="1">
      <alignment horizontal="center" wrapText="1" shrinkToFit="1"/>
    </xf>
    <xf numFmtId="179" fontId="116" fillId="0" borderId="0" xfId="0" applyNumberFormat="1" applyFont="1" applyAlignment="1">
      <alignment horizontal="center" wrapText="1" shrinkToFit="1"/>
    </xf>
    <xf numFmtId="179" fontId="116" fillId="0" borderId="9" xfId="0" applyNumberFormat="1" applyFont="1" applyBorder="1" applyAlignment="1">
      <alignment horizontal="center" wrapText="1" shrinkToFit="1"/>
    </xf>
    <xf numFmtId="179" fontId="214" fillId="0" borderId="13" xfId="0" applyNumberFormat="1" applyFont="1" applyBorder="1" applyAlignment="1">
      <alignment horizontal="center" vertical="center" shrinkToFit="1"/>
    </xf>
    <xf numFmtId="179" fontId="214" fillId="0" borderId="0" xfId="0" applyNumberFormat="1" applyFont="1" applyAlignment="1">
      <alignment horizontal="center" vertical="center" shrinkToFit="1"/>
    </xf>
    <xf numFmtId="179" fontId="214" fillId="0" borderId="9" xfId="0" applyNumberFormat="1" applyFont="1" applyBorder="1" applyAlignment="1">
      <alignment horizontal="center" vertical="center" shrinkToFit="1"/>
    </xf>
    <xf numFmtId="179" fontId="116" fillId="0" borderId="13" xfId="0" applyNumberFormat="1" applyFont="1" applyBorder="1" applyAlignment="1">
      <alignment horizontal="center" vertical="top" wrapText="1" shrinkToFit="1"/>
    </xf>
    <xf numFmtId="179" fontId="116" fillId="0" borderId="0" xfId="0" applyNumberFormat="1" applyFont="1" applyAlignment="1">
      <alignment horizontal="center" vertical="top" wrapText="1" shrinkToFit="1"/>
    </xf>
    <xf numFmtId="179" fontId="116" fillId="0" borderId="9" xfId="0" applyNumberFormat="1" applyFont="1" applyBorder="1" applyAlignment="1">
      <alignment horizontal="center" vertical="top" wrapText="1" shrinkToFit="1"/>
    </xf>
    <xf numFmtId="179" fontId="116" fillId="0" borderId="6" xfId="0" applyNumberFormat="1" applyFont="1" applyBorder="1" applyAlignment="1">
      <alignment horizontal="center" vertical="top" wrapText="1" shrinkToFit="1"/>
    </xf>
    <xf numFmtId="179" fontId="116" fillId="0" borderId="7" xfId="0" applyNumberFormat="1" applyFont="1" applyBorder="1" applyAlignment="1">
      <alignment horizontal="center" vertical="top" wrapText="1" shrinkToFit="1"/>
    </xf>
    <xf numFmtId="179" fontId="116" fillId="0" borderId="8" xfId="0" applyNumberFormat="1" applyFont="1" applyBorder="1" applyAlignment="1">
      <alignment horizontal="center" vertical="top" wrapText="1" shrinkToFit="1"/>
    </xf>
    <xf numFmtId="179" fontId="34" fillId="0" borderId="11" xfId="0" applyNumberFormat="1" applyFont="1" applyBorder="1" applyAlignment="1" applyProtection="1">
      <alignment horizontal="right" vertical="center" shrinkToFit="1"/>
      <protection hidden="1"/>
    </xf>
    <xf numFmtId="179" fontId="34" fillId="0" borderId="12" xfId="0" applyNumberFormat="1" applyFont="1" applyBorder="1" applyAlignment="1" applyProtection="1">
      <alignment horizontal="right" vertical="center" shrinkToFit="1"/>
      <protection hidden="1"/>
    </xf>
    <xf numFmtId="49" fontId="124" fillId="7" borderId="29" xfId="0" applyNumberFormat="1" applyFont="1" applyFill="1" applyBorder="1" applyAlignment="1" applyProtection="1">
      <alignment horizontal="center" vertical="center" shrinkToFit="1"/>
      <protection locked="0"/>
    </xf>
    <xf numFmtId="49" fontId="124" fillId="7" borderId="330" xfId="0" applyNumberFormat="1" applyFont="1" applyFill="1" applyBorder="1" applyAlignment="1" applyProtection="1">
      <alignment horizontal="center" vertical="center" shrinkToFit="1"/>
      <protection locked="0"/>
    </xf>
    <xf numFmtId="49" fontId="124" fillId="7" borderId="328" xfId="0" applyNumberFormat="1" applyFont="1" applyFill="1" applyBorder="1" applyAlignment="1" applyProtection="1">
      <alignment horizontal="center" vertical="center" shrinkToFit="1"/>
      <protection locked="0"/>
    </xf>
    <xf numFmtId="0" fontId="124" fillId="7" borderId="29" xfId="0" applyFont="1" applyFill="1" applyBorder="1" applyAlignment="1" applyProtection="1">
      <alignment horizontal="center" vertical="center" shrinkToFit="1"/>
      <protection locked="0"/>
    </xf>
    <xf numFmtId="0" fontId="124" fillId="7" borderId="330" xfId="0" applyFont="1" applyFill="1" applyBorder="1" applyAlignment="1" applyProtection="1">
      <alignment horizontal="center" vertical="center" shrinkToFit="1"/>
      <protection locked="0"/>
    </xf>
    <xf numFmtId="0" fontId="192" fillId="0" borderId="11" xfId="22" applyFont="1" applyBorder="1" applyAlignment="1">
      <alignment horizontal="left" wrapText="1"/>
    </xf>
    <xf numFmtId="0" fontId="183" fillId="6" borderId="35" xfId="22" applyFont="1" applyFill="1" applyBorder="1" applyAlignment="1" applyProtection="1">
      <alignment horizontal="center" vertical="center" textRotation="255"/>
      <protection locked="0"/>
    </xf>
    <xf numFmtId="0" fontId="183" fillId="6" borderId="46" xfId="22" applyFont="1" applyFill="1" applyBorder="1" applyAlignment="1" applyProtection="1">
      <alignment horizontal="center" vertical="center" textRotation="255"/>
      <protection locked="0"/>
    </xf>
    <xf numFmtId="0" fontId="183" fillId="6" borderId="33" xfId="22" applyFont="1" applyFill="1" applyBorder="1" applyAlignment="1" applyProtection="1">
      <alignment horizontal="center" vertical="center" textRotation="255"/>
      <protection locked="0"/>
    </xf>
    <xf numFmtId="0" fontId="185" fillId="12" borderId="4" xfId="22" applyFont="1" applyFill="1" applyBorder="1" applyAlignment="1">
      <alignment horizontal="center" vertical="center" textRotation="255" wrapText="1"/>
    </xf>
    <xf numFmtId="0" fontId="185" fillId="12" borderId="5" xfId="22" applyFont="1" applyFill="1" applyBorder="1" applyAlignment="1">
      <alignment horizontal="center" vertical="center" textRotation="255"/>
    </xf>
    <xf numFmtId="0" fontId="185" fillId="12" borderId="0" xfId="22" applyFont="1" applyFill="1" applyAlignment="1">
      <alignment horizontal="center" vertical="center" textRotation="255"/>
    </xf>
    <xf numFmtId="0" fontId="185" fillId="12" borderId="9" xfId="22" applyFont="1" applyFill="1" applyBorder="1" applyAlignment="1">
      <alignment horizontal="center" vertical="center" textRotation="255"/>
    </xf>
    <xf numFmtId="0" fontId="185" fillId="12" borderId="7" xfId="22" applyFont="1" applyFill="1" applyBorder="1" applyAlignment="1">
      <alignment horizontal="center" vertical="center" textRotation="255"/>
    </xf>
    <xf numFmtId="0" fontId="185" fillId="12" borderId="8" xfId="22" applyFont="1" applyFill="1" applyBorder="1" applyAlignment="1">
      <alignment horizontal="center" vertical="center" textRotation="255"/>
    </xf>
    <xf numFmtId="0" fontId="124" fillId="12" borderId="1" xfId="22" applyFont="1" applyFill="1" applyBorder="1" applyAlignment="1">
      <alignment horizontal="center" vertical="center"/>
    </xf>
    <xf numFmtId="0" fontId="183" fillId="12" borderId="1" xfId="22" applyFont="1" applyFill="1" applyBorder="1" applyAlignment="1">
      <alignment horizontal="center" vertical="center" wrapText="1"/>
    </xf>
    <xf numFmtId="0" fontId="183" fillId="12" borderId="1" xfId="22" applyFont="1" applyFill="1" applyBorder="1" applyAlignment="1">
      <alignment horizontal="center" vertical="center"/>
    </xf>
    <xf numFmtId="0" fontId="186" fillId="7" borderId="3" xfId="22" applyFont="1" applyFill="1" applyBorder="1" applyAlignment="1" applyProtection="1">
      <alignment horizontal="left" vertical="center" indent="1" shrinkToFit="1"/>
      <protection locked="0"/>
    </xf>
    <xf numFmtId="0" fontId="186" fillId="7" borderId="4" xfId="22" applyFont="1" applyFill="1" applyBorder="1" applyAlignment="1" applyProtection="1">
      <alignment horizontal="left" vertical="center" indent="1" shrinkToFit="1"/>
      <protection locked="0"/>
    </xf>
    <xf numFmtId="0" fontId="186" fillId="7" borderId="5" xfId="22" applyFont="1" applyFill="1" applyBorder="1" applyAlignment="1" applyProtection="1">
      <alignment horizontal="left" vertical="center" indent="1" shrinkToFit="1"/>
      <protection locked="0"/>
    </xf>
    <xf numFmtId="0" fontId="186" fillId="7" borderId="13" xfId="22" applyFont="1" applyFill="1" applyBorder="1" applyAlignment="1" applyProtection="1">
      <alignment horizontal="left" vertical="center" indent="1" shrinkToFit="1"/>
      <protection locked="0"/>
    </xf>
    <xf numFmtId="0" fontId="186" fillId="7" borderId="0" xfId="22" applyFont="1" applyFill="1" applyAlignment="1" applyProtection="1">
      <alignment horizontal="left" vertical="center" indent="1" shrinkToFit="1"/>
      <protection locked="0"/>
    </xf>
    <xf numFmtId="0" fontId="186" fillId="7" borderId="9" xfId="22" applyFont="1" applyFill="1" applyBorder="1" applyAlignment="1" applyProtection="1">
      <alignment horizontal="left" vertical="center" indent="1" shrinkToFit="1"/>
      <protection locked="0"/>
    </xf>
    <xf numFmtId="0" fontId="186" fillId="7" borderId="6" xfId="22" applyFont="1" applyFill="1" applyBorder="1" applyAlignment="1" applyProtection="1">
      <alignment horizontal="left" vertical="center" indent="1" shrinkToFit="1"/>
      <protection locked="0"/>
    </xf>
    <xf numFmtId="0" fontId="186" fillId="7" borderId="7" xfId="22" applyFont="1" applyFill="1" applyBorder="1" applyAlignment="1" applyProtection="1">
      <alignment horizontal="left" vertical="center" indent="1" shrinkToFit="1"/>
      <protection locked="0"/>
    </xf>
    <xf numFmtId="0" fontId="186" fillId="7" borderId="8" xfId="22" applyFont="1" applyFill="1" applyBorder="1" applyAlignment="1" applyProtection="1">
      <alignment horizontal="left" vertical="center" indent="1" shrinkToFit="1"/>
      <protection locked="0"/>
    </xf>
    <xf numFmtId="49" fontId="124" fillId="7" borderId="329" xfId="0" applyNumberFormat="1" applyFont="1" applyFill="1" applyBorder="1" applyAlignment="1" applyProtection="1">
      <alignment horizontal="center" vertical="center" shrinkToFit="1"/>
      <protection locked="0"/>
    </xf>
    <xf numFmtId="49" fontId="124" fillId="7" borderId="331" xfId="0" applyNumberFormat="1" applyFont="1" applyFill="1" applyBorder="1" applyAlignment="1" applyProtection="1">
      <alignment horizontal="center" vertical="center" shrinkToFit="1"/>
      <protection locked="0"/>
    </xf>
    <xf numFmtId="49" fontId="124" fillId="7" borderId="30" xfId="0" applyNumberFormat="1" applyFont="1" applyFill="1" applyBorder="1" applyAlignment="1" applyProtection="1">
      <alignment horizontal="center" vertical="center" shrinkToFit="1"/>
      <protection locked="0"/>
    </xf>
    <xf numFmtId="49" fontId="124" fillId="7" borderId="45" xfId="0" applyNumberFormat="1" applyFont="1" applyFill="1" applyBorder="1" applyAlignment="1" applyProtection="1">
      <alignment horizontal="center" vertical="center" shrinkToFit="1"/>
      <protection locked="0"/>
    </xf>
    <xf numFmtId="49" fontId="124" fillId="7" borderId="335" xfId="0" applyNumberFormat="1" applyFont="1" applyFill="1" applyBorder="1" applyAlignment="1" applyProtection="1">
      <alignment horizontal="center" vertical="center" shrinkToFit="1"/>
      <protection locked="0"/>
    </xf>
    <xf numFmtId="0" fontId="124" fillId="7" borderId="328" xfId="0" applyFont="1" applyFill="1" applyBorder="1" applyAlignment="1" applyProtection="1">
      <alignment horizontal="center" vertical="center" shrinkToFit="1"/>
      <protection locked="0"/>
    </xf>
    <xf numFmtId="49" fontId="203" fillId="4" borderId="61" xfId="10" applyNumberFormat="1" applyFont="1" applyFill="1" applyBorder="1" applyAlignment="1">
      <alignment horizontal="left" vertical="center" wrapText="1" shrinkToFit="1"/>
    </xf>
    <xf numFmtId="49" fontId="203" fillId="4" borderId="62" xfId="10" applyNumberFormat="1" applyFont="1" applyFill="1" applyBorder="1" applyAlignment="1">
      <alignment horizontal="left" vertical="center" wrapText="1" shrinkToFit="1"/>
    </xf>
    <xf numFmtId="49" fontId="203" fillId="4" borderId="0" xfId="10" applyNumberFormat="1" applyFont="1" applyFill="1" applyAlignment="1">
      <alignment horizontal="left" vertical="center" wrapText="1" shrinkToFit="1"/>
    </xf>
    <xf numFmtId="49" fontId="203" fillId="4" borderId="106" xfId="10" applyNumberFormat="1" applyFont="1" applyFill="1" applyBorder="1" applyAlignment="1">
      <alignment horizontal="left" vertical="center" wrapText="1" shrinkToFit="1"/>
    </xf>
    <xf numFmtId="49" fontId="155" fillId="4" borderId="60" xfId="10" applyNumberFormat="1" applyFont="1" applyFill="1" applyBorder="1" applyAlignment="1">
      <alignment horizontal="left" vertical="center" shrinkToFit="1"/>
    </xf>
    <xf numFmtId="49" fontId="155" fillId="4" borderId="61" xfId="10" applyNumberFormat="1" applyFont="1" applyFill="1" applyBorder="1" applyAlignment="1">
      <alignment horizontal="left" vertical="center" shrinkToFit="1"/>
    </xf>
    <xf numFmtId="49" fontId="155" fillId="4" borderId="105" xfId="10" applyNumberFormat="1" applyFont="1" applyFill="1" applyBorder="1" applyAlignment="1">
      <alignment horizontal="left" vertical="center" shrinkToFit="1"/>
    </xf>
    <xf numFmtId="49" fontId="155" fillId="4" borderId="0" xfId="10" applyNumberFormat="1" applyFont="1" applyFill="1" applyAlignment="1">
      <alignment horizontal="left" vertical="center" shrinkToFit="1"/>
    </xf>
    <xf numFmtId="49" fontId="159" fillId="0" borderId="105" xfId="10" applyNumberFormat="1" applyFont="1" applyBorder="1" applyAlignment="1">
      <alignment horizontal="left" vertical="top" wrapText="1" shrinkToFit="1"/>
    </xf>
    <xf numFmtId="49" fontId="159" fillId="0" borderId="0" xfId="10" applyNumberFormat="1" applyFont="1" applyAlignment="1">
      <alignment horizontal="left" vertical="top" wrapText="1" shrinkToFit="1"/>
    </xf>
    <xf numFmtId="49" fontId="159" fillId="0" borderId="106" xfId="10" applyNumberFormat="1" applyFont="1" applyBorder="1" applyAlignment="1">
      <alignment horizontal="left" vertical="top" wrapText="1" shrinkToFit="1"/>
    </xf>
    <xf numFmtId="49" fontId="159" fillId="0" borderId="63" xfId="10" applyNumberFormat="1" applyFont="1" applyBorder="1" applyAlignment="1">
      <alignment horizontal="left" vertical="top" wrapText="1" shrinkToFit="1"/>
    </xf>
    <xf numFmtId="49" fontId="159" fillId="0" borderId="64" xfId="10" applyNumberFormat="1" applyFont="1" applyBorder="1" applyAlignment="1">
      <alignment horizontal="left" vertical="top" wrapText="1" shrinkToFit="1"/>
    </xf>
    <xf numFmtId="49" fontId="159" fillId="0" borderId="65" xfId="10" applyNumberFormat="1" applyFont="1" applyBorder="1" applyAlignment="1">
      <alignment horizontal="left" vertical="top" wrapText="1" shrinkToFit="1"/>
    </xf>
    <xf numFmtId="0" fontId="126" fillId="0" borderId="0" xfId="22" applyFont="1" applyAlignment="1">
      <alignment horizontal="left" vertical="center"/>
    </xf>
    <xf numFmtId="49" fontId="187" fillId="0" borderId="29" xfId="22" applyNumberFormat="1" applyFont="1" applyBorder="1" applyAlignment="1">
      <alignment horizontal="center" vertical="center" shrinkToFit="1"/>
    </xf>
    <xf numFmtId="49" fontId="187" fillId="0" borderId="330" xfId="22" applyNumberFormat="1" applyFont="1" applyBorder="1" applyAlignment="1">
      <alignment horizontal="center" vertical="center" shrinkToFit="1"/>
    </xf>
    <xf numFmtId="49" fontId="187" fillId="7" borderId="29" xfId="22" applyNumberFormat="1" applyFont="1" applyFill="1" applyBorder="1" applyAlignment="1" applyProtection="1">
      <alignment horizontal="center" vertical="center" shrinkToFit="1"/>
      <protection locked="0"/>
    </xf>
    <xf numFmtId="49" fontId="187" fillId="7" borderId="330" xfId="22" applyNumberFormat="1" applyFont="1" applyFill="1" applyBorder="1" applyAlignment="1" applyProtection="1">
      <alignment horizontal="center" vertical="center" shrinkToFit="1"/>
      <protection locked="0"/>
    </xf>
    <xf numFmtId="49" fontId="187" fillId="7" borderId="335" xfId="22" applyNumberFormat="1" applyFont="1" applyFill="1" applyBorder="1" applyAlignment="1" applyProtection="1">
      <alignment horizontal="center" vertical="center" shrinkToFit="1"/>
      <protection locked="0"/>
    </xf>
    <xf numFmtId="49" fontId="187" fillId="7" borderId="331" xfId="22" applyNumberFormat="1" applyFont="1" applyFill="1" applyBorder="1" applyAlignment="1" applyProtection="1">
      <alignment horizontal="center" vertical="center" shrinkToFit="1"/>
      <protection locked="0"/>
    </xf>
    <xf numFmtId="0" fontId="192" fillId="0" borderId="11" xfId="22" applyFont="1" applyBorder="1" applyAlignment="1">
      <alignment horizontal="left" vertical="top" wrapText="1"/>
    </xf>
    <xf numFmtId="0" fontId="183" fillId="6" borderId="35" xfId="22" applyFont="1" applyFill="1" applyBorder="1" applyAlignment="1" applyProtection="1">
      <alignment horizontal="center" vertical="center"/>
      <protection locked="0"/>
    </xf>
    <xf numFmtId="0" fontId="183" fillId="6" borderId="46" xfId="22" applyFont="1" applyFill="1" applyBorder="1" applyAlignment="1" applyProtection="1">
      <alignment horizontal="center" vertical="center"/>
      <protection locked="0"/>
    </xf>
    <xf numFmtId="0" fontId="183" fillId="6" borderId="33" xfId="22" applyFont="1" applyFill="1" applyBorder="1" applyAlignment="1" applyProtection="1">
      <alignment horizontal="center" vertical="center"/>
      <protection locked="0"/>
    </xf>
    <xf numFmtId="0" fontId="124" fillId="12" borderId="3" xfId="22" applyFont="1" applyFill="1" applyBorder="1" applyAlignment="1">
      <alignment horizontal="center" vertical="center" wrapText="1"/>
    </xf>
    <xf numFmtId="0" fontId="124" fillId="12" borderId="4" xfId="22" applyFont="1" applyFill="1" applyBorder="1" applyAlignment="1">
      <alignment horizontal="center" vertical="center" wrapText="1"/>
    </xf>
    <xf numFmtId="0" fontId="124" fillId="12" borderId="5" xfId="22" applyFont="1" applyFill="1" applyBorder="1" applyAlignment="1">
      <alignment horizontal="center" vertical="center" wrapText="1"/>
    </xf>
    <xf numFmtId="0" fontId="124" fillId="12" borderId="13" xfId="22" applyFont="1" applyFill="1" applyBorder="1" applyAlignment="1">
      <alignment horizontal="center" vertical="center" wrapText="1"/>
    </xf>
    <xf numFmtId="0" fontId="124" fillId="12" borderId="0" xfId="22" applyFont="1" applyFill="1" applyAlignment="1">
      <alignment horizontal="center" vertical="center" wrapText="1"/>
    </xf>
    <xf numFmtId="0" fontId="124" fillId="12" borderId="9" xfId="22" applyFont="1" applyFill="1" applyBorder="1" applyAlignment="1">
      <alignment horizontal="center" vertical="center" wrapText="1"/>
    </xf>
    <xf numFmtId="0" fontId="124" fillId="12" borderId="6" xfId="22" applyFont="1" applyFill="1" applyBorder="1" applyAlignment="1">
      <alignment horizontal="center" vertical="center" wrapText="1"/>
    </xf>
    <xf numFmtId="0" fontId="124" fillId="12" borderId="7" xfId="22" applyFont="1" applyFill="1" applyBorder="1" applyAlignment="1">
      <alignment horizontal="center" vertical="center" wrapText="1"/>
    </xf>
    <xf numFmtId="0" fontId="124" fillId="12" borderId="8" xfId="22" applyFont="1" applyFill="1" applyBorder="1" applyAlignment="1">
      <alignment horizontal="center" vertical="center" wrapText="1"/>
    </xf>
    <xf numFmtId="0" fontId="124" fillId="32" borderId="3" xfId="22" applyFont="1" applyFill="1" applyBorder="1" applyAlignment="1">
      <alignment horizontal="center" vertical="center"/>
    </xf>
    <xf numFmtId="0" fontId="124" fillId="32" borderId="4" xfId="22" applyFont="1" applyFill="1" applyBorder="1" applyAlignment="1">
      <alignment horizontal="center" vertical="center"/>
    </xf>
    <xf numFmtId="0" fontId="124" fillId="32" borderId="44" xfId="22" applyFont="1" applyFill="1" applyBorder="1" applyAlignment="1">
      <alignment horizontal="center" vertical="center"/>
    </xf>
    <xf numFmtId="0" fontId="124" fillId="32" borderId="6" xfId="22" applyFont="1" applyFill="1" applyBorder="1" applyAlignment="1">
      <alignment horizontal="center" vertical="center"/>
    </xf>
    <xf numFmtId="0" fontId="124" fillId="32" borderId="7" xfId="22" applyFont="1" applyFill="1" applyBorder="1" applyAlignment="1">
      <alignment horizontal="center" vertical="center"/>
    </xf>
    <xf numFmtId="0" fontId="124" fillId="32" borderId="45" xfId="22" applyFont="1" applyFill="1" applyBorder="1" applyAlignment="1">
      <alignment horizontal="center" vertical="center"/>
    </xf>
    <xf numFmtId="49" fontId="124" fillId="0" borderId="328" xfId="22" applyNumberFormat="1" applyFont="1" applyBorder="1" applyAlignment="1">
      <alignment horizontal="center" vertical="center"/>
    </xf>
    <xf numFmtId="49" fontId="124" fillId="0" borderId="330" xfId="22" applyNumberFormat="1" applyFont="1" applyBorder="1" applyAlignment="1">
      <alignment horizontal="center" vertical="center"/>
    </xf>
    <xf numFmtId="49" fontId="122" fillId="32" borderId="36" xfId="22" applyNumberFormat="1" applyFont="1" applyFill="1" applyBorder="1" applyAlignment="1">
      <alignment horizontal="center" vertical="center"/>
    </xf>
    <xf numFmtId="49" fontId="122" fillId="32" borderId="4" xfId="22" applyNumberFormat="1" applyFont="1" applyFill="1" applyBorder="1" applyAlignment="1">
      <alignment horizontal="center" vertical="center"/>
    </xf>
    <xf numFmtId="49" fontId="122" fillId="32" borderId="44" xfId="22" applyNumberFormat="1" applyFont="1" applyFill="1" applyBorder="1" applyAlignment="1">
      <alignment horizontal="center" vertical="center"/>
    </xf>
    <xf numFmtId="49" fontId="122" fillId="32" borderId="336" xfId="22" applyNumberFormat="1" applyFont="1" applyFill="1" applyBorder="1" applyAlignment="1">
      <alignment horizontal="center" vertical="center"/>
    </xf>
    <xf numFmtId="49" fontId="122" fillId="32" borderId="7" xfId="22" applyNumberFormat="1" applyFont="1" applyFill="1" applyBorder="1" applyAlignment="1">
      <alignment horizontal="center" vertical="center"/>
    </xf>
    <xf numFmtId="49" fontId="122" fillId="32" borderId="45" xfId="22" applyNumberFormat="1" applyFont="1" applyFill="1" applyBorder="1" applyAlignment="1">
      <alignment horizontal="center" vertical="center"/>
    </xf>
    <xf numFmtId="49" fontId="185" fillId="12" borderId="37" xfId="22" applyNumberFormat="1" applyFont="1" applyFill="1" applyBorder="1" applyAlignment="1">
      <alignment horizontal="center" vertical="center" wrapText="1"/>
    </xf>
    <xf numFmtId="49" fontId="185" fillId="12" borderId="0" xfId="22" applyNumberFormat="1" applyFont="1" applyFill="1" applyAlignment="1">
      <alignment horizontal="center" vertical="center" wrapText="1"/>
    </xf>
    <xf numFmtId="49" fontId="185" fillId="12" borderId="30" xfId="22" applyNumberFormat="1" applyFont="1" applyFill="1" applyBorder="1" applyAlignment="1">
      <alignment horizontal="center" vertical="center" wrapText="1"/>
    </xf>
    <xf numFmtId="49" fontId="185" fillId="12" borderId="336" xfId="22" applyNumberFormat="1" applyFont="1" applyFill="1" applyBorder="1" applyAlignment="1">
      <alignment horizontal="center" vertical="center" wrapText="1"/>
    </xf>
    <xf numFmtId="49" fontId="185" fillId="12" borderId="7" xfId="22" applyNumberFormat="1" applyFont="1" applyFill="1" applyBorder="1" applyAlignment="1">
      <alignment horizontal="center" vertical="center" wrapText="1"/>
    </xf>
    <xf numFmtId="49" fontId="185" fillId="12" borderId="45" xfId="22" applyNumberFormat="1" applyFont="1" applyFill="1" applyBorder="1" applyAlignment="1">
      <alignment horizontal="center" vertical="center" wrapText="1"/>
    </xf>
    <xf numFmtId="0" fontId="124" fillId="7" borderId="333" xfId="0" applyFont="1" applyFill="1" applyBorder="1" applyAlignment="1" applyProtection="1">
      <alignment horizontal="center" vertical="center" shrinkToFit="1"/>
      <protection locked="0"/>
    </xf>
    <xf numFmtId="0" fontId="124" fillId="7" borderId="334" xfId="0" applyFont="1" applyFill="1" applyBorder="1" applyAlignment="1" applyProtection="1">
      <alignment horizontal="center" vertical="center" shrinkToFit="1"/>
      <protection locked="0"/>
    </xf>
    <xf numFmtId="0" fontId="126" fillId="0" borderId="0" xfId="22" applyFont="1" applyAlignment="1">
      <alignment horizontal="left" vertical="center" wrapText="1"/>
    </xf>
    <xf numFmtId="0" fontId="124" fillId="0" borderId="10" xfId="22" applyFont="1" applyBorder="1" applyAlignment="1">
      <alignment horizontal="center" vertical="center" wrapText="1"/>
    </xf>
    <xf numFmtId="0" fontId="124" fillId="0" borderId="11" xfId="22" applyFont="1" applyBorder="1" applyAlignment="1">
      <alignment horizontal="center" vertical="center" wrapText="1"/>
    </xf>
    <xf numFmtId="0" fontId="124" fillId="0" borderId="12" xfId="22" applyFont="1" applyBorder="1" applyAlignment="1">
      <alignment horizontal="center" vertical="center" wrapText="1"/>
    </xf>
    <xf numFmtId="0" fontId="124" fillId="0" borderId="11" xfId="22" applyFont="1" applyBorder="1" applyAlignment="1">
      <alignment horizontal="center" vertical="center"/>
    </xf>
    <xf numFmtId="0" fontId="124" fillId="0" borderId="10" xfId="22" applyFont="1" applyBorder="1" applyAlignment="1">
      <alignment horizontal="center" vertical="center"/>
    </xf>
    <xf numFmtId="0" fontId="124" fillId="0" borderId="12" xfId="22" applyFont="1" applyBorder="1" applyAlignment="1">
      <alignment horizontal="center" vertical="center"/>
    </xf>
    <xf numFmtId="0" fontId="192" fillId="0" borderId="4" xfId="22" applyFont="1" applyBorder="1" applyAlignment="1">
      <alignment horizontal="left" vertical="top"/>
    </xf>
    <xf numFmtId="0" fontId="192" fillId="0" borderId="0" xfId="22" applyFont="1" applyAlignment="1">
      <alignment horizontal="left" vertical="center"/>
    </xf>
    <xf numFmtId="49" fontId="187" fillId="0" borderId="328" xfId="22" applyNumberFormat="1" applyFont="1" applyBorder="1" applyAlignment="1">
      <alignment horizontal="center" vertical="center" shrinkToFit="1"/>
    </xf>
    <xf numFmtId="49" fontId="187" fillId="0" borderId="329" xfId="22" applyNumberFormat="1" applyFont="1" applyBorder="1" applyAlignment="1">
      <alignment horizontal="center" vertical="center" shrinkToFit="1"/>
    </xf>
    <xf numFmtId="49" fontId="187" fillId="0" borderId="331" xfId="22" applyNumberFormat="1" applyFont="1" applyBorder="1" applyAlignment="1">
      <alignment horizontal="center" vertical="center" shrinkToFit="1"/>
    </xf>
    <xf numFmtId="49" fontId="124" fillId="0" borderId="329" xfId="22" applyNumberFormat="1" applyFont="1" applyBorder="1" applyAlignment="1">
      <alignment horizontal="center" vertical="center"/>
    </xf>
    <xf numFmtId="49" fontId="124" fillId="0" borderId="331" xfId="22" applyNumberFormat="1" applyFont="1" applyBorder="1" applyAlignment="1">
      <alignment horizontal="center" vertical="center"/>
    </xf>
    <xf numFmtId="49" fontId="124" fillId="12" borderId="3" xfId="22" applyNumberFormat="1" applyFont="1" applyFill="1" applyBorder="1" applyAlignment="1">
      <alignment horizontal="center" vertical="center" wrapText="1"/>
    </xf>
    <xf numFmtId="49" fontId="124" fillId="12" borderId="4" xfId="22" applyNumberFormat="1" applyFont="1" applyFill="1" applyBorder="1" applyAlignment="1">
      <alignment horizontal="center" vertical="center"/>
    </xf>
    <xf numFmtId="49" fontId="124" fillId="12" borderId="44" xfId="22" applyNumberFormat="1" applyFont="1" applyFill="1" applyBorder="1" applyAlignment="1">
      <alignment horizontal="center" vertical="center"/>
    </xf>
    <xf numFmtId="49" fontId="124" fillId="12" borderId="6" xfId="22" applyNumberFormat="1" applyFont="1" applyFill="1" applyBorder="1" applyAlignment="1">
      <alignment horizontal="center" vertical="center"/>
    </xf>
    <xf numFmtId="49" fontId="124" fillId="12" borderId="7" xfId="22" applyNumberFormat="1" applyFont="1" applyFill="1" applyBorder="1" applyAlignment="1">
      <alignment horizontal="center" vertical="center"/>
    </xf>
    <xf numFmtId="49" fontId="124" fillId="12" borderId="45" xfId="22" applyNumberFormat="1" applyFont="1" applyFill="1" applyBorder="1" applyAlignment="1">
      <alignment horizontal="center" vertical="center"/>
    </xf>
    <xf numFmtId="49" fontId="124" fillId="0" borderId="36" xfId="22" applyNumberFormat="1" applyFont="1" applyBorder="1" applyAlignment="1">
      <alignment horizontal="center" vertical="center"/>
    </xf>
    <xf numFmtId="49" fontId="124" fillId="0" borderId="336" xfId="22" applyNumberFormat="1" applyFont="1" applyBorder="1" applyAlignment="1">
      <alignment horizontal="center" vertical="center"/>
    </xf>
    <xf numFmtId="49" fontId="124" fillId="12" borderId="3" xfId="22" applyNumberFormat="1" applyFont="1" applyFill="1" applyBorder="1" applyAlignment="1">
      <alignment horizontal="center" vertical="center"/>
    </xf>
    <xf numFmtId="49" fontId="124" fillId="12" borderId="5" xfId="22" applyNumberFormat="1" applyFont="1" applyFill="1" applyBorder="1" applyAlignment="1">
      <alignment horizontal="center" vertical="center"/>
    </xf>
    <xf numFmtId="49" fontId="124" fillId="12" borderId="8" xfId="22" applyNumberFormat="1" applyFont="1" applyFill="1" applyBorder="1" applyAlignment="1">
      <alignment horizontal="center" vertical="center"/>
    </xf>
    <xf numFmtId="49" fontId="124" fillId="0" borderId="333" xfId="22" applyNumberFormat="1" applyFont="1" applyBorder="1" applyAlignment="1">
      <alignment horizontal="center" vertical="center"/>
    </xf>
    <xf numFmtId="49" fontId="124" fillId="0" borderId="334" xfId="22" applyNumberFormat="1" applyFont="1" applyBorder="1" applyAlignment="1">
      <alignment horizontal="center" vertical="center"/>
    </xf>
    <xf numFmtId="0" fontId="185" fillId="12" borderId="13" xfId="22" applyFont="1" applyFill="1" applyBorder="1" applyAlignment="1">
      <alignment horizontal="center" vertical="center" wrapText="1"/>
    </xf>
    <xf numFmtId="0" fontId="185" fillId="12" borderId="0" xfId="22" applyFont="1" applyFill="1" applyAlignment="1">
      <alignment horizontal="center" vertical="center" wrapText="1"/>
    </xf>
    <xf numFmtId="0" fontId="185" fillId="12" borderId="9" xfId="22" applyFont="1" applyFill="1" applyBorder="1" applyAlignment="1">
      <alignment horizontal="center" vertical="center" wrapText="1"/>
    </xf>
    <xf numFmtId="0" fontId="185" fillId="12" borderId="6" xfId="22" applyFont="1" applyFill="1" applyBorder="1" applyAlignment="1">
      <alignment horizontal="center" vertical="center" wrapText="1"/>
    </xf>
    <xf numFmtId="0" fontId="185" fillId="12" borderId="7" xfId="22" applyFont="1" applyFill="1" applyBorder="1" applyAlignment="1">
      <alignment horizontal="center" vertical="center" wrapText="1"/>
    </xf>
    <xf numFmtId="0" fontId="185" fillId="12" borderId="8" xfId="22" applyFont="1" applyFill="1" applyBorder="1" applyAlignment="1">
      <alignment horizontal="center" vertical="center" wrapText="1"/>
    </xf>
    <xf numFmtId="0" fontId="126" fillId="7" borderId="3" xfId="22" applyFont="1" applyFill="1" applyBorder="1" applyAlignment="1" applyProtection="1">
      <alignment horizontal="left" vertical="center" indent="1" shrinkToFit="1"/>
      <protection locked="0"/>
    </xf>
    <xf numFmtId="0" fontId="126" fillId="7" borderId="4" xfId="22" applyFont="1" applyFill="1" applyBorder="1" applyAlignment="1" applyProtection="1">
      <alignment horizontal="left" vertical="center" indent="1" shrinkToFit="1"/>
      <protection locked="0"/>
    </xf>
    <xf numFmtId="0" fontId="126" fillId="7" borderId="6" xfId="22" applyFont="1" applyFill="1" applyBorder="1" applyAlignment="1" applyProtection="1">
      <alignment horizontal="left" vertical="center" indent="1" shrinkToFit="1"/>
      <protection locked="0"/>
    </xf>
    <xf numFmtId="0" fontId="126" fillId="7" borderId="7" xfId="22" applyFont="1" applyFill="1" applyBorder="1" applyAlignment="1" applyProtection="1">
      <alignment horizontal="left" vertical="center" indent="1" shrinkToFit="1"/>
      <protection locked="0"/>
    </xf>
    <xf numFmtId="0" fontId="124" fillId="0" borderId="4" xfId="22" applyFont="1" applyBorder="1" applyAlignment="1">
      <alignment horizontal="right" vertical="center" wrapText="1"/>
    </xf>
    <xf numFmtId="0" fontId="124" fillId="0" borderId="5" xfId="22" applyFont="1" applyBorder="1" applyAlignment="1">
      <alignment horizontal="right" vertical="center" wrapText="1"/>
    </xf>
    <xf numFmtId="0" fontId="124" fillId="0" borderId="7" xfId="22" applyFont="1" applyBorder="1" applyAlignment="1">
      <alignment horizontal="right" vertical="center" wrapText="1"/>
    </xf>
    <xf numFmtId="0" fontId="124" fillId="0" borderId="8" xfId="22" applyFont="1" applyBorder="1" applyAlignment="1">
      <alignment horizontal="right" vertical="center" wrapText="1"/>
    </xf>
    <xf numFmtId="0" fontId="124" fillId="0" borderId="4" xfId="22" applyFont="1" applyBorder="1" applyAlignment="1">
      <alignment horizontal="center" vertical="center"/>
    </xf>
    <xf numFmtId="0" fontId="124" fillId="0" borderId="5" xfId="22" applyFont="1" applyBorder="1" applyAlignment="1">
      <alignment horizontal="center" vertical="center"/>
    </xf>
    <xf numFmtId="0" fontId="124" fillId="0" borderId="7" xfId="22" applyFont="1" applyBorder="1" applyAlignment="1">
      <alignment horizontal="center" vertical="center"/>
    </xf>
    <xf numFmtId="0" fontId="124" fillId="0" borderId="8" xfId="22" applyFont="1" applyBorder="1" applyAlignment="1">
      <alignment horizontal="center" vertical="center"/>
    </xf>
    <xf numFmtId="0" fontId="124" fillId="12" borderId="3" xfId="22" applyFont="1" applyFill="1" applyBorder="1" applyAlignment="1">
      <alignment horizontal="center" vertical="center"/>
    </xf>
    <xf numFmtId="0" fontId="124" fillId="12" borderId="4" xfId="22" applyFont="1" applyFill="1" applyBorder="1" applyAlignment="1">
      <alignment horizontal="center" vertical="center"/>
    </xf>
    <xf numFmtId="0" fontId="124" fillId="12" borderId="5" xfId="22" applyFont="1" applyFill="1" applyBorder="1" applyAlignment="1">
      <alignment horizontal="center" vertical="center"/>
    </xf>
    <xf numFmtId="0" fontId="124" fillId="12" borderId="6" xfId="22" applyFont="1" applyFill="1" applyBorder="1" applyAlignment="1">
      <alignment horizontal="center" vertical="center"/>
    </xf>
    <xf numFmtId="0" fontId="124" fillId="12" borderId="7" xfId="22" applyFont="1" applyFill="1" applyBorder="1" applyAlignment="1">
      <alignment horizontal="center" vertical="center"/>
    </xf>
    <xf numFmtId="0" fontId="124" fillId="12" borderId="8" xfId="22" applyFont="1" applyFill="1" applyBorder="1" applyAlignment="1">
      <alignment horizontal="center" vertical="center"/>
    </xf>
    <xf numFmtId="49" fontId="185" fillId="32" borderId="0" xfId="22" applyNumberFormat="1" applyFont="1" applyFill="1" applyAlignment="1">
      <alignment horizontal="center" vertical="center"/>
    </xf>
    <xf numFmtId="49" fontId="185" fillId="32" borderId="30" xfId="22" applyNumberFormat="1" applyFont="1" applyFill="1" applyBorder="1" applyAlignment="1">
      <alignment horizontal="center" vertical="center"/>
    </xf>
    <xf numFmtId="49" fontId="185" fillId="32" borderId="7" xfId="22" applyNumberFormat="1" applyFont="1" applyFill="1" applyBorder="1" applyAlignment="1">
      <alignment horizontal="center" vertical="center"/>
    </xf>
    <xf numFmtId="49" fontId="185" fillId="32" borderId="45" xfId="22" applyNumberFormat="1" applyFont="1" applyFill="1" applyBorder="1" applyAlignment="1">
      <alignment horizontal="center" vertical="center"/>
    </xf>
    <xf numFmtId="0" fontId="185" fillId="32" borderId="3" xfId="22" applyFont="1" applyFill="1" applyBorder="1" applyAlignment="1">
      <alignment horizontal="center" vertical="center" wrapText="1"/>
    </xf>
    <xf numFmtId="0" fontId="185" fillId="32" borderId="4" xfId="22" applyFont="1" applyFill="1" applyBorder="1" applyAlignment="1">
      <alignment horizontal="center" vertical="center" wrapText="1"/>
    </xf>
    <xf numFmtId="0" fontId="185" fillId="32" borderId="44" xfId="22" applyFont="1" applyFill="1" applyBorder="1" applyAlignment="1">
      <alignment horizontal="center" vertical="center" wrapText="1"/>
    </xf>
    <xf numFmtId="0" fontId="185" fillId="32" borderId="6" xfId="22" applyFont="1" applyFill="1" applyBorder="1" applyAlignment="1">
      <alignment horizontal="center" vertical="center" wrapText="1"/>
    </xf>
    <xf numFmtId="0" fontId="185" fillId="32" borderId="7" xfId="22" applyFont="1" applyFill="1" applyBorder="1" applyAlignment="1">
      <alignment horizontal="center" vertical="center" wrapText="1"/>
    </xf>
    <xf numFmtId="0" fontId="185" fillId="32" borderId="45" xfId="22" applyFont="1" applyFill="1" applyBorder="1" applyAlignment="1">
      <alignment horizontal="center" vertical="center" wrapText="1"/>
    </xf>
    <xf numFmtId="49" fontId="185" fillId="32" borderId="37" xfId="22" applyNumberFormat="1" applyFont="1" applyFill="1" applyBorder="1" applyAlignment="1">
      <alignment horizontal="center" vertical="center"/>
    </xf>
    <xf numFmtId="49" fontId="185" fillId="32" borderId="336" xfId="22" applyNumberFormat="1" applyFont="1" applyFill="1" applyBorder="1" applyAlignment="1">
      <alignment horizontal="center" vertical="center"/>
    </xf>
    <xf numFmtId="49" fontId="185" fillId="0" borderId="36" xfId="22" applyNumberFormat="1" applyFont="1" applyBorder="1" applyAlignment="1">
      <alignment horizontal="center" vertical="center" shrinkToFit="1"/>
    </xf>
    <xf numFmtId="49" fontId="185" fillId="0" borderId="4" xfId="22" applyNumberFormat="1" applyFont="1" applyBorder="1" applyAlignment="1">
      <alignment horizontal="center" vertical="center" shrinkToFit="1"/>
    </xf>
    <xf numFmtId="49" fontId="185" fillId="0" borderId="44" xfId="22" applyNumberFormat="1" applyFont="1" applyBorder="1" applyAlignment="1">
      <alignment horizontal="center" vertical="center" shrinkToFit="1"/>
    </xf>
    <xf numFmtId="49" fontId="185" fillId="0" borderId="336" xfId="22" applyNumberFormat="1" applyFont="1" applyBorder="1" applyAlignment="1">
      <alignment horizontal="center" vertical="center" shrinkToFit="1"/>
    </xf>
    <xf numFmtId="49" fontId="185" fillId="0" borderId="7" xfId="22" applyNumberFormat="1" applyFont="1" applyBorder="1" applyAlignment="1">
      <alignment horizontal="center" vertical="center" shrinkToFit="1"/>
    </xf>
    <xf numFmtId="49" fontId="185" fillId="0" borderId="45" xfId="22" applyNumberFormat="1" applyFont="1" applyBorder="1" applyAlignment="1">
      <alignment horizontal="center" vertical="center" shrinkToFit="1"/>
    </xf>
    <xf numFmtId="0" fontId="124" fillId="7" borderId="30" xfId="0" applyFont="1" applyFill="1" applyBorder="1" applyAlignment="1" applyProtection="1">
      <alignment horizontal="center" vertical="center" shrinkToFit="1"/>
      <protection locked="0"/>
    </xf>
    <xf numFmtId="0" fontId="124" fillId="7" borderId="45" xfId="0" applyFont="1" applyFill="1" applyBorder="1" applyAlignment="1" applyProtection="1">
      <alignment horizontal="center" vertical="center" shrinkToFit="1"/>
      <protection locked="0"/>
    </xf>
    <xf numFmtId="0" fontId="192" fillId="0" borderId="0" xfId="22" applyFont="1" applyAlignment="1">
      <alignment horizontal="left" wrapText="1"/>
    </xf>
    <xf numFmtId="0" fontId="192" fillId="0" borderId="7" xfId="22" applyFont="1" applyBorder="1" applyAlignment="1">
      <alignment horizontal="left" wrapText="1"/>
    </xf>
    <xf numFmtId="0" fontId="122" fillId="0" borderId="3" xfId="22" applyFont="1" applyBorder="1" applyAlignment="1">
      <alignment horizontal="center" vertical="top"/>
    </xf>
    <xf numFmtId="0" fontId="122" fillId="0" borderId="4" xfId="22" applyFont="1" applyBorder="1" applyAlignment="1">
      <alignment horizontal="center" vertical="top"/>
    </xf>
    <xf numFmtId="0" fontId="122" fillId="0" borderId="5" xfId="22" applyFont="1" applyBorder="1" applyAlignment="1">
      <alignment horizontal="center" vertical="top"/>
    </xf>
    <xf numFmtId="0" fontId="122" fillId="0" borderId="13" xfId="22" applyFont="1" applyBorder="1" applyAlignment="1">
      <alignment horizontal="center" vertical="top"/>
    </xf>
    <xf numFmtId="0" fontId="122" fillId="0" borderId="0" xfId="22" applyFont="1" applyAlignment="1">
      <alignment horizontal="center" vertical="top"/>
    </xf>
    <xf numFmtId="0" fontId="122" fillId="0" borderId="9" xfId="22" applyFont="1" applyBorder="1" applyAlignment="1">
      <alignment horizontal="center" vertical="top"/>
    </xf>
    <xf numFmtId="0" fontId="122" fillId="0" borderId="6" xfId="22" applyFont="1" applyBorder="1" applyAlignment="1">
      <alignment horizontal="center" vertical="top"/>
    </xf>
    <xf numFmtId="0" fontId="122" fillId="0" borderId="7" xfId="22" applyFont="1" applyBorder="1" applyAlignment="1">
      <alignment horizontal="center" vertical="top"/>
    </xf>
    <xf numFmtId="0" fontId="122" fillId="0" borderId="8" xfId="22" applyFont="1" applyBorder="1" applyAlignment="1">
      <alignment horizontal="center" vertical="top"/>
    </xf>
    <xf numFmtId="0" fontId="185" fillId="0" borderId="0" xfId="22" applyFont="1" applyAlignment="1">
      <alignment horizontal="left" vertical="center" wrapText="1"/>
    </xf>
    <xf numFmtId="0" fontId="197" fillId="0" borderId="0" xfId="22" applyFont="1" applyAlignment="1">
      <alignment horizontal="left" vertical="center" wrapText="1"/>
    </xf>
    <xf numFmtId="0" fontId="186" fillId="0" borderId="0" xfId="22" applyFont="1" applyAlignment="1">
      <alignment horizontal="left" vertical="center"/>
    </xf>
    <xf numFmtId="0" fontId="124" fillId="12" borderId="1" xfId="22" applyFont="1" applyFill="1" applyBorder="1" applyAlignment="1">
      <alignment horizontal="distributed" vertical="center"/>
    </xf>
    <xf numFmtId="0" fontId="124" fillId="0" borderId="1" xfId="22" applyFont="1" applyBorder="1" applyAlignment="1">
      <alignment horizontal="center" vertical="center"/>
    </xf>
    <xf numFmtId="0" fontId="190" fillId="12" borderId="70" xfId="24" applyNumberFormat="1" applyFont="1" applyFill="1" applyBorder="1" applyAlignment="1" applyProtection="1">
      <alignment horizontal="center" vertical="center"/>
    </xf>
    <xf numFmtId="0" fontId="190" fillId="12" borderId="32" xfId="24" applyNumberFormat="1" applyFont="1" applyFill="1" applyBorder="1" applyAlignment="1" applyProtection="1">
      <alignment horizontal="center" vertical="center"/>
    </xf>
    <xf numFmtId="0" fontId="190" fillId="12" borderId="71" xfId="24" applyNumberFormat="1" applyFont="1" applyFill="1" applyBorder="1" applyAlignment="1" applyProtection="1">
      <alignment horizontal="center" vertical="center"/>
    </xf>
    <xf numFmtId="0" fontId="193" fillId="12" borderId="35" xfId="22" applyFont="1" applyFill="1" applyBorder="1" applyAlignment="1">
      <alignment horizontal="center" vertical="center" textRotation="255"/>
    </xf>
    <xf numFmtId="0" fontId="193" fillId="12" borderId="46" xfId="22" applyFont="1" applyFill="1" applyBorder="1" applyAlignment="1">
      <alignment horizontal="center" vertical="center" textRotation="255"/>
    </xf>
    <xf numFmtId="0" fontId="193" fillId="12" borderId="33" xfId="22" applyFont="1" applyFill="1" applyBorder="1" applyAlignment="1">
      <alignment horizontal="center" vertical="center" textRotation="255"/>
    </xf>
    <xf numFmtId="0" fontId="197" fillId="0" borderId="3" xfId="22" applyFont="1" applyBorder="1" applyAlignment="1">
      <alignment horizontal="left" vertical="top" wrapText="1"/>
    </xf>
    <xf numFmtId="0" fontId="197" fillId="0" borderId="4" xfId="22" applyFont="1" applyBorder="1" applyAlignment="1">
      <alignment horizontal="left" vertical="top" wrapText="1"/>
    </xf>
    <xf numFmtId="0" fontId="197" fillId="0" borderId="5" xfId="22" applyFont="1" applyBorder="1" applyAlignment="1">
      <alignment horizontal="left" vertical="top" wrapText="1"/>
    </xf>
    <xf numFmtId="0" fontId="197" fillId="0" borderId="13" xfId="22" applyFont="1" applyBorder="1" applyAlignment="1">
      <alignment horizontal="left" vertical="top" wrapText="1"/>
    </xf>
    <xf numFmtId="0" fontId="197" fillId="0" borderId="0" xfId="22" applyFont="1" applyAlignment="1">
      <alignment horizontal="left" vertical="top" wrapText="1"/>
    </xf>
    <xf numFmtId="0" fontId="197" fillId="0" borderId="9" xfId="22" applyFont="1" applyBorder="1" applyAlignment="1">
      <alignment horizontal="left" vertical="top" wrapText="1"/>
    </xf>
    <xf numFmtId="0" fontId="185" fillId="0" borderId="76" xfId="22" applyFont="1" applyBorder="1" applyAlignment="1">
      <alignment horizontal="left" vertical="center" wrapText="1"/>
    </xf>
    <xf numFmtId="0" fontId="185" fillId="0" borderId="1" xfId="22" applyFont="1" applyBorder="1" applyAlignment="1">
      <alignment horizontal="left" vertical="center" wrapText="1"/>
    </xf>
    <xf numFmtId="0" fontId="183" fillId="0" borderId="13" xfId="22" applyFont="1" applyBorder="1" applyAlignment="1">
      <alignment horizontal="center" vertical="center"/>
    </xf>
    <xf numFmtId="0" fontId="122" fillId="0" borderId="0" xfId="22" applyFont="1" applyAlignment="1">
      <alignment horizontal="left" vertical="top" wrapText="1"/>
    </xf>
    <xf numFmtId="0" fontId="183" fillId="0" borderId="0" xfId="22" applyFont="1" applyAlignment="1">
      <alignment horizontal="center" vertical="center" wrapText="1"/>
    </xf>
    <xf numFmtId="0" fontId="122" fillId="0" borderId="13" xfId="22" applyFont="1" applyBorder="1" applyAlignment="1">
      <alignment horizontal="left" vertical="top"/>
    </xf>
    <xf numFmtId="0" fontId="122" fillId="0" borderId="0" xfId="22" applyFont="1" applyAlignment="1">
      <alignment horizontal="left" vertical="top"/>
    </xf>
    <xf numFmtId="0" fontId="122" fillId="0" borderId="9" xfId="22" applyFont="1" applyBorder="1" applyAlignment="1">
      <alignment horizontal="left" vertical="top"/>
    </xf>
    <xf numFmtId="0" fontId="122" fillId="0" borderId="6" xfId="22" applyFont="1" applyBorder="1" applyAlignment="1">
      <alignment horizontal="left" vertical="top"/>
    </xf>
    <xf numFmtId="0" fontId="122" fillId="0" borderId="7" xfId="22" applyFont="1" applyBorder="1" applyAlignment="1">
      <alignment horizontal="left" vertical="top"/>
    </xf>
    <xf numFmtId="0" fontId="122" fillId="0" borderId="8" xfId="22" applyFont="1" applyBorder="1" applyAlignment="1">
      <alignment horizontal="left" vertical="top"/>
    </xf>
    <xf numFmtId="0" fontId="185" fillId="0" borderId="1" xfId="22" applyFont="1" applyBorder="1" applyAlignment="1">
      <alignment horizontal="center" vertical="center"/>
    </xf>
    <xf numFmtId="0" fontId="189" fillId="37" borderId="0" xfId="22" applyFont="1" applyFill="1" applyAlignment="1">
      <alignment horizontal="center" vertical="center"/>
    </xf>
    <xf numFmtId="0" fontId="198" fillId="0" borderId="0" xfId="22" applyFont="1" applyAlignment="1">
      <alignment horizontal="left"/>
    </xf>
    <xf numFmtId="0" fontId="124" fillId="12" borderId="3" xfId="0" applyFont="1" applyFill="1" applyBorder="1" applyAlignment="1">
      <alignment horizontal="center" vertical="center" wrapText="1"/>
    </xf>
    <xf numFmtId="0" fontId="124" fillId="12" borderId="4" xfId="0" applyFont="1" applyFill="1" applyBorder="1" applyAlignment="1">
      <alignment horizontal="center" vertical="center" wrapText="1"/>
    </xf>
    <xf numFmtId="0" fontId="124" fillId="12" borderId="5" xfId="0" applyFont="1" applyFill="1" applyBorder="1" applyAlignment="1">
      <alignment horizontal="center" vertical="center" wrapText="1"/>
    </xf>
    <xf numFmtId="0" fontId="124" fillId="12" borderId="13" xfId="0" applyFont="1" applyFill="1" applyBorder="1" applyAlignment="1">
      <alignment horizontal="center" vertical="center" wrapText="1"/>
    </xf>
    <xf numFmtId="0" fontId="124" fillId="12" borderId="0" xfId="0" applyFont="1" applyFill="1" applyAlignment="1">
      <alignment horizontal="center" vertical="center" wrapText="1"/>
    </xf>
    <xf numFmtId="0" fontId="124" fillId="12" borderId="9" xfId="0" applyFont="1" applyFill="1" applyBorder="1" applyAlignment="1">
      <alignment horizontal="center" vertical="center" wrapText="1"/>
    </xf>
    <xf numFmtId="0" fontId="124" fillId="12" borderId="6" xfId="0" applyFont="1" applyFill="1" applyBorder="1" applyAlignment="1">
      <alignment horizontal="center" vertical="center" wrapText="1"/>
    </xf>
    <xf numFmtId="0" fontId="124" fillId="12" borderId="7" xfId="0" applyFont="1" applyFill="1" applyBorder="1" applyAlignment="1">
      <alignment horizontal="center" vertical="center" wrapText="1"/>
    </xf>
    <xf numFmtId="0" fontId="124" fillId="12" borderId="8" xfId="0" applyFont="1" applyFill="1" applyBorder="1" applyAlignment="1">
      <alignment horizontal="center" vertical="center" wrapText="1"/>
    </xf>
    <xf numFmtId="49" fontId="126" fillId="0" borderId="329" xfId="22" applyNumberFormat="1" applyFont="1" applyBorder="1" applyAlignment="1">
      <alignment horizontal="center" vertical="center"/>
    </xf>
    <xf numFmtId="49" fontId="126" fillId="0" borderId="331" xfId="22" applyNumberFormat="1" applyFont="1" applyBorder="1" applyAlignment="1">
      <alignment horizontal="center" vertical="center"/>
    </xf>
    <xf numFmtId="0" fontId="124" fillId="0" borderId="35" xfId="22" applyFont="1" applyBorder="1" applyAlignment="1">
      <alignment horizontal="center" vertical="center"/>
    </xf>
    <xf numFmtId="0" fontId="124" fillId="0" borderId="33" xfId="22" applyFont="1" applyBorder="1" applyAlignment="1">
      <alignment horizontal="center" vertical="center"/>
    </xf>
    <xf numFmtId="0" fontId="124" fillId="0" borderId="3" xfId="22" applyFont="1" applyBorder="1" applyAlignment="1">
      <alignment horizontal="center" vertical="center"/>
    </xf>
    <xf numFmtId="0" fontId="124" fillId="0" borderId="6" xfId="22" applyFont="1" applyBorder="1" applyAlignment="1">
      <alignment horizontal="center" vertical="center"/>
    </xf>
    <xf numFmtId="0" fontId="187" fillId="0" borderId="0" xfId="22" applyFont="1" applyAlignment="1">
      <alignment horizontal="left" vertical="center" wrapText="1"/>
    </xf>
    <xf numFmtId="0" fontId="187" fillId="0" borderId="0" xfId="22" applyFont="1" applyAlignment="1">
      <alignment horizontal="left" vertical="center"/>
    </xf>
    <xf numFmtId="0" fontId="191" fillId="12" borderId="262" xfId="22" applyFont="1" applyFill="1" applyBorder="1" applyAlignment="1">
      <alignment horizontal="center" vertical="center"/>
    </xf>
    <xf numFmtId="0" fontId="191" fillId="12" borderId="34" xfId="22" applyFont="1" applyFill="1" applyBorder="1" applyAlignment="1">
      <alignment horizontal="center" vertical="center"/>
    </xf>
    <xf numFmtId="0" fontId="191" fillId="12" borderId="265" xfId="22" applyFont="1" applyFill="1" applyBorder="1" applyAlignment="1">
      <alignment horizontal="center" vertical="center"/>
    </xf>
    <xf numFmtId="0" fontId="191" fillId="12" borderId="13" xfId="22" applyFont="1" applyFill="1" applyBorder="1" applyAlignment="1">
      <alignment horizontal="center" vertical="center"/>
    </xf>
    <xf numFmtId="0" fontId="191" fillId="12" borderId="0" xfId="22" applyFont="1" applyFill="1" applyAlignment="1">
      <alignment horizontal="center" vertical="center"/>
    </xf>
    <xf numFmtId="0" fontId="191" fillId="12" borderId="9" xfId="22" applyFont="1" applyFill="1" applyBorder="1" applyAlignment="1">
      <alignment horizontal="center" vertical="center"/>
    </xf>
    <xf numFmtId="0" fontId="191" fillId="12" borderId="6" xfId="22" applyFont="1" applyFill="1" applyBorder="1" applyAlignment="1">
      <alignment horizontal="center" vertical="center"/>
    </xf>
    <xf numFmtId="0" fontId="191" fillId="12" borderId="7" xfId="22" applyFont="1" applyFill="1" applyBorder="1" applyAlignment="1">
      <alignment horizontal="center" vertical="center"/>
    </xf>
    <xf numFmtId="0" fontId="191" fillId="12" borderId="8" xfId="22" applyFont="1" applyFill="1" applyBorder="1" applyAlignment="1">
      <alignment horizontal="center" vertical="center"/>
    </xf>
    <xf numFmtId="0" fontId="191" fillId="12" borderId="3" xfId="22" applyFont="1" applyFill="1" applyBorder="1" applyAlignment="1">
      <alignment horizontal="center" vertical="center"/>
    </xf>
    <xf numFmtId="0" fontId="191" fillId="12" borderId="4" xfId="22" applyFont="1" applyFill="1" applyBorder="1" applyAlignment="1">
      <alignment horizontal="center" vertical="center"/>
    </xf>
    <xf numFmtId="0" fontId="191" fillId="12" borderId="5" xfId="22" applyFont="1" applyFill="1" applyBorder="1" applyAlignment="1">
      <alignment horizontal="center" vertical="center"/>
    </xf>
    <xf numFmtId="49" fontId="192" fillId="0" borderId="4" xfId="22" applyNumberFormat="1" applyFont="1" applyBorder="1" applyAlignment="1">
      <alignment horizontal="left" vertical="top" wrapText="1"/>
    </xf>
    <xf numFmtId="49" fontId="192" fillId="0" borderId="0" xfId="22" applyNumberFormat="1" applyFont="1" applyAlignment="1">
      <alignment horizontal="left" vertical="top" wrapText="1"/>
    </xf>
    <xf numFmtId="188" fontId="186" fillId="2" borderId="4" xfId="22" applyNumberFormat="1" applyFont="1" applyFill="1" applyBorder="1" applyAlignment="1">
      <alignment horizontal="center" vertical="center" shrinkToFit="1"/>
    </xf>
    <xf numFmtId="188" fontId="186" fillId="2" borderId="7" xfId="22" applyNumberFormat="1" applyFont="1" applyFill="1" applyBorder="1" applyAlignment="1">
      <alignment horizontal="center" vertical="center" shrinkToFit="1"/>
    </xf>
    <xf numFmtId="0" fontId="192" fillId="0" borderId="13" xfId="22" applyFont="1" applyBorder="1" applyAlignment="1">
      <alignment horizontal="left" wrapText="1"/>
    </xf>
    <xf numFmtId="0" fontId="192" fillId="0" borderId="0" xfId="22" applyFont="1" applyAlignment="1">
      <alignment horizontal="left"/>
    </xf>
    <xf numFmtId="0" fontId="192" fillId="0" borderId="13" xfId="22" applyFont="1" applyBorder="1" applyAlignment="1">
      <alignment horizontal="left"/>
    </xf>
    <xf numFmtId="0" fontId="193" fillId="12" borderId="3" xfId="22" applyFont="1" applyFill="1" applyBorder="1" applyAlignment="1">
      <alignment horizontal="center" vertical="center"/>
    </xf>
    <xf numFmtId="0" fontId="193" fillId="12" borderId="4" xfId="22" applyFont="1" applyFill="1" applyBorder="1" applyAlignment="1">
      <alignment horizontal="center" vertical="center"/>
    </xf>
    <xf numFmtId="0" fontId="193" fillId="12" borderId="5" xfId="22" applyFont="1" applyFill="1" applyBorder="1" applyAlignment="1">
      <alignment horizontal="center" vertical="center"/>
    </xf>
    <xf numFmtId="0" fontId="193" fillId="12" borderId="266" xfId="22" applyFont="1" applyFill="1" applyBorder="1" applyAlignment="1">
      <alignment horizontal="center" vertical="center"/>
    </xf>
    <xf numFmtId="0" fontId="193" fillId="12" borderId="14" xfId="22" applyFont="1" applyFill="1" applyBorder="1" applyAlignment="1">
      <alignment horizontal="center" vertical="center"/>
    </xf>
    <xf numFmtId="0" fontId="193" fillId="12" borderId="332" xfId="22" applyFont="1" applyFill="1" applyBorder="1" applyAlignment="1">
      <alignment horizontal="center" vertical="center"/>
    </xf>
    <xf numFmtId="188" fontId="126" fillId="2" borderId="3" xfId="22" applyNumberFormat="1" applyFont="1" applyFill="1" applyBorder="1" applyAlignment="1">
      <alignment horizontal="left" vertical="center" indent="1" shrinkToFit="1"/>
    </xf>
    <xf numFmtId="188" fontId="126" fillId="2" borderId="4" xfId="22" applyNumberFormat="1" applyFont="1" applyFill="1" applyBorder="1" applyAlignment="1">
      <alignment horizontal="left" vertical="center" indent="1" shrinkToFit="1"/>
    </xf>
    <xf numFmtId="188" fontId="126" fillId="2" borderId="5" xfId="22" applyNumberFormat="1" applyFont="1" applyFill="1" applyBorder="1" applyAlignment="1">
      <alignment horizontal="left" vertical="center" indent="1" shrinkToFit="1"/>
    </xf>
    <xf numFmtId="188" fontId="126" fillId="2" borderId="266" xfId="22" applyNumberFormat="1" applyFont="1" applyFill="1" applyBorder="1" applyAlignment="1">
      <alignment horizontal="left" vertical="center" indent="1" shrinkToFit="1"/>
    </xf>
    <xf numFmtId="188" fontId="126" fillId="2" borderId="14" xfId="22" applyNumberFormat="1" applyFont="1" applyFill="1" applyBorder="1" applyAlignment="1">
      <alignment horizontal="left" vertical="center" indent="1" shrinkToFit="1"/>
    </xf>
    <xf numFmtId="188" fontId="126" fillId="2" borderId="332" xfId="22" applyNumberFormat="1" applyFont="1" applyFill="1" applyBorder="1" applyAlignment="1">
      <alignment horizontal="left" vertical="center" indent="1" shrinkToFit="1"/>
    </xf>
    <xf numFmtId="188" fontId="186" fillId="2" borderId="262" xfId="22" applyNumberFormat="1" applyFont="1" applyFill="1" applyBorder="1" applyAlignment="1">
      <alignment horizontal="left" vertical="center" indent="1" shrinkToFit="1"/>
    </xf>
    <xf numFmtId="188" fontId="186" fillId="2" borderId="34" xfId="22" applyNumberFormat="1" applyFont="1" applyFill="1" applyBorder="1" applyAlignment="1">
      <alignment horizontal="left" vertical="center" indent="1" shrinkToFit="1"/>
    </xf>
    <xf numFmtId="188" fontId="186" fillId="2" borderId="265" xfId="22" applyNumberFormat="1" applyFont="1" applyFill="1" applyBorder="1" applyAlignment="1">
      <alignment horizontal="left" vertical="center" indent="1" shrinkToFit="1"/>
    </xf>
    <xf numFmtId="188" fontId="186" fillId="2" borderId="13" xfId="22" applyNumberFormat="1" applyFont="1" applyFill="1" applyBorder="1" applyAlignment="1">
      <alignment horizontal="left" vertical="center" indent="1" shrinkToFit="1"/>
    </xf>
    <xf numFmtId="188" fontId="186" fillId="2" borderId="0" xfId="22" applyNumberFormat="1" applyFont="1" applyFill="1" applyAlignment="1">
      <alignment horizontal="left" vertical="center" indent="1" shrinkToFit="1"/>
    </xf>
    <xf numFmtId="188" fontId="186" fillId="2" borderId="9" xfId="22" applyNumberFormat="1" applyFont="1" applyFill="1" applyBorder="1" applyAlignment="1">
      <alignment horizontal="left" vertical="center" indent="1" shrinkToFit="1"/>
    </xf>
    <xf numFmtId="188" fontId="186" fillId="2" borderId="6" xfId="22" applyNumberFormat="1" applyFont="1" applyFill="1" applyBorder="1" applyAlignment="1">
      <alignment horizontal="left" vertical="center" indent="1" shrinkToFit="1"/>
    </xf>
    <xf numFmtId="188" fontId="186" fillId="2" borderId="7" xfId="22" applyNumberFormat="1" applyFont="1" applyFill="1" applyBorder="1" applyAlignment="1">
      <alignment horizontal="left" vertical="center" indent="1" shrinkToFit="1"/>
    </xf>
    <xf numFmtId="188" fontId="186" fillId="2" borderId="8" xfId="22" applyNumberFormat="1" applyFont="1" applyFill="1" applyBorder="1" applyAlignment="1">
      <alignment horizontal="left" vertical="center" indent="1" shrinkToFit="1"/>
    </xf>
    <xf numFmtId="0" fontId="186" fillId="2" borderId="34" xfId="22" applyFont="1" applyFill="1" applyBorder="1" applyAlignment="1">
      <alignment horizontal="left" vertical="center" indent="1" shrinkToFit="1"/>
    </xf>
    <xf numFmtId="0" fontId="183" fillId="2" borderId="13" xfId="22" applyFont="1" applyFill="1" applyBorder="1" applyAlignment="1">
      <alignment horizontal="left" vertical="center" indent="1" shrinkToFit="1"/>
    </xf>
    <xf numFmtId="0" fontId="183" fillId="2" borderId="0" xfId="22" applyFont="1" applyFill="1" applyAlignment="1">
      <alignment horizontal="left" vertical="center" indent="1" shrinkToFit="1"/>
    </xf>
    <xf numFmtId="0" fontId="183" fillId="2" borderId="9" xfId="22" applyFont="1" applyFill="1" applyBorder="1" applyAlignment="1">
      <alignment horizontal="left" vertical="center" indent="1" shrinkToFit="1"/>
    </xf>
    <xf numFmtId="0" fontId="183" fillId="2" borderId="6" xfId="22" applyFont="1" applyFill="1" applyBorder="1" applyAlignment="1">
      <alignment horizontal="left" vertical="center" indent="1" shrinkToFit="1"/>
    </xf>
    <xf numFmtId="0" fontId="183" fillId="2" borderId="7" xfId="22" applyFont="1" applyFill="1" applyBorder="1" applyAlignment="1">
      <alignment horizontal="left" vertical="center" indent="1" shrinkToFit="1"/>
    </xf>
    <xf numFmtId="0" fontId="183" fillId="2" borderId="8" xfId="22" applyFont="1" applyFill="1" applyBorder="1" applyAlignment="1">
      <alignment horizontal="left" vertical="center" indent="1" shrinkToFit="1"/>
    </xf>
    <xf numFmtId="0" fontId="195" fillId="2" borderId="3" xfId="22" applyFont="1" applyFill="1" applyBorder="1" applyAlignment="1">
      <alignment horizontal="center" vertical="center" shrinkToFit="1"/>
    </xf>
    <xf numFmtId="0" fontId="195" fillId="2" borderId="4" xfId="22" applyFont="1" applyFill="1" applyBorder="1" applyAlignment="1">
      <alignment horizontal="center" vertical="center" shrinkToFit="1"/>
    </xf>
    <xf numFmtId="0" fontId="195" fillId="2" borderId="5" xfId="22" applyFont="1" applyFill="1" applyBorder="1" applyAlignment="1">
      <alignment horizontal="center" vertical="center" shrinkToFit="1"/>
    </xf>
    <xf numFmtId="0" fontId="195" fillId="2" borderId="6" xfId="22" applyFont="1" applyFill="1" applyBorder="1" applyAlignment="1">
      <alignment horizontal="center" vertical="center" shrinkToFit="1"/>
    </xf>
    <xf numFmtId="0" fontId="195" fillId="2" borderId="7" xfId="22" applyFont="1" applyFill="1" applyBorder="1" applyAlignment="1">
      <alignment horizontal="center" vertical="center" shrinkToFit="1"/>
    </xf>
    <xf numFmtId="0" fontId="195" fillId="2" borderId="8" xfId="22" applyFont="1" applyFill="1" applyBorder="1" applyAlignment="1">
      <alignment horizontal="center" vertical="center" shrinkToFit="1"/>
    </xf>
    <xf numFmtId="0" fontId="124" fillId="0" borderId="34" xfId="22" applyFont="1" applyBorder="1" applyAlignment="1">
      <alignment horizontal="center" vertical="top"/>
    </xf>
    <xf numFmtId="0" fontId="124" fillId="0" borderId="265" xfId="22" applyFont="1" applyBorder="1" applyAlignment="1">
      <alignment horizontal="center" vertical="top"/>
    </xf>
    <xf numFmtId="0" fontId="193" fillId="12" borderId="3" xfId="22" applyFont="1" applyFill="1" applyBorder="1" applyAlignment="1">
      <alignment horizontal="center" vertical="center" wrapText="1"/>
    </xf>
    <xf numFmtId="0" fontId="193" fillId="12" borderId="4" xfId="22" applyFont="1" applyFill="1" applyBorder="1" applyAlignment="1">
      <alignment horizontal="center" vertical="center" wrapText="1"/>
    </xf>
    <xf numFmtId="0" fontId="193" fillId="12" borderId="5" xfId="22" applyFont="1" applyFill="1" applyBorder="1" applyAlignment="1">
      <alignment horizontal="center" vertical="center" wrapText="1"/>
    </xf>
    <xf numFmtId="0" fontId="193" fillId="12" borderId="266" xfId="22" applyFont="1" applyFill="1" applyBorder="1" applyAlignment="1">
      <alignment horizontal="center" vertical="center" wrapText="1"/>
    </xf>
    <xf numFmtId="0" fontId="193" fillId="12" borderId="14" xfId="22" applyFont="1" applyFill="1" applyBorder="1" applyAlignment="1">
      <alignment horizontal="center" vertical="center" wrapText="1"/>
    </xf>
    <xf numFmtId="0" fontId="193" fillId="12" borderId="332" xfId="22" applyFont="1" applyFill="1" applyBorder="1" applyAlignment="1">
      <alignment horizontal="center" vertical="center" wrapText="1"/>
    </xf>
    <xf numFmtId="179" fontId="126" fillId="2" borderId="3" xfId="22" applyNumberFormat="1" applyFont="1" applyFill="1" applyBorder="1" applyAlignment="1">
      <alignment horizontal="left" vertical="center" indent="1" shrinkToFit="1"/>
    </xf>
    <xf numFmtId="179" fontId="126" fillId="2" borderId="4" xfId="22" applyNumberFormat="1" applyFont="1" applyFill="1" applyBorder="1" applyAlignment="1">
      <alignment horizontal="left" vertical="center" indent="1" shrinkToFit="1"/>
    </xf>
    <xf numFmtId="179" fontId="126" fillId="2" borderId="5" xfId="22" applyNumberFormat="1" applyFont="1" applyFill="1" applyBorder="1" applyAlignment="1">
      <alignment horizontal="left" vertical="center" indent="1" shrinkToFit="1"/>
    </xf>
    <xf numFmtId="179" fontId="126" fillId="2" borderId="266" xfId="22" applyNumberFormat="1" applyFont="1" applyFill="1" applyBorder="1" applyAlignment="1">
      <alignment horizontal="left" vertical="center" indent="1" shrinkToFit="1"/>
    </xf>
    <xf numFmtId="179" fontId="126" fillId="2" borderId="14" xfId="22" applyNumberFormat="1" applyFont="1" applyFill="1" applyBorder="1" applyAlignment="1">
      <alignment horizontal="left" vertical="center" indent="1" shrinkToFit="1"/>
    </xf>
    <xf numFmtId="179" fontId="126" fillId="2" borderId="332" xfId="22" applyNumberFormat="1" applyFont="1" applyFill="1" applyBorder="1" applyAlignment="1">
      <alignment horizontal="left" vertical="center" indent="1" shrinkToFit="1"/>
    </xf>
    <xf numFmtId="0" fontId="200" fillId="0" borderId="0" xfId="0" applyFont="1" applyAlignment="1">
      <alignment horizontal="left" vertical="top" wrapText="1"/>
    </xf>
    <xf numFmtId="0" fontId="184" fillId="0" borderId="0" xfId="22" applyFont="1" applyAlignment="1">
      <alignment horizontal="center" vertical="center"/>
    </xf>
    <xf numFmtId="0" fontId="184" fillId="0" borderId="7" xfId="22" applyFont="1" applyBorder="1" applyAlignment="1">
      <alignment horizontal="center" vertical="center"/>
    </xf>
    <xf numFmtId="0" fontId="185" fillId="0" borderId="0" xfId="22" applyFont="1" applyAlignment="1">
      <alignment horizontal="center" vertical="center"/>
    </xf>
    <xf numFmtId="0" fontId="126" fillId="0" borderId="0" xfId="22" applyFont="1" applyAlignment="1">
      <alignment horizontal="center" vertical="center"/>
    </xf>
    <xf numFmtId="0" fontId="183" fillId="0" borderId="0" xfId="22" applyFont="1" applyAlignment="1">
      <alignment horizontal="center" vertical="center"/>
    </xf>
    <xf numFmtId="0" fontId="183" fillId="2" borderId="0" xfId="22" applyFont="1" applyFill="1" applyAlignment="1" applyProtection="1">
      <alignment horizontal="right" vertical="center"/>
      <protection hidden="1"/>
    </xf>
    <xf numFmtId="0" fontId="139" fillId="2" borderId="3" xfId="23" applyFont="1" applyFill="1" applyBorder="1" applyAlignment="1">
      <alignment horizontal="center" vertical="center" shrinkToFit="1"/>
    </xf>
    <xf numFmtId="0" fontId="139" fillId="2" borderId="4" xfId="23" applyFont="1" applyFill="1" applyBorder="1" applyAlignment="1">
      <alignment horizontal="center" vertical="center" shrinkToFit="1"/>
    </xf>
    <xf numFmtId="0" fontId="139" fillId="2" borderId="5" xfId="23" applyFont="1" applyFill="1" applyBorder="1" applyAlignment="1">
      <alignment horizontal="center" vertical="center" shrinkToFit="1"/>
    </xf>
    <xf numFmtId="0" fontId="139" fillId="2" borderId="6" xfId="23" applyFont="1" applyFill="1" applyBorder="1" applyAlignment="1">
      <alignment horizontal="center" vertical="center" shrinkToFit="1"/>
    </xf>
    <xf numFmtId="0" fontId="139" fillId="2" borderId="7" xfId="23" applyFont="1" applyFill="1" applyBorder="1" applyAlignment="1">
      <alignment horizontal="center" vertical="center" shrinkToFit="1"/>
    </xf>
    <xf numFmtId="0" fontId="139" fillId="2" borderId="8" xfId="23" applyFont="1" applyFill="1" applyBorder="1" applyAlignment="1">
      <alignment horizontal="center" vertical="center" shrinkToFit="1"/>
    </xf>
    <xf numFmtId="0" fontId="124" fillId="0" borderId="0" xfId="22" applyFont="1" applyAlignment="1">
      <alignment horizontal="left" vertical="center" wrapText="1"/>
    </xf>
    <xf numFmtId="0" fontId="185" fillId="0" borderId="35" xfId="22" applyFont="1" applyBorder="1" applyAlignment="1">
      <alignment horizontal="center" vertical="center" textRotation="255"/>
    </xf>
    <xf numFmtId="0" fontId="185" fillId="0" borderId="46" xfId="22" applyFont="1" applyBorder="1" applyAlignment="1">
      <alignment horizontal="center" vertical="center" textRotation="255"/>
    </xf>
    <xf numFmtId="0" fontId="185" fillId="0" borderId="33" xfId="22" applyFont="1" applyBorder="1" applyAlignment="1">
      <alignment horizontal="center" vertical="center" textRotation="255"/>
    </xf>
    <xf numFmtId="0" fontId="124" fillId="0" borderId="44" xfId="22" applyFont="1" applyBorder="1" applyAlignment="1">
      <alignment horizontal="center" vertical="center"/>
    </xf>
    <xf numFmtId="0" fontId="124" fillId="0" borderId="45" xfId="22" applyFont="1" applyBorder="1" applyAlignment="1">
      <alignment horizontal="center" vertical="center"/>
    </xf>
    <xf numFmtId="49" fontId="126" fillId="0" borderId="328" xfId="22" applyNumberFormat="1" applyFont="1" applyBorder="1" applyAlignment="1">
      <alignment horizontal="center" vertical="center"/>
    </xf>
    <xf numFmtId="49" fontId="126" fillId="0" borderId="330" xfId="22" applyNumberFormat="1" applyFont="1" applyBorder="1" applyAlignment="1">
      <alignment horizontal="center" vertical="center"/>
    </xf>
    <xf numFmtId="0" fontId="189" fillId="37" borderId="83" xfId="22" applyFont="1" applyFill="1" applyBorder="1" applyAlignment="1">
      <alignment horizontal="center" vertical="center"/>
    </xf>
    <xf numFmtId="0" fontId="189" fillId="37" borderId="82" xfId="22" applyFont="1" applyFill="1" applyBorder="1" applyAlignment="1">
      <alignment horizontal="center" vertical="center"/>
    </xf>
    <xf numFmtId="0" fontId="189" fillId="37" borderId="92" xfId="22" applyFont="1" applyFill="1" applyBorder="1" applyAlignment="1">
      <alignment horizontal="center" vertical="center"/>
    </xf>
    <xf numFmtId="0" fontId="188" fillId="6" borderId="83" xfId="22" applyFont="1" applyFill="1" applyBorder="1" applyAlignment="1" applyProtection="1">
      <alignment horizontal="center" vertical="center" shrinkToFit="1"/>
      <protection locked="0"/>
    </xf>
    <xf numFmtId="0" fontId="188" fillId="6" borderId="84" xfId="22" applyFont="1" applyFill="1" applyBorder="1" applyAlignment="1" applyProtection="1">
      <alignment horizontal="center" vertical="center" shrinkToFit="1"/>
      <protection locked="0"/>
    </xf>
    <xf numFmtId="0" fontId="188" fillId="6" borderId="92" xfId="22" applyFont="1" applyFill="1" applyBorder="1" applyAlignment="1" applyProtection="1">
      <alignment horizontal="center" vertical="center" shrinkToFit="1"/>
      <protection locked="0"/>
    </xf>
    <xf numFmtId="0" fontId="188" fillId="6" borderId="9" xfId="22" applyFont="1" applyFill="1" applyBorder="1" applyAlignment="1" applyProtection="1">
      <alignment horizontal="center" vertical="center" shrinkToFit="1"/>
      <protection locked="0"/>
    </xf>
    <xf numFmtId="0" fontId="188" fillId="6" borderId="93" xfId="22" applyFont="1" applyFill="1" applyBorder="1" applyAlignment="1" applyProtection="1">
      <alignment horizontal="center" vertical="center" shrinkToFit="1"/>
      <protection locked="0"/>
    </xf>
    <xf numFmtId="0" fontId="188" fillId="6" borderId="94" xfId="22" applyFont="1" applyFill="1" applyBorder="1" applyAlignment="1" applyProtection="1">
      <alignment horizontal="center" vertical="center" shrinkToFit="1"/>
      <protection locked="0"/>
    </xf>
    <xf numFmtId="0" fontId="190" fillId="0" borderId="82" xfId="22" applyFont="1" applyBorder="1" applyAlignment="1">
      <alignment horizontal="left" vertical="center" wrapText="1"/>
    </xf>
    <xf numFmtId="0" fontId="190" fillId="0" borderId="86" xfId="22" applyFont="1" applyBorder="1" applyAlignment="1">
      <alignment horizontal="left" vertical="center" wrapText="1"/>
    </xf>
    <xf numFmtId="0" fontId="190" fillId="0" borderId="0" xfId="22" applyFont="1" applyAlignment="1">
      <alignment horizontal="left" vertical="center" wrapText="1"/>
    </xf>
    <xf numFmtId="0" fontId="190" fillId="0" borderId="88" xfId="22" applyFont="1" applyBorder="1" applyAlignment="1">
      <alignment horizontal="left" vertical="center" wrapText="1"/>
    </xf>
    <xf numFmtId="0" fontId="190" fillId="0" borderId="28" xfId="22" applyFont="1" applyBorder="1" applyAlignment="1">
      <alignment horizontal="left" vertical="center" wrapText="1"/>
    </xf>
    <xf numFmtId="0" fontId="190" fillId="0" borderId="98" xfId="22" applyFont="1" applyBorder="1" applyAlignment="1">
      <alignment horizontal="left" vertical="center" wrapText="1"/>
    </xf>
    <xf numFmtId="0" fontId="191" fillId="12" borderId="1" xfId="22" applyFont="1" applyFill="1" applyBorder="1" applyAlignment="1">
      <alignment horizontal="center" vertical="center"/>
    </xf>
    <xf numFmtId="49" fontId="108" fillId="0" borderId="80" xfId="0" applyNumberFormat="1" applyFont="1" applyBorder="1" applyAlignment="1">
      <alignment horizontal="center" vertical="center" shrinkToFit="1"/>
    </xf>
    <xf numFmtId="49" fontId="108" fillId="0" borderId="81" xfId="0" applyNumberFormat="1" applyFont="1" applyBorder="1" applyAlignment="1">
      <alignment horizontal="center" vertical="center" shrinkToFit="1"/>
    </xf>
    <xf numFmtId="49" fontId="108" fillId="0" borderId="99" xfId="0" applyNumberFormat="1" applyFont="1" applyBorder="1" applyAlignment="1">
      <alignment horizontal="center" vertical="center" shrinkToFit="1"/>
    </xf>
    <xf numFmtId="0" fontId="107" fillId="0" borderId="205" xfId="0" applyFont="1" applyBorder="1" applyAlignment="1">
      <alignment horizontal="center" vertical="center" shrinkToFit="1"/>
    </xf>
    <xf numFmtId="0" fontId="107" fillId="0" borderId="11" xfId="0" applyFont="1" applyBorder="1" applyAlignment="1">
      <alignment horizontal="center" vertical="center" shrinkToFit="1"/>
    </xf>
    <xf numFmtId="179" fontId="109" fillId="2" borderId="10" xfId="0" applyNumberFormat="1" applyFont="1" applyFill="1" applyBorder="1" applyAlignment="1">
      <alignment horizontal="center" vertical="center" shrinkToFit="1"/>
    </xf>
    <xf numFmtId="179" fontId="109" fillId="2" borderId="11" xfId="0" applyNumberFormat="1" applyFont="1" applyFill="1" applyBorder="1" applyAlignment="1">
      <alignment horizontal="center" vertical="center" shrinkToFit="1"/>
    </xf>
    <xf numFmtId="179" fontId="109" fillId="2" borderId="12" xfId="0" applyNumberFormat="1" applyFont="1" applyFill="1" applyBorder="1" applyAlignment="1">
      <alignment horizontal="center" vertical="center" shrinkToFit="1"/>
    </xf>
    <xf numFmtId="49" fontId="108" fillId="0" borderId="10" xfId="0" applyNumberFormat="1" applyFont="1" applyBorder="1" applyAlignment="1">
      <alignment horizontal="center" vertical="center" shrinkToFit="1"/>
    </xf>
    <xf numFmtId="49" fontId="108" fillId="0" borderId="11" xfId="0" applyNumberFormat="1" applyFont="1" applyBorder="1" applyAlignment="1">
      <alignment horizontal="center" vertical="center" shrinkToFit="1"/>
    </xf>
    <xf numFmtId="49" fontId="108" fillId="0" borderId="12" xfId="0" applyNumberFormat="1" applyFont="1" applyBorder="1" applyAlignment="1">
      <alignment horizontal="center" vertical="center" shrinkToFit="1"/>
    </xf>
    <xf numFmtId="49" fontId="103" fillId="0" borderId="0" xfId="0" applyNumberFormat="1" applyFont="1" applyAlignment="1">
      <alignment shrinkToFit="1"/>
    </xf>
    <xf numFmtId="179" fontId="109" fillId="2" borderId="66" xfId="0" applyNumberFormat="1" applyFont="1" applyFill="1" applyBorder="1" applyAlignment="1">
      <alignment horizontal="left" vertical="center" shrinkToFit="1"/>
    </xf>
    <xf numFmtId="179" fontId="109" fillId="2" borderId="95" xfId="0" applyNumberFormat="1" applyFont="1" applyFill="1" applyBorder="1" applyAlignment="1">
      <alignment horizontal="left" vertical="center" shrinkToFit="1"/>
    </xf>
    <xf numFmtId="0" fontId="112" fillId="0" borderId="92" xfId="0" applyFont="1" applyBorder="1" applyAlignment="1">
      <alignment horizontal="center" vertical="center" shrinkToFit="1"/>
    </xf>
    <xf numFmtId="0" fontId="112" fillId="0" borderId="0" xfId="0" applyFont="1" applyAlignment="1">
      <alignment horizontal="center" vertical="center" shrinkToFit="1"/>
    </xf>
    <xf numFmtId="0" fontId="112" fillId="0" borderId="9" xfId="0" applyFont="1" applyBorder="1" applyAlignment="1">
      <alignment horizontal="center" vertical="center" shrinkToFit="1"/>
    </xf>
    <xf numFmtId="0" fontId="112" fillId="0" borderId="87" xfId="0" applyFont="1" applyBorder="1" applyAlignment="1">
      <alignment horizontal="center" vertical="center" shrinkToFit="1"/>
    </xf>
    <xf numFmtId="0" fontId="112" fillId="0" borderId="7" xfId="0" applyFont="1" applyBorder="1" applyAlignment="1">
      <alignment horizontal="center" vertical="center" shrinkToFit="1"/>
    </xf>
    <xf numFmtId="0" fontId="112" fillId="0" borderId="8" xfId="0" applyFont="1" applyBorder="1" applyAlignment="1">
      <alignment horizontal="center" vertical="center" shrinkToFit="1"/>
    </xf>
    <xf numFmtId="0" fontId="107" fillId="0" borderId="203" xfId="0" applyFont="1" applyBorder="1" applyAlignment="1">
      <alignment horizontal="center" vertical="center" shrinkToFit="1"/>
    </xf>
    <xf numFmtId="0" fontId="107" fillId="0" borderId="81" xfId="0" applyFont="1" applyBorder="1" applyAlignment="1">
      <alignment horizontal="center" vertical="center" shrinkToFit="1"/>
    </xf>
    <xf numFmtId="49" fontId="24" fillId="0" borderId="0" xfId="0" applyNumberFormat="1" applyFont="1" applyAlignment="1">
      <alignment horizontal="right" vertical="center" shrinkToFit="1"/>
    </xf>
    <xf numFmtId="0" fontId="107" fillId="0" borderId="264" xfId="0" applyFont="1" applyBorder="1" applyAlignment="1">
      <alignment horizontal="center" vertical="center"/>
    </xf>
    <xf numFmtId="0" fontId="107" fillId="0" borderId="34" xfId="0" applyFont="1" applyBorder="1" applyAlignment="1">
      <alignment horizontal="center" vertical="center"/>
    </xf>
    <xf numFmtId="0" fontId="107" fillId="0" borderId="265" xfId="0" applyFont="1" applyBorder="1" applyAlignment="1">
      <alignment horizontal="center" vertical="center"/>
    </xf>
    <xf numFmtId="0" fontId="107" fillId="0" borderId="210" xfId="0" applyFont="1" applyBorder="1" applyAlignment="1">
      <alignment horizontal="center" vertical="center" shrinkToFit="1"/>
    </xf>
    <xf numFmtId="0" fontId="107" fillId="0" borderId="22" xfId="0" applyFont="1" applyBorder="1" applyAlignment="1">
      <alignment horizontal="center" vertical="center" shrinkToFit="1"/>
    </xf>
    <xf numFmtId="0" fontId="107" fillId="12" borderId="89" xfId="0" applyFont="1" applyFill="1" applyBorder="1" applyAlignment="1">
      <alignment horizontal="center" vertical="center" wrapText="1"/>
    </xf>
    <xf numFmtId="0" fontId="107" fillId="12" borderId="4" xfId="0" applyFont="1" applyFill="1" applyBorder="1" applyAlignment="1">
      <alignment horizontal="center" vertical="center"/>
    </xf>
    <xf numFmtId="0" fontId="107" fillId="12" borderId="87" xfId="0" applyFont="1" applyFill="1" applyBorder="1" applyAlignment="1">
      <alignment horizontal="center" vertical="center"/>
    </xf>
    <xf numFmtId="0" fontId="107" fillId="12" borderId="7" xfId="0" applyFont="1" applyFill="1" applyBorder="1" applyAlignment="1">
      <alignment horizontal="center" vertical="center"/>
    </xf>
    <xf numFmtId="49" fontId="23" fillId="12" borderId="4" xfId="0" applyNumberFormat="1" applyFont="1" applyFill="1" applyBorder="1" applyAlignment="1">
      <alignment horizontal="left" vertical="center" indent="1" shrinkToFit="1"/>
    </xf>
    <xf numFmtId="179" fontId="23" fillId="0" borderId="4" xfId="0" applyNumberFormat="1" applyFont="1" applyBorder="1" applyAlignment="1">
      <alignment horizontal="left" vertical="center" shrinkToFit="1"/>
    </xf>
    <xf numFmtId="179" fontId="23" fillId="0" borderId="90" xfId="0" applyNumberFormat="1" applyFont="1" applyBorder="1" applyAlignment="1">
      <alignment horizontal="left" vertical="center" shrinkToFit="1"/>
    </xf>
    <xf numFmtId="0" fontId="107" fillId="12" borderId="205" xfId="0" applyFont="1" applyFill="1" applyBorder="1" applyAlignment="1">
      <alignment horizontal="distributed" vertical="center" indent="1"/>
    </xf>
    <xf numFmtId="0" fontId="107" fillId="12" borderId="11" xfId="0" applyFont="1" applyFill="1" applyBorder="1" applyAlignment="1">
      <alignment horizontal="distributed" vertical="center" indent="1"/>
    </xf>
    <xf numFmtId="0" fontId="107" fillId="12" borderId="12" xfId="0" applyFont="1" applyFill="1" applyBorder="1" applyAlignment="1">
      <alignment horizontal="distributed" vertical="center" indent="1"/>
    </xf>
    <xf numFmtId="0" fontId="107" fillId="0" borderId="89" xfId="0" applyFont="1" applyBorder="1" applyAlignment="1">
      <alignment horizontal="center" vertical="center" wrapText="1"/>
    </xf>
    <xf numFmtId="0" fontId="107" fillId="0" borderId="3" xfId="0" applyFont="1" applyBorder="1" applyAlignment="1">
      <alignment horizontal="center" vertical="center" shrinkToFit="1"/>
    </xf>
    <xf numFmtId="0" fontId="107" fillId="0" borderId="4" xfId="0" applyFont="1" applyBorder="1" applyAlignment="1">
      <alignment horizontal="center" vertical="center" shrinkToFit="1"/>
    </xf>
    <xf numFmtId="0" fontId="106" fillId="0" borderId="259" xfId="0" applyFont="1" applyBorder="1" applyAlignment="1">
      <alignment horizontal="left" vertical="center" indent="1"/>
    </xf>
    <xf numFmtId="0" fontId="106" fillId="0" borderId="260" xfId="0" applyFont="1" applyBorder="1" applyAlignment="1">
      <alignment horizontal="left" vertical="center" indent="1"/>
    </xf>
    <xf numFmtId="0" fontId="106" fillId="0" borderId="261" xfId="0" applyFont="1" applyBorder="1" applyAlignment="1">
      <alignment horizontal="left" vertical="center" indent="1"/>
    </xf>
    <xf numFmtId="49" fontId="23" fillId="0" borderId="250" xfId="0" applyNumberFormat="1" applyFont="1" applyBorder="1" applyAlignment="1">
      <alignment horizontal="left" vertical="center" wrapText="1" indent="1" shrinkToFit="1"/>
    </xf>
    <xf numFmtId="49" fontId="23" fillId="0" borderId="0" xfId="0" applyNumberFormat="1" applyFont="1" applyAlignment="1">
      <alignment horizontal="left" vertical="center" wrapText="1" indent="1" shrinkToFit="1"/>
    </xf>
    <xf numFmtId="49" fontId="23" fillId="0" borderId="251" xfId="0" applyNumberFormat="1" applyFont="1" applyBorder="1" applyAlignment="1">
      <alignment horizontal="left" vertical="center" wrapText="1" indent="1" shrinkToFit="1"/>
    </xf>
    <xf numFmtId="49" fontId="23" fillId="0" borderId="253" xfId="0" applyNumberFormat="1" applyFont="1" applyBorder="1" applyAlignment="1">
      <alignment horizontal="left" vertical="center" wrapText="1" indent="1" shrinkToFit="1"/>
    </xf>
    <xf numFmtId="49" fontId="23" fillId="0" borderId="58" xfId="0" applyNumberFormat="1" applyFont="1" applyBorder="1" applyAlignment="1">
      <alignment horizontal="left" vertical="center" wrapText="1" indent="1" shrinkToFit="1"/>
    </xf>
    <xf numFmtId="49" fontId="23" fillId="0" borderId="252" xfId="0" applyNumberFormat="1" applyFont="1" applyBorder="1" applyAlignment="1">
      <alignment horizontal="left" vertical="center" wrapText="1" indent="1" shrinkToFit="1"/>
    </xf>
    <xf numFmtId="0" fontId="112" fillId="0" borderId="87" xfId="0" applyFont="1" applyBorder="1" applyAlignment="1">
      <alignment horizontal="right" vertical="center" shrinkToFit="1"/>
    </xf>
    <xf numFmtId="0" fontId="112" fillId="0" borderId="7" xfId="0" applyFont="1" applyBorder="1" applyAlignment="1">
      <alignment horizontal="right" vertical="center" shrinkToFit="1"/>
    </xf>
    <xf numFmtId="0" fontId="112" fillId="0" borderId="8" xfId="0" applyFont="1" applyBorder="1" applyAlignment="1">
      <alignment horizontal="right" vertical="center" shrinkToFit="1"/>
    </xf>
    <xf numFmtId="179" fontId="24" fillId="2" borderId="262" xfId="0" applyNumberFormat="1" applyFont="1" applyFill="1" applyBorder="1" applyAlignment="1">
      <alignment horizontal="left" vertical="center" indent="1" shrinkToFit="1"/>
    </xf>
    <xf numFmtId="179" fontId="24" fillId="2" borderId="34" xfId="0" applyNumberFormat="1" applyFont="1" applyFill="1" applyBorder="1" applyAlignment="1">
      <alignment horizontal="left" vertical="center" indent="1" shrinkToFit="1"/>
    </xf>
    <xf numFmtId="179" fontId="24" fillId="2" borderId="6" xfId="0" applyNumberFormat="1" applyFont="1" applyFill="1" applyBorder="1" applyAlignment="1">
      <alignment horizontal="left" vertical="center" indent="1" shrinkToFit="1"/>
    </xf>
    <xf numFmtId="179" fontId="24" fillId="2" borderId="7" xfId="0" applyNumberFormat="1" applyFont="1" applyFill="1" applyBorder="1" applyAlignment="1">
      <alignment horizontal="left" vertical="center" indent="1" shrinkToFit="1"/>
    </xf>
    <xf numFmtId="0" fontId="92" fillId="0" borderId="34" xfId="0" applyFont="1" applyBorder="1" applyAlignment="1">
      <alignment horizontal="left" vertical="center" shrinkToFit="1"/>
    </xf>
    <xf numFmtId="0" fontId="92" fillId="0" borderId="263" xfId="0" applyFont="1" applyBorder="1" applyAlignment="1">
      <alignment horizontal="left" vertical="center" shrinkToFit="1"/>
    </xf>
    <xf numFmtId="0" fontId="92" fillId="0" borderId="0" xfId="0" applyFont="1" applyAlignment="1">
      <alignment horizontal="left" vertical="center" shrinkToFit="1"/>
    </xf>
    <xf numFmtId="0" fontId="92" fillId="0" borderId="88" xfId="0" applyFont="1" applyBorder="1" applyAlignment="1">
      <alignment horizontal="left" vertical="center" shrinkToFit="1"/>
    </xf>
    <xf numFmtId="0" fontId="92" fillId="0" borderId="7" xfId="0" applyFont="1" applyBorder="1" applyAlignment="1">
      <alignment horizontal="left" vertical="center" shrinkToFit="1"/>
    </xf>
    <xf numFmtId="0" fontId="92" fillId="0" borderId="91" xfId="0" applyFont="1" applyBorder="1" applyAlignment="1">
      <alignment horizontal="left" vertical="center" shrinkToFit="1"/>
    </xf>
    <xf numFmtId="0" fontId="107" fillId="0" borderId="12" xfId="0" applyFont="1" applyBorder="1" applyAlignment="1">
      <alignment horizontal="center" vertical="center" shrinkToFit="1"/>
    </xf>
    <xf numFmtId="179" fontId="109" fillId="2" borderId="97" xfId="0" applyNumberFormat="1" applyFont="1" applyFill="1" applyBorder="1" applyAlignment="1">
      <alignment horizontal="center" vertical="center" shrinkToFit="1"/>
    </xf>
    <xf numFmtId="179" fontId="109" fillId="2" borderId="6" xfId="0" applyNumberFormat="1" applyFont="1" applyFill="1" applyBorder="1" applyAlignment="1">
      <alignment horizontal="center" vertical="center" shrinkToFit="1"/>
    </xf>
    <xf numFmtId="179" fontId="109" fillId="2" borderId="7" xfId="0" applyNumberFormat="1" applyFont="1" applyFill="1" applyBorder="1" applyAlignment="1">
      <alignment horizontal="center" vertical="center" shrinkToFit="1"/>
    </xf>
    <xf numFmtId="0" fontId="109" fillId="0" borderId="11" xfId="0" applyFont="1" applyBorder="1" applyAlignment="1">
      <alignment horizontal="center" vertical="center"/>
    </xf>
    <xf numFmtId="179" fontId="109" fillId="2" borderId="266" xfId="0" applyNumberFormat="1" applyFont="1" applyFill="1" applyBorder="1" applyAlignment="1">
      <alignment horizontal="left" vertical="center" indent="1" shrinkToFit="1"/>
    </xf>
    <xf numFmtId="179" fontId="109" fillId="2" borderId="192" xfId="0" applyNumberFormat="1" applyFont="1" applyFill="1" applyBorder="1" applyAlignment="1">
      <alignment horizontal="left" vertical="center" indent="1" shrinkToFit="1"/>
    </xf>
    <xf numFmtId="179" fontId="23" fillId="2" borderId="4" xfId="0" applyNumberFormat="1" applyFont="1" applyFill="1" applyBorder="1" applyAlignment="1">
      <alignment horizontal="left" vertical="center" shrinkToFit="1"/>
    </xf>
    <xf numFmtId="179" fontId="92" fillId="2" borderId="6" xfId="0" applyNumberFormat="1" applyFont="1" applyFill="1" applyBorder="1" applyAlignment="1">
      <alignment horizontal="left" vertical="center" indent="1" shrinkToFit="1"/>
    </xf>
    <xf numFmtId="179" fontId="92" fillId="2" borderId="7" xfId="0" applyNumberFormat="1" applyFont="1" applyFill="1" applyBorder="1" applyAlignment="1">
      <alignment horizontal="left" vertical="center" indent="1" shrinkToFit="1"/>
    </xf>
    <xf numFmtId="179" fontId="92" fillId="2" borderId="91" xfId="0" applyNumberFormat="1" applyFont="1" applyFill="1" applyBorder="1" applyAlignment="1">
      <alignment horizontal="left" vertical="center" indent="1" shrinkToFit="1"/>
    </xf>
    <xf numFmtId="49" fontId="24" fillId="0" borderId="0" xfId="0" applyNumberFormat="1" applyFont="1" applyAlignment="1">
      <alignment horizontal="left" vertical="center" indent="2" shrinkToFit="1"/>
    </xf>
    <xf numFmtId="49" fontId="24" fillId="0" borderId="0" xfId="0" applyNumberFormat="1" applyFont="1" applyAlignment="1">
      <alignment horizontal="center" vertical="center" shrinkToFit="1"/>
    </xf>
    <xf numFmtId="0" fontId="107" fillId="0" borderId="202" xfId="0" applyFont="1" applyBorder="1" applyAlignment="1">
      <alignment horizontal="center" vertical="center" shrinkToFit="1"/>
    </xf>
    <xf numFmtId="0" fontId="107" fillId="0" borderId="66" xfId="0" applyFont="1" applyBorder="1" applyAlignment="1">
      <alignment horizontal="center" vertical="center" shrinkToFit="1"/>
    </xf>
    <xf numFmtId="49" fontId="23" fillId="0" borderId="82" xfId="0" applyNumberFormat="1" applyFont="1" applyBorder="1" applyAlignment="1">
      <alignment vertical="center" shrinkToFit="1"/>
    </xf>
    <xf numFmtId="179" fontId="23" fillId="0" borderId="0" xfId="0" applyNumberFormat="1" applyFont="1" applyAlignment="1">
      <alignment horizontal="left" vertical="center" indent="2" shrinkToFit="1"/>
    </xf>
    <xf numFmtId="179" fontId="92" fillId="2" borderId="258" xfId="0" applyNumberFormat="1" applyFont="1" applyFill="1" applyBorder="1" applyAlignment="1">
      <alignment horizontal="center" vertical="center" shrinkToFit="1"/>
    </xf>
    <xf numFmtId="179" fontId="92" fillId="2" borderId="66" xfId="0" applyNumberFormat="1" applyFont="1" applyFill="1" applyBorder="1" applyAlignment="1">
      <alignment horizontal="center" vertical="center" shrinkToFit="1"/>
    </xf>
    <xf numFmtId="179" fontId="23" fillId="2" borderId="11" xfId="0" applyNumberFormat="1" applyFont="1" applyFill="1" applyBorder="1" applyAlignment="1">
      <alignment horizontal="right" vertical="center" shrinkToFit="1"/>
    </xf>
    <xf numFmtId="179" fontId="109" fillId="2" borderId="11" xfId="0" applyNumberFormat="1" applyFont="1" applyFill="1" applyBorder="1" applyAlignment="1">
      <alignment horizontal="right" vertical="center" shrinkToFit="1"/>
    </xf>
    <xf numFmtId="0" fontId="109" fillId="0" borderId="11" xfId="0" applyFont="1" applyBorder="1">
      <alignment vertical="center"/>
    </xf>
    <xf numFmtId="179" fontId="109" fillId="12" borderId="6" xfId="0" applyNumberFormat="1" applyFont="1" applyFill="1" applyBorder="1" applyAlignment="1">
      <alignment horizontal="left" vertical="center" shrinkToFit="1"/>
    </xf>
    <xf numFmtId="179" fontId="109" fillId="12" borderId="7" xfId="0" applyNumberFormat="1" applyFont="1" applyFill="1" applyBorder="1" applyAlignment="1">
      <alignment horizontal="left" vertical="center" shrinkToFit="1"/>
    </xf>
    <xf numFmtId="179" fontId="109" fillId="12" borderId="91" xfId="0" applyNumberFormat="1" applyFont="1" applyFill="1" applyBorder="1" applyAlignment="1">
      <alignment horizontal="left" vertical="center" shrinkToFit="1"/>
    </xf>
    <xf numFmtId="179" fontId="109" fillId="12" borderId="4" xfId="0" applyNumberFormat="1" applyFont="1" applyFill="1" applyBorder="1" applyAlignment="1">
      <alignment horizontal="left" vertical="center" shrinkToFit="1"/>
    </xf>
    <xf numFmtId="179" fontId="24" fillId="2" borderId="263" xfId="0" applyNumberFormat="1" applyFont="1" applyFill="1" applyBorder="1" applyAlignment="1">
      <alignment horizontal="left" vertical="center" indent="1" shrinkToFit="1"/>
    </xf>
    <xf numFmtId="179" fontId="24" fillId="2" borderId="88" xfId="0" applyNumberFormat="1" applyFont="1" applyFill="1" applyBorder="1" applyAlignment="1">
      <alignment horizontal="left" vertical="center" indent="1" shrinkToFit="1"/>
    </xf>
    <xf numFmtId="179" fontId="24" fillId="2" borderId="91" xfId="0" applyNumberFormat="1" applyFont="1" applyFill="1" applyBorder="1" applyAlignment="1">
      <alignment horizontal="left" vertical="center" indent="1" shrinkToFit="1"/>
    </xf>
    <xf numFmtId="179" fontId="23" fillId="12" borderId="3" xfId="0" applyNumberFormat="1" applyFont="1" applyFill="1" applyBorder="1" applyAlignment="1">
      <alignment horizontal="left" vertical="center" shrinkToFit="1"/>
    </xf>
    <xf numFmtId="179" fontId="23" fillId="12" borderId="4" xfId="0" applyNumberFormat="1" applyFont="1" applyFill="1" applyBorder="1" applyAlignment="1">
      <alignment horizontal="left" vertical="center" shrinkToFit="1"/>
    </xf>
    <xf numFmtId="179" fontId="23" fillId="12" borderId="90" xfId="0" applyNumberFormat="1" applyFont="1" applyFill="1" applyBorder="1" applyAlignment="1">
      <alignment horizontal="left" vertical="center" shrinkToFit="1"/>
    </xf>
    <xf numFmtId="0" fontId="107" fillId="12" borderId="3" xfId="0" applyFont="1" applyFill="1" applyBorder="1" applyAlignment="1">
      <alignment horizontal="center" vertical="center"/>
    </xf>
    <xf numFmtId="49" fontId="83" fillId="4" borderId="60" xfId="0" applyNumberFormat="1" applyFont="1" applyFill="1" applyBorder="1" applyAlignment="1" applyProtection="1">
      <alignment horizontal="center" vertical="center" shrinkToFit="1"/>
      <protection hidden="1"/>
    </xf>
    <xf numFmtId="49" fontId="83" fillId="4" borderId="63" xfId="0" applyNumberFormat="1" applyFont="1" applyFill="1" applyBorder="1" applyAlignment="1" applyProtection="1">
      <alignment horizontal="center" vertical="center" shrinkToFit="1"/>
      <protection hidden="1"/>
    </xf>
    <xf numFmtId="49" fontId="174" fillId="11" borderId="61" xfId="0" applyNumberFormat="1" applyFont="1" applyFill="1" applyBorder="1" applyAlignment="1" applyProtection="1">
      <alignment horizontal="center" vertical="center" shrinkToFit="1"/>
      <protection hidden="1"/>
    </xf>
    <xf numFmtId="49" fontId="174" fillId="11" borderId="62" xfId="0" applyNumberFormat="1" applyFont="1" applyFill="1" applyBorder="1" applyAlignment="1" applyProtection="1">
      <alignment horizontal="center" vertical="center" shrinkToFit="1"/>
      <protection hidden="1"/>
    </xf>
    <xf numFmtId="49" fontId="174" fillId="11" borderId="64" xfId="0" applyNumberFormat="1" applyFont="1" applyFill="1" applyBorder="1" applyAlignment="1" applyProtection="1">
      <alignment horizontal="center" vertical="center" shrinkToFit="1"/>
      <protection hidden="1"/>
    </xf>
    <xf numFmtId="49" fontId="174" fillId="11" borderId="65" xfId="0" applyNumberFormat="1" applyFont="1" applyFill="1" applyBorder="1" applyAlignment="1" applyProtection="1">
      <alignment horizontal="center" vertical="center" shrinkToFit="1"/>
      <protection hidden="1"/>
    </xf>
    <xf numFmtId="179" fontId="152" fillId="9" borderId="7" xfId="0" applyNumberFormat="1" applyFont="1" applyFill="1" applyBorder="1" applyAlignment="1">
      <alignment horizontal="left" vertical="center" wrapText="1" shrinkToFit="1"/>
    </xf>
    <xf numFmtId="179" fontId="152" fillId="9" borderId="8" xfId="0" applyNumberFormat="1" applyFont="1" applyFill="1" applyBorder="1" applyAlignment="1">
      <alignment horizontal="left" vertical="center" wrapText="1" shrinkToFit="1"/>
    </xf>
    <xf numFmtId="0" fontId="107" fillId="0" borderId="210" xfId="0" applyFont="1" applyBorder="1" applyAlignment="1">
      <alignment horizontal="center" vertical="center"/>
    </xf>
    <xf numFmtId="0" fontId="107" fillId="0" borderId="22" xfId="0" applyFont="1" applyBorder="1" applyAlignment="1">
      <alignment horizontal="center" vertical="center"/>
    </xf>
    <xf numFmtId="179" fontId="109" fillId="2" borderId="21" xfId="0" applyNumberFormat="1" applyFont="1" applyFill="1" applyBorder="1" applyAlignment="1">
      <alignment horizontal="left" vertical="center" shrinkToFit="1"/>
    </xf>
    <xf numFmtId="179" fontId="109" fillId="2" borderId="22" xfId="0" applyNumberFormat="1" applyFont="1" applyFill="1" applyBorder="1" applyAlignment="1">
      <alignment horizontal="left" vertical="center" shrinkToFit="1"/>
    </xf>
    <xf numFmtId="179" fontId="109" fillId="2" borderId="256" xfId="0" applyNumberFormat="1" applyFont="1" applyFill="1" applyBorder="1" applyAlignment="1">
      <alignment horizontal="left" vertical="center" shrinkToFit="1"/>
    </xf>
    <xf numFmtId="179" fontId="24" fillId="2" borderId="262" xfId="0" applyNumberFormat="1" applyFont="1" applyFill="1" applyBorder="1" applyAlignment="1">
      <alignment horizontal="left" vertical="center" shrinkToFit="1"/>
    </xf>
    <xf numFmtId="179" fontId="24" fillId="2" borderId="34" xfId="0" applyNumberFormat="1" applyFont="1" applyFill="1" applyBorder="1" applyAlignment="1">
      <alignment horizontal="left" vertical="center" shrinkToFit="1"/>
    </xf>
    <xf numFmtId="179" fontId="24" fillId="2" borderId="263" xfId="0" applyNumberFormat="1" applyFont="1" applyFill="1" applyBorder="1" applyAlignment="1">
      <alignment horizontal="left" vertical="center" shrinkToFit="1"/>
    </xf>
    <xf numFmtId="179" fontId="24" fillId="2" borderId="13" xfId="0" applyNumberFormat="1" applyFont="1" applyFill="1" applyBorder="1" applyAlignment="1">
      <alignment horizontal="left" vertical="center" shrinkToFit="1"/>
    </xf>
    <xf numFmtId="179" fontId="24" fillId="2" borderId="0" xfId="0" applyNumberFormat="1" applyFont="1" applyFill="1" applyAlignment="1">
      <alignment horizontal="left" vertical="center" shrinkToFit="1"/>
    </xf>
    <xf numFmtId="179" fontId="24" fillId="2" borderId="88" xfId="0" applyNumberFormat="1" applyFont="1" applyFill="1" applyBorder="1" applyAlignment="1">
      <alignment horizontal="left" vertical="center" shrinkToFit="1"/>
    </xf>
    <xf numFmtId="179" fontId="24" fillId="2" borderId="6" xfId="0" applyNumberFormat="1" applyFont="1" applyFill="1" applyBorder="1" applyAlignment="1">
      <alignment horizontal="left" vertical="center" shrinkToFit="1"/>
    </xf>
    <xf numFmtId="179" fontId="24" fillId="2" borderId="7" xfId="0" applyNumberFormat="1" applyFont="1" applyFill="1" applyBorder="1" applyAlignment="1">
      <alignment horizontal="left" vertical="center" shrinkToFit="1"/>
    </xf>
    <xf numFmtId="179" fontId="24" fillId="2" borderId="91" xfId="0" applyNumberFormat="1" applyFont="1" applyFill="1" applyBorder="1" applyAlignment="1">
      <alignment horizontal="left" vertical="center" shrinkToFit="1"/>
    </xf>
    <xf numFmtId="0" fontId="107" fillId="0" borderId="264" xfId="0" applyFont="1" applyBorder="1" applyAlignment="1">
      <alignment horizontal="center" vertical="center" shrinkToFit="1"/>
    </xf>
    <xf numFmtId="0" fontId="107" fillId="0" borderId="34" xfId="0" applyFont="1" applyBorder="1" applyAlignment="1">
      <alignment horizontal="center" vertical="center" shrinkToFit="1"/>
    </xf>
    <xf numFmtId="0" fontId="107" fillId="0" borderId="265" xfId="0" applyFont="1" applyBorder="1" applyAlignment="1">
      <alignment horizontal="center" vertical="center" shrinkToFit="1"/>
    </xf>
    <xf numFmtId="0" fontId="107" fillId="0" borderId="92" xfId="0" applyFont="1" applyBorder="1" applyAlignment="1">
      <alignment horizontal="center" vertical="center" shrinkToFit="1"/>
    </xf>
    <xf numFmtId="0" fontId="107" fillId="0" borderId="0" xfId="0" applyFont="1" applyAlignment="1">
      <alignment horizontal="center" vertical="center" shrinkToFit="1"/>
    </xf>
    <xf numFmtId="0" fontId="107" fillId="0" borderId="9" xfId="0" applyFont="1" applyBorder="1" applyAlignment="1">
      <alignment horizontal="center" vertical="center" shrinkToFit="1"/>
    </xf>
    <xf numFmtId="0" fontId="107" fillId="0" borderId="87" xfId="0" applyFont="1" applyBorder="1" applyAlignment="1">
      <alignment horizontal="center" vertical="center" shrinkToFit="1"/>
    </xf>
    <xf numFmtId="0" fontId="107" fillId="0" borderId="7" xfId="0" applyFont="1" applyBorder="1" applyAlignment="1">
      <alignment horizontal="center" vertical="center" shrinkToFit="1"/>
    </xf>
    <xf numFmtId="0" fontId="107" fillId="0" borderId="8" xfId="0" applyFont="1" applyBorder="1" applyAlignment="1">
      <alignment horizontal="center" vertical="center" shrinkToFit="1"/>
    </xf>
    <xf numFmtId="179" fontId="92" fillId="2" borderId="6" xfId="0" applyNumberFormat="1" applyFont="1" applyFill="1" applyBorder="1" applyAlignment="1">
      <alignment horizontal="left" vertical="center" shrinkToFit="1"/>
    </xf>
    <xf numFmtId="179" fontId="92" fillId="2" borderId="7" xfId="0" applyNumberFormat="1" applyFont="1" applyFill="1" applyBorder="1" applyAlignment="1">
      <alignment horizontal="left" vertical="center" shrinkToFit="1"/>
    </xf>
    <xf numFmtId="179" fontId="92" fillId="2" borderId="91" xfId="0" applyNumberFormat="1" applyFont="1" applyFill="1" applyBorder="1" applyAlignment="1">
      <alignment horizontal="left" vertical="center" shrinkToFit="1"/>
    </xf>
    <xf numFmtId="179" fontId="92" fillId="2" borderId="4" xfId="0" applyNumberFormat="1" applyFont="1" applyFill="1" applyBorder="1" applyAlignment="1">
      <alignment horizontal="distributed" vertical="center" shrinkToFit="1"/>
    </xf>
    <xf numFmtId="179" fontId="109" fillId="2" borderId="266" xfId="0" applyNumberFormat="1" applyFont="1" applyFill="1" applyBorder="1" applyAlignment="1">
      <alignment horizontal="left" vertical="center" shrinkToFit="1"/>
    </xf>
    <xf numFmtId="179" fontId="109" fillId="2" borderId="14" xfId="0" applyNumberFormat="1" applyFont="1" applyFill="1" applyBorder="1" applyAlignment="1">
      <alignment horizontal="left" vertical="center" shrinkToFit="1"/>
    </xf>
    <xf numFmtId="179" fontId="109" fillId="2" borderId="192" xfId="0" applyNumberFormat="1" applyFont="1" applyFill="1" applyBorder="1" applyAlignment="1">
      <alignment horizontal="left" vertical="center" shrinkToFit="1"/>
    </xf>
    <xf numFmtId="0" fontId="109" fillId="0" borderId="11" xfId="0" applyFont="1" applyBorder="1" applyAlignment="1">
      <alignment horizontal="center" vertical="center" shrinkToFit="1"/>
    </xf>
    <xf numFmtId="0" fontId="109" fillId="0" borderId="11" xfId="0" applyFont="1" applyBorder="1" applyAlignment="1">
      <alignment vertical="center" shrinkToFit="1"/>
    </xf>
    <xf numFmtId="49" fontId="145" fillId="3" borderId="3" xfId="0" applyNumberFormat="1" applyFont="1" applyFill="1" applyBorder="1" applyAlignment="1">
      <alignment horizontal="center" vertical="center" shrinkToFit="1"/>
    </xf>
    <xf numFmtId="49" fontId="145" fillId="3" borderId="4" xfId="0" applyNumberFormat="1" applyFont="1" applyFill="1" applyBorder="1" applyAlignment="1">
      <alignment horizontal="center" vertical="center" shrinkToFit="1"/>
    </xf>
    <xf numFmtId="49" fontId="145" fillId="3" borderId="5" xfId="0" applyNumberFormat="1" applyFont="1" applyFill="1" applyBorder="1" applyAlignment="1">
      <alignment horizontal="center" vertical="center" shrinkToFit="1"/>
    </xf>
    <xf numFmtId="49" fontId="148" fillId="9" borderId="4" xfId="0" applyNumberFormat="1" applyFont="1" applyFill="1" applyBorder="1" applyAlignment="1">
      <alignment horizontal="left" vertical="center" wrapText="1" shrinkToFit="1"/>
    </xf>
    <xf numFmtId="49" fontId="148" fillId="9" borderId="5" xfId="0" applyNumberFormat="1" applyFont="1" applyFill="1" applyBorder="1" applyAlignment="1">
      <alignment horizontal="left" vertical="center" wrapText="1" shrinkToFit="1"/>
    </xf>
    <xf numFmtId="179" fontId="151" fillId="9" borderId="0" xfId="0" applyNumberFormat="1" applyFont="1" applyFill="1" applyAlignment="1">
      <alignment horizontal="left" vertical="top" wrapText="1" shrinkToFit="1"/>
    </xf>
    <xf numFmtId="179" fontId="151" fillId="9" borderId="9" xfId="0" applyNumberFormat="1" applyFont="1" applyFill="1" applyBorder="1" applyAlignment="1">
      <alignment horizontal="left" vertical="top" wrapText="1" shrinkToFit="1"/>
    </xf>
    <xf numFmtId="179" fontId="153" fillId="6" borderId="6" xfId="0" applyNumberFormat="1" applyFont="1" applyFill="1" applyBorder="1" applyAlignment="1" applyProtection="1">
      <alignment horizontal="center" vertical="center" wrapText="1" shrinkToFit="1"/>
      <protection locked="0"/>
    </xf>
    <xf numFmtId="179" fontId="153" fillId="6" borderId="7" xfId="0" applyNumberFormat="1" applyFont="1" applyFill="1" applyBorder="1" applyAlignment="1" applyProtection="1">
      <alignment horizontal="center" vertical="center" wrapText="1" shrinkToFit="1"/>
      <protection locked="0"/>
    </xf>
    <xf numFmtId="0" fontId="160" fillId="0" borderId="107" xfId="0" applyFont="1" applyBorder="1" applyAlignment="1">
      <alignment horizontal="center" vertical="center"/>
    </xf>
    <xf numFmtId="0" fontId="160" fillId="0" borderId="108" xfId="0" applyFont="1" applyBorder="1" applyAlignment="1">
      <alignment horizontal="center" vertical="center"/>
    </xf>
    <xf numFmtId="0" fontId="160" fillId="0" borderId="109" xfId="0" applyFont="1" applyBorder="1" applyAlignment="1">
      <alignment horizontal="center" vertical="center"/>
    </xf>
    <xf numFmtId="0" fontId="160" fillId="0" borderId="0" xfId="0" applyFont="1" applyAlignment="1">
      <alignment horizontal="center" vertical="center"/>
    </xf>
    <xf numFmtId="49" fontId="23" fillId="0" borderId="105" xfId="0" applyNumberFormat="1" applyFont="1" applyBorder="1" applyAlignment="1">
      <alignment vertical="center" shrinkToFit="1"/>
    </xf>
    <xf numFmtId="49" fontId="93" fillId="0" borderId="0" xfId="0" applyNumberFormat="1" applyFont="1" applyAlignment="1">
      <alignment vertical="center" shrinkToFit="1"/>
    </xf>
    <xf numFmtId="49" fontId="20" fillId="0" borderId="0" xfId="0" applyNumberFormat="1" applyFont="1" applyAlignment="1">
      <alignment horizontal="right" vertical="center" shrinkToFit="1"/>
    </xf>
    <xf numFmtId="49" fontId="113" fillId="0" borderId="0" xfId="0" applyNumberFormat="1" applyFont="1" applyAlignment="1">
      <alignment horizontal="center" vertical="center" shrinkToFit="1"/>
    </xf>
    <xf numFmtId="49" fontId="103" fillId="0" borderId="0" xfId="0" applyNumberFormat="1" applyFont="1" applyAlignment="1">
      <alignment vertical="center" shrinkToFit="1"/>
    </xf>
    <xf numFmtId="49" fontId="44" fillId="0" borderId="13" xfId="0" applyNumberFormat="1" applyFont="1" applyBorder="1" applyAlignment="1">
      <alignment vertical="center" shrinkToFit="1"/>
    </xf>
    <xf numFmtId="49" fontId="44" fillId="0" borderId="0" xfId="0" applyNumberFormat="1" applyFont="1" applyAlignment="1">
      <alignment vertical="center" shrinkToFit="1"/>
    </xf>
    <xf numFmtId="49" fontId="44" fillId="0" borderId="9" xfId="0" applyNumberFormat="1" applyFont="1" applyBorder="1" applyAlignment="1">
      <alignment vertical="center" shrinkToFit="1"/>
    </xf>
    <xf numFmtId="49" fontId="103" fillId="0" borderId="0" xfId="0" applyNumberFormat="1" applyFont="1" applyAlignment="1">
      <alignment horizontal="left" vertical="center" shrinkToFit="1"/>
    </xf>
    <xf numFmtId="49" fontId="103" fillId="0" borderId="9" xfId="0" applyNumberFormat="1" applyFont="1" applyBorder="1" applyAlignment="1">
      <alignment horizontal="left" vertical="center" shrinkToFit="1"/>
    </xf>
    <xf numFmtId="179" fontId="49" fillId="2" borderId="0" xfId="0" applyNumberFormat="1" applyFont="1" applyFill="1" applyAlignment="1">
      <alignment horizontal="right" vertical="center" shrinkToFit="1"/>
    </xf>
    <xf numFmtId="49" fontId="58" fillId="0" borderId="0" xfId="0" applyNumberFormat="1" applyFont="1" applyAlignment="1">
      <alignment vertical="center" shrinkToFit="1"/>
    </xf>
    <xf numFmtId="49" fontId="58" fillId="0" borderId="9" xfId="0" applyNumberFormat="1" applyFont="1" applyBorder="1" applyAlignment="1">
      <alignment vertical="center" shrinkToFit="1"/>
    </xf>
    <xf numFmtId="49" fontId="27" fillId="0" borderId="0" xfId="0" applyNumberFormat="1" applyFont="1" applyAlignment="1">
      <alignment vertical="center" shrinkToFit="1"/>
    </xf>
    <xf numFmtId="49" fontId="134" fillId="0" borderId="0" xfId="0" applyNumberFormat="1" applyFont="1" applyAlignment="1">
      <alignment horizontal="right" vertical="center" shrinkToFit="1"/>
    </xf>
    <xf numFmtId="49" fontId="66" fillId="0" borderId="0" xfId="0" applyNumberFormat="1" applyFont="1" applyAlignment="1">
      <alignment vertical="center" shrinkToFit="1"/>
    </xf>
    <xf numFmtId="49" fontId="44" fillId="12" borderId="0" xfId="0" applyNumberFormat="1" applyFont="1" applyFill="1" applyAlignment="1">
      <alignment horizontal="center" vertical="center" shrinkToFit="1"/>
    </xf>
    <xf numFmtId="49" fontId="103" fillId="0" borderId="9" xfId="0" applyNumberFormat="1" applyFont="1" applyBorder="1" applyAlignment="1">
      <alignment vertical="center" shrinkToFit="1"/>
    </xf>
    <xf numFmtId="49" fontId="24" fillId="0" borderId="9" xfId="0" applyNumberFormat="1" applyFont="1" applyBorder="1" applyAlignment="1">
      <alignment vertical="center" shrinkToFit="1"/>
    </xf>
    <xf numFmtId="49" fontId="103" fillId="0" borderId="0" xfId="0" applyNumberFormat="1" applyFont="1" applyAlignment="1">
      <alignment horizontal="right" vertical="center" shrinkToFit="1"/>
    </xf>
    <xf numFmtId="49" fontId="24" fillId="0" borderId="13" xfId="0" applyNumberFormat="1" applyFont="1" applyBorder="1" applyAlignment="1">
      <alignment horizontal="center" vertical="center" shrinkToFit="1"/>
    </xf>
    <xf numFmtId="49" fontId="58" fillId="0" borderId="0" xfId="0" applyNumberFormat="1" applyFont="1" applyAlignment="1">
      <alignment horizontal="center" shrinkToFit="1"/>
    </xf>
    <xf numFmtId="49" fontId="58" fillId="0" borderId="0" xfId="0" applyNumberFormat="1" applyFont="1" applyAlignment="1">
      <alignment horizontal="center" vertical="center" shrinkToFit="1"/>
    </xf>
    <xf numFmtId="49" fontId="58" fillId="0" borderId="9" xfId="0" applyNumberFormat="1" applyFont="1" applyBorder="1" applyAlignment="1">
      <alignment horizontal="center" vertical="center" shrinkToFit="1"/>
    </xf>
    <xf numFmtId="49" fontId="44" fillId="0" borderId="0" xfId="0" applyNumberFormat="1" applyFont="1" applyAlignment="1">
      <alignment horizontal="left" vertical="center" shrinkToFit="1"/>
    </xf>
    <xf numFmtId="49" fontId="44" fillId="0" borderId="9" xfId="0" applyNumberFormat="1" applyFont="1" applyBorder="1" applyAlignment="1">
      <alignment horizontal="left" vertical="center" shrinkToFit="1"/>
    </xf>
    <xf numFmtId="179" fontId="103" fillId="2" borderId="0" xfId="0" applyNumberFormat="1" applyFont="1" applyFill="1" applyAlignment="1">
      <alignment horizontal="center" vertical="center" shrinkToFit="1"/>
    </xf>
    <xf numFmtId="49" fontId="49" fillId="0" borderId="0" xfId="0" applyNumberFormat="1" applyFont="1" applyAlignment="1">
      <alignment horizontal="distributed" vertical="center" shrinkToFit="1"/>
    </xf>
    <xf numFmtId="49" fontId="44" fillId="0" borderId="3" xfId="0" applyNumberFormat="1" applyFont="1" applyBorder="1" applyAlignment="1">
      <alignment horizontal="center" vertical="center" shrinkToFit="1"/>
    </xf>
    <xf numFmtId="49" fontId="44" fillId="0" borderId="4" xfId="0" applyNumberFormat="1" applyFont="1" applyBorder="1" applyAlignment="1">
      <alignment horizontal="center" vertical="center" shrinkToFit="1"/>
    </xf>
    <xf numFmtId="49" fontId="44" fillId="0" borderId="5" xfId="0" applyNumberFormat="1" applyFont="1" applyBorder="1" applyAlignment="1">
      <alignment horizontal="center" vertical="center" shrinkToFit="1"/>
    </xf>
    <xf numFmtId="49" fontId="104" fillId="0" borderId="13" xfId="0" applyNumberFormat="1" applyFont="1" applyBorder="1" applyAlignment="1">
      <alignment horizontal="center" vertical="center" shrinkToFit="1"/>
    </xf>
    <xf numFmtId="49" fontId="104" fillId="0" borderId="0" xfId="0" applyNumberFormat="1" applyFont="1" applyAlignment="1">
      <alignment horizontal="center" vertical="center" shrinkToFit="1"/>
    </xf>
    <xf numFmtId="49" fontId="104" fillId="0" borderId="9" xfId="0" applyNumberFormat="1" applyFont="1" applyBorder="1" applyAlignment="1">
      <alignment horizontal="center" vertical="center" shrinkToFit="1"/>
    </xf>
    <xf numFmtId="49" fontId="15" fillId="0" borderId="0" xfId="0" applyNumberFormat="1" applyFont="1" applyAlignment="1">
      <alignment vertical="center" shrinkToFit="1"/>
    </xf>
    <xf numFmtId="49" fontId="44" fillId="0" borderId="0" xfId="0" applyNumberFormat="1" applyFont="1" applyAlignment="1">
      <alignment horizontal="right" vertical="center" shrinkToFit="1"/>
    </xf>
    <xf numFmtId="49" fontId="54" fillId="0" borderId="0" xfId="0" applyNumberFormat="1" applyFont="1" applyAlignment="1">
      <alignment vertical="center" shrinkToFit="1"/>
    </xf>
    <xf numFmtId="49" fontId="54" fillId="0" borderId="9" xfId="0" applyNumberFormat="1" applyFont="1" applyBorder="1" applyAlignment="1">
      <alignment vertical="center" shrinkToFit="1"/>
    </xf>
    <xf numFmtId="179" fontId="44" fillId="2" borderId="0" xfId="0" applyNumberFormat="1" applyFont="1" applyFill="1" applyAlignment="1">
      <alignment horizontal="left" vertical="center" indent="1" shrinkToFit="1"/>
    </xf>
    <xf numFmtId="179" fontId="44" fillId="2" borderId="9" xfId="0" applyNumberFormat="1" applyFont="1" applyFill="1" applyBorder="1" applyAlignment="1">
      <alignment horizontal="left" vertical="center" indent="1" shrinkToFit="1"/>
    </xf>
    <xf numFmtId="179" fontId="44" fillId="12" borderId="0" xfId="0" applyNumberFormat="1" applyFont="1" applyFill="1" applyAlignment="1">
      <alignment vertical="center" shrinkToFit="1"/>
    </xf>
    <xf numFmtId="49" fontId="18" fillId="0" borderId="7" xfId="0" applyNumberFormat="1" applyFont="1" applyBorder="1" applyAlignment="1">
      <alignment horizontal="center" vertical="top" shrinkToFit="1"/>
    </xf>
    <xf numFmtId="49" fontId="44" fillId="0" borderId="6" xfId="0" applyNumberFormat="1" applyFont="1" applyBorder="1" applyAlignment="1">
      <alignment vertical="center" shrinkToFit="1"/>
    </xf>
    <xf numFmtId="49" fontId="44" fillId="0" borderId="7" xfId="0" applyNumberFormat="1" applyFont="1" applyBorder="1" applyAlignment="1">
      <alignment vertical="center" shrinkToFit="1"/>
    </xf>
    <xf numFmtId="49" fontId="44" fillId="0" borderId="8" xfId="0" applyNumberFormat="1" applyFont="1" applyBorder="1" applyAlignment="1">
      <alignment vertical="center" shrinkToFit="1"/>
    </xf>
    <xf numFmtId="0" fontId="15" fillId="0" borderId="0" xfId="15" applyFont="1">
      <alignment vertical="center"/>
    </xf>
    <xf numFmtId="179" fontId="49" fillId="2" borderId="0" xfId="0" applyNumberFormat="1" applyFont="1" applyFill="1" applyAlignment="1">
      <alignment horizontal="center" vertical="center" shrinkToFit="1"/>
    </xf>
    <xf numFmtId="0" fontId="15" fillId="0" borderId="0" xfId="15" applyFont="1" applyAlignment="1"/>
    <xf numFmtId="49" fontId="49" fillId="0" borderId="0" xfId="0" applyNumberFormat="1" applyFont="1" applyAlignment="1">
      <alignment horizontal="center" vertical="center" shrinkToFit="1"/>
    </xf>
    <xf numFmtId="179" fontId="49" fillId="2" borderId="0" xfId="0" applyNumberFormat="1" applyFont="1" applyFill="1" applyAlignment="1">
      <alignment horizontal="left" vertical="center" indent="1" shrinkToFit="1"/>
    </xf>
    <xf numFmtId="179" fontId="49" fillId="2" borderId="9" xfId="0" applyNumberFormat="1" applyFont="1" applyFill="1" applyBorder="1" applyAlignment="1">
      <alignment horizontal="left" vertical="center" indent="1" shrinkToFit="1"/>
    </xf>
    <xf numFmtId="49" fontId="49" fillId="0" borderId="0" xfId="0" applyNumberFormat="1" applyFont="1" applyAlignment="1">
      <alignment horizontal="center" vertical="center" wrapText="1" shrinkToFit="1"/>
    </xf>
    <xf numFmtId="49" fontId="58" fillId="0" borderId="7" xfId="0" applyNumberFormat="1" applyFont="1" applyBorder="1" applyAlignment="1">
      <alignment wrapText="1" shrinkToFit="1"/>
    </xf>
    <xf numFmtId="49" fontId="58" fillId="0" borderId="7" xfId="0" applyNumberFormat="1" applyFont="1" applyBorder="1" applyAlignment="1">
      <alignment shrinkToFit="1"/>
    </xf>
    <xf numFmtId="49" fontId="58" fillId="0" borderId="8" xfId="0" applyNumberFormat="1" applyFont="1" applyBorder="1" applyAlignment="1">
      <alignment shrinkToFit="1"/>
    </xf>
    <xf numFmtId="49" fontId="85" fillId="0" borderId="0" xfId="1" applyNumberFormat="1" applyFont="1" applyAlignment="1" applyProtection="1">
      <alignment vertical="center" shrinkToFit="1"/>
    </xf>
    <xf numFmtId="49" fontId="65" fillId="0" borderId="13" xfId="0" applyNumberFormat="1" applyFont="1" applyBorder="1" applyAlignment="1">
      <alignment horizontal="center" vertical="center" shrinkToFit="1"/>
    </xf>
    <xf numFmtId="49" fontId="65" fillId="0" borderId="0" xfId="0" applyNumberFormat="1" applyFont="1" applyAlignment="1">
      <alignment horizontal="center" vertical="center" shrinkToFit="1"/>
    </xf>
    <xf numFmtId="49" fontId="65" fillId="0" borderId="9" xfId="0" applyNumberFormat="1" applyFont="1" applyBorder="1" applyAlignment="1">
      <alignment horizontal="center" vertical="center" shrinkToFit="1"/>
    </xf>
    <xf numFmtId="49" fontId="49" fillId="0" borderId="0" xfId="0" applyNumberFormat="1" applyFont="1" applyAlignment="1">
      <alignment vertical="center" shrinkToFit="1"/>
    </xf>
    <xf numFmtId="49" fontId="49" fillId="0" borderId="9" xfId="0" applyNumberFormat="1" applyFont="1" applyBorder="1" applyAlignment="1">
      <alignment vertical="center" shrinkToFit="1"/>
    </xf>
    <xf numFmtId="49" fontId="44" fillId="0" borderId="4" xfId="0" applyNumberFormat="1" applyFont="1" applyBorder="1" applyAlignment="1">
      <alignment vertical="center" shrinkToFit="1"/>
    </xf>
    <xf numFmtId="49" fontId="44" fillId="0" borderId="4" xfId="0" applyNumberFormat="1" applyFont="1" applyBorder="1" applyAlignment="1">
      <alignment horizontal="right" vertical="center" shrinkToFit="1"/>
    </xf>
    <xf numFmtId="49" fontId="44" fillId="0" borderId="10" xfId="0" applyNumberFormat="1" applyFont="1" applyBorder="1" applyAlignment="1">
      <alignment horizontal="center" vertical="center" shrinkToFit="1"/>
    </xf>
    <xf numFmtId="49" fontId="44" fillId="0" borderId="11" xfId="0" applyNumberFormat="1" applyFont="1" applyBorder="1" applyAlignment="1">
      <alignment horizontal="center" vertical="center" shrinkToFit="1"/>
    </xf>
    <xf numFmtId="49" fontId="44" fillId="0" borderId="12" xfId="0" applyNumberFormat="1" applyFont="1" applyBorder="1" applyAlignment="1">
      <alignment horizontal="center" vertical="center" shrinkToFit="1"/>
    </xf>
    <xf numFmtId="49" fontId="49" fillId="0" borderId="9" xfId="0" applyNumberFormat="1" applyFont="1" applyBorder="1" applyAlignment="1">
      <alignment horizontal="distributed" vertical="center" shrinkToFit="1"/>
    </xf>
    <xf numFmtId="49" fontId="15" fillId="0" borderId="101" xfId="0" applyNumberFormat="1" applyFont="1" applyBorder="1" applyAlignment="1">
      <alignment vertical="center" shrinkToFit="1"/>
    </xf>
    <xf numFmtId="49" fontId="15" fillId="12" borderId="100" xfId="0" applyNumberFormat="1" applyFont="1" applyFill="1" applyBorder="1" applyAlignment="1">
      <alignment horizontal="distributed" vertical="center" wrapText="1" indent="1" shrinkToFit="1"/>
    </xf>
    <xf numFmtId="49" fontId="15" fillId="12" borderId="101" xfId="0" applyNumberFormat="1" applyFont="1" applyFill="1" applyBorder="1" applyAlignment="1">
      <alignment horizontal="distributed" vertical="center" indent="1" shrinkToFit="1"/>
    </xf>
    <xf numFmtId="49" fontId="15" fillId="12" borderId="217" xfId="0" applyNumberFormat="1" applyFont="1" applyFill="1" applyBorder="1" applyAlignment="1">
      <alignment horizontal="distributed" vertical="center" indent="1" shrinkToFit="1"/>
    </xf>
    <xf numFmtId="49" fontId="15" fillId="12" borderId="216" xfId="0" applyNumberFormat="1" applyFont="1" applyFill="1" applyBorder="1" applyAlignment="1">
      <alignment horizontal="distributed" vertical="center" indent="1" shrinkToFit="1"/>
    </xf>
    <xf numFmtId="179" fontId="23" fillId="2" borderId="216" xfId="0" applyNumberFormat="1" applyFont="1" applyFill="1" applyBorder="1" applyAlignment="1">
      <alignment horizontal="left" vertical="center" indent="1" shrinkToFit="1"/>
    </xf>
    <xf numFmtId="179" fontId="23" fillId="2" borderId="101" xfId="0" applyNumberFormat="1" applyFont="1" applyFill="1" applyBorder="1" applyAlignment="1">
      <alignment horizontal="left" vertical="center" indent="1" shrinkToFit="1"/>
    </xf>
    <xf numFmtId="179" fontId="23" fillId="2" borderId="102" xfId="0" applyNumberFormat="1" applyFont="1" applyFill="1" applyBorder="1" applyAlignment="1">
      <alignment horizontal="left" vertical="center" indent="1" shrinkToFit="1"/>
    </xf>
    <xf numFmtId="49" fontId="15" fillId="12" borderId="3" xfId="0" applyNumberFormat="1" applyFont="1" applyFill="1" applyBorder="1" applyAlignment="1">
      <alignment horizontal="center" vertical="center" shrinkToFit="1"/>
    </xf>
    <xf numFmtId="49" fontId="15" fillId="12" borderId="4" xfId="0" applyNumberFormat="1" applyFont="1" applyFill="1" applyBorder="1" applyAlignment="1">
      <alignment horizontal="center" vertical="center" shrinkToFit="1"/>
    </xf>
    <xf numFmtId="49" fontId="15" fillId="12" borderId="6" xfId="0" applyNumberFormat="1" applyFont="1" applyFill="1" applyBorder="1" applyAlignment="1">
      <alignment horizontal="center" vertical="center" shrinkToFit="1"/>
    </xf>
    <xf numFmtId="49" fontId="15" fillId="12" borderId="7" xfId="0" applyNumberFormat="1" applyFont="1" applyFill="1" applyBorder="1" applyAlignment="1">
      <alignment horizontal="center" vertical="center" shrinkToFit="1"/>
    </xf>
    <xf numFmtId="49" fontId="15" fillId="12" borderId="4" xfId="0" applyNumberFormat="1" applyFont="1" applyFill="1" applyBorder="1" applyAlignment="1">
      <alignment horizontal="distributed" vertical="center" indent="1" shrinkToFit="1"/>
    </xf>
    <xf numFmtId="49" fontId="15" fillId="12" borderId="5" xfId="0" applyNumberFormat="1" applyFont="1" applyFill="1" applyBorder="1" applyAlignment="1">
      <alignment horizontal="distributed" vertical="center" indent="1" shrinkToFit="1"/>
    </xf>
    <xf numFmtId="49" fontId="15" fillId="12" borderId="0" xfId="0" applyNumberFormat="1" applyFont="1" applyFill="1" applyAlignment="1">
      <alignment horizontal="distributed" vertical="center" indent="1" shrinkToFit="1"/>
    </xf>
    <xf numFmtId="49" fontId="15" fillId="12" borderId="9" xfId="0" applyNumberFormat="1" applyFont="1" applyFill="1" applyBorder="1" applyAlignment="1">
      <alignment horizontal="distributed" vertical="center" indent="1" shrinkToFit="1"/>
    </xf>
    <xf numFmtId="179" fontId="23" fillId="2" borderId="0" xfId="0" applyNumberFormat="1" applyFont="1" applyFill="1" applyAlignment="1">
      <alignment horizontal="center" vertical="center" shrinkToFit="1"/>
    </xf>
    <xf numFmtId="179" fontId="20" fillId="0" borderId="4" xfId="0" applyNumberFormat="1" applyFont="1" applyBorder="1" applyAlignment="1">
      <alignment vertical="center" shrinkToFit="1"/>
    </xf>
    <xf numFmtId="179" fontId="20" fillId="0" borderId="28" xfId="0" applyNumberFormat="1" applyFont="1" applyBorder="1" applyAlignment="1">
      <alignment vertical="center" shrinkToFit="1"/>
    </xf>
    <xf numFmtId="179" fontId="20" fillId="0" borderId="5" xfId="0" applyNumberFormat="1" applyFont="1" applyBorder="1" applyAlignment="1">
      <alignment vertical="center" shrinkToFit="1"/>
    </xf>
    <xf numFmtId="179" fontId="20" fillId="0" borderId="94" xfId="0" applyNumberFormat="1" applyFont="1" applyBorder="1" applyAlignment="1">
      <alignment vertical="center" shrinkToFit="1"/>
    </xf>
    <xf numFmtId="49" fontId="15" fillId="12" borderId="83" xfId="0" applyNumberFormat="1" applyFont="1" applyFill="1" applyBorder="1" applyAlignment="1">
      <alignment horizontal="distributed" vertical="center" indent="1" shrinkToFit="1"/>
    </xf>
    <xf numFmtId="49" fontId="15" fillId="12" borderId="82" xfId="0" applyNumberFormat="1" applyFont="1" applyFill="1" applyBorder="1" applyAlignment="1">
      <alignment horizontal="distributed" vertical="center" indent="1" shrinkToFit="1"/>
    </xf>
    <xf numFmtId="49" fontId="15" fillId="12" borderId="84" xfId="0" applyNumberFormat="1" applyFont="1" applyFill="1" applyBorder="1" applyAlignment="1">
      <alignment horizontal="distributed" vertical="center" indent="1" shrinkToFit="1"/>
    </xf>
    <xf numFmtId="49" fontId="15" fillId="12" borderId="92" xfId="0" applyNumberFormat="1" applyFont="1" applyFill="1" applyBorder="1" applyAlignment="1">
      <alignment horizontal="distributed" vertical="center" indent="1" shrinkToFit="1"/>
    </xf>
    <xf numFmtId="49" fontId="15" fillId="12" borderId="93" xfId="0" applyNumberFormat="1" applyFont="1" applyFill="1" applyBorder="1" applyAlignment="1">
      <alignment horizontal="distributed" vertical="center" indent="1" shrinkToFit="1"/>
    </xf>
    <xf numFmtId="49" fontId="15" fillId="12" borderId="28" xfId="0" applyNumberFormat="1" applyFont="1" applyFill="1" applyBorder="1" applyAlignment="1">
      <alignment horizontal="distributed" vertical="center" indent="1" shrinkToFit="1"/>
    </xf>
    <xf numFmtId="49" fontId="15" fillId="12" borderId="94" xfId="0" applyNumberFormat="1" applyFont="1" applyFill="1" applyBorder="1" applyAlignment="1">
      <alignment horizontal="distributed" vertical="center" indent="1" shrinkToFit="1"/>
    </xf>
    <xf numFmtId="49" fontId="15" fillId="12" borderId="10" xfId="0" applyNumberFormat="1" applyFont="1" applyFill="1" applyBorder="1" applyAlignment="1">
      <alignment horizontal="distributed" vertical="center" indent="1" shrinkToFit="1"/>
    </xf>
    <xf numFmtId="49" fontId="15" fillId="12" borderId="11" xfId="0" applyNumberFormat="1" applyFont="1" applyFill="1" applyBorder="1" applyAlignment="1">
      <alignment horizontal="distributed" vertical="center" indent="1" shrinkToFit="1"/>
    </xf>
    <xf numFmtId="49" fontId="17" fillId="12" borderId="3" xfId="0" applyNumberFormat="1" applyFont="1" applyFill="1" applyBorder="1" applyAlignment="1">
      <alignment horizontal="center" shrinkToFit="1"/>
    </xf>
    <xf numFmtId="49" fontId="17" fillId="12" borderId="4" xfId="0" applyNumberFormat="1" applyFont="1" applyFill="1" applyBorder="1" applyAlignment="1">
      <alignment horizontal="center" shrinkToFit="1"/>
    </xf>
    <xf numFmtId="49" fontId="17" fillId="12" borderId="5" xfId="0" applyNumberFormat="1" applyFont="1" applyFill="1" applyBorder="1" applyAlignment="1">
      <alignment horizontal="center" shrinkToFit="1"/>
    </xf>
    <xf numFmtId="49" fontId="17" fillId="12" borderId="96" xfId="0" applyNumberFormat="1" applyFont="1" applyFill="1" applyBorder="1" applyAlignment="1">
      <alignment horizontal="center" vertical="top" shrinkToFit="1"/>
    </xf>
    <xf numFmtId="49" fontId="17" fillId="12" borderId="28" xfId="0" applyNumberFormat="1" applyFont="1" applyFill="1" applyBorder="1" applyAlignment="1">
      <alignment horizontal="center" vertical="top" shrinkToFit="1"/>
    </xf>
    <xf numFmtId="49" fontId="17" fillId="12" borderId="94" xfId="0" applyNumberFormat="1" applyFont="1" applyFill="1" applyBorder="1" applyAlignment="1">
      <alignment horizontal="center" vertical="top" shrinkToFit="1"/>
    </xf>
    <xf numFmtId="49" fontId="15" fillId="12" borderId="80" xfId="0" applyNumberFormat="1" applyFont="1" applyFill="1" applyBorder="1" applyAlignment="1">
      <alignment horizontal="distributed" vertical="center" indent="1" shrinkToFit="1"/>
    </xf>
    <xf numFmtId="49" fontId="15" fillId="12" borderId="81" xfId="0" applyNumberFormat="1" applyFont="1" applyFill="1" applyBorder="1" applyAlignment="1">
      <alignment horizontal="distributed" vertical="center" indent="1" shrinkToFit="1"/>
    </xf>
    <xf numFmtId="49" fontId="15" fillId="12" borderId="99" xfId="0" applyNumberFormat="1" applyFont="1" applyFill="1" applyBorder="1" applyAlignment="1">
      <alignment horizontal="distributed" vertical="center" indent="1" shrinkToFit="1"/>
    </xf>
    <xf numFmtId="179" fontId="23" fillId="2" borderId="80" xfId="0" applyNumberFormat="1" applyFont="1" applyFill="1" applyBorder="1" applyAlignment="1">
      <alignment horizontal="center" vertical="center" shrinkToFit="1"/>
    </xf>
    <xf numFmtId="179" fontId="23" fillId="2" borderId="81" xfId="0" applyNumberFormat="1" applyFont="1" applyFill="1" applyBorder="1" applyAlignment="1">
      <alignment horizontal="center" vertical="center" shrinkToFit="1"/>
    </xf>
    <xf numFmtId="179" fontId="23" fillId="2" borderId="3" xfId="0" applyNumberFormat="1" applyFont="1" applyFill="1" applyBorder="1" applyAlignment="1">
      <alignment horizontal="right" vertical="center" shrinkToFit="1"/>
    </xf>
    <xf numFmtId="179" fontId="23" fillId="2" borderId="4" xfId="0" applyNumberFormat="1" applyFont="1" applyFill="1" applyBorder="1" applyAlignment="1">
      <alignment horizontal="right" vertical="center" shrinkToFit="1"/>
    </xf>
    <xf numFmtId="179" fontId="23" fillId="2" borderId="96" xfId="0" applyNumberFormat="1" applyFont="1" applyFill="1" applyBorder="1" applyAlignment="1">
      <alignment horizontal="right" vertical="center" shrinkToFit="1"/>
    </xf>
    <xf numFmtId="179" fontId="23" fillId="2" borderId="28" xfId="0" applyNumberFormat="1" applyFont="1" applyFill="1" applyBorder="1" applyAlignment="1">
      <alignment horizontal="right" vertical="center" shrinkToFit="1"/>
    </xf>
    <xf numFmtId="185" fontId="23" fillId="2" borderId="4" xfId="0" applyNumberFormat="1" applyFont="1" applyFill="1" applyBorder="1" applyAlignment="1">
      <alignment horizontal="right" vertical="center" shrinkToFit="1"/>
    </xf>
    <xf numFmtId="185" fontId="23" fillId="2" borderId="28" xfId="0" applyNumberFormat="1" applyFont="1" applyFill="1" applyBorder="1" applyAlignment="1">
      <alignment horizontal="right" vertical="center" shrinkToFit="1"/>
    </xf>
    <xf numFmtId="179" fontId="23" fillId="2" borderId="3" xfId="0" applyNumberFormat="1" applyFont="1" applyFill="1" applyBorder="1" applyAlignment="1">
      <alignment horizontal="center" vertical="center" shrinkToFit="1"/>
    </xf>
    <xf numFmtId="179" fontId="23" fillId="2" borderId="4" xfId="0" applyNumberFormat="1" applyFont="1" applyFill="1" applyBorder="1" applyAlignment="1">
      <alignment horizontal="center" vertical="center" shrinkToFit="1"/>
    </xf>
    <xf numFmtId="179" fontId="23" fillId="2" borderId="5" xfId="0" applyNumberFormat="1" applyFont="1" applyFill="1" applyBorder="1" applyAlignment="1">
      <alignment horizontal="center" vertical="center" shrinkToFit="1"/>
    </xf>
    <xf numFmtId="49" fontId="23" fillId="0" borderId="13" xfId="0" applyNumberFormat="1" applyFont="1" applyBorder="1" applyAlignment="1">
      <alignment horizontal="center" vertical="center" shrinkToFit="1"/>
    </xf>
    <xf numFmtId="49" fontId="23" fillId="0" borderId="88" xfId="0" applyNumberFormat="1" applyFont="1" applyBorder="1" applyAlignment="1">
      <alignment horizontal="center" vertical="center" shrinkToFit="1"/>
    </xf>
    <xf numFmtId="49" fontId="23" fillId="0" borderId="96" xfId="0" applyNumberFormat="1" applyFont="1" applyBorder="1" applyAlignment="1">
      <alignment horizontal="center" vertical="center" shrinkToFit="1"/>
    </xf>
    <xf numFmtId="49" fontId="23" fillId="0" borderId="28" xfId="0" applyNumberFormat="1" applyFont="1" applyBorder="1" applyAlignment="1">
      <alignment horizontal="center" vertical="center" shrinkToFit="1"/>
    </xf>
    <xf numFmtId="49" fontId="23" fillId="0" borderId="98" xfId="0" applyNumberFormat="1" applyFont="1" applyBorder="1" applyAlignment="1">
      <alignment horizontal="center" vertical="center" shrinkToFit="1"/>
    </xf>
    <xf numFmtId="49" fontId="17" fillId="12" borderId="13" xfId="0" applyNumberFormat="1" applyFont="1" applyFill="1" applyBorder="1" applyAlignment="1">
      <alignment horizontal="center" shrinkToFit="1"/>
    </xf>
    <xf numFmtId="49" fontId="17" fillId="12" borderId="0" xfId="0" applyNumberFormat="1" applyFont="1" applyFill="1" applyAlignment="1">
      <alignment horizontal="center" shrinkToFit="1"/>
    </xf>
    <xf numFmtId="49" fontId="17" fillId="12" borderId="9" xfId="0" applyNumberFormat="1" applyFont="1" applyFill="1" applyBorder="1" applyAlignment="1">
      <alignment horizontal="center" shrinkToFit="1"/>
    </xf>
    <xf numFmtId="49" fontId="15" fillId="6" borderId="3" xfId="0" applyNumberFormat="1" applyFont="1" applyFill="1" applyBorder="1" applyAlignment="1" applyProtection="1">
      <alignment horizontal="center" vertical="center" shrinkToFit="1"/>
      <protection hidden="1"/>
    </xf>
    <xf numFmtId="49" fontId="15" fillId="6" borderId="4" xfId="0" applyNumberFormat="1" applyFont="1" applyFill="1" applyBorder="1" applyAlignment="1" applyProtection="1">
      <alignment horizontal="center" vertical="center" shrinkToFit="1"/>
      <protection hidden="1"/>
    </xf>
    <xf numFmtId="49" fontId="15" fillId="6" borderId="5" xfId="0" applyNumberFormat="1" applyFont="1" applyFill="1" applyBorder="1" applyAlignment="1" applyProtection="1">
      <alignment horizontal="center" vertical="center" shrinkToFit="1"/>
      <protection hidden="1"/>
    </xf>
    <xf numFmtId="49" fontId="15" fillId="6" borderId="6" xfId="0" applyNumberFormat="1" applyFont="1" applyFill="1" applyBorder="1" applyAlignment="1" applyProtection="1">
      <alignment horizontal="center" vertical="center" shrinkToFit="1"/>
      <protection hidden="1"/>
    </xf>
    <xf numFmtId="49" fontId="15" fillId="6" borderId="7" xfId="0" applyNumberFormat="1" applyFont="1" applyFill="1" applyBorder="1" applyAlignment="1" applyProtection="1">
      <alignment horizontal="center" vertical="center" shrinkToFit="1"/>
      <protection hidden="1"/>
    </xf>
    <xf numFmtId="49" fontId="15" fillId="6" borderId="8" xfId="0" applyNumberFormat="1" applyFont="1" applyFill="1" applyBorder="1" applyAlignment="1" applyProtection="1">
      <alignment horizontal="center" vertical="center" shrinkToFit="1"/>
      <protection hidden="1"/>
    </xf>
    <xf numFmtId="179" fontId="18" fillId="2" borderId="10" xfId="0" applyNumberFormat="1" applyFont="1" applyFill="1" applyBorder="1" applyAlignment="1">
      <alignment horizontal="center" vertical="center" shrinkToFit="1"/>
    </xf>
    <xf numFmtId="179" fontId="18" fillId="2" borderId="11" xfId="0" applyNumberFormat="1" applyFont="1" applyFill="1" applyBorder="1" applyAlignment="1">
      <alignment horizontal="center" vertical="center" shrinkToFit="1"/>
    </xf>
    <xf numFmtId="179" fontId="23" fillId="2" borderId="90" xfId="0" applyNumberFormat="1" applyFont="1" applyFill="1" applyBorder="1" applyAlignment="1">
      <alignment horizontal="center" vertical="center" shrinkToFit="1"/>
    </xf>
    <xf numFmtId="179" fontId="23" fillId="2" borderId="13" xfId="0" applyNumberFormat="1" applyFont="1" applyFill="1" applyBorder="1" applyAlignment="1">
      <alignment horizontal="right" vertical="center" shrinkToFit="1"/>
    </xf>
    <xf numFmtId="179" fontId="23" fillId="2" borderId="0" xfId="0" applyNumberFormat="1" applyFont="1" applyFill="1" applyAlignment="1">
      <alignment horizontal="right" vertical="center" shrinkToFit="1"/>
    </xf>
    <xf numFmtId="49" fontId="29" fillId="0" borderId="4" xfId="0" applyNumberFormat="1" applyFont="1" applyBorder="1" applyAlignment="1">
      <alignment vertical="center" shrinkToFit="1"/>
    </xf>
    <xf numFmtId="49" fontId="29" fillId="0" borderId="0" xfId="0" applyNumberFormat="1" applyFont="1" applyAlignment="1">
      <alignment vertical="center" shrinkToFit="1"/>
    </xf>
    <xf numFmtId="0" fontId="119" fillId="0" borderId="7" xfId="4" applyFont="1" applyBorder="1" applyAlignment="1">
      <alignment horizontal="left" vertical="top" wrapText="1"/>
    </xf>
    <xf numFmtId="0" fontId="119" fillId="0" borderId="8" xfId="4" applyFont="1" applyBorder="1" applyAlignment="1">
      <alignment horizontal="left" vertical="top" wrapText="1"/>
    </xf>
    <xf numFmtId="49" fontId="119" fillId="0" borderId="13" xfId="4" applyNumberFormat="1" applyFont="1" applyBorder="1" applyAlignment="1">
      <alignment horizontal="right" vertical="center" shrinkToFit="1"/>
    </xf>
    <xf numFmtId="49" fontId="119" fillId="0" borderId="0" xfId="4" applyNumberFormat="1" applyFont="1" applyAlignment="1">
      <alignment horizontal="right" vertical="center" shrinkToFit="1"/>
    </xf>
    <xf numFmtId="0" fontId="119" fillId="0" borderId="0" xfId="4" applyFont="1" applyAlignment="1">
      <alignment horizontal="left" vertical="distributed" wrapText="1"/>
    </xf>
    <xf numFmtId="0" fontId="119" fillId="0" borderId="9" xfId="4" applyFont="1" applyBorder="1" applyAlignment="1">
      <alignment horizontal="left" vertical="distributed" wrapText="1"/>
    </xf>
    <xf numFmtId="0" fontId="119" fillId="0" borderId="0" xfId="4" applyFont="1" applyAlignment="1">
      <alignment horizontal="left" vertical="top" wrapText="1"/>
    </xf>
    <xf numFmtId="0" fontId="119" fillId="0" borderId="9" xfId="4" applyFont="1" applyBorder="1" applyAlignment="1">
      <alignment horizontal="left" vertical="top" wrapText="1"/>
    </xf>
    <xf numFmtId="49" fontId="119" fillId="0" borderId="6" xfId="4" applyNumberFormat="1" applyFont="1" applyBorder="1" applyAlignment="1">
      <alignment horizontal="left" vertical="center" shrinkToFit="1"/>
    </xf>
    <xf numFmtId="49" fontId="119" fillId="0" borderId="7" xfId="4" applyNumberFormat="1" applyFont="1" applyBorder="1" applyAlignment="1">
      <alignment horizontal="left" vertical="center" shrinkToFit="1"/>
    </xf>
    <xf numFmtId="0" fontId="119" fillId="0" borderId="0" xfId="4" applyFont="1" applyAlignment="1">
      <alignment horizontal="left" vertical="distributed"/>
    </xf>
    <xf numFmtId="0" fontId="119" fillId="0" borderId="9" xfId="4" applyFont="1" applyBorder="1" applyAlignment="1">
      <alignment horizontal="left" vertical="distributed"/>
    </xf>
    <xf numFmtId="49" fontId="29" fillId="0" borderId="3" xfId="0" applyNumberFormat="1" applyFont="1" applyBorder="1" applyAlignment="1">
      <alignment vertical="center" shrinkToFit="1"/>
    </xf>
    <xf numFmtId="49" fontId="29" fillId="0" borderId="5" xfId="0" applyNumberFormat="1" applyFont="1" applyBorder="1" applyAlignment="1">
      <alignment vertical="center" shrinkToFit="1"/>
    </xf>
    <xf numFmtId="0" fontId="121" fillId="0" borderId="13" xfId="4" applyFont="1" applyBorder="1" applyAlignment="1">
      <alignment horizontal="left" vertical="center" indent="1"/>
    </xf>
    <xf numFmtId="0" fontId="121" fillId="0" borderId="0" xfId="4" applyFont="1" applyAlignment="1">
      <alignment horizontal="left" vertical="center" indent="1"/>
    </xf>
    <xf numFmtId="0" fontId="121" fillId="0" borderId="9" xfId="4" applyFont="1" applyBorder="1" applyAlignment="1">
      <alignment horizontal="left" vertical="center" indent="1"/>
    </xf>
    <xf numFmtId="49" fontId="0" fillId="12" borderId="3" xfId="0" applyNumberFormat="1" applyFill="1" applyBorder="1" applyAlignment="1">
      <alignment vertical="center" textRotation="255" shrinkToFit="1"/>
    </xf>
    <xf numFmtId="49" fontId="0" fillId="12" borderId="5" xfId="0" applyNumberFormat="1" applyFill="1" applyBorder="1" applyAlignment="1">
      <alignment vertical="center" textRotation="255" shrinkToFit="1"/>
    </xf>
    <xf numFmtId="49" fontId="0" fillId="12" borderId="13" xfId="0" applyNumberFormat="1" applyFill="1" applyBorder="1" applyAlignment="1">
      <alignment vertical="center" textRotation="255" shrinkToFit="1"/>
    </xf>
    <xf numFmtId="49" fontId="0" fillId="12" borderId="9" xfId="0" applyNumberFormat="1" applyFill="1" applyBorder="1" applyAlignment="1">
      <alignment vertical="center" textRotation="255" shrinkToFit="1"/>
    </xf>
    <xf numFmtId="49" fontId="0" fillId="12" borderId="6" xfId="0" applyNumberFormat="1" applyFill="1" applyBorder="1" applyAlignment="1">
      <alignment vertical="center" textRotation="255" shrinkToFit="1"/>
    </xf>
    <xf numFmtId="49" fontId="0" fillId="12" borderId="8" xfId="0" applyNumberFormat="1" applyFill="1" applyBorder="1" applyAlignment="1">
      <alignment vertical="center" textRotation="255" shrinkToFit="1"/>
    </xf>
    <xf numFmtId="0" fontId="120" fillId="0" borderId="13" xfId="4" applyFont="1" applyBorder="1" applyAlignment="1">
      <alignment horizontal="right" vertical="center" shrinkToFit="1"/>
    </xf>
    <xf numFmtId="0" fontId="120" fillId="0" borderId="0" xfId="4" applyFont="1" applyAlignment="1">
      <alignment horizontal="right" vertical="center" shrinkToFit="1"/>
    </xf>
    <xf numFmtId="0" fontId="119" fillId="0" borderId="0" xfId="4" applyFont="1" applyAlignment="1">
      <alignment horizontal="left" vertical="center"/>
    </xf>
    <xf numFmtId="0" fontId="119" fillId="0" borderId="9" xfId="4" applyFont="1" applyBorder="1" applyAlignment="1">
      <alignment horizontal="left" vertical="center"/>
    </xf>
    <xf numFmtId="49" fontId="29" fillId="0" borderId="11" xfId="0" applyNumberFormat="1" applyFont="1" applyBorder="1" applyAlignment="1">
      <alignment vertical="center" shrinkToFit="1"/>
    </xf>
    <xf numFmtId="49" fontId="119" fillId="0" borderId="6" xfId="4" applyNumberFormat="1" applyFont="1" applyBorder="1" applyAlignment="1">
      <alignment horizontal="left" vertical="top" shrinkToFit="1"/>
    </xf>
    <xf numFmtId="49" fontId="119" fillId="0" borderId="7" xfId="4" applyNumberFormat="1" applyFont="1" applyBorder="1" applyAlignment="1">
      <alignment horizontal="left" vertical="top" shrinkToFit="1"/>
    </xf>
    <xf numFmtId="49" fontId="117" fillId="0" borderId="0" xfId="0" applyNumberFormat="1" applyFont="1" applyAlignment="1">
      <alignment horizontal="center" vertical="center" shrinkToFit="1"/>
    </xf>
    <xf numFmtId="49" fontId="20" fillId="0" borderId="0" xfId="0" applyNumberFormat="1" applyFont="1" applyAlignment="1">
      <alignment horizontal="distributed" vertical="center" shrinkToFit="1"/>
    </xf>
    <xf numFmtId="179" fontId="24" fillId="0" borderId="0" xfId="0" applyNumberFormat="1" applyFont="1" applyAlignment="1">
      <alignment vertical="center" shrinkToFit="1"/>
    </xf>
    <xf numFmtId="49" fontId="15" fillId="0" borderId="0" xfId="0" applyNumberFormat="1" applyFont="1" applyAlignment="1">
      <alignment horizontal="distributed" vertical="center" wrapText="1" indent="1" shrinkToFit="1"/>
    </xf>
    <xf numFmtId="49" fontId="15" fillId="0" borderId="82" xfId="0" applyNumberFormat="1" applyFont="1" applyBorder="1" applyAlignment="1">
      <alignment vertical="center" shrinkToFit="1"/>
    </xf>
    <xf numFmtId="49" fontId="15" fillId="0" borderId="80" xfId="0" applyNumberFormat="1" applyFont="1" applyBorder="1" applyAlignment="1">
      <alignment horizontal="distributed" vertical="center" indent="1" shrinkToFit="1"/>
    </xf>
    <xf numFmtId="49" fontId="15" fillId="0" borderId="81" xfId="0" applyNumberFormat="1" applyFont="1" applyBorder="1" applyAlignment="1">
      <alignment horizontal="distributed" vertical="center" indent="1" shrinkToFit="1"/>
    </xf>
    <xf numFmtId="49" fontId="15" fillId="0" borderId="99" xfId="0" applyNumberFormat="1" applyFont="1" applyBorder="1" applyAlignment="1">
      <alignment horizontal="distributed" vertical="center" indent="1" shrinkToFit="1"/>
    </xf>
    <xf numFmtId="49" fontId="23" fillId="0" borderId="80" xfId="0" applyNumberFormat="1" applyFont="1" applyBorder="1" applyAlignment="1">
      <alignment vertical="center" shrinkToFit="1"/>
    </xf>
    <xf numFmtId="49" fontId="23" fillId="0" borderId="81" xfId="0" applyNumberFormat="1" applyFont="1" applyBorder="1" applyAlignment="1">
      <alignment vertical="center" shrinkToFit="1"/>
    </xf>
    <xf numFmtId="49" fontId="23" fillId="0" borderId="204" xfId="0" applyNumberFormat="1" applyFont="1" applyBorder="1" applyAlignment="1">
      <alignment vertical="center" shrinkToFit="1"/>
    </xf>
    <xf numFmtId="179" fontId="18" fillId="2" borderId="97" xfId="0" applyNumberFormat="1" applyFont="1" applyFill="1" applyBorder="1" applyAlignment="1">
      <alignment horizontal="center" vertical="center" shrinkToFit="1"/>
    </xf>
    <xf numFmtId="49" fontId="15" fillId="12" borderId="258" xfId="0" applyNumberFormat="1" applyFont="1" applyFill="1" applyBorder="1" applyAlignment="1">
      <alignment horizontal="center" vertical="center" shrinkToFit="1"/>
    </xf>
    <xf numFmtId="49" fontId="15" fillId="12" borderId="66" xfId="0" applyNumberFormat="1" applyFont="1" applyFill="1" applyBorder="1" applyAlignment="1">
      <alignment horizontal="center" vertical="center" shrinkToFit="1"/>
    </xf>
    <xf numFmtId="49" fontId="15" fillId="12" borderId="267" xfId="0" applyNumberFormat="1" applyFont="1" applyFill="1" applyBorder="1" applyAlignment="1">
      <alignment horizontal="center" vertical="center" shrinkToFit="1"/>
    </xf>
    <xf numFmtId="179" fontId="24" fillId="2" borderId="258" xfId="0" applyNumberFormat="1" applyFont="1" applyFill="1" applyBorder="1" applyAlignment="1">
      <alignment horizontal="center" vertical="center" shrinkToFit="1"/>
    </xf>
    <xf numFmtId="179" fontId="24" fillId="2" borderId="66" xfId="0" applyNumberFormat="1" applyFont="1" applyFill="1" applyBorder="1" applyAlignment="1">
      <alignment horizontal="center" vertical="center" shrinkToFit="1"/>
    </xf>
    <xf numFmtId="179" fontId="24" fillId="2" borderId="267" xfId="0" applyNumberFormat="1" applyFont="1" applyFill="1" applyBorder="1" applyAlignment="1">
      <alignment horizontal="center" vertical="center" shrinkToFit="1"/>
    </xf>
    <xf numFmtId="49" fontId="15" fillId="12" borderId="258" xfId="0" applyNumberFormat="1" applyFont="1" applyFill="1" applyBorder="1" applyAlignment="1">
      <alignment horizontal="distributed" vertical="center" indent="1" shrinkToFit="1"/>
    </xf>
    <xf numFmtId="49" fontId="15" fillId="12" borderId="66" xfId="0" applyNumberFormat="1" applyFont="1" applyFill="1" applyBorder="1" applyAlignment="1">
      <alignment horizontal="distributed" vertical="center" indent="1" shrinkToFit="1"/>
    </xf>
    <xf numFmtId="49" fontId="15" fillId="12" borderId="267" xfId="0" applyNumberFormat="1" applyFont="1" applyFill="1" applyBorder="1" applyAlignment="1">
      <alignment horizontal="distributed" vertical="center" indent="1" shrinkToFit="1"/>
    </xf>
    <xf numFmtId="179" fontId="23" fillId="2" borderId="258" xfId="0" applyNumberFormat="1" applyFont="1" applyFill="1" applyBorder="1" applyAlignment="1">
      <alignment horizontal="center" vertical="center" shrinkToFit="1"/>
    </xf>
    <xf numFmtId="179" fontId="23" fillId="2" borderId="66" xfId="0" applyNumberFormat="1" applyFont="1" applyFill="1" applyBorder="1" applyAlignment="1">
      <alignment horizontal="center" vertical="center" shrinkToFit="1"/>
    </xf>
    <xf numFmtId="179" fontId="23" fillId="2" borderId="95" xfId="0" applyNumberFormat="1" applyFont="1" applyFill="1" applyBorder="1" applyAlignment="1">
      <alignment horizontal="center" vertical="center" shrinkToFit="1"/>
    </xf>
    <xf numFmtId="49" fontId="15" fillId="12" borderId="96" xfId="0" applyNumberFormat="1" applyFont="1" applyFill="1" applyBorder="1" applyAlignment="1">
      <alignment horizontal="distributed" vertical="center" indent="1" shrinkToFit="1"/>
    </xf>
    <xf numFmtId="179" fontId="23" fillId="0" borderId="80" xfId="0" applyNumberFormat="1" applyFont="1" applyBorder="1" applyAlignment="1">
      <alignment horizontal="left" vertical="center" indent="1" shrinkToFit="1"/>
    </xf>
    <xf numFmtId="179" fontId="23" fillId="0" borderId="81" xfId="0" applyNumberFormat="1" applyFont="1" applyBorder="1" applyAlignment="1">
      <alignment horizontal="left" vertical="center" indent="1" shrinkToFit="1"/>
    </xf>
    <xf numFmtId="179" fontId="23" fillId="0" borderId="204" xfId="0" applyNumberFormat="1" applyFont="1" applyBorder="1" applyAlignment="1">
      <alignment horizontal="left" vertical="center" indent="1" shrinkToFit="1"/>
    </xf>
    <xf numFmtId="179" fontId="23" fillId="2" borderId="96" xfId="0" applyNumberFormat="1" applyFont="1" applyFill="1" applyBorder="1" applyAlignment="1">
      <alignment horizontal="center" vertical="center" shrinkToFit="1"/>
    </xf>
    <xf numFmtId="179" fontId="23" fillId="2" borderId="28" xfId="0" applyNumberFormat="1" applyFont="1" applyFill="1" applyBorder="1" applyAlignment="1">
      <alignment horizontal="center" vertical="center" shrinkToFit="1"/>
    </xf>
    <xf numFmtId="179" fontId="23" fillId="2" borderId="98" xfId="0" applyNumberFormat="1" applyFont="1" applyFill="1" applyBorder="1" applyAlignment="1">
      <alignment horizontal="center" vertical="center" shrinkToFit="1"/>
    </xf>
    <xf numFmtId="49" fontId="15" fillId="12" borderId="3" xfId="0" applyNumberFormat="1" applyFont="1" applyFill="1" applyBorder="1" applyAlignment="1">
      <alignment horizontal="distributed" vertical="center" indent="1" shrinkToFit="1"/>
    </xf>
    <xf numFmtId="179" fontId="20" fillId="2" borderId="21" xfId="0" applyNumberFormat="1" applyFont="1" applyFill="1" applyBorder="1" applyAlignment="1">
      <alignment horizontal="left" vertical="center" indent="1" shrinkToFit="1"/>
    </xf>
    <xf numFmtId="179" fontId="20" fillId="2" borderId="22" xfId="0" applyNumberFormat="1" applyFont="1" applyFill="1" applyBorder="1" applyAlignment="1">
      <alignment horizontal="left" vertical="center" indent="1" shrinkToFit="1"/>
    </xf>
    <xf numFmtId="179" fontId="20" fillId="2" borderId="48" xfId="0" applyNumberFormat="1" applyFont="1" applyFill="1" applyBorder="1" applyAlignment="1">
      <alignment horizontal="left" vertical="center" indent="1" shrinkToFit="1"/>
    </xf>
    <xf numFmtId="179" fontId="24" fillId="2" borderId="213" xfId="0" applyNumberFormat="1" applyFont="1" applyFill="1" applyBorder="1" applyAlignment="1">
      <alignment horizontal="left" vertical="center" indent="1" shrinkToFit="1"/>
    </xf>
    <xf numFmtId="179" fontId="24" fillId="2" borderId="211" xfId="0" applyNumberFormat="1" applyFont="1" applyFill="1" applyBorder="1" applyAlignment="1">
      <alignment horizontal="left" vertical="center" indent="1" shrinkToFit="1"/>
    </xf>
    <xf numFmtId="179" fontId="24" fillId="2" borderId="212" xfId="0" applyNumberFormat="1" applyFont="1" applyFill="1" applyBorder="1" applyAlignment="1">
      <alignment horizontal="left" vertical="center" indent="1" shrinkToFit="1"/>
    </xf>
    <xf numFmtId="49" fontId="15" fillId="12" borderId="85" xfId="0" applyNumberFormat="1" applyFont="1" applyFill="1" applyBorder="1" applyAlignment="1">
      <alignment horizontal="distributed" vertical="center" indent="1" shrinkToFit="1"/>
    </xf>
    <xf numFmtId="49" fontId="15" fillId="12" borderId="21" xfId="0" applyNumberFormat="1" applyFont="1" applyFill="1" applyBorder="1" applyAlignment="1">
      <alignment horizontal="distributed" vertical="center" indent="1" shrinkToFit="1"/>
    </xf>
    <xf numFmtId="49" fontId="15" fillId="12" borderId="22" xfId="0" applyNumberFormat="1" applyFont="1" applyFill="1" applyBorder="1" applyAlignment="1">
      <alignment horizontal="distributed" vertical="center" indent="1" shrinkToFit="1"/>
    </xf>
    <xf numFmtId="49" fontId="15" fillId="12" borderId="48" xfId="0" applyNumberFormat="1" applyFont="1" applyFill="1" applyBorder="1" applyAlignment="1">
      <alignment horizontal="distributed" vertical="center" indent="1" shrinkToFit="1"/>
    </xf>
    <xf numFmtId="179" fontId="23" fillId="2" borderId="11" xfId="0" applyNumberFormat="1" applyFont="1" applyFill="1" applyBorder="1" applyAlignment="1">
      <alignment horizontal="center" vertical="center" shrinkToFit="1"/>
    </xf>
    <xf numFmtId="179" fontId="23" fillId="2" borderId="97" xfId="0" applyNumberFormat="1" applyFont="1" applyFill="1" applyBorder="1" applyAlignment="1">
      <alignment horizontal="center" vertical="center" shrinkToFit="1"/>
    </xf>
    <xf numFmtId="179" fontId="20" fillId="2" borderId="256" xfId="0" applyNumberFormat="1" applyFont="1" applyFill="1" applyBorder="1" applyAlignment="1">
      <alignment horizontal="left" vertical="center" indent="1" shrinkToFit="1"/>
    </xf>
    <xf numFmtId="49" fontId="15" fillId="12" borderId="13" xfId="0" applyNumberFormat="1" applyFont="1" applyFill="1" applyBorder="1" applyAlignment="1">
      <alignment horizontal="center" vertical="center" shrinkToFit="1"/>
    </xf>
    <xf numFmtId="49" fontId="15" fillId="12" borderId="0" xfId="0" applyNumberFormat="1" applyFont="1" applyFill="1" applyAlignment="1">
      <alignment horizontal="center" vertical="center" shrinkToFit="1"/>
    </xf>
    <xf numFmtId="49" fontId="15" fillId="12" borderId="9" xfId="0" applyNumberFormat="1" applyFont="1" applyFill="1" applyBorder="1" applyAlignment="1">
      <alignment horizontal="center" vertical="center" shrinkToFit="1"/>
    </xf>
    <xf numFmtId="49" fontId="116" fillId="12" borderId="6" xfId="0" applyNumberFormat="1" applyFont="1" applyFill="1" applyBorder="1" applyAlignment="1">
      <alignment horizontal="center" vertical="center" wrapText="1" shrinkToFit="1"/>
    </xf>
    <xf numFmtId="49" fontId="116" fillId="12" borderId="7" xfId="0" applyNumberFormat="1" applyFont="1" applyFill="1" applyBorder="1" applyAlignment="1">
      <alignment horizontal="center" vertical="center" shrinkToFit="1"/>
    </xf>
    <xf numFmtId="49" fontId="116" fillId="12" borderId="8" xfId="0" applyNumberFormat="1" applyFont="1" applyFill="1" applyBorder="1" applyAlignment="1">
      <alignment horizontal="center" vertical="center" shrinkToFit="1"/>
    </xf>
    <xf numFmtId="49" fontId="15" fillId="12" borderId="12" xfId="0" applyNumberFormat="1" applyFont="1" applyFill="1" applyBorder="1" applyAlignment="1">
      <alignment horizontal="distributed" vertical="center" indent="1" shrinkToFit="1"/>
    </xf>
    <xf numFmtId="179" fontId="24" fillId="2" borderId="12" xfId="0" applyNumberFormat="1" applyFont="1" applyFill="1" applyBorder="1" applyAlignment="1">
      <alignment horizontal="center" vertical="center" shrinkToFit="1"/>
    </xf>
    <xf numFmtId="49" fontId="114" fillId="0" borderId="0" xfId="0" applyNumberFormat="1" applyFont="1" applyAlignment="1">
      <alignment horizontal="center" vertical="center" shrinkToFit="1"/>
    </xf>
    <xf numFmtId="49" fontId="39" fillId="0" borderId="0" xfId="0" applyNumberFormat="1" applyFont="1" applyAlignment="1">
      <alignment horizontal="center" vertical="center" shrinkToFit="1"/>
    </xf>
    <xf numFmtId="49" fontId="115" fillId="0" borderId="0" xfId="0" applyNumberFormat="1" applyFont="1" applyAlignment="1">
      <alignment vertical="center" shrinkToFit="1"/>
    </xf>
    <xf numFmtId="49" fontId="29" fillId="0" borderId="0" xfId="0" applyNumberFormat="1" applyFont="1" applyAlignment="1">
      <alignment horizontal="right" vertical="top" shrinkToFit="1"/>
    </xf>
    <xf numFmtId="49" fontId="17" fillId="0" borderId="0" xfId="0" applyNumberFormat="1" applyFont="1" applyAlignment="1">
      <alignment vertical="top" shrinkToFit="1"/>
    </xf>
    <xf numFmtId="49" fontId="15" fillId="0" borderId="0" xfId="0" applyNumberFormat="1" applyFont="1" applyAlignment="1">
      <alignment horizontal="left" vertical="center" indent="2" shrinkToFit="1"/>
    </xf>
    <xf numFmtId="49" fontId="15" fillId="12" borderId="5" xfId="0" applyNumberFormat="1" applyFont="1" applyFill="1" applyBorder="1" applyAlignment="1">
      <alignment horizontal="center" vertical="center" shrinkToFit="1"/>
    </xf>
    <xf numFmtId="49" fontId="15" fillId="12" borderId="8" xfId="0" applyNumberFormat="1" applyFont="1" applyFill="1" applyBorder="1" applyAlignment="1">
      <alignment horizontal="center" vertical="center" shrinkToFit="1"/>
    </xf>
    <xf numFmtId="179" fontId="54" fillId="2" borderId="4" xfId="0" applyNumberFormat="1" applyFont="1" applyFill="1" applyBorder="1" applyAlignment="1">
      <alignment horizontal="left" vertical="center" shrinkToFit="1"/>
    </xf>
    <xf numFmtId="49" fontId="20" fillId="0" borderId="4" xfId="0" applyNumberFormat="1" applyFont="1" applyBorder="1" applyAlignment="1">
      <alignment vertical="center" shrinkToFit="1"/>
    </xf>
    <xf numFmtId="49" fontId="20" fillId="0" borderId="90" xfId="0" applyNumberFormat="1" applyFont="1" applyBorder="1" applyAlignment="1">
      <alignment vertical="center" shrinkToFit="1"/>
    </xf>
    <xf numFmtId="49" fontId="15" fillId="12" borderId="83" xfId="0" applyNumberFormat="1" applyFont="1" applyFill="1" applyBorder="1" applyAlignment="1">
      <alignment horizontal="distributed" vertical="center" wrapText="1" indent="1" shrinkToFit="1"/>
    </xf>
    <xf numFmtId="179" fontId="24" fillId="2" borderId="85" xfId="0" applyNumberFormat="1" applyFont="1" applyFill="1" applyBorder="1" applyAlignment="1">
      <alignment horizontal="center" vertical="center" shrinkToFit="1"/>
    </xf>
    <xf numFmtId="179" fontId="24" fillId="2" borderId="82" xfId="0" applyNumberFormat="1" applyFont="1" applyFill="1" applyBorder="1" applyAlignment="1">
      <alignment horizontal="center" vertical="center" shrinkToFit="1"/>
    </xf>
    <xf numFmtId="179" fontId="24" fillId="2" borderId="86" xfId="0" applyNumberFormat="1" applyFont="1" applyFill="1" applyBorder="1" applyAlignment="1">
      <alignment horizontal="center" vertical="center" shrinkToFit="1"/>
    </xf>
    <xf numFmtId="49" fontId="24" fillId="0" borderId="85" xfId="0" applyNumberFormat="1" applyFont="1" applyBorder="1" applyAlignment="1">
      <alignment horizontal="center" vertical="center" shrinkToFit="1"/>
    </xf>
    <xf numFmtId="49" fontId="24" fillId="0" borderId="82" xfId="0" applyNumberFormat="1" applyFont="1" applyBorder="1" applyAlignment="1">
      <alignment horizontal="center" vertical="center" shrinkToFit="1"/>
    </xf>
    <xf numFmtId="49" fontId="24" fillId="0" borderId="84" xfId="0" applyNumberFormat="1" applyFont="1" applyBorder="1" applyAlignment="1">
      <alignment horizontal="center" vertical="center" shrinkToFit="1"/>
    </xf>
    <xf numFmtId="49" fontId="23" fillId="0" borderId="2" xfId="0" applyNumberFormat="1" applyFont="1" applyBorder="1" applyAlignment="1">
      <alignment vertical="center" shrinkToFit="1"/>
    </xf>
    <xf numFmtId="0" fontId="217" fillId="0" borderId="0" xfId="25" applyFont="1" applyAlignment="1">
      <alignment horizontal="center" vertical="center"/>
    </xf>
    <xf numFmtId="0" fontId="43" fillId="0" borderId="83" xfId="25" applyFont="1" applyBorder="1" applyAlignment="1">
      <alignment horizontal="distributed" vertical="distributed" wrapText="1"/>
    </xf>
    <xf numFmtId="0" fontId="43" fillId="0" borderId="82" xfId="25" applyFont="1" applyBorder="1" applyAlignment="1">
      <alignment horizontal="distributed" vertical="distributed" wrapText="1"/>
    </xf>
    <xf numFmtId="0" fontId="43" fillId="0" borderId="84" xfId="25" applyFont="1" applyBorder="1" applyAlignment="1">
      <alignment horizontal="distributed" vertical="distributed" wrapText="1"/>
    </xf>
    <xf numFmtId="0" fontId="43" fillId="0" borderId="87" xfId="25" applyFont="1" applyBorder="1" applyAlignment="1">
      <alignment horizontal="distributed" vertical="distributed" wrapText="1"/>
    </xf>
    <xf numFmtId="0" fontId="43" fillId="0" borderId="7" xfId="25" applyFont="1" applyBorder="1" applyAlignment="1">
      <alignment horizontal="distributed" vertical="distributed" wrapText="1"/>
    </xf>
    <xf numFmtId="0" fontId="43" fillId="0" borderId="8" xfId="25" applyFont="1" applyBorder="1" applyAlignment="1">
      <alignment horizontal="distributed" vertical="distributed" wrapText="1"/>
    </xf>
    <xf numFmtId="0" fontId="42" fillId="2" borderId="82" xfId="25" applyFont="1" applyFill="1" applyBorder="1" applyAlignment="1">
      <alignment horizontal="left" shrinkToFit="1"/>
    </xf>
    <xf numFmtId="49" fontId="215" fillId="2" borderId="6" xfId="25" applyNumberFormat="1" applyFont="1" applyFill="1" applyBorder="1" applyAlignment="1">
      <alignment horizontal="left" vertical="center" indent="1" shrinkToFit="1"/>
    </xf>
    <xf numFmtId="0" fontId="215" fillId="2" borderId="7" xfId="25" applyFont="1" applyFill="1" applyBorder="1" applyAlignment="1">
      <alignment horizontal="left" vertical="center" indent="1" shrinkToFit="1"/>
    </xf>
    <xf numFmtId="0" fontId="215" fillId="2" borderId="91" xfId="25" applyFont="1" applyFill="1" applyBorder="1" applyAlignment="1">
      <alignment horizontal="left" vertical="center" indent="1" shrinkToFit="1"/>
    </xf>
    <xf numFmtId="0" fontId="43" fillId="0" borderId="205" xfId="25" applyFont="1" applyBorder="1" applyAlignment="1">
      <alignment horizontal="distributed" vertical="distributed" wrapText="1"/>
    </xf>
    <xf numFmtId="0" fontId="43" fillId="0" borderId="11" xfId="25" applyFont="1" applyBorder="1" applyAlignment="1">
      <alignment horizontal="distributed" vertical="distributed" wrapText="1"/>
    </xf>
    <xf numFmtId="0" fontId="43" fillId="0" borderId="12" xfId="25" applyFont="1" applyBorder="1" applyAlignment="1">
      <alignment horizontal="distributed" vertical="distributed" wrapText="1"/>
    </xf>
    <xf numFmtId="49" fontId="215" fillId="2" borderId="11" xfId="25" applyNumberFormat="1" applyFont="1" applyFill="1" applyBorder="1" applyAlignment="1">
      <alignment horizontal="left" vertical="center" indent="1" shrinkToFit="1"/>
    </xf>
    <xf numFmtId="0" fontId="215" fillId="2" borderId="11" xfId="25" applyFont="1" applyFill="1" applyBorder="1" applyAlignment="1">
      <alignment horizontal="left" vertical="center" indent="1" shrinkToFit="1"/>
    </xf>
    <xf numFmtId="0" fontId="42" fillId="2" borderId="0" xfId="25" applyFont="1" applyFill="1" applyAlignment="1">
      <alignment horizontal="center" vertical="center" shrinkToFit="1"/>
    </xf>
    <xf numFmtId="0" fontId="43" fillId="0" borderId="202" xfId="25" applyFont="1" applyBorder="1" applyAlignment="1">
      <alignment horizontal="distributed" vertical="distributed" wrapText="1"/>
    </xf>
    <xf numFmtId="0" fontId="43" fillId="0" borderId="66" xfId="25" applyFont="1" applyBorder="1" applyAlignment="1">
      <alignment horizontal="distributed" vertical="distributed" wrapText="1"/>
    </xf>
    <xf numFmtId="0" fontId="43" fillId="0" borderId="267" xfId="25" applyFont="1" applyBorder="1" applyAlignment="1">
      <alignment horizontal="distributed" vertical="distributed" wrapText="1"/>
    </xf>
    <xf numFmtId="49" fontId="215" fillId="2" borderId="258" xfId="25" applyNumberFormat="1" applyFont="1" applyFill="1" applyBorder="1" applyAlignment="1">
      <alignment horizontal="center" vertical="center" shrinkToFit="1"/>
    </xf>
    <xf numFmtId="49" fontId="215" fillId="2" borderId="66" xfId="25" applyNumberFormat="1" applyFont="1" applyFill="1" applyBorder="1" applyAlignment="1">
      <alignment horizontal="center" vertical="center" shrinkToFit="1"/>
    </xf>
    <xf numFmtId="49" fontId="215" fillId="2" borderId="267" xfId="25" applyNumberFormat="1" applyFont="1" applyFill="1" applyBorder="1" applyAlignment="1">
      <alignment horizontal="center" vertical="center" shrinkToFit="1"/>
    </xf>
    <xf numFmtId="0" fontId="43" fillId="0" borderId="258" xfId="25" applyFont="1" applyBorder="1" applyAlignment="1">
      <alignment horizontal="distributed" vertical="center" shrinkToFit="1"/>
    </xf>
    <xf numFmtId="0" fontId="43" fillId="0" borderId="66" xfId="25" applyFont="1" applyBorder="1" applyAlignment="1">
      <alignment horizontal="distributed" vertical="center" shrinkToFit="1"/>
    </xf>
    <xf numFmtId="0" fontId="43" fillId="0" borderId="267" xfId="25" applyFont="1" applyBorder="1" applyAlignment="1">
      <alignment horizontal="distributed" vertical="center" shrinkToFit="1"/>
    </xf>
    <xf numFmtId="49" fontId="215" fillId="2" borderId="95" xfId="25" applyNumberFormat="1" applyFont="1" applyFill="1" applyBorder="1" applyAlignment="1">
      <alignment horizontal="center" vertical="center" shrinkToFit="1"/>
    </xf>
    <xf numFmtId="0" fontId="43" fillId="0" borderId="4" xfId="25" applyFont="1" applyBorder="1" applyAlignment="1">
      <alignment horizontal="distributed" vertical="distributed" wrapText="1"/>
    </xf>
    <xf numFmtId="49" fontId="42" fillId="2" borderId="4" xfId="25" applyNumberFormat="1" applyFont="1" applyFill="1" applyBorder="1" applyAlignment="1">
      <alignment horizontal="left" vertical="center" shrinkToFit="1"/>
    </xf>
    <xf numFmtId="0" fontId="42" fillId="7" borderId="11" xfId="25" applyFont="1" applyFill="1" applyBorder="1" applyAlignment="1">
      <alignment horizontal="left" vertical="center"/>
    </xf>
    <xf numFmtId="0" fontId="42" fillId="2" borderId="11" xfId="25" applyFont="1" applyFill="1" applyBorder="1" applyAlignment="1">
      <alignment horizontal="left" vertical="center" indent="1" shrinkToFit="1"/>
    </xf>
    <xf numFmtId="0" fontId="43" fillId="0" borderId="10" xfId="25" applyFont="1" applyBorder="1" applyAlignment="1">
      <alignment horizontal="center" vertical="center"/>
    </xf>
    <xf numFmtId="0" fontId="43" fillId="0" borderId="11" xfId="25" applyFont="1" applyBorder="1" applyAlignment="1">
      <alignment horizontal="center" vertical="center"/>
    </xf>
    <xf numFmtId="0" fontId="43" fillId="0" borderId="12" xfId="25" applyFont="1" applyBorder="1" applyAlignment="1">
      <alignment horizontal="center" vertical="center"/>
    </xf>
    <xf numFmtId="0" fontId="43" fillId="0" borderId="4" xfId="25" applyFont="1" applyBorder="1" applyAlignment="1">
      <alignment horizontal="center" vertical="center"/>
    </xf>
    <xf numFmtId="0" fontId="43" fillId="0" borderId="10" xfId="25" applyFont="1" applyBorder="1" applyAlignment="1">
      <alignment horizontal="center" vertical="center" wrapText="1"/>
    </xf>
    <xf numFmtId="0" fontId="43" fillId="0" borderId="11" xfId="25" applyFont="1" applyBorder="1" applyAlignment="1">
      <alignment horizontal="center" vertical="center" wrapText="1"/>
    </xf>
    <xf numFmtId="0" fontId="43" fillId="0" borderId="12" xfId="25" applyFont="1" applyBorder="1" applyAlignment="1">
      <alignment horizontal="center" vertical="center" wrapText="1"/>
    </xf>
    <xf numFmtId="0" fontId="42" fillId="0" borderId="6" xfId="25" applyFont="1" applyBorder="1" applyAlignment="1">
      <alignment horizontal="center" vertical="center"/>
    </xf>
    <xf numFmtId="0" fontId="42" fillId="0" borderId="7" xfId="25" applyFont="1" applyBorder="1" applyAlignment="1">
      <alignment horizontal="center" vertical="center"/>
    </xf>
    <xf numFmtId="0" fontId="42" fillId="0" borderId="8" xfId="25" applyFont="1" applyBorder="1" applyAlignment="1">
      <alignment horizontal="center" vertical="center"/>
    </xf>
    <xf numFmtId="0" fontId="42" fillId="0" borderId="6" xfId="25" applyFont="1" applyBorder="1" applyAlignment="1">
      <alignment horizontal="distributed" vertical="distributed"/>
    </xf>
    <xf numFmtId="0" fontId="42" fillId="0" borderId="7" xfId="25" applyFont="1" applyBorder="1" applyAlignment="1">
      <alignment horizontal="distributed" vertical="distributed"/>
    </xf>
    <xf numFmtId="0" fontId="215" fillId="0" borderId="7" xfId="25" applyFont="1" applyBorder="1" applyAlignment="1">
      <alignment horizontal="center" vertical="center"/>
    </xf>
    <xf numFmtId="0" fontId="42" fillId="0" borderId="7" xfId="25" applyFont="1" applyBorder="1" applyAlignment="1">
      <alignment horizontal="distributed" vertical="distributed" wrapText="1" justifyLastLine="1"/>
    </xf>
    <xf numFmtId="0" fontId="215" fillId="0" borderId="8" xfId="25" applyFont="1" applyBorder="1" applyAlignment="1">
      <alignment horizontal="center" vertical="center"/>
    </xf>
  </cellXfs>
  <cellStyles count="26">
    <cellStyle name="ハイパーリンク" xfId="1" builtinId="8"/>
    <cellStyle name="ハイパーリンク 2" xfId="24" xr:uid="{6F260ECE-0354-42BB-B56A-100E22FF8969}"/>
    <cellStyle name="桁区切り" xfId="3" builtinId="6"/>
    <cellStyle name="通貨 2" xfId="7" xr:uid="{00000000-0005-0000-0000-000002000000}"/>
    <cellStyle name="通貨 2 2" xfId="11" xr:uid="{00000000-0005-0000-0000-000003000000}"/>
    <cellStyle name="通貨 2 2 2" xfId="21" xr:uid="{00000000-0005-0000-0000-000004000000}"/>
    <cellStyle name="標準" xfId="0" builtinId="0"/>
    <cellStyle name="標準 2" xfId="2" xr:uid="{00000000-0005-0000-0000-000006000000}"/>
    <cellStyle name="標準 2 2" xfId="5" xr:uid="{00000000-0005-0000-0000-000007000000}"/>
    <cellStyle name="標準 2 2 2" xfId="12" xr:uid="{00000000-0005-0000-0000-000008000000}"/>
    <cellStyle name="標準 2 2 2 2" xfId="16" xr:uid="{00000000-0005-0000-0000-000009000000}"/>
    <cellStyle name="標準 2 2 2 3" xfId="18" xr:uid="{00000000-0005-0000-0000-00000A000000}"/>
    <cellStyle name="標準 2 2 2 4" xfId="19" xr:uid="{00000000-0005-0000-0000-00000B000000}"/>
    <cellStyle name="標準 2 2 3" xfId="17" xr:uid="{00000000-0005-0000-0000-00000C000000}"/>
    <cellStyle name="標準 2 3" xfId="10" xr:uid="{00000000-0005-0000-0000-00000D000000}"/>
    <cellStyle name="標準 2 4" xfId="15" xr:uid="{00000000-0005-0000-0000-00000E000000}"/>
    <cellStyle name="標準 3" xfId="4" xr:uid="{00000000-0005-0000-0000-00000F000000}"/>
    <cellStyle name="標準 3 2" xfId="6" xr:uid="{00000000-0005-0000-0000-000010000000}"/>
    <cellStyle name="標準 3 3" xfId="8" xr:uid="{00000000-0005-0000-0000-000011000000}"/>
    <cellStyle name="標準 3 4" xfId="9" xr:uid="{00000000-0005-0000-0000-000012000000}"/>
    <cellStyle name="標準 3 4 3" xfId="20" xr:uid="{00000000-0005-0000-0000-000013000000}"/>
    <cellStyle name="標準 3 5" xfId="23" xr:uid="{8BBAB052-D618-4503-AF81-759622B665E0}"/>
    <cellStyle name="標準 4" xfId="13" xr:uid="{00000000-0005-0000-0000-000014000000}"/>
    <cellStyle name="標準 5" xfId="14" xr:uid="{00000000-0005-0000-0000-000015000000}"/>
    <cellStyle name="標準 6" xfId="22" xr:uid="{1E77972A-7095-4AF6-BFD6-9ED13A33B020}"/>
    <cellStyle name="標準 7" xfId="25" xr:uid="{79722D12-AB9F-4F70-823B-3B330F982C8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FFFF99"/>
      <color rgb="FFCCFFCC"/>
      <color rgb="FFFFCCFF"/>
      <color rgb="FF0000FF"/>
      <color rgb="FFF8EDEC"/>
      <color rgb="FFEDEBD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9733;&#27861;&#20154;&#12381;&#12398;&#20182;&#20837;&#21147;!A1"/></Relationships>
</file>

<file path=xl/drawings/_rels/drawing11.xml.rels><?xml version="1.0" encoding="UTF-8" standalone="yes"?>
<Relationships xmlns="http://schemas.openxmlformats.org/package/2006/relationships"><Relationship Id="rId2" Type="http://schemas.openxmlformats.org/officeDocument/2006/relationships/hyperlink" Target="#&#9733;&#27861;&#20154;&#12381;&#12398;&#20182;&#20837;&#21147;!A1"/><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2" Type="http://schemas.openxmlformats.org/officeDocument/2006/relationships/hyperlink" Target="#&#9733;&#27861;&#20154;&#12381;&#12398;&#20182;&#20837;&#21147;!C71"/><Relationship Id="rId1" Type="http://schemas.openxmlformats.org/officeDocument/2006/relationships/hyperlink" Target="#&#9733;&#20837;&#21147;&#30011;&#38754;!A1"/></Relationships>
</file>

<file path=xl/drawings/_rels/drawing16.xml.rels><?xml version="1.0" encoding="UTF-8" standalone="yes"?>
<Relationships xmlns="http://schemas.openxmlformats.org/package/2006/relationships"><Relationship Id="rId2" Type="http://schemas.openxmlformats.org/officeDocument/2006/relationships/hyperlink" Target="#&#9733;&#27861;&#20154;&#12381;&#12398;&#20182;&#20837;&#21147;!C71"/><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9733;&#20837;&#21147;&#30011;&#38754;!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9733;&#20837;&#21147;&#30011;&#38754;!A1"/><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2" Type="http://schemas.openxmlformats.org/officeDocument/2006/relationships/hyperlink" Target="#&#9733;&#27861;&#20154;&#12381;&#12398;&#20182;&#20837;&#21147;!A1"/><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2" Type="http://schemas.openxmlformats.org/officeDocument/2006/relationships/hyperlink" Target="#&#9733;&#27861;&#20154;&#12381;&#12398;&#20182;&#20837;&#21147;!A1"/><Relationship Id="rId1" Type="http://schemas.openxmlformats.org/officeDocument/2006/relationships/hyperlink" Target="#&#9733;&#20837;&#21147;&#30011;&#38754;!A1"/></Relationships>
</file>

<file path=xl/drawings/_rels/drawing8.xml.rels><?xml version="1.0" encoding="UTF-8" standalone="yes"?>
<Relationships xmlns="http://schemas.openxmlformats.org/package/2006/relationships"><Relationship Id="rId1" Type="http://schemas.openxmlformats.org/officeDocument/2006/relationships/hyperlink" Target="#&#9733;&#27861;&#20154;&#12381;&#12398;&#20182;&#20837;&#21147;!A1"/></Relationships>
</file>

<file path=xl/drawings/_rels/drawing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editAs="oneCell">
    <xdr:from>
      <xdr:col>18</xdr:col>
      <xdr:colOff>161925</xdr:colOff>
      <xdr:row>24</xdr:row>
      <xdr:rowOff>19050</xdr:rowOff>
    </xdr:from>
    <xdr:to>
      <xdr:col>20</xdr:col>
      <xdr:colOff>0</xdr:colOff>
      <xdr:row>26</xdr:row>
      <xdr:rowOff>0</xdr:rowOff>
    </xdr:to>
    <xdr:pic>
      <xdr:nvPicPr>
        <xdr:cNvPr id="2" name="Picture 3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95249</xdr:colOff>
      <xdr:row>22</xdr:row>
      <xdr:rowOff>85725</xdr:rowOff>
    </xdr:from>
    <xdr:to>
      <xdr:col>39</xdr:col>
      <xdr:colOff>110490</xdr:colOff>
      <xdr:row>24</xdr:row>
      <xdr:rowOff>72345</xdr:rowOff>
    </xdr:to>
    <xdr:sp macro="" textlink="">
      <xdr:nvSpPr>
        <xdr:cNvPr id="3" name="Rectangle 107">
          <a:extLst>
            <a:ext uri="{FF2B5EF4-FFF2-40B4-BE49-F238E27FC236}">
              <a16:creationId xmlns:a16="http://schemas.microsoft.com/office/drawing/2014/main" id="{00000000-0008-0000-0000-000003000000}"/>
            </a:ext>
          </a:extLst>
        </xdr:cNvPr>
        <xdr:cNvSpPr>
          <a:spLocks noChangeArrowheads="1"/>
        </xdr:cNvSpPr>
      </xdr:nvSpPr>
      <xdr:spPr bwMode="auto">
        <a:xfrm>
          <a:off x="6191249" y="4371975"/>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23</xdr:row>
      <xdr:rowOff>126033</xdr:rowOff>
    </xdr:from>
    <xdr:ext cx="476665" cy="331167"/>
    <xdr:sp macro="" textlink="">
      <xdr:nvSpPr>
        <xdr:cNvPr id="4" name="左矢印 3">
          <a:extLst>
            <a:ext uri="{FF2B5EF4-FFF2-40B4-BE49-F238E27FC236}">
              <a16:creationId xmlns:a16="http://schemas.microsoft.com/office/drawing/2014/main" id="{00000000-0008-0000-0000-000004000000}"/>
            </a:ext>
          </a:extLst>
        </xdr:cNvPr>
        <xdr:cNvSpPr/>
      </xdr:nvSpPr>
      <xdr:spPr bwMode="auto">
        <a:xfrm>
          <a:off x="3838160" y="7269783"/>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24</xdr:row>
      <xdr:rowOff>19050</xdr:rowOff>
    </xdr:from>
    <xdr:to>
      <xdr:col>38</xdr:col>
      <xdr:colOff>38100</xdr:colOff>
      <xdr:row>26</xdr:row>
      <xdr:rowOff>0</xdr:rowOff>
    </xdr:to>
    <xdr:pic>
      <xdr:nvPicPr>
        <xdr:cNvPr id="5" name="Picture 3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39</xdr:row>
      <xdr:rowOff>0</xdr:rowOff>
    </xdr:from>
    <xdr:to>
      <xdr:col>9</xdr:col>
      <xdr:colOff>0</xdr:colOff>
      <xdr:row>40</xdr:row>
      <xdr:rowOff>169500</xdr:rowOff>
    </xdr:to>
    <xdr:sp macro="" textlink="">
      <xdr:nvSpPr>
        <xdr:cNvPr id="20" name="右矢印 19">
          <a:extLst>
            <a:ext uri="{FF2B5EF4-FFF2-40B4-BE49-F238E27FC236}">
              <a16:creationId xmlns:a16="http://schemas.microsoft.com/office/drawing/2014/main" id="{00000000-0008-0000-0000-000014000000}"/>
            </a:ext>
          </a:extLst>
        </xdr:cNvPr>
        <xdr:cNvSpPr/>
      </xdr:nvSpPr>
      <xdr:spPr bwMode="auto">
        <a:xfrm>
          <a:off x="1354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39</xdr:row>
      <xdr:rowOff>0</xdr:rowOff>
    </xdr:from>
    <xdr:to>
      <xdr:col>18</xdr:col>
      <xdr:colOff>0</xdr:colOff>
      <xdr:row>40</xdr:row>
      <xdr:rowOff>169500</xdr:rowOff>
    </xdr:to>
    <xdr:sp macro="" textlink="">
      <xdr:nvSpPr>
        <xdr:cNvPr id="25" name="右矢印 24">
          <a:extLst>
            <a:ext uri="{FF2B5EF4-FFF2-40B4-BE49-F238E27FC236}">
              <a16:creationId xmlns:a16="http://schemas.microsoft.com/office/drawing/2014/main" id="{00000000-0008-0000-0000-000019000000}"/>
            </a:ext>
          </a:extLst>
        </xdr:cNvPr>
        <xdr:cNvSpPr/>
      </xdr:nvSpPr>
      <xdr:spPr bwMode="auto">
        <a:xfrm>
          <a:off x="3069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39</xdr:row>
      <xdr:rowOff>0</xdr:rowOff>
    </xdr:from>
    <xdr:to>
      <xdr:col>26</xdr:col>
      <xdr:colOff>0</xdr:colOff>
      <xdr:row>40</xdr:row>
      <xdr:rowOff>169500</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bwMode="auto">
        <a:xfrm>
          <a:off x="4593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39</xdr:row>
      <xdr:rowOff>0</xdr:rowOff>
    </xdr:from>
    <xdr:to>
      <xdr:col>37</xdr:col>
      <xdr:colOff>0</xdr:colOff>
      <xdr:row>40</xdr:row>
      <xdr:rowOff>169500</xdr:rowOff>
    </xdr:to>
    <xdr:sp macro="" textlink="">
      <xdr:nvSpPr>
        <xdr:cNvPr id="29" name="右矢印 28">
          <a:extLst>
            <a:ext uri="{FF2B5EF4-FFF2-40B4-BE49-F238E27FC236}">
              <a16:creationId xmlns:a16="http://schemas.microsoft.com/office/drawing/2014/main" id="{00000000-0008-0000-0000-00001D000000}"/>
            </a:ext>
          </a:extLst>
        </xdr:cNvPr>
        <xdr:cNvSpPr/>
      </xdr:nvSpPr>
      <xdr:spPr bwMode="auto">
        <a:xfrm>
          <a:off x="6688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editAs="oneCell">
    <xdr:from>
      <xdr:col>7</xdr:col>
      <xdr:colOff>9525</xdr:colOff>
      <xdr:row>0</xdr:row>
      <xdr:rowOff>38100</xdr:rowOff>
    </xdr:from>
    <xdr:to>
      <xdr:col>9</xdr:col>
      <xdr:colOff>0</xdr:colOff>
      <xdr:row>1</xdr:row>
      <xdr:rowOff>3081</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3025" y="38100"/>
          <a:ext cx="371475" cy="3459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69</xdr:col>
      <xdr:colOff>0</xdr:colOff>
      <xdr:row>3</xdr:row>
      <xdr:rowOff>0</xdr:rowOff>
    </xdr:from>
    <xdr:ext cx="1333500" cy="76200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10</xdr:row>
      <xdr:rowOff>183494</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058150" y="162877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absolute">
    <xdr:from>
      <xdr:col>46</xdr:col>
      <xdr:colOff>0</xdr:colOff>
      <xdr:row>10</xdr:row>
      <xdr:rowOff>152400</xdr:rowOff>
    </xdr:from>
    <xdr:to>
      <xdr:col>68</xdr:col>
      <xdr:colOff>0</xdr:colOff>
      <xdr:row>13</xdr:row>
      <xdr:rowOff>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5257800" y="2028825"/>
          <a:ext cx="24955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ctr">
          <a:noAutofit/>
        </a:bodyPr>
        <a:lstStyle/>
        <a:p>
          <a:pPr algn="l"/>
          <a:r>
            <a:rPr kumimoji="1" lang="ja-JP" altLang="en-US" sz="1200" b="1">
              <a:solidFill>
                <a:schemeClr val="bg1"/>
              </a:solidFill>
              <a:latin typeface="+mn-ea"/>
              <a:ea typeface="+mn-ea"/>
            </a:rPr>
            <a:t>　</a:t>
          </a:r>
          <a:r>
            <a:rPr kumimoji="1" lang="ja-JP" altLang="en-US" sz="1100" b="1" baseline="0">
              <a:solidFill>
                <a:schemeClr val="bg1"/>
              </a:solidFill>
              <a:latin typeface="+mn-ea"/>
              <a:ea typeface="+mn-ea"/>
            </a:rPr>
            <a:t> </a:t>
          </a:r>
          <a:r>
            <a:rPr kumimoji="1" lang="ja-JP" altLang="en-US" sz="1100" b="1">
              <a:solidFill>
                <a:schemeClr val="bg1"/>
              </a:solidFill>
              <a:latin typeface="+mn-ea"/>
              <a:ea typeface="+mn-ea"/>
            </a:rPr>
            <a:t>相談役及び顧問がいない</a:t>
          </a:r>
          <a:endParaRPr kumimoji="1" lang="en-US" altLang="ja-JP" sz="1200" b="1">
            <a:solidFill>
              <a:schemeClr val="bg1"/>
            </a:solidFill>
            <a:latin typeface="+mn-ea"/>
            <a:ea typeface="+mn-ea"/>
          </a:endParaRPr>
        </a:p>
        <a:p>
          <a:pPr algn="l"/>
          <a:r>
            <a:rPr kumimoji="1" lang="ja-JP" altLang="en-US" sz="1200" b="1">
              <a:solidFill>
                <a:schemeClr val="bg1"/>
              </a:solidFill>
              <a:latin typeface="+mn-ea"/>
              <a:ea typeface="+mn-ea"/>
            </a:rPr>
            <a:t>↓</a:t>
          </a:r>
          <a:r>
            <a:rPr kumimoji="1" lang="ja-JP" altLang="en-US" sz="1100" b="1">
              <a:solidFill>
                <a:schemeClr val="bg1"/>
              </a:solidFill>
              <a:latin typeface="+mn-ea"/>
              <a:ea typeface="+mn-ea"/>
            </a:rPr>
            <a:t>場合は</a:t>
          </a:r>
          <a:r>
            <a:rPr kumimoji="1" lang="ja-JP" altLang="en-US" sz="1200" b="1">
              <a:solidFill>
                <a:schemeClr val="bg1"/>
              </a:solidFill>
              <a:latin typeface="+mn-ea"/>
              <a:ea typeface="+mn-ea"/>
            </a:rPr>
            <a:t>「該当者なし」</a:t>
          </a:r>
          <a:r>
            <a:rPr kumimoji="1" lang="ja-JP" altLang="en-US" sz="1100" b="1">
              <a:solidFill>
                <a:schemeClr val="bg1"/>
              </a:solidFill>
              <a:latin typeface="+mn-ea"/>
              <a:ea typeface="+mn-ea"/>
            </a:rPr>
            <a:t>を選択</a:t>
          </a:r>
        </a:p>
      </xdr:txBody>
    </xdr:sp>
    <xdr:clientData fPrintsWithSheet="0"/>
  </xdr:twoCellAnchor>
  <xdr:twoCellAnchor editAs="oneCell">
    <xdr:from>
      <xdr:col>69</xdr:col>
      <xdr:colOff>0</xdr:colOff>
      <xdr:row>0</xdr:row>
      <xdr:rowOff>0</xdr:rowOff>
    </xdr:from>
    <xdr:to>
      <xdr:col>76</xdr:col>
      <xdr:colOff>1</xdr:colOff>
      <xdr:row>1</xdr:row>
      <xdr:rowOff>169500</xdr:rowOff>
    </xdr:to>
    <xdr:sp macro="" textlink="">
      <xdr:nvSpPr>
        <xdr:cNvPr id="12" name="Rectangle 107">
          <a:hlinkClick xmlns:r="http://schemas.openxmlformats.org/officeDocument/2006/relationships" r:id="rId1"/>
          <a:extLst>
            <a:ext uri="{FF2B5EF4-FFF2-40B4-BE49-F238E27FC236}">
              <a16:creationId xmlns:a16="http://schemas.microsoft.com/office/drawing/2014/main" id="{00000000-0008-0000-0900-00000C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69</xdr:col>
      <xdr:colOff>0</xdr:colOff>
      <xdr:row>0</xdr:row>
      <xdr:rowOff>0</xdr:rowOff>
    </xdr:from>
    <xdr:to>
      <xdr:col>75</xdr:col>
      <xdr:colOff>189000</xdr:colOff>
      <xdr:row>1</xdr:row>
      <xdr:rowOff>169500</xdr:rowOff>
    </xdr:to>
    <xdr:sp macro="" textlink="">
      <xdr:nvSpPr>
        <xdr:cNvPr id="9" name="Rectangle 107">
          <a:hlinkClick xmlns:r="http://schemas.openxmlformats.org/officeDocument/2006/relationships" r:id="rId1"/>
          <a:extLst>
            <a:ext uri="{FF2B5EF4-FFF2-40B4-BE49-F238E27FC236}">
              <a16:creationId xmlns:a16="http://schemas.microsoft.com/office/drawing/2014/main" id="{00000000-0008-0000-0A00-000009000000}"/>
            </a:ext>
          </a:extLst>
        </xdr:cNvPr>
        <xdr:cNvSpPr>
          <a:spLocks noChangeArrowheads="1"/>
        </xdr:cNvSpPr>
      </xdr:nvSpPr>
      <xdr:spPr bwMode="auto">
        <a:xfrm>
          <a:off x="8058150" y="0"/>
          <a:ext cx="13320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152400</xdr:rowOff>
    </xdr:from>
    <xdr:ext cx="1333500" cy="76200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7943850" y="9144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178456</xdr:rowOff>
    </xdr:from>
    <xdr:to>
      <xdr:col>75</xdr:col>
      <xdr:colOff>190499</xdr:colOff>
      <xdr:row>12</xdr:row>
      <xdr:rowOff>0</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7943850" y="185485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07</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21000</xdr:rowOff>
    </xdr:from>
    <xdr:to>
      <xdr:col>76</xdr:col>
      <xdr:colOff>1</xdr:colOff>
      <xdr:row>4</xdr:row>
      <xdr:rowOff>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noChangeArrowheads="1"/>
        </xdr:cNvSpPr>
      </xdr:nvSpPr>
      <xdr:spPr bwMode="auto">
        <a:xfrm>
          <a:off x="7943850"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600075</xdr:rowOff>
    </xdr:from>
    <xdr:ext cx="1333500" cy="76200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8048625" y="6000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50</xdr:col>
      <xdr:colOff>0</xdr:colOff>
      <xdr:row>4</xdr:row>
      <xdr:rowOff>0</xdr:rowOff>
    </xdr:from>
    <xdr:to>
      <xdr:col>77</xdr:col>
      <xdr:colOff>0</xdr:colOff>
      <xdr:row>6</xdr:row>
      <xdr:rowOff>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485775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↓代表者の略歴が反映します</a:t>
          </a:r>
        </a:p>
      </xdr:txBody>
    </xdr:sp>
    <xdr:clientData fPrintsWithSheet="0"/>
  </xdr:twoCellAnchor>
  <xdr:twoCellAnchor editAs="absolute">
    <xdr:from>
      <xdr:col>82</xdr:col>
      <xdr:colOff>0</xdr:colOff>
      <xdr:row>5</xdr:row>
      <xdr:rowOff>0</xdr:rowOff>
    </xdr:from>
    <xdr:to>
      <xdr:col>89</xdr:col>
      <xdr:colOff>0</xdr:colOff>
      <xdr:row>7</xdr:row>
      <xdr:rowOff>102946</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7953375" y="152400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08-1</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C00-000002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571500</xdr:rowOff>
    </xdr:from>
    <xdr:ext cx="1333500" cy="76200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04862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50</xdr:col>
      <xdr:colOff>0</xdr:colOff>
      <xdr:row>2</xdr:row>
      <xdr:rowOff>57150</xdr:rowOff>
    </xdr:from>
    <xdr:to>
      <xdr:col>77</xdr:col>
      <xdr:colOff>0</xdr:colOff>
      <xdr:row>6</xdr:row>
      <xdr:rowOff>0</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4857750" y="1009650"/>
          <a:ext cx="2571750"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↓専任の宅地建物取引士（１人目）の</a:t>
          </a:r>
          <a:endParaRPr lang="ja-JP" altLang="ja-JP" sz="1050">
            <a:solidFill>
              <a:srgbClr val="FF0000"/>
            </a:solidFill>
            <a:effectLst/>
            <a:latin typeface="Meiryo UI" panose="020B0604030504040204" pitchFamily="50" charset="-128"/>
            <a:ea typeface="Meiryo UI" panose="020B0604030504040204" pitchFamily="50" charset="-128"/>
          </a:endParaRPr>
        </a:p>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　　略歴が反映します</a:t>
          </a:r>
          <a:endParaRPr lang="ja-JP" altLang="ja-JP" sz="105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twoCellAnchor editAs="absolute">
    <xdr:from>
      <xdr:col>82</xdr:col>
      <xdr:colOff>0</xdr:colOff>
      <xdr:row>5</xdr:row>
      <xdr:rowOff>0</xdr:rowOff>
    </xdr:from>
    <xdr:to>
      <xdr:col>88</xdr:col>
      <xdr:colOff>190499</xdr:colOff>
      <xdr:row>7</xdr:row>
      <xdr:rowOff>102946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7953375" y="15240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08-2</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048625"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10</xdr:row>
      <xdr:rowOff>145394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09</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85</xdr:col>
      <xdr:colOff>1</xdr:colOff>
      <xdr:row>1</xdr:row>
      <xdr:rowOff>169500</xdr:rowOff>
    </xdr:to>
    <xdr:sp macro="" textlink="">
      <xdr:nvSpPr>
        <xdr:cNvPr id="7" name="Rectangle 107">
          <a:hlinkClick xmlns:r="http://schemas.openxmlformats.org/officeDocument/2006/relationships" r:id="rId1"/>
          <a:extLst>
            <a:ext uri="{FF2B5EF4-FFF2-40B4-BE49-F238E27FC236}">
              <a16:creationId xmlns:a16="http://schemas.microsoft.com/office/drawing/2014/main" id="{00000000-0008-0000-0E00-000007000000}"/>
            </a:ext>
          </a:extLst>
        </xdr:cNvPr>
        <xdr:cNvSpPr>
          <a:spLocks noChangeArrowheads="1"/>
        </xdr:cNvSpPr>
      </xdr:nvSpPr>
      <xdr:spPr bwMode="auto">
        <a:xfrm>
          <a:off x="8029575"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78</xdr:col>
      <xdr:colOff>0</xdr:colOff>
      <xdr:row>6</xdr:row>
      <xdr:rowOff>38100</xdr:rowOff>
    </xdr:from>
    <xdr:ext cx="1333500" cy="76200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877175" y="10858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78</xdr:col>
      <xdr:colOff>0</xdr:colOff>
      <xdr:row>11</xdr:row>
      <xdr:rowOff>35581</xdr:rowOff>
    </xdr:from>
    <xdr:to>
      <xdr:col>84</xdr:col>
      <xdr:colOff>190499</xdr:colOff>
      <xdr:row>13</xdr:row>
      <xdr:rowOff>0</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7877175" y="21120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10</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78</xdr:col>
      <xdr:colOff>0</xdr:colOff>
      <xdr:row>2</xdr:row>
      <xdr:rowOff>0</xdr:rowOff>
    </xdr:from>
    <xdr:to>
      <xdr:col>85</xdr:col>
      <xdr:colOff>1</xdr:colOff>
      <xdr:row>4</xdr:row>
      <xdr:rowOff>74250</xdr:rowOff>
    </xdr:to>
    <xdr:sp macro="" textlink="">
      <xdr:nvSpPr>
        <xdr:cNvPr id="5" name="Rectangle 107">
          <a:hlinkClick xmlns:r="http://schemas.openxmlformats.org/officeDocument/2006/relationships" r:id="rId2"/>
          <a:extLst>
            <a:ext uri="{FF2B5EF4-FFF2-40B4-BE49-F238E27FC236}">
              <a16:creationId xmlns:a16="http://schemas.microsoft.com/office/drawing/2014/main" id="{00000000-0008-0000-0E00-000005000000}"/>
            </a:ext>
          </a:extLst>
        </xdr:cNvPr>
        <xdr:cNvSpPr>
          <a:spLocks noChangeArrowheads="1"/>
        </xdr:cNvSpPr>
      </xdr:nvSpPr>
      <xdr:spPr bwMode="auto">
        <a:xfrm>
          <a:off x="7877175"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45</xdr:col>
      <xdr:colOff>0</xdr:colOff>
      <xdr:row>0</xdr:row>
      <xdr:rowOff>0</xdr:rowOff>
    </xdr:from>
    <xdr:to>
      <xdr:col>52</xdr:col>
      <xdr:colOff>1</xdr:colOff>
      <xdr:row>1</xdr:row>
      <xdr:rowOff>169500</xdr:rowOff>
    </xdr:to>
    <xdr:sp macro="" textlink="">
      <xdr:nvSpPr>
        <xdr:cNvPr id="15" name="Rectangle 107">
          <a:hlinkClick xmlns:r="http://schemas.openxmlformats.org/officeDocument/2006/relationships" r:id="rId1"/>
          <a:extLst>
            <a:ext uri="{FF2B5EF4-FFF2-40B4-BE49-F238E27FC236}">
              <a16:creationId xmlns:a16="http://schemas.microsoft.com/office/drawing/2014/main" id="{00000000-0008-0000-0F00-00000F000000}"/>
            </a:ext>
          </a:extLst>
        </xdr:cNvPr>
        <xdr:cNvSpPr>
          <a:spLocks noChangeArrowheads="1"/>
        </xdr:cNvSpPr>
      </xdr:nvSpPr>
      <xdr:spPr bwMode="auto">
        <a:xfrm>
          <a:off x="786765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45</xdr:col>
      <xdr:colOff>0</xdr:colOff>
      <xdr:row>5</xdr:row>
      <xdr:rowOff>0</xdr:rowOff>
    </xdr:from>
    <xdr:ext cx="1333500" cy="76200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86765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45</xdr:col>
      <xdr:colOff>0</xdr:colOff>
      <xdr:row>11</xdr:row>
      <xdr:rowOff>0</xdr:rowOff>
    </xdr:from>
    <xdr:to>
      <xdr:col>51</xdr:col>
      <xdr:colOff>190499</xdr:colOff>
      <xdr:row>13</xdr:row>
      <xdr:rowOff>50144</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7867650" y="1905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11</a:t>
          </a:r>
        </a:p>
      </xdr:txBody>
    </xdr:sp>
    <xdr:clientData fPrintsWithSheet="0"/>
  </xdr:twoCellAnchor>
  <xdr:twoCellAnchor editAs="oneCell">
    <xdr:from>
      <xdr:col>44</xdr:col>
      <xdr:colOff>190499</xdr:colOff>
      <xdr:row>2</xdr:row>
      <xdr:rowOff>21000</xdr:rowOff>
    </xdr:from>
    <xdr:to>
      <xdr:col>52</xdr:col>
      <xdr:colOff>0</xdr:colOff>
      <xdr:row>4</xdr:row>
      <xdr:rowOff>0</xdr:rowOff>
    </xdr:to>
    <xdr:sp macro="" textlink="">
      <xdr:nvSpPr>
        <xdr:cNvPr id="30" name="Rectangle 107">
          <a:hlinkClick xmlns:r="http://schemas.openxmlformats.org/officeDocument/2006/relationships" r:id="rId2"/>
          <a:extLst>
            <a:ext uri="{FF2B5EF4-FFF2-40B4-BE49-F238E27FC236}">
              <a16:creationId xmlns:a16="http://schemas.microsoft.com/office/drawing/2014/main" id="{00000000-0008-0000-0F00-00001E000000}"/>
            </a:ext>
          </a:extLst>
        </xdr:cNvPr>
        <xdr:cNvSpPr>
          <a:spLocks noChangeArrowheads="1"/>
        </xdr:cNvSpPr>
      </xdr:nvSpPr>
      <xdr:spPr bwMode="auto">
        <a:xfrm>
          <a:off x="7867649"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twoCellAnchor editAs="absolute">
    <xdr:from>
      <xdr:col>0</xdr:col>
      <xdr:colOff>1</xdr:colOff>
      <xdr:row>7</xdr:row>
      <xdr:rowOff>0</xdr:rowOff>
    </xdr:from>
    <xdr:to>
      <xdr:col>5</xdr:col>
      <xdr:colOff>1</xdr:colOff>
      <xdr:row>10</xdr:row>
      <xdr:rowOff>177102</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 y="13335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7</xdr:row>
      <xdr:rowOff>0</xdr:rowOff>
    </xdr:from>
    <xdr:to>
      <xdr:col>6</xdr:col>
      <xdr:colOff>0</xdr:colOff>
      <xdr:row>7</xdr:row>
      <xdr:rowOff>0</xdr:rowOff>
    </xdr:to>
    <xdr:cxnSp macro="">
      <xdr:nvCxnSpPr>
        <xdr:cNvPr id="3" name="直線矢印コネクタ 2">
          <a:extLst>
            <a:ext uri="{FF2B5EF4-FFF2-40B4-BE49-F238E27FC236}">
              <a16:creationId xmlns:a16="http://schemas.microsoft.com/office/drawing/2014/main" id="{00000000-0008-0000-0F00-000003000000}"/>
            </a:ext>
          </a:extLst>
        </xdr:cNvPr>
        <xdr:cNvCxnSpPr/>
      </xdr:nvCxnSpPr>
      <xdr:spPr bwMode="auto">
        <a:xfrm>
          <a:off x="952500" y="1333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18</xdr:row>
      <xdr:rowOff>87294</xdr:rowOff>
    </xdr:from>
    <xdr:to>
      <xdr:col>5</xdr:col>
      <xdr:colOff>0</xdr:colOff>
      <xdr:row>27</xdr:row>
      <xdr:rowOff>0</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0" y="2944794"/>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20</xdr:row>
      <xdr:rowOff>0</xdr:rowOff>
    </xdr:from>
    <xdr:to>
      <xdr:col>5</xdr:col>
      <xdr:colOff>190499</xdr:colOff>
      <xdr:row>20</xdr:row>
      <xdr:rowOff>0</xdr:rowOff>
    </xdr:to>
    <xdr:cxnSp macro="">
      <xdr:nvCxnSpPr>
        <xdr:cNvPr id="12" name="直線矢印コネクタ 11">
          <a:extLst>
            <a:ext uri="{FF2B5EF4-FFF2-40B4-BE49-F238E27FC236}">
              <a16:creationId xmlns:a16="http://schemas.microsoft.com/office/drawing/2014/main" id="{00000000-0008-0000-0F00-00000C000000}"/>
            </a:ext>
          </a:extLst>
        </xdr:cNvPr>
        <xdr:cNvCxnSpPr/>
      </xdr:nvCxnSpPr>
      <xdr:spPr bwMode="auto">
        <a:xfrm>
          <a:off x="952499" y="3048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22</xdr:row>
      <xdr:rowOff>186522</xdr:rowOff>
    </xdr:from>
    <xdr:to>
      <xdr:col>8</xdr:col>
      <xdr:colOff>0</xdr:colOff>
      <xdr:row>23</xdr:row>
      <xdr:rowOff>0</xdr:rowOff>
    </xdr:to>
    <xdr:cxnSp macro="">
      <xdr:nvCxnSpPr>
        <xdr:cNvPr id="13" name="直線矢印コネクタ 12">
          <a:extLst>
            <a:ext uri="{FF2B5EF4-FFF2-40B4-BE49-F238E27FC236}">
              <a16:creationId xmlns:a16="http://schemas.microsoft.com/office/drawing/2014/main" id="{00000000-0008-0000-0F00-00000D000000}"/>
            </a:ext>
          </a:extLst>
        </xdr:cNvPr>
        <xdr:cNvCxnSpPr/>
      </xdr:nvCxnSpPr>
      <xdr:spPr bwMode="auto">
        <a:xfrm flipV="1">
          <a:off x="952500" y="3615522"/>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30</xdr:row>
      <xdr:rowOff>0</xdr:rowOff>
    </xdr:from>
    <xdr:to>
      <xdr:col>5</xdr:col>
      <xdr:colOff>1</xdr:colOff>
      <xdr:row>33</xdr:row>
      <xdr:rowOff>177102</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1" y="466725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30</xdr:row>
      <xdr:rowOff>0</xdr:rowOff>
    </xdr:from>
    <xdr:to>
      <xdr:col>6</xdr:col>
      <xdr:colOff>0</xdr:colOff>
      <xdr:row>30</xdr:row>
      <xdr:rowOff>0</xdr:rowOff>
    </xdr:to>
    <xdr:cxnSp macro="">
      <xdr:nvCxnSpPr>
        <xdr:cNvPr id="17" name="直線矢印コネクタ 16">
          <a:extLst>
            <a:ext uri="{FF2B5EF4-FFF2-40B4-BE49-F238E27FC236}">
              <a16:creationId xmlns:a16="http://schemas.microsoft.com/office/drawing/2014/main" id="{00000000-0008-0000-0F00-000011000000}"/>
            </a:ext>
          </a:extLst>
        </xdr:cNvPr>
        <xdr:cNvCxnSpPr/>
      </xdr:nvCxnSpPr>
      <xdr:spPr bwMode="auto">
        <a:xfrm>
          <a:off x="952500" y="46672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41</xdr:row>
      <xdr:rowOff>0</xdr:rowOff>
    </xdr:from>
    <xdr:to>
      <xdr:col>5</xdr:col>
      <xdr:colOff>0</xdr:colOff>
      <xdr:row>49</xdr:row>
      <xdr:rowOff>103206</xdr:rowOff>
    </xdr:to>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0" y="619125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43</xdr:row>
      <xdr:rowOff>0</xdr:rowOff>
    </xdr:from>
    <xdr:to>
      <xdr:col>5</xdr:col>
      <xdr:colOff>190499</xdr:colOff>
      <xdr:row>43</xdr:row>
      <xdr:rowOff>0</xdr:rowOff>
    </xdr:to>
    <xdr:cxnSp macro="">
      <xdr:nvCxnSpPr>
        <xdr:cNvPr id="19" name="直線矢印コネクタ 18">
          <a:extLst>
            <a:ext uri="{FF2B5EF4-FFF2-40B4-BE49-F238E27FC236}">
              <a16:creationId xmlns:a16="http://schemas.microsoft.com/office/drawing/2014/main" id="{00000000-0008-0000-0F00-000013000000}"/>
            </a:ext>
          </a:extLst>
        </xdr:cNvPr>
        <xdr:cNvCxnSpPr/>
      </xdr:nvCxnSpPr>
      <xdr:spPr bwMode="auto">
        <a:xfrm>
          <a:off x="952499" y="63817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46</xdr:row>
      <xdr:rowOff>0</xdr:rowOff>
    </xdr:from>
    <xdr:to>
      <xdr:col>8</xdr:col>
      <xdr:colOff>0</xdr:colOff>
      <xdr:row>46</xdr:row>
      <xdr:rowOff>3978</xdr:rowOff>
    </xdr:to>
    <xdr:cxnSp macro="">
      <xdr:nvCxnSpPr>
        <xdr:cNvPr id="20" name="直線矢印コネクタ 19">
          <a:extLst>
            <a:ext uri="{FF2B5EF4-FFF2-40B4-BE49-F238E27FC236}">
              <a16:creationId xmlns:a16="http://schemas.microsoft.com/office/drawing/2014/main" id="{00000000-0008-0000-0F00-000014000000}"/>
            </a:ext>
          </a:extLst>
        </xdr:cNvPr>
        <xdr:cNvCxnSpPr/>
      </xdr:nvCxnSpPr>
      <xdr:spPr bwMode="auto">
        <a:xfrm flipV="1">
          <a:off x="952500" y="695325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53</xdr:row>
      <xdr:rowOff>0</xdr:rowOff>
    </xdr:from>
    <xdr:to>
      <xdr:col>5</xdr:col>
      <xdr:colOff>1</xdr:colOff>
      <xdr:row>56</xdr:row>
      <xdr:rowOff>177102</xdr:rowOff>
    </xdr:to>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 y="80010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53</xdr:row>
      <xdr:rowOff>0</xdr:rowOff>
    </xdr:from>
    <xdr:to>
      <xdr:col>6</xdr:col>
      <xdr:colOff>0</xdr:colOff>
      <xdr:row>53</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xdr:nvCxnSpPr>
      <xdr:spPr bwMode="auto">
        <a:xfrm>
          <a:off x="952500" y="8001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64</xdr:row>
      <xdr:rowOff>0</xdr:rowOff>
    </xdr:from>
    <xdr:to>
      <xdr:col>5</xdr:col>
      <xdr:colOff>0</xdr:colOff>
      <xdr:row>72</xdr:row>
      <xdr:rowOff>7956</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0" y="952500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66</xdr:row>
      <xdr:rowOff>0</xdr:rowOff>
    </xdr:from>
    <xdr:to>
      <xdr:col>5</xdr:col>
      <xdr:colOff>190499</xdr:colOff>
      <xdr:row>66</xdr:row>
      <xdr:rowOff>0</xdr:rowOff>
    </xdr:to>
    <xdr:cxnSp macro="">
      <xdr:nvCxnSpPr>
        <xdr:cNvPr id="24" name="直線矢印コネクタ 23">
          <a:extLst>
            <a:ext uri="{FF2B5EF4-FFF2-40B4-BE49-F238E27FC236}">
              <a16:creationId xmlns:a16="http://schemas.microsoft.com/office/drawing/2014/main" id="{00000000-0008-0000-0F00-000018000000}"/>
            </a:ext>
          </a:extLst>
        </xdr:cNvPr>
        <xdr:cNvCxnSpPr/>
      </xdr:nvCxnSpPr>
      <xdr:spPr bwMode="auto">
        <a:xfrm>
          <a:off x="952499" y="9715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69</xdr:row>
      <xdr:rowOff>0</xdr:rowOff>
    </xdr:from>
    <xdr:to>
      <xdr:col>8</xdr:col>
      <xdr:colOff>0</xdr:colOff>
      <xdr:row>69</xdr:row>
      <xdr:rowOff>3978</xdr:rowOff>
    </xdr:to>
    <xdr:cxnSp macro="">
      <xdr:nvCxnSpPr>
        <xdr:cNvPr id="25" name="直線矢印コネクタ 24">
          <a:extLst>
            <a:ext uri="{FF2B5EF4-FFF2-40B4-BE49-F238E27FC236}">
              <a16:creationId xmlns:a16="http://schemas.microsoft.com/office/drawing/2014/main" id="{00000000-0008-0000-0F00-000019000000}"/>
            </a:ext>
          </a:extLst>
        </xdr:cNvPr>
        <xdr:cNvCxnSpPr/>
      </xdr:nvCxnSpPr>
      <xdr:spPr bwMode="auto">
        <a:xfrm flipV="1">
          <a:off x="952500" y="1028700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xdr:col>
      <xdr:colOff>98534</xdr:colOff>
      <xdr:row>23</xdr:row>
      <xdr:rowOff>0</xdr:rowOff>
    </xdr:from>
    <xdr:to>
      <xdr:col>12</xdr:col>
      <xdr:colOff>0</xdr:colOff>
      <xdr:row>25</xdr:row>
      <xdr:rowOff>0</xdr:rowOff>
    </xdr:to>
    <xdr:cxnSp macro="">
      <xdr:nvCxnSpPr>
        <xdr:cNvPr id="2" name="直線コネクタ 1">
          <a:extLst>
            <a:ext uri="{FF2B5EF4-FFF2-40B4-BE49-F238E27FC236}">
              <a16:creationId xmlns:a16="http://schemas.microsoft.com/office/drawing/2014/main" id="{00000000-0008-0000-1000-000002000000}"/>
            </a:ext>
          </a:extLst>
        </xdr:cNvPr>
        <xdr:cNvCxnSpPr/>
      </xdr:nvCxnSpPr>
      <xdr:spPr>
        <a:xfrm>
          <a:off x="670034" y="4324350"/>
          <a:ext cx="758716"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82</xdr:col>
      <xdr:colOff>0</xdr:colOff>
      <xdr:row>0</xdr:row>
      <xdr:rowOff>0</xdr:rowOff>
    </xdr:from>
    <xdr:to>
      <xdr:col>89</xdr:col>
      <xdr:colOff>0</xdr:colOff>
      <xdr:row>1</xdr:row>
      <xdr:rowOff>169500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000-000005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28575</xdr:colOff>
      <xdr:row>3</xdr:row>
      <xdr:rowOff>9525</xdr:rowOff>
    </xdr:from>
    <xdr:ext cx="1333500" cy="76200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80772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9</xdr:row>
      <xdr:rowOff>0</xdr:rowOff>
    </xdr:from>
    <xdr:to>
      <xdr:col>88</xdr:col>
      <xdr:colOff>190499</xdr:colOff>
      <xdr:row>11</xdr:row>
      <xdr:rowOff>50144</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8048625"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75</xdr:col>
      <xdr:colOff>190499</xdr:colOff>
      <xdr:row>0</xdr:row>
      <xdr:rowOff>0</xdr:rowOff>
    </xdr:from>
    <xdr:to>
      <xdr:col>83</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76</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0391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76</xdr:col>
      <xdr:colOff>0</xdr:colOff>
      <xdr:row>6</xdr:row>
      <xdr:rowOff>0</xdr:rowOff>
    </xdr:from>
    <xdr:to>
      <xdr:col>82</xdr:col>
      <xdr:colOff>190499</xdr:colOff>
      <xdr:row>7</xdr:row>
      <xdr:rowOff>193019</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039100" y="1504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4</xdr:col>
      <xdr:colOff>0</xdr:colOff>
      <xdr:row>4</xdr:row>
      <xdr:rowOff>0</xdr:rowOff>
    </xdr:from>
    <xdr:to>
      <xdr:col>17</xdr:col>
      <xdr:colOff>0</xdr:colOff>
      <xdr:row>8</xdr:row>
      <xdr:rowOff>0</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bwMode="auto">
        <a:xfrm>
          <a:off x="381000" y="1028700"/>
          <a:ext cx="1800225" cy="952500"/>
        </a:xfrm>
        <a:prstGeom prst="line">
          <a:avLst/>
        </a:prstGeom>
        <a:solidFill>
          <a:srgbClr val="FFFFFF"/>
        </a:solidFill>
        <a:ln w="6350" cap="flat" cmpd="sng" algn="ctr">
          <a:solidFill>
            <a:schemeClr val="tx1"/>
          </a:solidFill>
          <a:prstDash val="solid"/>
          <a:round/>
          <a:headEnd type="none" w="med" len="med"/>
          <a:tailEnd type="none" w="med" len="med"/>
        </a:ln>
        <a:effectLst/>
      </xdr:spPr>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81</xdr:col>
      <xdr:colOff>190499</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1</xdr:row>
      <xdr:rowOff>0</xdr:rowOff>
    </xdr:from>
    <xdr:ext cx="1333500" cy="76200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7</xdr:row>
      <xdr:rowOff>0</xdr:rowOff>
    </xdr:from>
    <xdr:to>
      <xdr:col>88</xdr:col>
      <xdr:colOff>190499</xdr:colOff>
      <xdr:row>9</xdr:row>
      <xdr:rowOff>50144</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039100"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30</xdr:col>
      <xdr:colOff>0</xdr:colOff>
      <xdr:row>37</xdr:row>
      <xdr:rowOff>289034</xdr:rowOff>
    </xdr:from>
    <xdr:to>
      <xdr:col>30</xdr:col>
      <xdr:colOff>98534</xdr:colOff>
      <xdr:row>44</xdr:row>
      <xdr:rowOff>98534</xdr:rowOff>
    </xdr:to>
    <xdr:sp macro="" textlink="">
      <xdr:nvSpPr>
        <xdr:cNvPr id="2" name="左大かっこ 1">
          <a:extLst>
            <a:ext uri="{FF2B5EF4-FFF2-40B4-BE49-F238E27FC236}">
              <a16:creationId xmlns:a16="http://schemas.microsoft.com/office/drawing/2014/main" id="{00000000-0008-0000-1200-000002000000}"/>
            </a:ext>
          </a:extLst>
        </xdr:cNvPr>
        <xdr:cNvSpPr/>
      </xdr:nvSpPr>
      <xdr:spPr bwMode="auto">
        <a:xfrm>
          <a:off x="3054569"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68</xdr:col>
      <xdr:colOff>1</xdr:colOff>
      <xdr:row>37</xdr:row>
      <xdr:rowOff>289034</xdr:rowOff>
    </xdr:from>
    <xdr:to>
      <xdr:col>69</xdr:col>
      <xdr:colOff>0</xdr:colOff>
      <xdr:row>44</xdr:row>
      <xdr:rowOff>98534</xdr:rowOff>
    </xdr:to>
    <xdr:sp macro="" textlink="">
      <xdr:nvSpPr>
        <xdr:cNvPr id="7" name="左大かっこ 6">
          <a:extLst>
            <a:ext uri="{FF2B5EF4-FFF2-40B4-BE49-F238E27FC236}">
              <a16:creationId xmlns:a16="http://schemas.microsoft.com/office/drawing/2014/main" id="{00000000-0008-0000-1200-000007000000}"/>
            </a:ext>
          </a:extLst>
        </xdr:cNvPr>
        <xdr:cNvSpPr/>
      </xdr:nvSpPr>
      <xdr:spPr bwMode="auto">
        <a:xfrm flipH="1">
          <a:off x="6798880"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43</xdr:col>
      <xdr:colOff>0</xdr:colOff>
      <xdr:row>41</xdr:row>
      <xdr:rowOff>0</xdr:rowOff>
    </xdr:from>
    <xdr:to>
      <xdr:col>64</xdr:col>
      <xdr:colOff>95249</xdr:colOff>
      <xdr:row>42</xdr:row>
      <xdr:rowOff>0</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4095750" y="8191500"/>
          <a:ext cx="2095499"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twoCellAnchor editAs="absolute">
    <xdr:from>
      <xdr:col>43</xdr:col>
      <xdr:colOff>0</xdr:colOff>
      <xdr:row>43</xdr:row>
      <xdr:rowOff>0</xdr:rowOff>
    </xdr:from>
    <xdr:to>
      <xdr:col>65</xdr:col>
      <xdr:colOff>0</xdr:colOff>
      <xdr:row>44</xdr:row>
      <xdr:rowOff>9525</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4095750" y="8572500"/>
          <a:ext cx="20955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81</xdr:row>
      <xdr:rowOff>0</xdr:rowOff>
    </xdr:from>
    <xdr:to>
      <xdr:col>42</xdr:col>
      <xdr:colOff>0</xdr:colOff>
      <xdr:row>101</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134</xdr:row>
      <xdr:rowOff>0</xdr:rowOff>
    </xdr:from>
    <xdr:to>
      <xdr:col>42</xdr:col>
      <xdr:colOff>0</xdr:colOff>
      <xdr:row>154</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bwMode="auto">
        <a:xfrm>
          <a:off x="7515225" y="254889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7</xdr:col>
      <xdr:colOff>9525</xdr:colOff>
      <xdr:row>0</xdr:row>
      <xdr:rowOff>38100</xdr:rowOff>
    </xdr:from>
    <xdr:to>
      <xdr:col>9</xdr:col>
      <xdr:colOff>0</xdr:colOff>
      <xdr:row>1</xdr:row>
      <xdr:rowOff>3081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 y="38100"/>
          <a:ext cx="371475" cy="3459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3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804862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9</xdr:row>
      <xdr:rowOff>240644</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oneCellAnchor>
    <xdr:from>
      <xdr:col>40</xdr:col>
      <xdr:colOff>190499</xdr:colOff>
      <xdr:row>0</xdr:row>
      <xdr:rowOff>0</xdr:rowOff>
    </xdr:from>
    <xdr:ext cx="1333501"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oneCellAnchor>
    <xdr:from>
      <xdr:col>41</xdr:col>
      <xdr:colOff>0</xdr:colOff>
      <xdr:row>3</xdr:row>
      <xdr:rowOff>0</xdr:rowOff>
    </xdr:from>
    <xdr:ext cx="1333500" cy="76200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001000" y="5143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41</xdr:col>
      <xdr:colOff>0</xdr:colOff>
      <xdr:row>29</xdr:row>
      <xdr:rowOff>66675</xdr:rowOff>
    </xdr:from>
    <xdr:ext cx="1333499" cy="431144"/>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867650" y="55721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16</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59</xdr:col>
      <xdr:colOff>85725</xdr:colOff>
      <xdr:row>0</xdr:row>
      <xdr:rowOff>114809</xdr:rowOff>
    </xdr:from>
    <xdr:to>
      <xdr:col>61</xdr:col>
      <xdr:colOff>85725</xdr:colOff>
      <xdr:row>7</xdr:row>
      <xdr:rowOff>0</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11382375" y="114809"/>
          <a:ext cx="381000" cy="1199641"/>
          <a:chOff x="6477000" y="1257809"/>
          <a:chExt cx="381000" cy="1199641"/>
        </a:xfrm>
        <a:noFill/>
      </xdr:grpSpPr>
      <xdr:grpSp>
        <xdr:nvGrpSpPr>
          <xdr:cNvPr id="129025" name="Group 1">
            <a:extLst>
              <a:ext uri="{FF2B5EF4-FFF2-40B4-BE49-F238E27FC236}">
                <a16:creationId xmlns:a16="http://schemas.microsoft.com/office/drawing/2014/main" id="{00000000-0008-0000-1400-000001F80100}"/>
              </a:ext>
            </a:extLst>
          </xdr:cNvPr>
          <xdr:cNvGrpSpPr>
            <a:grpSpLocks/>
          </xdr:cNvGrpSpPr>
        </xdr:nvGrpSpPr>
        <xdr:grpSpPr bwMode="auto">
          <a:xfrm>
            <a:off x="6543675" y="1600200"/>
            <a:ext cx="257175" cy="857250"/>
            <a:chOff x="4107" y="3345"/>
            <a:chExt cx="400" cy="1350"/>
          </a:xfrm>
          <a:grpFill/>
        </xdr:grpSpPr>
        <xdr:sp macro="" textlink="">
          <xdr:nvSpPr>
            <xdr:cNvPr id="129026" name="Freeform 2">
              <a:extLst>
                <a:ext uri="{FF2B5EF4-FFF2-40B4-BE49-F238E27FC236}">
                  <a16:creationId xmlns:a16="http://schemas.microsoft.com/office/drawing/2014/main" id="{00000000-0008-0000-1400-000002F801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29027" name="Line 3">
              <a:extLst>
                <a:ext uri="{FF2B5EF4-FFF2-40B4-BE49-F238E27FC236}">
                  <a16:creationId xmlns:a16="http://schemas.microsoft.com/office/drawing/2014/main" id="{00000000-0008-0000-1400-000003F801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twoCellAnchor editAs="absolute">
    <xdr:from>
      <xdr:col>50</xdr:col>
      <xdr:colOff>0</xdr:colOff>
      <xdr:row>1</xdr:row>
      <xdr:rowOff>0</xdr:rowOff>
    </xdr:from>
    <xdr:to>
      <xdr:col>53</xdr:col>
      <xdr:colOff>148500</xdr:colOff>
      <xdr:row>4</xdr:row>
      <xdr:rowOff>149935</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2">
          <a:clrChange>
            <a:clrFrom>
              <a:srgbClr val="F0F0F0"/>
            </a:clrFrom>
            <a:clrTo>
              <a:srgbClr val="F0F0F0">
                <a:alpha val="0"/>
              </a:srgbClr>
            </a:clrTo>
          </a:clrChange>
        </a:blip>
        <a:stretch>
          <a:fillRect/>
        </a:stretch>
      </xdr:blipFill>
      <xdr:spPr>
        <a:xfrm>
          <a:off x="9582150" y="190500"/>
          <a:ext cx="720000" cy="711910"/>
        </a:xfrm>
        <a:prstGeom prst="rect">
          <a:avLst/>
        </a:prstGeom>
      </xdr:spPr>
    </xdr:pic>
    <xdr:clientData/>
  </xdr:twoCellAnchor>
  <xdr:twoCellAnchor editAs="absolute">
    <xdr:from>
      <xdr:col>54</xdr:col>
      <xdr:colOff>120851</xdr:colOff>
      <xdr:row>1</xdr:row>
      <xdr:rowOff>21921</xdr:rowOff>
    </xdr:from>
    <xdr:to>
      <xdr:col>58</xdr:col>
      <xdr:colOff>78851</xdr:colOff>
      <xdr:row>5</xdr:row>
      <xdr:rowOff>11175</xdr:rowOff>
    </xdr:to>
    <xdr:pic>
      <xdr:nvPicPr>
        <xdr:cNvPr id="14" name="図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3">
          <a:clrChange>
            <a:clrFrom>
              <a:srgbClr val="EEEEEE"/>
            </a:clrFrom>
            <a:clrTo>
              <a:srgbClr val="EEEEEE">
                <a:alpha val="0"/>
              </a:srgbClr>
            </a:clrTo>
          </a:clrChange>
        </a:blip>
        <a:stretch>
          <a:fillRect/>
        </a:stretch>
      </xdr:blipFill>
      <xdr:spPr>
        <a:xfrm>
          <a:off x="10465001" y="212421"/>
          <a:ext cx="720000" cy="732204"/>
        </a:xfrm>
        <a:prstGeom prst="rect">
          <a:avLst/>
        </a:prstGeom>
      </xdr:spPr>
    </xdr:pic>
    <xdr:clientData/>
  </xdr:twoCellAnchor>
  <xdr:twoCellAnchor editAs="oneCell">
    <xdr:from>
      <xdr:col>41</xdr:col>
      <xdr:colOff>28576</xdr:colOff>
      <xdr:row>21</xdr:row>
      <xdr:rowOff>19051</xdr:rowOff>
    </xdr:from>
    <xdr:to>
      <xdr:col>42</xdr:col>
      <xdr:colOff>162076</xdr:colOff>
      <xdr:row>22</xdr:row>
      <xdr:rowOff>152551</xdr:rowOff>
    </xdr:to>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6" y="4000501"/>
          <a:ext cx="324000" cy="324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42</xdr:col>
      <xdr:colOff>0</xdr:colOff>
      <xdr:row>3</xdr:row>
      <xdr:rowOff>0</xdr:rowOff>
    </xdr:from>
    <xdr:to>
      <xdr:col>49</xdr:col>
      <xdr:colOff>0</xdr:colOff>
      <xdr:row>7</xdr:row>
      <xdr:rowOff>0</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two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17-1</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6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17-2</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7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17-3</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17-4</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17-5</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42</xdr:col>
      <xdr:colOff>0</xdr:colOff>
      <xdr:row>1</xdr:row>
      <xdr:rowOff>0</xdr:rowOff>
    </xdr:from>
    <xdr:ext cx="1333500" cy="152400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001000" y="571500"/>
          <a:ext cx="1333500" cy="1524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新設法人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の場合に</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9</xdr:row>
      <xdr:rowOff>121306</xdr:rowOff>
    </xdr:from>
    <xdr:ext cx="1333499" cy="431144"/>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001000" y="221680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18</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9</xdr:col>
      <xdr:colOff>0</xdr:colOff>
      <xdr:row>6</xdr:row>
      <xdr:rowOff>0</xdr:rowOff>
    </xdr:from>
    <xdr:to>
      <xdr:col>24</xdr:col>
      <xdr:colOff>0</xdr:colOff>
      <xdr:row>8</xdr:row>
      <xdr:rowOff>80475</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flipH="1">
          <a:off x="1714500" y="1524000"/>
          <a:ext cx="2857500" cy="461475"/>
        </a:xfrm>
        <a:prstGeom prst="leftArrow">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会社設立の年月日を記入する。</a:t>
          </a:r>
        </a:p>
      </xdr:txBody>
    </xdr:sp>
    <xdr:clientData fPrintsWithSheet="0"/>
  </xdr:twoCellAnchor>
  <xdr:twoCellAnchor editAs="absolute">
    <xdr:from>
      <xdr:col>42</xdr:col>
      <xdr:colOff>0</xdr:colOff>
      <xdr:row>0</xdr:row>
      <xdr:rowOff>0</xdr:rowOff>
    </xdr:from>
    <xdr:to>
      <xdr:col>49</xdr:col>
      <xdr:colOff>1</xdr:colOff>
      <xdr:row>0</xdr:row>
      <xdr:rowOff>360000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A00-000005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1</xdr:col>
      <xdr:colOff>0</xdr:colOff>
      <xdr:row>0</xdr:row>
      <xdr:rowOff>47625</xdr:rowOff>
    </xdr:from>
    <xdr:to>
      <xdr:col>40</xdr:col>
      <xdr:colOff>0</xdr:colOff>
      <xdr:row>2</xdr:row>
      <xdr:rowOff>19050</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90500" y="4762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新設法人（決算書の写しがない場合）はこの </a:t>
          </a:r>
          <a:r>
            <a:rPr kumimoji="1" lang="ja-JP" altLang="en-US" sz="2000" b="1" u="sng">
              <a:solidFill>
                <a:srgbClr val="FF0000"/>
              </a:solidFill>
              <a:latin typeface="+mn-ea"/>
              <a:ea typeface="+mn-ea"/>
            </a:rPr>
            <a:t>開始貸借対照表</a:t>
          </a:r>
          <a:endParaRPr kumimoji="1" lang="en-US" altLang="ja-JP" sz="2000" b="1" u="sng">
            <a:solidFill>
              <a:srgbClr val="FF0000"/>
            </a:solidFill>
            <a:latin typeface="+mn-ea"/>
            <a:ea typeface="+mn-ea"/>
          </a:endParaRPr>
        </a:p>
        <a:p>
          <a:pPr algn="ctr"/>
          <a:r>
            <a:rPr kumimoji="1" lang="ja-JP" altLang="en-US" sz="1600" b="0">
              <a:solidFill>
                <a:srgbClr val="FF0000"/>
              </a:solidFill>
              <a:latin typeface="+mn-ea"/>
              <a:ea typeface="+mn-ea"/>
            </a:rPr>
            <a:t>の「資産」と「負債・資本」の科目と金額を入力し提出。</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80391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14</xdr:col>
      <xdr:colOff>19050</xdr:colOff>
      <xdr:row>37</xdr:row>
      <xdr:rowOff>85725</xdr:rowOff>
    </xdr:from>
    <xdr:to>
      <xdr:col>20</xdr:col>
      <xdr:colOff>19050</xdr:colOff>
      <xdr:row>39</xdr:row>
      <xdr:rowOff>7754</xdr:rowOff>
    </xdr:to>
    <xdr:cxnSp macro="">
      <xdr:nvCxnSpPr>
        <xdr:cNvPr id="3" name="カギ線コネクタ 6">
          <a:extLst>
            <a:ext uri="{FF2B5EF4-FFF2-40B4-BE49-F238E27FC236}">
              <a16:creationId xmlns:a16="http://schemas.microsoft.com/office/drawing/2014/main" id="{00000000-0008-0000-1B00-000003000000}"/>
            </a:ext>
          </a:extLst>
        </xdr:cNvPr>
        <xdr:cNvCxnSpPr/>
      </xdr:nvCxnSpPr>
      <xdr:spPr bwMode="auto">
        <a:xfrm rot="10800000" flipV="1">
          <a:off x="2705100" y="8877300"/>
          <a:ext cx="1143000" cy="398279"/>
        </a:xfrm>
        <a:prstGeom prst="bentConnector3">
          <a:avLst>
            <a:gd name="adj1" fmla="val 100000"/>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20</xdr:col>
      <xdr:colOff>28575</xdr:colOff>
      <xdr:row>36</xdr:row>
      <xdr:rowOff>0</xdr:rowOff>
    </xdr:from>
    <xdr:to>
      <xdr:col>41</xdr:col>
      <xdr:colOff>28575</xdr:colOff>
      <xdr:row>38</xdr:row>
      <xdr:rowOff>155942</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3857625" y="8601075"/>
          <a:ext cx="4019550" cy="53694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紹介者（行政書士を含む）がいる場合、（法人の）会社名／</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氏名／郵便番号／住所／電話番号を直接入力</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44</xdr:col>
      <xdr:colOff>0</xdr:colOff>
      <xdr:row>0</xdr:row>
      <xdr:rowOff>30525</xdr:rowOff>
    </xdr:from>
    <xdr:to>
      <xdr:col>61</xdr:col>
      <xdr:colOff>0</xdr:colOff>
      <xdr:row>2</xdr:row>
      <xdr:rowOff>9525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8382000" y="30525"/>
          <a:ext cx="16192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41</xdr:col>
      <xdr:colOff>0</xdr:colOff>
      <xdr:row>7</xdr:row>
      <xdr:rowOff>0</xdr:rowOff>
    </xdr:from>
    <xdr:to>
      <xdr:col>43</xdr:col>
      <xdr:colOff>0</xdr:colOff>
      <xdr:row>52</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bwMode="auto">
        <a:xfrm>
          <a:off x="7905750" y="1333500"/>
          <a:ext cx="381000" cy="5715000"/>
        </a:xfrm>
        <a:prstGeom prst="rightBrace">
          <a:avLst>
            <a:gd name="adj1" fmla="val 28333"/>
            <a:gd name="adj2" fmla="val 3333"/>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55</xdr:row>
      <xdr:rowOff>0</xdr:rowOff>
    </xdr:from>
    <xdr:to>
      <xdr:col>43</xdr:col>
      <xdr:colOff>0</xdr:colOff>
      <xdr:row>62</xdr:row>
      <xdr:rowOff>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bwMode="auto">
        <a:xfrm>
          <a:off x="7905750" y="7620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70</xdr:row>
      <xdr:rowOff>0</xdr:rowOff>
    </xdr:from>
    <xdr:to>
      <xdr:col>43</xdr:col>
      <xdr:colOff>0</xdr:colOff>
      <xdr:row>126</xdr:row>
      <xdr:rowOff>0</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bwMode="auto">
        <a:xfrm>
          <a:off x="7905750" y="9144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129</xdr:row>
      <xdr:rowOff>0</xdr:rowOff>
    </xdr:from>
    <xdr:to>
      <xdr:col>43</xdr:col>
      <xdr:colOff>0</xdr:colOff>
      <xdr:row>179</xdr:row>
      <xdr:rowOff>0</xdr:rowOff>
    </xdr:to>
    <xdr:sp macro="" textlink="">
      <xdr:nvSpPr>
        <xdr:cNvPr id="7" name="右中かっこ 6">
          <a:extLst>
            <a:ext uri="{FF2B5EF4-FFF2-40B4-BE49-F238E27FC236}">
              <a16:creationId xmlns:a16="http://schemas.microsoft.com/office/drawing/2014/main" id="{00000000-0008-0000-0200-000007000000}"/>
            </a:ext>
          </a:extLst>
        </xdr:cNvPr>
        <xdr:cNvSpPr/>
      </xdr:nvSpPr>
      <xdr:spPr bwMode="auto">
        <a:xfrm>
          <a:off x="7905750" y="16383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184</xdr:row>
      <xdr:rowOff>0</xdr:rowOff>
    </xdr:from>
    <xdr:to>
      <xdr:col>43</xdr:col>
      <xdr:colOff>0</xdr:colOff>
      <xdr:row>218</xdr:row>
      <xdr:rowOff>0</xdr:rowOff>
    </xdr:to>
    <xdr:sp macro="" textlink="">
      <xdr:nvSpPr>
        <xdr:cNvPr id="8" name="右中かっこ 7">
          <a:extLst>
            <a:ext uri="{FF2B5EF4-FFF2-40B4-BE49-F238E27FC236}">
              <a16:creationId xmlns:a16="http://schemas.microsoft.com/office/drawing/2014/main" id="{00000000-0008-0000-0200-000008000000}"/>
            </a:ext>
          </a:extLst>
        </xdr:cNvPr>
        <xdr:cNvSpPr/>
      </xdr:nvSpPr>
      <xdr:spPr bwMode="auto">
        <a:xfrm>
          <a:off x="7905750" y="23050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D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180975</xdr:rowOff>
    </xdr:from>
    <xdr:ext cx="1333500" cy="76200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３部提出</a:t>
          </a:r>
        </a:p>
      </xdr:txBody>
    </xdr:sp>
    <xdr:clientData fPrintsWithSheet="0"/>
  </xdr:oneCellAnchor>
  <xdr:oneCellAnchor>
    <xdr:from>
      <xdr:col>38</xdr:col>
      <xdr:colOff>9525</xdr:colOff>
      <xdr:row>33</xdr:row>
      <xdr:rowOff>9525</xdr:rowOff>
    </xdr:from>
    <xdr:ext cx="2105025" cy="466725"/>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7267575" y="7781925"/>
          <a:ext cx="2105025"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←印刷後、該当するいずれか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oneCellAnchor>
    <xdr:from>
      <xdr:col>38</xdr:col>
      <xdr:colOff>18184</xdr:colOff>
      <xdr:row>31</xdr:row>
      <xdr:rowOff>61480</xdr:rowOff>
    </xdr:from>
    <xdr:ext cx="2096366" cy="466725"/>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7276234" y="7310005"/>
          <a:ext cx="2096366"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←印刷後、有無のどちらか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117</xdr:col>
      <xdr:colOff>1</xdr:colOff>
      <xdr:row>0</xdr:row>
      <xdr:rowOff>0</xdr:rowOff>
    </xdr:from>
    <xdr:to>
      <xdr:col>124</xdr:col>
      <xdr:colOff>1</xdr:colOff>
      <xdr:row>1</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1719892" y="0"/>
          <a:ext cx="1333500" cy="364141"/>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49</xdr:row>
      <xdr:rowOff>103156</xdr:rowOff>
    </xdr:from>
    <xdr:to>
      <xdr:col>115</xdr:col>
      <xdr:colOff>80758</xdr:colOff>
      <xdr:row>50</xdr:row>
      <xdr:rowOff>0</xdr:rowOff>
    </xdr:to>
    <xdr:cxnSp macro="">
      <xdr:nvCxnSpPr>
        <xdr:cNvPr id="5" name="直線コネクタ 4">
          <a:extLst>
            <a:ext uri="{FF2B5EF4-FFF2-40B4-BE49-F238E27FC236}">
              <a16:creationId xmlns:a16="http://schemas.microsoft.com/office/drawing/2014/main" id="{00000000-0008-0000-1F00-000005000000}"/>
            </a:ext>
          </a:extLst>
        </xdr:cNvPr>
        <xdr:cNvCxnSpPr/>
      </xdr:nvCxnSpPr>
      <xdr:spPr>
        <a:xfrm flipH="1">
          <a:off x="0" y="7963352"/>
          <a:ext cx="11510758" cy="62496"/>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116</xdr:col>
      <xdr:colOff>9527</xdr:colOff>
      <xdr:row>48</xdr:row>
      <xdr:rowOff>132519</xdr:rowOff>
    </xdr:from>
    <xdr:to>
      <xdr:col>124</xdr:col>
      <xdr:colOff>0</xdr:colOff>
      <xdr:row>50</xdr:row>
      <xdr:rowOff>55811</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1058527" y="7691905"/>
          <a:ext cx="1514473" cy="278315"/>
          <a:chOff x="7962902" y="11125708"/>
          <a:chExt cx="1446787" cy="275717"/>
        </a:xfrm>
      </xdr:grpSpPr>
      <xdr:cxnSp macro="">
        <xdr:nvCxnSpPr>
          <xdr:cNvPr id="7" name="直線矢印コネクタ 6">
            <a:extLst>
              <a:ext uri="{FF2B5EF4-FFF2-40B4-BE49-F238E27FC236}">
                <a16:creationId xmlns:a16="http://schemas.microsoft.com/office/drawing/2014/main" id="{00000000-0008-0000-1F00-000007000000}"/>
              </a:ext>
            </a:extLst>
          </xdr:cNvPr>
          <xdr:cNvCxnSpPr>
            <a:stCxn id="8" idx="3"/>
          </xdr:cNvCxnSpPr>
        </xdr:nvCxnSpPr>
        <xdr:spPr>
          <a:xfrm flipH="1">
            <a:off x="7962902" y="11263567"/>
            <a:ext cx="1446787" cy="14036"/>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8505825" y="11125708"/>
            <a:ext cx="903864"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116</xdr:col>
      <xdr:colOff>181841</xdr:colOff>
      <xdr:row>3</xdr:row>
      <xdr:rowOff>0</xdr:rowOff>
    </xdr:from>
    <xdr:ext cx="1333500" cy="371475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11230841" y="606136"/>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用紙：横</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短辺とじ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34</xdr:col>
      <xdr:colOff>91167</xdr:colOff>
      <xdr:row>1</xdr:row>
      <xdr:rowOff>24666</xdr:rowOff>
    </xdr:from>
    <xdr:to>
      <xdr:col>36</xdr:col>
      <xdr:colOff>198428</xdr:colOff>
      <xdr:row>2</xdr:row>
      <xdr:rowOff>133273</xdr:rowOff>
    </xdr:to>
    <xdr:pic>
      <xdr:nvPicPr>
        <xdr:cNvPr id="2" name="図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7311" cy="251482"/>
        </a:xfrm>
        <a:prstGeom prst="rect">
          <a:avLst/>
        </a:prstGeom>
      </xdr:spPr>
    </xdr:pic>
    <xdr:clientData/>
  </xdr:twoCellAnchor>
  <xdr:twoCellAnchor>
    <xdr:from>
      <xdr:col>29</xdr:col>
      <xdr:colOff>170624</xdr:colOff>
      <xdr:row>78</xdr:row>
      <xdr:rowOff>260902</xdr:rowOff>
    </xdr:from>
    <xdr:to>
      <xdr:col>30</xdr:col>
      <xdr:colOff>152400</xdr:colOff>
      <xdr:row>80</xdr:row>
      <xdr:rowOff>0</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5809424" y="178535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74</xdr:row>
      <xdr:rowOff>114300</xdr:rowOff>
    </xdr:from>
    <xdr:to>
      <xdr:col>2</xdr:col>
      <xdr:colOff>161925</xdr:colOff>
      <xdr:row>75</xdr:row>
      <xdr:rowOff>38100</xdr:rowOff>
    </xdr:to>
    <xdr:sp macro="" textlink="">
      <xdr:nvSpPr>
        <xdr:cNvPr id="5" name="矢印: 右 4">
          <a:extLst>
            <a:ext uri="{FF2B5EF4-FFF2-40B4-BE49-F238E27FC236}">
              <a16:creationId xmlns:a16="http://schemas.microsoft.com/office/drawing/2014/main" id="{00000000-0008-0000-2000-000005000000}"/>
            </a:ext>
          </a:extLst>
        </xdr:cNvPr>
        <xdr:cNvSpPr/>
      </xdr:nvSpPr>
      <xdr:spPr>
        <a:xfrm>
          <a:off x="323850" y="170973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80</xdr:row>
      <xdr:rowOff>38100</xdr:rowOff>
    </xdr:from>
    <xdr:to>
      <xdr:col>2</xdr:col>
      <xdr:colOff>161925</xdr:colOff>
      <xdr:row>80</xdr:row>
      <xdr:rowOff>114300</xdr:rowOff>
    </xdr:to>
    <xdr:sp macro="" textlink="">
      <xdr:nvSpPr>
        <xdr:cNvPr id="6" name="矢印: 右 5">
          <a:extLst>
            <a:ext uri="{FF2B5EF4-FFF2-40B4-BE49-F238E27FC236}">
              <a16:creationId xmlns:a16="http://schemas.microsoft.com/office/drawing/2014/main" id="{00000000-0008-0000-2000-000006000000}"/>
            </a:ext>
          </a:extLst>
        </xdr:cNvPr>
        <xdr:cNvSpPr/>
      </xdr:nvSpPr>
      <xdr:spPr>
        <a:xfrm>
          <a:off x="323850" y="180784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72</xdr:row>
      <xdr:rowOff>0</xdr:rowOff>
    </xdr:from>
    <xdr:to>
      <xdr:col>2</xdr:col>
      <xdr:colOff>76200</xdr:colOff>
      <xdr:row>82</xdr:row>
      <xdr:rowOff>9525</xdr:rowOff>
    </xdr:to>
    <xdr:sp macro="" textlink="">
      <xdr:nvSpPr>
        <xdr:cNvPr id="7" name="正方形/長方形 6">
          <a:extLst>
            <a:ext uri="{FF2B5EF4-FFF2-40B4-BE49-F238E27FC236}">
              <a16:creationId xmlns:a16="http://schemas.microsoft.com/office/drawing/2014/main" id="{00000000-0008-0000-2000-000007000000}"/>
            </a:ext>
          </a:extLst>
        </xdr:cNvPr>
        <xdr:cNvSpPr/>
      </xdr:nvSpPr>
      <xdr:spPr>
        <a:xfrm>
          <a:off x="114301" y="166782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72</xdr:row>
      <xdr:rowOff>133350</xdr:rowOff>
    </xdr:from>
    <xdr:to>
      <xdr:col>2</xdr:col>
      <xdr:colOff>142875</xdr:colOff>
      <xdr:row>82</xdr:row>
      <xdr:rowOff>142875</xdr:rowOff>
    </xdr:to>
    <xdr:sp macro="" textlink="">
      <xdr:nvSpPr>
        <xdr:cNvPr id="8" name="正方形/長方形 7">
          <a:extLst>
            <a:ext uri="{FF2B5EF4-FFF2-40B4-BE49-F238E27FC236}">
              <a16:creationId xmlns:a16="http://schemas.microsoft.com/office/drawing/2014/main" id="{00000000-0008-0000-2000-000008000000}"/>
            </a:ext>
          </a:extLst>
        </xdr:cNvPr>
        <xdr:cNvSpPr/>
      </xdr:nvSpPr>
      <xdr:spPr>
        <a:xfrm>
          <a:off x="133350" y="168116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absolute">
    <xdr:from>
      <xdr:col>48</xdr:col>
      <xdr:colOff>9525</xdr:colOff>
      <xdr:row>0</xdr:row>
      <xdr:rowOff>0</xdr:rowOff>
    </xdr:from>
    <xdr:to>
      <xdr:col>55</xdr:col>
      <xdr:colOff>9525</xdr:colOff>
      <xdr:row>2</xdr:row>
      <xdr:rowOff>74250</xdr:rowOff>
    </xdr:to>
    <xdr:sp macro="" textlink="">
      <xdr:nvSpPr>
        <xdr:cNvPr id="14" name="Rectangle 107">
          <a:hlinkClick xmlns:r="http://schemas.openxmlformats.org/officeDocument/2006/relationships" r:id="rId2"/>
          <a:extLst>
            <a:ext uri="{FF2B5EF4-FFF2-40B4-BE49-F238E27FC236}">
              <a16:creationId xmlns:a16="http://schemas.microsoft.com/office/drawing/2014/main" id="{00000000-0008-0000-2000-00000E000000}"/>
            </a:ext>
          </a:extLst>
        </xdr:cNvPr>
        <xdr:cNvSpPr>
          <a:spLocks noChangeArrowheads="1"/>
        </xdr:cNvSpPr>
      </xdr:nvSpPr>
      <xdr:spPr bwMode="auto">
        <a:xfrm>
          <a:off x="94392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48</xdr:col>
      <xdr:colOff>0</xdr:colOff>
      <xdr:row>4</xdr:row>
      <xdr:rowOff>0</xdr:rowOff>
    </xdr:from>
    <xdr:ext cx="3429000" cy="666750"/>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9429750" y="657225"/>
          <a:ext cx="3429000" cy="66675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他</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部を控えとして保管のこと</a:t>
          </a:r>
        </a:p>
      </xdr:txBody>
    </xdr:sp>
    <xdr:clientData fPrintsWithSheet="0"/>
  </xdr:oneCellAnchor>
  <xdr:twoCellAnchor editAs="oneCell">
    <xdr:from>
      <xdr:col>48</xdr:col>
      <xdr:colOff>28576</xdr:colOff>
      <xdr:row>13</xdr:row>
      <xdr:rowOff>104625</xdr:rowOff>
    </xdr:from>
    <xdr:to>
      <xdr:col>49</xdr:col>
      <xdr:colOff>162076</xdr:colOff>
      <xdr:row>16</xdr:row>
      <xdr:rowOff>0</xdr:rowOff>
    </xdr:to>
    <xdr:pic>
      <xdr:nvPicPr>
        <xdr:cNvPr id="16" name="図 15">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58376" y="7867500"/>
          <a:ext cx="324000" cy="324000"/>
        </a:xfrm>
        <a:prstGeom prst="rect">
          <a:avLst/>
        </a:prstGeom>
      </xdr:spPr>
    </xdr:pic>
    <xdr:clientData/>
  </xdr:twoCellAnchor>
  <xdr:twoCellAnchor>
    <xdr:from>
      <xdr:col>29</xdr:col>
      <xdr:colOff>170624</xdr:colOff>
      <xdr:row>78</xdr:row>
      <xdr:rowOff>260902</xdr:rowOff>
    </xdr:from>
    <xdr:to>
      <xdr:col>30</xdr:col>
      <xdr:colOff>152400</xdr:colOff>
      <xdr:row>80</xdr:row>
      <xdr:rowOff>0</xdr:rowOff>
    </xdr:to>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42</xdr:col>
      <xdr:colOff>68745</xdr:colOff>
      <xdr:row>73</xdr:row>
      <xdr:rowOff>61706</xdr:rowOff>
    </xdr:from>
    <xdr:to>
      <xdr:col>43</xdr:col>
      <xdr:colOff>120096</xdr:colOff>
      <xdr:row>74</xdr:row>
      <xdr:rowOff>66675</xdr:rowOff>
    </xdr:to>
    <xdr:sp macro="" textlink="">
      <xdr:nvSpPr>
        <xdr:cNvPr id="10" name="右矢印 6">
          <a:extLst>
            <a:ext uri="{FF2B5EF4-FFF2-40B4-BE49-F238E27FC236}">
              <a16:creationId xmlns:a16="http://schemas.microsoft.com/office/drawing/2014/main" id="{00000000-0008-0000-2000-00000A000000}"/>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38100</xdr:rowOff>
    </xdr:from>
    <xdr:to>
      <xdr:col>40</xdr:col>
      <xdr:colOff>0</xdr:colOff>
      <xdr:row>4</xdr:row>
      <xdr:rowOff>0</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209550" y="38100"/>
          <a:ext cx="7429500" cy="7239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a:t>
          </a:r>
          <a:r>
            <a:rPr kumimoji="1" lang="ja-JP" altLang="en-US" sz="1800" b="0">
              <a:solidFill>
                <a:srgbClr val="FF0000"/>
              </a:solidFill>
              <a:latin typeface="+mn-ea"/>
              <a:ea typeface="+mn-ea"/>
            </a:rPr>
            <a:t> </a:t>
          </a:r>
          <a:r>
            <a:rPr kumimoji="1" lang="ja-JP" altLang="en-US" sz="2000" b="1" u="sng">
              <a:solidFill>
                <a:srgbClr val="FF0000"/>
              </a:solidFill>
              <a:latin typeface="+mn-ea"/>
              <a:ea typeface="+mn-ea"/>
            </a:rPr>
            <a:t>一括納付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endParaRPr kumimoji="1" lang="en-US" altLang="ja-JP" sz="16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入会金を分割納付で支払う場合はこの用紙の印刷は不要。</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2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28575</xdr:rowOff>
    </xdr:from>
    <xdr:to>
      <xdr:col>40</xdr:col>
      <xdr:colOff>0</xdr:colOff>
      <xdr:row>4</xdr:row>
      <xdr:rowOff>9525</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209550" y="2857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 </a:t>
          </a:r>
          <a:r>
            <a:rPr kumimoji="1" lang="ja-JP" altLang="en-US" sz="2000" b="1" u="sng">
              <a:solidFill>
                <a:srgbClr val="FF0000"/>
              </a:solidFill>
              <a:latin typeface="+mn-ea"/>
              <a:ea typeface="+mn-ea"/>
            </a:rPr>
            <a:t>分割納付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r>
            <a:rPr kumimoji="1" lang="ja-JP" altLang="en-US" sz="1800" b="0">
              <a:solidFill>
                <a:srgbClr val="FF0000"/>
              </a:solidFill>
              <a:latin typeface="+mn-ea"/>
              <a:ea typeface="+mn-ea"/>
            </a:rPr>
            <a:t>。</a:t>
          </a:r>
          <a:endParaRPr kumimoji="1" lang="en-US" altLang="ja-JP" sz="18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入会金を一括で支払う場合はこの用紙の印刷は不要。</a:t>
          </a:r>
        </a:p>
      </xdr:txBody>
    </xdr:sp>
    <xdr:clientData fPrintsWithSheet="0"/>
  </xdr:twoCellAnchor>
  <xdr:twoCellAnchor editAs="absolute">
    <xdr:from>
      <xdr:col>15</xdr:col>
      <xdr:colOff>0</xdr:colOff>
      <xdr:row>22</xdr:row>
      <xdr:rowOff>114300</xdr:rowOff>
    </xdr:from>
    <xdr:to>
      <xdr:col>42</xdr:col>
      <xdr:colOff>0</xdr:colOff>
      <xdr:row>22</xdr:row>
      <xdr:rowOff>114300</xdr:rowOff>
    </xdr:to>
    <xdr:cxnSp macro="">
      <xdr:nvCxnSpPr>
        <xdr:cNvPr id="6" name="直線矢印コネクタ 5">
          <a:extLst>
            <a:ext uri="{FF2B5EF4-FFF2-40B4-BE49-F238E27FC236}">
              <a16:creationId xmlns:a16="http://schemas.microsoft.com/office/drawing/2014/main" id="{00000000-0008-0000-2200-000006000000}"/>
            </a:ext>
          </a:extLst>
        </xdr:cNvPr>
        <xdr:cNvCxnSpPr/>
      </xdr:nvCxnSpPr>
      <xdr:spPr bwMode="auto">
        <a:xfrm flipH="1">
          <a:off x="2876550" y="5038725"/>
          <a:ext cx="516255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8039100" y="57150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00000000-0008-0000-2400-000006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561974</xdr:rowOff>
    </xdr:from>
    <xdr:ext cx="1333500" cy="2181226"/>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8039100" y="561974"/>
          <a:ext cx="1333500" cy="218122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endParaRPr kumimoji="1" lang="en-US" altLang="ja-JP" sz="18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a:solidFill>
                <a:srgbClr val="FF0000"/>
              </a:solidFill>
              <a:latin typeface="+mn-ea"/>
              <a:ea typeface="+mn-ea"/>
            </a:rPr>
            <a:t>代表者個人</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の印鑑証明</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書を添付</a:t>
          </a:r>
          <a:endParaRPr kumimoji="1" lang="en-US" altLang="ja-JP" sz="1600" b="1">
            <a:solidFill>
              <a:srgbClr val="FF0000"/>
            </a:solidFill>
            <a:latin typeface="+mn-ea"/>
            <a:ea typeface="+mn-ea"/>
          </a:endParaRPr>
        </a:p>
      </xdr:txBody>
    </xdr:sp>
    <xdr:clientData fPrintsWithSheet="0"/>
  </xdr:oneCellAnchor>
  <xdr:twoCellAnchor editAs="absolute">
    <xdr:from>
      <xdr:col>19</xdr:col>
      <xdr:colOff>0</xdr:colOff>
      <xdr:row>38</xdr:row>
      <xdr:rowOff>0</xdr:rowOff>
    </xdr:from>
    <xdr:to>
      <xdr:col>33</xdr:col>
      <xdr:colOff>0</xdr:colOff>
      <xdr:row>39</xdr:row>
      <xdr:rowOff>0</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3638550" y="9734550"/>
          <a:ext cx="2667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400"/>
            <a:t>自　署</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561975</xdr:rowOff>
    </xdr:from>
    <xdr:ext cx="1333500" cy="762000"/>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48</xdr:row>
      <xdr:rowOff>0</xdr:rowOff>
    </xdr:from>
    <xdr:to>
      <xdr:col>40</xdr:col>
      <xdr:colOff>152400</xdr:colOff>
      <xdr:row>48</xdr:row>
      <xdr:rowOff>0</xdr:rowOff>
    </xdr:to>
    <xdr:cxnSp macro="">
      <xdr:nvCxnSpPr>
        <xdr:cNvPr id="7" name="直線コネクタ 6">
          <a:extLst>
            <a:ext uri="{FF2B5EF4-FFF2-40B4-BE49-F238E27FC236}">
              <a16:creationId xmlns:a16="http://schemas.microsoft.com/office/drawing/2014/main" id="{00000000-0008-0000-2600-000007000000}"/>
            </a:ext>
          </a:extLst>
        </xdr:cNvPr>
        <xdr:cNvCxnSpPr/>
      </xdr:nvCxnSpPr>
      <xdr:spPr>
        <a:xfrm flipH="1">
          <a:off x="0" y="11449050"/>
          <a:ext cx="7791450" cy="0"/>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41</xdr:col>
      <xdr:colOff>0</xdr:colOff>
      <xdr:row>47</xdr:row>
      <xdr:rowOff>228600</xdr:rowOff>
    </xdr:from>
    <xdr:to>
      <xdr:col>49</xdr:col>
      <xdr:colOff>180973</xdr:colOff>
      <xdr:row>48</xdr:row>
      <xdr:rowOff>113792</xdr:rowOff>
    </xdr:to>
    <xdr:grpSp>
      <xdr:nvGrpSpPr>
        <xdr:cNvPr id="8" name="グループ化 7">
          <a:extLst>
            <a:ext uri="{FF2B5EF4-FFF2-40B4-BE49-F238E27FC236}">
              <a16:creationId xmlns:a16="http://schemas.microsoft.com/office/drawing/2014/main" id="{00000000-0008-0000-2600-000008000000}"/>
            </a:ext>
          </a:extLst>
        </xdr:cNvPr>
        <xdr:cNvGrpSpPr/>
      </xdr:nvGrpSpPr>
      <xdr:grpSpPr>
        <a:xfrm>
          <a:off x="7848600" y="11287125"/>
          <a:ext cx="1704973" cy="275717"/>
          <a:chOff x="7962902" y="11125708"/>
          <a:chExt cx="1628773" cy="275717"/>
        </a:xfrm>
      </xdr:grpSpPr>
      <xdr:cxnSp macro="">
        <xdr:nvCxnSpPr>
          <xdr:cNvPr id="9" name="直線矢印コネクタ 8">
            <a:extLst>
              <a:ext uri="{FF2B5EF4-FFF2-40B4-BE49-F238E27FC236}">
                <a16:creationId xmlns:a16="http://schemas.microsoft.com/office/drawing/2014/main" id="{00000000-0008-0000-2600-000009000000}"/>
              </a:ext>
            </a:extLst>
          </xdr:cNvPr>
          <xdr:cNvCxnSpPr>
            <a:stCxn id="10" idx="3"/>
          </xdr:cNvCxnSpPr>
        </xdr:nvCxnSpPr>
        <xdr:spPr>
          <a:xfrm flipH="1">
            <a:off x="7962902" y="11263567"/>
            <a:ext cx="1628773" cy="14034"/>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8505825" y="11125708"/>
            <a:ext cx="1085850"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42</xdr:col>
      <xdr:colOff>0</xdr:colOff>
      <xdr:row>3</xdr:row>
      <xdr:rowOff>0</xdr:rowOff>
    </xdr:from>
    <xdr:ext cx="1333500" cy="3714750"/>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8039100" y="571500"/>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用紙：縦</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長辺とじ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83</xdr:col>
      <xdr:colOff>0</xdr:colOff>
      <xdr:row>1</xdr:row>
      <xdr:rowOff>0</xdr:rowOff>
    </xdr:from>
    <xdr:to>
      <xdr:col>90</xdr:col>
      <xdr:colOff>0</xdr:colOff>
      <xdr:row>2</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rrowheads="1"/>
        </xdr:cNvSpPr>
      </xdr:nvSpPr>
      <xdr:spPr bwMode="auto">
        <a:xfrm>
          <a:off x="8048625" y="9525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83</xdr:col>
      <xdr:colOff>0</xdr:colOff>
      <xdr:row>4</xdr:row>
      <xdr:rowOff>0</xdr:rowOff>
    </xdr:from>
    <xdr:ext cx="1333500" cy="76200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8048625"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略歴書</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記入例</a:t>
          </a:r>
          <a:endParaRPr kumimoji="1" lang="en-US" altLang="ja-JP" sz="1800" b="1">
            <a:solidFill>
              <a:srgbClr val="FF0000"/>
            </a:solidFill>
            <a:latin typeface="+mn-ea"/>
            <a:ea typeface="+mn-ea"/>
          </a:endParaRPr>
        </a:p>
      </xdr:txBody>
    </xdr:sp>
    <xdr:clientData fPrintsWithSheet="0"/>
  </xdr:oneCellAnchor>
  <xdr:twoCellAnchor editAs="absolute">
    <xdr:from>
      <xdr:col>12</xdr:col>
      <xdr:colOff>1</xdr:colOff>
      <xdr:row>2</xdr:row>
      <xdr:rowOff>1</xdr:rowOff>
    </xdr:from>
    <xdr:to>
      <xdr:col>15</xdr:col>
      <xdr:colOff>1</xdr:colOff>
      <xdr:row>9</xdr:row>
      <xdr:rowOff>0</xdr:rowOff>
    </xdr:to>
    <xdr:cxnSp macro="">
      <xdr:nvCxnSpPr>
        <xdr:cNvPr id="4" name="カギ線コネクタ 3">
          <a:extLst>
            <a:ext uri="{FF2B5EF4-FFF2-40B4-BE49-F238E27FC236}">
              <a16:creationId xmlns:a16="http://schemas.microsoft.com/office/drawing/2014/main" id="{00000000-0008-0000-0300-000004000000}"/>
            </a:ext>
          </a:extLst>
        </xdr:cNvPr>
        <xdr:cNvCxnSpPr/>
      </xdr:nvCxnSpPr>
      <xdr:spPr bwMode="auto">
        <a:xfrm rot="5400000">
          <a:off x="666751" y="762001"/>
          <a:ext cx="1238249" cy="285750"/>
        </a:xfrm>
        <a:prstGeom prst="bentConnector3">
          <a:avLst>
            <a:gd name="adj1" fmla="val 0"/>
          </a:avLst>
        </a:prstGeom>
        <a:solidFill>
          <a:srgbClr val="FFFFFF"/>
        </a:solidFill>
        <a:ln w="28575" cap="flat" cmpd="sng" algn="ctr">
          <a:solidFill>
            <a:srgbClr val="FF0000"/>
          </a:solidFill>
          <a:prstDash val="solid"/>
          <a:round/>
          <a:headEnd type="none" w="med" len="med"/>
          <a:tailEnd type="oval" w="med" len="med"/>
        </a:ln>
        <a:effectLst/>
      </xdr:spPr>
    </xdr:cxnSp>
    <xdr:clientData/>
  </xdr:twoCellAnchor>
  <xdr:twoCellAnchor editAs="absolute">
    <xdr:from>
      <xdr:col>45</xdr:col>
      <xdr:colOff>9525</xdr:colOff>
      <xdr:row>6</xdr:row>
      <xdr:rowOff>2</xdr:rowOff>
    </xdr:from>
    <xdr:to>
      <xdr:col>58</xdr:col>
      <xdr:colOff>0</xdr:colOff>
      <xdr:row>17</xdr:row>
      <xdr:rowOff>152404</xdr:rowOff>
    </xdr:to>
    <xdr:cxnSp macro="">
      <xdr:nvCxnSpPr>
        <xdr:cNvPr id="5" name="カギ線コネクタ 4">
          <a:extLst>
            <a:ext uri="{FF2B5EF4-FFF2-40B4-BE49-F238E27FC236}">
              <a16:creationId xmlns:a16="http://schemas.microsoft.com/office/drawing/2014/main" id="{00000000-0008-0000-0300-000005000000}"/>
            </a:ext>
          </a:extLst>
        </xdr:cNvPr>
        <xdr:cNvCxnSpPr/>
      </xdr:nvCxnSpPr>
      <xdr:spPr bwMode="auto">
        <a:xfrm rot="5400000">
          <a:off x="3833812" y="1509715"/>
          <a:ext cx="2152652" cy="1228725"/>
        </a:xfrm>
        <a:prstGeom prst="bentConnector3">
          <a:avLst>
            <a:gd name="adj1" fmla="val -1327"/>
          </a:avLst>
        </a:prstGeom>
        <a:solidFill>
          <a:srgbClr val="FFFFFF"/>
        </a:solidFill>
        <a:ln w="28575" cap="flat" cmpd="sng" algn="ctr">
          <a:solidFill>
            <a:srgbClr val="FF0000"/>
          </a:solidFill>
          <a:prstDash val="solid"/>
          <a:round/>
          <a:headEnd type="none" w="med" len="med"/>
          <a:tailEnd type="oval" w="med" len="med"/>
        </a:ln>
        <a:effectLst/>
      </xdr:spPr>
    </xdr:cxnSp>
    <xdr:clientData/>
  </xdr:twoCellAnchor>
  <xdr:twoCellAnchor editAs="absolute">
    <xdr:from>
      <xdr:col>20</xdr:col>
      <xdr:colOff>0</xdr:colOff>
      <xdr:row>7</xdr:row>
      <xdr:rowOff>0</xdr:rowOff>
    </xdr:from>
    <xdr:to>
      <xdr:col>20</xdr:col>
      <xdr:colOff>1</xdr:colOff>
      <xdr:row>9</xdr:row>
      <xdr:rowOff>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bwMode="auto">
        <a:xfrm flipH="1">
          <a:off x="1905000" y="1238250"/>
          <a:ext cx="1" cy="285750"/>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twoCellAnchor editAs="absolute">
    <xdr:from>
      <xdr:col>15</xdr:col>
      <xdr:colOff>0</xdr:colOff>
      <xdr:row>19</xdr:row>
      <xdr:rowOff>114299</xdr:rowOff>
    </xdr:from>
    <xdr:to>
      <xdr:col>18</xdr:col>
      <xdr:colOff>0</xdr:colOff>
      <xdr:row>19</xdr:row>
      <xdr:rowOff>114300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bwMode="auto">
        <a:xfrm>
          <a:off x="1428750" y="3695699"/>
          <a:ext cx="285750" cy="1"/>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twoCellAnchor editAs="absolute">
    <xdr:from>
      <xdr:col>62</xdr:col>
      <xdr:colOff>0</xdr:colOff>
      <xdr:row>19</xdr:row>
      <xdr:rowOff>0</xdr:rowOff>
    </xdr:from>
    <xdr:to>
      <xdr:col>74</xdr:col>
      <xdr:colOff>0</xdr:colOff>
      <xdr:row>19</xdr:row>
      <xdr:rowOff>0</xdr:rowOff>
    </xdr:to>
    <xdr:cxnSp macro="">
      <xdr:nvCxnSpPr>
        <xdr:cNvPr id="8" name="直線矢印コネクタ 7">
          <a:extLst>
            <a:ext uri="{FF2B5EF4-FFF2-40B4-BE49-F238E27FC236}">
              <a16:creationId xmlns:a16="http://schemas.microsoft.com/office/drawing/2014/main" id="{00000000-0008-0000-0300-000008000000}"/>
            </a:ext>
          </a:extLst>
        </xdr:cNvPr>
        <xdr:cNvCxnSpPr/>
      </xdr:nvCxnSpPr>
      <xdr:spPr bwMode="auto">
        <a:xfrm flipH="1">
          <a:off x="5905500" y="3581400"/>
          <a:ext cx="1143000" cy="0"/>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twoCellAnchor editAs="absolute">
    <xdr:from>
      <xdr:col>70</xdr:col>
      <xdr:colOff>0</xdr:colOff>
      <xdr:row>15</xdr:row>
      <xdr:rowOff>82824</xdr:rowOff>
    </xdr:from>
    <xdr:to>
      <xdr:col>74</xdr:col>
      <xdr:colOff>1</xdr:colOff>
      <xdr:row>15</xdr:row>
      <xdr:rowOff>82824</xdr:rowOff>
    </xdr:to>
    <xdr:cxnSp macro="">
      <xdr:nvCxnSpPr>
        <xdr:cNvPr id="10" name="直線矢印コネクタ 9">
          <a:extLst>
            <a:ext uri="{FF2B5EF4-FFF2-40B4-BE49-F238E27FC236}">
              <a16:creationId xmlns:a16="http://schemas.microsoft.com/office/drawing/2014/main" id="{00000000-0008-0000-0300-00000A000000}"/>
            </a:ext>
          </a:extLst>
        </xdr:cNvPr>
        <xdr:cNvCxnSpPr/>
      </xdr:nvCxnSpPr>
      <xdr:spPr bwMode="auto">
        <a:xfrm flipH="1">
          <a:off x="6667500" y="2749824"/>
          <a:ext cx="381001" cy="0"/>
        </a:xfrm>
        <a:prstGeom prst="straightConnector1">
          <a:avLst/>
        </a:prstGeom>
        <a:solidFill>
          <a:srgbClr val="FFFFFF"/>
        </a:solidFill>
        <a:ln w="28575" cap="flat" cmpd="sng" algn="ctr">
          <a:solidFill>
            <a:srgbClr val="FF0000"/>
          </a:solidFill>
          <a:prstDash val="solid"/>
          <a:round/>
          <a:headEnd type="none" w="med" len="med"/>
          <a:tailEnd type="oval"/>
        </a:ln>
        <a:effectLst/>
      </xdr:spPr>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7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27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85725</xdr:rowOff>
        </xdr:from>
        <xdr:to>
          <xdr:col>4</xdr:col>
          <xdr:colOff>295275</xdr:colOff>
          <xdr:row>24</xdr:row>
          <xdr:rowOff>304800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28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24</xdr:row>
          <xdr:rowOff>104775</xdr:rowOff>
        </xdr:from>
        <xdr:to>
          <xdr:col>5</xdr:col>
          <xdr:colOff>466725</xdr:colOff>
          <xdr:row>24</xdr:row>
          <xdr:rowOff>295275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28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104775</xdr:rowOff>
        </xdr:from>
        <xdr:to>
          <xdr:col>9</xdr:col>
          <xdr:colOff>76200</xdr:colOff>
          <xdr:row>24</xdr:row>
          <xdr:rowOff>295275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28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104775</xdr:rowOff>
        </xdr:from>
        <xdr:to>
          <xdr:col>5</xdr:col>
          <xdr:colOff>466725</xdr:colOff>
          <xdr:row>19</xdr:row>
          <xdr:rowOff>295275</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28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76200</xdr:rowOff>
        </xdr:from>
        <xdr:to>
          <xdr:col>4</xdr:col>
          <xdr:colOff>333375</xdr:colOff>
          <xdr:row>19</xdr:row>
          <xdr:rowOff>314325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28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142875</xdr:colOff>
      <xdr:row>0</xdr:row>
      <xdr:rowOff>0</xdr:rowOff>
    </xdr:from>
    <xdr:to>
      <xdr:col>19</xdr:col>
      <xdr:colOff>161925</xdr:colOff>
      <xdr:row>1</xdr:row>
      <xdr:rowOff>112350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800-000002000000}"/>
            </a:ext>
          </a:extLst>
        </xdr:cNvPr>
        <xdr:cNvSpPr>
          <a:spLocks noChangeArrowheads="1"/>
        </xdr:cNvSpPr>
      </xdr:nvSpPr>
      <xdr:spPr bwMode="auto">
        <a:xfrm>
          <a:off x="64960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17</xdr:col>
      <xdr:colOff>152400</xdr:colOff>
      <xdr:row>3</xdr:row>
      <xdr:rowOff>133350</xdr:rowOff>
    </xdr:from>
    <xdr:ext cx="1333500" cy="952500"/>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6505575" y="1047750"/>
          <a:ext cx="1333500"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8048624"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68</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048625"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8</xdr:row>
      <xdr:rowOff>76200</xdr:rowOff>
    </xdr:from>
    <xdr:to>
      <xdr:col>74</xdr:col>
      <xdr:colOff>190499</xdr:colOff>
      <xdr:row>10</xdr:row>
      <xdr:rowOff>126344</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048625" y="1885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01</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0" name="Rectangle 107">
          <a:hlinkClick xmlns:r="http://schemas.openxmlformats.org/officeDocument/2006/relationships" r:id="rId1"/>
          <a:extLst>
            <a:ext uri="{FF2B5EF4-FFF2-40B4-BE49-F238E27FC236}">
              <a16:creationId xmlns:a16="http://schemas.microsoft.com/office/drawing/2014/main" id="{00000000-0008-0000-0500-00000A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039100" y="904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11</xdr:row>
      <xdr:rowOff>50144</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039100" y="18002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500-000008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1" name="Rectangle 107">
          <a:hlinkClick xmlns:r="http://schemas.openxmlformats.org/officeDocument/2006/relationships" r:id="rId1"/>
          <a:extLst>
            <a:ext uri="{FF2B5EF4-FFF2-40B4-BE49-F238E27FC236}">
              <a16:creationId xmlns:a16="http://schemas.microsoft.com/office/drawing/2014/main" id="{00000000-0008-0000-0600-00000B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803910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8</xdr:row>
      <xdr:rowOff>130831</xdr:rowOff>
    </xdr:from>
    <xdr:to>
      <xdr:col>75</xdr:col>
      <xdr:colOff>190499</xdr:colOff>
      <xdr:row>10</xdr:row>
      <xdr:rowOff>190500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039100" y="18834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000000-0008-0000-0600-000007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oneCellAnchor>
    <xdr:from>
      <xdr:col>68</xdr:col>
      <xdr:colOff>0</xdr:colOff>
      <xdr:row>2</xdr:row>
      <xdr:rowOff>142875</xdr:rowOff>
    </xdr:from>
    <xdr:ext cx="1333500" cy="76200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79438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7</xdr:row>
      <xdr:rowOff>0</xdr:rowOff>
    </xdr:from>
    <xdr:to>
      <xdr:col>74</xdr:col>
      <xdr:colOff>190499</xdr:colOff>
      <xdr:row>9</xdr:row>
      <xdr:rowOff>12044</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94385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68</xdr:col>
      <xdr:colOff>0</xdr:colOff>
      <xdr:row>0</xdr:row>
      <xdr:rowOff>0</xdr:rowOff>
    </xdr:from>
    <xdr:to>
      <xdr:col>75</xdr:col>
      <xdr:colOff>1</xdr:colOff>
      <xdr:row>1</xdr:row>
      <xdr:rowOff>169500</xdr:rowOff>
    </xdr:to>
    <xdr:sp macro="" textlink="">
      <xdr:nvSpPr>
        <xdr:cNvPr id="8" name="Rectangle 107">
          <a:hlinkClick xmlns:r="http://schemas.openxmlformats.org/officeDocument/2006/relationships" r:id="rId1"/>
          <a:extLst>
            <a:ext uri="{FF2B5EF4-FFF2-40B4-BE49-F238E27FC236}">
              <a16:creationId xmlns:a16="http://schemas.microsoft.com/office/drawing/2014/main" id="{00000000-0008-0000-0700-000008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法人その他入力</a:t>
          </a:r>
          <a:endParaRPr lang="ja-JP" altLang="en-US">
            <a:solidFill>
              <a:schemeClr val="bg1"/>
            </a:solidFill>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50</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43</xdr:col>
      <xdr:colOff>0</xdr:colOff>
      <xdr:row>2</xdr:row>
      <xdr:rowOff>142875</xdr:rowOff>
    </xdr:from>
    <xdr:ext cx="1333500" cy="76200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8058150" y="523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43</xdr:col>
      <xdr:colOff>0</xdr:colOff>
      <xdr:row>8</xdr:row>
      <xdr:rowOff>0</xdr:rowOff>
    </xdr:from>
    <xdr:to>
      <xdr:col>49</xdr:col>
      <xdr:colOff>190499</xdr:colOff>
      <xdr:row>9</xdr:row>
      <xdr:rowOff>97769</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803910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41.xml"/><Relationship Id="rId1" Type="http://schemas.openxmlformats.org/officeDocument/2006/relationships/printerSettings" Target="../printerSettings/printerSettings4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V50"/>
  <sheetViews>
    <sheetView showGridLines="0" showRowColHeaders="0" tabSelected="1" workbookViewId="0">
      <selection sqref="A1:AO1"/>
    </sheetView>
  </sheetViews>
  <sheetFormatPr defaultColWidth="0" defaultRowHeight="15" customHeight="1" zeroHeight="1"/>
  <cols>
    <col min="1" max="41" width="2.5" style="1" customWidth="1"/>
    <col min="42" max="48" width="0" style="1" hidden="1" customWidth="1"/>
    <col min="49" max="16384" width="9" style="1" hidden="1"/>
  </cols>
  <sheetData>
    <row r="1" spans="1:41" ht="30" customHeight="1">
      <c r="A1" s="720" t="s">
        <v>1967</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row>
    <row r="2" spans="1:41" ht="30" customHeight="1">
      <c r="A2" s="721" t="s">
        <v>1695</v>
      </c>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row>
    <row r="3" spans="1:41" ht="7.5"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row>
    <row r="4" spans="1:41" ht="15" customHeight="1">
      <c r="A4" s="61"/>
      <c r="B4" s="742"/>
      <c r="C4" s="742"/>
      <c r="D4" s="742"/>
      <c r="E4" s="742"/>
      <c r="F4" s="742"/>
      <c r="G4" s="742"/>
      <c r="H4" s="742"/>
      <c r="I4" s="742"/>
      <c r="J4" s="742"/>
      <c r="K4" s="742"/>
      <c r="L4" s="743"/>
      <c r="M4" s="630" t="s">
        <v>769</v>
      </c>
      <c r="N4" s="631"/>
      <c r="O4" s="631"/>
      <c r="P4" s="631"/>
      <c r="Q4" s="631"/>
      <c r="R4" s="631"/>
      <c r="S4" s="631"/>
      <c r="T4" s="631"/>
      <c r="U4" s="631"/>
      <c r="V4" s="631"/>
      <c r="W4" s="631"/>
      <c r="X4" s="631"/>
      <c r="Y4" s="631"/>
      <c r="Z4" s="631"/>
      <c r="AA4" s="631"/>
      <c r="AB4" s="631"/>
      <c r="AC4" s="632"/>
      <c r="AD4" s="648"/>
      <c r="AE4" s="649"/>
      <c r="AF4" s="649"/>
      <c r="AG4" s="649"/>
      <c r="AH4" s="649"/>
      <c r="AI4" s="649"/>
      <c r="AJ4" s="649"/>
      <c r="AK4" s="649"/>
      <c r="AL4" s="649"/>
      <c r="AM4" s="649"/>
      <c r="AN4" s="649"/>
    </row>
    <row r="5" spans="1:41" ht="15" customHeight="1" thickBot="1">
      <c r="A5" s="61"/>
      <c r="B5" s="742"/>
      <c r="C5" s="742"/>
      <c r="D5" s="742"/>
      <c r="E5" s="742"/>
      <c r="F5" s="742"/>
      <c r="G5" s="742"/>
      <c r="H5" s="742"/>
      <c r="I5" s="742"/>
      <c r="J5" s="742"/>
      <c r="K5" s="742"/>
      <c r="L5" s="743"/>
      <c r="M5" s="633"/>
      <c r="N5" s="634"/>
      <c r="O5" s="634"/>
      <c r="P5" s="634"/>
      <c r="Q5" s="634"/>
      <c r="R5" s="634"/>
      <c r="S5" s="634"/>
      <c r="T5" s="634"/>
      <c r="U5" s="634"/>
      <c r="V5" s="634"/>
      <c r="W5" s="634"/>
      <c r="X5" s="634"/>
      <c r="Y5" s="634"/>
      <c r="Z5" s="634"/>
      <c r="AA5" s="634"/>
      <c r="AB5" s="634"/>
      <c r="AC5" s="635"/>
      <c r="AD5" s="648"/>
      <c r="AE5" s="649"/>
      <c r="AF5" s="649"/>
      <c r="AG5" s="649"/>
      <c r="AH5" s="649"/>
      <c r="AI5" s="649"/>
      <c r="AJ5" s="649"/>
      <c r="AK5" s="649"/>
      <c r="AL5" s="649"/>
      <c r="AM5" s="649"/>
      <c r="AN5" s="649"/>
    </row>
    <row r="6" spans="1:41" ht="7.5" customHeight="1" thickTop="1">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row>
    <row r="7" spans="1:41" ht="15" customHeight="1">
      <c r="A7" s="61"/>
      <c r="B7" s="600" t="s">
        <v>739</v>
      </c>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1"/>
    </row>
    <row r="8" spans="1:41" ht="15" customHeight="1">
      <c r="A8" s="61"/>
      <c r="B8" s="737" t="s">
        <v>740</v>
      </c>
      <c r="C8" s="738"/>
      <c r="D8" s="738"/>
      <c r="E8" s="738"/>
      <c r="F8" s="738"/>
      <c r="G8" s="738"/>
      <c r="H8" s="738"/>
      <c r="I8" s="738"/>
      <c r="J8" s="738"/>
      <c r="K8" s="739" t="s">
        <v>741</v>
      </c>
      <c r="L8" s="738"/>
      <c r="M8" s="738"/>
      <c r="N8" s="738"/>
      <c r="O8" s="738"/>
      <c r="P8" s="740"/>
      <c r="Q8" s="738" t="s">
        <v>742</v>
      </c>
      <c r="R8" s="738"/>
      <c r="S8" s="738"/>
      <c r="T8" s="738"/>
      <c r="U8" s="738"/>
      <c r="V8" s="738"/>
      <c r="W8" s="738"/>
      <c r="X8" s="738"/>
      <c r="Y8" s="738"/>
      <c r="Z8" s="738"/>
      <c r="AA8" s="738"/>
      <c r="AB8" s="738"/>
      <c r="AC8" s="738"/>
      <c r="AD8" s="738"/>
      <c r="AE8" s="738"/>
      <c r="AF8" s="738"/>
      <c r="AG8" s="738"/>
      <c r="AH8" s="738"/>
      <c r="AI8" s="738"/>
      <c r="AJ8" s="738"/>
      <c r="AK8" s="738"/>
      <c r="AL8" s="738"/>
      <c r="AM8" s="738"/>
      <c r="AN8" s="741"/>
      <c r="AO8" s="61"/>
    </row>
    <row r="9" spans="1:41" ht="15" customHeight="1">
      <c r="A9" s="61"/>
      <c r="B9" s="722" t="s">
        <v>743</v>
      </c>
      <c r="C9" s="723"/>
      <c r="D9" s="724"/>
      <c r="E9" s="731"/>
      <c r="F9" s="732"/>
      <c r="G9" s="732"/>
      <c r="H9" s="732"/>
      <c r="I9" s="732"/>
      <c r="J9" s="733"/>
      <c r="K9" s="707" t="s">
        <v>744</v>
      </c>
      <c r="L9" s="679"/>
      <c r="M9" s="679"/>
      <c r="N9" s="679"/>
      <c r="O9" s="679"/>
      <c r="P9" s="680"/>
      <c r="Q9" s="687" t="s">
        <v>745</v>
      </c>
      <c r="R9" s="688"/>
      <c r="S9" s="688"/>
      <c r="T9" s="688"/>
      <c r="U9" s="688"/>
      <c r="V9" s="688"/>
      <c r="W9" s="688"/>
      <c r="X9" s="688"/>
      <c r="Y9" s="688"/>
      <c r="Z9" s="688"/>
      <c r="AA9" s="688"/>
      <c r="AB9" s="688"/>
      <c r="AC9" s="688"/>
      <c r="AD9" s="688"/>
      <c r="AE9" s="688"/>
      <c r="AF9" s="688"/>
      <c r="AG9" s="688"/>
      <c r="AH9" s="688"/>
      <c r="AI9" s="688"/>
      <c r="AJ9" s="688"/>
      <c r="AK9" s="688"/>
      <c r="AL9" s="688"/>
      <c r="AM9" s="688"/>
      <c r="AN9" s="689"/>
      <c r="AO9" s="61"/>
    </row>
    <row r="10" spans="1:41" ht="15" customHeight="1">
      <c r="A10" s="61"/>
      <c r="B10" s="725"/>
      <c r="C10" s="726"/>
      <c r="D10" s="727"/>
      <c r="E10" s="81"/>
      <c r="F10" s="734"/>
      <c r="G10" s="735"/>
      <c r="H10" s="735"/>
      <c r="I10" s="736"/>
      <c r="J10" s="82"/>
      <c r="K10" s="681"/>
      <c r="L10" s="682"/>
      <c r="M10" s="682"/>
      <c r="N10" s="682"/>
      <c r="O10" s="682"/>
      <c r="P10" s="683"/>
      <c r="Q10" s="690"/>
      <c r="R10" s="650"/>
      <c r="S10" s="650"/>
      <c r="T10" s="650"/>
      <c r="U10" s="650"/>
      <c r="V10" s="650"/>
      <c r="W10" s="650"/>
      <c r="X10" s="650"/>
      <c r="Y10" s="650"/>
      <c r="Z10" s="650"/>
      <c r="AA10" s="650"/>
      <c r="AB10" s="650"/>
      <c r="AC10" s="650"/>
      <c r="AD10" s="650"/>
      <c r="AE10" s="650"/>
      <c r="AF10" s="650"/>
      <c r="AG10" s="650"/>
      <c r="AH10" s="650"/>
      <c r="AI10" s="650"/>
      <c r="AJ10" s="650"/>
      <c r="AK10" s="650"/>
      <c r="AL10" s="650"/>
      <c r="AM10" s="650"/>
      <c r="AN10" s="691"/>
      <c r="AO10" s="61"/>
    </row>
    <row r="11" spans="1:41" ht="15" customHeight="1">
      <c r="A11" s="61"/>
      <c r="B11" s="728"/>
      <c r="C11" s="729"/>
      <c r="D11" s="730"/>
      <c r="E11" s="692"/>
      <c r="F11" s="693"/>
      <c r="G11" s="693"/>
      <c r="H11" s="693"/>
      <c r="I11" s="693"/>
      <c r="J11" s="694"/>
      <c r="K11" s="684"/>
      <c r="L11" s="685"/>
      <c r="M11" s="685"/>
      <c r="N11" s="685"/>
      <c r="O11" s="685"/>
      <c r="P11" s="686"/>
      <c r="Q11" s="692"/>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4"/>
      <c r="AO11" s="61"/>
    </row>
    <row r="12" spans="1:41" ht="15" customHeight="1">
      <c r="A12" s="61"/>
      <c r="B12" s="711" t="s">
        <v>746</v>
      </c>
      <c r="C12" s="712"/>
      <c r="D12" s="713"/>
      <c r="E12" s="706"/>
      <c r="F12" s="688"/>
      <c r="G12" s="688"/>
      <c r="H12" s="688"/>
      <c r="I12" s="688"/>
      <c r="J12" s="689"/>
      <c r="K12" s="678" t="s">
        <v>747</v>
      </c>
      <c r="L12" s="679"/>
      <c r="M12" s="679"/>
      <c r="N12" s="679"/>
      <c r="O12" s="679"/>
      <c r="P12" s="680"/>
      <c r="Q12" s="687" t="s">
        <v>748</v>
      </c>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9"/>
      <c r="AO12" s="61"/>
    </row>
    <row r="13" spans="1:41" ht="15" customHeight="1">
      <c r="A13" s="61"/>
      <c r="B13" s="714"/>
      <c r="C13" s="715"/>
      <c r="D13" s="716"/>
      <c r="E13" s="81"/>
      <c r="F13" s="695"/>
      <c r="G13" s="696"/>
      <c r="H13" s="696"/>
      <c r="I13" s="697"/>
      <c r="J13" s="82"/>
      <c r="K13" s="681"/>
      <c r="L13" s="682"/>
      <c r="M13" s="682"/>
      <c r="N13" s="682"/>
      <c r="O13" s="682"/>
      <c r="P13" s="683"/>
      <c r="Q13" s="69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91"/>
      <c r="AO13" s="61"/>
    </row>
    <row r="14" spans="1:41" ht="15" customHeight="1">
      <c r="A14" s="61"/>
      <c r="B14" s="717"/>
      <c r="C14" s="718"/>
      <c r="D14" s="719"/>
      <c r="E14" s="692"/>
      <c r="F14" s="693"/>
      <c r="G14" s="693"/>
      <c r="H14" s="693"/>
      <c r="I14" s="693"/>
      <c r="J14" s="694"/>
      <c r="K14" s="684"/>
      <c r="L14" s="685"/>
      <c r="M14" s="685"/>
      <c r="N14" s="685"/>
      <c r="O14" s="685"/>
      <c r="P14" s="686"/>
      <c r="Q14" s="692"/>
      <c r="R14" s="693"/>
      <c r="S14" s="693"/>
      <c r="T14" s="693"/>
      <c r="U14" s="693"/>
      <c r="V14" s="693"/>
      <c r="W14" s="693"/>
      <c r="X14" s="693"/>
      <c r="Y14" s="693"/>
      <c r="Z14" s="693"/>
      <c r="AA14" s="693"/>
      <c r="AB14" s="693"/>
      <c r="AC14" s="693"/>
      <c r="AD14" s="693"/>
      <c r="AE14" s="693"/>
      <c r="AF14" s="693"/>
      <c r="AG14" s="693"/>
      <c r="AH14" s="693"/>
      <c r="AI14" s="693"/>
      <c r="AJ14" s="693"/>
      <c r="AK14" s="693"/>
      <c r="AL14" s="693"/>
      <c r="AM14" s="693"/>
      <c r="AN14" s="694"/>
      <c r="AO14" s="61"/>
    </row>
    <row r="15" spans="1:41" ht="15" customHeight="1">
      <c r="A15" s="61"/>
      <c r="B15" s="669" t="s">
        <v>749</v>
      </c>
      <c r="C15" s="698"/>
      <c r="D15" s="699"/>
      <c r="E15" s="706"/>
      <c r="F15" s="688"/>
      <c r="G15" s="688"/>
      <c r="H15" s="688"/>
      <c r="I15" s="688"/>
      <c r="J15" s="689"/>
      <c r="K15" s="707" t="s">
        <v>750</v>
      </c>
      <c r="L15" s="679"/>
      <c r="M15" s="679"/>
      <c r="N15" s="679"/>
      <c r="O15" s="679"/>
      <c r="P15" s="680"/>
      <c r="Q15" s="687" t="s">
        <v>1743</v>
      </c>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9"/>
      <c r="AO15" s="61"/>
    </row>
    <row r="16" spans="1:41" ht="15" customHeight="1">
      <c r="A16" s="61"/>
      <c r="B16" s="700"/>
      <c r="C16" s="701"/>
      <c r="D16" s="702"/>
      <c r="E16" s="81"/>
      <c r="F16" s="708"/>
      <c r="G16" s="709"/>
      <c r="H16" s="709"/>
      <c r="I16" s="710"/>
      <c r="J16" s="82"/>
      <c r="K16" s="681"/>
      <c r="L16" s="682"/>
      <c r="M16" s="682"/>
      <c r="N16" s="682"/>
      <c r="O16" s="682"/>
      <c r="P16" s="683"/>
      <c r="Q16" s="69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91"/>
      <c r="AO16" s="61"/>
    </row>
    <row r="17" spans="1:43" ht="15" customHeight="1">
      <c r="A17" s="61"/>
      <c r="B17" s="703"/>
      <c r="C17" s="704"/>
      <c r="D17" s="705"/>
      <c r="E17" s="692"/>
      <c r="F17" s="693"/>
      <c r="G17" s="693"/>
      <c r="H17" s="693"/>
      <c r="I17" s="693"/>
      <c r="J17" s="694"/>
      <c r="K17" s="684"/>
      <c r="L17" s="685"/>
      <c r="M17" s="685"/>
      <c r="N17" s="685"/>
      <c r="O17" s="685"/>
      <c r="P17" s="686"/>
      <c r="Q17" s="692"/>
      <c r="R17" s="693"/>
      <c r="S17" s="693"/>
      <c r="T17" s="693"/>
      <c r="U17" s="693"/>
      <c r="V17" s="693"/>
      <c r="W17" s="693"/>
      <c r="X17" s="693"/>
      <c r="Y17" s="693"/>
      <c r="Z17" s="693"/>
      <c r="AA17" s="693"/>
      <c r="AB17" s="693"/>
      <c r="AC17" s="693"/>
      <c r="AD17" s="693"/>
      <c r="AE17" s="693"/>
      <c r="AF17" s="693"/>
      <c r="AG17" s="693"/>
      <c r="AH17" s="693"/>
      <c r="AI17" s="693"/>
      <c r="AJ17" s="693"/>
      <c r="AK17" s="693"/>
      <c r="AL17" s="693"/>
      <c r="AM17" s="693"/>
      <c r="AN17" s="694"/>
      <c r="AO17" s="61"/>
    </row>
    <row r="18" spans="1:43" ht="15" customHeight="1">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row>
    <row r="19" spans="1:43" ht="15" customHeight="1">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row>
    <row r="20" spans="1:43" ht="15" customHeight="1">
      <c r="A20" s="61"/>
      <c r="B20" s="600" t="s">
        <v>751</v>
      </c>
      <c r="C20" s="601"/>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84"/>
      <c r="AP20" s="85"/>
      <c r="AQ20" s="85"/>
    </row>
    <row r="21" spans="1:43" ht="15" customHeight="1">
      <c r="A21" s="61"/>
      <c r="B21" s="602" t="s">
        <v>1968</v>
      </c>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602"/>
      <c r="AK21" s="602"/>
      <c r="AL21" s="602"/>
      <c r="AM21" s="602"/>
      <c r="AN21" s="602"/>
      <c r="AO21" s="81"/>
      <c r="AP21" s="86"/>
      <c r="AQ21" s="86"/>
    </row>
    <row r="22" spans="1:43" ht="7.5" customHeight="1">
      <c r="A22" s="61"/>
      <c r="B22" s="654" t="s">
        <v>752</v>
      </c>
      <c r="C22" s="655"/>
      <c r="D22" s="655"/>
      <c r="E22" s="655"/>
      <c r="F22" s="655"/>
      <c r="G22" s="656"/>
      <c r="H22" s="87"/>
      <c r="I22" s="87"/>
      <c r="J22" s="87"/>
      <c r="K22" s="87"/>
      <c r="L22" s="87"/>
      <c r="M22" s="87"/>
      <c r="N22" s="87"/>
      <c r="O22" s="87"/>
      <c r="P22" s="87"/>
      <c r="Q22" s="87"/>
      <c r="R22" s="87"/>
      <c r="S22" s="87"/>
      <c r="T22" s="87"/>
      <c r="U22" s="87"/>
      <c r="V22" s="87"/>
      <c r="W22" s="87"/>
      <c r="X22" s="87"/>
      <c r="Y22" s="88"/>
      <c r="Z22" s="669" t="s">
        <v>1746</v>
      </c>
      <c r="AA22" s="670"/>
      <c r="AB22" s="670"/>
      <c r="AC22" s="670"/>
      <c r="AD22" s="670"/>
      <c r="AE22" s="670"/>
      <c r="AF22" s="671"/>
      <c r="AG22" s="89"/>
      <c r="AH22" s="89"/>
      <c r="AI22" s="89"/>
      <c r="AJ22" s="89"/>
      <c r="AK22" s="89"/>
      <c r="AL22" s="89"/>
      <c r="AM22" s="89"/>
      <c r="AN22" s="90"/>
      <c r="AO22" s="81"/>
      <c r="AP22" s="86"/>
    </row>
    <row r="23" spans="1:43" ht="15" customHeight="1">
      <c r="A23" s="61"/>
      <c r="B23" s="657"/>
      <c r="C23" s="658"/>
      <c r="D23" s="658"/>
      <c r="E23" s="658"/>
      <c r="F23" s="658"/>
      <c r="G23" s="659"/>
      <c r="H23" s="91"/>
      <c r="I23" s="663" t="s">
        <v>68</v>
      </c>
      <c r="J23" s="664"/>
      <c r="K23" s="663" t="s">
        <v>1003</v>
      </c>
      <c r="L23" s="665"/>
      <c r="M23" s="665"/>
      <c r="N23" s="665"/>
      <c r="O23" s="665"/>
      <c r="P23" s="665"/>
      <c r="Q23" s="665"/>
      <c r="R23" s="665"/>
      <c r="S23" s="665"/>
      <c r="T23" s="665"/>
      <c r="U23" s="665"/>
      <c r="V23" s="665"/>
      <c r="W23" s="665"/>
      <c r="X23" s="664"/>
      <c r="Y23" s="92"/>
      <c r="Z23" s="672"/>
      <c r="AA23" s="673"/>
      <c r="AB23" s="673"/>
      <c r="AC23" s="673"/>
      <c r="AD23" s="673"/>
      <c r="AE23" s="673"/>
      <c r="AF23" s="674"/>
      <c r="AG23" s="93"/>
      <c r="AH23" s="93"/>
      <c r="AI23" s="93"/>
      <c r="AJ23" s="93"/>
      <c r="AK23" s="93"/>
      <c r="AL23" s="93"/>
      <c r="AM23" s="93"/>
      <c r="AN23" s="94"/>
      <c r="AO23" s="81"/>
      <c r="AP23" s="86"/>
    </row>
    <row r="24" spans="1:43" ht="15" customHeight="1">
      <c r="A24" s="61"/>
      <c r="B24" s="657"/>
      <c r="C24" s="658"/>
      <c r="D24" s="658"/>
      <c r="E24" s="658"/>
      <c r="F24" s="658"/>
      <c r="G24" s="659"/>
      <c r="H24" s="91"/>
      <c r="I24" s="666">
        <v>1</v>
      </c>
      <c r="J24" s="667"/>
      <c r="K24" s="668" t="s">
        <v>135</v>
      </c>
      <c r="L24" s="668"/>
      <c r="M24" s="668"/>
      <c r="N24" s="668"/>
      <c r="O24" s="668"/>
      <c r="P24" s="668"/>
      <c r="Q24" s="668"/>
      <c r="R24" s="668"/>
      <c r="S24" s="668"/>
      <c r="T24" s="668"/>
      <c r="U24" s="668"/>
      <c r="V24" s="668"/>
      <c r="W24" s="668"/>
      <c r="X24" s="668"/>
      <c r="Y24" s="92"/>
      <c r="Z24" s="672"/>
      <c r="AA24" s="673"/>
      <c r="AB24" s="673"/>
      <c r="AC24" s="673"/>
      <c r="AD24" s="673"/>
      <c r="AE24" s="673"/>
      <c r="AF24" s="674"/>
      <c r="AG24" s="93"/>
      <c r="AH24" s="93"/>
      <c r="AI24" s="93"/>
      <c r="AJ24" s="93"/>
      <c r="AK24" s="93"/>
      <c r="AL24" s="93"/>
      <c r="AM24" s="93"/>
      <c r="AN24" s="94"/>
      <c r="AO24" s="81"/>
      <c r="AP24" s="86"/>
    </row>
    <row r="25" spans="1:43" ht="15" customHeight="1">
      <c r="A25" s="61"/>
      <c r="B25" s="657"/>
      <c r="C25" s="658"/>
      <c r="D25" s="658"/>
      <c r="E25" s="658"/>
      <c r="F25" s="658"/>
      <c r="G25" s="659"/>
      <c r="H25" s="91"/>
      <c r="I25" s="666">
        <v>2</v>
      </c>
      <c r="J25" s="667"/>
      <c r="K25" s="668" t="s">
        <v>136</v>
      </c>
      <c r="L25" s="668"/>
      <c r="M25" s="668"/>
      <c r="N25" s="668"/>
      <c r="O25" s="668"/>
      <c r="P25" s="668"/>
      <c r="Q25" s="668"/>
      <c r="R25" s="668"/>
      <c r="S25" s="668"/>
      <c r="T25" s="668"/>
      <c r="U25" s="668"/>
      <c r="V25" s="668"/>
      <c r="W25" s="668"/>
      <c r="X25" s="668"/>
      <c r="Y25" s="92"/>
      <c r="Z25" s="672"/>
      <c r="AA25" s="673"/>
      <c r="AB25" s="673"/>
      <c r="AC25" s="673"/>
      <c r="AD25" s="673"/>
      <c r="AE25" s="673"/>
      <c r="AF25" s="674"/>
      <c r="AG25" s="93"/>
      <c r="AH25" s="93"/>
      <c r="AI25" s="93"/>
      <c r="AJ25" s="93"/>
      <c r="AK25" s="93"/>
      <c r="AL25" s="93"/>
      <c r="AM25" s="93"/>
      <c r="AN25" s="94"/>
      <c r="AO25" s="81"/>
      <c r="AP25" s="86"/>
    </row>
    <row r="26" spans="1:43" ht="7.5" customHeight="1">
      <c r="A26" s="61"/>
      <c r="B26" s="660"/>
      <c r="C26" s="661"/>
      <c r="D26" s="661"/>
      <c r="E26" s="661"/>
      <c r="F26" s="661"/>
      <c r="G26" s="662"/>
      <c r="H26" s="95"/>
      <c r="I26" s="80"/>
      <c r="J26" s="80"/>
      <c r="K26" s="80"/>
      <c r="L26" s="80"/>
      <c r="M26" s="80"/>
      <c r="N26" s="80"/>
      <c r="O26" s="80"/>
      <c r="P26" s="80"/>
      <c r="Q26" s="80"/>
      <c r="R26" s="80"/>
      <c r="S26" s="80"/>
      <c r="T26" s="80"/>
      <c r="U26" s="80"/>
      <c r="V26" s="80"/>
      <c r="W26" s="80"/>
      <c r="X26" s="80"/>
      <c r="Y26" s="96"/>
      <c r="Z26" s="675"/>
      <c r="AA26" s="676"/>
      <c r="AB26" s="676"/>
      <c r="AC26" s="676"/>
      <c r="AD26" s="676"/>
      <c r="AE26" s="676"/>
      <c r="AF26" s="677"/>
      <c r="AG26" s="97"/>
      <c r="AH26" s="97"/>
      <c r="AI26" s="97"/>
      <c r="AJ26" s="97"/>
      <c r="AK26" s="97"/>
      <c r="AL26" s="97"/>
      <c r="AM26" s="97"/>
      <c r="AN26" s="98"/>
      <c r="AO26" s="81"/>
      <c r="AP26" s="86"/>
    </row>
    <row r="27" spans="1:43" ht="1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81"/>
      <c r="AP27" s="86"/>
      <c r="AQ27" s="86"/>
    </row>
    <row r="28" spans="1:43" ht="15" hidden="1" customHeight="1">
      <c r="A28" s="61"/>
      <c r="B28" s="650" t="s">
        <v>753</v>
      </c>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81"/>
      <c r="AP28" s="86"/>
      <c r="AQ28" s="86"/>
    </row>
    <row r="29" spans="1:43" ht="15" hidden="1" customHeight="1">
      <c r="A29" s="61"/>
      <c r="B29" s="651" t="s">
        <v>754</v>
      </c>
      <c r="C29" s="652"/>
      <c r="D29" s="652"/>
      <c r="E29" s="652"/>
      <c r="F29" s="652"/>
      <c r="G29" s="652"/>
      <c r="H29" s="652"/>
      <c r="I29" s="652"/>
      <c r="J29" s="653"/>
      <c r="K29" s="651" t="s">
        <v>755</v>
      </c>
      <c r="L29" s="652"/>
      <c r="M29" s="652"/>
      <c r="N29" s="652"/>
      <c r="O29" s="652"/>
      <c r="P29" s="652"/>
      <c r="Q29" s="652"/>
      <c r="R29" s="652"/>
      <c r="S29" s="652"/>
      <c r="T29" s="652"/>
      <c r="U29" s="652"/>
      <c r="V29" s="652"/>
      <c r="W29" s="652"/>
      <c r="X29" s="652"/>
      <c r="Y29" s="652"/>
      <c r="Z29" s="651" t="s">
        <v>756</v>
      </c>
      <c r="AA29" s="652"/>
      <c r="AB29" s="652"/>
      <c r="AC29" s="652"/>
      <c r="AD29" s="652"/>
      <c r="AE29" s="652"/>
      <c r="AF29" s="652"/>
      <c r="AG29" s="652"/>
      <c r="AH29" s="652"/>
      <c r="AI29" s="652"/>
      <c r="AJ29" s="652"/>
      <c r="AK29" s="652"/>
      <c r="AL29" s="652"/>
      <c r="AM29" s="652"/>
      <c r="AN29" s="653"/>
      <c r="AO29" s="81"/>
      <c r="AP29" s="86"/>
      <c r="AQ29" s="86"/>
    </row>
    <row r="30" spans="1:43" ht="7.5" hidden="1" customHeight="1">
      <c r="A30" s="61"/>
      <c r="B30" s="589" t="s">
        <v>757</v>
      </c>
      <c r="C30" s="590"/>
      <c r="D30" s="590"/>
      <c r="E30" s="590"/>
      <c r="F30" s="590"/>
      <c r="G30" s="590"/>
      <c r="H30" s="590"/>
      <c r="I30" s="590"/>
      <c r="J30" s="591"/>
      <c r="K30" s="99"/>
      <c r="L30" s="100"/>
      <c r="M30" s="100"/>
      <c r="N30" s="100"/>
      <c r="O30" s="100"/>
      <c r="P30" s="100"/>
      <c r="Q30" s="100"/>
      <c r="R30" s="100"/>
      <c r="S30" s="100"/>
      <c r="T30" s="100"/>
      <c r="U30" s="100"/>
      <c r="V30" s="100"/>
      <c r="W30" s="100"/>
      <c r="X30" s="100"/>
      <c r="Y30" s="100"/>
      <c r="Z30" s="99"/>
      <c r="AA30" s="100"/>
      <c r="AB30" s="100"/>
      <c r="AC30" s="100"/>
      <c r="AD30" s="100"/>
      <c r="AE30" s="100"/>
      <c r="AF30" s="100"/>
      <c r="AG30" s="100"/>
      <c r="AH30" s="100"/>
      <c r="AI30" s="100"/>
      <c r="AJ30" s="100"/>
      <c r="AK30" s="100"/>
      <c r="AL30" s="100"/>
      <c r="AM30" s="100"/>
      <c r="AN30" s="101"/>
      <c r="AO30" s="81"/>
      <c r="AP30" s="86"/>
      <c r="AQ30" s="86"/>
    </row>
    <row r="31" spans="1:43" ht="26.25" hidden="1" customHeight="1" thickBot="1">
      <c r="A31" s="61"/>
      <c r="B31" s="592"/>
      <c r="C31" s="593"/>
      <c r="D31" s="593"/>
      <c r="E31" s="593"/>
      <c r="F31" s="593"/>
      <c r="G31" s="593"/>
      <c r="H31" s="593"/>
      <c r="I31" s="593"/>
      <c r="J31" s="594"/>
      <c r="K31" s="102"/>
      <c r="L31" s="81"/>
      <c r="M31" s="81"/>
      <c r="N31" s="81"/>
      <c r="O31" s="598" t="s">
        <v>758</v>
      </c>
      <c r="P31" s="599"/>
      <c r="Q31" s="81" t="s">
        <v>759</v>
      </c>
      <c r="R31" s="621" t="s">
        <v>760</v>
      </c>
      <c r="S31" s="622"/>
      <c r="T31" s="599"/>
      <c r="U31" s="81"/>
      <c r="V31" s="81"/>
      <c r="W31" s="81"/>
      <c r="X31" s="81"/>
      <c r="Y31" s="81"/>
      <c r="Z31" s="102"/>
      <c r="AA31" s="81"/>
      <c r="AB31" s="81"/>
      <c r="AC31" s="81"/>
      <c r="AD31" s="81"/>
      <c r="AE31" s="598" t="s">
        <v>758</v>
      </c>
      <c r="AF31" s="599"/>
      <c r="AG31" s="81" t="s">
        <v>759</v>
      </c>
      <c r="AH31" s="621" t="s">
        <v>761</v>
      </c>
      <c r="AI31" s="622"/>
      <c r="AJ31" s="599"/>
      <c r="AK31" s="81"/>
      <c r="AL31" s="81"/>
      <c r="AM31" s="81"/>
      <c r="AN31" s="82"/>
      <c r="AO31" s="81"/>
      <c r="AP31" s="86"/>
      <c r="AQ31" s="86"/>
    </row>
    <row r="32" spans="1:43" ht="7.5" hidden="1" customHeight="1" thickTop="1">
      <c r="A32" s="61"/>
      <c r="B32" s="595"/>
      <c r="C32" s="596"/>
      <c r="D32" s="596"/>
      <c r="E32" s="596"/>
      <c r="F32" s="596"/>
      <c r="G32" s="596"/>
      <c r="H32" s="596"/>
      <c r="I32" s="596"/>
      <c r="J32" s="597"/>
      <c r="K32" s="103"/>
      <c r="L32" s="104"/>
      <c r="M32" s="104"/>
      <c r="N32" s="104"/>
      <c r="O32" s="104"/>
      <c r="P32" s="104"/>
      <c r="Q32" s="104"/>
      <c r="R32" s="104"/>
      <c r="S32" s="104"/>
      <c r="T32" s="104"/>
      <c r="U32" s="104"/>
      <c r="V32" s="104"/>
      <c r="W32" s="104"/>
      <c r="X32" s="104"/>
      <c r="Y32" s="104"/>
      <c r="Z32" s="103"/>
      <c r="AA32" s="104"/>
      <c r="AB32" s="104"/>
      <c r="AC32" s="104"/>
      <c r="AD32" s="104"/>
      <c r="AE32" s="104"/>
      <c r="AF32" s="104"/>
      <c r="AG32" s="104"/>
      <c r="AH32" s="104"/>
      <c r="AI32" s="104"/>
      <c r="AJ32" s="104"/>
      <c r="AK32" s="104"/>
      <c r="AL32" s="104"/>
      <c r="AM32" s="104"/>
      <c r="AN32" s="105"/>
      <c r="AO32" s="81"/>
      <c r="AP32" s="86"/>
      <c r="AQ32" s="86"/>
    </row>
    <row r="33" spans="1:43" ht="7.5" hidden="1" customHeight="1">
      <c r="A33" s="61"/>
      <c r="B33" s="589" t="s">
        <v>762</v>
      </c>
      <c r="C33" s="590"/>
      <c r="D33" s="590"/>
      <c r="E33" s="590"/>
      <c r="F33" s="590"/>
      <c r="G33" s="590"/>
      <c r="H33" s="590"/>
      <c r="I33" s="590"/>
      <c r="J33" s="591"/>
      <c r="K33" s="99"/>
      <c r="L33" s="100"/>
      <c r="M33" s="100"/>
      <c r="N33" s="100"/>
      <c r="O33" s="100"/>
      <c r="P33" s="100"/>
      <c r="Q33" s="100"/>
      <c r="R33" s="100"/>
      <c r="S33" s="100"/>
      <c r="T33" s="100"/>
      <c r="U33" s="100"/>
      <c r="V33" s="100"/>
      <c r="W33" s="100"/>
      <c r="X33" s="100"/>
      <c r="Y33" s="101"/>
      <c r="Z33" s="102"/>
      <c r="AA33" s="81"/>
      <c r="AB33" s="81"/>
      <c r="AC33" s="81"/>
      <c r="AD33" s="100"/>
      <c r="AE33" s="100"/>
      <c r="AF33" s="100"/>
      <c r="AG33" s="100"/>
      <c r="AH33" s="100"/>
      <c r="AI33" s="100"/>
      <c r="AJ33" s="100"/>
      <c r="AK33" s="100"/>
      <c r="AL33" s="100"/>
      <c r="AM33" s="100"/>
      <c r="AN33" s="82"/>
      <c r="AO33" s="81"/>
      <c r="AP33" s="86"/>
      <c r="AQ33" s="86"/>
    </row>
    <row r="34" spans="1:43" ht="26.25" hidden="1" customHeight="1" thickBot="1">
      <c r="A34" s="61"/>
      <c r="B34" s="592"/>
      <c r="C34" s="593"/>
      <c r="D34" s="593"/>
      <c r="E34" s="593"/>
      <c r="F34" s="593"/>
      <c r="G34" s="593"/>
      <c r="H34" s="593"/>
      <c r="I34" s="593"/>
      <c r="J34" s="594"/>
      <c r="K34" s="102"/>
      <c r="L34" s="81"/>
      <c r="M34" s="81"/>
      <c r="N34" s="598" t="s">
        <v>758</v>
      </c>
      <c r="O34" s="599"/>
      <c r="P34" s="81" t="s">
        <v>759</v>
      </c>
      <c r="Q34" s="598" t="s">
        <v>763</v>
      </c>
      <c r="R34" s="599"/>
      <c r="S34" s="81" t="s">
        <v>759</v>
      </c>
      <c r="T34" s="621" t="s">
        <v>760</v>
      </c>
      <c r="U34" s="622"/>
      <c r="V34" s="599"/>
      <c r="W34" s="106"/>
      <c r="X34" s="81"/>
      <c r="Y34" s="82"/>
      <c r="Z34" s="102"/>
      <c r="AA34" s="81"/>
      <c r="AB34" s="81"/>
      <c r="AC34" s="598" t="s">
        <v>758</v>
      </c>
      <c r="AD34" s="599"/>
      <c r="AE34" s="81" t="s">
        <v>759</v>
      </c>
      <c r="AF34" s="598" t="s">
        <v>763</v>
      </c>
      <c r="AG34" s="599"/>
      <c r="AH34" s="81" t="s">
        <v>759</v>
      </c>
      <c r="AI34" s="621" t="s">
        <v>761</v>
      </c>
      <c r="AJ34" s="622"/>
      <c r="AK34" s="599"/>
      <c r="AL34" s="106"/>
      <c r="AM34" s="81"/>
      <c r="AN34" s="82"/>
      <c r="AO34" s="81"/>
      <c r="AP34" s="86"/>
      <c r="AQ34" s="86"/>
    </row>
    <row r="35" spans="1:43" ht="7.5" hidden="1" customHeight="1" thickTop="1">
      <c r="A35" s="61"/>
      <c r="B35" s="595"/>
      <c r="C35" s="596"/>
      <c r="D35" s="596"/>
      <c r="E35" s="596"/>
      <c r="F35" s="596"/>
      <c r="G35" s="596"/>
      <c r="H35" s="596"/>
      <c r="I35" s="596"/>
      <c r="J35" s="597"/>
      <c r="K35" s="103"/>
      <c r="L35" s="104"/>
      <c r="M35" s="104"/>
      <c r="N35" s="104"/>
      <c r="O35" s="104"/>
      <c r="P35" s="104"/>
      <c r="Q35" s="104"/>
      <c r="R35" s="104"/>
      <c r="S35" s="104"/>
      <c r="T35" s="104"/>
      <c r="U35" s="104"/>
      <c r="V35" s="104"/>
      <c r="W35" s="104"/>
      <c r="X35" s="104"/>
      <c r="Y35" s="105"/>
      <c r="Z35" s="103"/>
      <c r="AA35" s="104"/>
      <c r="AB35" s="104"/>
      <c r="AC35" s="104"/>
      <c r="AD35" s="104"/>
      <c r="AE35" s="104"/>
      <c r="AF35" s="104"/>
      <c r="AG35" s="104"/>
      <c r="AH35" s="104"/>
      <c r="AI35" s="104"/>
      <c r="AJ35" s="104"/>
      <c r="AK35" s="104"/>
      <c r="AL35" s="104"/>
      <c r="AM35" s="104"/>
      <c r="AN35" s="105"/>
      <c r="AO35" s="81"/>
      <c r="AP35" s="86"/>
      <c r="AQ35" s="86"/>
    </row>
    <row r="36" spans="1:43" ht="15" hidden="1"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row>
    <row r="37" spans="1:43" ht="15" customHeight="1">
      <c r="A37" s="61"/>
      <c r="B37" s="600" t="s">
        <v>764</v>
      </c>
      <c r="C37" s="601"/>
      <c r="D37" s="601"/>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1"/>
    </row>
    <row r="38" spans="1:43" ht="15" customHeight="1">
      <c r="A38" s="61"/>
      <c r="B38" s="602" t="s">
        <v>765</v>
      </c>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1"/>
    </row>
    <row r="39" spans="1:43" ht="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row>
    <row r="40" spans="1:43" ht="15" customHeight="1">
      <c r="A40" s="61"/>
      <c r="B40" s="603" t="s">
        <v>930</v>
      </c>
      <c r="C40" s="604"/>
      <c r="D40" s="604"/>
      <c r="E40" s="604"/>
      <c r="F40" s="604"/>
      <c r="G40" s="605"/>
      <c r="H40" s="61"/>
      <c r="I40" s="61"/>
      <c r="J40" s="603" t="s">
        <v>766</v>
      </c>
      <c r="K40" s="604"/>
      <c r="L40" s="604"/>
      <c r="M40" s="604"/>
      <c r="N40" s="604"/>
      <c r="O40" s="604"/>
      <c r="P40" s="605"/>
      <c r="Q40" s="61"/>
      <c r="R40" s="61"/>
      <c r="S40" s="623" t="s">
        <v>931</v>
      </c>
      <c r="T40" s="624"/>
      <c r="U40" s="624"/>
      <c r="V40" s="624"/>
      <c r="W40" s="624"/>
      <c r="X40" s="625"/>
      <c r="Y40" s="61"/>
      <c r="Z40" s="61"/>
      <c r="AA40" s="609" t="s">
        <v>767</v>
      </c>
      <c r="AB40" s="610"/>
      <c r="AC40" s="610"/>
      <c r="AD40" s="610"/>
      <c r="AE40" s="610"/>
      <c r="AF40" s="610"/>
      <c r="AG40" s="610"/>
      <c r="AH40" s="610"/>
      <c r="AI40" s="611"/>
      <c r="AJ40" s="61"/>
      <c r="AK40" s="61"/>
      <c r="AL40" s="615" t="s">
        <v>932</v>
      </c>
      <c r="AM40" s="616"/>
      <c r="AN40" s="617"/>
      <c r="AO40" s="61"/>
    </row>
    <row r="41" spans="1:43" ht="15" customHeight="1">
      <c r="A41" s="61"/>
      <c r="B41" s="606"/>
      <c r="C41" s="607"/>
      <c r="D41" s="607"/>
      <c r="E41" s="607"/>
      <c r="F41" s="607"/>
      <c r="G41" s="608"/>
      <c r="H41" s="61"/>
      <c r="I41" s="61"/>
      <c r="J41" s="606"/>
      <c r="K41" s="607"/>
      <c r="L41" s="607"/>
      <c r="M41" s="607"/>
      <c r="N41" s="607"/>
      <c r="O41" s="607"/>
      <c r="P41" s="608"/>
      <c r="Q41" s="61"/>
      <c r="R41" s="61"/>
      <c r="S41" s="626"/>
      <c r="T41" s="627"/>
      <c r="U41" s="627"/>
      <c r="V41" s="627"/>
      <c r="W41" s="627"/>
      <c r="X41" s="628"/>
      <c r="Y41" s="61"/>
      <c r="Z41" s="61"/>
      <c r="AA41" s="612" t="s">
        <v>768</v>
      </c>
      <c r="AB41" s="613"/>
      <c r="AC41" s="613"/>
      <c r="AD41" s="613"/>
      <c r="AE41" s="613"/>
      <c r="AF41" s="613"/>
      <c r="AG41" s="613"/>
      <c r="AH41" s="613"/>
      <c r="AI41" s="614"/>
      <c r="AJ41" s="61"/>
      <c r="AK41" s="61"/>
      <c r="AL41" s="618"/>
      <c r="AM41" s="619"/>
      <c r="AN41" s="620"/>
      <c r="AO41" s="61"/>
    </row>
    <row r="42" spans="1:43" ht="7.5" customHeight="1" thickBot="1">
      <c r="A42" s="61"/>
      <c r="B42" s="170"/>
      <c r="C42" s="197"/>
      <c r="D42" s="197"/>
      <c r="E42" s="197"/>
      <c r="F42" s="197"/>
      <c r="G42" s="197"/>
      <c r="H42" s="170"/>
      <c r="I42" s="170"/>
      <c r="J42" s="170"/>
      <c r="K42" s="170"/>
      <c r="L42" s="170"/>
      <c r="M42" s="170"/>
      <c r="N42" s="170"/>
      <c r="O42" s="170"/>
      <c r="P42" s="170"/>
      <c r="Q42" s="170"/>
      <c r="R42" s="170"/>
      <c r="S42" s="198"/>
      <c r="T42" s="198"/>
      <c r="U42" s="198"/>
      <c r="V42" s="198"/>
      <c r="W42" s="198"/>
      <c r="X42" s="198"/>
      <c r="Y42" s="170"/>
      <c r="Z42" s="170"/>
      <c r="AA42" s="198"/>
      <c r="AB42" s="198"/>
      <c r="AC42" s="198"/>
      <c r="AD42" s="198"/>
      <c r="AE42" s="198"/>
      <c r="AF42" s="198"/>
      <c r="AG42" s="198"/>
      <c r="AH42" s="198"/>
      <c r="AI42" s="198"/>
      <c r="AJ42" s="170"/>
      <c r="AK42" s="170"/>
      <c r="AL42" s="202"/>
      <c r="AM42" s="202"/>
      <c r="AN42" s="202"/>
      <c r="AO42" s="61"/>
    </row>
    <row r="43" spans="1:43" ht="15" customHeight="1" thickTop="1">
      <c r="A43" s="61"/>
      <c r="B43" s="636" t="s">
        <v>958</v>
      </c>
      <c r="C43" s="637"/>
      <c r="D43" s="637"/>
      <c r="E43" s="637"/>
      <c r="F43" s="637"/>
      <c r="G43" s="642" t="s">
        <v>1745</v>
      </c>
      <c r="H43" s="642"/>
      <c r="I43" s="642"/>
      <c r="J43" s="642"/>
      <c r="K43" s="642"/>
      <c r="L43" s="642"/>
      <c r="M43" s="642"/>
      <c r="N43" s="642"/>
      <c r="O43" s="642"/>
      <c r="P43" s="642"/>
      <c r="Q43" s="642"/>
      <c r="R43" s="642"/>
      <c r="S43" s="642"/>
      <c r="T43" s="642"/>
      <c r="U43" s="642"/>
      <c r="V43" s="642"/>
      <c r="W43" s="642"/>
      <c r="X43" s="642"/>
      <c r="Y43" s="642"/>
      <c r="Z43" s="642"/>
      <c r="AA43" s="642"/>
      <c r="AB43" s="642"/>
      <c r="AC43" s="642"/>
      <c r="AD43" s="642"/>
      <c r="AE43" s="642"/>
      <c r="AF43" s="642"/>
      <c r="AG43" s="642"/>
      <c r="AH43" s="642"/>
      <c r="AI43" s="642"/>
      <c r="AJ43" s="642"/>
      <c r="AK43" s="642"/>
      <c r="AL43" s="642"/>
      <c r="AM43" s="642"/>
      <c r="AN43" s="643"/>
      <c r="AO43" s="61"/>
    </row>
    <row r="44" spans="1:43" ht="7.5" customHeight="1">
      <c r="A44" s="61"/>
      <c r="B44" s="638"/>
      <c r="C44" s="639"/>
      <c r="D44" s="639"/>
      <c r="E44" s="639"/>
      <c r="F44" s="639"/>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5"/>
      <c r="AO44" s="61"/>
    </row>
    <row r="45" spans="1:43" ht="7.5" customHeight="1">
      <c r="A45" s="61"/>
      <c r="B45" s="638"/>
      <c r="C45" s="639"/>
      <c r="D45" s="639"/>
      <c r="E45" s="639"/>
      <c r="F45" s="639"/>
      <c r="G45" s="644" t="s">
        <v>1744</v>
      </c>
      <c r="H45" s="644"/>
      <c r="I45" s="644"/>
      <c r="J45" s="644"/>
      <c r="K45" s="644"/>
      <c r="L45" s="644"/>
      <c r="M45" s="644"/>
      <c r="N45" s="644"/>
      <c r="O45" s="644"/>
      <c r="P45" s="644"/>
      <c r="Q45" s="644"/>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5"/>
      <c r="AO45" s="61"/>
    </row>
    <row r="46" spans="1:43" ht="15" customHeight="1" thickBot="1">
      <c r="A46" s="61"/>
      <c r="B46" s="640"/>
      <c r="C46" s="641"/>
      <c r="D46" s="641"/>
      <c r="E46" s="641"/>
      <c r="F46" s="641"/>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7"/>
      <c r="AO46" s="61"/>
    </row>
    <row r="47" spans="1:43" ht="7.5" customHeight="1" thickTop="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row>
    <row r="48" spans="1:43" ht="15" customHeight="1">
      <c r="A48" s="629"/>
      <c r="B48" s="629"/>
      <c r="C48" s="629"/>
      <c r="D48" s="629"/>
      <c r="E48" s="629"/>
      <c r="F48" s="629"/>
      <c r="G48" s="629"/>
      <c r="H48" s="629"/>
      <c r="I48" s="629"/>
      <c r="J48" s="629"/>
      <c r="K48" s="629"/>
      <c r="L48" s="629"/>
      <c r="M48" s="630" t="s">
        <v>769</v>
      </c>
      <c r="N48" s="631"/>
      <c r="O48" s="631"/>
      <c r="P48" s="631"/>
      <c r="Q48" s="631"/>
      <c r="R48" s="631"/>
      <c r="S48" s="631"/>
      <c r="T48" s="631"/>
      <c r="U48" s="631"/>
      <c r="V48" s="631"/>
      <c r="W48" s="631"/>
      <c r="X48" s="631"/>
      <c r="Y48" s="631"/>
      <c r="Z48" s="631"/>
      <c r="AA48" s="631"/>
      <c r="AB48" s="631"/>
      <c r="AC48" s="632"/>
      <c r="AD48" s="648"/>
      <c r="AE48" s="649"/>
      <c r="AF48" s="649"/>
      <c r="AG48" s="649"/>
      <c r="AH48" s="649"/>
      <c r="AI48" s="649"/>
      <c r="AJ48" s="649"/>
      <c r="AK48" s="649"/>
      <c r="AL48" s="649"/>
      <c r="AM48" s="649"/>
      <c r="AN48" s="649"/>
    </row>
    <row r="49" spans="1:41" ht="15" customHeight="1" thickBot="1">
      <c r="A49" s="629"/>
      <c r="B49" s="629"/>
      <c r="C49" s="629"/>
      <c r="D49" s="629"/>
      <c r="E49" s="629"/>
      <c r="F49" s="629"/>
      <c r="G49" s="629"/>
      <c r="H49" s="629"/>
      <c r="I49" s="629"/>
      <c r="J49" s="629"/>
      <c r="K49" s="629"/>
      <c r="L49" s="629"/>
      <c r="M49" s="633"/>
      <c r="N49" s="634"/>
      <c r="O49" s="634"/>
      <c r="P49" s="634"/>
      <c r="Q49" s="634"/>
      <c r="R49" s="634"/>
      <c r="S49" s="634"/>
      <c r="T49" s="634"/>
      <c r="U49" s="634"/>
      <c r="V49" s="634"/>
      <c r="W49" s="634"/>
      <c r="X49" s="634"/>
      <c r="Y49" s="634"/>
      <c r="Z49" s="634"/>
      <c r="AA49" s="634"/>
      <c r="AB49" s="634"/>
      <c r="AC49" s="635"/>
      <c r="AD49" s="648"/>
      <c r="AE49" s="649"/>
      <c r="AF49" s="649"/>
      <c r="AG49" s="649"/>
      <c r="AH49" s="649"/>
      <c r="AI49" s="649"/>
      <c r="AJ49" s="649"/>
      <c r="AK49" s="649"/>
      <c r="AL49" s="649"/>
      <c r="AM49" s="649"/>
      <c r="AN49" s="649"/>
    </row>
    <row r="50" spans="1:41" ht="7.5" customHeight="1" thickTop="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row>
  </sheetData>
  <sheetProtection algorithmName="SHA-512" hashValue="5r5hsI5ulBX7kM30r6S17anQIojCHBbHEwvptaaC3m8LC3VwM4gRJpp1G9W2ZOZ9MHcnV9xWaD1FXYstVriN5Q==" saltValue="5ocDlTY0nn+FYxRBGDn6AA==" spinCount="100000" sheet="1" objects="1" scenarios="1"/>
  <mergeCells count="67">
    <mergeCell ref="A1:AO1"/>
    <mergeCell ref="A2:AO2"/>
    <mergeCell ref="B9:D11"/>
    <mergeCell ref="E9:J9"/>
    <mergeCell ref="K9:P11"/>
    <mergeCell ref="Q9:AN11"/>
    <mergeCell ref="F10:I10"/>
    <mergeCell ref="E11:J11"/>
    <mergeCell ref="M4:AC5"/>
    <mergeCell ref="B7:AN7"/>
    <mergeCell ref="B8:J8"/>
    <mergeCell ref="K8:P8"/>
    <mergeCell ref="Q8:AN8"/>
    <mergeCell ref="AD4:AN5"/>
    <mergeCell ref="B4:L5"/>
    <mergeCell ref="K12:P14"/>
    <mergeCell ref="Q12:AN14"/>
    <mergeCell ref="F13:I13"/>
    <mergeCell ref="E14:J14"/>
    <mergeCell ref="B15:D17"/>
    <mergeCell ref="E15:J15"/>
    <mergeCell ref="K15:P17"/>
    <mergeCell ref="Q15:AN17"/>
    <mergeCell ref="F16:I16"/>
    <mergeCell ref="E17:J17"/>
    <mergeCell ref="B12:D14"/>
    <mergeCell ref="E12:J12"/>
    <mergeCell ref="B20:AN20"/>
    <mergeCell ref="B21:AN21"/>
    <mergeCell ref="B22:G26"/>
    <mergeCell ref="I23:J23"/>
    <mergeCell ref="K23:X23"/>
    <mergeCell ref="I24:J24"/>
    <mergeCell ref="K24:X24"/>
    <mergeCell ref="I25:J25"/>
    <mergeCell ref="K25:X25"/>
    <mergeCell ref="Z22:AF26"/>
    <mergeCell ref="B28:AN28"/>
    <mergeCell ref="B29:J29"/>
    <mergeCell ref="K29:Y29"/>
    <mergeCell ref="Z29:AN29"/>
    <mergeCell ref="B30:J32"/>
    <mergeCell ref="O31:P31"/>
    <mergeCell ref="R31:T31"/>
    <mergeCell ref="AE31:AF31"/>
    <mergeCell ref="AH31:AJ31"/>
    <mergeCell ref="A48:L49"/>
    <mergeCell ref="M48:AC49"/>
    <mergeCell ref="B43:F46"/>
    <mergeCell ref="G43:AN44"/>
    <mergeCell ref="G45:AN46"/>
    <mergeCell ref="AD48:AN49"/>
    <mergeCell ref="B33:J35"/>
    <mergeCell ref="N34:O34"/>
    <mergeCell ref="B37:AN37"/>
    <mergeCell ref="B38:AN38"/>
    <mergeCell ref="B40:G41"/>
    <mergeCell ref="J40:P41"/>
    <mergeCell ref="AA40:AI40"/>
    <mergeCell ref="AA41:AI41"/>
    <mergeCell ref="AL40:AN41"/>
    <mergeCell ref="Q34:R34"/>
    <mergeCell ref="T34:V34"/>
    <mergeCell ref="AC34:AD34"/>
    <mergeCell ref="AF34:AG34"/>
    <mergeCell ref="S40:X41"/>
    <mergeCell ref="AI34:AK34"/>
  </mergeCells>
  <phoneticPr fontId="16"/>
  <dataValidations count="2">
    <dataValidation imeMode="hiragana" allowBlank="1" showInputMessage="1" showErrorMessage="1" sqref="I26:X26 AX29:XFD35 Z22 B28 B29:AR35 B7:AN18 B47:L47 N47:Q47 Z47:AC47 A48 AO27:XFD28 AN22:XFD26 BL7:XFD17 AP1:XFD6 B36:AN36 B37:B40 AO36:XFD46 AC39:AN39 C39:L39 J40 Q39:R39 AA40:AA41 B42:B44 AJ40:AJ41 C42:G42 M47:M48 AO7:BK21 AD47:AD48 AP52:XFD52 AK42 A51:XFD51 R42 A53:XFD1048576 Q40:Q41 Y40:Y41 Y39:Z39 Z42 S40 AP47:XFD50 AE47:AO47 A6:AO6 B50:AO50 A4:A5 BL18:BN21 CG18:XFD21 M4 C19:AN19 AD4 A3:AO3 A7:A39 B19:B22 H40:H42 G43" xr:uid="{00000000-0002-0000-0000-000000000000}"/>
    <dataValidation imeMode="hiragana" allowBlank="1" showInputMessage="1" sqref="A1:A2 I23:I25 K23" xr:uid="{00000000-0002-0000-0000-000001000000}"/>
  </dataValidations>
  <hyperlinks>
    <hyperlink ref="M4:AC5" location="★入力画面!A1" display="スタート　（入力を開始する）" xr:uid="{00000000-0004-0000-0000-000000000000}"/>
    <hyperlink ref="M48:AC49" location="★入力画面!A1" display="スタート　（入力を開始する）" xr:uid="{00000000-0004-0000-0000-000001000000}"/>
  </hyperlinks>
  <printOptions horizontalCentered="1"/>
  <pageMargins left="0" right="0" top="0" bottom="0" header="0.31496062992125984" footer="0"/>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FF00"/>
    <pageSetUpPr autoPageBreaks="0" fitToPage="1"/>
  </sheetPr>
  <dimension ref="A1:CB70"/>
  <sheetViews>
    <sheetView showGridLines="0" showRowColHeaders="0" zoomScaleNormal="100" workbookViewId="0">
      <selection activeCell="AU14" sqref="AU14:BI15"/>
    </sheetView>
  </sheetViews>
  <sheetFormatPr defaultColWidth="0" defaultRowHeight="0" customHeight="1" zeroHeight="1"/>
  <cols>
    <col min="1" max="67" width="1.5" style="15" customWidth="1"/>
    <col min="68" max="68" width="1.25" style="15" customWidth="1"/>
    <col min="69" max="69" width="2.5" style="12" customWidth="1"/>
    <col min="70" max="77" width="2.5" style="1" customWidth="1"/>
    <col min="78" max="78" width="2.5" style="15" hidden="1" customWidth="1"/>
    <col min="79" max="80" width="8.5" style="15" hidden="1" customWidth="1"/>
    <col min="81" max="16384" width="2.5" style="15" hidden="1"/>
  </cols>
  <sheetData>
    <row r="1" spans="1:79" ht="15" customHeight="1">
      <c r="A1" s="1832"/>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c r="AN1" s="1832"/>
      <c r="AO1" s="1832"/>
      <c r="AP1" s="1832"/>
      <c r="AQ1" s="1832"/>
      <c r="AR1" s="1832"/>
      <c r="AS1" s="1832"/>
      <c r="AT1" s="1832"/>
      <c r="AU1" s="1832"/>
      <c r="AV1" s="1832"/>
      <c r="AW1" s="1832"/>
      <c r="AX1" s="1832"/>
      <c r="AY1" s="1832"/>
      <c r="AZ1" s="1832"/>
      <c r="BA1" s="1832"/>
      <c r="BB1" s="1832"/>
      <c r="BC1" s="1832"/>
      <c r="BD1" s="1832"/>
      <c r="BE1" s="1832"/>
      <c r="BF1" s="1832"/>
      <c r="BG1" s="1832"/>
      <c r="BH1" s="1832"/>
      <c r="BI1" s="1832"/>
      <c r="BJ1" s="1832"/>
      <c r="BK1" s="1832"/>
      <c r="BL1" s="1832"/>
      <c r="BM1" s="1832"/>
      <c r="BN1" s="1832"/>
      <c r="BO1" s="1887"/>
      <c r="BP1" s="1887"/>
      <c r="BQ1" s="69"/>
      <c r="BR1" s="69"/>
      <c r="BS1" s="69"/>
      <c r="BT1" s="69"/>
      <c r="BU1" s="69"/>
      <c r="BV1" s="69"/>
      <c r="BW1" s="69"/>
      <c r="BX1" s="69"/>
      <c r="BY1" s="69"/>
      <c r="CA1" s="240" t="s">
        <v>1032</v>
      </c>
    </row>
    <row r="2" spans="1:79" ht="15" customHeigh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87"/>
      <c r="BP2" s="1887"/>
      <c r="BQ2" s="69"/>
      <c r="BR2" s="69"/>
      <c r="BS2" s="69"/>
      <c r="BT2" s="69"/>
      <c r="BU2" s="69"/>
      <c r="BV2" s="69"/>
      <c r="BW2" s="69"/>
      <c r="BX2" s="69"/>
      <c r="BY2" s="69"/>
      <c r="CA2" s="237"/>
    </row>
    <row r="3" spans="1:79" ht="15" customHeight="1">
      <c r="A3" s="1832"/>
      <c r="B3" s="1832"/>
      <c r="C3" s="1832"/>
      <c r="D3" s="1832"/>
      <c r="E3" s="1832"/>
      <c r="F3" s="1832"/>
      <c r="G3" s="1832"/>
      <c r="H3" s="1832"/>
      <c r="I3" s="1832"/>
      <c r="J3" s="1832"/>
      <c r="K3" s="1832"/>
      <c r="L3" s="1832"/>
      <c r="M3" s="1832"/>
      <c r="N3" s="1832"/>
      <c r="O3" s="1832"/>
      <c r="P3" s="1832"/>
      <c r="Q3" s="1832"/>
      <c r="R3" s="1832"/>
      <c r="S3" s="1832"/>
      <c r="T3" s="1832"/>
      <c r="U3" s="1832"/>
      <c r="V3" s="1832"/>
      <c r="W3" s="1832"/>
      <c r="X3" s="1832"/>
      <c r="Y3" s="1832"/>
      <c r="Z3" s="1832"/>
      <c r="AA3" s="1832"/>
      <c r="AB3" s="1832"/>
      <c r="AC3" s="1832"/>
      <c r="AD3" s="1832"/>
      <c r="AE3" s="1832"/>
      <c r="AF3" s="1832"/>
      <c r="AG3" s="1832"/>
      <c r="AH3" s="1832"/>
      <c r="AI3" s="1832"/>
      <c r="AJ3" s="1832"/>
      <c r="AK3" s="1832"/>
      <c r="AL3" s="1832"/>
      <c r="AM3" s="1832"/>
      <c r="AN3" s="1832"/>
      <c r="AO3" s="1832"/>
      <c r="AP3" s="1832"/>
      <c r="AQ3" s="1832"/>
      <c r="AR3" s="1832"/>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1887"/>
      <c r="BP3" s="1887"/>
      <c r="BQ3" s="69"/>
      <c r="BR3" s="69"/>
      <c r="BS3" s="69"/>
      <c r="BT3" s="69"/>
      <c r="BU3" s="69"/>
      <c r="BV3" s="69"/>
      <c r="BW3" s="69"/>
      <c r="BX3" s="69"/>
      <c r="BY3" s="69"/>
      <c r="CA3" s="237" t="s">
        <v>1032</v>
      </c>
    </row>
    <row r="4" spans="1:79" ht="15" customHeight="1">
      <c r="A4" s="1832"/>
      <c r="B4" s="1832"/>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87"/>
      <c r="BP4" s="1887"/>
      <c r="BQ4" s="69"/>
      <c r="BR4" s="69"/>
      <c r="BS4" s="69"/>
      <c r="BT4" s="69"/>
      <c r="BU4" s="69"/>
      <c r="BV4" s="69"/>
      <c r="BW4" s="69"/>
      <c r="BX4" s="69"/>
      <c r="BY4" s="69"/>
    </row>
    <row r="5" spans="1:79" s="17" customFormat="1" ht="7.5" customHeight="1">
      <c r="A5" s="1832"/>
      <c r="B5" s="1832"/>
      <c r="C5" s="1832"/>
      <c r="D5" s="1832"/>
      <c r="E5" s="1991"/>
      <c r="F5" s="1991"/>
      <c r="G5" s="1991"/>
      <c r="H5" s="1991"/>
      <c r="I5" s="1991"/>
      <c r="J5" s="1991"/>
      <c r="K5" s="1991"/>
      <c r="L5" s="1991"/>
      <c r="M5" s="1991"/>
      <c r="N5" s="1991"/>
      <c r="O5" s="1991"/>
      <c r="P5" s="1991"/>
      <c r="Q5" s="1991"/>
      <c r="R5" s="1991"/>
      <c r="S5" s="1991"/>
      <c r="T5" s="1991"/>
      <c r="U5" s="1991"/>
      <c r="V5" s="1991"/>
      <c r="W5" s="1991"/>
      <c r="X5" s="1991"/>
      <c r="Y5" s="1991"/>
      <c r="Z5" s="1879" t="s">
        <v>258</v>
      </c>
      <c r="AA5" s="1879"/>
      <c r="AB5" s="1879"/>
      <c r="AC5" s="1879"/>
      <c r="AD5" s="1879"/>
      <c r="AE5" s="1879"/>
      <c r="AF5" s="1879"/>
      <c r="AG5" s="1879"/>
      <c r="AH5" s="1879"/>
      <c r="AI5" s="1879"/>
      <c r="AJ5" s="1879"/>
      <c r="AK5" s="1879"/>
      <c r="AL5" s="1879"/>
      <c r="AM5" s="1879"/>
      <c r="AN5" s="1879"/>
      <c r="AO5" s="1879"/>
      <c r="AP5" s="1879"/>
      <c r="AQ5" s="1879"/>
      <c r="AR5" s="1879"/>
      <c r="AS5" s="1879"/>
      <c r="AT5" s="1879"/>
      <c r="AU5" s="1836"/>
      <c r="AV5" s="1836"/>
      <c r="AW5" s="1836"/>
      <c r="AX5" s="1836"/>
      <c r="AY5" s="1836"/>
      <c r="AZ5" s="1836"/>
      <c r="BA5" s="1836"/>
      <c r="BB5" s="1836"/>
      <c r="BC5" s="1836"/>
      <c r="BD5" s="1836"/>
      <c r="BE5" s="1836"/>
      <c r="BF5" s="1836"/>
      <c r="BG5" s="1836"/>
      <c r="BH5" s="1836"/>
      <c r="BI5" s="2003" t="s">
        <v>988</v>
      </c>
      <c r="BJ5" s="2003"/>
      <c r="BK5" s="2003"/>
      <c r="BL5" s="2003"/>
      <c r="BM5" s="2003"/>
      <c r="BN5" s="2003"/>
      <c r="BO5" s="1887"/>
      <c r="BP5" s="1887"/>
      <c r="BQ5" s="69"/>
      <c r="BR5" s="69"/>
      <c r="BS5" s="69"/>
      <c r="BT5" s="69"/>
      <c r="BU5" s="69"/>
      <c r="BV5" s="69"/>
      <c r="BW5" s="69"/>
      <c r="BX5" s="69"/>
      <c r="BY5" s="69"/>
    </row>
    <row r="6" spans="1:79" s="17" customFormat="1" ht="15" customHeight="1">
      <c r="A6" s="1832"/>
      <c r="B6" s="1832"/>
      <c r="C6" s="1832"/>
      <c r="D6" s="1832"/>
      <c r="E6" s="1991"/>
      <c r="F6" s="1991"/>
      <c r="G6" s="1991"/>
      <c r="H6" s="1991"/>
      <c r="I6" s="1991"/>
      <c r="J6" s="1991"/>
      <c r="K6" s="1991"/>
      <c r="L6" s="1991"/>
      <c r="M6" s="1991"/>
      <c r="N6" s="1991"/>
      <c r="O6" s="1991"/>
      <c r="P6" s="1991"/>
      <c r="Q6" s="1991"/>
      <c r="R6" s="1991"/>
      <c r="S6" s="1991"/>
      <c r="T6" s="1991"/>
      <c r="U6" s="1991"/>
      <c r="V6" s="1991"/>
      <c r="W6" s="1991"/>
      <c r="X6" s="1991"/>
      <c r="Y6" s="1991"/>
      <c r="Z6" s="1879"/>
      <c r="AA6" s="1879"/>
      <c r="AB6" s="1879"/>
      <c r="AC6" s="1879"/>
      <c r="AD6" s="1879"/>
      <c r="AE6" s="1879"/>
      <c r="AF6" s="1879"/>
      <c r="AG6" s="1879"/>
      <c r="AH6" s="1879"/>
      <c r="AI6" s="1879"/>
      <c r="AJ6" s="1879"/>
      <c r="AK6" s="1879"/>
      <c r="AL6" s="1879"/>
      <c r="AM6" s="1879"/>
      <c r="AN6" s="1879"/>
      <c r="AO6" s="1879"/>
      <c r="AP6" s="1879"/>
      <c r="AQ6" s="1879"/>
      <c r="AR6" s="1879"/>
      <c r="AS6" s="1879"/>
      <c r="AT6" s="1879"/>
      <c r="AU6" s="1836"/>
      <c r="AV6" s="1836"/>
      <c r="AW6" s="1836"/>
      <c r="AX6" s="1836"/>
      <c r="AY6" s="1836"/>
      <c r="AZ6" s="1836"/>
      <c r="BA6" s="1836"/>
      <c r="BB6" s="1836"/>
      <c r="BC6" s="1836"/>
      <c r="BD6" s="1836"/>
      <c r="BE6" s="1836"/>
      <c r="BF6" s="1836"/>
      <c r="BG6" s="1836"/>
      <c r="BH6" s="1836"/>
      <c r="BI6" s="2004"/>
      <c r="BJ6" s="2004"/>
      <c r="BK6" s="2004"/>
      <c r="BL6" s="2004"/>
      <c r="BM6" s="2004"/>
      <c r="BN6" s="2004"/>
      <c r="BO6" s="1887"/>
      <c r="BP6" s="1887"/>
      <c r="BQ6" s="69"/>
      <c r="BR6" s="69"/>
      <c r="BS6" s="69"/>
      <c r="BT6" s="69"/>
      <c r="BU6" s="69"/>
      <c r="BV6" s="69"/>
      <c r="BW6" s="69"/>
      <c r="BX6" s="69"/>
      <c r="BY6" s="69"/>
    </row>
    <row r="7" spans="1:79" ht="15" customHeight="1">
      <c r="A7" s="1832"/>
      <c r="B7" s="1832"/>
      <c r="C7" s="1832"/>
      <c r="D7" s="1832"/>
      <c r="E7" s="1991"/>
      <c r="F7" s="1991"/>
      <c r="G7" s="1991"/>
      <c r="H7" s="1991"/>
      <c r="I7" s="1991"/>
      <c r="J7" s="1991"/>
      <c r="K7" s="1991"/>
      <c r="L7" s="1991"/>
      <c r="M7" s="1991"/>
      <c r="N7" s="1991"/>
      <c r="O7" s="1991"/>
      <c r="P7" s="1991"/>
      <c r="Q7" s="1991"/>
      <c r="R7" s="1991"/>
      <c r="S7" s="1991"/>
      <c r="T7" s="1991"/>
      <c r="U7" s="1991"/>
      <c r="V7" s="1991"/>
      <c r="W7" s="1991"/>
      <c r="X7" s="1991"/>
      <c r="Y7" s="1991"/>
      <c r="Z7" s="1991"/>
      <c r="AA7" s="1991"/>
      <c r="AB7" s="1991"/>
      <c r="AC7" s="1991"/>
      <c r="AD7" s="1991"/>
      <c r="AE7" s="1991"/>
      <c r="AF7" s="1991"/>
      <c r="AG7" s="1991"/>
      <c r="AH7" s="1991"/>
      <c r="AI7" s="1991"/>
      <c r="AJ7" s="1991"/>
      <c r="AK7" s="1991"/>
      <c r="AL7" s="1991"/>
      <c r="AM7" s="1991"/>
      <c r="AN7" s="1991"/>
      <c r="AO7" s="1991"/>
      <c r="AP7" s="1991"/>
      <c r="AQ7" s="1991"/>
      <c r="AR7" s="1991"/>
      <c r="AS7" s="1991"/>
      <c r="AT7" s="1991"/>
      <c r="AU7" s="1991"/>
      <c r="AV7" s="1991"/>
      <c r="AW7" s="1991"/>
      <c r="AX7" s="1991"/>
      <c r="AY7" s="1991"/>
      <c r="AZ7" s="1991"/>
      <c r="BA7" s="1991"/>
      <c r="BB7" s="1991"/>
      <c r="BC7" s="1991"/>
      <c r="BD7" s="1991"/>
      <c r="BE7" s="1991"/>
      <c r="BF7" s="1991"/>
      <c r="BG7" s="1991"/>
      <c r="BH7" s="1992"/>
      <c r="BI7" s="2015">
        <v>1</v>
      </c>
      <c r="BJ7" s="2016"/>
      <c r="BK7" s="2017" t="s">
        <v>259</v>
      </c>
      <c r="BL7" s="2016"/>
      <c r="BM7" s="2017" t="s">
        <v>226</v>
      </c>
      <c r="BN7" s="2018"/>
      <c r="BO7" s="1887"/>
      <c r="BP7" s="1887"/>
      <c r="BQ7" s="69"/>
      <c r="BR7" s="69"/>
      <c r="BS7" s="69"/>
      <c r="BT7" s="69"/>
      <c r="BU7" s="69"/>
      <c r="BV7" s="69"/>
      <c r="BW7" s="69"/>
      <c r="BX7" s="69"/>
      <c r="BY7" s="69"/>
    </row>
    <row r="8" spans="1:79" s="16" customFormat="1" ht="15" customHeight="1">
      <c r="A8" s="1832"/>
      <c r="B8" s="1832"/>
      <c r="C8" s="1832"/>
      <c r="D8" s="1832"/>
      <c r="E8" s="1832"/>
      <c r="F8" s="1832"/>
      <c r="G8" s="1832"/>
      <c r="H8" s="1832"/>
      <c r="I8" s="1832"/>
      <c r="J8" s="1832"/>
      <c r="K8" s="1832"/>
      <c r="L8" s="1832"/>
      <c r="M8" s="1832"/>
      <c r="N8" s="1832"/>
      <c r="O8" s="1832"/>
      <c r="P8" s="1832"/>
      <c r="Q8" s="1832"/>
      <c r="R8" s="1832"/>
      <c r="S8" s="1832"/>
      <c r="T8" s="1832"/>
      <c r="U8" s="1832"/>
      <c r="V8" s="1832"/>
      <c r="W8" s="1832"/>
      <c r="X8" s="1832"/>
      <c r="Y8" s="1832"/>
      <c r="Z8" s="1880" t="s">
        <v>260</v>
      </c>
      <c r="AA8" s="1880"/>
      <c r="AB8" s="1880"/>
      <c r="AC8" s="1880"/>
      <c r="AD8" s="1880"/>
      <c r="AE8" s="1880"/>
      <c r="AF8" s="1880"/>
      <c r="AG8" s="1880"/>
      <c r="AH8" s="1880"/>
      <c r="AI8" s="1880"/>
      <c r="AJ8" s="1880"/>
      <c r="AK8" s="1880"/>
      <c r="AL8" s="1880"/>
      <c r="AM8" s="1880"/>
      <c r="AN8" s="1880"/>
      <c r="AO8" s="1880"/>
      <c r="AP8" s="1880"/>
      <c r="AQ8" s="1880"/>
      <c r="AR8" s="1880"/>
      <c r="AS8" s="1880"/>
      <c r="AT8" s="1880"/>
      <c r="AU8" s="1843"/>
      <c r="AV8" s="1843"/>
      <c r="AW8" s="1843"/>
      <c r="AX8" s="1843"/>
      <c r="AY8" s="1843"/>
      <c r="AZ8" s="1843"/>
      <c r="BA8" s="1843"/>
      <c r="BB8" s="1843"/>
      <c r="BC8" s="1843"/>
      <c r="BD8" s="1843"/>
      <c r="BE8" s="1843"/>
      <c r="BF8" s="1843"/>
      <c r="BG8" s="1843"/>
      <c r="BH8" s="1843"/>
      <c r="BI8" s="1843"/>
      <c r="BJ8" s="1843"/>
      <c r="BK8" s="1843"/>
      <c r="BL8" s="1843"/>
      <c r="BM8" s="1843"/>
      <c r="BN8" s="1843"/>
      <c r="BO8" s="1887"/>
      <c r="BP8" s="1887"/>
      <c r="BQ8" s="69"/>
      <c r="BR8" s="69"/>
      <c r="BS8" s="69"/>
      <c r="BT8" s="69"/>
      <c r="BU8" s="69"/>
      <c r="BV8" s="69"/>
      <c r="BW8" s="69"/>
      <c r="BX8" s="69"/>
      <c r="BY8" s="69"/>
    </row>
    <row r="9" spans="1:79" ht="15.75" customHeight="1" thickBot="1">
      <c r="A9" s="1832"/>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87"/>
      <c r="BP9" s="1887"/>
      <c r="BQ9" s="69"/>
      <c r="BR9" s="69"/>
      <c r="BS9" s="69"/>
      <c r="BT9" s="69"/>
      <c r="BU9" s="69"/>
      <c r="BV9" s="69"/>
      <c r="BW9" s="69"/>
      <c r="BX9" s="69"/>
      <c r="BY9" s="69"/>
    </row>
    <row r="10" spans="1:79" ht="19.5" customHeight="1" thickBot="1">
      <c r="A10" s="1832"/>
      <c r="B10" s="1832"/>
      <c r="C10" s="1832"/>
      <c r="D10" s="1832"/>
      <c r="E10" s="1832"/>
      <c r="F10" s="1832"/>
      <c r="G10" s="1832"/>
      <c r="H10" s="1832"/>
      <c r="I10" s="1832"/>
      <c r="J10" s="1832"/>
      <c r="K10" s="1832"/>
      <c r="L10" s="2022"/>
      <c r="M10" s="2019" t="s">
        <v>261</v>
      </c>
      <c r="N10" s="2020"/>
      <c r="O10" s="2020"/>
      <c r="P10" s="2020"/>
      <c r="Q10" s="2020"/>
      <c r="R10" s="2020"/>
      <c r="S10" s="2020"/>
      <c r="T10" s="2020"/>
      <c r="U10" s="2020"/>
      <c r="V10" s="2020"/>
      <c r="W10" s="2020"/>
      <c r="X10" s="2020"/>
      <c r="Y10" s="2020"/>
      <c r="Z10" s="2020"/>
      <c r="AA10" s="2020"/>
      <c r="AB10" s="2020"/>
      <c r="AC10" s="2020"/>
      <c r="AD10" s="2020"/>
      <c r="AE10" s="2020"/>
      <c r="AF10" s="2020"/>
      <c r="AG10" s="2020"/>
      <c r="AH10" s="2020"/>
      <c r="AI10" s="2020"/>
      <c r="AJ10" s="2020"/>
      <c r="AK10" s="2020"/>
      <c r="AL10" s="2020"/>
      <c r="AM10" s="2020"/>
      <c r="AN10" s="2020"/>
      <c r="AO10" s="2020"/>
      <c r="AP10" s="2020"/>
      <c r="AQ10" s="2020"/>
      <c r="AR10" s="2020"/>
      <c r="AS10" s="2020"/>
      <c r="AT10" s="2020"/>
      <c r="AU10" s="2020"/>
      <c r="AV10" s="2020"/>
      <c r="AW10" s="2020"/>
      <c r="AX10" s="2020"/>
      <c r="AY10" s="2020"/>
      <c r="AZ10" s="2020"/>
      <c r="BA10" s="2020"/>
      <c r="BB10" s="2020"/>
      <c r="BC10" s="2020"/>
      <c r="BD10" s="2020"/>
      <c r="BE10" s="2020"/>
      <c r="BF10" s="2020"/>
      <c r="BG10" s="2021"/>
      <c r="BH10" s="2023"/>
      <c r="BI10" s="1832"/>
      <c r="BJ10" s="1832"/>
      <c r="BK10" s="1832"/>
      <c r="BL10" s="1832"/>
      <c r="BM10" s="1832"/>
      <c r="BN10" s="1832"/>
      <c r="BO10" s="1887"/>
      <c r="BP10" s="1887"/>
      <c r="BQ10" s="69"/>
      <c r="BR10" s="69"/>
      <c r="BS10" s="69"/>
      <c r="BT10" s="69"/>
      <c r="BU10" s="69"/>
      <c r="BV10" s="69"/>
      <c r="BW10" s="69"/>
      <c r="BX10" s="69"/>
      <c r="BY10" s="69"/>
    </row>
    <row r="11" spans="1:79" s="16" customFormat="1" ht="15" customHeight="1">
      <c r="A11" s="1832"/>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87"/>
      <c r="BP11" s="1887"/>
      <c r="BQ11" s="69"/>
      <c r="BR11" s="69"/>
      <c r="BS11" s="69"/>
      <c r="BT11" s="69"/>
      <c r="BU11" s="69"/>
      <c r="BV11" s="69"/>
      <c r="BW11" s="69"/>
      <c r="BX11" s="69"/>
      <c r="BY11" s="69"/>
    </row>
    <row r="12" spans="1:79" s="17" customFormat="1" ht="15" customHeight="1" thickBot="1">
      <c r="A12" s="1832"/>
      <c r="B12" s="1832"/>
      <c r="C12" s="1832"/>
      <c r="D12" s="1832"/>
      <c r="E12" s="1832"/>
      <c r="F12" s="1832"/>
      <c r="G12" s="1832"/>
      <c r="H12" s="1832"/>
      <c r="I12" s="2024" t="s">
        <v>89</v>
      </c>
      <c r="J12" s="2024"/>
      <c r="K12" s="2024"/>
      <c r="L12" s="2024"/>
      <c r="M12" s="2024"/>
      <c r="N12" s="2024"/>
      <c r="O12" s="2024"/>
      <c r="P12" s="2024"/>
      <c r="Q12" s="2024"/>
      <c r="R12" s="2024"/>
      <c r="S12" s="2024"/>
      <c r="T12" s="2024"/>
      <c r="U12" s="1843"/>
      <c r="V12" s="1843"/>
      <c r="W12" s="2025" t="s">
        <v>90</v>
      </c>
      <c r="X12" s="2025"/>
      <c r="Y12" s="2025"/>
      <c r="Z12" s="2025"/>
      <c r="AA12" s="2025"/>
      <c r="AB12" s="2025"/>
      <c r="AC12" s="2025"/>
      <c r="AD12" s="2025"/>
      <c r="AE12" s="2025"/>
      <c r="AF12" s="2025"/>
      <c r="AG12" s="2025"/>
      <c r="AH12" s="2025"/>
      <c r="AI12" s="2025"/>
      <c r="AJ12" s="2025"/>
      <c r="AK12" s="1887"/>
      <c r="AL12" s="1887"/>
      <c r="AM12" s="1887"/>
      <c r="AN12" s="1887"/>
      <c r="AO12" s="1887"/>
      <c r="AP12" s="1887"/>
      <c r="AQ12" s="1887"/>
      <c r="AR12" s="1887"/>
      <c r="AS12" s="1887"/>
      <c r="AT12" s="1887"/>
      <c r="AU12" s="1887"/>
      <c r="AV12" s="1887"/>
      <c r="AW12" s="1887"/>
      <c r="AX12" s="1887"/>
      <c r="AY12" s="1887"/>
      <c r="AZ12" s="1887"/>
      <c r="BA12" s="1887"/>
      <c r="BB12" s="1887"/>
      <c r="BC12" s="1887"/>
      <c r="BD12" s="1887"/>
      <c r="BE12" s="1887"/>
      <c r="BF12" s="1887"/>
      <c r="BG12" s="1887"/>
      <c r="BH12" s="1887"/>
      <c r="BI12" s="1887"/>
      <c r="BJ12" s="1887"/>
      <c r="BK12" s="1887"/>
      <c r="BL12" s="1887"/>
      <c r="BM12" s="1887"/>
      <c r="BN12" s="1887"/>
      <c r="BO12" s="1887"/>
      <c r="BP12" s="1887"/>
      <c r="BQ12" s="69"/>
      <c r="BR12" s="69"/>
      <c r="BS12" s="69"/>
      <c r="BT12" s="69"/>
      <c r="BU12" s="69"/>
      <c r="BV12" s="69"/>
      <c r="BW12" s="69"/>
      <c r="BX12" s="69"/>
      <c r="BY12" s="69"/>
    </row>
    <row r="13" spans="1:79" s="17" customFormat="1" ht="18" customHeight="1" thickBot="1">
      <c r="A13" s="1832"/>
      <c r="B13" s="1832"/>
      <c r="C13" s="1832"/>
      <c r="D13" s="1832"/>
      <c r="E13" s="1832"/>
      <c r="F13" s="1832"/>
      <c r="G13" s="1832"/>
      <c r="H13" s="1885"/>
      <c r="I13" s="1886" t="s">
        <v>963</v>
      </c>
      <c r="J13" s="1760"/>
      <c r="K13" s="1953"/>
      <c r="L13" s="1956"/>
      <c r="M13" s="1953"/>
      <c r="N13" s="1956"/>
      <c r="O13" s="1953"/>
      <c r="P13" s="1956"/>
      <c r="Q13" s="1953"/>
      <c r="R13" s="1956"/>
      <c r="S13" s="1953"/>
      <c r="T13" s="1956"/>
      <c r="U13" s="2026"/>
      <c r="V13" s="1879"/>
      <c r="W13" s="1691"/>
      <c r="X13" s="1672"/>
      <c r="Y13" s="1672"/>
      <c r="Z13" s="1673"/>
      <c r="AA13" s="1690" t="s">
        <v>892</v>
      </c>
      <c r="AB13" s="1690"/>
      <c r="AC13" s="1690"/>
      <c r="AD13" s="1690"/>
      <c r="AE13" s="1690"/>
      <c r="AF13" s="1690"/>
      <c r="AG13" s="1691"/>
      <c r="AH13" s="1672"/>
      <c r="AI13" s="1672"/>
      <c r="AJ13" s="1672"/>
      <c r="AK13" s="1672"/>
      <c r="AL13" s="1672"/>
      <c r="AM13" s="1672"/>
      <c r="AN13" s="1672"/>
      <c r="AO13" s="1672"/>
      <c r="AP13" s="1672"/>
      <c r="AQ13" s="1672"/>
      <c r="AR13" s="1673"/>
      <c r="AS13" s="1836"/>
      <c r="AT13" s="1836"/>
      <c r="AU13" s="1836"/>
      <c r="AV13" s="1836"/>
      <c r="AW13" s="1836"/>
      <c r="AX13" s="1836"/>
      <c r="AY13" s="1836"/>
      <c r="AZ13" s="1836"/>
      <c r="BA13" s="1836"/>
      <c r="BB13" s="1836"/>
      <c r="BC13" s="1836"/>
      <c r="BD13" s="1836"/>
      <c r="BE13" s="1836"/>
      <c r="BF13" s="1836"/>
      <c r="BG13" s="1836"/>
      <c r="BH13" s="1836"/>
      <c r="BI13" s="1836"/>
      <c r="BJ13" s="1836"/>
      <c r="BK13" s="1836"/>
      <c r="BL13" s="1836"/>
      <c r="BM13" s="1836"/>
      <c r="BN13" s="1836"/>
      <c r="BO13" s="1887"/>
      <c r="BP13" s="1887"/>
      <c r="BQ13" s="69"/>
      <c r="BR13" s="69"/>
      <c r="BS13" s="69"/>
      <c r="BT13" s="69"/>
      <c r="BU13" s="69"/>
      <c r="BV13" s="69"/>
      <c r="BW13" s="69"/>
      <c r="BX13" s="69"/>
      <c r="BY13" s="69"/>
    </row>
    <row r="14" spans="1:79" s="17" customFormat="1" ht="18" customHeight="1">
      <c r="A14" s="1832"/>
      <c r="B14" s="1832"/>
      <c r="C14" s="1832"/>
      <c r="D14" s="1832"/>
      <c r="E14" s="1836" t="s">
        <v>1597</v>
      </c>
      <c r="F14" s="1836"/>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c r="AP14" s="1836"/>
      <c r="AQ14" s="1836"/>
      <c r="AR14" s="1836"/>
      <c r="AS14" s="1836"/>
      <c r="AT14" s="1836"/>
      <c r="AU14" s="2027" t="s">
        <v>1032</v>
      </c>
      <c r="AV14" s="2027"/>
      <c r="AW14" s="2027"/>
      <c r="AX14" s="2027"/>
      <c r="AY14" s="2027"/>
      <c r="AZ14" s="2027"/>
      <c r="BA14" s="2027"/>
      <c r="BB14" s="2027"/>
      <c r="BC14" s="2027"/>
      <c r="BD14" s="2027"/>
      <c r="BE14" s="2027"/>
      <c r="BF14" s="2027"/>
      <c r="BG14" s="2027"/>
      <c r="BH14" s="2027"/>
      <c r="BI14" s="2027"/>
      <c r="BJ14" s="1836"/>
      <c r="BK14" s="1836"/>
      <c r="BL14" s="1836"/>
      <c r="BM14" s="1836"/>
      <c r="BN14" s="1836"/>
      <c r="BO14" s="1887"/>
      <c r="BP14" s="1887"/>
      <c r="BQ14" s="69"/>
      <c r="BR14" s="69"/>
      <c r="BS14" s="69"/>
      <c r="BT14" s="69"/>
      <c r="BU14" s="69"/>
      <c r="BV14" s="69"/>
      <c r="BW14" s="69"/>
      <c r="BX14" s="69"/>
      <c r="BY14" s="69"/>
    </row>
    <row r="15" spans="1:79" s="17" customFormat="1" ht="18" customHeight="1">
      <c r="A15" s="1832"/>
      <c r="B15" s="1832"/>
      <c r="C15" s="1832"/>
      <c r="D15" s="1832"/>
      <c r="E15" s="1836"/>
      <c r="F15" s="1836"/>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2027"/>
      <c r="AV15" s="2027"/>
      <c r="AW15" s="2027"/>
      <c r="AX15" s="2027"/>
      <c r="AY15" s="2027"/>
      <c r="AZ15" s="2027"/>
      <c r="BA15" s="2027"/>
      <c r="BB15" s="2027"/>
      <c r="BC15" s="2027"/>
      <c r="BD15" s="2027"/>
      <c r="BE15" s="2027"/>
      <c r="BF15" s="2027"/>
      <c r="BG15" s="2027"/>
      <c r="BH15" s="2027"/>
      <c r="BI15" s="2027"/>
      <c r="BJ15" s="1836"/>
      <c r="BK15" s="1836"/>
      <c r="BL15" s="1836"/>
      <c r="BM15" s="1836"/>
      <c r="BN15" s="1836"/>
      <c r="BO15" s="1887"/>
      <c r="BP15" s="1887"/>
      <c r="BQ15" s="69"/>
      <c r="BR15" s="69"/>
      <c r="BS15" s="69"/>
      <c r="BT15" s="69"/>
      <c r="BU15" s="69"/>
      <c r="BV15" s="69"/>
      <c r="BW15" s="69"/>
      <c r="BX15" s="69"/>
      <c r="BY15" s="69"/>
    </row>
    <row r="16" spans="1:79" s="16" customFormat="1" ht="18" customHeight="1" thickBot="1">
      <c r="A16" s="1832"/>
      <c r="B16" s="1832"/>
      <c r="C16" s="1832"/>
      <c r="D16" s="1832"/>
      <c r="E16" s="1880" t="s">
        <v>111</v>
      </c>
      <c r="F16" s="1880"/>
      <c r="G16" s="1880"/>
      <c r="H16" s="1880"/>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c r="AP16" s="1843"/>
      <c r="AQ16" s="1843"/>
      <c r="AR16" s="1843"/>
      <c r="AS16" s="1843"/>
      <c r="AT16" s="1843"/>
      <c r="AU16" s="1843"/>
      <c r="AV16" s="1843"/>
      <c r="AW16" s="1843"/>
      <c r="AX16" s="1843"/>
      <c r="AY16" s="1843"/>
      <c r="AZ16" s="1843"/>
      <c r="BA16" s="1843"/>
      <c r="BB16" s="1843"/>
      <c r="BC16" s="1843"/>
      <c r="BD16" s="1843"/>
      <c r="BE16" s="1843"/>
      <c r="BF16" s="1843"/>
      <c r="BG16" s="1843"/>
      <c r="BH16" s="1843"/>
      <c r="BI16" s="1843"/>
      <c r="BJ16" s="1843"/>
      <c r="BK16" s="1843"/>
      <c r="BL16" s="1843"/>
      <c r="BM16" s="1843"/>
      <c r="BN16" s="1843"/>
      <c r="BO16" s="1887"/>
      <c r="BP16" s="1887"/>
      <c r="BQ16" s="203"/>
      <c r="BR16" s="203"/>
      <c r="BS16" s="203"/>
      <c r="BT16" s="203"/>
      <c r="BU16" s="203"/>
      <c r="BV16" s="203"/>
      <c r="BW16" s="203"/>
      <c r="BX16" s="203"/>
      <c r="BY16" s="203"/>
    </row>
    <row r="17" spans="1:77" s="16" customFormat="1" ht="9" customHeight="1">
      <c r="A17" s="1832"/>
      <c r="B17" s="1832"/>
      <c r="C17" s="1832"/>
      <c r="D17" s="1832"/>
      <c r="E17" s="1919"/>
      <c r="F17" s="1930">
        <v>51</v>
      </c>
      <c r="G17" s="1931"/>
      <c r="H17" s="1843"/>
      <c r="I17" s="1888" t="s">
        <v>989</v>
      </c>
      <c r="J17" s="1889"/>
      <c r="K17" s="1889"/>
      <c r="L17" s="1889"/>
      <c r="M17" s="1889"/>
      <c r="N17" s="1889"/>
      <c r="O17" s="1889"/>
      <c r="P17" s="1889"/>
      <c r="Q17" s="1889"/>
      <c r="R17" s="1889"/>
      <c r="S17" s="1889"/>
      <c r="T17" s="1766" t="str">
        <f>★法人その他入力!$BM$130</f>
        <v/>
      </c>
      <c r="U17" s="1767"/>
      <c r="V17" s="1767" t="str">
        <f>★法人その他入力!$BN$130</f>
        <v/>
      </c>
      <c r="W17" s="1770"/>
      <c r="X17" s="1843"/>
      <c r="Y17" s="1843"/>
      <c r="Z17" s="1843"/>
      <c r="AA17" s="1843"/>
      <c r="AB17" s="1843"/>
      <c r="AC17" s="1843"/>
      <c r="AD17" s="1888" t="s">
        <v>262</v>
      </c>
      <c r="AE17" s="1889"/>
      <c r="AF17" s="1889"/>
      <c r="AG17" s="1889"/>
      <c r="AH17" s="1889"/>
      <c r="AI17" s="1889"/>
      <c r="AJ17" s="1889"/>
      <c r="AK17" s="1890"/>
      <c r="AL17" s="1786" t="str">
        <f>★法人その他入力!$BS$131</f>
        <v/>
      </c>
      <c r="AM17" s="1787"/>
      <c r="AN17" s="1844"/>
      <c r="AO17" s="1844"/>
      <c r="AP17" s="1766" t="str">
        <f>★法人その他入力!$BM$131</f>
        <v/>
      </c>
      <c r="AQ17" s="1767"/>
      <c r="AR17" s="1767" t="str">
        <f>★法人その他入力!$BN$131</f>
        <v/>
      </c>
      <c r="AS17" s="1770"/>
      <c r="AT17" s="1676" t="s">
        <v>123</v>
      </c>
      <c r="AU17" s="1676"/>
      <c r="AV17" s="1766" t="str">
        <f>★法人その他入力!$BO$131</f>
        <v/>
      </c>
      <c r="AW17" s="1767"/>
      <c r="AX17" s="1767" t="str">
        <f>★法人その他入力!$BP$131</f>
        <v/>
      </c>
      <c r="AY17" s="1770"/>
      <c r="AZ17" s="1676" t="s">
        <v>93</v>
      </c>
      <c r="BA17" s="1676"/>
      <c r="BB17" s="1766" t="str">
        <f>★法人その他入力!$BQ$131</f>
        <v/>
      </c>
      <c r="BC17" s="1767"/>
      <c r="BD17" s="1767" t="str">
        <f>★法人その他入力!$BR$131</f>
        <v/>
      </c>
      <c r="BE17" s="1770"/>
      <c r="BF17" s="1843" t="s">
        <v>94</v>
      </c>
      <c r="BG17" s="1843"/>
      <c r="BH17" s="1961"/>
      <c r="BI17" s="1961"/>
      <c r="BJ17" s="1961"/>
      <c r="BK17" s="1961"/>
      <c r="BL17" s="1961"/>
      <c r="BM17" s="1961"/>
      <c r="BN17" s="1961"/>
      <c r="BO17" s="1887"/>
      <c r="BP17" s="1887"/>
      <c r="BQ17" s="203"/>
      <c r="BR17" s="203"/>
      <c r="BS17" s="203"/>
      <c r="BT17" s="203"/>
      <c r="BU17" s="203"/>
      <c r="BV17" s="203"/>
      <c r="BW17" s="203"/>
      <c r="BX17" s="203"/>
      <c r="BY17" s="203"/>
    </row>
    <row r="18" spans="1:77" s="16" customFormat="1" ht="9" customHeight="1" thickBot="1">
      <c r="A18" s="1832"/>
      <c r="B18" s="1832"/>
      <c r="C18" s="1832"/>
      <c r="D18" s="1832"/>
      <c r="E18" s="1919"/>
      <c r="F18" s="1932"/>
      <c r="G18" s="1933"/>
      <c r="H18" s="1843"/>
      <c r="I18" s="1997"/>
      <c r="J18" s="1880"/>
      <c r="K18" s="1880"/>
      <c r="L18" s="1880"/>
      <c r="M18" s="1880"/>
      <c r="N18" s="1880"/>
      <c r="O18" s="1880"/>
      <c r="P18" s="1880"/>
      <c r="Q18" s="1880"/>
      <c r="R18" s="1880"/>
      <c r="S18" s="1880"/>
      <c r="T18" s="1768"/>
      <c r="U18" s="1769"/>
      <c r="V18" s="1769"/>
      <c r="W18" s="1771"/>
      <c r="X18" s="1843"/>
      <c r="Y18" s="1843"/>
      <c r="Z18" s="1843"/>
      <c r="AA18" s="1843"/>
      <c r="AB18" s="1843"/>
      <c r="AC18" s="1843"/>
      <c r="AD18" s="1997"/>
      <c r="AE18" s="1880"/>
      <c r="AF18" s="1880"/>
      <c r="AG18" s="1880"/>
      <c r="AH18" s="1880"/>
      <c r="AI18" s="1880"/>
      <c r="AJ18" s="1880"/>
      <c r="AK18" s="1998"/>
      <c r="AL18" s="2007"/>
      <c r="AM18" s="2008"/>
      <c r="AN18" s="1676"/>
      <c r="AO18" s="1676"/>
      <c r="AP18" s="1768"/>
      <c r="AQ18" s="1769"/>
      <c r="AR18" s="1769"/>
      <c r="AS18" s="1771"/>
      <c r="AT18" s="1676"/>
      <c r="AU18" s="1676"/>
      <c r="AV18" s="1768"/>
      <c r="AW18" s="1769"/>
      <c r="AX18" s="1769"/>
      <c r="AY18" s="1771"/>
      <c r="AZ18" s="1676"/>
      <c r="BA18" s="1676"/>
      <c r="BB18" s="1768"/>
      <c r="BC18" s="1769"/>
      <c r="BD18" s="1769"/>
      <c r="BE18" s="1771"/>
      <c r="BF18" s="1843"/>
      <c r="BG18" s="1843"/>
      <c r="BH18" s="1961"/>
      <c r="BI18" s="1961"/>
      <c r="BJ18" s="1961"/>
      <c r="BK18" s="1961"/>
      <c r="BL18" s="1961"/>
      <c r="BM18" s="1961"/>
      <c r="BN18" s="1961"/>
      <c r="BO18" s="1887"/>
      <c r="BP18" s="1887"/>
      <c r="BQ18" s="203"/>
      <c r="BR18" s="203"/>
      <c r="BS18" s="203"/>
      <c r="BT18" s="203"/>
      <c r="BU18" s="203"/>
      <c r="BV18" s="203"/>
      <c r="BW18" s="203"/>
      <c r="BX18" s="203"/>
      <c r="BY18" s="203"/>
    </row>
    <row r="19" spans="1:77" s="16" customFormat="1" ht="18" customHeight="1" thickBot="1">
      <c r="A19" s="1832"/>
      <c r="B19" s="1832"/>
      <c r="C19" s="1832"/>
      <c r="D19" s="1832"/>
      <c r="E19" s="1919"/>
      <c r="F19" s="1919"/>
      <c r="G19" s="1919"/>
      <c r="H19" s="1919"/>
      <c r="I19" s="1897"/>
      <c r="J19" s="1898"/>
      <c r="K19" s="1895" t="s">
        <v>213</v>
      </c>
      <c r="L19" s="1895"/>
      <c r="M19" s="1895"/>
      <c r="N19" s="1895"/>
      <c r="O19" s="1895"/>
      <c r="P19" s="1895"/>
      <c r="Q19" s="1895"/>
      <c r="R19" s="2001"/>
      <c r="S19" s="2002"/>
      <c r="T19" s="1785" t="str">
        <f>★法人その他入力!$P$133</f>
        <v/>
      </c>
      <c r="U19" s="1779"/>
      <c r="V19" s="1779" t="str">
        <f>★法人その他入力!$Q$133</f>
        <v/>
      </c>
      <c r="W19" s="1779"/>
      <c r="X19" s="1779" t="str">
        <f>★法人その他入力!$R$133</f>
        <v/>
      </c>
      <c r="Y19" s="1779"/>
      <c r="Z19" s="1779" t="str">
        <f>★法人その他入力!$S$133</f>
        <v/>
      </c>
      <c r="AA19" s="1779"/>
      <c r="AB19" s="1779" t="str">
        <f>★法人その他入力!$T$133</f>
        <v/>
      </c>
      <c r="AC19" s="1779"/>
      <c r="AD19" s="1779" t="str">
        <f>★法人その他入力!$U$133</f>
        <v/>
      </c>
      <c r="AE19" s="1779"/>
      <c r="AF19" s="1779" t="str">
        <f>★法人その他入力!$V$133</f>
        <v/>
      </c>
      <c r="AG19" s="1779"/>
      <c r="AH19" s="1779" t="str">
        <f>★法人その他入力!$W$133</f>
        <v/>
      </c>
      <c r="AI19" s="1779"/>
      <c r="AJ19" s="1779" t="str">
        <f>★法人その他入力!$X$133</f>
        <v/>
      </c>
      <c r="AK19" s="1779"/>
      <c r="AL19" s="1779" t="str">
        <f>★法人その他入力!$Y$133</f>
        <v/>
      </c>
      <c r="AM19" s="1779"/>
      <c r="AN19" s="1779" t="str">
        <f>★法人その他入力!$Z$133</f>
        <v/>
      </c>
      <c r="AO19" s="1779"/>
      <c r="AP19" s="1779" t="str">
        <f>★法人その他入力!$AA$133</f>
        <v/>
      </c>
      <c r="AQ19" s="1779"/>
      <c r="AR19" s="1779" t="str">
        <f>★法人その他入力!$AB$133</f>
        <v/>
      </c>
      <c r="AS19" s="1779"/>
      <c r="AT19" s="1779" t="str">
        <f>★法人その他入力!$AC$133</f>
        <v/>
      </c>
      <c r="AU19" s="1779"/>
      <c r="AV19" s="1779" t="str">
        <f>★法人その他入力!$AD$133</f>
        <v/>
      </c>
      <c r="AW19" s="1779"/>
      <c r="AX19" s="1779" t="str">
        <f>★法人その他入力!$AE$133</f>
        <v/>
      </c>
      <c r="AY19" s="1779"/>
      <c r="AZ19" s="1779" t="str">
        <f>★法人その他入力!$AF$133</f>
        <v/>
      </c>
      <c r="BA19" s="1779"/>
      <c r="BB19" s="1779" t="str">
        <f>★法人その他入力!$AG$133</f>
        <v/>
      </c>
      <c r="BC19" s="1779"/>
      <c r="BD19" s="1779" t="str">
        <f>★法人その他入力!$AH$133</f>
        <v/>
      </c>
      <c r="BE19" s="1779"/>
      <c r="BF19" s="1779" t="str">
        <f>★法人その他入力!$AI$133</f>
        <v/>
      </c>
      <c r="BG19" s="1784"/>
      <c r="BH19" s="1961"/>
      <c r="BI19" s="1961"/>
      <c r="BJ19" s="1961"/>
      <c r="BK19" s="1961"/>
      <c r="BL19" s="1961"/>
      <c r="BM19" s="1961"/>
      <c r="BN19" s="1961"/>
      <c r="BO19" s="1887"/>
      <c r="BP19" s="1887"/>
      <c r="BQ19" s="203"/>
      <c r="BR19" s="203"/>
      <c r="BS19" s="203"/>
      <c r="BT19" s="203"/>
      <c r="BU19" s="203"/>
      <c r="BV19" s="203"/>
      <c r="BW19" s="203"/>
      <c r="BX19" s="203"/>
      <c r="BY19" s="203"/>
    </row>
    <row r="20" spans="1:77" s="16" customFormat="1" ht="18" customHeight="1" thickBot="1">
      <c r="A20" s="1832"/>
      <c r="B20" s="1832"/>
      <c r="C20" s="1832"/>
      <c r="D20" s="1832"/>
      <c r="E20" s="1919"/>
      <c r="F20" s="1919"/>
      <c r="G20" s="1919"/>
      <c r="H20" s="1919"/>
      <c r="I20" s="1897"/>
      <c r="J20" s="1898"/>
      <c r="K20" s="1895" t="s">
        <v>85</v>
      </c>
      <c r="L20" s="1895"/>
      <c r="M20" s="1895"/>
      <c r="N20" s="1895"/>
      <c r="O20" s="1895"/>
      <c r="P20" s="1895"/>
      <c r="Q20" s="1895"/>
      <c r="R20" s="2001"/>
      <c r="S20" s="2002"/>
      <c r="T20" s="1785" t="str">
        <f>★法人その他入力!$P$135</f>
        <v/>
      </c>
      <c r="U20" s="1779"/>
      <c r="V20" s="1779" t="str">
        <f>★法人その他入力!$Q$135</f>
        <v/>
      </c>
      <c r="W20" s="1779"/>
      <c r="X20" s="1779" t="str">
        <f>★法人その他入力!$R$135</f>
        <v/>
      </c>
      <c r="Y20" s="1779"/>
      <c r="Z20" s="1779" t="str">
        <f>★法人その他入力!$S$135</f>
        <v/>
      </c>
      <c r="AA20" s="1779"/>
      <c r="AB20" s="1779" t="str">
        <f>★法人その他入力!$T$135</f>
        <v/>
      </c>
      <c r="AC20" s="1779"/>
      <c r="AD20" s="1779" t="str">
        <f>★法人その他入力!$U$135</f>
        <v/>
      </c>
      <c r="AE20" s="1779"/>
      <c r="AF20" s="1779" t="str">
        <f>★法人その他入力!$V$135</f>
        <v/>
      </c>
      <c r="AG20" s="1779"/>
      <c r="AH20" s="1779" t="str">
        <f>★法人その他入力!$W$135</f>
        <v/>
      </c>
      <c r="AI20" s="1779"/>
      <c r="AJ20" s="1779" t="str">
        <f>★法人その他入力!$X$135</f>
        <v/>
      </c>
      <c r="AK20" s="1779"/>
      <c r="AL20" s="1779" t="str">
        <f>★法人その他入力!$Y$135</f>
        <v/>
      </c>
      <c r="AM20" s="1779"/>
      <c r="AN20" s="1779" t="str">
        <f>★法人その他入力!$Z$135</f>
        <v/>
      </c>
      <c r="AO20" s="1779"/>
      <c r="AP20" s="1779" t="str">
        <f>★法人その他入力!$AA$135</f>
        <v/>
      </c>
      <c r="AQ20" s="1779"/>
      <c r="AR20" s="1779" t="str">
        <f>★法人その他入力!$AB$135</f>
        <v/>
      </c>
      <c r="AS20" s="1779"/>
      <c r="AT20" s="1779" t="str">
        <f>★法人その他入力!$AC$135</f>
        <v/>
      </c>
      <c r="AU20" s="1779"/>
      <c r="AV20" s="1779" t="str">
        <f>★法人その他入力!$AD$135</f>
        <v/>
      </c>
      <c r="AW20" s="1779"/>
      <c r="AX20" s="1779" t="str">
        <f>★法人その他入力!$AE$135</f>
        <v/>
      </c>
      <c r="AY20" s="1779"/>
      <c r="AZ20" s="1779" t="str">
        <f>★法人その他入力!$AF$135</f>
        <v/>
      </c>
      <c r="BA20" s="1779"/>
      <c r="BB20" s="1779" t="str">
        <f>★法人その他入力!$AG$135</f>
        <v/>
      </c>
      <c r="BC20" s="1779"/>
      <c r="BD20" s="1779" t="str">
        <f>★法人その他入力!$AH$135</f>
        <v/>
      </c>
      <c r="BE20" s="1779"/>
      <c r="BF20" s="1779" t="str">
        <f>★法人その他入力!$AI$135</f>
        <v/>
      </c>
      <c r="BG20" s="1784"/>
      <c r="BH20" s="1961"/>
      <c r="BI20" s="1961"/>
      <c r="BJ20" s="1961"/>
      <c r="BK20" s="1961"/>
      <c r="BL20" s="1961"/>
      <c r="BM20" s="1961"/>
      <c r="BN20" s="1961"/>
      <c r="BO20" s="1887"/>
      <c r="BP20" s="1887"/>
      <c r="BQ20" s="203"/>
      <c r="BR20" s="203"/>
      <c r="BS20" s="203"/>
      <c r="BT20" s="203"/>
      <c r="BU20" s="203"/>
      <c r="BV20" s="203"/>
      <c r="BW20" s="203"/>
      <c r="BX20" s="203"/>
      <c r="BY20" s="203"/>
    </row>
    <row r="21" spans="1:77" s="16" customFormat="1" ht="9" customHeight="1">
      <c r="A21" s="1832"/>
      <c r="B21" s="1832"/>
      <c r="C21" s="1832"/>
      <c r="D21" s="1832"/>
      <c r="E21" s="1919"/>
      <c r="F21" s="1919"/>
      <c r="G21" s="1919"/>
      <c r="H21" s="1919"/>
      <c r="I21" s="1888"/>
      <c r="J21" s="1889"/>
      <c r="K21" s="1901" t="s">
        <v>122</v>
      </c>
      <c r="L21" s="1901"/>
      <c r="M21" s="1901"/>
      <c r="N21" s="1901"/>
      <c r="O21" s="1901"/>
      <c r="P21" s="1901"/>
      <c r="Q21" s="1901"/>
      <c r="R21" s="1993"/>
      <c r="S21" s="1993"/>
      <c r="T21" s="1863" t="str">
        <f>★法人その他入力!$BS$136</f>
        <v/>
      </c>
      <c r="U21" s="1864"/>
      <c r="V21" s="1844"/>
      <c r="W21" s="1844"/>
      <c r="X21" s="1766" t="str">
        <f>★法人その他入力!$BM$136</f>
        <v/>
      </c>
      <c r="Y21" s="1767"/>
      <c r="Z21" s="1767" t="str">
        <f>★法人その他入力!$BN$136</f>
        <v/>
      </c>
      <c r="AA21" s="1770"/>
      <c r="AB21" s="1676" t="s">
        <v>123</v>
      </c>
      <c r="AC21" s="1676"/>
      <c r="AD21" s="1766" t="str">
        <f>★法人その他入力!$BO$136</f>
        <v/>
      </c>
      <c r="AE21" s="1767"/>
      <c r="AF21" s="1767" t="str">
        <f>★法人その他入力!$BP$136</f>
        <v/>
      </c>
      <c r="AG21" s="1770"/>
      <c r="AH21" s="1676" t="s">
        <v>93</v>
      </c>
      <c r="AI21" s="1676"/>
      <c r="AJ21" s="1766" t="str">
        <f>★法人その他入力!$BQ$136</f>
        <v/>
      </c>
      <c r="AK21" s="1767"/>
      <c r="AL21" s="1767" t="str">
        <f>★法人その他入力!$BR$136</f>
        <v/>
      </c>
      <c r="AM21" s="1770"/>
      <c r="AN21" s="1843" t="s">
        <v>94</v>
      </c>
      <c r="AO21" s="1843"/>
      <c r="AP21" s="1880"/>
      <c r="AQ21" s="1880"/>
      <c r="AR21" s="1880"/>
      <c r="AS21" s="1880"/>
      <c r="AT21" s="1880"/>
      <c r="AU21" s="1880"/>
      <c r="AV21" s="1880"/>
      <c r="AW21" s="1880"/>
      <c r="AX21" s="1880"/>
      <c r="AY21" s="1880"/>
      <c r="AZ21" s="1880"/>
      <c r="BA21" s="1880"/>
      <c r="BB21" s="1880"/>
      <c r="BC21" s="1880"/>
      <c r="BD21" s="1880"/>
      <c r="BE21" s="1880"/>
      <c r="BF21" s="1880"/>
      <c r="BG21" s="1880"/>
      <c r="BH21" s="1961"/>
      <c r="BI21" s="1961"/>
      <c r="BJ21" s="1961"/>
      <c r="BK21" s="1961"/>
      <c r="BL21" s="1961"/>
      <c r="BM21" s="1961"/>
      <c r="BN21" s="1961"/>
      <c r="BO21" s="1887"/>
      <c r="BP21" s="1887"/>
      <c r="BQ21" s="203"/>
      <c r="BR21" s="203"/>
      <c r="BS21" s="203"/>
      <c r="BT21" s="203"/>
      <c r="BU21" s="203"/>
      <c r="BV21" s="203"/>
      <c r="BW21" s="203"/>
      <c r="BX21" s="203"/>
      <c r="BY21" s="203"/>
    </row>
    <row r="22" spans="1:77" s="16" customFormat="1" ht="9" customHeight="1" thickBot="1">
      <c r="A22" s="1832"/>
      <c r="B22" s="1832"/>
      <c r="C22" s="1832"/>
      <c r="D22" s="1832"/>
      <c r="E22" s="1919"/>
      <c r="F22" s="1919"/>
      <c r="G22" s="1919"/>
      <c r="H22" s="1919"/>
      <c r="I22" s="1891"/>
      <c r="J22" s="1892"/>
      <c r="K22" s="1904"/>
      <c r="L22" s="1904"/>
      <c r="M22" s="1904"/>
      <c r="N22" s="1904"/>
      <c r="O22" s="1904"/>
      <c r="P22" s="1904"/>
      <c r="Q22" s="1904"/>
      <c r="R22" s="1995"/>
      <c r="S22" s="1995"/>
      <c r="T22" s="2005"/>
      <c r="U22" s="2006"/>
      <c r="V22" s="1676"/>
      <c r="W22" s="1676"/>
      <c r="X22" s="1768"/>
      <c r="Y22" s="1769"/>
      <c r="Z22" s="1769"/>
      <c r="AA22" s="1771"/>
      <c r="AB22" s="1676"/>
      <c r="AC22" s="1676"/>
      <c r="AD22" s="1768"/>
      <c r="AE22" s="1769"/>
      <c r="AF22" s="1769"/>
      <c r="AG22" s="1771"/>
      <c r="AH22" s="1676"/>
      <c r="AI22" s="1676"/>
      <c r="AJ22" s="1768"/>
      <c r="AK22" s="1769"/>
      <c r="AL22" s="1769"/>
      <c r="AM22" s="1771"/>
      <c r="AN22" s="1843"/>
      <c r="AO22" s="1843"/>
      <c r="AP22" s="1880"/>
      <c r="AQ22" s="1880"/>
      <c r="AR22" s="1880"/>
      <c r="AS22" s="1880"/>
      <c r="AT22" s="1880"/>
      <c r="AU22" s="1880"/>
      <c r="AV22" s="1880"/>
      <c r="AW22" s="1880"/>
      <c r="AX22" s="1880"/>
      <c r="AY22" s="1880"/>
      <c r="AZ22" s="1880"/>
      <c r="BA22" s="1880"/>
      <c r="BB22" s="1880"/>
      <c r="BC22" s="1880"/>
      <c r="BD22" s="1880"/>
      <c r="BE22" s="1880"/>
      <c r="BF22" s="1880"/>
      <c r="BG22" s="1880"/>
      <c r="BH22" s="1961"/>
      <c r="BI22" s="1961"/>
      <c r="BJ22" s="1961"/>
      <c r="BK22" s="1961"/>
      <c r="BL22" s="1961"/>
      <c r="BM22" s="1961"/>
      <c r="BN22" s="1961"/>
      <c r="BO22" s="1887"/>
      <c r="BP22" s="1887"/>
      <c r="BQ22" s="203"/>
      <c r="BR22" s="203"/>
      <c r="BS22" s="203"/>
      <c r="BT22" s="203"/>
      <c r="BU22" s="203"/>
      <c r="BV22" s="203"/>
      <c r="BW22" s="203"/>
      <c r="BX22" s="203"/>
      <c r="BY22" s="203"/>
    </row>
    <row r="23" spans="1:77" s="16" customFormat="1" ht="15" customHeight="1">
      <c r="A23" s="1832"/>
      <c r="B23" s="1832"/>
      <c r="C23" s="1832"/>
      <c r="D23" s="1832"/>
      <c r="E23" s="1919"/>
      <c r="F23" s="1919"/>
      <c r="G23" s="1919"/>
      <c r="H23" s="1919"/>
      <c r="I23" s="1997" t="s">
        <v>263</v>
      </c>
      <c r="J23" s="1880"/>
      <c r="K23" s="1880"/>
      <c r="L23" s="1880"/>
      <c r="M23" s="1880"/>
      <c r="N23" s="1880"/>
      <c r="O23" s="1880"/>
      <c r="P23" s="1880"/>
      <c r="Q23" s="1880"/>
      <c r="R23" s="1880"/>
      <c r="S23" s="1998"/>
      <c r="T23" s="1940" t="str">
        <f>★法人その他入力!$P$138</f>
        <v/>
      </c>
      <c r="U23" s="1907"/>
      <c r="V23" s="1907" t="str">
        <f>★法人その他入力!$Q$138</f>
        <v/>
      </c>
      <c r="W23" s="1907"/>
      <c r="X23" s="1907" t="str">
        <f>★法人その他入力!$R$138</f>
        <v/>
      </c>
      <c r="Y23" s="1907"/>
      <c r="Z23" s="1907" t="str">
        <f>★法人その他入力!$S$138</f>
        <v/>
      </c>
      <c r="AA23" s="1907"/>
      <c r="AB23" s="1907" t="str">
        <f>★法人その他入力!$T$138</f>
        <v/>
      </c>
      <c r="AC23" s="1907"/>
      <c r="AD23" s="1907" t="str">
        <f>★法人その他入力!$U$138</f>
        <v/>
      </c>
      <c r="AE23" s="1935"/>
      <c r="AF23" s="1939" t="str">
        <f>★法人その他入力!$M$137</f>
        <v>　　　　　都道府県</v>
      </c>
      <c r="AG23" s="1938"/>
      <c r="AH23" s="1938"/>
      <c r="AI23" s="1938"/>
      <c r="AJ23" s="1938"/>
      <c r="AK23" s="1938"/>
      <c r="AL23" s="1938"/>
      <c r="AM23" s="1938"/>
      <c r="AN23" s="1939" t="str">
        <f>IF(★法人その他入力!$T$137="市区町村を選択　▼","　　　　　　　市郡区　　　　　　　　　　区町村",★法人その他入力!$BL$138)</f>
        <v>　　　　　　　市郡区　　　　　　　　　　区町村</v>
      </c>
      <c r="AO23" s="1938"/>
      <c r="AP23" s="1938"/>
      <c r="AQ23" s="1938"/>
      <c r="AR23" s="1938"/>
      <c r="AS23" s="1938"/>
      <c r="AT23" s="1938"/>
      <c r="AU23" s="1938"/>
      <c r="AV23" s="1938"/>
      <c r="AW23" s="1938"/>
      <c r="AX23" s="1938"/>
      <c r="AY23" s="1938"/>
      <c r="AZ23" s="1938"/>
      <c r="BA23" s="1938"/>
      <c r="BB23" s="1938"/>
      <c r="BC23" s="1938"/>
      <c r="BD23" s="1938"/>
      <c r="BE23" s="1938"/>
      <c r="BF23" s="1938"/>
      <c r="BG23" s="1938"/>
      <c r="BH23" s="1961"/>
      <c r="BI23" s="1961"/>
      <c r="BJ23" s="1961"/>
      <c r="BK23" s="1961"/>
      <c r="BL23" s="1961"/>
      <c r="BM23" s="1961"/>
      <c r="BN23" s="1961"/>
      <c r="BO23" s="1887"/>
      <c r="BP23" s="1887"/>
      <c r="BQ23" s="203"/>
      <c r="BR23" s="203"/>
      <c r="BS23" s="203"/>
      <c r="BT23" s="203"/>
      <c r="BU23" s="203"/>
      <c r="BV23" s="203"/>
      <c r="BW23" s="203"/>
      <c r="BX23" s="203"/>
      <c r="BY23" s="203"/>
    </row>
    <row r="24" spans="1:77" s="16" customFormat="1" ht="3" customHeight="1" thickBot="1">
      <c r="A24" s="1832"/>
      <c r="B24" s="1832"/>
      <c r="C24" s="1832"/>
      <c r="D24" s="1832"/>
      <c r="E24" s="1919"/>
      <c r="F24" s="1919"/>
      <c r="G24" s="1919"/>
      <c r="H24" s="1919"/>
      <c r="I24" s="1891"/>
      <c r="J24" s="1892"/>
      <c r="K24" s="1892"/>
      <c r="L24" s="1892"/>
      <c r="M24" s="1892"/>
      <c r="N24" s="1892"/>
      <c r="O24" s="1892"/>
      <c r="P24" s="1892"/>
      <c r="Q24" s="1892"/>
      <c r="R24" s="1892"/>
      <c r="S24" s="1893"/>
      <c r="T24" s="1941"/>
      <c r="U24" s="1908"/>
      <c r="V24" s="1908"/>
      <c r="W24" s="1908"/>
      <c r="X24" s="1908"/>
      <c r="Y24" s="1908"/>
      <c r="Z24" s="1908"/>
      <c r="AA24" s="1908"/>
      <c r="AB24" s="1908"/>
      <c r="AC24" s="1908"/>
      <c r="AD24" s="1908"/>
      <c r="AE24" s="1936"/>
      <c r="AF24" s="576"/>
      <c r="AG24" s="576"/>
      <c r="AH24" s="576"/>
      <c r="AI24" s="576"/>
      <c r="AJ24" s="362"/>
      <c r="AK24" s="362"/>
      <c r="AL24" s="362"/>
      <c r="AM24" s="362"/>
      <c r="AN24" s="576"/>
      <c r="AO24" s="576"/>
      <c r="AP24" s="576"/>
      <c r="AQ24" s="576"/>
      <c r="AR24" s="576"/>
      <c r="AS24" s="576"/>
      <c r="AT24" s="362"/>
      <c r="AU24" s="362"/>
      <c r="AV24" s="362"/>
      <c r="AW24" s="362"/>
      <c r="AX24" s="576"/>
      <c r="AY24" s="576"/>
      <c r="AZ24" s="576"/>
      <c r="BA24" s="576"/>
      <c r="BB24" s="576"/>
      <c r="BC24" s="576"/>
      <c r="BD24" s="362"/>
      <c r="BE24" s="362"/>
      <c r="BF24" s="362"/>
      <c r="BG24" s="362"/>
      <c r="BH24" s="1961"/>
      <c r="BI24" s="1961"/>
      <c r="BJ24" s="1961"/>
      <c r="BK24" s="1961"/>
      <c r="BL24" s="1961"/>
      <c r="BM24" s="1961"/>
      <c r="BN24" s="1961"/>
      <c r="BO24" s="1887"/>
      <c r="BP24" s="1887"/>
      <c r="BQ24" s="203"/>
      <c r="BR24" s="203"/>
      <c r="BS24" s="203"/>
      <c r="BT24" s="203"/>
      <c r="BU24" s="203"/>
      <c r="BV24" s="203"/>
      <c r="BW24" s="203"/>
      <c r="BX24" s="203"/>
      <c r="BY24" s="203"/>
    </row>
    <row r="25" spans="1:77" s="16" customFormat="1" ht="18" customHeight="1" thickBot="1">
      <c r="A25" s="1832"/>
      <c r="B25" s="1832"/>
      <c r="C25" s="1832"/>
      <c r="D25" s="1832"/>
      <c r="E25" s="1919"/>
      <c r="F25" s="1919"/>
      <c r="G25" s="1919"/>
      <c r="H25" s="1919"/>
      <c r="I25" s="1888"/>
      <c r="J25" s="1889"/>
      <c r="K25" s="1999" t="s">
        <v>264</v>
      </c>
      <c r="L25" s="1999"/>
      <c r="M25" s="1999"/>
      <c r="N25" s="1999"/>
      <c r="O25" s="1999"/>
      <c r="P25" s="1999"/>
      <c r="Q25" s="1999"/>
      <c r="R25" s="1961"/>
      <c r="S25" s="2000"/>
      <c r="T25" s="1916" t="str">
        <f>★法人その他入力!$P$141</f>
        <v/>
      </c>
      <c r="U25" s="1906"/>
      <c r="V25" s="1906" t="str">
        <f>★法人その他入力!$Q$141</f>
        <v/>
      </c>
      <c r="W25" s="1906"/>
      <c r="X25" s="1906" t="str">
        <f>★法人その他入力!$R$141</f>
        <v/>
      </c>
      <c r="Y25" s="1906"/>
      <c r="Z25" s="1906" t="str">
        <f>★法人その他入力!$S$141</f>
        <v/>
      </c>
      <c r="AA25" s="1906"/>
      <c r="AB25" s="1906" t="str">
        <f>★法人その他入力!$T$141</f>
        <v/>
      </c>
      <c r="AC25" s="1906"/>
      <c r="AD25" s="1906" t="str">
        <f>★法人その他入力!$U$141</f>
        <v/>
      </c>
      <c r="AE25" s="1906"/>
      <c r="AF25" s="1906" t="str">
        <f>★法人その他入力!$V$141</f>
        <v/>
      </c>
      <c r="AG25" s="1906"/>
      <c r="AH25" s="1906" t="str">
        <f>★法人その他入力!$W$141</f>
        <v/>
      </c>
      <c r="AI25" s="1906"/>
      <c r="AJ25" s="1906" t="str">
        <f>★法人その他入力!$X$141</f>
        <v/>
      </c>
      <c r="AK25" s="1906"/>
      <c r="AL25" s="1906" t="str">
        <f>★法人その他入力!$Y$141</f>
        <v/>
      </c>
      <c r="AM25" s="1906"/>
      <c r="AN25" s="1906" t="str">
        <f>★法人その他入力!$Z$141</f>
        <v/>
      </c>
      <c r="AO25" s="1906"/>
      <c r="AP25" s="1906" t="str">
        <f>★法人その他入力!$AA$141</f>
        <v/>
      </c>
      <c r="AQ25" s="1906"/>
      <c r="AR25" s="1906" t="str">
        <f>★法人その他入力!$AB$141</f>
        <v/>
      </c>
      <c r="AS25" s="1906"/>
      <c r="AT25" s="1906" t="str">
        <f>★法人その他入力!$AC$141</f>
        <v/>
      </c>
      <c r="AU25" s="1906"/>
      <c r="AV25" s="1906" t="str">
        <f>★法人その他入力!$AD$141</f>
        <v/>
      </c>
      <c r="AW25" s="1906"/>
      <c r="AX25" s="1906" t="str">
        <f>★法人その他入力!$AE$141</f>
        <v/>
      </c>
      <c r="AY25" s="1906"/>
      <c r="AZ25" s="1906" t="str">
        <f>★法人その他入力!$AF$141</f>
        <v/>
      </c>
      <c r="BA25" s="1906"/>
      <c r="BB25" s="1906" t="str">
        <f>★法人その他入力!$AG$141</f>
        <v/>
      </c>
      <c r="BC25" s="1906"/>
      <c r="BD25" s="1906" t="str">
        <f>★法人その他入力!$AH$141</f>
        <v/>
      </c>
      <c r="BE25" s="1906"/>
      <c r="BF25" s="1906" t="str">
        <f>★法人その他入力!$AI$141</f>
        <v/>
      </c>
      <c r="BG25" s="1917"/>
      <c r="BH25" s="1961"/>
      <c r="BI25" s="1961"/>
      <c r="BJ25" s="1843" t="s">
        <v>117</v>
      </c>
      <c r="BK25" s="1843"/>
      <c r="BL25" s="1843"/>
      <c r="BM25" s="1843"/>
      <c r="BN25" s="1843"/>
      <c r="BO25" s="1887"/>
      <c r="BP25" s="1887"/>
      <c r="BQ25" s="203"/>
      <c r="BR25" s="203"/>
      <c r="BS25" s="203"/>
      <c r="BT25" s="203"/>
      <c r="BU25" s="203"/>
      <c r="BV25" s="203"/>
      <c r="BW25" s="203"/>
      <c r="BX25" s="203"/>
      <c r="BY25" s="203"/>
    </row>
    <row r="26" spans="1:77" s="16" customFormat="1" ht="18" customHeight="1" thickBot="1">
      <c r="A26" s="1832"/>
      <c r="B26" s="1832"/>
      <c r="C26" s="1832"/>
      <c r="D26" s="1832"/>
      <c r="E26" s="1919"/>
      <c r="F26" s="1919"/>
      <c r="G26" s="1919"/>
      <c r="H26" s="1919"/>
      <c r="I26" s="1891"/>
      <c r="J26" s="1892"/>
      <c r="K26" s="1904"/>
      <c r="L26" s="1904"/>
      <c r="M26" s="1904"/>
      <c r="N26" s="1904"/>
      <c r="O26" s="1904"/>
      <c r="P26" s="1904"/>
      <c r="Q26" s="1904"/>
      <c r="R26" s="1995"/>
      <c r="S26" s="1996"/>
      <c r="T26" s="1916" t="str">
        <f>★法人その他入力!$P$142</f>
        <v/>
      </c>
      <c r="U26" s="1906"/>
      <c r="V26" s="1906" t="str">
        <f>★法人その他入力!$Q$142</f>
        <v/>
      </c>
      <c r="W26" s="1906"/>
      <c r="X26" s="1906" t="str">
        <f>★法人その他入力!$R$142</f>
        <v/>
      </c>
      <c r="Y26" s="1906"/>
      <c r="Z26" s="1906" t="str">
        <f>★法人その他入力!$S$142</f>
        <v/>
      </c>
      <c r="AA26" s="1906"/>
      <c r="AB26" s="1906" t="str">
        <f>★法人その他入力!$T$142</f>
        <v/>
      </c>
      <c r="AC26" s="1906"/>
      <c r="AD26" s="1906" t="str">
        <f>★法人その他入力!$U$142</f>
        <v/>
      </c>
      <c r="AE26" s="1906"/>
      <c r="AF26" s="1906" t="str">
        <f>★法人その他入力!$V$142</f>
        <v/>
      </c>
      <c r="AG26" s="1906"/>
      <c r="AH26" s="1906" t="str">
        <f>★法人その他入力!$W$142</f>
        <v/>
      </c>
      <c r="AI26" s="1906"/>
      <c r="AJ26" s="1906" t="str">
        <f>★法人その他入力!$X$142</f>
        <v/>
      </c>
      <c r="AK26" s="1906"/>
      <c r="AL26" s="1906" t="str">
        <f>★法人その他入力!$Y$142</f>
        <v/>
      </c>
      <c r="AM26" s="1906"/>
      <c r="AN26" s="1906" t="str">
        <f>★法人その他入力!$Z$142</f>
        <v/>
      </c>
      <c r="AO26" s="1906"/>
      <c r="AP26" s="1906" t="str">
        <f>★法人その他入力!$AA$142</f>
        <v/>
      </c>
      <c r="AQ26" s="1906"/>
      <c r="AR26" s="1906" t="str">
        <f>★法人その他入力!$AB$142</f>
        <v/>
      </c>
      <c r="AS26" s="1906"/>
      <c r="AT26" s="1906" t="str">
        <f>★法人その他入力!$AC$142</f>
        <v/>
      </c>
      <c r="AU26" s="1906"/>
      <c r="AV26" s="1906" t="str">
        <f>★法人その他入力!$AD$142</f>
        <v/>
      </c>
      <c r="AW26" s="1906"/>
      <c r="AX26" s="1906" t="str">
        <f>★法人その他入力!$AE$142</f>
        <v/>
      </c>
      <c r="AY26" s="1906"/>
      <c r="AZ26" s="1906" t="str">
        <f>★法人その他入力!$AF$142</f>
        <v/>
      </c>
      <c r="BA26" s="1906"/>
      <c r="BB26" s="1906" t="str">
        <f>★法人その他入力!$AG$142</f>
        <v/>
      </c>
      <c r="BC26" s="1906"/>
      <c r="BD26" s="1906" t="str">
        <f>★法人その他入力!$AH$142</f>
        <v/>
      </c>
      <c r="BE26" s="1906"/>
      <c r="BF26" s="1906" t="str">
        <f>★法人その他入力!$AI$142</f>
        <v/>
      </c>
      <c r="BG26" s="1917"/>
      <c r="BH26" s="1961"/>
      <c r="BI26" s="1961"/>
      <c r="BJ26" s="364"/>
      <c r="BK26" s="1988" t="s">
        <v>979</v>
      </c>
      <c r="BL26" s="1989"/>
      <c r="BM26" s="1990"/>
      <c r="BN26" s="367"/>
      <c r="BO26" s="1887"/>
      <c r="BP26" s="1887"/>
      <c r="BQ26" s="203"/>
      <c r="BR26" s="203"/>
      <c r="BS26" s="203"/>
      <c r="BT26" s="203"/>
      <c r="BU26" s="203"/>
      <c r="BV26" s="203"/>
      <c r="BW26" s="203"/>
      <c r="BX26" s="203"/>
      <c r="BY26" s="203"/>
    </row>
    <row r="27" spans="1:77" s="16" customFormat="1" ht="18" customHeight="1" thickBot="1">
      <c r="A27" s="1832"/>
      <c r="B27" s="1832"/>
      <c r="C27" s="1832"/>
      <c r="D27" s="1832"/>
      <c r="E27" s="1843"/>
      <c r="F27" s="1843"/>
      <c r="G27" s="1843"/>
      <c r="H27" s="1843"/>
      <c r="I27" s="1843"/>
      <c r="J27" s="1843"/>
      <c r="K27" s="1843"/>
      <c r="L27" s="1843"/>
      <c r="M27" s="1843"/>
      <c r="N27" s="1843"/>
      <c r="O27" s="1843"/>
      <c r="P27" s="1843"/>
      <c r="Q27" s="1843"/>
      <c r="R27" s="1843"/>
      <c r="S27" s="1843"/>
      <c r="T27" s="1843"/>
      <c r="U27" s="1843"/>
      <c r="V27" s="1843"/>
      <c r="W27" s="1843"/>
      <c r="X27" s="1843"/>
      <c r="Y27" s="1843"/>
      <c r="Z27" s="1843"/>
      <c r="AA27" s="1843"/>
      <c r="AB27" s="1843"/>
      <c r="AC27" s="1843"/>
      <c r="AD27" s="1843"/>
      <c r="AE27" s="1843"/>
      <c r="AF27" s="1843"/>
      <c r="AG27" s="1843"/>
      <c r="AH27" s="1843"/>
      <c r="AI27" s="1843"/>
      <c r="AJ27" s="1843"/>
      <c r="AK27" s="1843"/>
      <c r="AL27" s="1843"/>
      <c r="AM27" s="1843"/>
      <c r="AN27" s="1843"/>
      <c r="AO27" s="1843"/>
      <c r="AP27" s="1843"/>
      <c r="AQ27" s="1843"/>
      <c r="AR27" s="1843"/>
      <c r="AS27" s="1843"/>
      <c r="AT27" s="1843"/>
      <c r="AU27" s="1843"/>
      <c r="AV27" s="1843"/>
      <c r="AW27" s="1843"/>
      <c r="AX27" s="1843"/>
      <c r="AY27" s="1843"/>
      <c r="AZ27" s="1843"/>
      <c r="BA27" s="1843"/>
      <c r="BB27" s="1843"/>
      <c r="BC27" s="1843"/>
      <c r="BD27" s="1843"/>
      <c r="BE27" s="1843"/>
      <c r="BF27" s="1843"/>
      <c r="BG27" s="1843"/>
      <c r="BH27" s="1843"/>
      <c r="BI27" s="1843"/>
      <c r="BJ27" s="1843"/>
      <c r="BK27" s="1843"/>
      <c r="BL27" s="1843"/>
      <c r="BM27" s="1843"/>
      <c r="BN27" s="1843"/>
      <c r="BO27" s="1887"/>
      <c r="BP27" s="1887"/>
      <c r="BQ27" s="203"/>
      <c r="BR27" s="203"/>
      <c r="BS27" s="203"/>
      <c r="BT27" s="203"/>
      <c r="BU27" s="203"/>
      <c r="BV27" s="203"/>
      <c r="BW27" s="203"/>
      <c r="BX27" s="203"/>
      <c r="BY27" s="203"/>
    </row>
    <row r="28" spans="1:77" s="16" customFormat="1" ht="9" customHeight="1">
      <c r="A28" s="1832"/>
      <c r="B28" s="1832"/>
      <c r="C28" s="1832"/>
      <c r="D28" s="1832"/>
      <c r="E28" s="1919"/>
      <c r="F28" s="1930">
        <v>51</v>
      </c>
      <c r="G28" s="1931"/>
      <c r="H28" s="1934"/>
      <c r="I28" s="1888" t="s">
        <v>989</v>
      </c>
      <c r="J28" s="1889"/>
      <c r="K28" s="1889"/>
      <c r="L28" s="1889"/>
      <c r="M28" s="1889"/>
      <c r="N28" s="1889"/>
      <c r="O28" s="1889"/>
      <c r="P28" s="1889"/>
      <c r="Q28" s="1889"/>
      <c r="R28" s="1889"/>
      <c r="S28" s="1890"/>
      <c r="T28" s="1766" t="str">
        <f>★法人その他入力!BM143</f>
        <v/>
      </c>
      <c r="U28" s="1767"/>
      <c r="V28" s="1767" t="str">
        <f>★法人その他入力!BN143</f>
        <v/>
      </c>
      <c r="W28" s="1770"/>
      <c r="X28" s="1843"/>
      <c r="Y28" s="1843"/>
      <c r="Z28" s="1843"/>
      <c r="AA28" s="1843"/>
      <c r="AB28" s="1843"/>
      <c r="AC28" s="1843"/>
      <c r="AD28" s="1888" t="s">
        <v>262</v>
      </c>
      <c r="AE28" s="1889"/>
      <c r="AF28" s="1889"/>
      <c r="AG28" s="1889"/>
      <c r="AH28" s="1889"/>
      <c r="AI28" s="1889"/>
      <c r="AJ28" s="1889"/>
      <c r="AK28" s="1890"/>
      <c r="AL28" s="1786" t="str">
        <f>★法人その他入力!$BS$144</f>
        <v/>
      </c>
      <c r="AM28" s="1787"/>
      <c r="AN28" s="1844"/>
      <c r="AO28" s="1844"/>
      <c r="AP28" s="1766" t="str">
        <f>★法人その他入力!$BM$144</f>
        <v/>
      </c>
      <c r="AQ28" s="1767"/>
      <c r="AR28" s="1767" t="str">
        <f>★法人その他入力!$BN$144</f>
        <v/>
      </c>
      <c r="AS28" s="1770"/>
      <c r="AT28" s="1676" t="s">
        <v>123</v>
      </c>
      <c r="AU28" s="1676"/>
      <c r="AV28" s="1766" t="str">
        <f>★法人その他入力!$BO$144</f>
        <v/>
      </c>
      <c r="AW28" s="1767"/>
      <c r="AX28" s="1767" t="str">
        <f>★法人その他入力!$BP$144</f>
        <v/>
      </c>
      <c r="AY28" s="1770"/>
      <c r="AZ28" s="1676" t="s">
        <v>93</v>
      </c>
      <c r="BA28" s="1676"/>
      <c r="BB28" s="1766" t="str">
        <f>★法人その他入力!$BQ$144</f>
        <v/>
      </c>
      <c r="BC28" s="1767"/>
      <c r="BD28" s="1767" t="str">
        <f>★法人その他入力!$BR$144</f>
        <v/>
      </c>
      <c r="BE28" s="1770"/>
      <c r="BF28" s="1843" t="s">
        <v>94</v>
      </c>
      <c r="BG28" s="1843"/>
      <c r="BH28" s="1961"/>
      <c r="BI28" s="1961"/>
      <c r="BJ28" s="1961"/>
      <c r="BK28" s="1961"/>
      <c r="BL28" s="1961"/>
      <c r="BM28" s="1961"/>
      <c r="BN28" s="1961"/>
      <c r="BO28" s="1887"/>
      <c r="BP28" s="1887"/>
      <c r="BQ28" s="203"/>
      <c r="BR28" s="203"/>
      <c r="BS28" s="203"/>
      <c r="BT28" s="203"/>
      <c r="BU28" s="203"/>
      <c r="BV28" s="203"/>
      <c r="BW28" s="203"/>
      <c r="BX28" s="203"/>
      <c r="BY28" s="203"/>
    </row>
    <row r="29" spans="1:77" s="16" customFormat="1" ht="9" customHeight="1" thickBot="1">
      <c r="A29" s="1832"/>
      <c r="B29" s="1832"/>
      <c r="C29" s="1832"/>
      <c r="D29" s="1832"/>
      <c r="E29" s="1919"/>
      <c r="F29" s="1932"/>
      <c r="G29" s="1933"/>
      <c r="H29" s="1934"/>
      <c r="I29" s="1997"/>
      <c r="J29" s="1880"/>
      <c r="K29" s="1880"/>
      <c r="L29" s="1880"/>
      <c r="M29" s="1880"/>
      <c r="N29" s="1880"/>
      <c r="O29" s="1880"/>
      <c r="P29" s="1880"/>
      <c r="Q29" s="1880"/>
      <c r="R29" s="1880"/>
      <c r="S29" s="1998"/>
      <c r="T29" s="1768"/>
      <c r="U29" s="1769"/>
      <c r="V29" s="1769"/>
      <c r="W29" s="1771"/>
      <c r="X29" s="1843"/>
      <c r="Y29" s="1843"/>
      <c r="Z29" s="1843"/>
      <c r="AA29" s="1843"/>
      <c r="AB29" s="1843"/>
      <c r="AC29" s="1843"/>
      <c r="AD29" s="1997"/>
      <c r="AE29" s="1880"/>
      <c r="AF29" s="1880"/>
      <c r="AG29" s="1880"/>
      <c r="AH29" s="1880"/>
      <c r="AI29" s="1880"/>
      <c r="AJ29" s="1880"/>
      <c r="AK29" s="1998"/>
      <c r="AL29" s="2007"/>
      <c r="AM29" s="2008"/>
      <c r="AN29" s="1676"/>
      <c r="AO29" s="1676"/>
      <c r="AP29" s="1768"/>
      <c r="AQ29" s="1769"/>
      <c r="AR29" s="1769"/>
      <c r="AS29" s="1771"/>
      <c r="AT29" s="1676"/>
      <c r="AU29" s="1676"/>
      <c r="AV29" s="1768"/>
      <c r="AW29" s="1769"/>
      <c r="AX29" s="1769"/>
      <c r="AY29" s="1771"/>
      <c r="AZ29" s="1676"/>
      <c r="BA29" s="1676"/>
      <c r="BB29" s="1768"/>
      <c r="BC29" s="1769"/>
      <c r="BD29" s="1769"/>
      <c r="BE29" s="1771"/>
      <c r="BF29" s="1843"/>
      <c r="BG29" s="1843"/>
      <c r="BH29" s="1961"/>
      <c r="BI29" s="1961"/>
      <c r="BJ29" s="1961"/>
      <c r="BK29" s="1961"/>
      <c r="BL29" s="1961"/>
      <c r="BM29" s="1961"/>
      <c r="BN29" s="1961"/>
      <c r="BO29" s="1887"/>
      <c r="BP29" s="1887"/>
      <c r="BQ29" s="203"/>
      <c r="BR29" s="203"/>
      <c r="BS29" s="203"/>
      <c r="BT29" s="203"/>
      <c r="BU29" s="203"/>
      <c r="BV29" s="203"/>
      <c r="BW29" s="203"/>
      <c r="BX29" s="203"/>
      <c r="BY29" s="203"/>
    </row>
    <row r="30" spans="1:77" s="16" customFormat="1" ht="18" customHeight="1" thickBot="1">
      <c r="A30" s="1832"/>
      <c r="B30" s="1832"/>
      <c r="C30" s="1832"/>
      <c r="D30" s="1832"/>
      <c r="E30" s="1919"/>
      <c r="F30" s="1919"/>
      <c r="G30" s="1919"/>
      <c r="H30" s="1952"/>
      <c r="I30" s="1897"/>
      <c r="J30" s="1898"/>
      <c r="K30" s="1895" t="s">
        <v>121</v>
      </c>
      <c r="L30" s="1895"/>
      <c r="M30" s="1895"/>
      <c r="N30" s="1895"/>
      <c r="O30" s="1895"/>
      <c r="P30" s="1895"/>
      <c r="Q30" s="1895"/>
      <c r="R30" s="2001"/>
      <c r="S30" s="2002"/>
      <c r="T30" s="1785" t="str">
        <f>★法人その他入力!$P$146</f>
        <v/>
      </c>
      <c r="U30" s="1779"/>
      <c r="V30" s="1779" t="str">
        <f>★法人その他入力!$Q$146</f>
        <v/>
      </c>
      <c r="W30" s="1779"/>
      <c r="X30" s="1779" t="str">
        <f>★法人その他入力!$R$146</f>
        <v/>
      </c>
      <c r="Y30" s="1779"/>
      <c r="Z30" s="1779" t="str">
        <f>★法人その他入力!$S$146</f>
        <v/>
      </c>
      <c r="AA30" s="1779"/>
      <c r="AB30" s="1779" t="str">
        <f>★法人その他入力!$T$146</f>
        <v/>
      </c>
      <c r="AC30" s="1779"/>
      <c r="AD30" s="1779" t="str">
        <f>★法人その他入力!$U$146</f>
        <v/>
      </c>
      <c r="AE30" s="1779"/>
      <c r="AF30" s="1779" t="str">
        <f>★法人その他入力!$V$146</f>
        <v/>
      </c>
      <c r="AG30" s="1779"/>
      <c r="AH30" s="1779" t="str">
        <f>★法人その他入力!$W$146</f>
        <v/>
      </c>
      <c r="AI30" s="1779"/>
      <c r="AJ30" s="1779" t="str">
        <f>★法人その他入力!$X$146</f>
        <v/>
      </c>
      <c r="AK30" s="1779"/>
      <c r="AL30" s="1779" t="str">
        <f>★法人その他入力!$Y$146</f>
        <v/>
      </c>
      <c r="AM30" s="1779"/>
      <c r="AN30" s="1779" t="str">
        <f>★法人その他入力!$Z$146</f>
        <v/>
      </c>
      <c r="AO30" s="1779"/>
      <c r="AP30" s="1779" t="str">
        <f>★法人その他入力!$AA$146</f>
        <v/>
      </c>
      <c r="AQ30" s="1779"/>
      <c r="AR30" s="1779" t="str">
        <f>★法人その他入力!$AB$146</f>
        <v/>
      </c>
      <c r="AS30" s="1779"/>
      <c r="AT30" s="1779" t="str">
        <f>★法人その他入力!$AC$146</f>
        <v/>
      </c>
      <c r="AU30" s="1779"/>
      <c r="AV30" s="1779" t="str">
        <f>★法人その他入力!$AD$146</f>
        <v/>
      </c>
      <c r="AW30" s="1779"/>
      <c r="AX30" s="1779" t="str">
        <f>★法人その他入力!$AE$146</f>
        <v/>
      </c>
      <c r="AY30" s="1779"/>
      <c r="AZ30" s="1779" t="str">
        <f>★法人その他入力!$AF$146</f>
        <v/>
      </c>
      <c r="BA30" s="1779"/>
      <c r="BB30" s="1779" t="str">
        <f>★法人その他入力!$AG$146</f>
        <v/>
      </c>
      <c r="BC30" s="1779"/>
      <c r="BD30" s="1779" t="str">
        <f>★法人その他入力!$AH$146</f>
        <v/>
      </c>
      <c r="BE30" s="1779"/>
      <c r="BF30" s="1779" t="str">
        <f>★法人その他入力!$AI$146</f>
        <v/>
      </c>
      <c r="BG30" s="1784"/>
      <c r="BH30" s="1961"/>
      <c r="BI30" s="1961"/>
      <c r="BJ30" s="1961"/>
      <c r="BK30" s="1961"/>
      <c r="BL30" s="1961"/>
      <c r="BM30" s="1961"/>
      <c r="BN30" s="1961"/>
      <c r="BO30" s="1887"/>
      <c r="BP30" s="1887"/>
      <c r="BQ30" s="203"/>
      <c r="BR30" s="203"/>
      <c r="BS30" s="203"/>
      <c r="BT30" s="203"/>
      <c r="BU30" s="203"/>
      <c r="BV30" s="203"/>
      <c r="BW30" s="203"/>
      <c r="BX30" s="203"/>
      <c r="BY30" s="203"/>
    </row>
    <row r="31" spans="1:77" s="16" customFormat="1" ht="18" customHeight="1" thickBot="1">
      <c r="A31" s="1832"/>
      <c r="B31" s="1832"/>
      <c r="C31" s="1832"/>
      <c r="D31" s="1832"/>
      <c r="E31" s="1919"/>
      <c r="F31" s="1919"/>
      <c r="G31" s="1919"/>
      <c r="H31" s="1952"/>
      <c r="I31" s="1897"/>
      <c r="J31" s="1898"/>
      <c r="K31" s="1895" t="s">
        <v>85</v>
      </c>
      <c r="L31" s="1895"/>
      <c r="M31" s="1895"/>
      <c r="N31" s="1895"/>
      <c r="O31" s="1895"/>
      <c r="P31" s="1895"/>
      <c r="Q31" s="1895"/>
      <c r="R31" s="2001"/>
      <c r="S31" s="2002"/>
      <c r="T31" s="1785" t="str">
        <f>★法人その他入力!$P$148</f>
        <v/>
      </c>
      <c r="U31" s="1779"/>
      <c r="V31" s="1779" t="str">
        <f>★法人その他入力!$Q$148</f>
        <v/>
      </c>
      <c r="W31" s="1779"/>
      <c r="X31" s="1779" t="str">
        <f>★法人その他入力!$R$148</f>
        <v/>
      </c>
      <c r="Y31" s="1779"/>
      <c r="Z31" s="1779" t="str">
        <f>★法人その他入力!$S$148</f>
        <v/>
      </c>
      <c r="AA31" s="1779"/>
      <c r="AB31" s="1779" t="str">
        <f>★法人その他入力!$T$148</f>
        <v/>
      </c>
      <c r="AC31" s="1779"/>
      <c r="AD31" s="1779" t="str">
        <f>★法人その他入力!$U$148</f>
        <v/>
      </c>
      <c r="AE31" s="1779"/>
      <c r="AF31" s="1779" t="str">
        <f>★法人その他入力!$V$148</f>
        <v/>
      </c>
      <c r="AG31" s="1779"/>
      <c r="AH31" s="1779" t="str">
        <f>★法人その他入力!$W$148</f>
        <v/>
      </c>
      <c r="AI31" s="1779"/>
      <c r="AJ31" s="1779" t="str">
        <f>★法人その他入力!$X$148</f>
        <v/>
      </c>
      <c r="AK31" s="1779"/>
      <c r="AL31" s="1779" t="str">
        <f>★法人その他入力!$Y$148</f>
        <v/>
      </c>
      <c r="AM31" s="1779"/>
      <c r="AN31" s="1779" t="str">
        <f>★法人その他入力!$Z$148</f>
        <v/>
      </c>
      <c r="AO31" s="1779"/>
      <c r="AP31" s="1779" t="str">
        <f>★法人その他入力!$AA$148</f>
        <v/>
      </c>
      <c r="AQ31" s="1779"/>
      <c r="AR31" s="1779" t="str">
        <f>★法人その他入力!$AB$148</f>
        <v/>
      </c>
      <c r="AS31" s="1779"/>
      <c r="AT31" s="1779" t="str">
        <f>★法人その他入力!$AC$148</f>
        <v/>
      </c>
      <c r="AU31" s="1779"/>
      <c r="AV31" s="1779" t="str">
        <f>★法人その他入力!$AD$148</f>
        <v/>
      </c>
      <c r="AW31" s="1779"/>
      <c r="AX31" s="1779" t="str">
        <f>★法人その他入力!$AE$148</f>
        <v/>
      </c>
      <c r="AY31" s="1779"/>
      <c r="AZ31" s="1779" t="str">
        <f>★法人その他入力!$AF$148</f>
        <v/>
      </c>
      <c r="BA31" s="1779"/>
      <c r="BB31" s="1779" t="str">
        <f>★法人その他入力!$AG$148</f>
        <v/>
      </c>
      <c r="BC31" s="1779"/>
      <c r="BD31" s="1779" t="str">
        <f>★法人その他入力!$AH$148</f>
        <v/>
      </c>
      <c r="BE31" s="1779"/>
      <c r="BF31" s="1779" t="str">
        <f>★法人その他入力!$AI$148</f>
        <v/>
      </c>
      <c r="BG31" s="1784"/>
      <c r="BH31" s="1961"/>
      <c r="BI31" s="1961"/>
      <c r="BJ31" s="1961"/>
      <c r="BK31" s="1961"/>
      <c r="BL31" s="1961"/>
      <c r="BM31" s="1961"/>
      <c r="BN31" s="1961"/>
      <c r="BO31" s="1887"/>
      <c r="BP31" s="1887"/>
      <c r="BQ31" s="203"/>
      <c r="BR31" s="203"/>
      <c r="BS31" s="203"/>
      <c r="BT31" s="203"/>
      <c r="BU31" s="203"/>
      <c r="BV31" s="203"/>
      <c r="BW31" s="203"/>
      <c r="BX31" s="203"/>
      <c r="BY31" s="203"/>
    </row>
    <row r="32" spans="1:77" s="16" customFormat="1" ht="9" customHeight="1">
      <c r="A32" s="1832"/>
      <c r="B32" s="1832"/>
      <c r="C32" s="1832"/>
      <c r="D32" s="1832"/>
      <c r="E32" s="1919"/>
      <c r="F32" s="1919"/>
      <c r="G32" s="1919"/>
      <c r="H32" s="1952"/>
      <c r="I32" s="1888"/>
      <c r="J32" s="1889"/>
      <c r="K32" s="1901" t="s">
        <v>122</v>
      </c>
      <c r="L32" s="1901"/>
      <c r="M32" s="1901"/>
      <c r="N32" s="1901"/>
      <c r="O32" s="1901"/>
      <c r="P32" s="1901"/>
      <c r="Q32" s="1901"/>
      <c r="R32" s="1993"/>
      <c r="S32" s="1994"/>
      <c r="T32" s="1863" t="str">
        <f>★法人その他入力!$BS$149</f>
        <v/>
      </c>
      <c r="U32" s="1864"/>
      <c r="V32" s="1844"/>
      <c r="W32" s="1844"/>
      <c r="X32" s="1766" t="str">
        <f>★法人その他入力!$BM$149</f>
        <v/>
      </c>
      <c r="Y32" s="1767"/>
      <c r="Z32" s="1767" t="str">
        <f>★法人その他入力!$BN$149</f>
        <v/>
      </c>
      <c r="AA32" s="1770"/>
      <c r="AB32" s="1676" t="s">
        <v>123</v>
      </c>
      <c r="AC32" s="1676"/>
      <c r="AD32" s="1766" t="str">
        <f>★法人その他入力!$BO$149</f>
        <v/>
      </c>
      <c r="AE32" s="2013"/>
      <c r="AF32" s="2011" t="str">
        <f>★法人その他入力!$BP$149</f>
        <v/>
      </c>
      <c r="AG32" s="1787"/>
      <c r="AH32" s="1676" t="s">
        <v>93</v>
      </c>
      <c r="AI32" s="1676"/>
      <c r="AJ32" s="1766" t="str">
        <f>★法人その他入力!$BQ$149</f>
        <v/>
      </c>
      <c r="AK32" s="1767"/>
      <c r="AL32" s="1767" t="str">
        <f>★法人その他入力!$BR$149</f>
        <v/>
      </c>
      <c r="AM32" s="1770"/>
      <c r="AN32" s="1843" t="s">
        <v>94</v>
      </c>
      <c r="AO32" s="1843"/>
      <c r="AP32" s="1880"/>
      <c r="AQ32" s="1880"/>
      <c r="AR32" s="1880"/>
      <c r="AS32" s="1880"/>
      <c r="AT32" s="1880"/>
      <c r="AU32" s="1880"/>
      <c r="AV32" s="1880"/>
      <c r="AW32" s="1880"/>
      <c r="AX32" s="1880"/>
      <c r="AY32" s="1880"/>
      <c r="AZ32" s="1880"/>
      <c r="BA32" s="1880"/>
      <c r="BB32" s="1880"/>
      <c r="BC32" s="1880"/>
      <c r="BD32" s="1880"/>
      <c r="BE32" s="1880"/>
      <c r="BF32" s="1880"/>
      <c r="BG32" s="1880"/>
      <c r="BH32" s="1961"/>
      <c r="BI32" s="1961"/>
      <c r="BJ32" s="1961"/>
      <c r="BK32" s="1961"/>
      <c r="BL32" s="1961"/>
      <c r="BM32" s="1961"/>
      <c r="BN32" s="1961"/>
      <c r="BO32" s="1887"/>
      <c r="BP32" s="1887"/>
      <c r="BQ32" s="203"/>
      <c r="BR32" s="203"/>
      <c r="BS32" s="203"/>
      <c r="BT32" s="203"/>
      <c r="BU32" s="203"/>
      <c r="BV32" s="203"/>
      <c r="BW32" s="203"/>
      <c r="BX32" s="203"/>
      <c r="BY32" s="203"/>
    </row>
    <row r="33" spans="1:77" s="16" customFormat="1" ht="9" customHeight="1" thickBot="1">
      <c r="A33" s="1832"/>
      <c r="B33" s="1832"/>
      <c r="C33" s="1832"/>
      <c r="D33" s="1832"/>
      <c r="E33" s="1919"/>
      <c r="F33" s="1919"/>
      <c r="G33" s="1919"/>
      <c r="H33" s="1952"/>
      <c r="I33" s="1891"/>
      <c r="J33" s="1892"/>
      <c r="K33" s="1904"/>
      <c r="L33" s="1904"/>
      <c r="M33" s="1904"/>
      <c r="N33" s="1904"/>
      <c r="O33" s="1904"/>
      <c r="P33" s="1904"/>
      <c r="Q33" s="1904"/>
      <c r="R33" s="1995"/>
      <c r="S33" s="1996"/>
      <c r="T33" s="2005"/>
      <c r="U33" s="2006"/>
      <c r="V33" s="1676"/>
      <c r="W33" s="1676"/>
      <c r="X33" s="1768"/>
      <c r="Y33" s="1769"/>
      <c r="Z33" s="1769"/>
      <c r="AA33" s="1771"/>
      <c r="AB33" s="1676"/>
      <c r="AC33" s="1676"/>
      <c r="AD33" s="1768"/>
      <c r="AE33" s="2014"/>
      <c r="AF33" s="2012"/>
      <c r="AG33" s="1789"/>
      <c r="AH33" s="1676"/>
      <c r="AI33" s="1676"/>
      <c r="AJ33" s="1768"/>
      <c r="AK33" s="1769"/>
      <c r="AL33" s="1769"/>
      <c r="AM33" s="1771"/>
      <c r="AN33" s="1843"/>
      <c r="AO33" s="1843"/>
      <c r="AP33" s="1880"/>
      <c r="AQ33" s="1880"/>
      <c r="AR33" s="1880"/>
      <c r="AS33" s="1880"/>
      <c r="AT33" s="1880"/>
      <c r="AU33" s="1880"/>
      <c r="AV33" s="1880"/>
      <c r="AW33" s="1880"/>
      <c r="AX33" s="1880"/>
      <c r="AY33" s="1880"/>
      <c r="AZ33" s="1880"/>
      <c r="BA33" s="1880"/>
      <c r="BB33" s="1880"/>
      <c r="BC33" s="1880"/>
      <c r="BD33" s="1880"/>
      <c r="BE33" s="1880"/>
      <c r="BF33" s="1880"/>
      <c r="BG33" s="1880"/>
      <c r="BH33" s="1961"/>
      <c r="BI33" s="1961"/>
      <c r="BJ33" s="1961"/>
      <c r="BK33" s="1961"/>
      <c r="BL33" s="1961"/>
      <c r="BM33" s="1961"/>
      <c r="BN33" s="1961"/>
      <c r="BO33" s="1887"/>
      <c r="BP33" s="1887"/>
      <c r="BQ33" s="203"/>
      <c r="BR33" s="203"/>
      <c r="BS33" s="203"/>
      <c r="BT33" s="203"/>
      <c r="BU33" s="203"/>
      <c r="BV33" s="203"/>
      <c r="BW33" s="203"/>
      <c r="BX33" s="203"/>
      <c r="BY33" s="203"/>
    </row>
    <row r="34" spans="1:77" s="16" customFormat="1" ht="15" customHeight="1">
      <c r="A34" s="1832"/>
      <c r="B34" s="1832"/>
      <c r="C34" s="1832"/>
      <c r="D34" s="1832"/>
      <c r="E34" s="1919"/>
      <c r="F34" s="1919"/>
      <c r="G34" s="1919"/>
      <c r="H34" s="1952"/>
      <c r="I34" s="1997" t="s">
        <v>263</v>
      </c>
      <c r="J34" s="1880"/>
      <c r="K34" s="1880"/>
      <c r="L34" s="1880"/>
      <c r="M34" s="1880"/>
      <c r="N34" s="1880"/>
      <c r="O34" s="1880"/>
      <c r="P34" s="1880"/>
      <c r="Q34" s="1880"/>
      <c r="R34" s="1880"/>
      <c r="S34" s="1998"/>
      <c r="T34" s="1940" t="str">
        <f>★法人その他入力!$P$151</f>
        <v/>
      </c>
      <c r="U34" s="1907"/>
      <c r="V34" s="1907" t="str">
        <f>★法人その他入力!$Q$151</f>
        <v/>
      </c>
      <c r="W34" s="1907"/>
      <c r="X34" s="1907" t="str">
        <f>★法人その他入力!$R$151</f>
        <v/>
      </c>
      <c r="Y34" s="1907"/>
      <c r="Z34" s="1907" t="str">
        <f>★法人その他入力!$S$151</f>
        <v/>
      </c>
      <c r="AA34" s="1907"/>
      <c r="AB34" s="1907" t="str">
        <f>★法人その他入力!$T$151</f>
        <v/>
      </c>
      <c r="AC34" s="1907"/>
      <c r="AD34" s="1907" t="str">
        <f>★法人その他入力!$U$151</f>
        <v/>
      </c>
      <c r="AE34" s="1935"/>
      <c r="AF34" s="1937" t="str">
        <f>★法人その他入力!$M$150</f>
        <v>　　　　　都道府県</v>
      </c>
      <c r="AG34" s="1938"/>
      <c r="AH34" s="1938"/>
      <c r="AI34" s="1938"/>
      <c r="AJ34" s="1938"/>
      <c r="AK34" s="1938"/>
      <c r="AL34" s="1938"/>
      <c r="AM34" s="1938"/>
      <c r="AN34" s="1939" t="str">
        <f>IF(★法人その他入力!$T$150="市区町村を選択　▼","　　　　　　　市郡区　　　　　　　　　　区町村",★法人その他入力!$BL$151)</f>
        <v>　　　　　　　市郡区　　　　　　　　　　区町村</v>
      </c>
      <c r="AO34" s="1938"/>
      <c r="AP34" s="1938"/>
      <c r="AQ34" s="1938"/>
      <c r="AR34" s="1938"/>
      <c r="AS34" s="1938"/>
      <c r="AT34" s="1938"/>
      <c r="AU34" s="1938"/>
      <c r="AV34" s="1938"/>
      <c r="AW34" s="1938"/>
      <c r="AX34" s="1938"/>
      <c r="AY34" s="1938"/>
      <c r="AZ34" s="1938"/>
      <c r="BA34" s="1938"/>
      <c r="BB34" s="1938"/>
      <c r="BC34" s="1938"/>
      <c r="BD34" s="1938"/>
      <c r="BE34" s="1938"/>
      <c r="BF34" s="1938"/>
      <c r="BG34" s="1938"/>
      <c r="BH34" s="1961"/>
      <c r="BI34" s="1961"/>
      <c r="BJ34" s="1961"/>
      <c r="BK34" s="1961"/>
      <c r="BL34" s="1961"/>
      <c r="BM34" s="1961"/>
      <c r="BN34" s="1961"/>
      <c r="BO34" s="1887"/>
      <c r="BP34" s="1887"/>
      <c r="BQ34" s="203"/>
      <c r="BR34" s="203"/>
      <c r="BS34" s="203"/>
      <c r="BT34" s="203"/>
      <c r="BU34" s="203"/>
      <c r="BV34" s="203"/>
      <c r="BW34" s="203"/>
      <c r="BX34" s="203"/>
      <c r="BY34" s="203"/>
    </row>
    <row r="35" spans="1:77" s="16" customFormat="1" ht="3" customHeight="1" thickBot="1">
      <c r="A35" s="1832"/>
      <c r="B35" s="1832"/>
      <c r="C35" s="1832"/>
      <c r="D35" s="1832"/>
      <c r="E35" s="1919"/>
      <c r="F35" s="1919"/>
      <c r="G35" s="1919"/>
      <c r="H35" s="1952"/>
      <c r="I35" s="1891"/>
      <c r="J35" s="1892"/>
      <c r="K35" s="1892"/>
      <c r="L35" s="1892"/>
      <c r="M35" s="1892"/>
      <c r="N35" s="1892"/>
      <c r="O35" s="1892"/>
      <c r="P35" s="1892"/>
      <c r="Q35" s="1892"/>
      <c r="R35" s="1892"/>
      <c r="S35" s="1893"/>
      <c r="T35" s="1941"/>
      <c r="U35" s="1908"/>
      <c r="V35" s="1908"/>
      <c r="W35" s="1908"/>
      <c r="X35" s="1908"/>
      <c r="Y35" s="1908"/>
      <c r="Z35" s="1908"/>
      <c r="AA35" s="1908"/>
      <c r="AB35" s="1908"/>
      <c r="AC35" s="1908"/>
      <c r="AD35" s="1908"/>
      <c r="AE35" s="1936"/>
      <c r="AF35" s="576"/>
      <c r="AG35" s="576"/>
      <c r="AH35" s="576"/>
      <c r="AI35" s="576"/>
      <c r="AJ35" s="362"/>
      <c r="AK35" s="362"/>
      <c r="AL35" s="362"/>
      <c r="AM35" s="362"/>
      <c r="AN35" s="576"/>
      <c r="AO35" s="576"/>
      <c r="AP35" s="576"/>
      <c r="AQ35" s="576"/>
      <c r="AR35" s="576"/>
      <c r="AS35" s="576"/>
      <c r="AT35" s="362"/>
      <c r="AU35" s="362"/>
      <c r="AV35" s="362"/>
      <c r="AW35" s="362"/>
      <c r="AX35" s="576"/>
      <c r="AY35" s="576"/>
      <c r="AZ35" s="576"/>
      <c r="BA35" s="576"/>
      <c r="BB35" s="576"/>
      <c r="BC35" s="576"/>
      <c r="BD35" s="362"/>
      <c r="BE35" s="362"/>
      <c r="BF35" s="362"/>
      <c r="BG35" s="362"/>
      <c r="BH35" s="1961"/>
      <c r="BI35" s="1961"/>
      <c r="BJ35" s="1961"/>
      <c r="BK35" s="1961"/>
      <c r="BL35" s="1961"/>
      <c r="BM35" s="1961"/>
      <c r="BN35" s="1961"/>
      <c r="BO35" s="1887"/>
      <c r="BP35" s="1887"/>
      <c r="BQ35" s="203"/>
      <c r="BR35" s="203"/>
      <c r="BS35" s="203"/>
      <c r="BT35" s="203"/>
      <c r="BU35" s="203"/>
      <c r="BV35" s="203"/>
      <c r="BW35" s="203"/>
      <c r="BX35" s="203"/>
      <c r="BY35" s="203"/>
    </row>
    <row r="36" spans="1:77" s="16" customFormat="1" ht="18" customHeight="1" thickBot="1">
      <c r="A36" s="1832"/>
      <c r="B36" s="1832"/>
      <c r="C36" s="1832"/>
      <c r="D36" s="1832"/>
      <c r="E36" s="1919"/>
      <c r="F36" s="1919"/>
      <c r="G36" s="1919"/>
      <c r="H36" s="1952"/>
      <c r="I36" s="1888"/>
      <c r="J36" s="1889"/>
      <c r="K36" s="1999" t="s">
        <v>264</v>
      </c>
      <c r="L36" s="1999"/>
      <c r="M36" s="1999"/>
      <c r="N36" s="1999"/>
      <c r="O36" s="1999"/>
      <c r="P36" s="1999"/>
      <c r="Q36" s="1999"/>
      <c r="R36" s="1961"/>
      <c r="S36" s="2000"/>
      <c r="T36" s="1916" t="str">
        <f>★法人その他入力!$P$154</f>
        <v/>
      </c>
      <c r="U36" s="1906"/>
      <c r="V36" s="1906" t="str">
        <f>★法人その他入力!$Q$154</f>
        <v/>
      </c>
      <c r="W36" s="1906"/>
      <c r="X36" s="1906" t="str">
        <f>★法人その他入力!$R$154</f>
        <v/>
      </c>
      <c r="Y36" s="1906"/>
      <c r="Z36" s="1906" t="str">
        <f>★法人その他入力!$S$154</f>
        <v/>
      </c>
      <c r="AA36" s="1906"/>
      <c r="AB36" s="1906" t="str">
        <f>★法人その他入力!$T$154</f>
        <v/>
      </c>
      <c r="AC36" s="1906"/>
      <c r="AD36" s="1906" t="str">
        <f>★法人その他入力!$U$154</f>
        <v/>
      </c>
      <c r="AE36" s="1906"/>
      <c r="AF36" s="1906" t="str">
        <f>★法人その他入力!$V$154</f>
        <v/>
      </c>
      <c r="AG36" s="1906"/>
      <c r="AH36" s="1906" t="str">
        <f>★法人その他入力!$W$154</f>
        <v/>
      </c>
      <c r="AI36" s="1906"/>
      <c r="AJ36" s="1906" t="str">
        <f>★法人その他入力!$X$154</f>
        <v/>
      </c>
      <c r="AK36" s="1906"/>
      <c r="AL36" s="1906" t="str">
        <f>★法人その他入力!$Y$154</f>
        <v/>
      </c>
      <c r="AM36" s="1906"/>
      <c r="AN36" s="1906" t="str">
        <f>★法人その他入力!$Z$154</f>
        <v/>
      </c>
      <c r="AO36" s="1906"/>
      <c r="AP36" s="1906" t="str">
        <f>★法人その他入力!$AA$154</f>
        <v/>
      </c>
      <c r="AQ36" s="1906"/>
      <c r="AR36" s="1906" t="str">
        <f>★法人その他入力!$AB$154</f>
        <v/>
      </c>
      <c r="AS36" s="1906"/>
      <c r="AT36" s="1906" t="str">
        <f>★法人その他入力!$AC$154</f>
        <v/>
      </c>
      <c r="AU36" s="1906"/>
      <c r="AV36" s="1906" t="str">
        <f>★法人その他入力!$AD$154</f>
        <v/>
      </c>
      <c r="AW36" s="1906"/>
      <c r="AX36" s="1906" t="str">
        <f>★法人その他入力!$AE$154</f>
        <v/>
      </c>
      <c r="AY36" s="1906"/>
      <c r="AZ36" s="1906" t="str">
        <f>★法人その他入力!$AF$154</f>
        <v/>
      </c>
      <c r="BA36" s="1906"/>
      <c r="BB36" s="1906" t="str">
        <f>★法人その他入力!$AG$154</f>
        <v/>
      </c>
      <c r="BC36" s="1906"/>
      <c r="BD36" s="1906" t="str">
        <f>★法人その他入力!$AH$154</f>
        <v/>
      </c>
      <c r="BE36" s="1906"/>
      <c r="BF36" s="1906" t="str">
        <f>★法人その他入力!$AI$154</f>
        <v/>
      </c>
      <c r="BG36" s="1917"/>
      <c r="BH36" s="1961"/>
      <c r="BI36" s="1961"/>
      <c r="BJ36" s="1843" t="s">
        <v>117</v>
      </c>
      <c r="BK36" s="1843"/>
      <c r="BL36" s="1843"/>
      <c r="BM36" s="1843"/>
      <c r="BN36" s="1843"/>
      <c r="BO36" s="1887"/>
      <c r="BP36" s="1887"/>
      <c r="BQ36" s="203"/>
      <c r="BR36" s="203"/>
      <c r="BS36" s="203"/>
      <c r="BT36" s="203"/>
      <c r="BU36" s="203"/>
      <c r="BV36" s="203"/>
      <c r="BW36" s="203"/>
      <c r="BX36" s="203"/>
      <c r="BY36" s="203"/>
    </row>
    <row r="37" spans="1:77" s="16" customFormat="1" ht="18" customHeight="1" thickBot="1">
      <c r="A37" s="1832"/>
      <c r="B37" s="1832"/>
      <c r="C37" s="1832"/>
      <c r="D37" s="1832"/>
      <c r="E37" s="1919"/>
      <c r="F37" s="1919"/>
      <c r="G37" s="1919"/>
      <c r="H37" s="1952"/>
      <c r="I37" s="1891"/>
      <c r="J37" s="1892"/>
      <c r="K37" s="1904"/>
      <c r="L37" s="1904"/>
      <c r="M37" s="1904"/>
      <c r="N37" s="1904"/>
      <c r="O37" s="1904"/>
      <c r="P37" s="1904"/>
      <c r="Q37" s="1904"/>
      <c r="R37" s="1995"/>
      <c r="S37" s="1996"/>
      <c r="T37" s="1916" t="str">
        <f>★法人その他入力!$P$155</f>
        <v/>
      </c>
      <c r="U37" s="1906"/>
      <c r="V37" s="1906" t="str">
        <f>★法人その他入力!$Q$155</f>
        <v/>
      </c>
      <c r="W37" s="1906"/>
      <c r="X37" s="1906" t="str">
        <f>★法人その他入力!$R$155</f>
        <v/>
      </c>
      <c r="Y37" s="1906"/>
      <c r="Z37" s="1906" t="str">
        <f>★法人その他入力!$S$155</f>
        <v/>
      </c>
      <c r="AA37" s="1906"/>
      <c r="AB37" s="1906" t="str">
        <f>★法人その他入力!$T$155</f>
        <v/>
      </c>
      <c r="AC37" s="1906"/>
      <c r="AD37" s="1906" t="str">
        <f>★法人その他入力!$U$155</f>
        <v/>
      </c>
      <c r="AE37" s="1906"/>
      <c r="AF37" s="1906" t="str">
        <f>★法人その他入力!$V$155</f>
        <v/>
      </c>
      <c r="AG37" s="1906"/>
      <c r="AH37" s="1906" t="str">
        <f>★法人その他入力!$W$155</f>
        <v/>
      </c>
      <c r="AI37" s="1906"/>
      <c r="AJ37" s="1906" t="str">
        <f>★法人その他入力!$X$155</f>
        <v/>
      </c>
      <c r="AK37" s="1906"/>
      <c r="AL37" s="1906" t="str">
        <f>★法人その他入力!$Y$155</f>
        <v/>
      </c>
      <c r="AM37" s="1906"/>
      <c r="AN37" s="1906" t="str">
        <f>★法人その他入力!$Z$155</f>
        <v/>
      </c>
      <c r="AO37" s="1906"/>
      <c r="AP37" s="1906" t="str">
        <f>★法人その他入力!$AA$155</f>
        <v/>
      </c>
      <c r="AQ37" s="1906"/>
      <c r="AR37" s="1906" t="str">
        <f>★法人その他入力!$AB$155</f>
        <v/>
      </c>
      <c r="AS37" s="1906"/>
      <c r="AT37" s="1906" t="str">
        <f>★法人その他入力!$AC$155</f>
        <v/>
      </c>
      <c r="AU37" s="1906"/>
      <c r="AV37" s="1906" t="str">
        <f>★法人その他入力!$AD$155</f>
        <v/>
      </c>
      <c r="AW37" s="1906"/>
      <c r="AX37" s="1906" t="str">
        <f>★法人その他入力!$AE$155</f>
        <v/>
      </c>
      <c r="AY37" s="1906"/>
      <c r="AZ37" s="1906" t="str">
        <f>★法人その他入力!$AF$155</f>
        <v/>
      </c>
      <c r="BA37" s="1906"/>
      <c r="BB37" s="1906" t="str">
        <f>★法人その他入力!$AG$155</f>
        <v/>
      </c>
      <c r="BC37" s="1906"/>
      <c r="BD37" s="1906" t="str">
        <f>★法人その他入力!$AH$155</f>
        <v/>
      </c>
      <c r="BE37" s="1906"/>
      <c r="BF37" s="1906" t="str">
        <f>★法人その他入力!$AI$155</f>
        <v/>
      </c>
      <c r="BG37" s="1917"/>
      <c r="BH37" s="1961"/>
      <c r="BI37" s="1961"/>
      <c r="BJ37" s="364"/>
      <c r="BK37" s="1988" t="s">
        <v>979</v>
      </c>
      <c r="BL37" s="1989"/>
      <c r="BM37" s="1990"/>
      <c r="BN37" s="367"/>
      <c r="BO37" s="1887"/>
      <c r="BP37" s="1887"/>
      <c r="BQ37" s="203"/>
      <c r="BR37" s="203"/>
      <c r="BS37" s="203"/>
      <c r="BT37" s="203"/>
      <c r="BU37" s="203"/>
      <c r="BV37" s="203"/>
      <c r="BW37" s="203"/>
      <c r="BX37" s="203"/>
      <c r="BY37" s="203"/>
    </row>
    <row r="38" spans="1:77" s="16" customFormat="1" ht="18" customHeight="1" thickBot="1">
      <c r="A38" s="1832"/>
      <c r="B38" s="1832"/>
      <c r="C38" s="1832"/>
      <c r="D38" s="1832"/>
      <c r="E38" s="1843"/>
      <c r="F38" s="1843"/>
      <c r="G38" s="1843"/>
      <c r="H38" s="1843"/>
      <c r="I38" s="1843"/>
      <c r="J38" s="1843"/>
      <c r="K38" s="1843"/>
      <c r="L38" s="1843"/>
      <c r="M38" s="1843"/>
      <c r="N38" s="1843"/>
      <c r="O38" s="1843"/>
      <c r="P38" s="1843"/>
      <c r="Q38" s="1843"/>
      <c r="R38" s="1843"/>
      <c r="S38" s="1843"/>
      <c r="T38" s="1843"/>
      <c r="U38" s="1843"/>
      <c r="V38" s="1843"/>
      <c r="W38" s="1843"/>
      <c r="X38" s="1843"/>
      <c r="Y38" s="1843"/>
      <c r="Z38" s="1843"/>
      <c r="AA38" s="1843"/>
      <c r="AB38" s="1843"/>
      <c r="AC38" s="1843"/>
      <c r="AD38" s="1843"/>
      <c r="AE38" s="1843"/>
      <c r="AF38" s="1843"/>
      <c r="AG38" s="1843"/>
      <c r="AH38" s="1843"/>
      <c r="AI38" s="1843"/>
      <c r="AJ38" s="1843"/>
      <c r="AK38" s="1843"/>
      <c r="AL38" s="1843"/>
      <c r="AM38" s="1843"/>
      <c r="AN38" s="1843"/>
      <c r="AO38" s="1843"/>
      <c r="AP38" s="1843"/>
      <c r="AQ38" s="1843"/>
      <c r="AR38" s="1843"/>
      <c r="AS38" s="1843"/>
      <c r="AT38" s="1843"/>
      <c r="AU38" s="1843"/>
      <c r="AV38" s="1843"/>
      <c r="AW38" s="1843"/>
      <c r="AX38" s="1843"/>
      <c r="AY38" s="1843"/>
      <c r="AZ38" s="1843"/>
      <c r="BA38" s="1843"/>
      <c r="BB38" s="1843"/>
      <c r="BC38" s="1843"/>
      <c r="BD38" s="1843"/>
      <c r="BE38" s="1843"/>
      <c r="BF38" s="1843"/>
      <c r="BG38" s="1843"/>
      <c r="BH38" s="1843"/>
      <c r="BI38" s="1843"/>
      <c r="BJ38" s="1843"/>
      <c r="BK38" s="1843"/>
      <c r="BL38" s="1843"/>
      <c r="BM38" s="1843"/>
      <c r="BN38" s="1843"/>
      <c r="BO38" s="1887"/>
      <c r="BP38" s="1887"/>
      <c r="BQ38" s="203"/>
      <c r="BR38" s="203"/>
      <c r="BS38" s="203"/>
      <c r="BT38" s="203"/>
      <c r="BU38" s="203"/>
      <c r="BV38" s="203"/>
      <c r="BW38" s="203"/>
      <c r="BX38" s="203"/>
      <c r="BY38" s="203"/>
    </row>
    <row r="39" spans="1:77" s="16" customFormat="1" ht="9" customHeight="1">
      <c r="A39" s="1832"/>
      <c r="B39" s="1832"/>
      <c r="C39" s="1832"/>
      <c r="D39" s="1832"/>
      <c r="E39" s="1919"/>
      <c r="F39" s="1930">
        <v>51</v>
      </c>
      <c r="G39" s="1931"/>
      <c r="H39" s="1934"/>
      <c r="I39" s="1888" t="s">
        <v>989</v>
      </c>
      <c r="J39" s="1889"/>
      <c r="K39" s="1889"/>
      <c r="L39" s="1889"/>
      <c r="M39" s="1889"/>
      <c r="N39" s="1889"/>
      <c r="O39" s="1889"/>
      <c r="P39" s="1889"/>
      <c r="Q39" s="1889"/>
      <c r="R39" s="1889"/>
      <c r="S39" s="1890"/>
      <c r="T39" s="1766" t="str">
        <f>★法人その他入力!$BM$156</f>
        <v/>
      </c>
      <c r="U39" s="1767"/>
      <c r="V39" s="1767" t="str">
        <f>★法人その他入力!$BN$156</f>
        <v/>
      </c>
      <c r="W39" s="1770"/>
      <c r="X39" s="1843"/>
      <c r="Y39" s="1843"/>
      <c r="Z39" s="1843"/>
      <c r="AA39" s="1843"/>
      <c r="AB39" s="1843"/>
      <c r="AC39" s="1843"/>
      <c r="AD39" s="1888" t="s">
        <v>262</v>
      </c>
      <c r="AE39" s="1889"/>
      <c r="AF39" s="1889"/>
      <c r="AG39" s="1889"/>
      <c r="AH39" s="1889"/>
      <c r="AI39" s="1889"/>
      <c r="AJ39" s="1889"/>
      <c r="AK39" s="1890"/>
      <c r="AL39" s="1786" t="str">
        <f>★法人その他入力!$BS$157</f>
        <v/>
      </c>
      <c r="AM39" s="1787"/>
      <c r="AN39" s="1844"/>
      <c r="AO39" s="1844"/>
      <c r="AP39" s="1766" t="str">
        <f>★法人その他入力!$BM$157</f>
        <v/>
      </c>
      <c r="AQ39" s="1767"/>
      <c r="AR39" s="1767" t="str">
        <f>★法人その他入力!$BN$157</f>
        <v/>
      </c>
      <c r="AS39" s="1770"/>
      <c r="AT39" s="1676" t="s">
        <v>123</v>
      </c>
      <c r="AU39" s="1676"/>
      <c r="AV39" s="1766" t="str">
        <f>★法人その他入力!$BO$157</f>
        <v/>
      </c>
      <c r="AW39" s="1767"/>
      <c r="AX39" s="1767" t="str">
        <f>★法人その他入力!$BP$157</f>
        <v/>
      </c>
      <c r="AY39" s="1770"/>
      <c r="AZ39" s="1676" t="s">
        <v>93</v>
      </c>
      <c r="BA39" s="1676"/>
      <c r="BB39" s="1766" t="str">
        <f>★法人その他入力!$BQ$157</f>
        <v/>
      </c>
      <c r="BC39" s="1767"/>
      <c r="BD39" s="1767" t="str">
        <f>★法人その他入力!$BR$157</f>
        <v/>
      </c>
      <c r="BE39" s="1770"/>
      <c r="BF39" s="1843" t="s">
        <v>94</v>
      </c>
      <c r="BG39" s="1843"/>
      <c r="BH39" s="1961"/>
      <c r="BI39" s="1961"/>
      <c r="BJ39" s="1961"/>
      <c r="BK39" s="1961"/>
      <c r="BL39" s="1961"/>
      <c r="BM39" s="1961"/>
      <c r="BN39" s="1961"/>
      <c r="BO39" s="1887"/>
      <c r="BP39" s="1887"/>
      <c r="BQ39" s="203"/>
      <c r="BR39" s="203"/>
      <c r="BS39" s="203"/>
      <c r="BT39" s="203"/>
      <c r="BU39" s="203"/>
      <c r="BV39" s="203"/>
      <c r="BW39" s="203"/>
      <c r="BX39" s="203"/>
      <c r="BY39" s="203"/>
    </row>
    <row r="40" spans="1:77" s="16" customFormat="1" ht="9" customHeight="1" thickBot="1">
      <c r="A40" s="1832"/>
      <c r="B40" s="1832"/>
      <c r="C40" s="1832"/>
      <c r="D40" s="1832"/>
      <c r="E40" s="1919"/>
      <c r="F40" s="1932"/>
      <c r="G40" s="1933"/>
      <c r="H40" s="1934"/>
      <c r="I40" s="1997"/>
      <c r="J40" s="1880"/>
      <c r="K40" s="1880"/>
      <c r="L40" s="1880"/>
      <c r="M40" s="1880"/>
      <c r="N40" s="1880"/>
      <c r="O40" s="1880"/>
      <c r="P40" s="1880"/>
      <c r="Q40" s="1880"/>
      <c r="R40" s="1880"/>
      <c r="S40" s="1998"/>
      <c r="T40" s="1768"/>
      <c r="U40" s="1769"/>
      <c r="V40" s="1769"/>
      <c r="W40" s="1771"/>
      <c r="X40" s="1843"/>
      <c r="Y40" s="1843"/>
      <c r="Z40" s="1843"/>
      <c r="AA40" s="1843"/>
      <c r="AB40" s="1843"/>
      <c r="AC40" s="1843"/>
      <c r="AD40" s="1997"/>
      <c r="AE40" s="1880"/>
      <c r="AF40" s="1880"/>
      <c r="AG40" s="1880"/>
      <c r="AH40" s="1880"/>
      <c r="AI40" s="1880"/>
      <c r="AJ40" s="1880"/>
      <c r="AK40" s="1998"/>
      <c r="AL40" s="2007"/>
      <c r="AM40" s="2008"/>
      <c r="AN40" s="1676"/>
      <c r="AO40" s="1676"/>
      <c r="AP40" s="1768"/>
      <c r="AQ40" s="1769"/>
      <c r="AR40" s="1769"/>
      <c r="AS40" s="1771"/>
      <c r="AT40" s="1676"/>
      <c r="AU40" s="1676"/>
      <c r="AV40" s="1768"/>
      <c r="AW40" s="1769"/>
      <c r="AX40" s="1769"/>
      <c r="AY40" s="1771"/>
      <c r="AZ40" s="1676"/>
      <c r="BA40" s="1676"/>
      <c r="BB40" s="1768"/>
      <c r="BC40" s="1769"/>
      <c r="BD40" s="1769"/>
      <c r="BE40" s="1771"/>
      <c r="BF40" s="1843"/>
      <c r="BG40" s="1843"/>
      <c r="BH40" s="1961"/>
      <c r="BI40" s="1961"/>
      <c r="BJ40" s="1961"/>
      <c r="BK40" s="1961"/>
      <c r="BL40" s="1961"/>
      <c r="BM40" s="1961"/>
      <c r="BN40" s="1961"/>
      <c r="BO40" s="1887"/>
      <c r="BP40" s="1887"/>
      <c r="BQ40" s="203"/>
      <c r="BR40" s="203"/>
      <c r="BS40" s="203"/>
      <c r="BT40" s="203"/>
      <c r="BU40" s="203"/>
      <c r="BV40" s="203"/>
      <c r="BW40" s="203"/>
      <c r="BX40" s="203"/>
      <c r="BY40" s="203"/>
    </row>
    <row r="41" spans="1:77" s="16" customFormat="1" ht="18" customHeight="1" thickBot="1">
      <c r="A41" s="1832"/>
      <c r="B41" s="1832"/>
      <c r="C41" s="1832"/>
      <c r="D41" s="1832"/>
      <c r="E41" s="1919"/>
      <c r="F41" s="1919"/>
      <c r="G41" s="1919"/>
      <c r="H41" s="1952"/>
      <c r="I41" s="1897"/>
      <c r="J41" s="1898"/>
      <c r="K41" s="1895" t="s">
        <v>121</v>
      </c>
      <c r="L41" s="1895"/>
      <c r="M41" s="1895"/>
      <c r="N41" s="1895"/>
      <c r="O41" s="1895"/>
      <c r="P41" s="1895"/>
      <c r="Q41" s="1895"/>
      <c r="R41" s="2001"/>
      <c r="S41" s="2002"/>
      <c r="T41" s="1785" t="str">
        <f>★法人その他入力!$P$159</f>
        <v/>
      </c>
      <c r="U41" s="1779"/>
      <c r="V41" s="1779" t="str">
        <f>★法人その他入力!$Q$159</f>
        <v/>
      </c>
      <c r="W41" s="1779"/>
      <c r="X41" s="1779" t="str">
        <f>★法人その他入力!$R$159</f>
        <v/>
      </c>
      <c r="Y41" s="1779"/>
      <c r="Z41" s="1779" t="str">
        <f>★法人その他入力!$S$159</f>
        <v/>
      </c>
      <c r="AA41" s="1779"/>
      <c r="AB41" s="1779" t="str">
        <f>★法人その他入力!$T$159</f>
        <v/>
      </c>
      <c r="AC41" s="1779"/>
      <c r="AD41" s="1779" t="str">
        <f>★法人その他入力!$U$159</f>
        <v/>
      </c>
      <c r="AE41" s="1779"/>
      <c r="AF41" s="1779" t="str">
        <f>★法人その他入力!$V$159</f>
        <v/>
      </c>
      <c r="AG41" s="1779"/>
      <c r="AH41" s="1779" t="str">
        <f>★法人その他入力!$W$159</f>
        <v/>
      </c>
      <c r="AI41" s="1779"/>
      <c r="AJ41" s="1779" t="str">
        <f>★法人その他入力!$X$159</f>
        <v/>
      </c>
      <c r="AK41" s="1779"/>
      <c r="AL41" s="1779" t="str">
        <f>★法人その他入力!$Y$159</f>
        <v/>
      </c>
      <c r="AM41" s="1779"/>
      <c r="AN41" s="1779" t="str">
        <f>★法人その他入力!$Z$159</f>
        <v/>
      </c>
      <c r="AO41" s="1779"/>
      <c r="AP41" s="1779" t="str">
        <f>★法人その他入力!$AA$159</f>
        <v/>
      </c>
      <c r="AQ41" s="1779"/>
      <c r="AR41" s="1779" t="str">
        <f>★法人その他入力!$AB$159</f>
        <v/>
      </c>
      <c r="AS41" s="1779"/>
      <c r="AT41" s="1779" t="str">
        <f>★法人その他入力!$AC$159</f>
        <v/>
      </c>
      <c r="AU41" s="1779"/>
      <c r="AV41" s="1779" t="str">
        <f>★法人その他入力!$AD$159</f>
        <v/>
      </c>
      <c r="AW41" s="1779"/>
      <c r="AX41" s="1779" t="str">
        <f>★法人その他入力!$AE$159</f>
        <v/>
      </c>
      <c r="AY41" s="1779"/>
      <c r="AZ41" s="1779" t="str">
        <f>★法人その他入力!$AF$159</f>
        <v/>
      </c>
      <c r="BA41" s="1779"/>
      <c r="BB41" s="1779" t="str">
        <f>★法人その他入力!$AG$159</f>
        <v/>
      </c>
      <c r="BC41" s="1779"/>
      <c r="BD41" s="1779" t="str">
        <f>★法人その他入力!$AH$159</f>
        <v/>
      </c>
      <c r="BE41" s="1779"/>
      <c r="BF41" s="1779" t="str">
        <f>★法人その他入力!$AI$159</f>
        <v/>
      </c>
      <c r="BG41" s="1784"/>
      <c r="BH41" s="1961"/>
      <c r="BI41" s="1961"/>
      <c r="BJ41" s="1961"/>
      <c r="BK41" s="1961"/>
      <c r="BL41" s="1961"/>
      <c r="BM41" s="1961"/>
      <c r="BN41" s="1961"/>
      <c r="BO41" s="1887"/>
      <c r="BP41" s="1887"/>
      <c r="BQ41" s="203"/>
      <c r="BR41" s="203"/>
      <c r="BS41" s="203"/>
      <c r="BT41" s="203"/>
      <c r="BU41" s="203"/>
      <c r="BV41" s="203"/>
      <c r="BW41" s="203"/>
      <c r="BX41" s="203"/>
      <c r="BY41" s="203"/>
    </row>
    <row r="42" spans="1:77" s="16" customFormat="1" ht="18" customHeight="1" thickBot="1">
      <c r="A42" s="1832"/>
      <c r="B42" s="1832"/>
      <c r="C42" s="1832"/>
      <c r="D42" s="1832"/>
      <c r="E42" s="1919"/>
      <c r="F42" s="1919"/>
      <c r="G42" s="1919"/>
      <c r="H42" s="1952"/>
      <c r="I42" s="1897"/>
      <c r="J42" s="1898"/>
      <c r="K42" s="1895" t="s">
        <v>85</v>
      </c>
      <c r="L42" s="1895"/>
      <c r="M42" s="1895"/>
      <c r="N42" s="1895"/>
      <c r="O42" s="1895"/>
      <c r="P42" s="1895"/>
      <c r="Q42" s="1895"/>
      <c r="R42" s="2001"/>
      <c r="S42" s="2002"/>
      <c r="T42" s="1785" t="str">
        <f>★法人その他入力!$P$161</f>
        <v/>
      </c>
      <c r="U42" s="1779"/>
      <c r="V42" s="1779" t="str">
        <f>★法人その他入力!$Q$161</f>
        <v/>
      </c>
      <c r="W42" s="1779"/>
      <c r="X42" s="1779" t="str">
        <f>★法人その他入力!$R$161</f>
        <v/>
      </c>
      <c r="Y42" s="1779"/>
      <c r="Z42" s="1779" t="str">
        <f>★法人その他入力!$S$161</f>
        <v/>
      </c>
      <c r="AA42" s="1779"/>
      <c r="AB42" s="1779" t="str">
        <f>★法人その他入力!$T$161</f>
        <v/>
      </c>
      <c r="AC42" s="1779"/>
      <c r="AD42" s="1779" t="str">
        <f>★法人その他入力!$U$161</f>
        <v/>
      </c>
      <c r="AE42" s="1779"/>
      <c r="AF42" s="1779" t="str">
        <f>★法人その他入力!$V$161</f>
        <v/>
      </c>
      <c r="AG42" s="1779"/>
      <c r="AH42" s="1779" t="str">
        <f>★法人その他入力!$W$161</f>
        <v/>
      </c>
      <c r="AI42" s="1779"/>
      <c r="AJ42" s="1779" t="str">
        <f>★法人その他入力!$X$161</f>
        <v/>
      </c>
      <c r="AK42" s="1779"/>
      <c r="AL42" s="1779" t="str">
        <f>★法人その他入力!$Y$161</f>
        <v/>
      </c>
      <c r="AM42" s="1779"/>
      <c r="AN42" s="1779" t="str">
        <f>★法人その他入力!$Z$161</f>
        <v/>
      </c>
      <c r="AO42" s="1779"/>
      <c r="AP42" s="1779" t="str">
        <f>★法人その他入力!$AA$161</f>
        <v/>
      </c>
      <c r="AQ42" s="1779"/>
      <c r="AR42" s="1779" t="str">
        <f>★法人その他入力!$AB$161</f>
        <v/>
      </c>
      <c r="AS42" s="1779"/>
      <c r="AT42" s="1779" t="str">
        <f>★法人その他入力!$AC$161</f>
        <v/>
      </c>
      <c r="AU42" s="1779"/>
      <c r="AV42" s="1779" t="str">
        <f>★法人その他入力!$AD$161</f>
        <v/>
      </c>
      <c r="AW42" s="1779"/>
      <c r="AX42" s="1779" t="str">
        <f>★法人その他入力!$AE$161</f>
        <v/>
      </c>
      <c r="AY42" s="1779"/>
      <c r="AZ42" s="1779" t="str">
        <f>★法人その他入力!$AF$161</f>
        <v/>
      </c>
      <c r="BA42" s="1779"/>
      <c r="BB42" s="1779" t="str">
        <f>★法人その他入力!$AG$161</f>
        <v/>
      </c>
      <c r="BC42" s="1779"/>
      <c r="BD42" s="1779" t="str">
        <f>★法人その他入力!$AH$161</f>
        <v/>
      </c>
      <c r="BE42" s="1779"/>
      <c r="BF42" s="1779" t="str">
        <f>★法人その他入力!$AI$161</f>
        <v/>
      </c>
      <c r="BG42" s="1784"/>
      <c r="BH42" s="1961"/>
      <c r="BI42" s="1961"/>
      <c r="BJ42" s="1961"/>
      <c r="BK42" s="1961"/>
      <c r="BL42" s="1961"/>
      <c r="BM42" s="1961"/>
      <c r="BN42" s="1961"/>
      <c r="BO42" s="1887"/>
      <c r="BP42" s="1887"/>
      <c r="BQ42" s="203"/>
      <c r="BR42" s="203"/>
      <c r="BS42" s="203"/>
      <c r="BT42" s="203"/>
      <c r="BU42" s="203"/>
      <c r="BV42" s="203"/>
      <c r="BW42" s="203"/>
      <c r="BX42" s="203"/>
      <c r="BY42" s="203"/>
    </row>
    <row r="43" spans="1:77" s="16" customFormat="1" ht="9" customHeight="1">
      <c r="A43" s="1832"/>
      <c r="B43" s="1832"/>
      <c r="C43" s="1832"/>
      <c r="D43" s="1832"/>
      <c r="E43" s="1919"/>
      <c r="F43" s="1919"/>
      <c r="G43" s="1919"/>
      <c r="H43" s="1952"/>
      <c r="I43" s="1888"/>
      <c r="J43" s="1889"/>
      <c r="K43" s="1901" t="s">
        <v>122</v>
      </c>
      <c r="L43" s="1901"/>
      <c r="M43" s="1901"/>
      <c r="N43" s="1901"/>
      <c r="O43" s="1901"/>
      <c r="P43" s="1901"/>
      <c r="Q43" s="1901"/>
      <c r="R43" s="1993"/>
      <c r="S43" s="1994"/>
      <c r="T43" s="1863" t="str">
        <f>★法人その他入力!$BS$162</f>
        <v/>
      </c>
      <c r="U43" s="1864"/>
      <c r="V43" s="1844"/>
      <c r="W43" s="1844"/>
      <c r="X43" s="1766" t="str">
        <f>★法人その他入力!$BM$162</f>
        <v/>
      </c>
      <c r="Y43" s="1767"/>
      <c r="Z43" s="1767" t="str">
        <f>★法人その他入力!$BN$162</f>
        <v/>
      </c>
      <c r="AA43" s="1770"/>
      <c r="AB43" s="1676" t="s">
        <v>123</v>
      </c>
      <c r="AC43" s="1676"/>
      <c r="AD43" s="1766" t="str">
        <f>★法人その他入力!$BO$162</f>
        <v/>
      </c>
      <c r="AE43" s="1767"/>
      <c r="AF43" s="1767" t="str">
        <f>★法人その他入力!$BP$162</f>
        <v/>
      </c>
      <c r="AG43" s="1770"/>
      <c r="AH43" s="1676" t="s">
        <v>93</v>
      </c>
      <c r="AI43" s="1676"/>
      <c r="AJ43" s="1766" t="str">
        <f>★法人その他入力!$BQ$162</f>
        <v/>
      </c>
      <c r="AK43" s="1767"/>
      <c r="AL43" s="1767" t="str">
        <f>★法人その他入力!$BR$162</f>
        <v/>
      </c>
      <c r="AM43" s="1770"/>
      <c r="AN43" s="1843" t="s">
        <v>94</v>
      </c>
      <c r="AO43" s="1843"/>
      <c r="AP43" s="1880"/>
      <c r="AQ43" s="1880"/>
      <c r="AR43" s="1880"/>
      <c r="AS43" s="1880"/>
      <c r="AT43" s="1880"/>
      <c r="AU43" s="1880"/>
      <c r="AV43" s="1880"/>
      <c r="AW43" s="1880"/>
      <c r="AX43" s="1880"/>
      <c r="AY43" s="1880"/>
      <c r="AZ43" s="1880"/>
      <c r="BA43" s="1880"/>
      <c r="BB43" s="1880"/>
      <c r="BC43" s="1880"/>
      <c r="BD43" s="1880"/>
      <c r="BE43" s="1880"/>
      <c r="BF43" s="1880"/>
      <c r="BG43" s="1880"/>
      <c r="BH43" s="1961"/>
      <c r="BI43" s="1961"/>
      <c r="BJ43" s="1961"/>
      <c r="BK43" s="1961"/>
      <c r="BL43" s="1961"/>
      <c r="BM43" s="1961"/>
      <c r="BN43" s="1961"/>
      <c r="BO43" s="1887"/>
      <c r="BP43" s="1887"/>
      <c r="BQ43" s="203"/>
      <c r="BR43" s="203"/>
      <c r="BS43" s="203"/>
      <c r="BT43" s="203"/>
      <c r="BU43" s="203"/>
      <c r="BV43" s="203"/>
      <c r="BW43" s="203"/>
      <c r="BX43" s="203"/>
      <c r="BY43" s="203"/>
    </row>
    <row r="44" spans="1:77" s="16" customFormat="1" ht="9" customHeight="1" thickBot="1">
      <c r="A44" s="1832"/>
      <c r="B44" s="1832"/>
      <c r="C44" s="1832"/>
      <c r="D44" s="1832"/>
      <c r="E44" s="1919"/>
      <c r="F44" s="1919"/>
      <c r="G44" s="1919"/>
      <c r="H44" s="1952"/>
      <c r="I44" s="1891"/>
      <c r="J44" s="1892"/>
      <c r="K44" s="1904"/>
      <c r="L44" s="1904"/>
      <c r="M44" s="1904"/>
      <c r="N44" s="1904"/>
      <c r="O44" s="1904"/>
      <c r="P44" s="1904"/>
      <c r="Q44" s="1904"/>
      <c r="R44" s="1995"/>
      <c r="S44" s="1996"/>
      <c r="T44" s="2005"/>
      <c r="U44" s="2006"/>
      <c r="V44" s="1676"/>
      <c r="W44" s="1676"/>
      <c r="X44" s="1768"/>
      <c r="Y44" s="1769"/>
      <c r="Z44" s="1769"/>
      <c r="AA44" s="1771"/>
      <c r="AB44" s="1676"/>
      <c r="AC44" s="1676"/>
      <c r="AD44" s="1768"/>
      <c r="AE44" s="1769"/>
      <c r="AF44" s="1769"/>
      <c r="AG44" s="1771"/>
      <c r="AH44" s="1676"/>
      <c r="AI44" s="1676"/>
      <c r="AJ44" s="1768"/>
      <c r="AK44" s="1769"/>
      <c r="AL44" s="1769"/>
      <c r="AM44" s="1771"/>
      <c r="AN44" s="1843"/>
      <c r="AO44" s="1843"/>
      <c r="AP44" s="1880"/>
      <c r="AQ44" s="1880"/>
      <c r="AR44" s="1880"/>
      <c r="AS44" s="1880"/>
      <c r="AT44" s="1880"/>
      <c r="AU44" s="1880"/>
      <c r="AV44" s="1880"/>
      <c r="AW44" s="1880"/>
      <c r="AX44" s="1880"/>
      <c r="AY44" s="1880"/>
      <c r="AZ44" s="1880"/>
      <c r="BA44" s="1880"/>
      <c r="BB44" s="1880"/>
      <c r="BC44" s="1880"/>
      <c r="BD44" s="1880"/>
      <c r="BE44" s="1880"/>
      <c r="BF44" s="1880"/>
      <c r="BG44" s="1880"/>
      <c r="BH44" s="1961"/>
      <c r="BI44" s="1961"/>
      <c r="BJ44" s="1961"/>
      <c r="BK44" s="1961"/>
      <c r="BL44" s="1961"/>
      <c r="BM44" s="1961"/>
      <c r="BN44" s="1961"/>
      <c r="BO44" s="1887"/>
      <c r="BP44" s="1887"/>
      <c r="BQ44" s="203"/>
      <c r="BR44" s="203"/>
      <c r="BS44" s="203"/>
      <c r="BT44" s="203"/>
      <c r="BU44" s="203"/>
      <c r="BV44" s="203"/>
      <c r="BW44" s="203"/>
      <c r="BX44" s="203"/>
      <c r="BY44" s="203"/>
    </row>
    <row r="45" spans="1:77" s="16" customFormat="1" ht="15" customHeight="1">
      <c r="A45" s="1832"/>
      <c r="B45" s="1832"/>
      <c r="C45" s="1832"/>
      <c r="D45" s="1832"/>
      <c r="E45" s="1919"/>
      <c r="F45" s="1919"/>
      <c r="G45" s="1919"/>
      <c r="H45" s="1952"/>
      <c r="I45" s="1997" t="s">
        <v>263</v>
      </c>
      <c r="J45" s="1880"/>
      <c r="K45" s="1880"/>
      <c r="L45" s="1880"/>
      <c r="M45" s="1880"/>
      <c r="N45" s="1880"/>
      <c r="O45" s="1880"/>
      <c r="P45" s="1880"/>
      <c r="Q45" s="1880"/>
      <c r="R45" s="1880"/>
      <c r="S45" s="1998"/>
      <c r="T45" s="1940" t="str">
        <f>★法人その他入力!$P$164</f>
        <v/>
      </c>
      <c r="U45" s="1907"/>
      <c r="V45" s="1907" t="str">
        <f>★法人その他入力!$Q$164</f>
        <v/>
      </c>
      <c r="W45" s="1907"/>
      <c r="X45" s="1907" t="str">
        <f>★法人その他入力!$R$164</f>
        <v/>
      </c>
      <c r="Y45" s="1907"/>
      <c r="Z45" s="1907" t="str">
        <f>★法人その他入力!$S$164</f>
        <v/>
      </c>
      <c r="AA45" s="1907"/>
      <c r="AB45" s="1907" t="str">
        <f>★法人その他入力!$T$164</f>
        <v/>
      </c>
      <c r="AC45" s="1907"/>
      <c r="AD45" s="1907" t="str">
        <f>★法人その他入力!$U$164</f>
        <v/>
      </c>
      <c r="AE45" s="1935"/>
      <c r="AF45" s="1937" t="str">
        <f>★法人その他入力!$M$163</f>
        <v>　　　　　都道府県</v>
      </c>
      <c r="AG45" s="1938"/>
      <c r="AH45" s="1938"/>
      <c r="AI45" s="1938"/>
      <c r="AJ45" s="1938"/>
      <c r="AK45" s="1938"/>
      <c r="AL45" s="1938"/>
      <c r="AM45" s="1938"/>
      <c r="AN45" s="1939" t="str">
        <f>IF(★法人その他入力!$T$163="市区町村を選択　▼","　　　　　　　　市郡区　　　　　　　　　　区町村",★法人その他入力!$BL$164)</f>
        <v>　　　　　　　　市郡区　　　　　　　　　　区町村</v>
      </c>
      <c r="AO45" s="1938"/>
      <c r="AP45" s="1938"/>
      <c r="AQ45" s="1938"/>
      <c r="AR45" s="1938"/>
      <c r="AS45" s="1938"/>
      <c r="AT45" s="1938"/>
      <c r="AU45" s="1938"/>
      <c r="AV45" s="1938"/>
      <c r="AW45" s="1938"/>
      <c r="AX45" s="1938"/>
      <c r="AY45" s="1938"/>
      <c r="AZ45" s="1938"/>
      <c r="BA45" s="1938"/>
      <c r="BB45" s="1938"/>
      <c r="BC45" s="1938"/>
      <c r="BD45" s="1938"/>
      <c r="BE45" s="1938"/>
      <c r="BF45" s="1938"/>
      <c r="BG45" s="1938"/>
      <c r="BH45" s="1961"/>
      <c r="BI45" s="1961"/>
      <c r="BJ45" s="1961"/>
      <c r="BK45" s="1961"/>
      <c r="BL45" s="1961"/>
      <c r="BM45" s="1961"/>
      <c r="BN45" s="1961"/>
      <c r="BO45" s="1887"/>
      <c r="BP45" s="1887"/>
      <c r="BQ45" s="203"/>
      <c r="BR45" s="203"/>
      <c r="BS45" s="203"/>
      <c r="BT45" s="203"/>
      <c r="BU45" s="203"/>
      <c r="BV45" s="203"/>
      <c r="BW45" s="203"/>
      <c r="BX45" s="203"/>
      <c r="BY45" s="203"/>
    </row>
    <row r="46" spans="1:77" s="16" customFormat="1" ht="3" customHeight="1" thickBot="1">
      <c r="A46" s="1832"/>
      <c r="B46" s="1832"/>
      <c r="C46" s="1832"/>
      <c r="D46" s="1832"/>
      <c r="E46" s="1919"/>
      <c r="F46" s="1919"/>
      <c r="G46" s="1919"/>
      <c r="H46" s="1952"/>
      <c r="I46" s="1891"/>
      <c r="J46" s="1892"/>
      <c r="K46" s="1892"/>
      <c r="L46" s="1892"/>
      <c r="M46" s="1892"/>
      <c r="N46" s="1892"/>
      <c r="O46" s="1892"/>
      <c r="P46" s="1892"/>
      <c r="Q46" s="1892"/>
      <c r="R46" s="1892"/>
      <c r="S46" s="1893"/>
      <c r="T46" s="1941"/>
      <c r="U46" s="1908"/>
      <c r="V46" s="1908"/>
      <c r="W46" s="1908"/>
      <c r="X46" s="1908"/>
      <c r="Y46" s="1908"/>
      <c r="Z46" s="1908"/>
      <c r="AA46" s="1908"/>
      <c r="AB46" s="1908"/>
      <c r="AC46" s="1908"/>
      <c r="AD46" s="1908"/>
      <c r="AE46" s="1936"/>
      <c r="AF46" s="576"/>
      <c r="AG46" s="576"/>
      <c r="AH46" s="576"/>
      <c r="AI46" s="576"/>
      <c r="AJ46" s="362"/>
      <c r="AK46" s="362"/>
      <c r="AL46" s="362"/>
      <c r="AM46" s="362"/>
      <c r="AN46" s="576"/>
      <c r="AO46" s="576"/>
      <c r="AP46" s="576"/>
      <c r="AQ46" s="576"/>
      <c r="AR46" s="576"/>
      <c r="AS46" s="576"/>
      <c r="AT46" s="362"/>
      <c r="AU46" s="362"/>
      <c r="AV46" s="362"/>
      <c r="AW46" s="362"/>
      <c r="AX46" s="576"/>
      <c r="AY46" s="576"/>
      <c r="AZ46" s="576"/>
      <c r="BA46" s="576"/>
      <c r="BB46" s="576"/>
      <c r="BC46" s="576"/>
      <c r="BD46" s="362"/>
      <c r="BE46" s="362"/>
      <c r="BF46" s="362"/>
      <c r="BG46" s="362"/>
      <c r="BH46" s="1961"/>
      <c r="BI46" s="1961"/>
      <c r="BJ46" s="1961"/>
      <c r="BK46" s="1961"/>
      <c r="BL46" s="1961"/>
      <c r="BM46" s="1961"/>
      <c r="BN46" s="1961"/>
      <c r="BO46" s="1887"/>
      <c r="BP46" s="1887"/>
      <c r="BQ46" s="203"/>
      <c r="BR46" s="203"/>
      <c r="BS46" s="203"/>
      <c r="BT46" s="203"/>
      <c r="BU46" s="203"/>
      <c r="BV46" s="203"/>
      <c r="BW46" s="203"/>
      <c r="BX46" s="203"/>
      <c r="BY46" s="203"/>
    </row>
    <row r="47" spans="1:77" s="16" customFormat="1" ht="18" customHeight="1" thickBot="1">
      <c r="A47" s="1832"/>
      <c r="B47" s="1832"/>
      <c r="C47" s="1832"/>
      <c r="D47" s="1832"/>
      <c r="E47" s="1919"/>
      <c r="F47" s="1919"/>
      <c r="G47" s="1919"/>
      <c r="H47" s="1952"/>
      <c r="I47" s="1888"/>
      <c r="J47" s="1889"/>
      <c r="K47" s="1999" t="s">
        <v>264</v>
      </c>
      <c r="L47" s="1999"/>
      <c r="M47" s="1999"/>
      <c r="N47" s="1999"/>
      <c r="O47" s="1999"/>
      <c r="P47" s="1999"/>
      <c r="Q47" s="1999"/>
      <c r="R47" s="1961"/>
      <c r="S47" s="2000"/>
      <c r="T47" s="1916" t="str">
        <f>★法人その他入力!$P$167</f>
        <v/>
      </c>
      <c r="U47" s="1906"/>
      <c r="V47" s="1906" t="str">
        <f>★法人その他入力!$Q$167</f>
        <v/>
      </c>
      <c r="W47" s="1906"/>
      <c r="X47" s="1906" t="str">
        <f>★法人その他入力!$R$167</f>
        <v/>
      </c>
      <c r="Y47" s="1906"/>
      <c r="Z47" s="1906" t="str">
        <f>★法人その他入力!$S$167</f>
        <v/>
      </c>
      <c r="AA47" s="1906"/>
      <c r="AB47" s="1906" t="str">
        <f>★法人その他入力!$T$167</f>
        <v/>
      </c>
      <c r="AC47" s="1906"/>
      <c r="AD47" s="2009" t="str">
        <f>★法人その他入力!$U$167</f>
        <v/>
      </c>
      <c r="AE47" s="2010"/>
      <c r="AF47" s="1906" t="str">
        <f>★法人その他入力!$V$167</f>
        <v/>
      </c>
      <c r="AG47" s="1906"/>
      <c r="AH47" s="1906" t="str">
        <f>★法人その他入力!$W$167</f>
        <v/>
      </c>
      <c r="AI47" s="1906"/>
      <c r="AJ47" s="1906" t="str">
        <f>★法人その他入力!$X$167</f>
        <v/>
      </c>
      <c r="AK47" s="1906"/>
      <c r="AL47" s="1906" t="str">
        <f>★法人その他入力!$Y$167</f>
        <v/>
      </c>
      <c r="AM47" s="1906"/>
      <c r="AN47" s="1906" t="str">
        <f>★法人その他入力!$Z$167</f>
        <v/>
      </c>
      <c r="AO47" s="1906"/>
      <c r="AP47" s="1906" t="str">
        <f>★法人その他入力!$AA$167</f>
        <v/>
      </c>
      <c r="AQ47" s="1906"/>
      <c r="AR47" s="1906" t="str">
        <f>★法人その他入力!$AB$167</f>
        <v/>
      </c>
      <c r="AS47" s="1906"/>
      <c r="AT47" s="1906" t="str">
        <f>★法人その他入力!$AC$167</f>
        <v/>
      </c>
      <c r="AU47" s="1906"/>
      <c r="AV47" s="1906" t="str">
        <f>★法人その他入力!$AD$167</f>
        <v/>
      </c>
      <c r="AW47" s="1906"/>
      <c r="AX47" s="1906" t="str">
        <f>★法人その他入力!$AE$167</f>
        <v/>
      </c>
      <c r="AY47" s="1906"/>
      <c r="AZ47" s="1906" t="str">
        <f>★法人その他入力!$AF$167</f>
        <v/>
      </c>
      <c r="BA47" s="1906"/>
      <c r="BB47" s="1906" t="str">
        <f>★法人その他入力!$AG$167</f>
        <v/>
      </c>
      <c r="BC47" s="1906"/>
      <c r="BD47" s="1906" t="str">
        <f>★法人その他入力!$AH$167</f>
        <v/>
      </c>
      <c r="BE47" s="1906"/>
      <c r="BF47" s="1906" t="str">
        <f>★法人その他入力!$AI$167</f>
        <v/>
      </c>
      <c r="BG47" s="1917"/>
      <c r="BH47" s="1961"/>
      <c r="BI47" s="1961"/>
      <c r="BJ47" s="1843" t="s">
        <v>117</v>
      </c>
      <c r="BK47" s="1843"/>
      <c r="BL47" s="1843"/>
      <c r="BM47" s="1843"/>
      <c r="BN47" s="1843"/>
      <c r="BO47" s="1887"/>
      <c r="BP47" s="1887"/>
      <c r="BQ47" s="203"/>
      <c r="BR47" s="203"/>
      <c r="BS47" s="203"/>
      <c r="BT47" s="203"/>
      <c r="BU47" s="203"/>
      <c r="BV47" s="203"/>
      <c r="BW47" s="203"/>
      <c r="BX47" s="203"/>
      <c r="BY47" s="203"/>
    </row>
    <row r="48" spans="1:77" s="16" customFormat="1" ht="18" customHeight="1" thickBot="1">
      <c r="A48" s="1832"/>
      <c r="B48" s="1832"/>
      <c r="C48" s="1832"/>
      <c r="D48" s="1832"/>
      <c r="E48" s="1919"/>
      <c r="F48" s="1919"/>
      <c r="G48" s="1919"/>
      <c r="H48" s="1952"/>
      <c r="I48" s="1891"/>
      <c r="J48" s="1892"/>
      <c r="K48" s="1904"/>
      <c r="L48" s="1904"/>
      <c r="M48" s="1904"/>
      <c r="N48" s="1904"/>
      <c r="O48" s="1904"/>
      <c r="P48" s="1904"/>
      <c r="Q48" s="1904"/>
      <c r="R48" s="1995"/>
      <c r="S48" s="1996"/>
      <c r="T48" s="1916" t="str">
        <f>★法人その他入力!$P$168</f>
        <v/>
      </c>
      <c r="U48" s="1906"/>
      <c r="V48" s="1906" t="str">
        <f>★法人その他入力!$Q$168</f>
        <v/>
      </c>
      <c r="W48" s="1906"/>
      <c r="X48" s="1906" t="str">
        <f>★法人その他入力!$R$168</f>
        <v/>
      </c>
      <c r="Y48" s="1906"/>
      <c r="Z48" s="1906" t="str">
        <f>★法人その他入力!$S$168</f>
        <v/>
      </c>
      <c r="AA48" s="1906"/>
      <c r="AB48" s="1906" t="str">
        <f>★法人その他入力!$T$168</f>
        <v/>
      </c>
      <c r="AC48" s="1906"/>
      <c r="AD48" s="1906" t="str">
        <f>★法人その他入力!$U$168</f>
        <v/>
      </c>
      <c r="AE48" s="1906"/>
      <c r="AF48" s="1906" t="str">
        <f>★法人その他入力!$V$168</f>
        <v/>
      </c>
      <c r="AG48" s="1906"/>
      <c r="AH48" s="1906" t="str">
        <f>★法人その他入力!$W$168</f>
        <v/>
      </c>
      <c r="AI48" s="1906"/>
      <c r="AJ48" s="1906" t="str">
        <f>★法人その他入力!$X$168</f>
        <v/>
      </c>
      <c r="AK48" s="1906"/>
      <c r="AL48" s="1906" t="str">
        <f>★法人その他入力!$Y$168</f>
        <v/>
      </c>
      <c r="AM48" s="1906"/>
      <c r="AN48" s="1906" t="str">
        <f>★法人その他入力!$Z$168</f>
        <v/>
      </c>
      <c r="AO48" s="1906"/>
      <c r="AP48" s="1906" t="str">
        <f>★法人その他入力!$AA$168</f>
        <v/>
      </c>
      <c r="AQ48" s="1906"/>
      <c r="AR48" s="1906" t="str">
        <f>★法人その他入力!$AB$168</f>
        <v/>
      </c>
      <c r="AS48" s="1906"/>
      <c r="AT48" s="1906" t="str">
        <f>★法人その他入力!$AC$168</f>
        <v/>
      </c>
      <c r="AU48" s="1906"/>
      <c r="AV48" s="1906" t="str">
        <f>★法人その他入力!$AD$168</f>
        <v/>
      </c>
      <c r="AW48" s="1906"/>
      <c r="AX48" s="1906" t="str">
        <f>★法人その他入力!$AE$168</f>
        <v/>
      </c>
      <c r="AY48" s="1906"/>
      <c r="AZ48" s="1906" t="str">
        <f>★法人その他入力!$AF$168</f>
        <v/>
      </c>
      <c r="BA48" s="1906"/>
      <c r="BB48" s="1906" t="str">
        <f>★法人その他入力!$AG$168</f>
        <v/>
      </c>
      <c r="BC48" s="1906"/>
      <c r="BD48" s="1906" t="str">
        <f>★法人その他入力!$AH$168</f>
        <v/>
      </c>
      <c r="BE48" s="1906"/>
      <c r="BF48" s="1906" t="str">
        <f>★法人その他入力!$AI$168</f>
        <v/>
      </c>
      <c r="BG48" s="1917"/>
      <c r="BH48" s="1961"/>
      <c r="BI48" s="1961"/>
      <c r="BJ48" s="364"/>
      <c r="BK48" s="1988" t="s">
        <v>979</v>
      </c>
      <c r="BL48" s="1989"/>
      <c r="BM48" s="1990"/>
      <c r="BN48" s="367"/>
      <c r="BO48" s="1887"/>
      <c r="BP48" s="1887"/>
      <c r="BQ48" s="203"/>
      <c r="BR48" s="203"/>
      <c r="BS48" s="203"/>
      <c r="BT48" s="203"/>
      <c r="BU48" s="203"/>
      <c r="BV48" s="203"/>
      <c r="BW48" s="203"/>
      <c r="BX48" s="203"/>
      <c r="BY48" s="203"/>
    </row>
    <row r="49" spans="1:77" s="16" customFormat="1" ht="18" customHeight="1" thickBot="1">
      <c r="A49" s="1832"/>
      <c r="B49" s="1832"/>
      <c r="C49" s="1832"/>
      <c r="D49" s="1832"/>
      <c r="E49" s="1843"/>
      <c r="F49" s="1843"/>
      <c r="G49" s="1843"/>
      <c r="H49" s="1843"/>
      <c r="I49" s="1843"/>
      <c r="J49" s="1843"/>
      <c r="K49" s="1843"/>
      <c r="L49" s="1843"/>
      <c r="M49" s="1843"/>
      <c r="N49" s="1843"/>
      <c r="O49" s="1843"/>
      <c r="P49" s="1843"/>
      <c r="Q49" s="1843"/>
      <c r="R49" s="1843"/>
      <c r="S49" s="1843"/>
      <c r="T49" s="1843"/>
      <c r="U49" s="1843"/>
      <c r="V49" s="1843"/>
      <c r="W49" s="1843"/>
      <c r="X49" s="1843"/>
      <c r="Y49" s="1843"/>
      <c r="Z49" s="1843"/>
      <c r="AA49" s="1843"/>
      <c r="AB49" s="1843"/>
      <c r="AC49" s="1843"/>
      <c r="AD49" s="1843"/>
      <c r="AE49" s="1843"/>
      <c r="AF49" s="1843"/>
      <c r="AG49" s="1843"/>
      <c r="AH49" s="1843"/>
      <c r="AI49" s="1843"/>
      <c r="AJ49" s="1843"/>
      <c r="AK49" s="1843"/>
      <c r="AL49" s="1843"/>
      <c r="AM49" s="1843"/>
      <c r="AN49" s="1843"/>
      <c r="AO49" s="1843"/>
      <c r="AP49" s="1843"/>
      <c r="AQ49" s="1843"/>
      <c r="AR49" s="1843"/>
      <c r="AS49" s="1843"/>
      <c r="AT49" s="1843"/>
      <c r="AU49" s="1843"/>
      <c r="AV49" s="1843"/>
      <c r="AW49" s="1843"/>
      <c r="AX49" s="1843"/>
      <c r="AY49" s="1843"/>
      <c r="AZ49" s="1843"/>
      <c r="BA49" s="1843"/>
      <c r="BB49" s="1843"/>
      <c r="BC49" s="1843"/>
      <c r="BD49" s="1843"/>
      <c r="BE49" s="1843"/>
      <c r="BF49" s="1843"/>
      <c r="BG49" s="1843"/>
      <c r="BH49" s="1843"/>
      <c r="BI49" s="1843"/>
      <c r="BJ49" s="1843"/>
      <c r="BK49" s="1843"/>
      <c r="BL49" s="1843"/>
      <c r="BM49" s="1843"/>
      <c r="BN49" s="1843"/>
      <c r="BO49" s="1887"/>
      <c r="BP49" s="1887"/>
      <c r="BQ49" s="203"/>
      <c r="BR49" s="203"/>
      <c r="BS49" s="203"/>
      <c r="BT49" s="203"/>
      <c r="BU49" s="203"/>
      <c r="BV49" s="203"/>
      <c r="BW49" s="203"/>
      <c r="BX49" s="203"/>
      <c r="BY49" s="203"/>
    </row>
    <row r="50" spans="1:77" s="16" customFormat="1" ht="9" customHeight="1">
      <c r="A50" s="1832"/>
      <c r="B50" s="1832"/>
      <c r="C50" s="1832"/>
      <c r="D50" s="1832"/>
      <c r="E50" s="1919"/>
      <c r="F50" s="1930">
        <v>51</v>
      </c>
      <c r="G50" s="1931"/>
      <c r="H50" s="1934"/>
      <c r="I50" s="1888" t="s">
        <v>989</v>
      </c>
      <c r="J50" s="1889"/>
      <c r="K50" s="1889"/>
      <c r="L50" s="1889"/>
      <c r="M50" s="1889"/>
      <c r="N50" s="1889"/>
      <c r="O50" s="1889"/>
      <c r="P50" s="1889"/>
      <c r="Q50" s="1889"/>
      <c r="R50" s="1889"/>
      <c r="S50" s="1890"/>
      <c r="T50" s="1766" t="str">
        <f>★法人その他入力!$BM$169</f>
        <v/>
      </c>
      <c r="U50" s="1767"/>
      <c r="V50" s="1767" t="str">
        <f>★法人その他入力!$BN$169</f>
        <v/>
      </c>
      <c r="W50" s="1770"/>
      <c r="X50" s="1843"/>
      <c r="Y50" s="1843"/>
      <c r="Z50" s="1843"/>
      <c r="AA50" s="1843"/>
      <c r="AB50" s="1843"/>
      <c r="AC50" s="1843"/>
      <c r="AD50" s="1888" t="s">
        <v>262</v>
      </c>
      <c r="AE50" s="1889"/>
      <c r="AF50" s="1889"/>
      <c r="AG50" s="1889"/>
      <c r="AH50" s="1889"/>
      <c r="AI50" s="1889"/>
      <c r="AJ50" s="1889"/>
      <c r="AK50" s="1890"/>
      <c r="AL50" s="1786" t="str">
        <f>★法人その他入力!$BS$170</f>
        <v/>
      </c>
      <c r="AM50" s="1787"/>
      <c r="AN50" s="1844"/>
      <c r="AO50" s="1844"/>
      <c r="AP50" s="1766" t="str">
        <f>★法人その他入力!$BM$170</f>
        <v/>
      </c>
      <c r="AQ50" s="1767"/>
      <c r="AR50" s="1767" t="str">
        <f>★法人その他入力!$BN$170</f>
        <v/>
      </c>
      <c r="AS50" s="1770"/>
      <c r="AT50" s="1676" t="s">
        <v>123</v>
      </c>
      <c r="AU50" s="1676"/>
      <c r="AV50" s="1766" t="str">
        <f>★法人その他入力!$BO$170</f>
        <v/>
      </c>
      <c r="AW50" s="1767"/>
      <c r="AX50" s="1767" t="str">
        <f>★法人その他入力!$BP$170</f>
        <v/>
      </c>
      <c r="AY50" s="1770"/>
      <c r="AZ50" s="1676" t="s">
        <v>93</v>
      </c>
      <c r="BA50" s="1676"/>
      <c r="BB50" s="1766" t="str">
        <f>★法人その他入力!$BQ$170</f>
        <v/>
      </c>
      <c r="BC50" s="1767"/>
      <c r="BD50" s="1767" t="str">
        <f>★法人その他入力!$BR$170</f>
        <v/>
      </c>
      <c r="BE50" s="1770"/>
      <c r="BF50" s="1843" t="s">
        <v>94</v>
      </c>
      <c r="BG50" s="1843"/>
      <c r="BH50" s="1961"/>
      <c r="BI50" s="1961"/>
      <c r="BJ50" s="1961"/>
      <c r="BK50" s="1961"/>
      <c r="BL50" s="1961"/>
      <c r="BM50" s="1961"/>
      <c r="BN50" s="1961"/>
      <c r="BO50" s="1887"/>
      <c r="BP50" s="1887"/>
      <c r="BQ50" s="203"/>
      <c r="BR50" s="203"/>
      <c r="BS50" s="203"/>
      <c r="BT50" s="203"/>
      <c r="BU50" s="203"/>
      <c r="BV50" s="203"/>
      <c r="BW50" s="203"/>
      <c r="BX50" s="203"/>
      <c r="BY50" s="203"/>
    </row>
    <row r="51" spans="1:77" s="16" customFormat="1" ht="9" customHeight="1" thickBot="1">
      <c r="A51" s="1832"/>
      <c r="B51" s="1832"/>
      <c r="C51" s="1832"/>
      <c r="D51" s="1832"/>
      <c r="E51" s="1919"/>
      <c r="F51" s="1932"/>
      <c r="G51" s="1933"/>
      <c r="H51" s="1934"/>
      <c r="I51" s="1997"/>
      <c r="J51" s="1880"/>
      <c r="K51" s="1880"/>
      <c r="L51" s="1880"/>
      <c r="M51" s="1880"/>
      <c r="N51" s="1880"/>
      <c r="O51" s="1880"/>
      <c r="P51" s="1880"/>
      <c r="Q51" s="1880"/>
      <c r="R51" s="1880"/>
      <c r="S51" s="1998"/>
      <c r="T51" s="1768"/>
      <c r="U51" s="1769"/>
      <c r="V51" s="1769"/>
      <c r="W51" s="1771"/>
      <c r="X51" s="1843"/>
      <c r="Y51" s="1843"/>
      <c r="Z51" s="1843"/>
      <c r="AA51" s="1843"/>
      <c r="AB51" s="1843"/>
      <c r="AC51" s="1843"/>
      <c r="AD51" s="1997"/>
      <c r="AE51" s="1880"/>
      <c r="AF51" s="1880"/>
      <c r="AG51" s="1880"/>
      <c r="AH51" s="1880"/>
      <c r="AI51" s="1880"/>
      <c r="AJ51" s="1880"/>
      <c r="AK51" s="1998"/>
      <c r="AL51" s="2007"/>
      <c r="AM51" s="2008"/>
      <c r="AN51" s="1676"/>
      <c r="AO51" s="1676"/>
      <c r="AP51" s="1768"/>
      <c r="AQ51" s="1769"/>
      <c r="AR51" s="1769"/>
      <c r="AS51" s="1771"/>
      <c r="AT51" s="1676"/>
      <c r="AU51" s="1676"/>
      <c r="AV51" s="1768"/>
      <c r="AW51" s="1769"/>
      <c r="AX51" s="1769"/>
      <c r="AY51" s="1771"/>
      <c r="AZ51" s="1676"/>
      <c r="BA51" s="1676"/>
      <c r="BB51" s="1768"/>
      <c r="BC51" s="1769"/>
      <c r="BD51" s="1769"/>
      <c r="BE51" s="1771"/>
      <c r="BF51" s="1843"/>
      <c r="BG51" s="1843"/>
      <c r="BH51" s="1961"/>
      <c r="BI51" s="1961"/>
      <c r="BJ51" s="1961"/>
      <c r="BK51" s="1961"/>
      <c r="BL51" s="1961"/>
      <c r="BM51" s="1961"/>
      <c r="BN51" s="1961"/>
      <c r="BO51" s="1887"/>
      <c r="BP51" s="1887"/>
      <c r="BQ51" s="203"/>
      <c r="BR51" s="203"/>
      <c r="BS51" s="203"/>
      <c r="BT51" s="203"/>
      <c r="BU51" s="203"/>
      <c r="BV51" s="203"/>
      <c r="BW51" s="203"/>
      <c r="BX51" s="203"/>
      <c r="BY51" s="203"/>
    </row>
    <row r="52" spans="1:77" s="16" customFormat="1" ht="18" customHeight="1" thickBot="1">
      <c r="A52" s="1832"/>
      <c r="B52" s="1832"/>
      <c r="C52" s="1832"/>
      <c r="D52" s="1832"/>
      <c r="E52" s="1919"/>
      <c r="F52" s="1919"/>
      <c r="G52" s="1919"/>
      <c r="H52" s="1952"/>
      <c r="I52" s="1897"/>
      <c r="J52" s="1898"/>
      <c r="K52" s="1895" t="s">
        <v>121</v>
      </c>
      <c r="L52" s="1895"/>
      <c r="M52" s="1895"/>
      <c r="N52" s="1895"/>
      <c r="O52" s="1895"/>
      <c r="P52" s="1895"/>
      <c r="Q52" s="1895"/>
      <c r="R52" s="2001"/>
      <c r="S52" s="2002"/>
      <c r="T52" s="1785" t="str">
        <f>★法人その他入力!$P$172</f>
        <v/>
      </c>
      <c r="U52" s="1779"/>
      <c r="V52" s="1779" t="str">
        <f>★法人その他入力!$Q$172</f>
        <v/>
      </c>
      <c r="W52" s="1779"/>
      <c r="X52" s="1779" t="str">
        <f>★法人その他入力!$R$172</f>
        <v/>
      </c>
      <c r="Y52" s="1779"/>
      <c r="Z52" s="1779" t="str">
        <f>★法人その他入力!$S$172</f>
        <v/>
      </c>
      <c r="AA52" s="1779"/>
      <c r="AB52" s="1779" t="str">
        <f>★法人その他入力!$T$172</f>
        <v/>
      </c>
      <c r="AC52" s="1779"/>
      <c r="AD52" s="1779" t="str">
        <f>★法人その他入力!$U$172</f>
        <v/>
      </c>
      <c r="AE52" s="1779"/>
      <c r="AF52" s="1779" t="str">
        <f>★法人その他入力!$V$172</f>
        <v/>
      </c>
      <c r="AG52" s="1779"/>
      <c r="AH52" s="1779" t="str">
        <f>★法人その他入力!$W$172</f>
        <v/>
      </c>
      <c r="AI52" s="1779"/>
      <c r="AJ52" s="1779" t="str">
        <f>★法人その他入力!$X$172</f>
        <v/>
      </c>
      <c r="AK52" s="1779"/>
      <c r="AL52" s="1779" t="str">
        <f>★法人その他入力!$Y$172</f>
        <v/>
      </c>
      <c r="AM52" s="1779"/>
      <c r="AN52" s="1779" t="str">
        <f>★法人その他入力!$Z$172</f>
        <v/>
      </c>
      <c r="AO52" s="1779"/>
      <c r="AP52" s="1779" t="str">
        <f>★法人その他入力!$AA$172</f>
        <v/>
      </c>
      <c r="AQ52" s="1779"/>
      <c r="AR52" s="1779" t="str">
        <f>★法人その他入力!$AB$172</f>
        <v/>
      </c>
      <c r="AS52" s="1779"/>
      <c r="AT52" s="1779" t="str">
        <f>★法人その他入力!$AC$172</f>
        <v/>
      </c>
      <c r="AU52" s="1779"/>
      <c r="AV52" s="1779" t="str">
        <f>★法人その他入力!$AD$172</f>
        <v/>
      </c>
      <c r="AW52" s="1779"/>
      <c r="AX52" s="1779" t="str">
        <f>★法人その他入力!$AE$172</f>
        <v/>
      </c>
      <c r="AY52" s="1779"/>
      <c r="AZ52" s="1779" t="str">
        <f>★法人その他入力!$AF$172</f>
        <v/>
      </c>
      <c r="BA52" s="1779"/>
      <c r="BB52" s="1779" t="str">
        <f>★法人その他入力!$AG$172</f>
        <v/>
      </c>
      <c r="BC52" s="1779"/>
      <c r="BD52" s="1779" t="str">
        <f>★法人その他入力!$AH$172</f>
        <v/>
      </c>
      <c r="BE52" s="1779"/>
      <c r="BF52" s="1779" t="str">
        <f>★法人その他入力!$AI$172</f>
        <v/>
      </c>
      <c r="BG52" s="1784"/>
      <c r="BH52" s="1961"/>
      <c r="BI52" s="1961"/>
      <c r="BJ52" s="1961"/>
      <c r="BK52" s="1961"/>
      <c r="BL52" s="1961"/>
      <c r="BM52" s="1961"/>
      <c r="BN52" s="1961"/>
      <c r="BO52" s="1887"/>
      <c r="BP52" s="1887"/>
      <c r="BQ52" s="203"/>
      <c r="BR52" s="203"/>
      <c r="BS52" s="203"/>
      <c r="BT52" s="203"/>
      <c r="BU52" s="203"/>
      <c r="BV52" s="203"/>
      <c r="BW52" s="203"/>
      <c r="BX52" s="203"/>
      <c r="BY52" s="203"/>
    </row>
    <row r="53" spans="1:77" s="16" customFormat="1" ht="18" customHeight="1" thickBot="1">
      <c r="A53" s="1832"/>
      <c r="B53" s="1832"/>
      <c r="C53" s="1832"/>
      <c r="D53" s="1832"/>
      <c r="E53" s="1919"/>
      <c r="F53" s="1919"/>
      <c r="G53" s="1919"/>
      <c r="H53" s="1952"/>
      <c r="I53" s="1897"/>
      <c r="J53" s="1898"/>
      <c r="K53" s="1895" t="s">
        <v>85</v>
      </c>
      <c r="L53" s="1895"/>
      <c r="M53" s="1895"/>
      <c r="N53" s="1895"/>
      <c r="O53" s="1895"/>
      <c r="P53" s="1895"/>
      <c r="Q53" s="1895"/>
      <c r="R53" s="2001"/>
      <c r="S53" s="2002"/>
      <c r="T53" s="1785" t="str">
        <f>★法人その他入力!$P$174</f>
        <v/>
      </c>
      <c r="U53" s="1779"/>
      <c r="V53" s="1779" t="str">
        <f>★法人その他入力!$Q$174</f>
        <v/>
      </c>
      <c r="W53" s="1779"/>
      <c r="X53" s="1779" t="str">
        <f>★法人その他入力!$R$174</f>
        <v/>
      </c>
      <c r="Y53" s="1779"/>
      <c r="Z53" s="1779" t="str">
        <f>★法人その他入力!$S$174</f>
        <v/>
      </c>
      <c r="AA53" s="1779"/>
      <c r="AB53" s="1779" t="str">
        <f>★法人その他入力!$T$174</f>
        <v/>
      </c>
      <c r="AC53" s="1779"/>
      <c r="AD53" s="1779" t="str">
        <f>★法人その他入力!$U$174</f>
        <v/>
      </c>
      <c r="AE53" s="1779"/>
      <c r="AF53" s="1779" t="str">
        <f>★法人その他入力!$V$174</f>
        <v/>
      </c>
      <c r="AG53" s="1779"/>
      <c r="AH53" s="1779" t="str">
        <f>★法人その他入力!$W$174</f>
        <v/>
      </c>
      <c r="AI53" s="1779"/>
      <c r="AJ53" s="1779" t="str">
        <f>★法人その他入力!$X$174</f>
        <v/>
      </c>
      <c r="AK53" s="1779"/>
      <c r="AL53" s="1779" t="str">
        <f>★法人その他入力!$Y$174</f>
        <v/>
      </c>
      <c r="AM53" s="1779"/>
      <c r="AN53" s="1779" t="str">
        <f>★法人その他入力!$Z$174</f>
        <v/>
      </c>
      <c r="AO53" s="1779"/>
      <c r="AP53" s="1779" t="str">
        <f>★法人その他入力!$AA$174</f>
        <v/>
      </c>
      <c r="AQ53" s="1779"/>
      <c r="AR53" s="1779" t="str">
        <f>★法人その他入力!$AB$174</f>
        <v/>
      </c>
      <c r="AS53" s="1779"/>
      <c r="AT53" s="1779" t="str">
        <f>★法人その他入力!$AC$174</f>
        <v/>
      </c>
      <c r="AU53" s="1779"/>
      <c r="AV53" s="1779" t="str">
        <f>★法人その他入力!$AD$174</f>
        <v/>
      </c>
      <c r="AW53" s="1779"/>
      <c r="AX53" s="1779" t="str">
        <f>★法人その他入力!$AE$174</f>
        <v/>
      </c>
      <c r="AY53" s="1779"/>
      <c r="AZ53" s="1779" t="str">
        <f>★法人その他入力!$AF$174</f>
        <v/>
      </c>
      <c r="BA53" s="1779"/>
      <c r="BB53" s="1779" t="str">
        <f>★法人その他入力!$AG$174</f>
        <v/>
      </c>
      <c r="BC53" s="1779"/>
      <c r="BD53" s="1779" t="str">
        <f>★法人その他入力!$AH$174</f>
        <v/>
      </c>
      <c r="BE53" s="1779"/>
      <c r="BF53" s="1779" t="str">
        <f>★法人その他入力!$AI$174</f>
        <v/>
      </c>
      <c r="BG53" s="1784"/>
      <c r="BH53" s="1961"/>
      <c r="BI53" s="1961"/>
      <c r="BJ53" s="1961"/>
      <c r="BK53" s="1961"/>
      <c r="BL53" s="1961"/>
      <c r="BM53" s="1961"/>
      <c r="BN53" s="1961"/>
      <c r="BO53" s="1887"/>
      <c r="BP53" s="1887"/>
      <c r="BQ53" s="203"/>
      <c r="BR53" s="203"/>
      <c r="BS53" s="203"/>
      <c r="BT53" s="203"/>
      <c r="BU53" s="203"/>
      <c r="BV53" s="203"/>
      <c r="BW53" s="203"/>
      <c r="BX53" s="203"/>
      <c r="BY53" s="203"/>
    </row>
    <row r="54" spans="1:77" s="16" customFormat="1" ht="9" customHeight="1">
      <c r="A54" s="1832"/>
      <c r="B54" s="1832"/>
      <c r="C54" s="1832"/>
      <c r="D54" s="1832"/>
      <c r="E54" s="1919"/>
      <c r="F54" s="1919"/>
      <c r="G54" s="1919"/>
      <c r="H54" s="1952"/>
      <c r="I54" s="1888"/>
      <c r="J54" s="1889"/>
      <c r="K54" s="1901" t="s">
        <v>122</v>
      </c>
      <c r="L54" s="1901"/>
      <c r="M54" s="1901"/>
      <c r="N54" s="1901"/>
      <c r="O54" s="1901"/>
      <c r="P54" s="1901"/>
      <c r="Q54" s="1901"/>
      <c r="R54" s="1993"/>
      <c r="S54" s="1994"/>
      <c r="T54" s="1863" t="str">
        <f>★法人その他入力!$BS$175</f>
        <v/>
      </c>
      <c r="U54" s="1864"/>
      <c r="V54" s="1844"/>
      <c r="W54" s="1844"/>
      <c r="X54" s="1766" t="str">
        <f>★法人その他入力!$BM$175</f>
        <v/>
      </c>
      <c r="Y54" s="1767"/>
      <c r="Z54" s="1767" t="str">
        <f>★法人その他入力!$BN$175</f>
        <v/>
      </c>
      <c r="AA54" s="1770"/>
      <c r="AB54" s="1676" t="s">
        <v>123</v>
      </c>
      <c r="AC54" s="1676"/>
      <c r="AD54" s="1766" t="str">
        <f>★法人その他入力!$BO$175</f>
        <v/>
      </c>
      <c r="AE54" s="1767"/>
      <c r="AF54" s="1767" t="str">
        <f>★法人その他入力!$BP$175</f>
        <v/>
      </c>
      <c r="AG54" s="1770"/>
      <c r="AH54" s="1676" t="s">
        <v>93</v>
      </c>
      <c r="AI54" s="1676"/>
      <c r="AJ54" s="1766" t="str">
        <f>★法人その他入力!$BQ$175</f>
        <v/>
      </c>
      <c r="AK54" s="1767"/>
      <c r="AL54" s="1767" t="str">
        <f>★法人その他入力!$BR$175</f>
        <v/>
      </c>
      <c r="AM54" s="1770"/>
      <c r="AN54" s="1843" t="s">
        <v>94</v>
      </c>
      <c r="AO54" s="1843"/>
      <c r="AP54" s="1880"/>
      <c r="AQ54" s="1880"/>
      <c r="AR54" s="1880"/>
      <c r="AS54" s="1880"/>
      <c r="AT54" s="1880"/>
      <c r="AU54" s="1880"/>
      <c r="AV54" s="1880"/>
      <c r="AW54" s="1880"/>
      <c r="AX54" s="1880"/>
      <c r="AY54" s="1880"/>
      <c r="AZ54" s="1880"/>
      <c r="BA54" s="1880"/>
      <c r="BB54" s="1880"/>
      <c r="BC54" s="1880"/>
      <c r="BD54" s="1880"/>
      <c r="BE54" s="1880"/>
      <c r="BF54" s="1880"/>
      <c r="BG54" s="1880"/>
      <c r="BH54" s="1961"/>
      <c r="BI54" s="1961"/>
      <c r="BJ54" s="1961"/>
      <c r="BK54" s="1961"/>
      <c r="BL54" s="1961"/>
      <c r="BM54" s="1961"/>
      <c r="BN54" s="1961"/>
      <c r="BO54" s="1887"/>
      <c r="BP54" s="1887"/>
      <c r="BQ54" s="203"/>
      <c r="BR54" s="203"/>
      <c r="BS54" s="203"/>
      <c r="BT54" s="203"/>
      <c r="BU54" s="203"/>
      <c r="BV54" s="203"/>
      <c r="BW54" s="203"/>
      <c r="BX54" s="203"/>
      <c r="BY54" s="203"/>
    </row>
    <row r="55" spans="1:77" s="16" customFormat="1" ht="9" customHeight="1" thickBot="1">
      <c r="A55" s="1832"/>
      <c r="B55" s="1832"/>
      <c r="C55" s="1832"/>
      <c r="D55" s="1832"/>
      <c r="E55" s="1919"/>
      <c r="F55" s="1919"/>
      <c r="G55" s="1919"/>
      <c r="H55" s="1952"/>
      <c r="I55" s="1891"/>
      <c r="J55" s="1892"/>
      <c r="K55" s="1904"/>
      <c r="L55" s="1904"/>
      <c r="M55" s="1904"/>
      <c r="N55" s="1904"/>
      <c r="O55" s="1904"/>
      <c r="P55" s="1904"/>
      <c r="Q55" s="1904"/>
      <c r="R55" s="1995"/>
      <c r="S55" s="1996"/>
      <c r="T55" s="2005"/>
      <c r="U55" s="2006"/>
      <c r="V55" s="1676"/>
      <c r="W55" s="1676"/>
      <c r="X55" s="1768"/>
      <c r="Y55" s="1769"/>
      <c r="Z55" s="1769"/>
      <c r="AA55" s="1771"/>
      <c r="AB55" s="1676"/>
      <c r="AC55" s="1676"/>
      <c r="AD55" s="1768"/>
      <c r="AE55" s="1769"/>
      <c r="AF55" s="1769"/>
      <c r="AG55" s="1771"/>
      <c r="AH55" s="1676"/>
      <c r="AI55" s="1676"/>
      <c r="AJ55" s="1768"/>
      <c r="AK55" s="1769"/>
      <c r="AL55" s="1769"/>
      <c r="AM55" s="1771"/>
      <c r="AN55" s="1843"/>
      <c r="AO55" s="1843"/>
      <c r="AP55" s="1880"/>
      <c r="AQ55" s="1880"/>
      <c r="AR55" s="1880"/>
      <c r="AS55" s="1880"/>
      <c r="AT55" s="1880"/>
      <c r="AU55" s="1880"/>
      <c r="AV55" s="1880"/>
      <c r="AW55" s="1880"/>
      <c r="AX55" s="1880"/>
      <c r="AY55" s="1880"/>
      <c r="AZ55" s="1880"/>
      <c r="BA55" s="1880"/>
      <c r="BB55" s="1880"/>
      <c r="BC55" s="1880"/>
      <c r="BD55" s="1880"/>
      <c r="BE55" s="1880"/>
      <c r="BF55" s="1880"/>
      <c r="BG55" s="1880"/>
      <c r="BH55" s="1961"/>
      <c r="BI55" s="1961"/>
      <c r="BJ55" s="1961"/>
      <c r="BK55" s="1961"/>
      <c r="BL55" s="1961"/>
      <c r="BM55" s="1961"/>
      <c r="BN55" s="1961"/>
      <c r="BO55" s="1887"/>
      <c r="BP55" s="1887"/>
      <c r="BQ55" s="203"/>
      <c r="BR55" s="203"/>
      <c r="BS55" s="203"/>
      <c r="BT55" s="203"/>
      <c r="BU55" s="203"/>
      <c r="BV55" s="203"/>
      <c r="BW55" s="203"/>
      <c r="BX55" s="203"/>
      <c r="BY55" s="203"/>
    </row>
    <row r="56" spans="1:77" s="16" customFormat="1" ht="15" customHeight="1">
      <c r="A56" s="1832"/>
      <c r="B56" s="1832"/>
      <c r="C56" s="1832"/>
      <c r="D56" s="1832"/>
      <c r="E56" s="1919"/>
      <c r="F56" s="1919"/>
      <c r="G56" s="1919"/>
      <c r="H56" s="1952"/>
      <c r="I56" s="1997" t="s">
        <v>263</v>
      </c>
      <c r="J56" s="1880"/>
      <c r="K56" s="1880"/>
      <c r="L56" s="1880"/>
      <c r="M56" s="1880"/>
      <c r="N56" s="1880"/>
      <c r="O56" s="1880"/>
      <c r="P56" s="1880"/>
      <c r="Q56" s="1880"/>
      <c r="R56" s="1880"/>
      <c r="S56" s="1998"/>
      <c r="T56" s="1940" t="str">
        <f>★法人その他入力!$P$177</f>
        <v/>
      </c>
      <c r="U56" s="1907"/>
      <c r="V56" s="1907" t="str">
        <f>★法人その他入力!$Q$177</f>
        <v/>
      </c>
      <c r="W56" s="1907"/>
      <c r="X56" s="1907" t="str">
        <f>★法人その他入力!$R$177</f>
        <v/>
      </c>
      <c r="Y56" s="1907"/>
      <c r="Z56" s="1907" t="str">
        <f>★法人その他入力!$S$177</f>
        <v/>
      </c>
      <c r="AA56" s="1907"/>
      <c r="AB56" s="1907" t="str">
        <f>★法人その他入力!$T$177</f>
        <v/>
      </c>
      <c r="AC56" s="1907"/>
      <c r="AD56" s="1907" t="str">
        <f>★法人その他入力!$U$177</f>
        <v/>
      </c>
      <c r="AE56" s="1935"/>
      <c r="AF56" s="1937" t="str">
        <f>★法人その他入力!$M$176</f>
        <v>　　　　　都道府県</v>
      </c>
      <c r="AG56" s="1938"/>
      <c r="AH56" s="1938"/>
      <c r="AI56" s="1938"/>
      <c r="AJ56" s="1938"/>
      <c r="AK56" s="1938"/>
      <c r="AL56" s="1938"/>
      <c r="AM56" s="1938"/>
      <c r="AN56" s="1939" t="str">
        <f>IF(★法人その他入力!$T$176="市区町村を選択　▼","　　　　　　　　市郡区　　　　　　　　　　区町村",★法人その他入力!$BL$177)</f>
        <v>　　　　　　　　市郡区　　　　　　　　　　区町村</v>
      </c>
      <c r="AO56" s="1938"/>
      <c r="AP56" s="1938"/>
      <c r="AQ56" s="1938"/>
      <c r="AR56" s="1938"/>
      <c r="AS56" s="1938"/>
      <c r="AT56" s="1938"/>
      <c r="AU56" s="1938"/>
      <c r="AV56" s="1938"/>
      <c r="AW56" s="1938"/>
      <c r="AX56" s="1938"/>
      <c r="AY56" s="1938"/>
      <c r="AZ56" s="1938"/>
      <c r="BA56" s="1938"/>
      <c r="BB56" s="1938"/>
      <c r="BC56" s="1938"/>
      <c r="BD56" s="1938"/>
      <c r="BE56" s="1938"/>
      <c r="BF56" s="1938"/>
      <c r="BG56" s="1938"/>
      <c r="BH56" s="1961"/>
      <c r="BI56" s="1961"/>
      <c r="BJ56" s="1961"/>
      <c r="BK56" s="1961"/>
      <c r="BL56" s="1961"/>
      <c r="BM56" s="1961"/>
      <c r="BN56" s="1961"/>
      <c r="BO56" s="1887"/>
      <c r="BP56" s="1887"/>
      <c r="BQ56" s="203"/>
      <c r="BR56" s="203"/>
      <c r="BS56" s="203"/>
      <c r="BT56" s="203"/>
      <c r="BU56" s="203"/>
      <c r="BV56" s="203"/>
      <c r="BW56" s="203"/>
      <c r="BX56" s="203"/>
      <c r="BY56" s="203"/>
    </row>
    <row r="57" spans="1:77" s="16" customFormat="1" ht="3" customHeight="1" thickBot="1">
      <c r="A57" s="1832"/>
      <c r="B57" s="1832"/>
      <c r="C57" s="1832"/>
      <c r="D57" s="1832"/>
      <c r="E57" s="1919"/>
      <c r="F57" s="1919"/>
      <c r="G57" s="1919"/>
      <c r="H57" s="1952"/>
      <c r="I57" s="1891"/>
      <c r="J57" s="1892"/>
      <c r="K57" s="1892"/>
      <c r="L57" s="1892"/>
      <c r="M57" s="1892"/>
      <c r="N57" s="1892"/>
      <c r="O57" s="1892"/>
      <c r="P57" s="1892"/>
      <c r="Q57" s="1892"/>
      <c r="R57" s="1892"/>
      <c r="S57" s="1893"/>
      <c r="T57" s="1941"/>
      <c r="U57" s="1908"/>
      <c r="V57" s="1908"/>
      <c r="W57" s="1908"/>
      <c r="X57" s="1908"/>
      <c r="Y57" s="1908"/>
      <c r="Z57" s="1908"/>
      <c r="AA57" s="1908"/>
      <c r="AB57" s="1908"/>
      <c r="AC57" s="1908"/>
      <c r="AD57" s="1908"/>
      <c r="AE57" s="1936"/>
      <c r="AF57" s="576"/>
      <c r="AG57" s="576"/>
      <c r="AH57" s="576"/>
      <c r="AI57" s="576"/>
      <c r="AJ57" s="362"/>
      <c r="AK57" s="362"/>
      <c r="AL57" s="362"/>
      <c r="AM57" s="362"/>
      <c r="AN57" s="576"/>
      <c r="AO57" s="576"/>
      <c r="AP57" s="576"/>
      <c r="AQ57" s="576"/>
      <c r="AR57" s="576"/>
      <c r="AS57" s="576"/>
      <c r="AT57" s="362"/>
      <c r="AU57" s="362"/>
      <c r="AV57" s="362"/>
      <c r="AW57" s="362"/>
      <c r="AX57" s="576"/>
      <c r="AY57" s="576"/>
      <c r="AZ57" s="576"/>
      <c r="BA57" s="576"/>
      <c r="BB57" s="576"/>
      <c r="BC57" s="576"/>
      <c r="BD57" s="362"/>
      <c r="BE57" s="362"/>
      <c r="BF57" s="362"/>
      <c r="BG57" s="362"/>
      <c r="BH57" s="1961"/>
      <c r="BI57" s="1961"/>
      <c r="BJ57" s="1961"/>
      <c r="BK57" s="1961"/>
      <c r="BL57" s="1961"/>
      <c r="BM57" s="1961"/>
      <c r="BN57" s="1961"/>
      <c r="BO57" s="1887"/>
      <c r="BP57" s="1887"/>
      <c r="BQ57" s="203"/>
      <c r="BR57" s="203"/>
      <c r="BS57" s="203"/>
      <c r="BT57" s="203"/>
      <c r="BU57" s="203"/>
      <c r="BV57" s="203"/>
      <c r="BW57" s="203"/>
      <c r="BX57" s="203"/>
      <c r="BY57" s="203"/>
    </row>
    <row r="58" spans="1:77" s="16" customFormat="1" ht="18" customHeight="1" thickBot="1">
      <c r="A58" s="1832"/>
      <c r="B58" s="1832"/>
      <c r="C58" s="1832"/>
      <c r="D58" s="1832"/>
      <c r="E58" s="1919"/>
      <c r="F58" s="1919"/>
      <c r="G58" s="1919"/>
      <c r="H58" s="1952"/>
      <c r="I58" s="1888"/>
      <c r="J58" s="1889"/>
      <c r="K58" s="1999" t="s">
        <v>264</v>
      </c>
      <c r="L58" s="1999"/>
      <c r="M58" s="1999"/>
      <c r="N58" s="1999"/>
      <c r="O58" s="1999"/>
      <c r="P58" s="1999"/>
      <c r="Q58" s="1999"/>
      <c r="R58" s="1961"/>
      <c r="S58" s="2000"/>
      <c r="T58" s="1916" t="str">
        <f>★法人その他入力!$P$180</f>
        <v/>
      </c>
      <c r="U58" s="1906"/>
      <c r="V58" s="1906" t="str">
        <f>★法人その他入力!$Q$180</f>
        <v/>
      </c>
      <c r="W58" s="1906"/>
      <c r="X58" s="1906" t="str">
        <f>★法人その他入力!$R$180</f>
        <v/>
      </c>
      <c r="Y58" s="1906"/>
      <c r="Z58" s="1906" t="str">
        <f>★法人その他入力!$S$180</f>
        <v/>
      </c>
      <c r="AA58" s="1906"/>
      <c r="AB58" s="1906" t="str">
        <f>★法人その他入力!$T$180</f>
        <v/>
      </c>
      <c r="AC58" s="1906"/>
      <c r="AD58" s="1906" t="str">
        <f>★法人その他入力!$U$180</f>
        <v/>
      </c>
      <c r="AE58" s="1906"/>
      <c r="AF58" s="1906" t="str">
        <f>★法人その他入力!$V$180</f>
        <v/>
      </c>
      <c r="AG58" s="1906"/>
      <c r="AH58" s="1906" t="str">
        <f>★法人その他入力!$W$180</f>
        <v/>
      </c>
      <c r="AI58" s="1906"/>
      <c r="AJ58" s="1906" t="str">
        <f>★法人その他入力!$X$180</f>
        <v/>
      </c>
      <c r="AK58" s="1906"/>
      <c r="AL58" s="1906" t="str">
        <f>★法人その他入力!$Y$180</f>
        <v/>
      </c>
      <c r="AM58" s="1906"/>
      <c r="AN58" s="1906" t="str">
        <f>★法人その他入力!$Z$180</f>
        <v/>
      </c>
      <c r="AO58" s="1906"/>
      <c r="AP58" s="1906" t="str">
        <f>★法人その他入力!$AA$180</f>
        <v/>
      </c>
      <c r="AQ58" s="1906"/>
      <c r="AR58" s="1906" t="str">
        <f>★法人その他入力!$AB$180</f>
        <v/>
      </c>
      <c r="AS58" s="1906"/>
      <c r="AT58" s="1906" t="str">
        <f>★法人その他入力!$AC$180</f>
        <v/>
      </c>
      <c r="AU58" s="1906"/>
      <c r="AV58" s="1906" t="str">
        <f>★法人その他入力!$AD$180</f>
        <v/>
      </c>
      <c r="AW58" s="1906"/>
      <c r="AX58" s="1906" t="str">
        <f>★法人その他入力!$AE$180</f>
        <v/>
      </c>
      <c r="AY58" s="1906"/>
      <c r="AZ58" s="1906" t="str">
        <f>★法人その他入力!$AF$180</f>
        <v/>
      </c>
      <c r="BA58" s="1906"/>
      <c r="BB58" s="1906" t="str">
        <f>★法人その他入力!$AG$180</f>
        <v/>
      </c>
      <c r="BC58" s="1906"/>
      <c r="BD58" s="1906" t="str">
        <f>★法人その他入力!$AH$180</f>
        <v/>
      </c>
      <c r="BE58" s="1906"/>
      <c r="BF58" s="1906" t="str">
        <f>★法人その他入力!$AI$180</f>
        <v/>
      </c>
      <c r="BG58" s="1917"/>
      <c r="BH58" s="1961"/>
      <c r="BI58" s="1961"/>
      <c r="BJ58" s="1843" t="s">
        <v>117</v>
      </c>
      <c r="BK58" s="1843"/>
      <c r="BL58" s="1843"/>
      <c r="BM58" s="1843"/>
      <c r="BN58" s="1843"/>
      <c r="BO58" s="1887"/>
      <c r="BP58" s="1887"/>
      <c r="BQ58" s="203"/>
      <c r="BR58" s="203"/>
      <c r="BS58" s="203"/>
      <c r="BT58" s="203"/>
      <c r="BU58" s="203"/>
      <c r="BV58" s="203"/>
      <c r="BW58" s="203"/>
      <c r="BX58" s="203"/>
      <c r="BY58" s="203"/>
    </row>
    <row r="59" spans="1:77" s="16" customFormat="1" ht="18" customHeight="1" thickBot="1">
      <c r="A59" s="1832"/>
      <c r="B59" s="1832"/>
      <c r="C59" s="1832"/>
      <c r="D59" s="1832"/>
      <c r="E59" s="1919"/>
      <c r="F59" s="1919"/>
      <c r="G59" s="1919"/>
      <c r="H59" s="1952"/>
      <c r="I59" s="1891"/>
      <c r="J59" s="1892"/>
      <c r="K59" s="1904"/>
      <c r="L59" s="1904"/>
      <c r="M59" s="1904"/>
      <c r="N59" s="1904"/>
      <c r="O59" s="1904"/>
      <c r="P59" s="1904"/>
      <c r="Q59" s="1904"/>
      <c r="R59" s="1995"/>
      <c r="S59" s="1996"/>
      <c r="T59" s="1916" t="str">
        <f>★法人その他入力!$P$181</f>
        <v/>
      </c>
      <c r="U59" s="1906"/>
      <c r="V59" s="1906" t="str">
        <f>★法人その他入力!$Q$181</f>
        <v/>
      </c>
      <c r="W59" s="1906"/>
      <c r="X59" s="1906" t="str">
        <f>★法人その他入力!$R$181</f>
        <v/>
      </c>
      <c r="Y59" s="1906"/>
      <c r="Z59" s="1906" t="str">
        <f>★法人その他入力!$S$181</f>
        <v/>
      </c>
      <c r="AA59" s="1906"/>
      <c r="AB59" s="1906" t="str">
        <f>★法人その他入力!$T$181</f>
        <v/>
      </c>
      <c r="AC59" s="1906"/>
      <c r="AD59" s="1906" t="str">
        <f>★法人その他入力!$U$181</f>
        <v/>
      </c>
      <c r="AE59" s="1906"/>
      <c r="AF59" s="1906" t="str">
        <f>★法人その他入力!$V$181</f>
        <v/>
      </c>
      <c r="AG59" s="1906"/>
      <c r="AH59" s="1906" t="str">
        <f>★法人その他入力!$W$181</f>
        <v/>
      </c>
      <c r="AI59" s="1906"/>
      <c r="AJ59" s="1906" t="str">
        <f>★法人その他入力!$X$181</f>
        <v/>
      </c>
      <c r="AK59" s="1906"/>
      <c r="AL59" s="1906" t="str">
        <f>★法人その他入力!$Y$181</f>
        <v/>
      </c>
      <c r="AM59" s="1906"/>
      <c r="AN59" s="1906" t="str">
        <f>★法人その他入力!$Z$181</f>
        <v/>
      </c>
      <c r="AO59" s="1906"/>
      <c r="AP59" s="1906" t="str">
        <f>★法人その他入力!$AA$181</f>
        <v/>
      </c>
      <c r="AQ59" s="1906"/>
      <c r="AR59" s="1906" t="str">
        <f>★法人その他入力!$AB$181</f>
        <v/>
      </c>
      <c r="AS59" s="1906"/>
      <c r="AT59" s="1906" t="str">
        <f>★法人その他入力!$AC$181</f>
        <v/>
      </c>
      <c r="AU59" s="1906"/>
      <c r="AV59" s="1906" t="str">
        <f>★法人その他入力!$AD$181</f>
        <v/>
      </c>
      <c r="AW59" s="1906"/>
      <c r="AX59" s="1906" t="str">
        <f>★法人その他入力!$AE$181</f>
        <v/>
      </c>
      <c r="AY59" s="1906"/>
      <c r="AZ59" s="1906" t="str">
        <f>★法人その他入力!$AF$181</f>
        <v/>
      </c>
      <c r="BA59" s="1906"/>
      <c r="BB59" s="1906" t="str">
        <f>★法人その他入力!$AG$181</f>
        <v/>
      </c>
      <c r="BC59" s="1906"/>
      <c r="BD59" s="1906" t="str">
        <f>★法人その他入力!$AH$181</f>
        <v/>
      </c>
      <c r="BE59" s="1906"/>
      <c r="BF59" s="1906" t="str">
        <f>★法人その他入力!$AI$181</f>
        <v/>
      </c>
      <c r="BG59" s="1917"/>
      <c r="BH59" s="1961"/>
      <c r="BI59" s="1961"/>
      <c r="BJ59" s="364"/>
      <c r="BK59" s="1988" t="s">
        <v>979</v>
      </c>
      <c r="BL59" s="1989"/>
      <c r="BM59" s="1990"/>
      <c r="BN59" s="367"/>
      <c r="BO59" s="1887"/>
      <c r="BP59" s="1887"/>
      <c r="BQ59" s="203"/>
      <c r="BR59" s="203"/>
      <c r="BS59" s="203"/>
      <c r="BT59" s="203"/>
      <c r="BU59" s="203"/>
      <c r="BV59" s="203"/>
      <c r="BW59" s="203"/>
      <c r="BX59" s="203"/>
      <c r="BY59" s="203"/>
    </row>
    <row r="60" spans="1:77" s="16" customFormat="1" ht="9" customHeight="1">
      <c r="A60" s="1832"/>
      <c r="B60" s="1832"/>
      <c r="C60" s="1832"/>
      <c r="D60" s="1832"/>
      <c r="E60" s="1836"/>
      <c r="F60" s="1836"/>
      <c r="G60" s="1836"/>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D60" s="1836"/>
      <c r="BE60" s="1836"/>
      <c r="BF60" s="1836"/>
      <c r="BG60" s="1836"/>
      <c r="BH60" s="1836"/>
      <c r="BI60" s="1836"/>
      <c r="BJ60" s="1836"/>
      <c r="BK60" s="1836"/>
      <c r="BL60" s="1836"/>
      <c r="BM60" s="1836"/>
      <c r="BN60" s="1836"/>
      <c r="BO60" s="1887"/>
      <c r="BP60" s="1887"/>
      <c r="BQ60" s="203"/>
      <c r="BR60" s="203"/>
      <c r="BS60" s="203"/>
      <c r="BT60" s="203"/>
      <c r="BU60" s="203"/>
      <c r="BV60" s="203"/>
      <c r="BW60" s="203"/>
      <c r="BX60" s="203"/>
      <c r="BY60" s="203"/>
    </row>
    <row r="61" spans="1:77" s="17" customFormat="1" ht="81.75" customHeight="1">
      <c r="A61" s="1832"/>
      <c r="B61" s="1832"/>
      <c r="C61" s="1832"/>
      <c r="D61" s="1832"/>
      <c r="E61" s="1836"/>
      <c r="F61" s="1836"/>
      <c r="G61" s="1836"/>
      <c r="H61" s="1836"/>
      <c r="I61" s="1836"/>
      <c r="J61" s="1836"/>
      <c r="K61" s="1836"/>
      <c r="L61" s="1836"/>
      <c r="M61" s="1836"/>
      <c r="N61" s="1836"/>
      <c r="O61" s="1836"/>
      <c r="P61" s="1836"/>
      <c r="Q61" s="1836"/>
      <c r="R61" s="1836"/>
      <c r="S61" s="1836"/>
      <c r="T61" s="1836"/>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D61" s="1836"/>
      <c r="BE61" s="1836"/>
      <c r="BF61" s="1836"/>
      <c r="BG61" s="1836"/>
      <c r="BH61" s="1836"/>
      <c r="BI61" s="1836"/>
      <c r="BJ61" s="1836"/>
      <c r="BK61" s="1836"/>
      <c r="BL61" s="1836"/>
      <c r="BM61" s="1836"/>
      <c r="BN61" s="1836"/>
      <c r="BO61" s="1887"/>
      <c r="BP61" s="1887"/>
      <c r="BQ61" s="69"/>
      <c r="BR61" s="69"/>
      <c r="BS61" s="69"/>
      <c r="BT61" s="69"/>
      <c r="BU61" s="69"/>
      <c r="BV61" s="69"/>
      <c r="BW61" s="69"/>
      <c r="BX61" s="69"/>
      <c r="BY61" s="69"/>
    </row>
    <row r="62" spans="1:77" s="213" customFormat="1" ht="15" customHeight="1">
      <c r="BQ62" s="40"/>
      <c r="BR62" s="40"/>
      <c r="BS62" s="40"/>
      <c r="BT62" s="40"/>
      <c r="BU62" s="40"/>
      <c r="BV62" s="40"/>
      <c r="BW62" s="40"/>
      <c r="BX62" s="40"/>
      <c r="BY62" s="40"/>
    </row>
    <row r="63" spans="1:77" ht="15" hidden="1" customHeight="1">
      <c r="BR63" s="12"/>
      <c r="BS63" s="12"/>
      <c r="BT63" s="12"/>
      <c r="BU63" s="12"/>
      <c r="BV63" s="12"/>
      <c r="BW63" s="12"/>
      <c r="BX63" s="12"/>
      <c r="BY63" s="12"/>
    </row>
    <row r="64" spans="1:77" ht="15" hidden="1" customHeight="1"/>
    <row r="65" ht="15" hidden="1" customHeight="1"/>
    <row r="66" ht="15" hidden="1" customHeight="1"/>
    <row r="67" ht="15" hidden="1" customHeight="1"/>
    <row r="68" ht="15" hidden="1" customHeight="1"/>
    <row r="69" ht="15" hidden="1" customHeight="1"/>
    <row r="70" ht="15" hidden="1" customHeight="1"/>
  </sheetData>
  <sheetProtection algorithmName="SHA-512" hashValue="IVG4zvfWOYMgxeJIpHwxUipFT5GkDhEIqrqPQ9FCwjje9IECMHJ9Nq0BBqWxt4I9yMZ48HD1yxgXQ2ijrasnEA==" saltValue="Ee2Jb73UYHN5fyZsM4gRVg==" spinCount="100000" sheet="1" selectLockedCells="1"/>
  <mergeCells count="638">
    <mergeCell ref="AD28:AK29"/>
    <mergeCell ref="AL28:AM29"/>
    <mergeCell ref="AN28:AO28"/>
    <mergeCell ref="AP28:AQ29"/>
    <mergeCell ref="AR28:AS29"/>
    <mergeCell ref="AT28:AU29"/>
    <mergeCell ref="BH28:BN29"/>
    <mergeCell ref="I28:S29"/>
    <mergeCell ref="AR26:AS26"/>
    <mergeCell ref="AT26:AU26"/>
    <mergeCell ref="AV26:AW26"/>
    <mergeCell ref="AX26:AY26"/>
    <mergeCell ref="AN21:AO22"/>
    <mergeCell ref="AD25:AE25"/>
    <mergeCell ref="AF25:AG25"/>
    <mergeCell ref="AH25:AI25"/>
    <mergeCell ref="AN23:BG23"/>
    <mergeCell ref="AF23:AM23"/>
    <mergeCell ref="E14:AT15"/>
    <mergeCell ref="AU14:BI15"/>
    <mergeCell ref="BJ14:BN15"/>
    <mergeCell ref="Y13:Z13"/>
    <mergeCell ref="AA13:AF13"/>
    <mergeCell ref="AG13:AH13"/>
    <mergeCell ref="AP21:BG22"/>
    <mergeCell ref="AP32:BG33"/>
    <mergeCell ref="AP43:BG44"/>
    <mergeCell ref="AD23:AE24"/>
    <mergeCell ref="BB17:BC18"/>
    <mergeCell ref="AZ17:BA18"/>
    <mergeCell ref="AZ25:BA25"/>
    <mergeCell ref="AP25:AQ25"/>
    <mergeCell ref="AR25:AS25"/>
    <mergeCell ref="AT25:AU25"/>
    <mergeCell ref="BD25:BE25"/>
    <mergeCell ref="BF25:BG25"/>
    <mergeCell ref="AN25:AO25"/>
    <mergeCell ref="AX17:AY18"/>
    <mergeCell ref="AV17:AW18"/>
    <mergeCell ref="BD17:BE18"/>
    <mergeCell ref="AZ20:BA20"/>
    <mergeCell ref="AP19:AQ19"/>
    <mergeCell ref="AR19:AS19"/>
    <mergeCell ref="AT19:AU19"/>
    <mergeCell ref="BF19:BG19"/>
    <mergeCell ref="BD19:BE19"/>
    <mergeCell ref="BB19:BC19"/>
    <mergeCell ref="AL17:AM18"/>
    <mergeCell ref="AN17:AO17"/>
    <mergeCell ref="AL21:AM22"/>
    <mergeCell ref="AF19:AG19"/>
    <mergeCell ref="AN19:AO19"/>
    <mergeCell ref="AH19:AI19"/>
    <mergeCell ref="AJ19:AK19"/>
    <mergeCell ref="AL19:AM19"/>
    <mergeCell ref="E16:H16"/>
    <mergeCell ref="I16:BN16"/>
    <mergeCell ref="E17:E18"/>
    <mergeCell ref="F17:G18"/>
    <mergeCell ref="H17:H18"/>
    <mergeCell ref="K20:Q20"/>
    <mergeCell ref="E11:BN11"/>
    <mergeCell ref="E12:H12"/>
    <mergeCell ref="I12:T12"/>
    <mergeCell ref="U12:V12"/>
    <mergeCell ref="W12:AJ12"/>
    <mergeCell ref="AK12:BN12"/>
    <mergeCell ref="AI13:AJ13"/>
    <mergeCell ref="AK13:AL13"/>
    <mergeCell ref="AM13:AN13"/>
    <mergeCell ref="AO13:AP13"/>
    <mergeCell ref="AQ13:AR13"/>
    <mergeCell ref="AS13:BN13"/>
    <mergeCell ref="S13:T13"/>
    <mergeCell ref="U13:V13"/>
    <mergeCell ref="W13:X13"/>
    <mergeCell ref="V17:W18"/>
    <mergeCell ref="X17:AC18"/>
    <mergeCell ref="AD17:AK18"/>
    <mergeCell ref="Z8:AT8"/>
    <mergeCell ref="AU8:BN8"/>
    <mergeCell ref="E9:BN9"/>
    <mergeCell ref="AD20:AE20"/>
    <mergeCell ref="AF20:AG20"/>
    <mergeCell ref="AH20:AI20"/>
    <mergeCell ref="AJ20:AK20"/>
    <mergeCell ref="AL20:AM20"/>
    <mergeCell ref="AN20:AO20"/>
    <mergeCell ref="BF17:BG18"/>
    <mergeCell ref="T17:U18"/>
    <mergeCell ref="V19:W19"/>
    <mergeCell ref="AV19:AW19"/>
    <mergeCell ref="BD20:BE20"/>
    <mergeCell ref="BF20:BG20"/>
    <mergeCell ref="AV20:AW20"/>
    <mergeCell ref="AX20:AY20"/>
    <mergeCell ref="V20:W20"/>
    <mergeCell ref="X20:Y20"/>
    <mergeCell ref="Z20:AA20"/>
    <mergeCell ref="AB20:AC20"/>
    <mergeCell ref="M10:BG10"/>
    <mergeCell ref="E10:L10"/>
    <mergeCell ref="BH10:BN10"/>
    <mergeCell ref="A1:D61"/>
    <mergeCell ref="E1:BN1"/>
    <mergeCell ref="E5:Y6"/>
    <mergeCell ref="Z5:AT6"/>
    <mergeCell ref="AU5:BH6"/>
    <mergeCell ref="BI7:BJ7"/>
    <mergeCell ref="BK7:BL7"/>
    <mergeCell ref="E13:H13"/>
    <mergeCell ref="I13:J13"/>
    <mergeCell ref="K13:L13"/>
    <mergeCell ref="M13:N13"/>
    <mergeCell ref="O13:P13"/>
    <mergeCell ref="Q13:R13"/>
    <mergeCell ref="BM7:BN7"/>
    <mergeCell ref="AN18:AO18"/>
    <mergeCell ref="AP17:AQ18"/>
    <mergeCell ref="AR17:AS18"/>
    <mergeCell ref="AT17:AU18"/>
    <mergeCell ref="V21:W21"/>
    <mergeCell ref="X21:Y22"/>
    <mergeCell ref="AP20:AQ20"/>
    <mergeCell ref="AR20:AS20"/>
    <mergeCell ref="AT20:AU20"/>
    <mergeCell ref="T20:U20"/>
    <mergeCell ref="E23:H26"/>
    <mergeCell ref="T23:U24"/>
    <mergeCell ref="V23:W24"/>
    <mergeCell ref="X23:Y24"/>
    <mergeCell ref="Z23:AA24"/>
    <mergeCell ref="Z21:AA22"/>
    <mergeCell ref="AB21:AC22"/>
    <mergeCell ref="E19:H22"/>
    <mergeCell ref="K19:Q19"/>
    <mergeCell ref="T19:U19"/>
    <mergeCell ref="K25:Q26"/>
    <mergeCell ref="V22:W22"/>
    <mergeCell ref="T25:U25"/>
    <mergeCell ref="V25:W25"/>
    <mergeCell ref="X25:Y25"/>
    <mergeCell ref="Z25:AA25"/>
    <mergeCell ref="AB25:AC25"/>
    <mergeCell ref="AB23:AC24"/>
    <mergeCell ref="T26:U26"/>
    <mergeCell ref="I23:S24"/>
    <mergeCell ref="R25:S26"/>
    <mergeCell ref="I25:J26"/>
    <mergeCell ref="K21:Q22"/>
    <mergeCell ref="T21:U22"/>
    <mergeCell ref="E30:H33"/>
    <mergeCell ref="T30:U30"/>
    <mergeCell ref="V30:W30"/>
    <mergeCell ref="X30:Y30"/>
    <mergeCell ref="Z30:AA30"/>
    <mergeCell ref="V33:W33"/>
    <mergeCell ref="AZ31:BA31"/>
    <mergeCell ref="BB31:BC31"/>
    <mergeCell ref="T31:U31"/>
    <mergeCell ref="V31:W31"/>
    <mergeCell ref="AN30:AO30"/>
    <mergeCell ref="AP30:AQ30"/>
    <mergeCell ref="AR30:AS30"/>
    <mergeCell ref="AT30:AU30"/>
    <mergeCell ref="Z31:AA31"/>
    <mergeCell ref="AD31:AE31"/>
    <mergeCell ref="AF31:AG31"/>
    <mergeCell ref="AH31:AI31"/>
    <mergeCell ref="AP31:AQ31"/>
    <mergeCell ref="AR31:AS31"/>
    <mergeCell ref="AB30:AC30"/>
    <mergeCell ref="AD30:AE30"/>
    <mergeCell ref="AF30:AG30"/>
    <mergeCell ref="AH30:AI30"/>
    <mergeCell ref="AB31:AC31"/>
    <mergeCell ref="X31:Y31"/>
    <mergeCell ref="AX31:AY31"/>
    <mergeCell ref="BF30:BG30"/>
    <mergeCell ref="AJ30:AK30"/>
    <mergeCell ref="AL30:AM30"/>
    <mergeCell ref="AT31:AU31"/>
    <mergeCell ref="AZ30:BA30"/>
    <mergeCell ref="BB30:BC30"/>
    <mergeCell ref="AN31:AO31"/>
    <mergeCell ref="BF31:BG31"/>
    <mergeCell ref="AV31:AW31"/>
    <mergeCell ref="BD31:BE31"/>
    <mergeCell ref="AJ31:AK31"/>
    <mergeCell ref="AL31:AM31"/>
    <mergeCell ref="BD30:BE30"/>
    <mergeCell ref="AV30:AW30"/>
    <mergeCell ref="AX30:AY30"/>
    <mergeCell ref="AT36:AU36"/>
    <mergeCell ref="AV36:AW36"/>
    <mergeCell ref="AX36:AY36"/>
    <mergeCell ref="AD36:AE36"/>
    <mergeCell ref="AF36:AG36"/>
    <mergeCell ref="AH36:AI36"/>
    <mergeCell ref="AJ36:AK36"/>
    <mergeCell ref="AN32:AO33"/>
    <mergeCell ref="T32:U33"/>
    <mergeCell ref="V32:W32"/>
    <mergeCell ref="X32:Y33"/>
    <mergeCell ref="Z32:AA33"/>
    <mergeCell ref="AB32:AC33"/>
    <mergeCell ref="AD32:AE33"/>
    <mergeCell ref="AD34:AE35"/>
    <mergeCell ref="AN34:BG34"/>
    <mergeCell ref="BB36:BC36"/>
    <mergeCell ref="BD36:BE36"/>
    <mergeCell ref="BF36:BG36"/>
    <mergeCell ref="AN36:AO36"/>
    <mergeCell ref="AP36:AQ36"/>
    <mergeCell ref="AR36:AS36"/>
    <mergeCell ref="K36:Q37"/>
    <mergeCell ref="R36:S37"/>
    <mergeCell ref="I32:J33"/>
    <mergeCell ref="K32:Q33"/>
    <mergeCell ref="R32:S33"/>
    <mergeCell ref="AL32:AM33"/>
    <mergeCell ref="AF32:AG33"/>
    <mergeCell ref="AH32:AI33"/>
    <mergeCell ref="AJ32:AK33"/>
    <mergeCell ref="E38:BN38"/>
    <mergeCell ref="E39:E40"/>
    <mergeCell ref="F39:G40"/>
    <mergeCell ref="H39:H40"/>
    <mergeCell ref="E34:H37"/>
    <mergeCell ref="T34:U35"/>
    <mergeCell ref="V34:W35"/>
    <mergeCell ref="T36:U36"/>
    <mergeCell ref="V36:W36"/>
    <mergeCell ref="X36:Y36"/>
    <mergeCell ref="Z36:AA36"/>
    <mergeCell ref="Z34:AA35"/>
    <mergeCell ref="AB34:AC35"/>
    <mergeCell ref="X34:Y35"/>
    <mergeCell ref="T37:U37"/>
    <mergeCell ref="V37:W37"/>
    <mergeCell ref="X37:Y37"/>
    <mergeCell ref="Z37:AA37"/>
    <mergeCell ref="AB37:AC37"/>
    <mergeCell ref="AB36:AC36"/>
    <mergeCell ref="I34:S35"/>
    <mergeCell ref="AZ36:BA36"/>
    <mergeCell ref="AL36:AM36"/>
    <mergeCell ref="I36:J37"/>
    <mergeCell ref="BD37:BE37"/>
    <mergeCell ref="BF37:BG37"/>
    <mergeCell ref="AP37:AQ37"/>
    <mergeCell ref="AR37:AS37"/>
    <mergeCell ref="AT37:AU37"/>
    <mergeCell ref="AV37:AW37"/>
    <mergeCell ref="AX37:AY37"/>
    <mergeCell ref="AZ37:BA37"/>
    <mergeCell ref="AD37:AE37"/>
    <mergeCell ref="AF37:AG37"/>
    <mergeCell ref="AH37:AI37"/>
    <mergeCell ref="AJ37:AK37"/>
    <mergeCell ref="AL37:AM37"/>
    <mergeCell ref="AN37:AO37"/>
    <mergeCell ref="BB37:BC37"/>
    <mergeCell ref="BH41:BN41"/>
    <mergeCell ref="T41:U41"/>
    <mergeCell ref="V41:W41"/>
    <mergeCell ref="X41:Y41"/>
    <mergeCell ref="AT39:AU40"/>
    <mergeCell ref="AV39:AW40"/>
    <mergeCell ref="AX39:AY40"/>
    <mergeCell ref="AZ39:BA40"/>
    <mergeCell ref="X39:AC40"/>
    <mergeCell ref="AD39:AK40"/>
    <mergeCell ref="AL39:AM40"/>
    <mergeCell ref="AN39:AO39"/>
    <mergeCell ref="AP39:AQ40"/>
    <mergeCell ref="AR39:AS40"/>
    <mergeCell ref="Z41:AA41"/>
    <mergeCell ref="AB41:AC41"/>
    <mergeCell ref="AD41:AE41"/>
    <mergeCell ref="AF41:AG41"/>
    <mergeCell ref="AH41:AI41"/>
    <mergeCell ref="BH39:BN40"/>
    <mergeCell ref="AN40:AO40"/>
    <mergeCell ref="AJ41:AK41"/>
    <mergeCell ref="AX41:AY41"/>
    <mergeCell ref="AZ41:BA41"/>
    <mergeCell ref="I42:J42"/>
    <mergeCell ref="K42:Q42"/>
    <mergeCell ref="R42:S42"/>
    <mergeCell ref="BB41:BC41"/>
    <mergeCell ref="BD41:BE41"/>
    <mergeCell ref="T42:U42"/>
    <mergeCell ref="V42:W42"/>
    <mergeCell ref="X42:Y42"/>
    <mergeCell ref="BF39:BG40"/>
    <mergeCell ref="BB39:BC40"/>
    <mergeCell ref="BD39:BE40"/>
    <mergeCell ref="T39:U40"/>
    <mergeCell ref="V39:W40"/>
    <mergeCell ref="I39:S40"/>
    <mergeCell ref="I41:J41"/>
    <mergeCell ref="K41:Q41"/>
    <mergeCell ref="R41:S41"/>
    <mergeCell ref="BF41:BG41"/>
    <mergeCell ref="AL41:AM41"/>
    <mergeCell ref="AN41:AO41"/>
    <mergeCell ref="AP41:AQ41"/>
    <mergeCell ref="AR41:AS41"/>
    <mergeCell ref="AT41:AU41"/>
    <mergeCell ref="AV41:AW41"/>
    <mergeCell ref="BH42:BN42"/>
    <mergeCell ref="AB42:AC42"/>
    <mergeCell ref="AD42:AE42"/>
    <mergeCell ref="AF42:AG42"/>
    <mergeCell ref="AH42:AI42"/>
    <mergeCell ref="AJ42:AK42"/>
    <mergeCell ref="BB42:BC42"/>
    <mergeCell ref="BD42:BE42"/>
    <mergeCell ref="BF42:BG42"/>
    <mergeCell ref="AL42:AM42"/>
    <mergeCell ref="AN42:AO42"/>
    <mergeCell ref="AP42:AQ42"/>
    <mergeCell ref="AR42:AS42"/>
    <mergeCell ref="AT42:AU42"/>
    <mergeCell ref="AV42:AW42"/>
    <mergeCell ref="BJ47:BN47"/>
    <mergeCell ref="AV47:AW47"/>
    <mergeCell ref="AX47:AY47"/>
    <mergeCell ref="AL43:AM44"/>
    <mergeCell ref="AN43:AO44"/>
    <mergeCell ref="V44:W44"/>
    <mergeCell ref="E45:H48"/>
    <mergeCell ref="T45:U46"/>
    <mergeCell ref="V45:W46"/>
    <mergeCell ref="X45:Y46"/>
    <mergeCell ref="Z45:AA46"/>
    <mergeCell ref="Z43:AA44"/>
    <mergeCell ref="AB43:AC44"/>
    <mergeCell ref="AD43:AE44"/>
    <mergeCell ref="AF43:AG44"/>
    <mergeCell ref="AH43:AI44"/>
    <mergeCell ref="AJ43:AK44"/>
    <mergeCell ref="T43:U44"/>
    <mergeCell ref="V43:W43"/>
    <mergeCell ref="X43:Y44"/>
    <mergeCell ref="E41:H44"/>
    <mergeCell ref="Z42:AA42"/>
    <mergeCell ref="AX42:AY42"/>
    <mergeCell ref="AZ42:BA42"/>
    <mergeCell ref="T47:U47"/>
    <mergeCell ref="V47:W47"/>
    <mergeCell ref="X47:Y47"/>
    <mergeCell ref="Z47:AA47"/>
    <mergeCell ref="AB47:AC47"/>
    <mergeCell ref="AB45:AC46"/>
    <mergeCell ref="BB47:BC47"/>
    <mergeCell ref="BD47:BE47"/>
    <mergeCell ref="BF47:BG47"/>
    <mergeCell ref="AZ47:BA47"/>
    <mergeCell ref="AD47:AE47"/>
    <mergeCell ref="AF47:AG47"/>
    <mergeCell ref="AH47:AI47"/>
    <mergeCell ref="AJ47:AK47"/>
    <mergeCell ref="AL47:AM47"/>
    <mergeCell ref="AN47:AO47"/>
    <mergeCell ref="AP47:AQ47"/>
    <mergeCell ref="AR47:AS47"/>
    <mergeCell ref="AT47:AU47"/>
    <mergeCell ref="AJ48:AK48"/>
    <mergeCell ref="AL48:AM48"/>
    <mergeCell ref="AN48:AO48"/>
    <mergeCell ref="AP48:AQ48"/>
    <mergeCell ref="T48:U48"/>
    <mergeCell ref="V48:W48"/>
    <mergeCell ref="X48:Y48"/>
    <mergeCell ref="Z48:AA48"/>
    <mergeCell ref="AB48:AC48"/>
    <mergeCell ref="AD48:AE48"/>
    <mergeCell ref="F50:G51"/>
    <mergeCell ref="H50:H51"/>
    <mergeCell ref="T50:U51"/>
    <mergeCell ref="V50:W51"/>
    <mergeCell ref="X50:AC51"/>
    <mergeCell ref="AN51:AO51"/>
    <mergeCell ref="AX50:AY51"/>
    <mergeCell ref="AZ50:BA51"/>
    <mergeCell ref="BB50:BC51"/>
    <mergeCell ref="AV50:AW51"/>
    <mergeCell ref="AD50:AK51"/>
    <mergeCell ref="AL50:AM51"/>
    <mergeCell ref="AN50:AO50"/>
    <mergeCell ref="AP50:AQ51"/>
    <mergeCell ref="AR50:AS51"/>
    <mergeCell ref="AT50:AU51"/>
    <mergeCell ref="I50:S51"/>
    <mergeCell ref="AB52:AC52"/>
    <mergeCell ref="AD52:AE52"/>
    <mergeCell ref="AF52:AG52"/>
    <mergeCell ref="AH52:AI52"/>
    <mergeCell ref="AJ52:AK52"/>
    <mergeCell ref="AL52:AM52"/>
    <mergeCell ref="I53:J53"/>
    <mergeCell ref="E52:H55"/>
    <mergeCell ref="T52:U52"/>
    <mergeCell ref="V52:W52"/>
    <mergeCell ref="X52:Y52"/>
    <mergeCell ref="Z52:AA52"/>
    <mergeCell ref="V55:W55"/>
    <mergeCell ref="K53:Q53"/>
    <mergeCell ref="R53:S53"/>
    <mergeCell ref="I54:J55"/>
    <mergeCell ref="K54:Q55"/>
    <mergeCell ref="R54:S55"/>
    <mergeCell ref="T53:U53"/>
    <mergeCell ref="V53:W53"/>
    <mergeCell ref="I52:J52"/>
    <mergeCell ref="K52:Q52"/>
    <mergeCell ref="R52:S52"/>
    <mergeCell ref="X53:Y53"/>
    <mergeCell ref="BB59:BC59"/>
    <mergeCell ref="AZ58:BA58"/>
    <mergeCell ref="BB58:BC58"/>
    <mergeCell ref="AL58:AM58"/>
    <mergeCell ref="AB56:AC57"/>
    <mergeCell ref="AD58:AE58"/>
    <mergeCell ref="AF58:AG58"/>
    <mergeCell ref="AH58:AI58"/>
    <mergeCell ref="AJ58:AK58"/>
    <mergeCell ref="AD56:AE57"/>
    <mergeCell ref="AN56:BG56"/>
    <mergeCell ref="AF56:AM56"/>
    <mergeCell ref="AL54:AM55"/>
    <mergeCell ref="AN54:AO55"/>
    <mergeCell ref="T54:U55"/>
    <mergeCell ref="V54:W54"/>
    <mergeCell ref="X54:Y55"/>
    <mergeCell ref="Z54:AA55"/>
    <mergeCell ref="AB54:AC55"/>
    <mergeCell ref="AD54:AE55"/>
    <mergeCell ref="AV53:AW53"/>
    <mergeCell ref="AF54:AG55"/>
    <mergeCell ref="AH54:AI55"/>
    <mergeCell ref="AJ54:AK55"/>
    <mergeCell ref="AJ53:AK53"/>
    <mergeCell ref="AL53:AM53"/>
    <mergeCell ref="Z53:AA53"/>
    <mergeCell ref="AD53:AE53"/>
    <mergeCell ref="AF53:AG53"/>
    <mergeCell ref="AH53:AI53"/>
    <mergeCell ref="AP53:AQ53"/>
    <mergeCell ref="AR53:AS53"/>
    <mergeCell ref="AB53:AC53"/>
    <mergeCell ref="AN53:AO53"/>
    <mergeCell ref="BD58:BE58"/>
    <mergeCell ref="BF58:BG58"/>
    <mergeCell ref="BJ58:BN58"/>
    <mergeCell ref="AN58:AO58"/>
    <mergeCell ref="AP58:AQ58"/>
    <mergeCell ref="AR58:AS58"/>
    <mergeCell ref="AT58:AU58"/>
    <mergeCell ref="AV58:AW58"/>
    <mergeCell ref="AX58:AY58"/>
    <mergeCell ref="BH58:BI58"/>
    <mergeCell ref="I58:J59"/>
    <mergeCell ref="K58:Q59"/>
    <mergeCell ref="R58:S59"/>
    <mergeCell ref="X56:Y57"/>
    <mergeCell ref="T59:U59"/>
    <mergeCell ref="V59:W59"/>
    <mergeCell ref="X59:Y59"/>
    <mergeCell ref="Z59:AA59"/>
    <mergeCell ref="AB59:AC59"/>
    <mergeCell ref="AB58:AC58"/>
    <mergeCell ref="BD59:BE59"/>
    <mergeCell ref="BF59:BG59"/>
    <mergeCell ref="E60:BN61"/>
    <mergeCell ref="AP59:AQ59"/>
    <mergeCell ref="AR59:AS59"/>
    <mergeCell ref="AT59:AU59"/>
    <mergeCell ref="AV59:AW59"/>
    <mergeCell ref="AX59:AY59"/>
    <mergeCell ref="AZ59:BA59"/>
    <mergeCell ref="AD59:AE59"/>
    <mergeCell ref="AF59:AG59"/>
    <mergeCell ref="AH59:AI59"/>
    <mergeCell ref="AJ59:AK59"/>
    <mergeCell ref="AL59:AM59"/>
    <mergeCell ref="AN59:AO59"/>
    <mergeCell ref="E56:H59"/>
    <mergeCell ref="T56:U57"/>
    <mergeCell ref="V56:W57"/>
    <mergeCell ref="T58:U58"/>
    <mergeCell ref="V58:W58"/>
    <mergeCell ref="X58:Y58"/>
    <mergeCell ref="Z58:AA58"/>
    <mergeCell ref="Z56:AA57"/>
    <mergeCell ref="I56:S57"/>
    <mergeCell ref="BI5:BN6"/>
    <mergeCell ref="I17:S18"/>
    <mergeCell ref="R19:S19"/>
    <mergeCell ref="I19:J19"/>
    <mergeCell ref="R20:S20"/>
    <mergeCell ref="I20:J20"/>
    <mergeCell ref="R21:S22"/>
    <mergeCell ref="I21:J22"/>
    <mergeCell ref="BH19:BN19"/>
    <mergeCell ref="BH20:BN20"/>
    <mergeCell ref="BH17:BN18"/>
    <mergeCell ref="BH21:BN22"/>
    <mergeCell ref="AD21:AE22"/>
    <mergeCell ref="AF21:AG22"/>
    <mergeCell ref="AH21:AI22"/>
    <mergeCell ref="AJ21:AK22"/>
    <mergeCell ref="X19:Y19"/>
    <mergeCell ref="BB20:BC20"/>
    <mergeCell ref="Z19:AA19"/>
    <mergeCell ref="AB19:AC19"/>
    <mergeCell ref="AD19:AE19"/>
    <mergeCell ref="AX19:AY19"/>
    <mergeCell ref="AZ19:BA19"/>
    <mergeCell ref="E8:Y8"/>
    <mergeCell ref="BH23:BN23"/>
    <mergeCell ref="BH24:BN24"/>
    <mergeCell ref="BH26:BI26"/>
    <mergeCell ref="BH25:BI25"/>
    <mergeCell ref="V26:W26"/>
    <mergeCell ref="X26:Y26"/>
    <mergeCell ref="Z26:AA26"/>
    <mergeCell ref="AB26:AC26"/>
    <mergeCell ref="AD26:AE26"/>
    <mergeCell ref="AZ26:BA26"/>
    <mergeCell ref="BB26:BC26"/>
    <mergeCell ref="AF26:AG26"/>
    <mergeCell ref="AH26:AI26"/>
    <mergeCell ref="AJ26:AK26"/>
    <mergeCell ref="AL26:AM26"/>
    <mergeCell ref="AN26:AO26"/>
    <mergeCell ref="AP26:AQ26"/>
    <mergeCell ref="BB25:BC25"/>
    <mergeCell ref="AV25:AW25"/>
    <mergeCell ref="AJ25:AK25"/>
    <mergeCell ref="AL25:AM25"/>
    <mergeCell ref="AX25:AY25"/>
    <mergeCell ref="BD26:BE26"/>
    <mergeCell ref="BF26:BG26"/>
    <mergeCell ref="BH31:BN31"/>
    <mergeCell ref="BH32:BN33"/>
    <mergeCell ref="BH34:BN34"/>
    <mergeCell ref="BH35:BN35"/>
    <mergeCell ref="BH36:BI36"/>
    <mergeCell ref="BH37:BI37"/>
    <mergeCell ref="BK37:BM37"/>
    <mergeCell ref="BJ36:BN36"/>
    <mergeCell ref="BJ25:BN25"/>
    <mergeCell ref="BK26:BM26"/>
    <mergeCell ref="E27:BN27"/>
    <mergeCell ref="E28:E29"/>
    <mergeCell ref="F28:G29"/>
    <mergeCell ref="H28:H29"/>
    <mergeCell ref="T28:U29"/>
    <mergeCell ref="V28:W29"/>
    <mergeCell ref="X28:AC29"/>
    <mergeCell ref="AN29:AO29"/>
    <mergeCell ref="AX28:AY29"/>
    <mergeCell ref="AZ28:BA29"/>
    <mergeCell ref="BB28:BC29"/>
    <mergeCell ref="BD28:BE29"/>
    <mergeCell ref="BF28:BG29"/>
    <mergeCell ref="AV28:AW29"/>
    <mergeCell ref="I30:J30"/>
    <mergeCell ref="K30:Q30"/>
    <mergeCell ref="R30:S30"/>
    <mergeCell ref="I31:J31"/>
    <mergeCell ref="K31:Q31"/>
    <mergeCell ref="R31:S31"/>
    <mergeCell ref="E49:BN49"/>
    <mergeCell ref="BD52:BE52"/>
    <mergeCell ref="BF52:BG52"/>
    <mergeCell ref="E50:E51"/>
    <mergeCell ref="AD45:AE46"/>
    <mergeCell ref="AN45:BG45"/>
    <mergeCell ref="AF45:AM45"/>
    <mergeCell ref="BD48:BE48"/>
    <mergeCell ref="BF48:BG48"/>
    <mergeCell ref="AR48:AS48"/>
    <mergeCell ref="AT48:AU48"/>
    <mergeCell ref="AV48:AW48"/>
    <mergeCell ref="AX48:AY48"/>
    <mergeCell ref="AZ48:BA48"/>
    <mergeCell ref="BB48:BC48"/>
    <mergeCell ref="AF48:AG48"/>
    <mergeCell ref="AH48:AI48"/>
    <mergeCell ref="BH30:BN30"/>
    <mergeCell ref="BH59:BI59"/>
    <mergeCell ref="BK59:BM59"/>
    <mergeCell ref="BO1:BP61"/>
    <mergeCell ref="E2:BN2"/>
    <mergeCell ref="E3:BN3"/>
    <mergeCell ref="E4:BN4"/>
    <mergeCell ref="E7:BH7"/>
    <mergeCell ref="BH43:BN44"/>
    <mergeCell ref="BH45:BN45"/>
    <mergeCell ref="BH46:BN46"/>
    <mergeCell ref="BH47:BI47"/>
    <mergeCell ref="BH48:BI48"/>
    <mergeCell ref="BK48:BM48"/>
    <mergeCell ref="BH50:BN51"/>
    <mergeCell ref="BH52:BN52"/>
    <mergeCell ref="BH53:BN53"/>
    <mergeCell ref="I43:J44"/>
    <mergeCell ref="K43:Q44"/>
    <mergeCell ref="R43:S44"/>
    <mergeCell ref="I45:S46"/>
    <mergeCell ref="I47:J48"/>
    <mergeCell ref="K47:Q48"/>
    <mergeCell ref="R47:S48"/>
    <mergeCell ref="AF34:AM34"/>
    <mergeCell ref="BH54:BN55"/>
    <mergeCell ref="BH56:BN56"/>
    <mergeCell ref="BH57:BN57"/>
    <mergeCell ref="BD53:BE53"/>
    <mergeCell ref="BF53:BG53"/>
    <mergeCell ref="BD50:BE51"/>
    <mergeCell ref="BF50:BG51"/>
    <mergeCell ref="AT53:AU53"/>
    <mergeCell ref="AN52:AO52"/>
    <mergeCell ref="AP52:AQ52"/>
    <mergeCell ref="AR52:AS52"/>
    <mergeCell ref="AT52:AU52"/>
    <mergeCell ref="AV52:AW52"/>
    <mergeCell ref="AX52:AY52"/>
    <mergeCell ref="AP54:BG55"/>
    <mergeCell ref="AZ52:BA52"/>
    <mergeCell ref="BB52:BC52"/>
    <mergeCell ref="AX53:AY53"/>
    <mergeCell ref="AZ53:BA53"/>
    <mergeCell ref="BB53:BC53"/>
  </mergeCells>
  <phoneticPr fontId="16"/>
  <dataValidations count="3">
    <dataValidation imeMode="disabled" allowBlank="1" showInputMessage="1" showErrorMessage="1" sqref="AA13:AR13" xr:uid="{00000000-0002-0000-0B00-000000000000}"/>
    <dataValidation imeMode="hiragana" allowBlank="1" showInputMessage="1" sqref="BI7 BM7 BK7 Z8 E52 E27:E28 E12:E13 BJ36:BJ37 U12 AS13 H50 I12:I13 BQ59:BQ1048576 BQ1:BQ3 O13 CA61:CY1048576 Z5 E16:E17 I16 I20:I21 H17 E19 BJ25:BJ26 Y13 W12:W13 H28 E30 CZ51:DB1048576 E38:E39 H39 E41 I42:I43 BJ47:BJ48 E49:E50 K13 Q13 S13 M13 I31:I32 BJ58:BJ59 I53:I54 CY28:CZ40 DC1:XFD1048576 DA1:DB40 BZ1:BZ1048576 CB14:CZ17 E5 CA28:CX28 CA39:CX40 CA1:CZ13 A62:BP1048576" xr:uid="{00000000-0002-0000-0B00-000001000000}"/>
    <dataValidation type="list" allowBlank="1" showInputMessage="1" showErrorMessage="1" sqref="AU14:BI15" xr:uid="{00000000-0002-0000-0B00-000002000000}">
      <formula1>$CA$2:$CA$3</formula1>
    </dataValidation>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pageSetUpPr autoPageBreaks="0" fitToPage="1"/>
  </sheetPr>
  <dimension ref="A1:BZ62"/>
  <sheetViews>
    <sheetView showGridLines="0" showRowColHeaders="0" zoomScaleNormal="100" workbookViewId="0">
      <selection activeCell="BH25" sqref="BH25:BN25"/>
    </sheetView>
  </sheetViews>
  <sheetFormatPr defaultColWidth="0" defaultRowHeight="0" customHeight="1" zeroHeight="1"/>
  <cols>
    <col min="1" max="66" width="1.5" style="15" customWidth="1"/>
    <col min="67" max="67" width="1.25" style="15" customWidth="1"/>
    <col min="68" max="68" width="1.5" style="15" customWidth="1"/>
    <col min="69" max="69" width="2.5" style="12" customWidth="1"/>
    <col min="70" max="77" width="2.5" style="1" customWidth="1"/>
    <col min="78" max="78" width="0" style="15" hidden="1" customWidth="1"/>
    <col min="79" max="16384" width="2.5" style="15" hidden="1"/>
  </cols>
  <sheetData>
    <row r="1" spans="1:77" ht="15" customHeight="1">
      <c r="A1" s="1832"/>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c r="AN1" s="1832"/>
      <c r="AO1" s="1832"/>
      <c r="AP1" s="1832"/>
      <c r="AQ1" s="1832"/>
      <c r="AR1" s="1832"/>
      <c r="AS1" s="1832"/>
      <c r="AT1" s="1832"/>
      <c r="AU1" s="1832"/>
      <c r="AV1" s="1832"/>
      <c r="AW1" s="1832"/>
      <c r="AX1" s="1832"/>
      <c r="AY1" s="1832"/>
      <c r="AZ1" s="1832"/>
      <c r="BA1" s="1832"/>
      <c r="BB1" s="1832"/>
      <c r="BC1" s="1832"/>
      <c r="BD1" s="1832"/>
      <c r="BE1" s="1832"/>
      <c r="BF1" s="1832"/>
      <c r="BG1" s="1832"/>
      <c r="BH1" s="1832"/>
      <c r="BI1" s="1832"/>
      <c r="BJ1" s="1832"/>
      <c r="BK1" s="1832"/>
      <c r="BL1" s="1832"/>
      <c r="BM1" s="1832"/>
      <c r="BN1" s="1832"/>
      <c r="BO1" s="2051"/>
      <c r="BP1" s="2051"/>
      <c r="BQ1" s="69"/>
      <c r="BR1" s="69"/>
      <c r="BS1" s="69"/>
      <c r="BT1" s="69"/>
      <c r="BU1" s="69"/>
      <c r="BV1" s="69"/>
      <c r="BW1" s="69"/>
      <c r="BX1" s="69"/>
      <c r="BY1" s="69"/>
    </row>
    <row r="2" spans="1:77" ht="15" customHeigh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2051"/>
      <c r="BP2" s="2051"/>
      <c r="BQ2" s="69"/>
      <c r="BR2" s="69"/>
      <c r="BS2" s="69"/>
      <c r="BT2" s="69"/>
      <c r="BU2" s="69"/>
      <c r="BV2" s="69"/>
      <c r="BW2" s="69"/>
      <c r="BX2" s="69"/>
      <c r="BY2" s="69"/>
    </row>
    <row r="3" spans="1:77" ht="15" customHeight="1">
      <c r="A3" s="1832"/>
      <c r="B3" s="1832"/>
      <c r="C3" s="1832"/>
      <c r="D3" s="1832"/>
      <c r="E3" s="1832"/>
      <c r="F3" s="1832"/>
      <c r="G3" s="1832"/>
      <c r="H3" s="1832"/>
      <c r="I3" s="1832"/>
      <c r="J3" s="1832"/>
      <c r="K3" s="1832"/>
      <c r="L3" s="1832"/>
      <c r="M3" s="1832"/>
      <c r="N3" s="1832"/>
      <c r="O3" s="1832"/>
      <c r="P3" s="1832"/>
      <c r="Q3" s="1832"/>
      <c r="R3" s="1832"/>
      <c r="S3" s="1832"/>
      <c r="T3" s="1832"/>
      <c r="U3" s="1832"/>
      <c r="V3" s="1832"/>
      <c r="W3" s="1832"/>
      <c r="X3" s="1832"/>
      <c r="Y3" s="1832"/>
      <c r="Z3" s="1832"/>
      <c r="AA3" s="1832"/>
      <c r="AB3" s="1832"/>
      <c r="AC3" s="1832"/>
      <c r="AD3" s="1832"/>
      <c r="AE3" s="1832"/>
      <c r="AF3" s="1832"/>
      <c r="AG3" s="1832"/>
      <c r="AH3" s="1832"/>
      <c r="AI3" s="1832"/>
      <c r="AJ3" s="1832"/>
      <c r="AK3" s="1832"/>
      <c r="AL3" s="1832"/>
      <c r="AM3" s="1832"/>
      <c r="AN3" s="1832"/>
      <c r="AO3" s="1832"/>
      <c r="AP3" s="1832"/>
      <c r="AQ3" s="1832"/>
      <c r="AR3" s="1832"/>
      <c r="AS3" s="1832"/>
      <c r="AT3" s="1832"/>
      <c r="AU3" s="1832"/>
      <c r="AV3" s="1832"/>
      <c r="AW3" s="1832"/>
      <c r="AX3" s="1832"/>
      <c r="AY3" s="1832"/>
      <c r="AZ3" s="1832"/>
      <c r="BA3" s="1832"/>
      <c r="BB3" s="1832"/>
      <c r="BC3" s="1832"/>
      <c r="BD3" s="1832"/>
      <c r="BE3" s="1832"/>
      <c r="BF3" s="1832"/>
      <c r="BG3" s="1832"/>
      <c r="BH3" s="1832"/>
      <c r="BI3" s="1832"/>
      <c r="BJ3" s="1832"/>
      <c r="BK3" s="1832"/>
      <c r="BL3" s="1832"/>
      <c r="BM3" s="1832"/>
      <c r="BN3" s="1832"/>
      <c r="BO3" s="2051"/>
      <c r="BP3" s="2051"/>
      <c r="BQ3" s="69"/>
      <c r="BR3" s="69"/>
      <c r="BS3" s="69"/>
      <c r="BT3" s="69"/>
      <c r="BU3" s="69"/>
      <c r="BV3" s="69"/>
      <c r="BW3" s="69"/>
      <c r="BX3" s="69"/>
      <c r="BY3" s="69"/>
    </row>
    <row r="4" spans="1:77" s="17" customFormat="1" ht="15" customHeight="1">
      <c r="A4" s="1832"/>
      <c r="B4" s="1832"/>
      <c r="C4" s="1832"/>
      <c r="D4" s="1832"/>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F4" s="1991"/>
      <c r="AG4" s="1991"/>
      <c r="AH4" s="1991"/>
      <c r="AI4" s="1991"/>
      <c r="AJ4" s="1991"/>
      <c r="AK4" s="1991"/>
      <c r="AL4" s="1991"/>
      <c r="AM4" s="199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2051"/>
      <c r="BP4" s="2051"/>
      <c r="BQ4" s="69"/>
      <c r="BR4" s="69"/>
      <c r="BS4" s="69"/>
      <c r="BT4" s="69"/>
      <c r="BU4" s="69"/>
      <c r="BV4" s="69"/>
      <c r="BW4" s="69"/>
      <c r="BX4" s="69"/>
      <c r="BY4" s="69"/>
    </row>
    <row r="5" spans="1:77" s="17" customFormat="1" ht="15" customHeight="1">
      <c r="A5" s="1832"/>
      <c r="B5" s="1832"/>
      <c r="C5" s="1832"/>
      <c r="D5" s="1832"/>
      <c r="E5" s="1991"/>
      <c r="F5" s="1991"/>
      <c r="G5" s="1991"/>
      <c r="H5" s="1991"/>
      <c r="I5" s="1991"/>
      <c r="J5" s="1991"/>
      <c r="K5" s="1991"/>
      <c r="L5" s="1991"/>
      <c r="M5" s="1991"/>
      <c r="N5" s="1991"/>
      <c r="O5" s="1991"/>
      <c r="P5" s="1991"/>
      <c r="Q5" s="1991"/>
      <c r="R5" s="1991"/>
      <c r="S5" s="1991"/>
      <c r="T5" s="1991"/>
      <c r="U5" s="1991"/>
      <c r="V5" s="1991"/>
      <c r="W5" s="1991"/>
      <c r="X5" s="1991"/>
      <c r="Y5" s="1991"/>
      <c r="Z5" s="1887" t="s">
        <v>265</v>
      </c>
      <c r="AA5" s="1887"/>
      <c r="AB5" s="1887"/>
      <c r="AC5" s="1887"/>
      <c r="AD5" s="1887"/>
      <c r="AE5" s="1887"/>
      <c r="AF5" s="1887"/>
      <c r="AG5" s="1887"/>
      <c r="AH5" s="1887"/>
      <c r="AI5" s="1887"/>
      <c r="AJ5" s="1887"/>
      <c r="AK5" s="1887"/>
      <c r="AL5" s="1887"/>
      <c r="AM5" s="1887"/>
      <c r="AN5" s="1887"/>
      <c r="AO5" s="1887"/>
      <c r="AP5" s="1887"/>
      <c r="AQ5" s="1887"/>
      <c r="AR5" s="1887"/>
      <c r="AS5" s="1887"/>
      <c r="AT5" s="1887"/>
      <c r="AU5" s="1836"/>
      <c r="AV5" s="1836"/>
      <c r="AW5" s="1836"/>
      <c r="AX5" s="1836"/>
      <c r="AY5" s="1836"/>
      <c r="AZ5" s="1836"/>
      <c r="BA5" s="1836"/>
      <c r="BB5" s="1836"/>
      <c r="BC5" s="1836"/>
      <c r="BD5" s="1836"/>
      <c r="BE5" s="1836"/>
      <c r="BF5" s="1836"/>
      <c r="BG5" s="1836"/>
      <c r="BH5" s="1836"/>
      <c r="BI5" s="1836"/>
      <c r="BJ5" s="1836"/>
      <c r="BK5" s="1836"/>
      <c r="BL5" s="1836"/>
      <c r="BM5" s="1836"/>
      <c r="BN5" s="1836"/>
      <c r="BO5" s="2051"/>
      <c r="BP5" s="2051"/>
      <c r="BQ5" s="69"/>
      <c r="BR5" s="69"/>
      <c r="BS5" s="69"/>
      <c r="BT5" s="69"/>
      <c r="BU5" s="69"/>
      <c r="BV5" s="69"/>
      <c r="BW5" s="69"/>
      <c r="BX5" s="69"/>
      <c r="BY5" s="69"/>
    </row>
    <row r="6" spans="1:77" ht="15" customHeight="1">
      <c r="A6" s="1832"/>
      <c r="B6" s="1832"/>
      <c r="C6" s="1832"/>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1832"/>
      <c r="AM6" s="1832"/>
      <c r="AN6" s="1832"/>
      <c r="AO6" s="1832"/>
      <c r="AP6" s="1832"/>
      <c r="AQ6" s="1832"/>
      <c r="AR6" s="1832"/>
      <c r="AS6" s="1832"/>
      <c r="AT6" s="1832"/>
      <c r="AU6" s="1832"/>
      <c r="AV6" s="1832"/>
      <c r="AW6" s="1832"/>
      <c r="AX6" s="1832"/>
      <c r="AY6" s="1832"/>
      <c r="AZ6" s="1832"/>
      <c r="BA6" s="1832"/>
      <c r="BB6" s="1832"/>
      <c r="BC6" s="1832"/>
      <c r="BD6" s="1832"/>
      <c r="BE6" s="1832"/>
      <c r="BF6" s="1832"/>
      <c r="BG6" s="1832"/>
      <c r="BH6" s="1881"/>
      <c r="BI6" s="2015">
        <v>1</v>
      </c>
      <c r="BJ6" s="2016"/>
      <c r="BK6" s="2017" t="s">
        <v>266</v>
      </c>
      <c r="BL6" s="2016"/>
      <c r="BM6" s="2017" t="s">
        <v>267</v>
      </c>
      <c r="BN6" s="2018"/>
      <c r="BO6" s="2051"/>
      <c r="BP6" s="2051"/>
      <c r="BQ6" s="69"/>
      <c r="BR6" s="69"/>
      <c r="BS6" s="69"/>
      <c r="BT6" s="69"/>
      <c r="BU6" s="69"/>
      <c r="BV6" s="69"/>
      <c r="BW6" s="69"/>
      <c r="BX6" s="69"/>
      <c r="BY6" s="69"/>
    </row>
    <row r="7" spans="1:77" ht="15" customHeight="1" thickBot="1">
      <c r="A7" s="1832"/>
      <c r="B7" s="1832"/>
      <c r="C7" s="1832"/>
      <c r="D7" s="1832"/>
      <c r="E7" s="1832"/>
      <c r="F7" s="1832"/>
      <c r="G7" s="1832"/>
      <c r="H7" s="1832"/>
      <c r="I7" s="1832"/>
      <c r="J7" s="1832"/>
      <c r="K7" s="1832"/>
      <c r="L7" s="1832"/>
      <c r="M7" s="1832"/>
      <c r="N7" s="1832"/>
      <c r="O7" s="1832"/>
      <c r="P7" s="1832"/>
      <c r="Q7" s="1832"/>
      <c r="R7" s="1832"/>
      <c r="S7" s="1832"/>
      <c r="T7" s="1832"/>
      <c r="U7" s="1832"/>
      <c r="V7" s="1832"/>
      <c r="W7" s="1832"/>
      <c r="X7" s="1832"/>
      <c r="Y7" s="1832"/>
      <c r="Z7" s="1832"/>
      <c r="AA7" s="1832"/>
      <c r="AB7" s="1832"/>
      <c r="AC7" s="1832"/>
      <c r="AD7" s="1832"/>
      <c r="AE7" s="1832"/>
      <c r="AF7" s="1832"/>
      <c r="AG7" s="1832"/>
      <c r="AH7" s="1832"/>
      <c r="AI7" s="1832"/>
      <c r="AJ7" s="1832"/>
      <c r="AK7" s="1832"/>
      <c r="AL7" s="1832"/>
      <c r="AM7" s="1832"/>
      <c r="AN7" s="1832"/>
      <c r="AO7" s="1832"/>
      <c r="AP7" s="1832"/>
      <c r="AQ7" s="1832"/>
      <c r="AR7" s="1832"/>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2051"/>
      <c r="BP7" s="2051"/>
      <c r="BQ7" s="69"/>
      <c r="BR7" s="69"/>
      <c r="BS7" s="69"/>
      <c r="BT7" s="69"/>
      <c r="BU7" s="69"/>
      <c r="BV7" s="69"/>
      <c r="BW7" s="69"/>
      <c r="BX7" s="69"/>
      <c r="BY7" s="69"/>
    </row>
    <row r="8" spans="1:77" ht="19.5" customHeight="1" thickBot="1">
      <c r="A8" s="1832"/>
      <c r="B8" s="1832"/>
      <c r="C8" s="1832"/>
      <c r="D8" s="1832"/>
      <c r="E8" s="368"/>
      <c r="F8" s="2085" t="s">
        <v>268</v>
      </c>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BB8" s="2086"/>
      <c r="BC8" s="2086"/>
      <c r="BD8" s="2086"/>
      <c r="BE8" s="2086"/>
      <c r="BF8" s="2086"/>
      <c r="BG8" s="2086"/>
      <c r="BH8" s="2086"/>
      <c r="BI8" s="2086"/>
      <c r="BJ8" s="2086"/>
      <c r="BK8" s="2086"/>
      <c r="BL8" s="2086"/>
      <c r="BM8" s="2087"/>
      <c r="BN8" s="368"/>
      <c r="BO8" s="2051"/>
      <c r="BP8" s="2051"/>
      <c r="BQ8" s="69"/>
      <c r="BR8" s="69"/>
      <c r="BS8" s="69"/>
      <c r="BT8" s="69"/>
      <c r="BU8" s="69"/>
      <c r="BV8" s="69"/>
      <c r="BW8" s="69"/>
      <c r="BX8" s="69"/>
      <c r="BY8" s="69"/>
    </row>
    <row r="9" spans="1:77" s="16" customFormat="1" ht="7.5" customHeight="1">
      <c r="A9" s="1832"/>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2051"/>
      <c r="BP9" s="2051"/>
      <c r="BQ9" s="69"/>
      <c r="BR9" s="69"/>
      <c r="BS9" s="69"/>
      <c r="BT9" s="69"/>
      <c r="BU9" s="69"/>
      <c r="BV9" s="69"/>
      <c r="BW9" s="69"/>
      <c r="BX9" s="69"/>
      <c r="BY9" s="69"/>
    </row>
    <row r="10" spans="1:77" s="17" customFormat="1" ht="15" customHeight="1" thickBot="1">
      <c r="A10" s="1832"/>
      <c r="B10" s="1832"/>
      <c r="C10" s="1832"/>
      <c r="D10" s="1832"/>
      <c r="E10" s="1832"/>
      <c r="F10" s="1832"/>
      <c r="G10" s="1832"/>
      <c r="H10" s="1832"/>
      <c r="I10" s="1958" t="s">
        <v>89</v>
      </c>
      <c r="J10" s="1958"/>
      <c r="K10" s="1958"/>
      <c r="L10" s="1958"/>
      <c r="M10" s="1958"/>
      <c r="N10" s="1958"/>
      <c r="O10" s="1958"/>
      <c r="P10" s="1958"/>
      <c r="Q10" s="1958"/>
      <c r="R10" s="1958"/>
      <c r="S10" s="1958"/>
      <c r="T10" s="1958"/>
      <c r="U10" s="1843"/>
      <c r="V10" s="1843"/>
      <c r="W10" s="1880" t="s">
        <v>90</v>
      </c>
      <c r="X10" s="1880"/>
      <c r="Y10" s="1880"/>
      <c r="Z10" s="1880"/>
      <c r="AA10" s="1880"/>
      <c r="AB10" s="1880"/>
      <c r="AC10" s="1880"/>
      <c r="AD10" s="1880"/>
      <c r="AE10" s="1880"/>
      <c r="AF10" s="1880"/>
      <c r="AG10" s="1880"/>
      <c r="AH10" s="1880"/>
      <c r="AI10" s="1880"/>
      <c r="AJ10" s="1880"/>
      <c r="AK10" s="1887"/>
      <c r="AL10" s="1887"/>
      <c r="AM10" s="1887"/>
      <c r="AN10" s="1887"/>
      <c r="AO10" s="1887"/>
      <c r="AP10" s="1887"/>
      <c r="AQ10" s="1887"/>
      <c r="AR10" s="1887"/>
      <c r="AS10" s="1887"/>
      <c r="AT10" s="1887"/>
      <c r="AU10" s="1887"/>
      <c r="AV10" s="1887"/>
      <c r="AW10" s="1887"/>
      <c r="AX10" s="1887"/>
      <c r="AY10" s="1887"/>
      <c r="AZ10" s="1887"/>
      <c r="BA10" s="1887"/>
      <c r="BB10" s="1887"/>
      <c r="BC10" s="1887"/>
      <c r="BD10" s="1887"/>
      <c r="BE10" s="1887"/>
      <c r="BF10" s="1887"/>
      <c r="BG10" s="1887"/>
      <c r="BH10" s="1887"/>
      <c r="BI10" s="1887"/>
      <c r="BJ10" s="1887"/>
      <c r="BK10" s="1887"/>
      <c r="BL10" s="1887"/>
      <c r="BM10" s="1887"/>
      <c r="BN10" s="1887"/>
      <c r="BO10" s="2051"/>
      <c r="BP10" s="2051"/>
      <c r="BQ10" s="69"/>
      <c r="BR10" s="69"/>
      <c r="BS10" s="69"/>
      <c r="BT10" s="69"/>
      <c r="BU10" s="69"/>
      <c r="BV10" s="69"/>
      <c r="BW10" s="69"/>
      <c r="BX10" s="69"/>
      <c r="BY10" s="69"/>
    </row>
    <row r="11" spans="1:77" s="17" customFormat="1" ht="18" customHeight="1" thickBot="1">
      <c r="A11" s="1832"/>
      <c r="B11" s="1832"/>
      <c r="C11" s="1832"/>
      <c r="D11" s="1832"/>
      <c r="E11" s="1832"/>
      <c r="F11" s="1832"/>
      <c r="G11" s="1832"/>
      <c r="H11" s="1885"/>
      <c r="I11" s="1886" t="s">
        <v>963</v>
      </c>
      <c r="J11" s="1760"/>
      <c r="K11" s="1953"/>
      <c r="L11" s="1956"/>
      <c r="M11" s="1953"/>
      <c r="N11" s="1956"/>
      <c r="O11" s="1953"/>
      <c r="P11" s="1956"/>
      <c r="Q11" s="1953"/>
      <c r="R11" s="1956"/>
      <c r="S11" s="1953"/>
      <c r="T11" s="1956"/>
      <c r="U11" s="2026"/>
      <c r="V11" s="1879"/>
      <c r="W11" s="2081"/>
      <c r="X11" s="2082"/>
      <c r="Y11" s="2078"/>
      <c r="Z11" s="2080"/>
      <c r="AA11" s="1690" t="s">
        <v>994</v>
      </c>
      <c r="AB11" s="1690"/>
      <c r="AC11" s="1690"/>
      <c r="AD11" s="1690"/>
      <c r="AE11" s="1690"/>
      <c r="AF11" s="1690"/>
      <c r="AG11" s="2083"/>
      <c r="AH11" s="2084"/>
      <c r="AI11" s="2078"/>
      <c r="AJ11" s="2079"/>
      <c r="AK11" s="2078"/>
      <c r="AL11" s="2079"/>
      <c r="AM11" s="2078"/>
      <c r="AN11" s="2079"/>
      <c r="AO11" s="2078"/>
      <c r="AP11" s="2079"/>
      <c r="AQ11" s="2078"/>
      <c r="AR11" s="2080"/>
      <c r="AS11" s="1836"/>
      <c r="AT11" s="1836"/>
      <c r="AU11" s="1836"/>
      <c r="AV11" s="1836"/>
      <c r="AW11" s="1836"/>
      <c r="AX11" s="1836"/>
      <c r="AY11" s="1836"/>
      <c r="AZ11" s="1836"/>
      <c r="BA11" s="1836"/>
      <c r="BB11" s="1836"/>
      <c r="BC11" s="1836"/>
      <c r="BD11" s="1836"/>
      <c r="BE11" s="1836"/>
      <c r="BF11" s="1836"/>
      <c r="BG11" s="1836"/>
      <c r="BH11" s="1836"/>
      <c r="BI11" s="1836"/>
      <c r="BJ11" s="1836"/>
      <c r="BK11" s="1836"/>
      <c r="BL11" s="1836"/>
      <c r="BM11" s="1836"/>
      <c r="BN11" s="1836"/>
      <c r="BO11" s="2051"/>
      <c r="BP11" s="2051"/>
      <c r="BQ11" s="69"/>
      <c r="BR11" s="69"/>
      <c r="BS11" s="69"/>
      <c r="BT11" s="69"/>
      <c r="BU11" s="69"/>
      <c r="BV11" s="69"/>
      <c r="BW11" s="69"/>
      <c r="BX11" s="69"/>
      <c r="BY11" s="69"/>
    </row>
    <row r="12" spans="1:77" s="17" customFormat="1" ht="15" customHeight="1">
      <c r="A12" s="1832"/>
      <c r="B12" s="1832"/>
      <c r="C12" s="1832"/>
      <c r="D12" s="1832"/>
      <c r="E12" s="1836" t="s">
        <v>269</v>
      </c>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1836"/>
      <c r="BO12" s="2051"/>
      <c r="BP12" s="2051"/>
      <c r="BQ12" s="69"/>
      <c r="BR12" s="69"/>
      <c r="BS12" s="69"/>
      <c r="BT12" s="69"/>
      <c r="BU12" s="69"/>
      <c r="BV12" s="69"/>
      <c r="BW12" s="69"/>
      <c r="BX12" s="69"/>
      <c r="BY12" s="69"/>
    </row>
    <row r="13" spans="1:77" s="17" customFormat="1" ht="15" customHeight="1" thickBot="1">
      <c r="A13" s="1832"/>
      <c r="B13" s="1832"/>
      <c r="C13" s="1832"/>
      <c r="D13" s="1832"/>
      <c r="E13" s="1880" t="s">
        <v>111</v>
      </c>
      <c r="F13" s="1880"/>
      <c r="G13" s="1880"/>
      <c r="H13" s="1880"/>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T13" s="1836"/>
      <c r="AU13" s="1836"/>
      <c r="AV13" s="1836"/>
      <c r="AW13" s="1836"/>
      <c r="AX13" s="1836"/>
      <c r="AY13" s="1836"/>
      <c r="AZ13" s="1836"/>
      <c r="BA13" s="1836"/>
      <c r="BB13" s="1836"/>
      <c r="BC13" s="1836"/>
      <c r="BD13" s="1836"/>
      <c r="BE13" s="1836"/>
      <c r="BF13" s="1836"/>
      <c r="BG13" s="1836"/>
      <c r="BH13" s="1836"/>
      <c r="BI13" s="1836"/>
      <c r="BJ13" s="1836"/>
      <c r="BK13" s="1836"/>
      <c r="BL13" s="1836"/>
      <c r="BM13" s="1836"/>
      <c r="BN13" s="1836"/>
      <c r="BO13" s="2051"/>
      <c r="BP13" s="2051"/>
      <c r="BQ13" s="69"/>
      <c r="BR13" s="69"/>
      <c r="BS13" s="69"/>
      <c r="BT13" s="69"/>
      <c r="BU13" s="69"/>
      <c r="BV13" s="69"/>
      <c r="BW13" s="69"/>
      <c r="BX13" s="69"/>
      <c r="BY13" s="69"/>
    </row>
    <row r="14" spans="1:77" s="17" customFormat="1" ht="18" customHeight="1" thickBot="1">
      <c r="A14" s="1832"/>
      <c r="B14" s="1832"/>
      <c r="C14" s="1832"/>
      <c r="D14" s="1832"/>
      <c r="E14" s="368"/>
      <c r="F14" s="2047">
        <v>52</v>
      </c>
      <c r="G14" s="2048"/>
      <c r="H14" s="369"/>
      <c r="I14" s="365"/>
      <c r="J14" s="1895" t="s">
        <v>213</v>
      </c>
      <c r="K14" s="1895"/>
      <c r="L14" s="1895"/>
      <c r="M14" s="1895"/>
      <c r="N14" s="1895"/>
      <c r="O14" s="1895"/>
      <c r="P14" s="1895"/>
      <c r="Q14" s="1895"/>
      <c r="R14" s="1895"/>
      <c r="S14" s="366"/>
      <c r="T14" s="2049" t="str">
        <f>★入力画面!$P$173</f>
        <v/>
      </c>
      <c r="U14" s="2032"/>
      <c r="V14" s="2034" t="str">
        <f>★入力画面!$Q$173</f>
        <v/>
      </c>
      <c r="W14" s="2035"/>
      <c r="X14" s="2034" t="str">
        <f>★入力画面!$R$173</f>
        <v/>
      </c>
      <c r="Y14" s="2035"/>
      <c r="Z14" s="2034" t="str">
        <f>★入力画面!$S$173</f>
        <v/>
      </c>
      <c r="AA14" s="2035"/>
      <c r="AB14" s="2034" t="str">
        <f>★入力画面!$T$173</f>
        <v/>
      </c>
      <c r="AC14" s="2035"/>
      <c r="AD14" s="2034" t="str">
        <f>★入力画面!$U$173</f>
        <v/>
      </c>
      <c r="AE14" s="2035"/>
      <c r="AF14" s="2034" t="str">
        <f>★入力画面!$V$173</f>
        <v/>
      </c>
      <c r="AG14" s="2035"/>
      <c r="AH14" s="2034" t="str">
        <f>★入力画面!$W$173</f>
        <v/>
      </c>
      <c r="AI14" s="2035"/>
      <c r="AJ14" s="2034" t="str">
        <f>★入力画面!$X$173</f>
        <v/>
      </c>
      <c r="AK14" s="2035"/>
      <c r="AL14" s="2034" t="str">
        <f>★入力画面!$Y$173</f>
        <v/>
      </c>
      <c r="AM14" s="2035"/>
      <c r="AN14" s="2034" t="str">
        <f>★入力画面!$Z$173</f>
        <v/>
      </c>
      <c r="AO14" s="2035"/>
      <c r="AP14" s="2034" t="str">
        <f>★入力画面!$AA$173</f>
        <v/>
      </c>
      <c r="AQ14" s="2035"/>
      <c r="AR14" s="2034" t="str">
        <f>★入力画面!$AB$173</f>
        <v/>
      </c>
      <c r="AS14" s="2035"/>
      <c r="AT14" s="2034" t="str">
        <f>★入力画面!$AC$173</f>
        <v/>
      </c>
      <c r="AU14" s="2035"/>
      <c r="AV14" s="2034" t="str">
        <f>★入力画面!$AD$173</f>
        <v/>
      </c>
      <c r="AW14" s="2035"/>
      <c r="AX14" s="2034" t="str">
        <f>★入力画面!$AE$173</f>
        <v/>
      </c>
      <c r="AY14" s="2035"/>
      <c r="AZ14" s="2034" t="str">
        <f>★入力画面!$AF$173</f>
        <v/>
      </c>
      <c r="BA14" s="2035"/>
      <c r="BB14" s="2034" t="str">
        <f>★入力画面!$AG$173</f>
        <v/>
      </c>
      <c r="BC14" s="2035"/>
      <c r="BD14" s="2034" t="str">
        <f>★入力画面!$AH$173</f>
        <v/>
      </c>
      <c r="BE14" s="2035"/>
      <c r="BF14" s="2034" t="str">
        <f>★入力画面!$AI$173</f>
        <v/>
      </c>
      <c r="BG14" s="2036"/>
      <c r="BH14" s="1831"/>
      <c r="BI14" s="1831"/>
      <c r="BJ14" s="1831"/>
      <c r="BK14" s="1831"/>
      <c r="BL14" s="1831"/>
      <c r="BM14" s="1831"/>
      <c r="BN14" s="1831"/>
      <c r="BO14" s="2051"/>
      <c r="BP14" s="2051"/>
      <c r="BQ14" s="69"/>
      <c r="BR14" s="69"/>
      <c r="BS14" s="69"/>
      <c r="BT14" s="69"/>
      <c r="BU14" s="69"/>
      <c r="BV14" s="69"/>
      <c r="BW14" s="69"/>
      <c r="BX14" s="69"/>
      <c r="BY14" s="69"/>
    </row>
    <row r="15" spans="1:77" s="17" customFormat="1" ht="18" customHeight="1" thickBot="1">
      <c r="A15" s="1832"/>
      <c r="B15" s="1832"/>
      <c r="C15" s="1832"/>
      <c r="D15" s="1832"/>
      <c r="E15" s="1832"/>
      <c r="F15" s="1832"/>
      <c r="G15" s="1832"/>
      <c r="H15" s="1832"/>
      <c r="I15" s="370"/>
      <c r="J15" s="1999" t="s">
        <v>270</v>
      </c>
      <c r="K15" s="1999"/>
      <c r="L15" s="1999"/>
      <c r="M15" s="1999"/>
      <c r="N15" s="1999"/>
      <c r="O15" s="1999"/>
      <c r="P15" s="1999"/>
      <c r="Q15" s="1999"/>
      <c r="R15" s="1999"/>
      <c r="S15" s="371"/>
      <c r="T15" s="2049" t="str">
        <f>★入力画面!$P$175</f>
        <v/>
      </c>
      <c r="U15" s="2032"/>
      <c r="V15" s="2032" t="str">
        <f>★入力画面!$Q$175</f>
        <v/>
      </c>
      <c r="W15" s="2032"/>
      <c r="X15" s="2032" t="str">
        <f>★入力画面!$R$175</f>
        <v/>
      </c>
      <c r="Y15" s="2032"/>
      <c r="Z15" s="2032" t="str">
        <f>★入力画面!$S$175</f>
        <v/>
      </c>
      <c r="AA15" s="2032"/>
      <c r="AB15" s="2032" t="str">
        <f>★入力画面!$T$175</f>
        <v/>
      </c>
      <c r="AC15" s="2032"/>
      <c r="AD15" s="2032" t="str">
        <f>★入力画面!$U$175</f>
        <v/>
      </c>
      <c r="AE15" s="2032"/>
      <c r="AF15" s="2032" t="str">
        <f>★入力画面!$V$175</f>
        <v/>
      </c>
      <c r="AG15" s="2032"/>
      <c r="AH15" s="2032" t="str">
        <f>★入力画面!$W$175</f>
        <v/>
      </c>
      <c r="AI15" s="2032"/>
      <c r="AJ15" s="2032" t="str">
        <f>★入力画面!$X$175</f>
        <v/>
      </c>
      <c r="AK15" s="2032"/>
      <c r="AL15" s="2032" t="str">
        <f>★入力画面!$Y$175</f>
        <v/>
      </c>
      <c r="AM15" s="2032"/>
      <c r="AN15" s="2032" t="str">
        <f>★入力画面!$Z$175</f>
        <v/>
      </c>
      <c r="AO15" s="2032"/>
      <c r="AP15" s="2032" t="str">
        <f>★入力画面!$AA$175</f>
        <v/>
      </c>
      <c r="AQ15" s="2032"/>
      <c r="AR15" s="2032" t="str">
        <f>★入力画面!$AB$175</f>
        <v/>
      </c>
      <c r="AS15" s="2032"/>
      <c r="AT15" s="2032" t="str">
        <f>★入力画面!$AC$175</f>
        <v/>
      </c>
      <c r="AU15" s="2032"/>
      <c r="AV15" s="2032" t="str">
        <f>★入力画面!$AD$175</f>
        <v/>
      </c>
      <c r="AW15" s="2032"/>
      <c r="AX15" s="2032" t="str">
        <f>★入力画面!$AE$175</f>
        <v/>
      </c>
      <c r="AY15" s="2032"/>
      <c r="AZ15" s="2032" t="str">
        <f>★入力画面!$AF$175</f>
        <v/>
      </c>
      <c r="BA15" s="2032"/>
      <c r="BB15" s="2032" t="str">
        <f>★入力画面!$AG$175</f>
        <v/>
      </c>
      <c r="BC15" s="2032"/>
      <c r="BD15" s="2032" t="str">
        <f>★入力画面!$AH$175</f>
        <v/>
      </c>
      <c r="BE15" s="2032"/>
      <c r="BF15" s="2032" t="str">
        <f>★入力画面!$AI$175</f>
        <v/>
      </c>
      <c r="BG15" s="2033"/>
      <c r="BH15" s="1831"/>
      <c r="BI15" s="1831"/>
      <c r="BJ15" s="1831"/>
      <c r="BK15" s="1831"/>
      <c r="BL15" s="1831"/>
      <c r="BM15" s="1831"/>
      <c r="BN15" s="1831"/>
      <c r="BO15" s="2051"/>
      <c r="BP15" s="2051"/>
      <c r="BQ15" s="69"/>
      <c r="BR15" s="69"/>
      <c r="BS15" s="69"/>
      <c r="BT15" s="69"/>
      <c r="BU15" s="69"/>
      <c r="BV15" s="69"/>
      <c r="BW15" s="69"/>
      <c r="BX15" s="69"/>
      <c r="BY15" s="69"/>
    </row>
    <row r="16" spans="1:77" s="17" customFormat="1" ht="9" customHeight="1">
      <c r="A16" s="1832"/>
      <c r="B16" s="1832"/>
      <c r="C16" s="1832"/>
      <c r="D16" s="1832"/>
      <c r="E16" s="1832"/>
      <c r="F16" s="1832"/>
      <c r="G16" s="1832"/>
      <c r="H16" s="1832"/>
      <c r="I16" s="372"/>
      <c r="J16" s="1901" t="s">
        <v>122</v>
      </c>
      <c r="K16" s="1901"/>
      <c r="L16" s="1901"/>
      <c r="M16" s="1901"/>
      <c r="N16" s="1901"/>
      <c r="O16" s="1901"/>
      <c r="P16" s="1901"/>
      <c r="Q16" s="1901"/>
      <c r="R16" s="1901"/>
      <c r="S16" s="373"/>
      <c r="T16" s="2070" t="str">
        <f>★入力画面!$BS$176</f>
        <v/>
      </c>
      <c r="U16" s="2071"/>
      <c r="V16" s="1778"/>
      <c r="W16" s="1778"/>
      <c r="X16" s="2055" t="str">
        <f>★入力画面!$BM$176</f>
        <v/>
      </c>
      <c r="Y16" s="2028"/>
      <c r="Z16" s="2028" t="str">
        <f>★入力画面!$BN$176</f>
        <v/>
      </c>
      <c r="AA16" s="2029"/>
      <c r="AB16" s="1663" t="s">
        <v>123</v>
      </c>
      <c r="AC16" s="1663"/>
      <c r="AD16" s="2055" t="str">
        <f>★入力画面!$BO$176</f>
        <v/>
      </c>
      <c r="AE16" s="2028"/>
      <c r="AF16" s="2028" t="str">
        <f>★入力画面!$BP$176</f>
        <v/>
      </c>
      <c r="AG16" s="2029"/>
      <c r="AH16" s="1663" t="s">
        <v>93</v>
      </c>
      <c r="AI16" s="1663"/>
      <c r="AJ16" s="2055" t="str">
        <f>★入力画面!$BQ$176</f>
        <v/>
      </c>
      <c r="AK16" s="2028"/>
      <c r="AL16" s="2028" t="str">
        <f>★入力画面!$BR$176</f>
        <v/>
      </c>
      <c r="AM16" s="2029"/>
      <c r="AN16" s="1836" t="s">
        <v>94</v>
      </c>
      <c r="AO16" s="1836"/>
      <c r="AP16" s="1887"/>
      <c r="AQ16" s="1887"/>
      <c r="AR16" s="1887"/>
      <c r="AS16" s="1887"/>
      <c r="AT16" s="1887"/>
      <c r="AU16" s="1887"/>
      <c r="AV16" s="1887"/>
      <c r="AW16" s="1887"/>
      <c r="AX16" s="1887"/>
      <c r="AY16" s="1887"/>
      <c r="AZ16" s="1887"/>
      <c r="BA16" s="1887"/>
      <c r="BB16" s="1887"/>
      <c r="BC16" s="1887"/>
      <c r="BD16" s="1887"/>
      <c r="BE16" s="1887"/>
      <c r="BF16" s="1887"/>
      <c r="BG16" s="1887"/>
      <c r="BH16" s="1831"/>
      <c r="BI16" s="1831"/>
      <c r="BJ16" s="1831"/>
      <c r="BK16" s="1831"/>
      <c r="BL16" s="1831"/>
      <c r="BM16" s="1831"/>
      <c r="BN16" s="1831"/>
      <c r="BO16" s="2051"/>
      <c r="BP16" s="2051"/>
      <c r="BQ16" s="69"/>
      <c r="BR16" s="69"/>
      <c r="BS16" s="69"/>
      <c r="BT16" s="69"/>
      <c r="BU16" s="69"/>
      <c r="BV16" s="69"/>
      <c r="BW16" s="69"/>
      <c r="BX16" s="69"/>
      <c r="BY16" s="69"/>
    </row>
    <row r="17" spans="1:77" s="17" customFormat="1" ht="9" customHeight="1" thickBot="1">
      <c r="A17" s="1832"/>
      <c r="B17" s="1832"/>
      <c r="C17" s="1832"/>
      <c r="D17" s="1832"/>
      <c r="E17" s="1832"/>
      <c r="F17" s="1832"/>
      <c r="G17" s="1832"/>
      <c r="H17" s="1832"/>
      <c r="I17" s="374"/>
      <c r="J17" s="1904"/>
      <c r="K17" s="1904"/>
      <c r="L17" s="1904"/>
      <c r="M17" s="1904"/>
      <c r="N17" s="1904"/>
      <c r="O17" s="1904"/>
      <c r="P17" s="1904"/>
      <c r="Q17" s="1904"/>
      <c r="R17" s="1904"/>
      <c r="S17" s="375"/>
      <c r="T17" s="2072"/>
      <c r="U17" s="2073"/>
      <c r="V17" s="1663"/>
      <c r="W17" s="1663"/>
      <c r="X17" s="2056"/>
      <c r="Y17" s="2030"/>
      <c r="Z17" s="2030"/>
      <c r="AA17" s="2031"/>
      <c r="AB17" s="1663"/>
      <c r="AC17" s="1663"/>
      <c r="AD17" s="2056"/>
      <c r="AE17" s="2030"/>
      <c r="AF17" s="2030"/>
      <c r="AG17" s="2031"/>
      <c r="AH17" s="1663"/>
      <c r="AI17" s="1663"/>
      <c r="AJ17" s="2056"/>
      <c r="AK17" s="2030"/>
      <c r="AL17" s="2030"/>
      <c r="AM17" s="2031"/>
      <c r="AN17" s="1836"/>
      <c r="AO17" s="1836"/>
      <c r="AP17" s="1887"/>
      <c r="AQ17" s="1887"/>
      <c r="AR17" s="1887"/>
      <c r="AS17" s="1887"/>
      <c r="AT17" s="1887"/>
      <c r="AU17" s="1887"/>
      <c r="AV17" s="1887"/>
      <c r="AW17" s="1887"/>
      <c r="AX17" s="1887"/>
      <c r="AY17" s="1887"/>
      <c r="AZ17" s="1887"/>
      <c r="BA17" s="1887"/>
      <c r="BB17" s="1887"/>
      <c r="BC17" s="1887"/>
      <c r="BD17" s="1887"/>
      <c r="BE17" s="1887"/>
      <c r="BF17" s="1887"/>
      <c r="BG17" s="1887"/>
      <c r="BH17" s="1831"/>
      <c r="BI17" s="1831"/>
      <c r="BJ17" s="1831"/>
      <c r="BK17" s="1831"/>
      <c r="BL17" s="1831"/>
      <c r="BM17" s="1831"/>
      <c r="BN17" s="1831"/>
      <c r="BO17" s="2051"/>
      <c r="BP17" s="2051"/>
      <c r="BQ17" s="69"/>
      <c r="BR17" s="69"/>
      <c r="BS17" s="69"/>
      <c r="BT17" s="69"/>
      <c r="BU17" s="69"/>
      <c r="BV17" s="69"/>
      <c r="BW17" s="69"/>
      <c r="BX17" s="69"/>
      <c r="BY17" s="69"/>
    </row>
    <row r="18" spans="1:77" s="17" customFormat="1" ht="18" customHeight="1">
      <c r="A18" s="1832"/>
      <c r="B18" s="1832"/>
      <c r="C18" s="1832"/>
      <c r="D18" s="1832"/>
      <c r="E18" s="1832"/>
      <c r="F18" s="1832"/>
      <c r="G18" s="1832"/>
      <c r="H18" s="1832"/>
      <c r="I18" s="372"/>
      <c r="J18" s="1901" t="s">
        <v>271</v>
      </c>
      <c r="K18" s="1901"/>
      <c r="L18" s="1901"/>
      <c r="M18" s="1901"/>
      <c r="N18" s="1901"/>
      <c r="O18" s="1901"/>
      <c r="P18" s="1901"/>
      <c r="Q18" s="1901"/>
      <c r="R18" s="1901"/>
      <c r="S18" s="376"/>
      <c r="T18" s="2039">
        <f>★入力画面!$M$177</f>
        <v>0</v>
      </c>
      <c r="U18" s="2040"/>
      <c r="V18" s="2040"/>
      <c r="W18" s="2040"/>
      <c r="X18" s="2040"/>
      <c r="Y18" s="2074" t="s">
        <v>272</v>
      </c>
      <c r="Z18" s="2074"/>
      <c r="AA18" s="2075"/>
      <c r="AB18" s="1888" t="s">
        <v>273</v>
      </c>
      <c r="AC18" s="1889"/>
      <c r="AD18" s="1889"/>
      <c r="AE18" s="1889"/>
      <c r="AF18" s="1889"/>
      <c r="AG18" s="1890"/>
      <c r="AH18" s="2039">
        <f>★入力画面!$AF$177</f>
        <v>0</v>
      </c>
      <c r="AI18" s="2040"/>
      <c r="AJ18" s="2040"/>
      <c r="AK18" s="2040"/>
      <c r="AL18" s="2040"/>
      <c r="AM18" s="2043"/>
      <c r="AN18" s="2043"/>
      <c r="AO18" s="2044"/>
      <c r="AP18" s="1887"/>
      <c r="AQ18" s="1887"/>
      <c r="AR18" s="1887"/>
      <c r="AS18" s="1887"/>
      <c r="AT18" s="1887"/>
      <c r="AU18" s="1887"/>
      <c r="AV18" s="1887"/>
      <c r="AW18" s="1887"/>
      <c r="AX18" s="1887"/>
      <c r="AY18" s="1887"/>
      <c r="AZ18" s="1887"/>
      <c r="BA18" s="1887"/>
      <c r="BB18" s="1887"/>
      <c r="BC18" s="1887"/>
      <c r="BD18" s="1887"/>
      <c r="BE18" s="1887"/>
      <c r="BF18" s="1887"/>
      <c r="BG18" s="1887"/>
      <c r="BH18" s="1831"/>
      <c r="BI18" s="1831"/>
      <c r="BJ18" s="1831"/>
      <c r="BK18" s="1831"/>
      <c r="BL18" s="1831"/>
      <c r="BM18" s="1831"/>
      <c r="BN18" s="1831"/>
      <c r="BO18" s="2051"/>
      <c r="BP18" s="2051"/>
      <c r="BQ18" s="69"/>
      <c r="BR18" s="69"/>
      <c r="BS18" s="69"/>
      <c r="BT18" s="69"/>
      <c r="BU18" s="69"/>
      <c r="BV18" s="69"/>
      <c r="BW18" s="69"/>
      <c r="BX18" s="69"/>
      <c r="BY18" s="69"/>
    </row>
    <row r="19" spans="1:77" s="17" customFormat="1" ht="18" customHeight="1" thickBot="1">
      <c r="A19" s="1832"/>
      <c r="B19" s="1832"/>
      <c r="C19" s="1832"/>
      <c r="D19" s="1832"/>
      <c r="E19" s="1832"/>
      <c r="F19" s="1832"/>
      <c r="G19" s="1832"/>
      <c r="H19" s="1832"/>
      <c r="I19" s="374"/>
      <c r="J19" s="1892" t="s">
        <v>274</v>
      </c>
      <c r="K19" s="1892"/>
      <c r="L19" s="1892"/>
      <c r="M19" s="1892"/>
      <c r="N19" s="1892"/>
      <c r="O19" s="1892"/>
      <c r="P19" s="1892"/>
      <c r="Q19" s="1892"/>
      <c r="R19" s="1892"/>
      <c r="S19" s="377"/>
      <c r="T19" s="2061">
        <f>★入力画面!$W$177</f>
        <v>0</v>
      </c>
      <c r="U19" s="2062"/>
      <c r="V19" s="2062"/>
      <c r="W19" s="2062"/>
      <c r="X19" s="2062"/>
      <c r="Y19" s="2045"/>
      <c r="Z19" s="2045"/>
      <c r="AA19" s="2046"/>
      <c r="AB19" s="1891"/>
      <c r="AC19" s="1892"/>
      <c r="AD19" s="1892"/>
      <c r="AE19" s="1892"/>
      <c r="AF19" s="1892"/>
      <c r="AG19" s="1893"/>
      <c r="AH19" s="2041"/>
      <c r="AI19" s="2042"/>
      <c r="AJ19" s="2042"/>
      <c r="AK19" s="2042"/>
      <c r="AL19" s="2042"/>
      <c r="AM19" s="2045" t="s">
        <v>275</v>
      </c>
      <c r="AN19" s="2045"/>
      <c r="AO19" s="2046"/>
      <c r="AP19" s="1887"/>
      <c r="AQ19" s="1887"/>
      <c r="AR19" s="1887"/>
      <c r="AS19" s="1887"/>
      <c r="AT19" s="1887"/>
      <c r="AU19" s="1887"/>
      <c r="AV19" s="1887"/>
      <c r="AW19" s="1887"/>
      <c r="AX19" s="1887"/>
      <c r="AY19" s="1887"/>
      <c r="AZ19" s="1887"/>
      <c r="BA19" s="1887"/>
      <c r="BB19" s="1887"/>
      <c r="BC19" s="1887"/>
      <c r="BD19" s="1887"/>
      <c r="BE19" s="1887"/>
      <c r="BF19" s="1887"/>
      <c r="BG19" s="1887"/>
      <c r="BH19" s="1831"/>
      <c r="BI19" s="1831"/>
      <c r="BJ19" s="1831"/>
      <c r="BK19" s="1831"/>
      <c r="BL19" s="1831"/>
      <c r="BM19" s="1831"/>
      <c r="BN19" s="1831"/>
      <c r="BO19" s="2051"/>
      <c r="BP19" s="2051"/>
      <c r="BQ19" s="69"/>
      <c r="BR19" s="69"/>
      <c r="BS19" s="69"/>
      <c r="BT19" s="69"/>
      <c r="BU19" s="69"/>
      <c r="BV19" s="69"/>
      <c r="BW19" s="69"/>
      <c r="BX19" s="69"/>
      <c r="BY19" s="69"/>
    </row>
    <row r="20" spans="1:77" s="17" customFormat="1" ht="15" customHeight="1">
      <c r="A20" s="1832"/>
      <c r="B20" s="1832"/>
      <c r="C20" s="1832"/>
      <c r="D20" s="1832"/>
      <c r="E20" s="1832"/>
      <c r="F20" s="1832"/>
      <c r="G20" s="1832"/>
      <c r="H20" s="1832"/>
      <c r="I20" s="372"/>
      <c r="J20" s="1889" t="s">
        <v>276</v>
      </c>
      <c r="K20" s="1889"/>
      <c r="L20" s="1889"/>
      <c r="M20" s="1889"/>
      <c r="N20" s="1889"/>
      <c r="O20" s="1889"/>
      <c r="P20" s="1889"/>
      <c r="Q20" s="1889"/>
      <c r="R20" s="1889"/>
      <c r="S20" s="376"/>
      <c r="T20" s="2066" t="str">
        <f>★入力画面!$P$179</f>
        <v/>
      </c>
      <c r="U20" s="2067"/>
      <c r="V20" s="2067" t="str">
        <f>★入力画面!$Q$179</f>
        <v/>
      </c>
      <c r="W20" s="2067"/>
      <c r="X20" s="2067" t="str">
        <f>★入力画面!$R$179</f>
        <v/>
      </c>
      <c r="Y20" s="2067"/>
      <c r="Z20" s="2057" t="str">
        <f>★入力画面!$S$179</f>
        <v/>
      </c>
      <c r="AA20" s="2058"/>
      <c r="AB20" s="2057" t="str">
        <f>★入力画面!$T$179</f>
        <v/>
      </c>
      <c r="AC20" s="2058"/>
      <c r="AD20" s="2057" t="str">
        <f>★入力画面!$U$179</f>
        <v/>
      </c>
      <c r="AE20" s="2063"/>
      <c r="AF20" s="2053" t="str">
        <f>★入力画面!$M$178</f>
        <v>　　　　　都道府県</v>
      </c>
      <c r="AG20" s="2054"/>
      <c r="AH20" s="2054"/>
      <c r="AI20" s="2054"/>
      <c r="AJ20" s="2054"/>
      <c r="AK20" s="2054"/>
      <c r="AL20" s="2054"/>
      <c r="AM20" s="2054"/>
      <c r="AN20" s="2052" t="str">
        <f>IF(★入力画面!$T$178="市区町村を選択　▼","　　　　　　　市郡区　　　　　　　　　　区町村",★入力画面!$BL$179)</f>
        <v>　　　　　　　市郡区　　　　　　　　　　区町村</v>
      </c>
      <c r="AO20" s="1938"/>
      <c r="AP20" s="1938"/>
      <c r="AQ20" s="1938"/>
      <c r="AR20" s="1938"/>
      <c r="AS20" s="1938"/>
      <c r="AT20" s="1938"/>
      <c r="AU20" s="1938"/>
      <c r="AV20" s="1938"/>
      <c r="AW20" s="1938"/>
      <c r="AX20" s="1938"/>
      <c r="AY20" s="1938"/>
      <c r="AZ20" s="1938"/>
      <c r="BA20" s="1938"/>
      <c r="BB20" s="1938"/>
      <c r="BC20" s="1938"/>
      <c r="BD20" s="1938"/>
      <c r="BE20" s="1938"/>
      <c r="BF20" s="1938"/>
      <c r="BG20" s="1938"/>
      <c r="BH20" s="1831"/>
      <c r="BI20" s="1831"/>
      <c r="BJ20" s="1831"/>
      <c r="BK20" s="1831"/>
      <c r="BL20" s="1831"/>
      <c r="BM20" s="1831"/>
      <c r="BN20" s="1831"/>
      <c r="BO20" s="2051"/>
      <c r="BP20" s="2051"/>
      <c r="BQ20" s="69"/>
      <c r="BR20" s="69"/>
      <c r="BS20" s="69"/>
      <c r="BT20" s="69"/>
      <c r="BU20" s="69"/>
      <c r="BV20" s="69"/>
      <c r="BW20" s="69"/>
      <c r="BX20" s="69"/>
      <c r="BY20" s="69"/>
    </row>
    <row r="21" spans="1:77" s="17" customFormat="1" ht="3" customHeight="1" thickBot="1">
      <c r="A21" s="1832"/>
      <c r="B21" s="1832"/>
      <c r="C21" s="1832"/>
      <c r="D21" s="1832"/>
      <c r="E21" s="1832"/>
      <c r="F21" s="1832"/>
      <c r="G21" s="1832"/>
      <c r="H21" s="1832"/>
      <c r="I21" s="374"/>
      <c r="J21" s="1892"/>
      <c r="K21" s="1892"/>
      <c r="L21" s="1892"/>
      <c r="M21" s="1892"/>
      <c r="N21" s="1892"/>
      <c r="O21" s="1892"/>
      <c r="P21" s="1892"/>
      <c r="Q21" s="1892"/>
      <c r="R21" s="1892"/>
      <c r="S21" s="377"/>
      <c r="T21" s="2068"/>
      <c r="U21" s="2069"/>
      <c r="V21" s="2069"/>
      <c r="W21" s="2069"/>
      <c r="X21" s="2069"/>
      <c r="Y21" s="2069"/>
      <c r="Z21" s="2059"/>
      <c r="AA21" s="2060"/>
      <c r="AB21" s="2059"/>
      <c r="AC21" s="2060"/>
      <c r="AD21" s="2059"/>
      <c r="AE21" s="2064"/>
      <c r="AF21" s="577"/>
      <c r="AG21" s="577"/>
      <c r="AH21" s="577"/>
      <c r="AI21" s="577"/>
      <c r="AJ21" s="378"/>
      <c r="AK21" s="378"/>
      <c r="AL21" s="378"/>
      <c r="AM21" s="378"/>
      <c r="AN21" s="577"/>
      <c r="AO21" s="577"/>
      <c r="AP21" s="577"/>
      <c r="AQ21" s="577"/>
      <c r="AR21" s="577"/>
      <c r="AS21" s="577"/>
      <c r="AT21" s="378"/>
      <c r="AU21" s="378"/>
      <c r="AV21" s="378"/>
      <c r="AW21" s="378"/>
      <c r="AX21" s="577"/>
      <c r="AY21" s="577"/>
      <c r="AZ21" s="577"/>
      <c r="BA21" s="577"/>
      <c r="BB21" s="577"/>
      <c r="BC21" s="577"/>
      <c r="BD21" s="378"/>
      <c r="BE21" s="378"/>
      <c r="BF21" s="378"/>
      <c r="BG21" s="378"/>
      <c r="BH21" s="1831"/>
      <c r="BI21" s="1831"/>
      <c r="BJ21" s="1831"/>
      <c r="BK21" s="1831"/>
      <c r="BL21" s="1831"/>
      <c r="BM21" s="1831"/>
      <c r="BN21" s="1831"/>
      <c r="BO21" s="2051"/>
      <c r="BP21" s="2051"/>
      <c r="BQ21" s="69"/>
      <c r="BR21" s="69"/>
      <c r="BS21" s="69"/>
      <c r="BT21" s="69"/>
      <c r="BU21" s="69"/>
      <c r="BV21" s="69"/>
      <c r="BW21" s="69"/>
      <c r="BX21" s="69"/>
      <c r="BY21" s="69"/>
    </row>
    <row r="22" spans="1:77" s="17" customFormat="1" ht="18" customHeight="1" thickBot="1">
      <c r="A22" s="1832"/>
      <c r="B22" s="1832"/>
      <c r="C22" s="1832"/>
      <c r="D22" s="1832"/>
      <c r="E22" s="1832"/>
      <c r="F22" s="1832"/>
      <c r="G22" s="1832"/>
      <c r="H22" s="1832"/>
      <c r="I22" s="1997" t="s">
        <v>277</v>
      </c>
      <c r="J22" s="1880"/>
      <c r="K22" s="1880"/>
      <c r="L22" s="1880"/>
      <c r="M22" s="1880"/>
      <c r="N22" s="1880"/>
      <c r="O22" s="1880"/>
      <c r="P22" s="1880"/>
      <c r="Q22" s="1880"/>
      <c r="R22" s="1880"/>
      <c r="S22" s="1998"/>
      <c r="T22" s="2050" t="str">
        <f>★入力画面!$P$182</f>
        <v/>
      </c>
      <c r="U22" s="2037"/>
      <c r="V22" s="2037" t="str">
        <f>★入力画面!$Q$182</f>
        <v/>
      </c>
      <c r="W22" s="2037"/>
      <c r="X22" s="2037" t="str">
        <f>★入力画面!$R$182</f>
        <v/>
      </c>
      <c r="Y22" s="2037"/>
      <c r="Z22" s="2037" t="str">
        <f>★入力画面!$S$182</f>
        <v/>
      </c>
      <c r="AA22" s="2037"/>
      <c r="AB22" s="2037" t="str">
        <f>★入力画面!$T$182</f>
        <v/>
      </c>
      <c r="AC22" s="2037"/>
      <c r="AD22" s="2076" t="str">
        <f>★入力画面!$U$182</f>
        <v/>
      </c>
      <c r="AE22" s="2077"/>
      <c r="AF22" s="2037" t="str">
        <f>★入力画面!$V$182</f>
        <v/>
      </c>
      <c r="AG22" s="2037"/>
      <c r="AH22" s="2037" t="str">
        <f>★入力画面!$W$182</f>
        <v/>
      </c>
      <c r="AI22" s="2037"/>
      <c r="AJ22" s="2037" t="str">
        <f>★入力画面!$X$182</f>
        <v/>
      </c>
      <c r="AK22" s="2037"/>
      <c r="AL22" s="2037" t="str">
        <f>★入力画面!$Y$182</f>
        <v/>
      </c>
      <c r="AM22" s="2037"/>
      <c r="AN22" s="2037" t="str">
        <f>★入力画面!$Z$182</f>
        <v/>
      </c>
      <c r="AO22" s="2037"/>
      <c r="AP22" s="2037" t="str">
        <f>★入力画面!$AA$182</f>
        <v/>
      </c>
      <c r="AQ22" s="2037"/>
      <c r="AR22" s="2037" t="str">
        <f>★入力画面!$AB$182</f>
        <v/>
      </c>
      <c r="AS22" s="2037"/>
      <c r="AT22" s="2037" t="str">
        <f>★入力画面!$AC$182</f>
        <v/>
      </c>
      <c r="AU22" s="2037"/>
      <c r="AV22" s="2037" t="str">
        <f>★入力画面!$AD$182</f>
        <v/>
      </c>
      <c r="AW22" s="2037"/>
      <c r="AX22" s="2037" t="str">
        <f>★入力画面!$AE$182</f>
        <v/>
      </c>
      <c r="AY22" s="2037"/>
      <c r="AZ22" s="2037" t="str">
        <f>★入力画面!$AF$182</f>
        <v/>
      </c>
      <c r="BA22" s="2037"/>
      <c r="BB22" s="2037" t="str">
        <f>★入力画面!$AG$182</f>
        <v/>
      </c>
      <c r="BC22" s="2037"/>
      <c r="BD22" s="2037" t="str">
        <f>★入力画面!$AH$182</f>
        <v/>
      </c>
      <c r="BE22" s="2037"/>
      <c r="BF22" s="2037" t="str">
        <f>★入力画面!$AI$182</f>
        <v/>
      </c>
      <c r="BG22" s="2038"/>
      <c r="BH22" s="1831"/>
      <c r="BI22" s="1831"/>
      <c r="BJ22" s="1843" t="s">
        <v>117</v>
      </c>
      <c r="BK22" s="1843"/>
      <c r="BL22" s="1843"/>
      <c r="BM22" s="1843"/>
      <c r="BN22" s="1843"/>
      <c r="BO22" s="2051"/>
      <c r="BP22" s="2051"/>
      <c r="BQ22" s="69"/>
      <c r="BR22" s="69"/>
      <c r="BS22" s="69"/>
      <c r="BT22" s="69"/>
      <c r="BU22" s="69"/>
      <c r="BV22" s="69"/>
      <c r="BW22" s="69"/>
      <c r="BX22" s="69"/>
      <c r="BY22" s="69"/>
    </row>
    <row r="23" spans="1:77" s="17" customFormat="1" ht="18" customHeight="1" thickBot="1">
      <c r="A23" s="1832"/>
      <c r="B23" s="1832"/>
      <c r="C23" s="1832"/>
      <c r="D23" s="1832"/>
      <c r="E23" s="1832"/>
      <c r="F23" s="1832"/>
      <c r="G23" s="1832"/>
      <c r="H23" s="1832"/>
      <c r="I23" s="1891"/>
      <c r="J23" s="1892"/>
      <c r="K23" s="1892"/>
      <c r="L23" s="1892"/>
      <c r="M23" s="1892"/>
      <c r="N23" s="1892"/>
      <c r="O23" s="1892"/>
      <c r="P23" s="1892"/>
      <c r="Q23" s="1892"/>
      <c r="R23" s="1892"/>
      <c r="S23" s="1893"/>
      <c r="T23" s="2050" t="str">
        <f>★入力画面!$P$183</f>
        <v/>
      </c>
      <c r="U23" s="2037"/>
      <c r="V23" s="2037" t="str">
        <f>★入力画面!$Q$183</f>
        <v/>
      </c>
      <c r="W23" s="2037"/>
      <c r="X23" s="2037" t="str">
        <f>★入力画面!$R$183</f>
        <v/>
      </c>
      <c r="Y23" s="2037"/>
      <c r="Z23" s="2037" t="str">
        <f>★入力画面!$S$183</f>
        <v/>
      </c>
      <c r="AA23" s="2037"/>
      <c r="AB23" s="2037" t="str">
        <f>★入力画面!$T$183</f>
        <v/>
      </c>
      <c r="AC23" s="2037"/>
      <c r="AD23" s="2037" t="str">
        <f>★入力画面!$U$183</f>
        <v/>
      </c>
      <c r="AE23" s="2037"/>
      <c r="AF23" s="2037" t="str">
        <f>★入力画面!$V$183</f>
        <v/>
      </c>
      <c r="AG23" s="2037"/>
      <c r="AH23" s="2037" t="str">
        <f>★入力画面!$W$183</f>
        <v/>
      </c>
      <c r="AI23" s="2037"/>
      <c r="AJ23" s="2037" t="str">
        <f>★入力画面!$X$183</f>
        <v/>
      </c>
      <c r="AK23" s="2037"/>
      <c r="AL23" s="2037" t="str">
        <f>★入力画面!$Y$183</f>
        <v/>
      </c>
      <c r="AM23" s="2037"/>
      <c r="AN23" s="2037" t="str">
        <f>★入力画面!$Z$183</f>
        <v/>
      </c>
      <c r="AO23" s="2037"/>
      <c r="AP23" s="2037" t="str">
        <f>★入力画面!$AA$183</f>
        <v/>
      </c>
      <c r="AQ23" s="2037"/>
      <c r="AR23" s="2037" t="str">
        <f>★入力画面!$AB$183</f>
        <v/>
      </c>
      <c r="AS23" s="2037"/>
      <c r="AT23" s="2037" t="str">
        <f>★入力画面!$AC$183</f>
        <v/>
      </c>
      <c r="AU23" s="2037"/>
      <c r="AV23" s="2037" t="str">
        <f>★入力画面!$AD$183</f>
        <v/>
      </c>
      <c r="AW23" s="2037"/>
      <c r="AX23" s="2037" t="str">
        <f>★入力画面!$AE$183</f>
        <v/>
      </c>
      <c r="AY23" s="2037"/>
      <c r="AZ23" s="2037" t="str">
        <f>★入力画面!$AF$183</f>
        <v/>
      </c>
      <c r="BA23" s="2037"/>
      <c r="BB23" s="2037" t="str">
        <f>★入力画面!$AG$183</f>
        <v/>
      </c>
      <c r="BC23" s="2037"/>
      <c r="BD23" s="2037" t="str">
        <f>★入力画面!$AH$183</f>
        <v/>
      </c>
      <c r="BE23" s="2037"/>
      <c r="BF23" s="2037" t="str">
        <f>★入力画面!$AI$183</f>
        <v/>
      </c>
      <c r="BG23" s="2038"/>
      <c r="BH23" s="1831"/>
      <c r="BI23" s="1831"/>
      <c r="BJ23" s="364"/>
      <c r="BK23" s="1988" t="s">
        <v>979</v>
      </c>
      <c r="BL23" s="1989"/>
      <c r="BM23" s="1990"/>
      <c r="BN23" s="367"/>
      <c r="BO23" s="2051"/>
      <c r="BP23" s="2051"/>
      <c r="BQ23" s="69"/>
      <c r="BR23" s="69"/>
      <c r="BS23" s="69"/>
      <c r="BT23" s="69"/>
      <c r="BU23" s="69"/>
      <c r="BV23" s="69"/>
      <c r="BW23" s="69"/>
      <c r="BX23" s="69"/>
      <c r="BY23" s="69"/>
    </row>
    <row r="24" spans="1:77" s="17" customFormat="1" ht="15" customHeight="1" thickBot="1">
      <c r="A24" s="1832"/>
      <c r="B24" s="1832"/>
      <c r="C24" s="1832"/>
      <c r="D24" s="1832"/>
      <c r="E24" s="1836"/>
      <c r="F24" s="1836"/>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c r="AP24" s="1836"/>
      <c r="AQ24" s="1836"/>
      <c r="AR24" s="1836"/>
      <c r="AS24" s="1836"/>
      <c r="AT24" s="1836"/>
      <c r="AU24" s="1836"/>
      <c r="AV24" s="1836"/>
      <c r="AW24" s="1836"/>
      <c r="AX24" s="1836"/>
      <c r="AY24" s="1836"/>
      <c r="AZ24" s="1836"/>
      <c r="BA24" s="1836"/>
      <c r="BB24" s="1836"/>
      <c r="BC24" s="1836"/>
      <c r="BD24" s="1836"/>
      <c r="BE24" s="1836"/>
      <c r="BF24" s="1836"/>
      <c r="BG24" s="1836"/>
      <c r="BH24" s="1836"/>
      <c r="BI24" s="1836"/>
      <c r="BJ24" s="1836"/>
      <c r="BK24" s="1836"/>
      <c r="BL24" s="1836"/>
      <c r="BM24" s="1836"/>
      <c r="BN24" s="1836"/>
      <c r="BO24" s="2051"/>
      <c r="BP24" s="2051"/>
      <c r="BQ24" s="69"/>
      <c r="BR24" s="69"/>
      <c r="BS24" s="69"/>
      <c r="BT24" s="69"/>
      <c r="BU24" s="69"/>
      <c r="BV24" s="69"/>
      <c r="BW24" s="69"/>
      <c r="BX24" s="69"/>
      <c r="BY24" s="69"/>
    </row>
    <row r="25" spans="1:77" s="17" customFormat="1" ht="18" customHeight="1" thickBot="1">
      <c r="A25" s="1832"/>
      <c r="B25" s="1832"/>
      <c r="C25" s="1832"/>
      <c r="D25" s="1832"/>
      <c r="E25" s="368"/>
      <c r="F25" s="2047">
        <v>52</v>
      </c>
      <c r="G25" s="2048"/>
      <c r="H25" s="379"/>
      <c r="I25" s="365"/>
      <c r="J25" s="1895" t="s">
        <v>121</v>
      </c>
      <c r="K25" s="1895"/>
      <c r="L25" s="1895"/>
      <c r="M25" s="1895"/>
      <c r="N25" s="1895"/>
      <c r="O25" s="1895"/>
      <c r="P25" s="1895"/>
      <c r="Q25" s="1895"/>
      <c r="R25" s="1895"/>
      <c r="S25" s="366"/>
      <c r="T25" s="2049" t="str">
        <f>★法人その他入力!$P$186</f>
        <v/>
      </c>
      <c r="U25" s="2032"/>
      <c r="V25" s="2034" t="str">
        <f>★法人その他入力!$Q$186</f>
        <v/>
      </c>
      <c r="W25" s="2035"/>
      <c r="X25" s="2034" t="str">
        <f>★法人その他入力!$R$186</f>
        <v/>
      </c>
      <c r="Y25" s="2035"/>
      <c r="Z25" s="2034" t="str">
        <f>★法人その他入力!$S$186</f>
        <v/>
      </c>
      <c r="AA25" s="2035"/>
      <c r="AB25" s="2034" t="str">
        <f>★法人その他入力!$T$186</f>
        <v/>
      </c>
      <c r="AC25" s="2035"/>
      <c r="AD25" s="2034" t="str">
        <f>★法人その他入力!$U$186</f>
        <v/>
      </c>
      <c r="AE25" s="2035"/>
      <c r="AF25" s="2034" t="str">
        <f>★法人その他入力!$V$186</f>
        <v/>
      </c>
      <c r="AG25" s="2035"/>
      <c r="AH25" s="2034" t="str">
        <f>★法人その他入力!$W$186</f>
        <v/>
      </c>
      <c r="AI25" s="2035"/>
      <c r="AJ25" s="2034" t="str">
        <f>★法人その他入力!$X$186</f>
        <v/>
      </c>
      <c r="AK25" s="2035"/>
      <c r="AL25" s="2034" t="str">
        <f>★法人その他入力!$Y$186</f>
        <v/>
      </c>
      <c r="AM25" s="2035"/>
      <c r="AN25" s="2034" t="str">
        <f>★法人その他入力!$Z$186</f>
        <v/>
      </c>
      <c r="AO25" s="2035"/>
      <c r="AP25" s="2034" t="str">
        <f>★法人その他入力!$AA$186</f>
        <v/>
      </c>
      <c r="AQ25" s="2035"/>
      <c r="AR25" s="2034" t="str">
        <f>★法人その他入力!$AB$186</f>
        <v/>
      </c>
      <c r="AS25" s="2035"/>
      <c r="AT25" s="2034" t="str">
        <f>★法人その他入力!$AC$186</f>
        <v/>
      </c>
      <c r="AU25" s="2035"/>
      <c r="AV25" s="2034" t="str">
        <f>★法人その他入力!$AD$186</f>
        <v/>
      </c>
      <c r="AW25" s="2035"/>
      <c r="AX25" s="2034" t="str">
        <f>★法人その他入力!$AE$186</f>
        <v/>
      </c>
      <c r="AY25" s="2035"/>
      <c r="AZ25" s="2034" t="str">
        <f>★法人その他入力!$AF$186</f>
        <v/>
      </c>
      <c r="BA25" s="2035"/>
      <c r="BB25" s="2034" t="str">
        <f>★法人その他入力!$AG$186</f>
        <v/>
      </c>
      <c r="BC25" s="2035"/>
      <c r="BD25" s="2034" t="str">
        <f>★法人その他入力!$AH$186</f>
        <v/>
      </c>
      <c r="BE25" s="2035"/>
      <c r="BF25" s="2034" t="str">
        <f>★法人その他入力!$AI$186</f>
        <v/>
      </c>
      <c r="BG25" s="2036"/>
      <c r="BH25" s="1951"/>
      <c r="BI25" s="1831"/>
      <c r="BJ25" s="1831"/>
      <c r="BK25" s="1831"/>
      <c r="BL25" s="1831"/>
      <c r="BM25" s="1831"/>
      <c r="BN25" s="1831"/>
      <c r="BO25" s="2051"/>
      <c r="BP25" s="2051"/>
      <c r="BQ25" s="69"/>
      <c r="BR25" s="69"/>
      <c r="BS25" s="69"/>
      <c r="BT25" s="69"/>
      <c r="BU25" s="69"/>
      <c r="BV25" s="69"/>
      <c r="BW25" s="69"/>
      <c r="BX25" s="69"/>
      <c r="BY25" s="69"/>
    </row>
    <row r="26" spans="1:77" s="17" customFormat="1" ht="18" customHeight="1" thickBot="1">
      <c r="A26" s="1832"/>
      <c r="B26" s="1832"/>
      <c r="C26" s="1832"/>
      <c r="D26" s="1832"/>
      <c r="E26" s="1832"/>
      <c r="F26" s="1832"/>
      <c r="G26" s="1832"/>
      <c r="H26" s="1881"/>
      <c r="I26" s="370"/>
      <c r="J26" s="1999" t="s">
        <v>270</v>
      </c>
      <c r="K26" s="1999"/>
      <c r="L26" s="1999"/>
      <c r="M26" s="1999"/>
      <c r="N26" s="1999"/>
      <c r="O26" s="1999"/>
      <c r="P26" s="1999"/>
      <c r="Q26" s="1999"/>
      <c r="R26" s="1999"/>
      <c r="S26" s="371"/>
      <c r="T26" s="2049" t="str">
        <f>★法人その他入力!$P$188</f>
        <v/>
      </c>
      <c r="U26" s="2032"/>
      <c r="V26" s="2032" t="str">
        <f>★法人その他入力!$Q$188</f>
        <v/>
      </c>
      <c r="W26" s="2032"/>
      <c r="X26" s="2032" t="str">
        <f>★法人その他入力!$R$188</f>
        <v/>
      </c>
      <c r="Y26" s="2032"/>
      <c r="Z26" s="2032" t="str">
        <f>★法人その他入力!$S$188</f>
        <v/>
      </c>
      <c r="AA26" s="2032"/>
      <c r="AB26" s="2032" t="str">
        <f>★法人その他入力!$T$188</f>
        <v/>
      </c>
      <c r="AC26" s="2032"/>
      <c r="AD26" s="2032" t="str">
        <f>★法人その他入力!$U$188</f>
        <v/>
      </c>
      <c r="AE26" s="2032"/>
      <c r="AF26" s="2032" t="str">
        <f>★法人その他入力!$V$188</f>
        <v/>
      </c>
      <c r="AG26" s="2032"/>
      <c r="AH26" s="2032" t="str">
        <f>★法人その他入力!$W$188</f>
        <v/>
      </c>
      <c r="AI26" s="2032"/>
      <c r="AJ26" s="2032" t="str">
        <f>★法人その他入力!$X$188</f>
        <v/>
      </c>
      <c r="AK26" s="2032"/>
      <c r="AL26" s="2032" t="str">
        <f>★法人その他入力!$Y$188</f>
        <v/>
      </c>
      <c r="AM26" s="2032"/>
      <c r="AN26" s="2032" t="str">
        <f>★法人その他入力!$Z$188</f>
        <v/>
      </c>
      <c r="AO26" s="2032"/>
      <c r="AP26" s="2032" t="str">
        <f>★法人その他入力!$AA$188</f>
        <v/>
      </c>
      <c r="AQ26" s="2032"/>
      <c r="AR26" s="2032" t="str">
        <f>★法人その他入力!$AB$188</f>
        <v/>
      </c>
      <c r="AS26" s="2032"/>
      <c r="AT26" s="2032" t="str">
        <f>★法人その他入力!$AC$188</f>
        <v/>
      </c>
      <c r="AU26" s="2032"/>
      <c r="AV26" s="2032" t="str">
        <f>★法人その他入力!$AD$188</f>
        <v/>
      </c>
      <c r="AW26" s="2032"/>
      <c r="AX26" s="2032" t="str">
        <f>★法人その他入力!$AE$188</f>
        <v/>
      </c>
      <c r="AY26" s="2032"/>
      <c r="AZ26" s="2032" t="str">
        <f>★法人その他入力!$AF$188</f>
        <v/>
      </c>
      <c r="BA26" s="2032"/>
      <c r="BB26" s="2032" t="str">
        <f>★法人その他入力!$AG$188</f>
        <v/>
      </c>
      <c r="BC26" s="2032"/>
      <c r="BD26" s="2032" t="str">
        <f>★法人その他入力!$AH$188</f>
        <v/>
      </c>
      <c r="BE26" s="2032"/>
      <c r="BF26" s="2032" t="str">
        <f>★法人その他入力!$AI$188</f>
        <v/>
      </c>
      <c r="BG26" s="2033"/>
      <c r="BH26" s="1951"/>
      <c r="BI26" s="1831"/>
      <c r="BJ26" s="1831"/>
      <c r="BK26" s="1831"/>
      <c r="BL26" s="1831"/>
      <c r="BM26" s="1831"/>
      <c r="BN26" s="1831"/>
      <c r="BO26" s="2051"/>
      <c r="BP26" s="2051"/>
      <c r="BQ26" s="69"/>
      <c r="BR26" s="69"/>
      <c r="BS26" s="69"/>
      <c r="BT26" s="69"/>
      <c r="BU26" s="69"/>
      <c r="BV26" s="69"/>
      <c r="BW26" s="69"/>
      <c r="BX26" s="69"/>
      <c r="BY26" s="69"/>
    </row>
    <row r="27" spans="1:77" s="17" customFormat="1" ht="9" customHeight="1">
      <c r="A27" s="1832"/>
      <c r="B27" s="1832"/>
      <c r="C27" s="1832"/>
      <c r="D27" s="1832"/>
      <c r="E27" s="1832"/>
      <c r="F27" s="1832"/>
      <c r="G27" s="1832"/>
      <c r="H27" s="1881"/>
      <c r="I27" s="372"/>
      <c r="J27" s="1901" t="s">
        <v>122</v>
      </c>
      <c r="K27" s="1901"/>
      <c r="L27" s="1901"/>
      <c r="M27" s="1901"/>
      <c r="N27" s="1901"/>
      <c r="O27" s="1901"/>
      <c r="P27" s="1901"/>
      <c r="Q27" s="1901"/>
      <c r="R27" s="1901"/>
      <c r="S27" s="373"/>
      <c r="T27" s="2070" t="str">
        <f>★法人その他入力!$BS$189</f>
        <v/>
      </c>
      <c r="U27" s="2071"/>
      <c r="V27" s="1778"/>
      <c r="W27" s="1778"/>
      <c r="X27" s="2055" t="str">
        <f>★法人その他入力!$BM$189</f>
        <v/>
      </c>
      <c r="Y27" s="2028"/>
      <c r="Z27" s="2028" t="str">
        <f>★法人その他入力!$BN$189</f>
        <v/>
      </c>
      <c r="AA27" s="2029"/>
      <c r="AB27" s="1663" t="s">
        <v>123</v>
      </c>
      <c r="AC27" s="1663"/>
      <c r="AD27" s="2055" t="str">
        <f>★法人その他入力!$BO$189</f>
        <v/>
      </c>
      <c r="AE27" s="2028"/>
      <c r="AF27" s="2028" t="str">
        <f>★法人その他入力!$BP$189</f>
        <v/>
      </c>
      <c r="AG27" s="2029"/>
      <c r="AH27" s="1663" t="s">
        <v>93</v>
      </c>
      <c r="AI27" s="1663"/>
      <c r="AJ27" s="2055" t="str">
        <f>★法人その他入力!$BQ$189</f>
        <v/>
      </c>
      <c r="AK27" s="2028"/>
      <c r="AL27" s="2028" t="str">
        <f>★法人その他入力!$BR$189</f>
        <v/>
      </c>
      <c r="AM27" s="2029"/>
      <c r="AN27" s="1836" t="s">
        <v>94</v>
      </c>
      <c r="AO27" s="1836"/>
      <c r="AP27" s="1887"/>
      <c r="AQ27" s="1887"/>
      <c r="AR27" s="1887"/>
      <c r="AS27" s="1887"/>
      <c r="AT27" s="1887"/>
      <c r="AU27" s="1887"/>
      <c r="AV27" s="1887"/>
      <c r="AW27" s="1887"/>
      <c r="AX27" s="1887"/>
      <c r="AY27" s="1887"/>
      <c r="AZ27" s="1887"/>
      <c r="BA27" s="1887"/>
      <c r="BB27" s="1887"/>
      <c r="BC27" s="1887"/>
      <c r="BD27" s="1887"/>
      <c r="BE27" s="1887"/>
      <c r="BF27" s="1887"/>
      <c r="BG27" s="1887"/>
      <c r="BH27" s="1831"/>
      <c r="BI27" s="1831"/>
      <c r="BJ27" s="1831"/>
      <c r="BK27" s="1831"/>
      <c r="BL27" s="1831"/>
      <c r="BM27" s="1831"/>
      <c r="BN27" s="1831"/>
      <c r="BO27" s="2051"/>
      <c r="BP27" s="2051"/>
      <c r="BQ27" s="69"/>
      <c r="BR27" s="69"/>
      <c r="BS27" s="69"/>
      <c r="BT27" s="69"/>
      <c r="BU27" s="69"/>
      <c r="BV27" s="69"/>
      <c r="BW27" s="69"/>
      <c r="BX27" s="69"/>
      <c r="BY27" s="69"/>
    </row>
    <row r="28" spans="1:77" s="17" customFormat="1" ht="9" customHeight="1" thickBot="1">
      <c r="A28" s="1832"/>
      <c r="B28" s="1832"/>
      <c r="C28" s="1832"/>
      <c r="D28" s="1832"/>
      <c r="E28" s="1832"/>
      <c r="F28" s="1832"/>
      <c r="G28" s="1832"/>
      <c r="H28" s="1881"/>
      <c r="I28" s="374"/>
      <c r="J28" s="1904"/>
      <c r="K28" s="1904"/>
      <c r="L28" s="1904"/>
      <c r="M28" s="1904"/>
      <c r="N28" s="1904"/>
      <c r="O28" s="1904"/>
      <c r="P28" s="1904"/>
      <c r="Q28" s="1904"/>
      <c r="R28" s="1904"/>
      <c r="S28" s="375"/>
      <c r="T28" s="2072"/>
      <c r="U28" s="2073"/>
      <c r="V28" s="1663"/>
      <c r="W28" s="1663"/>
      <c r="X28" s="2056"/>
      <c r="Y28" s="2030"/>
      <c r="Z28" s="2030"/>
      <c r="AA28" s="2031"/>
      <c r="AB28" s="1663"/>
      <c r="AC28" s="1663"/>
      <c r="AD28" s="2056"/>
      <c r="AE28" s="2030"/>
      <c r="AF28" s="2030"/>
      <c r="AG28" s="2031"/>
      <c r="AH28" s="1663"/>
      <c r="AI28" s="1663"/>
      <c r="AJ28" s="2056"/>
      <c r="AK28" s="2030"/>
      <c r="AL28" s="2030"/>
      <c r="AM28" s="2031"/>
      <c r="AN28" s="1836"/>
      <c r="AO28" s="1836"/>
      <c r="AP28" s="1887"/>
      <c r="AQ28" s="1887"/>
      <c r="AR28" s="1887"/>
      <c r="AS28" s="1887"/>
      <c r="AT28" s="1887"/>
      <c r="AU28" s="1887"/>
      <c r="AV28" s="1887"/>
      <c r="AW28" s="1887"/>
      <c r="AX28" s="1887"/>
      <c r="AY28" s="1887"/>
      <c r="AZ28" s="1887"/>
      <c r="BA28" s="1887"/>
      <c r="BB28" s="1887"/>
      <c r="BC28" s="1887"/>
      <c r="BD28" s="1887"/>
      <c r="BE28" s="1887"/>
      <c r="BF28" s="1887"/>
      <c r="BG28" s="1887"/>
      <c r="BH28" s="1831"/>
      <c r="BI28" s="1831"/>
      <c r="BJ28" s="1831"/>
      <c r="BK28" s="1831"/>
      <c r="BL28" s="1831"/>
      <c r="BM28" s="1831"/>
      <c r="BN28" s="1831"/>
      <c r="BO28" s="2051"/>
      <c r="BP28" s="2051"/>
      <c r="BQ28" s="69"/>
      <c r="BR28" s="69"/>
      <c r="BS28" s="69"/>
      <c r="BT28" s="69"/>
      <c r="BU28" s="69"/>
      <c r="BV28" s="69"/>
      <c r="BW28" s="69"/>
      <c r="BX28" s="69"/>
      <c r="BY28" s="69"/>
    </row>
    <row r="29" spans="1:77" s="17" customFormat="1" ht="18" customHeight="1">
      <c r="A29" s="1832"/>
      <c r="B29" s="1832"/>
      <c r="C29" s="1832"/>
      <c r="D29" s="1832"/>
      <c r="E29" s="1832"/>
      <c r="F29" s="1832"/>
      <c r="G29" s="1832"/>
      <c r="H29" s="1881"/>
      <c r="I29" s="372"/>
      <c r="J29" s="1901" t="s">
        <v>271</v>
      </c>
      <c r="K29" s="1901"/>
      <c r="L29" s="1901"/>
      <c r="M29" s="1901"/>
      <c r="N29" s="1901"/>
      <c r="O29" s="1901"/>
      <c r="P29" s="1901"/>
      <c r="Q29" s="1901"/>
      <c r="R29" s="1901"/>
      <c r="S29" s="376"/>
      <c r="T29" s="2039">
        <f>★法人その他入力!$M$190</f>
        <v>0</v>
      </c>
      <c r="U29" s="2040"/>
      <c r="V29" s="2040"/>
      <c r="W29" s="2040"/>
      <c r="X29" s="2040"/>
      <c r="Y29" s="2074" t="s">
        <v>272</v>
      </c>
      <c r="Z29" s="2074"/>
      <c r="AA29" s="2075"/>
      <c r="AB29" s="1888" t="s">
        <v>273</v>
      </c>
      <c r="AC29" s="1889"/>
      <c r="AD29" s="1889"/>
      <c r="AE29" s="1889"/>
      <c r="AF29" s="1889"/>
      <c r="AG29" s="1890"/>
      <c r="AH29" s="2039">
        <f>★法人その他入力!$AF$190</f>
        <v>0</v>
      </c>
      <c r="AI29" s="2040"/>
      <c r="AJ29" s="2040"/>
      <c r="AK29" s="2040"/>
      <c r="AL29" s="2040"/>
      <c r="AM29" s="2043"/>
      <c r="AN29" s="2043"/>
      <c r="AO29" s="2044"/>
      <c r="AP29" s="1887"/>
      <c r="AQ29" s="1887"/>
      <c r="AR29" s="1887"/>
      <c r="AS29" s="1887"/>
      <c r="AT29" s="1887"/>
      <c r="AU29" s="1887"/>
      <c r="AV29" s="1887"/>
      <c r="AW29" s="1887"/>
      <c r="AX29" s="1887"/>
      <c r="AY29" s="1887"/>
      <c r="AZ29" s="1887"/>
      <c r="BA29" s="1887"/>
      <c r="BB29" s="1887"/>
      <c r="BC29" s="1887"/>
      <c r="BD29" s="1887"/>
      <c r="BE29" s="1887"/>
      <c r="BF29" s="1887"/>
      <c r="BG29" s="1887"/>
      <c r="BH29" s="1831"/>
      <c r="BI29" s="1831"/>
      <c r="BJ29" s="1831"/>
      <c r="BK29" s="1831"/>
      <c r="BL29" s="1831"/>
      <c r="BM29" s="1831"/>
      <c r="BN29" s="1831"/>
      <c r="BO29" s="2051"/>
      <c r="BP29" s="2051"/>
      <c r="BQ29" s="69"/>
      <c r="BR29" s="69"/>
      <c r="BS29" s="69"/>
      <c r="BT29" s="69"/>
      <c r="BU29" s="69"/>
      <c r="BV29" s="69"/>
      <c r="BW29" s="69"/>
      <c r="BX29" s="69"/>
      <c r="BY29" s="69"/>
    </row>
    <row r="30" spans="1:77" s="17" customFormat="1" ht="18" customHeight="1" thickBot="1">
      <c r="A30" s="1832"/>
      <c r="B30" s="1832"/>
      <c r="C30" s="1832"/>
      <c r="D30" s="1832"/>
      <c r="E30" s="1832"/>
      <c r="F30" s="1832"/>
      <c r="G30" s="1832"/>
      <c r="H30" s="1881"/>
      <c r="I30" s="374"/>
      <c r="J30" s="1892" t="s">
        <v>274</v>
      </c>
      <c r="K30" s="1892"/>
      <c r="L30" s="1892"/>
      <c r="M30" s="1892"/>
      <c r="N30" s="1892"/>
      <c r="O30" s="1892"/>
      <c r="P30" s="1892"/>
      <c r="Q30" s="1892"/>
      <c r="R30" s="1892"/>
      <c r="S30" s="377"/>
      <c r="T30" s="2061">
        <f>★法人その他入力!$W$190</f>
        <v>0</v>
      </c>
      <c r="U30" s="2062"/>
      <c r="V30" s="2062"/>
      <c r="W30" s="2062"/>
      <c r="X30" s="2062"/>
      <c r="Y30" s="2045"/>
      <c r="Z30" s="2045"/>
      <c r="AA30" s="2046"/>
      <c r="AB30" s="1891"/>
      <c r="AC30" s="1892"/>
      <c r="AD30" s="1892"/>
      <c r="AE30" s="1892"/>
      <c r="AF30" s="1892"/>
      <c r="AG30" s="1893"/>
      <c r="AH30" s="2041"/>
      <c r="AI30" s="2042"/>
      <c r="AJ30" s="2042"/>
      <c r="AK30" s="2042"/>
      <c r="AL30" s="2042"/>
      <c r="AM30" s="2045" t="s">
        <v>275</v>
      </c>
      <c r="AN30" s="2045"/>
      <c r="AO30" s="2046"/>
      <c r="AP30" s="1887"/>
      <c r="AQ30" s="1887"/>
      <c r="AR30" s="1887"/>
      <c r="AS30" s="1887"/>
      <c r="AT30" s="1887"/>
      <c r="AU30" s="1887"/>
      <c r="AV30" s="1887"/>
      <c r="AW30" s="1887"/>
      <c r="AX30" s="1887"/>
      <c r="AY30" s="1887"/>
      <c r="AZ30" s="1887"/>
      <c r="BA30" s="1887"/>
      <c r="BB30" s="1887"/>
      <c r="BC30" s="1887"/>
      <c r="BD30" s="1887"/>
      <c r="BE30" s="1887"/>
      <c r="BF30" s="1887"/>
      <c r="BG30" s="1887"/>
      <c r="BH30" s="1831"/>
      <c r="BI30" s="1831"/>
      <c r="BJ30" s="1831"/>
      <c r="BK30" s="1831"/>
      <c r="BL30" s="1831"/>
      <c r="BM30" s="1831"/>
      <c r="BN30" s="1831"/>
      <c r="BO30" s="2051"/>
      <c r="BP30" s="2051"/>
      <c r="BQ30" s="69"/>
      <c r="BR30" s="69"/>
      <c r="BS30" s="69"/>
      <c r="BT30" s="69"/>
      <c r="BU30" s="69"/>
      <c r="BV30" s="69"/>
      <c r="BW30" s="69"/>
      <c r="BX30" s="69"/>
      <c r="BY30" s="69"/>
    </row>
    <row r="31" spans="1:77" s="17" customFormat="1" ht="15" customHeight="1">
      <c r="A31" s="1832"/>
      <c r="B31" s="1832"/>
      <c r="C31" s="1832"/>
      <c r="D31" s="1832"/>
      <c r="E31" s="1832"/>
      <c r="F31" s="1832"/>
      <c r="G31" s="1832"/>
      <c r="H31" s="1881"/>
      <c r="I31" s="372"/>
      <c r="J31" s="1889" t="s">
        <v>276</v>
      </c>
      <c r="K31" s="1889"/>
      <c r="L31" s="1889"/>
      <c r="M31" s="1889"/>
      <c r="N31" s="1889"/>
      <c r="O31" s="1889"/>
      <c r="P31" s="1889"/>
      <c r="Q31" s="1889"/>
      <c r="R31" s="1889"/>
      <c r="S31" s="376"/>
      <c r="T31" s="2066" t="str">
        <f>★法人その他入力!$P$192</f>
        <v/>
      </c>
      <c r="U31" s="2067"/>
      <c r="V31" s="2067" t="str">
        <f>★法人その他入力!$Q$192</f>
        <v/>
      </c>
      <c r="W31" s="2067"/>
      <c r="X31" s="2067" t="str">
        <f>★法人その他入力!$R$192</f>
        <v/>
      </c>
      <c r="Y31" s="2067"/>
      <c r="Z31" s="2057" t="str">
        <f>★法人その他入力!$S$192</f>
        <v/>
      </c>
      <c r="AA31" s="2058"/>
      <c r="AB31" s="2057" t="str">
        <f>★法人その他入力!$T$192</f>
        <v/>
      </c>
      <c r="AC31" s="2058"/>
      <c r="AD31" s="2057" t="str">
        <f>★法人その他入力!$U$192</f>
        <v/>
      </c>
      <c r="AE31" s="2063"/>
      <c r="AF31" s="2053" t="str">
        <f>★法人その他入力!$M$191</f>
        <v>　　　　　都道府県</v>
      </c>
      <c r="AG31" s="2054"/>
      <c r="AH31" s="2054"/>
      <c r="AI31" s="2054"/>
      <c r="AJ31" s="2054"/>
      <c r="AK31" s="2054"/>
      <c r="AL31" s="2054"/>
      <c r="AM31" s="2054"/>
      <c r="AN31" s="2052" t="str">
        <f>IF(★法人その他入力!$T$191="市区町村を選択　▼","　　　　　　　市郡区　　　　　　　　　　区町村",★法人その他入力!$BL$192)</f>
        <v>　　　　　　　市郡区　　　　　　　　　　区町村</v>
      </c>
      <c r="AO31" s="1938"/>
      <c r="AP31" s="1938"/>
      <c r="AQ31" s="1938"/>
      <c r="AR31" s="1938"/>
      <c r="AS31" s="1938"/>
      <c r="AT31" s="1938"/>
      <c r="AU31" s="1938"/>
      <c r="AV31" s="1938"/>
      <c r="AW31" s="1938"/>
      <c r="AX31" s="1938"/>
      <c r="AY31" s="1938"/>
      <c r="AZ31" s="1938"/>
      <c r="BA31" s="1938"/>
      <c r="BB31" s="1938"/>
      <c r="BC31" s="1938"/>
      <c r="BD31" s="1938"/>
      <c r="BE31" s="1938"/>
      <c r="BF31" s="1938"/>
      <c r="BG31" s="1938"/>
      <c r="BH31" s="1831"/>
      <c r="BI31" s="1831"/>
      <c r="BJ31" s="1831"/>
      <c r="BK31" s="1831"/>
      <c r="BL31" s="1831"/>
      <c r="BM31" s="1831"/>
      <c r="BN31" s="1831"/>
      <c r="BO31" s="2051"/>
      <c r="BP31" s="2051"/>
      <c r="BQ31" s="69"/>
      <c r="BR31" s="69"/>
      <c r="BS31" s="69"/>
      <c r="BT31" s="69"/>
      <c r="BU31" s="69"/>
      <c r="BV31" s="69"/>
      <c r="BW31" s="69"/>
      <c r="BX31" s="69"/>
      <c r="BY31" s="69"/>
    </row>
    <row r="32" spans="1:77" s="17" customFormat="1" ht="3" customHeight="1" thickBot="1">
      <c r="A32" s="1832"/>
      <c r="B32" s="1832"/>
      <c r="C32" s="1832"/>
      <c r="D32" s="1832"/>
      <c r="E32" s="1832"/>
      <c r="F32" s="1832"/>
      <c r="G32" s="1832"/>
      <c r="H32" s="1881"/>
      <c r="I32" s="374"/>
      <c r="J32" s="1892"/>
      <c r="K32" s="1892"/>
      <c r="L32" s="1892"/>
      <c r="M32" s="1892"/>
      <c r="N32" s="1892"/>
      <c r="O32" s="1892"/>
      <c r="P32" s="1892"/>
      <c r="Q32" s="1892"/>
      <c r="R32" s="1892"/>
      <c r="S32" s="377"/>
      <c r="T32" s="2068"/>
      <c r="U32" s="2069"/>
      <c r="V32" s="2069"/>
      <c r="W32" s="2069"/>
      <c r="X32" s="2069"/>
      <c r="Y32" s="2069"/>
      <c r="Z32" s="2059"/>
      <c r="AA32" s="2060"/>
      <c r="AB32" s="2059"/>
      <c r="AC32" s="2060"/>
      <c r="AD32" s="2059"/>
      <c r="AE32" s="2064"/>
      <c r="AF32" s="577"/>
      <c r="AG32" s="577"/>
      <c r="AH32" s="577"/>
      <c r="AI32" s="577"/>
      <c r="AJ32" s="378"/>
      <c r="AK32" s="378"/>
      <c r="AL32" s="378"/>
      <c r="AM32" s="378"/>
      <c r="AN32" s="577"/>
      <c r="AO32" s="577"/>
      <c r="AP32" s="577"/>
      <c r="AQ32" s="577"/>
      <c r="AR32" s="577"/>
      <c r="AS32" s="577"/>
      <c r="AT32" s="378"/>
      <c r="AU32" s="378"/>
      <c r="AV32" s="378"/>
      <c r="AW32" s="378"/>
      <c r="AX32" s="577"/>
      <c r="AY32" s="577"/>
      <c r="AZ32" s="577"/>
      <c r="BA32" s="577"/>
      <c r="BB32" s="577"/>
      <c r="BC32" s="577"/>
      <c r="BD32" s="378"/>
      <c r="BE32" s="378"/>
      <c r="BF32" s="378"/>
      <c r="BG32" s="378"/>
      <c r="BH32" s="1831"/>
      <c r="BI32" s="1831"/>
      <c r="BJ32" s="1831"/>
      <c r="BK32" s="1831"/>
      <c r="BL32" s="1831"/>
      <c r="BM32" s="1831"/>
      <c r="BN32" s="1831"/>
      <c r="BO32" s="2051"/>
      <c r="BP32" s="2051"/>
      <c r="BQ32" s="69"/>
      <c r="BR32" s="69"/>
      <c r="BS32" s="69"/>
      <c r="BT32" s="69"/>
      <c r="BU32" s="69"/>
      <c r="BV32" s="69"/>
      <c r="BW32" s="69"/>
      <c r="BX32" s="69"/>
      <c r="BY32" s="69"/>
    </row>
    <row r="33" spans="1:77" s="17" customFormat="1" ht="18" customHeight="1" thickBot="1">
      <c r="A33" s="1832"/>
      <c r="B33" s="1832"/>
      <c r="C33" s="1832"/>
      <c r="D33" s="1832"/>
      <c r="E33" s="1832"/>
      <c r="F33" s="1832"/>
      <c r="G33" s="1832"/>
      <c r="H33" s="1881"/>
      <c r="I33" s="1997" t="s">
        <v>277</v>
      </c>
      <c r="J33" s="1880"/>
      <c r="K33" s="1880"/>
      <c r="L33" s="1880"/>
      <c r="M33" s="1880"/>
      <c r="N33" s="1880"/>
      <c r="O33" s="1880"/>
      <c r="P33" s="1880"/>
      <c r="Q33" s="1880"/>
      <c r="R33" s="1880"/>
      <c r="S33" s="1998"/>
      <c r="T33" s="2050" t="str">
        <f>★法人その他入力!$P$195</f>
        <v/>
      </c>
      <c r="U33" s="2037"/>
      <c r="V33" s="2037" t="str">
        <f>★法人その他入力!$Q$195</f>
        <v/>
      </c>
      <c r="W33" s="2037"/>
      <c r="X33" s="2037" t="str">
        <f>★法人その他入力!$R$195</f>
        <v/>
      </c>
      <c r="Y33" s="2037"/>
      <c r="Z33" s="2037" t="str">
        <f>★法人その他入力!$S$195</f>
        <v/>
      </c>
      <c r="AA33" s="2037"/>
      <c r="AB33" s="2037" t="str">
        <f>★法人その他入力!$T$195</f>
        <v/>
      </c>
      <c r="AC33" s="2037"/>
      <c r="AD33" s="2037" t="str">
        <f>★法人その他入力!$U$195</f>
        <v/>
      </c>
      <c r="AE33" s="2037"/>
      <c r="AF33" s="2037" t="str">
        <f>★法人その他入力!$V$195</f>
        <v/>
      </c>
      <c r="AG33" s="2037"/>
      <c r="AH33" s="2037" t="str">
        <f>★法人その他入力!$W$195</f>
        <v/>
      </c>
      <c r="AI33" s="2037"/>
      <c r="AJ33" s="2037" t="str">
        <f>★法人その他入力!$X$195</f>
        <v/>
      </c>
      <c r="AK33" s="2037"/>
      <c r="AL33" s="2037" t="str">
        <f>★法人その他入力!$Y$195</f>
        <v/>
      </c>
      <c r="AM33" s="2037"/>
      <c r="AN33" s="2037" t="str">
        <f>★法人その他入力!$Z$195</f>
        <v/>
      </c>
      <c r="AO33" s="2037"/>
      <c r="AP33" s="2037" t="str">
        <f>★法人その他入力!$AA$195</f>
        <v/>
      </c>
      <c r="AQ33" s="2037"/>
      <c r="AR33" s="2037" t="str">
        <f>★法人その他入力!$AB$195</f>
        <v/>
      </c>
      <c r="AS33" s="2037"/>
      <c r="AT33" s="2037" t="str">
        <f>★法人その他入力!$AC$195</f>
        <v/>
      </c>
      <c r="AU33" s="2037"/>
      <c r="AV33" s="2037" t="str">
        <f>★法人その他入力!$AD$195</f>
        <v/>
      </c>
      <c r="AW33" s="2037"/>
      <c r="AX33" s="2037" t="str">
        <f>★法人その他入力!$AE$195</f>
        <v/>
      </c>
      <c r="AY33" s="2037"/>
      <c r="AZ33" s="2037" t="str">
        <f>★法人その他入力!$AF$195</f>
        <v/>
      </c>
      <c r="BA33" s="2037"/>
      <c r="BB33" s="2037" t="str">
        <f>★法人その他入力!$AG$195</f>
        <v/>
      </c>
      <c r="BC33" s="2037"/>
      <c r="BD33" s="2037" t="str">
        <f>★法人その他入力!$AH$195</f>
        <v/>
      </c>
      <c r="BE33" s="2037"/>
      <c r="BF33" s="2037" t="str">
        <f>★法人その他入力!$AI$195</f>
        <v/>
      </c>
      <c r="BG33" s="2038"/>
      <c r="BH33" s="1831"/>
      <c r="BI33" s="1831"/>
      <c r="BJ33" s="1843" t="s">
        <v>117</v>
      </c>
      <c r="BK33" s="1843"/>
      <c r="BL33" s="1843"/>
      <c r="BM33" s="1843"/>
      <c r="BN33" s="1843"/>
      <c r="BO33" s="2051"/>
      <c r="BP33" s="2051"/>
      <c r="BQ33" s="69"/>
      <c r="BR33" s="69"/>
      <c r="BS33" s="69"/>
      <c r="BT33" s="69"/>
      <c r="BU33" s="69"/>
      <c r="BV33" s="69"/>
      <c r="BW33" s="69"/>
      <c r="BX33" s="69"/>
      <c r="BY33" s="69"/>
    </row>
    <row r="34" spans="1:77" s="17" customFormat="1" ht="18" customHeight="1" thickBot="1">
      <c r="A34" s="1832"/>
      <c r="B34" s="1832"/>
      <c r="C34" s="1832"/>
      <c r="D34" s="1832"/>
      <c r="E34" s="1832"/>
      <c r="F34" s="1832"/>
      <c r="G34" s="1832"/>
      <c r="H34" s="1881"/>
      <c r="I34" s="1891"/>
      <c r="J34" s="1892"/>
      <c r="K34" s="1892"/>
      <c r="L34" s="1892"/>
      <c r="M34" s="1892"/>
      <c r="N34" s="1892"/>
      <c r="O34" s="1892"/>
      <c r="P34" s="1892"/>
      <c r="Q34" s="1892"/>
      <c r="R34" s="1892"/>
      <c r="S34" s="1893"/>
      <c r="T34" s="2050" t="str">
        <f>★法人その他入力!$P$196</f>
        <v/>
      </c>
      <c r="U34" s="2037"/>
      <c r="V34" s="2037" t="str">
        <f>★法人その他入力!$Q$196</f>
        <v/>
      </c>
      <c r="W34" s="2037"/>
      <c r="X34" s="2037" t="str">
        <f>★法人その他入力!$R$196</f>
        <v/>
      </c>
      <c r="Y34" s="2037"/>
      <c r="Z34" s="2037" t="str">
        <f>★法人その他入力!$S$196</f>
        <v/>
      </c>
      <c r="AA34" s="2037"/>
      <c r="AB34" s="2037" t="str">
        <f>★法人その他入力!$T$196</f>
        <v/>
      </c>
      <c r="AC34" s="2037"/>
      <c r="AD34" s="2037" t="str">
        <f>★法人その他入力!$U$196</f>
        <v/>
      </c>
      <c r="AE34" s="2037"/>
      <c r="AF34" s="2037" t="str">
        <f>★法人その他入力!$V$196</f>
        <v/>
      </c>
      <c r="AG34" s="2037"/>
      <c r="AH34" s="2037" t="str">
        <f>★法人その他入力!$W$196</f>
        <v/>
      </c>
      <c r="AI34" s="2037"/>
      <c r="AJ34" s="2037" t="str">
        <f>★法人その他入力!$X$196</f>
        <v/>
      </c>
      <c r="AK34" s="2037"/>
      <c r="AL34" s="2037" t="str">
        <f>★法人その他入力!$Y$196</f>
        <v/>
      </c>
      <c r="AM34" s="2037"/>
      <c r="AN34" s="2037" t="str">
        <f>★法人その他入力!$Z$196</f>
        <v/>
      </c>
      <c r="AO34" s="2037"/>
      <c r="AP34" s="2037" t="str">
        <f>★法人その他入力!$AA$196</f>
        <v/>
      </c>
      <c r="AQ34" s="2037"/>
      <c r="AR34" s="2037" t="str">
        <f>★法人その他入力!$AB$196</f>
        <v/>
      </c>
      <c r="AS34" s="2037"/>
      <c r="AT34" s="2037" t="str">
        <f>★法人その他入力!$AC$196</f>
        <v/>
      </c>
      <c r="AU34" s="2037"/>
      <c r="AV34" s="2037" t="str">
        <f>★法人その他入力!$AD$196</f>
        <v/>
      </c>
      <c r="AW34" s="2037"/>
      <c r="AX34" s="2037" t="str">
        <f>★法人その他入力!$AE$196</f>
        <v/>
      </c>
      <c r="AY34" s="2037"/>
      <c r="AZ34" s="2037" t="str">
        <f>★法人その他入力!$AF$196</f>
        <v/>
      </c>
      <c r="BA34" s="2037"/>
      <c r="BB34" s="2037" t="str">
        <f>★法人その他入力!$AG$196</f>
        <v/>
      </c>
      <c r="BC34" s="2037"/>
      <c r="BD34" s="2037" t="str">
        <f>★法人その他入力!$AH$196</f>
        <v/>
      </c>
      <c r="BE34" s="2037"/>
      <c r="BF34" s="2037" t="str">
        <f>★法人その他入力!$AI$196</f>
        <v/>
      </c>
      <c r="BG34" s="2038"/>
      <c r="BH34" s="1831"/>
      <c r="BI34" s="1831"/>
      <c r="BJ34" s="364"/>
      <c r="BK34" s="1988" t="s">
        <v>979</v>
      </c>
      <c r="BL34" s="1989"/>
      <c r="BM34" s="1990"/>
      <c r="BN34" s="367"/>
      <c r="BO34" s="2051"/>
      <c r="BP34" s="2051"/>
      <c r="BQ34" s="69"/>
      <c r="BR34" s="69"/>
      <c r="BS34" s="69"/>
      <c r="BT34" s="69"/>
      <c r="BU34" s="69"/>
      <c r="BV34" s="69"/>
      <c r="BW34" s="69"/>
      <c r="BX34" s="69"/>
      <c r="BY34" s="69"/>
    </row>
    <row r="35" spans="1:77" s="17" customFormat="1" ht="15" customHeight="1" thickBot="1">
      <c r="A35" s="1832"/>
      <c r="B35" s="1832"/>
      <c r="C35" s="1832"/>
      <c r="D35" s="1832"/>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D35" s="1836"/>
      <c r="AE35" s="1836"/>
      <c r="AF35" s="1836"/>
      <c r="AG35" s="1836"/>
      <c r="AH35" s="1836"/>
      <c r="AI35" s="1836"/>
      <c r="AJ35" s="1836"/>
      <c r="AK35" s="1836"/>
      <c r="AL35" s="1836"/>
      <c r="AM35" s="1836"/>
      <c r="AN35" s="1836"/>
      <c r="AO35" s="1836"/>
      <c r="AP35" s="1836"/>
      <c r="AQ35" s="1836"/>
      <c r="AR35" s="1836"/>
      <c r="AS35" s="1836"/>
      <c r="AT35" s="1836"/>
      <c r="AU35" s="1836"/>
      <c r="AV35" s="1836"/>
      <c r="AW35" s="1836"/>
      <c r="AX35" s="1836"/>
      <c r="AY35" s="1836"/>
      <c r="AZ35" s="1836"/>
      <c r="BA35" s="1836"/>
      <c r="BB35" s="1836"/>
      <c r="BC35" s="1836"/>
      <c r="BD35" s="1836"/>
      <c r="BE35" s="1836"/>
      <c r="BF35" s="1836"/>
      <c r="BG35" s="1836"/>
      <c r="BH35" s="1836"/>
      <c r="BI35" s="1836"/>
      <c r="BJ35" s="1836"/>
      <c r="BK35" s="1836"/>
      <c r="BL35" s="1836"/>
      <c r="BM35" s="1836"/>
      <c r="BN35" s="1836"/>
      <c r="BO35" s="2051"/>
      <c r="BP35" s="2051"/>
      <c r="BQ35" s="69"/>
      <c r="BR35" s="69"/>
      <c r="BS35" s="69"/>
      <c r="BT35" s="69"/>
      <c r="BU35" s="69"/>
      <c r="BV35" s="69"/>
      <c r="BW35" s="69"/>
      <c r="BX35" s="69"/>
      <c r="BY35" s="69"/>
    </row>
    <row r="36" spans="1:77" s="17" customFormat="1" ht="18" customHeight="1" thickBot="1">
      <c r="A36" s="1832"/>
      <c r="B36" s="1832"/>
      <c r="C36" s="1832"/>
      <c r="D36" s="1832"/>
      <c r="E36" s="368"/>
      <c r="F36" s="2047">
        <v>52</v>
      </c>
      <c r="G36" s="2048"/>
      <c r="H36" s="379"/>
      <c r="I36" s="365"/>
      <c r="J36" s="1895" t="s">
        <v>121</v>
      </c>
      <c r="K36" s="1895"/>
      <c r="L36" s="1895"/>
      <c r="M36" s="1895"/>
      <c r="N36" s="1895"/>
      <c r="O36" s="1895"/>
      <c r="P36" s="1895"/>
      <c r="Q36" s="1895"/>
      <c r="R36" s="1895"/>
      <c r="S36" s="366"/>
      <c r="T36" s="2049" t="str">
        <f>★法人その他入力!$P$198</f>
        <v/>
      </c>
      <c r="U36" s="2032"/>
      <c r="V36" s="2034" t="str">
        <f>★法人その他入力!$Q$198</f>
        <v/>
      </c>
      <c r="W36" s="2035"/>
      <c r="X36" s="2034" t="str">
        <f>★法人その他入力!$R$198</f>
        <v/>
      </c>
      <c r="Y36" s="2035"/>
      <c r="Z36" s="2034" t="str">
        <f>★法人その他入力!$S$198</f>
        <v/>
      </c>
      <c r="AA36" s="2035"/>
      <c r="AB36" s="2034" t="str">
        <f>★法人その他入力!$T$198</f>
        <v/>
      </c>
      <c r="AC36" s="2035"/>
      <c r="AD36" s="2034" t="str">
        <f>★法人その他入力!$U$198</f>
        <v/>
      </c>
      <c r="AE36" s="2035"/>
      <c r="AF36" s="2034" t="str">
        <f>★法人その他入力!$V$198</f>
        <v/>
      </c>
      <c r="AG36" s="2035"/>
      <c r="AH36" s="2034" t="str">
        <f>★法人その他入力!$W$198</f>
        <v/>
      </c>
      <c r="AI36" s="2035"/>
      <c r="AJ36" s="2034" t="str">
        <f>★法人その他入力!$X$198</f>
        <v/>
      </c>
      <c r="AK36" s="2035"/>
      <c r="AL36" s="2034" t="str">
        <f>★法人その他入力!$Y$198</f>
        <v/>
      </c>
      <c r="AM36" s="2035"/>
      <c r="AN36" s="2034" t="str">
        <f>★法人その他入力!$Z$198</f>
        <v/>
      </c>
      <c r="AO36" s="2035"/>
      <c r="AP36" s="2034" t="str">
        <f>★法人その他入力!$AA$198</f>
        <v/>
      </c>
      <c r="AQ36" s="2035"/>
      <c r="AR36" s="2034" t="str">
        <f>★法人その他入力!$AB$198</f>
        <v/>
      </c>
      <c r="AS36" s="2035"/>
      <c r="AT36" s="2034" t="str">
        <f>★法人その他入力!$AC$198</f>
        <v/>
      </c>
      <c r="AU36" s="2035"/>
      <c r="AV36" s="2034" t="str">
        <f>★法人その他入力!$AD$198</f>
        <v/>
      </c>
      <c r="AW36" s="2035"/>
      <c r="AX36" s="2034" t="str">
        <f>★法人その他入力!$AE$198</f>
        <v/>
      </c>
      <c r="AY36" s="2035"/>
      <c r="AZ36" s="2034" t="str">
        <f>★法人その他入力!$AF$198</f>
        <v/>
      </c>
      <c r="BA36" s="2035"/>
      <c r="BB36" s="2034" t="str">
        <f>★法人その他入力!$AG$198</f>
        <v/>
      </c>
      <c r="BC36" s="2035"/>
      <c r="BD36" s="2034" t="str">
        <f>★法人その他入力!$AH$198</f>
        <v/>
      </c>
      <c r="BE36" s="2035"/>
      <c r="BF36" s="2034" t="str">
        <f>★法人その他入力!$AI$198</f>
        <v/>
      </c>
      <c r="BG36" s="2036"/>
      <c r="BH36" s="1951"/>
      <c r="BI36" s="1831"/>
      <c r="BJ36" s="1831"/>
      <c r="BK36" s="1831"/>
      <c r="BL36" s="1831"/>
      <c r="BM36" s="1831"/>
      <c r="BN36" s="1831"/>
      <c r="BO36" s="2051"/>
      <c r="BP36" s="2051"/>
      <c r="BQ36" s="69"/>
      <c r="BR36" s="69"/>
      <c r="BS36" s="69"/>
      <c r="BT36" s="69"/>
      <c r="BU36" s="69"/>
      <c r="BV36" s="69"/>
      <c r="BW36" s="69"/>
      <c r="BX36" s="69"/>
      <c r="BY36" s="69"/>
    </row>
    <row r="37" spans="1:77" s="17" customFormat="1" ht="18" customHeight="1" thickBot="1">
      <c r="A37" s="1832"/>
      <c r="B37" s="1832"/>
      <c r="C37" s="1832"/>
      <c r="D37" s="1832"/>
      <c r="E37" s="1832"/>
      <c r="F37" s="1832"/>
      <c r="G37" s="1832"/>
      <c r="H37" s="1881"/>
      <c r="I37" s="370"/>
      <c r="J37" s="1999" t="s">
        <v>270</v>
      </c>
      <c r="K37" s="1999"/>
      <c r="L37" s="1999"/>
      <c r="M37" s="1999"/>
      <c r="N37" s="1999"/>
      <c r="O37" s="1999"/>
      <c r="P37" s="1999"/>
      <c r="Q37" s="1999"/>
      <c r="R37" s="1999"/>
      <c r="S37" s="371"/>
      <c r="T37" s="2049" t="str">
        <f>★法人その他入力!$P$200</f>
        <v/>
      </c>
      <c r="U37" s="2032"/>
      <c r="V37" s="2032" t="str">
        <f>★法人その他入力!$Q$200</f>
        <v/>
      </c>
      <c r="W37" s="2032"/>
      <c r="X37" s="2032" t="str">
        <f>★法人その他入力!$R$200</f>
        <v/>
      </c>
      <c r="Y37" s="2032"/>
      <c r="Z37" s="2032" t="str">
        <f>★法人その他入力!$S$200</f>
        <v/>
      </c>
      <c r="AA37" s="2032"/>
      <c r="AB37" s="2032" t="str">
        <f>★法人その他入力!$T$200</f>
        <v/>
      </c>
      <c r="AC37" s="2032"/>
      <c r="AD37" s="2032" t="str">
        <f>★法人その他入力!$U$200</f>
        <v/>
      </c>
      <c r="AE37" s="2032"/>
      <c r="AF37" s="2032" t="str">
        <f>★法人その他入力!$V$200</f>
        <v/>
      </c>
      <c r="AG37" s="2032"/>
      <c r="AH37" s="2032" t="str">
        <f>★法人その他入力!$W$200</f>
        <v/>
      </c>
      <c r="AI37" s="2032"/>
      <c r="AJ37" s="2032" t="str">
        <f>★法人その他入力!$X$200</f>
        <v/>
      </c>
      <c r="AK37" s="2032"/>
      <c r="AL37" s="2032" t="str">
        <f>★法人その他入力!$Y$200</f>
        <v/>
      </c>
      <c r="AM37" s="2032"/>
      <c r="AN37" s="2032" t="str">
        <f>★法人その他入力!$Z$200</f>
        <v/>
      </c>
      <c r="AO37" s="2032"/>
      <c r="AP37" s="2032" t="str">
        <f>★法人その他入力!$AA$200</f>
        <v/>
      </c>
      <c r="AQ37" s="2032"/>
      <c r="AR37" s="2032" t="str">
        <f>★法人その他入力!$AB$200</f>
        <v/>
      </c>
      <c r="AS37" s="2032"/>
      <c r="AT37" s="2032" t="str">
        <f>★法人その他入力!$AC$200</f>
        <v/>
      </c>
      <c r="AU37" s="2032"/>
      <c r="AV37" s="2032" t="str">
        <f>★法人その他入力!$AD$200</f>
        <v/>
      </c>
      <c r="AW37" s="2032"/>
      <c r="AX37" s="2032" t="str">
        <f>★法人その他入力!$AE$200</f>
        <v/>
      </c>
      <c r="AY37" s="2032"/>
      <c r="AZ37" s="2032" t="str">
        <f>★法人その他入力!$AF$200</f>
        <v/>
      </c>
      <c r="BA37" s="2032"/>
      <c r="BB37" s="2032" t="str">
        <f>★法人その他入力!$AG$200</f>
        <v/>
      </c>
      <c r="BC37" s="2032"/>
      <c r="BD37" s="2032" t="str">
        <f>★法人その他入力!$AH$200</f>
        <v/>
      </c>
      <c r="BE37" s="2032"/>
      <c r="BF37" s="2032" t="str">
        <f>★法人その他入力!$AI$200</f>
        <v/>
      </c>
      <c r="BG37" s="2033"/>
      <c r="BH37" s="1951"/>
      <c r="BI37" s="1831"/>
      <c r="BJ37" s="1831"/>
      <c r="BK37" s="1831"/>
      <c r="BL37" s="1831"/>
      <c r="BM37" s="1831"/>
      <c r="BN37" s="1831"/>
      <c r="BO37" s="2051"/>
      <c r="BP37" s="2051"/>
      <c r="BQ37" s="69"/>
      <c r="BR37" s="69"/>
      <c r="BS37" s="69"/>
      <c r="BT37" s="69"/>
      <c r="BU37" s="69"/>
      <c r="BV37" s="69"/>
      <c r="BW37" s="69"/>
      <c r="BX37" s="69"/>
      <c r="BY37" s="69"/>
    </row>
    <row r="38" spans="1:77" s="17" customFormat="1" ht="9" customHeight="1">
      <c r="A38" s="1832"/>
      <c r="B38" s="1832"/>
      <c r="C38" s="1832"/>
      <c r="D38" s="1832"/>
      <c r="E38" s="1832"/>
      <c r="F38" s="1832"/>
      <c r="G38" s="1832"/>
      <c r="H38" s="1881"/>
      <c r="I38" s="372"/>
      <c r="J38" s="1901" t="s">
        <v>122</v>
      </c>
      <c r="K38" s="1901"/>
      <c r="L38" s="1901"/>
      <c r="M38" s="1901"/>
      <c r="N38" s="1901"/>
      <c r="O38" s="1901"/>
      <c r="P38" s="1901"/>
      <c r="Q38" s="1901"/>
      <c r="R38" s="1901"/>
      <c r="S38" s="373"/>
      <c r="T38" s="2070" t="str">
        <f>★法人その他入力!$BS$201</f>
        <v/>
      </c>
      <c r="U38" s="2071"/>
      <c r="V38" s="1778"/>
      <c r="W38" s="1778"/>
      <c r="X38" s="2055" t="str">
        <f>★法人その他入力!$BM$201</f>
        <v/>
      </c>
      <c r="Y38" s="2028"/>
      <c r="Z38" s="2028" t="str">
        <f>★法人その他入力!$BN$201</f>
        <v/>
      </c>
      <c r="AA38" s="2029"/>
      <c r="AB38" s="1663" t="s">
        <v>123</v>
      </c>
      <c r="AC38" s="1663"/>
      <c r="AD38" s="2055" t="str">
        <f>★法人その他入力!$BO$201</f>
        <v/>
      </c>
      <c r="AE38" s="2028"/>
      <c r="AF38" s="2028" t="str">
        <f>★法人その他入力!$BP$201</f>
        <v/>
      </c>
      <c r="AG38" s="2029"/>
      <c r="AH38" s="1663" t="s">
        <v>93</v>
      </c>
      <c r="AI38" s="1663"/>
      <c r="AJ38" s="2055" t="str">
        <f>★法人その他入力!$BQ$201</f>
        <v/>
      </c>
      <c r="AK38" s="2028"/>
      <c r="AL38" s="2028" t="str">
        <f>★法人その他入力!$BR$201</f>
        <v/>
      </c>
      <c r="AM38" s="2029"/>
      <c r="AN38" s="1836" t="s">
        <v>94</v>
      </c>
      <c r="AO38" s="1836"/>
      <c r="AP38" s="1887"/>
      <c r="AQ38" s="1887"/>
      <c r="AR38" s="1887"/>
      <c r="AS38" s="1887"/>
      <c r="AT38" s="1887"/>
      <c r="AU38" s="1887"/>
      <c r="AV38" s="1887"/>
      <c r="AW38" s="1887"/>
      <c r="AX38" s="1887"/>
      <c r="AY38" s="1887"/>
      <c r="AZ38" s="1887"/>
      <c r="BA38" s="1887"/>
      <c r="BB38" s="1887"/>
      <c r="BC38" s="1887"/>
      <c r="BD38" s="1887"/>
      <c r="BE38" s="1887"/>
      <c r="BF38" s="1887"/>
      <c r="BG38" s="1887"/>
      <c r="BH38" s="1831"/>
      <c r="BI38" s="1831"/>
      <c r="BJ38" s="1831"/>
      <c r="BK38" s="1831"/>
      <c r="BL38" s="1831"/>
      <c r="BM38" s="1831"/>
      <c r="BN38" s="1831"/>
      <c r="BO38" s="2051"/>
      <c r="BP38" s="2051"/>
      <c r="BQ38" s="69"/>
      <c r="BR38" s="69"/>
      <c r="BS38" s="69"/>
      <c r="BT38" s="69"/>
      <c r="BU38" s="69"/>
      <c r="BV38" s="69"/>
      <c r="BW38" s="69"/>
      <c r="BX38" s="69"/>
      <c r="BY38" s="69"/>
    </row>
    <row r="39" spans="1:77" s="17" customFormat="1" ht="9" customHeight="1" thickBot="1">
      <c r="A39" s="1832"/>
      <c r="B39" s="1832"/>
      <c r="C39" s="1832"/>
      <c r="D39" s="1832"/>
      <c r="E39" s="1832"/>
      <c r="F39" s="1832"/>
      <c r="G39" s="1832"/>
      <c r="H39" s="1881"/>
      <c r="I39" s="374"/>
      <c r="J39" s="1904"/>
      <c r="K39" s="1904"/>
      <c r="L39" s="1904"/>
      <c r="M39" s="1904"/>
      <c r="N39" s="1904"/>
      <c r="O39" s="1904"/>
      <c r="P39" s="1904"/>
      <c r="Q39" s="1904"/>
      <c r="R39" s="1904"/>
      <c r="S39" s="375"/>
      <c r="T39" s="2072"/>
      <c r="U39" s="2073"/>
      <c r="V39" s="1663"/>
      <c r="W39" s="1663"/>
      <c r="X39" s="2056"/>
      <c r="Y39" s="2030"/>
      <c r="Z39" s="2030"/>
      <c r="AA39" s="2031"/>
      <c r="AB39" s="1663"/>
      <c r="AC39" s="1663"/>
      <c r="AD39" s="2056"/>
      <c r="AE39" s="2030"/>
      <c r="AF39" s="2030"/>
      <c r="AG39" s="2031"/>
      <c r="AH39" s="1663"/>
      <c r="AI39" s="1663"/>
      <c r="AJ39" s="2056"/>
      <c r="AK39" s="2030"/>
      <c r="AL39" s="2030"/>
      <c r="AM39" s="2031"/>
      <c r="AN39" s="1836"/>
      <c r="AO39" s="1836"/>
      <c r="AP39" s="1887"/>
      <c r="AQ39" s="1887"/>
      <c r="AR39" s="1887"/>
      <c r="AS39" s="1887"/>
      <c r="AT39" s="1887"/>
      <c r="AU39" s="1887"/>
      <c r="AV39" s="1887"/>
      <c r="AW39" s="1887"/>
      <c r="AX39" s="1887"/>
      <c r="AY39" s="1887"/>
      <c r="AZ39" s="1887"/>
      <c r="BA39" s="1887"/>
      <c r="BB39" s="1887"/>
      <c r="BC39" s="1887"/>
      <c r="BD39" s="1887"/>
      <c r="BE39" s="1887"/>
      <c r="BF39" s="1887"/>
      <c r="BG39" s="1887"/>
      <c r="BH39" s="1831"/>
      <c r="BI39" s="1831"/>
      <c r="BJ39" s="1831"/>
      <c r="BK39" s="1831"/>
      <c r="BL39" s="1831"/>
      <c r="BM39" s="1831"/>
      <c r="BN39" s="1831"/>
      <c r="BO39" s="2051"/>
      <c r="BP39" s="2051"/>
      <c r="BQ39" s="69"/>
      <c r="BR39" s="69"/>
      <c r="BS39" s="69"/>
      <c r="BT39" s="69"/>
      <c r="BU39" s="69"/>
      <c r="BV39" s="69"/>
      <c r="BW39" s="69"/>
      <c r="BX39" s="69"/>
      <c r="BY39" s="69"/>
    </row>
    <row r="40" spans="1:77" s="17" customFormat="1" ht="18" customHeight="1">
      <c r="A40" s="1832"/>
      <c r="B40" s="1832"/>
      <c r="C40" s="1832"/>
      <c r="D40" s="1832"/>
      <c r="E40" s="1832"/>
      <c r="F40" s="1832"/>
      <c r="G40" s="1832"/>
      <c r="H40" s="1881"/>
      <c r="I40" s="372"/>
      <c r="J40" s="1901" t="s">
        <v>271</v>
      </c>
      <c r="K40" s="1901"/>
      <c r="L40" s="1901"/>
      <c r="M40" s="1901"/>
      <c r="N40" s="1901"/>
      <c r="O40" s="1901"/>
      <c r="P40" s="1901"/>
      <c r="Q40" s="1901"/>
      <c r="R40" s="1901"/>
      <c r="S40" s="376"/>
      <c r="T40" s="2039">
        <f>★法人その他入力!$M$202</f>
        <v>0</v>
      </c>
      <c r="U40" s="2040"/>
      <c r="V40" s="2040"/>
      <c r="W40" s="2040"/>
      <c r="X40" s="2040"/>
      <c r="Y40" s="2074" t="s">
        <v>272</v>
      </c>
      <c r="Z40" s="2074"/>
      <c r="AA40" s="2075"/>
      <c r="AB40" s="1888" t="s">
        <v>273</v>
      </c>
      <c r="AC40" s="1889"/>
      <c r="AD40" s="1889"/>
      <c r="AE40" s="1889"/>
      <c r="AF40" s="1889"/>
      <c r="AG40" s="1890"/>
      <c r="AH40" s="2039">
        <f>★法人その他入力!$AF$202</f>
        <v>0</v>
      </c>
      <c r="AI40" s="2040"/>
      <c r="AJ40" s="2040"/>
      <c r="AK40" s="2040"/>
      <c r="AL40" s="2040"/>
      <c r="AM40" s="2043"/>
      <c r="AN40" s="2043"/>
      <c r="AO40" s="2044"/>
      <c r="AP40" s="1887"/>
      <c r="AQ40" s="1887"/>
      <c r="AR40" s="1887"/>
      <c r="AS40" s="1887"/>
      <c r="AT40" s="1887"/>
      <c r="AU40" s="1887"/>
      <c r="AV40" s="1887"/>
      <c r="AW40" s="1887"/>
      <c r="AX40" s="1887"/>
      <c r="AY40" s="1887"/>
      <c r="AZ40" s="1887"/>
      <c r="BA40" s="1887"/>
      <c r="BB40" s="1887"/>
      <c r="BC40" s="1887"/>
      <c r="BD40" s="1887"/>
      <c r="BE40" s="1887"/>
      <c r="BF40" s="1887"/>
      <c r="BG40" s="1887"/>
      <c r="BH40" s="1831"/>
      <c r="BI40" s="1831"/>
      <c r="BJ40" s="1831"/>
      <c r="BK40" s="1831"/>
      <c r="BL40" s="1831"/>
      <c r="BM40" s="1831"/>
      <c r="BN40" s="1831"/>
      <c r="BO40" s="2051"/>
      <c r="BP40" s="2051"/>
      <c r="BQ40" s="69"/>
      <c r="BR40" s="69"/>
      <c r="BS40" s="69"/>
      <c r="BT40" s="69"/>
      <c r="BU40" s="69"/>
      <c r="BV40" s="69"/>
      <c r="BW40" s="69"/>
      <c r="BX40" s="69"/>
      <c r="BY40" s="69"/>
    </row>
    <row r="41" spans="1:77" s="17" customFormat="1" ht="18" customHeight="1" thickBot="1">
      <c r="A41" s="1832"/>
      <c r="B41" s="1832"/>
      <c r="C41" s="1832"/>
      <c r="D41" s="1832"/>
      <c r="E41" s="1832"/>
      <c r="F41" s="1832"/>
      <c r="G41" s="1832"/>
      <c r="H41" s="1881"/>
      <c r="I41" s="374"/>
      <c r="J41" s="1892" t="s">
        <v>274</v>
      </c>
      <c r="K41" s="1892"/>
      <c r="L41" s="1892"/>
      <c r="M41" s="1892"/>
      <c r="N41" s="1892"/>
      <c r="O41" s="1892"/>
      <c r="P41" s="1892"/>
      <c r="Q41" s="1892"/>
      <c r="R41" s="1892"/>
      <c r="S41" s="377"/>
      <c r="T41" s="2061">
        <f>★法人その他入力!$W$202</f>
        <v>0</v>
      </c>
      <c r="U41" s="2062"/>
      <c r="V41" s="2062"/>
      <c r="W41" s="2062"/>
      <c r="X41" s="2062"/>
      <c r="Y41" s="2045"/>
      <c r="Z41" s="2045"/>
      <c r="AA41" s="2046"/>
      <c r="AB41" s="1891"/>
      <c r="AC41" s="1892"/>
      <c r="AD41" s="1892"/>
      <c r="AE41" s="1892"/>
      <c r="AF41" s="1892"/>
      <c r="AG41" s="1893"/>
      <c r="AH41" s="2041"/>
      <c r="AI41" s="2042"/>
      <c r="AJ41" s="2042"/>
      <c r="AK41" s="2042"/>
      <c r="AL41" s="2042"/>
      <c r="AM41" s="2045" t="s">
        <v>990</v>
      </c>
      <c r="AN41" s="2045"/>
      <c r="AO41" s="2046"/>
      <c r="AP41" s="1887"/>
      <c r="AQ41" s="1887"/>
      <c r="AR41" s="1887"/>
      <c r="AS41" s="1887"/>
      <c r="AT41" s="1887"/>
      <c r="AU41" s="1887"/>
      <c r="AV41" s="1887"/>
      <c r="AW41" s="1887"/>
      <c r="AX41" s="1887"/>
      <c r="AY41" s="1887"/>
      <c r="AZ41" s="1887"/>
      <c r="BA41" s="1887"/>
      <c r="BB41" s="1887"/>
      <c r="BC41" s="1887"/>
      <c r="BD41" s="1887"/>
      <c r="BE41" s="1887"/>
      <c r="BF41" s="1887"/>
      <c r="BG41" s="1887"/>
      <c r="BH41" s="1831"/>
      <c r="BI41" s="1831"/>
      <c r="BJ41" s="1831"/>
      <c r="BK41" s="1831"/>
      <c r="BL41" s="1831"/>
      <c r="BM41" s="1831"/>
      <c r="BN41" s="1831"/>
      <c r="BO41" s="2051"/>
      <c r="BP41" s="2051"/>
      <c r="BQ41" s="69"/>
      <c r="BR41" s="69"/>
      <c r="BS41" s="69"/>
      <c r="BT41" s="69"/>
      <c r="BU41" s="69"/>
      <c r="BV41" s="69"/>
      <c r="BW41" s="69"/>
      <c r="BX41" s="69"/>
      <c r="BY41" s="69"/>
    </row>
    <row r="42" spans="1:77" s="17" customFormat="1" ht="15" customHeight="1">
      <c r="A42" s="1832"/>
      <c r="B42" s="1832"/>
      <c r="C42" s="1832"/>
      <c r="D42" s="1832"/>
      <c r="E42" s="1832"/>
      <c r="F42" s="1832"/>
      <c r="G42" s="1832"/>
      <c r="H42" s="1881"/>
      <c r="I42" s="372"/>
      <c r="J42" s="1889" t="s">
        <v>276</v>
      </c>
      <c r="K42" s="1889"/>
      <c r="L42" s="1889"/>
      <c r="M42" s="1889"/>
      <c r="N42" s="1889"/>
      <c r="O42" s="1889"/>
      <c r="P42" s="1889"/>
      <c r="Q42" s="1889"/>
      <c r="R42" s="1889"/>
      <c r="S42" s="376"/>
      <c r="T42" s="2066" t="str">
        <f>★法人その他入力!$P$204</f>
        <v/>
      </c>
      <c r="U42" s="2067"/>
      <c r="V42" s="2067" t="str">
        <f>★法人その他入力!$Q$204</f>
        <v/>
      </c>
      <c r="W42" s="2067"/>
      <c r="X42" s="2067" t="str">
        <f>★法人その他入力!$R$204</f>
        <v/>
      </c>
      <c r="Y42" s="2067"/>
      <c r="Z42" s="2057" t="str">
        <f>★法人その他入力!$S$204</f>
        <v/>
      </c>
      <c r="AA42" s="2058"/>
      <c r="AB42" s="2057" t="str">
        <f>★法人その他入力!$T$204</f>
        <v/>
      </c>
      <c r="AC42" s="2058"/>
      <c r="AD42" s="2057" t="str">
        <f>★法人その他入力!$U$204</f>
        <v/>
      </c>
      <c r="AE42" s="2063"/>
      <c r="AF42" s="2053" t="str">
        <f>★法人その他入力!$M$203</f>
        <v>　　　　　都道府県</v>
      </c>
      <c r="AG42" s="2054"/>
      <c r="AH42" s="2054"/>
      <c r="AI42" s="2054"/>
      <c r="AJ42" s="2054"/>
      <c r="AK42" s="2054"/>
      <c r="AL42" s="2054"/>
      <c r="AM42" s="2054"/>
      <c r="AN42" s="2052" t="str">
        <f>IF(★法人その他入力!$T$203="市区町村を選択　▼","　　　　　　　市郡区　　　　　　　　　　区町村",★法人その他入力!$BL$204)</f>
        <v>　　　　　　　市郡区　　　　　　　　　　区町村</v>
      </c>
      <c r="AO42" s="1938"/>
      <c r="AP42" s="1938"/>
      <c r="AQ42" s="1938"/>
      <c r="AR42" s="1938"/>
      <c r="AS42" s="1938"/>
      <c r="AT42" s="1938"/>
      <c r="AU42" s="1938"/>
      <c r="AV42" s="1938"/>
      <c r="AW42" s="1938"/>
      <c r="AX42" s="1938"/>
      <c r="AY42" s="1938"/>
      <c r="AZ42" s="1938"/>
      <c r="BA42" s="1938"/>
      <c r="BB42" s="1938"/>
      <c r="BC42" s="1938"/>
      <c r="BD42" s="1938"/>
      <c r="BE42" s="1938"/>
      <c r="BF42" s="1938"/>
      <c r="BG42" s="1938"/>
      <c r="BH42" s="1831"/>
      <c r="BI42" s="1831"/>
      <c r="BJ42" s="1831"/>
      <c r="BK42" s="1831"/>
      <c r="BL42" s="1831"/>
      <c r="BM42" s="1831"/>
      <c r="BN42" s="1831"/>
      <c r="BO42" s="2051"/>
      <c r="BP42" s="2051"/>
      <c r="BQ42" s="69"/>
      <c r="BR42" s="69"/>
      <c r="BS42" s="69"/>
      <c r="BT42" s="69"/>
      <c r="BU42" s="69"/>
      <c r="BV42" s="69"/>
      <c r="BW42" s="69"/>
      <c r="BX42" s="69"/>
      <c r="BY42" s="69"/>
    </row>
    <row r="43" spans="1:77" s="17" customFormat="1" ht="3" customHeight="1" thickBot="1">
      <c r="A43" s="1832"/>
      <c r="B43" s="1832"/>
      <c r="C43" s="1832"/>
      <c r="D43" s="1832"/>
      <c r="E43" s="1832"/>
      <c r="F43" s="1832"/>
      <c r="G43" s="1832"/>
      <c r="H43" s="1881"/>
      <c r="I43" s="374"/>
      <c r="J43" s="1892"/>
      <c r="K43" s="1892"/>
      <c r="L43" s="1892"/>
      <c r="M43" s="1892"/>
      <c r="N43" s="1892"/>
      <c r="O43" s="1892"/>
      <c r="P43" s="1892"/>
      <c r="Q43" s="1892"/>
      <c r="R43" s="1892"/>
      <c r="S43" s="377"/>
      <c r="T43" s="2068"/>
      <c r="U43" s="2069"/>
      <c r="V43" s="2069"/>
      <c r="W43" s="2069"/>
      <c r="X43" s="2069"/>
      <c r="Y43" s="2069"/>
      <c r="Z43" s="2059"/>
      <c r="AA43" s="2060"/>
      <c r="AB43" s="2059"/>
      <c r="AC43" s="2060"/>
      <c r="AD43" s="2059"/>
      <c r="AE43" s="2064"/>
      <c r="AF43" s="577"/>
      <c r="AG43" s="577"/>
      <c r="AH43" s="577"/>
      <c r="AI43" s="577"/>
      <c r="AJ43" s="378"/>
      <c r="AK43" s="378"/>
      <c r="AL43" s="378"/>
      <c r="AM43" s="378"/>
      <c r="AN43" s="577"/>
      <c r="AO43" s="577"/>
      <c r="AP43" s="577"/>
      <c r="AQ43" s="577"/>
      <c r="AR43" s="577"/>
      <c r="AS43" s="577"/>
      <c r="AT43" s="378"/>
      <c r="AU43" s="378"/>
      <c r="AV43" s="378"/>
      <c r="AW43" s="378"/>
      <c r="AX43" s="577"/>
      <c r="AY43" s="577"/>
      <c r="AZ43" s="577"/>
      <c r="BA43" s="577"/>
      <c r="BB43" s="577"/>
      <c r="BC43" s="577"/>
      <c r="BD43" s="378"/>
      <c r="BE43" s="378"/>
      <c r="BF43" s="378"/>
      <c r="BG43" s="378"/>
      <c r="BH43" s="1831"/>
      <c r="BI43" s="1831"/>
      <c r="BJ43" s="1831"/>
      <c r="BK43" s="1831"/>
      <c r="BL43" s="1831"/>
      <c r="BM43" s="1831"/>
      <c r="BN43" s="1831"/>
      <c r="BO43" s="2051"/>
      <c r="BP43" s="2051"/>
      <c r="BQ43" s="69"/>
      <c r="BR43" s="69"/>
      <c r="BS43" s="69"/>
      <c r="BT43" s="69"/>
      <c r="BU43" s="69"/>
      <c r="BV43" s="69"/>
      <c r="BW43" s="69"/>
      <c r="BX43" s="69"/>
      <c r="BY43" s="69"/>
    </row>
    <row r="44" spans="1:77" s="17" customFormat="1" ht="18" customHeight="1" thickBot="1">
      <c r="A44" s="1832"/>
      <c r="B44" s="1832"/>
      <c r="C44" s="1832"/>
      <c r="D44" s="1832"/>
      <c r="E44" s="1832"/>
      <c r="F44" s="1832"/>
      <c r="G44" s="1832"/>
      <c r="H44" s="1881"/>
      <c r="I44" s="1997" t="s">
        <v>277</v>
      </c>
      <c r="J44" s="1880"/>
      <c r="K44" s="1880"/>
      <c r="L44" s="1880"/>
      <c r="M44" s="1880"/>
      <c r="N44" s="1880"/>
      <c r="O44" s="1880"/>
      <c r="P44" s="1880"/>
      <c r="Q44" s="1880"/>
      <c r="R44" s="1880"/>
      <c r="S44" s="1998"/>
      <c r="T44" s="2050" t="str">
        <f>★法人その他入力!$P$207</f>
        <v/>
      </c>
      <c r="U44" s="2037"/>
      <c r="V44" s="2037" t="str">
        <f>★法人その他入力!$Q$207</f>
        <v/>
      </c>
      <c r="W44" s="2037"/>
      <c r="X44" s="2037" t="str">
        <f>★法人その他入力!$R$207</f>
        <v/>
      </c>
      <c r="Y44" s="2037"/>
      <c r="Z44" s="2037" t="str">
        <f>★法人その他入力!$S$207</f>
        <v/>
      </c>
      <c r="AA44" s="2037"/>
      <c r="AB44" s="2037" t="str">
        <f>★法人その他入力!$T$207</f>
        <v/>
      </c>
      <c r="AC44" s="2037"/>
      <c r="AD44" s="2037" t="str">
        <f>★法人その他入力!$U$207</f>
        <v/>
      </c>
      <c r="AE44" s="2037"/>
      <c r="AF44" s="2037" t="str">
        <f>★法人その他入力!$V$207</f>
        <v/>
      </c>
      <c r="AG44" s="2037"/>
      <c r="AH44" s="2037" t="str">
        <f>★法人その他入力!$W$207</f>
        <v/>
      </c>
      <c r="AI44" s="2037"/>
      <c r="AJ44" s="2037" t="str">
        <f>★法人その他入力!$X$207</f>
        <v/>
      </c>
      <c r="AK44" s="2037"/>
      <c r="AL44" s="2037" t="str">
        <f>★法人その他入力!$Y$207</f>
        <v/>
      </c>
      <c r="AM44" s="2037"/>
      <c r="AN44" s="2037" t="str">
        <f>★法人その他入力!$Z$207</f>
        <v/>
      </c>
      <c r="AO44" s="2037"/>
      <c r="AP44" s="2037" t="str">
        <f>★法人その他入力!$AA$207</f>
        <v/>
      </c>
      <c r="AQ44" s="2037"/>
      <c r="AR44" s="2037" t="str">
        <f>★法人その他入力!$AB$207</f>
        <v/>
      </c>
      <c r="AS44" s="2037"/>
      <c r="AT44" s="2037" t="str">
        <f>★法人その他入力!$AC$207</f>
        <v/>
      </c>
      <c r="AU44" s="2037"/>
      <c r="AV44" s="2037" t="str">
        <f>★法人その他入力!$AD$207</f>
        <v/>
      </c>
      <c r="AW44" s="2037"/>
      <c r="AX44" s="2037" t="str">
        <f>★法人その他入力!$AE$207</f>
        <v/>
      </c>
      <c r="AY44" s="2037"/>
      <c r="AZ44" s="2037" t="str">
        <f>★法人その他入力!$AF$207</f>
        <v/>
      </c>
      <c r="BA44" s="2037"/>
      <c r="BB44" s="2037" t="str">
        <f>★法人その他入力!$AG$207</f>
        <v/>
      </c>
      <c r="BC44" s="2037"/>
      <c r="BD44" s="2037" t="str">
        <f>★法人その他入力!$AH$207</f>
        <v/>
      </c>
      <c r="BE44" s="2037"/>
      <c r="BF44" s="2037" t="str">
        <f>★法人その他入力!$AI$207</f>
        <v/>
      </c>
      <c r="BG44" s="2038"/>
      <c r="BH44" s="1831"/>
      <c r="BI44" s="1831"/>
      <c r="BJ44" s="1843" t="s">
        <v>117</v>
      </c>
      <c r="BK44" s="1843"/>
      <c r="BL44" s="1843"/>
      <c r="BM44" s="1843"/>
      <c r="BN44" s="1843"/>
      <c r="BO44" s="2051"/>
      <c r="BP44" s="2051"/>
      <c r="BQ44" s="69"/>
      <c r="BR44" s="69"/>
      <c r="BS44" s="69"/>
      <c r="BT44" s="69"/>
      <c r="BU44" s="69"/>
      <c r="BV44" s="69"/>
      <c r="BW44" s="69"/>
      <c r="BX44" s="69"/>
      <c r="BY44" s="69"/>
    </row>
    <row r="45" spans="1:77" s="17" customFormat="1" ht="18" customHeight="1" thickBot="1">
      <c r="A45" s="1832"/>
      <c r="B45" s="1832"/>
      <c r="C45" s="1832"/>
      <c r="D45" s="1832"/>
      <c r="E45" s="1832"/>
      <c r="F45" s="1832"/>
      <c r="G45" s="1832"/>
      <c r="H45" s="1881"/>
      <c r="I45" s="1891"/>
      <c r="J45" s="1892"/>
      <c r="K45" s="1892"/>
      <c r="L45" s="1892"/>
      <c r="M45" s="1892"/>
      <c r="N45" s="1892"/>
      <c r="O45" s="1892"/>
      <c r="P45" s="1892"/>
      <c r="Q45" s="1892"/>
      <c r="R45" s="1892"/>
      <c r="S45" s="1893"/>
      <c r="T45" s="2050" t="str">
        <f>★法人その他入力!$P$208</f>
        <v/>
      </c>
      <c r="U45" s="2037"/>
      <c r="V45" s="2037" t="str">
        <f>★法人その他入力!$Q$208</f>
        <v/>
      </c>
      <c r="W45" s="2037"/>
      <c r="X45" s="2037" t="str">
        <f>★法人その他入力!$R$208</f>
        <v/>
      </c>
      <c r="Y45" s="2037"/>
      <c r="Z45" s="2037" t="str">
        <f>★法人その他入力!$S$208</f>
        <v/>
      </c>
      <c r="AA45" s="2037"/>
      <c r="AB45" s="2037" t="str">
        <f>★法人その他入力!$T$208</f>
        <v/>
      </c>
      <c r="AC45" s="2037"/>
      <c r="AD45" s="2037" t="str">
        <f>★法人その他入力!$U$208</f>
        <v/>
      </c>
      <c r="AE45" s="2037"/>
      <c r="AF45" s="2037" t="str">
        <f>★法人その他入力!$V$208</f>
        <v/>
      </c>
      <c r="AG45" s="2037"/>
      <c r="AH45" s="2037" t="str">
        <f>★法人その他入力!$W$208</f>
        <v/>
      </c>
      <c r="AI45" s="2037"/>
      <c r="AJ45" s="2037" t="str">
        <f>★法人その他入力!$X$208</f>
        <v/>
      </c>
      <c r="AK45" s="2037"/>
      <c r="AL45" s="2037" t="str">
        <f>★法人その他入力!$Y$208</f>
        <v/>
      </c>
      <c r="AM45" s="2037"/>
      <c r="AN45" s="2037" t="str">
        <f>★法人その他入力!$Z$208</f>
        <v/>
      </c>
      <c r="AO45" s="2037"/>
      <c r="AP45" s="2037" t="str">
        <f>★法人その他入力!$AA$208</f>
        <v/>
      </c>
      <c r="AQ45" s="2037"/>
      <c r="AR45" s="2037" t="str">
        <f>★法人その他入力!$AB$208</f>
        <v/>
      </c>
      <c r="AS45" s="2037"/>
      <c r="AT45" s="2037" t="str">
        <f>★法人その他入力!$AC$208</f>
        <v/>
      </c>
      <c r="AU45" s="2037"/>
      <c r="AV45" s="2037" t="str">
        <f>★法人その他入力!$AD$208</f>
        <v/>
      </c>
      <c r="AW45" s="2037"/>
      <c r="AX45" s="2037" t="str">
        <f>★法人その他入力!$AE$208</f>
        <v/>
      </c>
      <c r="AY45" s="2037"/>
      <c r="AZ45" s="2037" t="str">
        <f>★法人その他入力!$AF$208</f>
        <v/>
      </c>
      <c r="BA45" s="2037"/>
      <c r="BB45" s="2037" t="str">
        <f>★法人その他入力!$AG$208</f>
        <v/>
      </c>
      <c r="BC45" s="2037"/>
      <c r="BD45" s="2037" t="str">
        <f>★法人その他入力!$AH$208</f>
        <v/>
      </c>
      <c r="BE45" s="2037"/>
      <c r="BF45" s="2037" t="str">
        <f>★法人その他入力!$AI$208</f>
        <v/>
      </c>
      <c r="BG45" s="2038"/>
      <c r="BH45" s="1831"/>
      <c r="BI45" s="1831"/>
      <c r="BJ45" s="364"/>
      <c r="BK45" s="1988" t="s">
        <v>979</v>
      </c>
      <c r="BL45" s="1989"/>
      <c r="BM45" s="1990"/>
      <c r="BN45" s="367"/>
      <c r="BO45" s="2051"/>
      <c r="BP45" s="2051"/>
      <c r="BQ45" s="69"/>
      <c r="BR45" s="69"/>
      <c r="BS45" s="69"/>
      <c r="BT45" s="69"/>
      <c r="BU45" s="69"/>
      <c r="BV45" s="69"/>
      <c r="BW45" s="69"/>
      <c r="BX45" s="69"/>
      <c r="BY45" s="69"/>
    </row>
    <row r="46" spans="1:77" s="17" customFormat="1" ht="15" customHeight="1" thickBot="1">
      <c r="A46" s="1832"/>
      <c r="B46" s="1832"/>
      <c r="C46" s="1832"/>
      <c r="D46" s="1832"/>
      <c r="E46" s="1836"/>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c r="AM46" s="1836"/>
      <c r="AN46" s="1836"/>
      <c r="AO46" s="1836"/>
      <c r="AP46" s="1836"/>
      <c r="AQ46" s="1836"/>
      <c r="AR46" s="1836"/>
      <c r="AS46" s="1836"/>
      <c r="AT46" s="1836"/>
      <c r="AU46" s="1836"/>
      <c r="AV46" s="1836"/>
      <c r="AW46" s="1836"/>
      <c r="AX46" s="1836"/>
      <c r="AY46" s="1836"/>
      <c r="AZ46" s="1836"/>
      <c r="BA46" s="1836"/>
      <c r="BB46" s="1836"/>
      <c r="BC46" s="1836"/>
      <c r="BD46" s="1836"/>
      <c r="BE46" s="1836"/>
      <c r="BF46" s="1836"/>
      <c r="BG46" s="1836"/>
      <c r="BH46" s="1836"/>
      <c r="BI46" s="1836"/>
      <c r="BJ46" s="1836"/>
      <c r="BK46" s="1836"/>
      <c r="BL46" s="1836"/>
      <c r="BM46" s="1836"/>
      <c r="BN46" s="1836"/>
      <c r="BO46" s="2051"/>
      <c r="BP46" s="2051"/>
      <c r="BQ46" s="69"/>
      <c r="BR46" s="69"/>
      <c r="BS46" s="69"/>
      <c r="BT46" s="69"/>
      <c r="BU46" s="69"/>
      <c r="BV46" s="69"/>
      <c r="BW46" s="69"/>
      <c r="BX46" s="69"/>
      <c r="BY46" s="69"/>
    </row>
    <row r="47" spans="1:77" s="17" customFormat="1" ht="18" customHeight="1" thickBot="1">
      <c r="A47" s="1832"/>
      <c r="B47" s="1832"/>
      <c r="C47" s="1832"/>
      <c r="D47" s="1832"/>
      <c r="E47" s="368"/>
      <c r="F47" s="2047">
        <v>52</v>
      </c>
      <c r="G47" s="2048"/>
      <c r="H47" s="379"/>
      <c r="I47" s="365"/>
      <c r="J47" s="1895" t="s">
        <v>121</v>
      </c>
      <c r="K47" s="1895"/>
      <c r="L47" s="1895"/>
      <c r="M47" s="1895"/>
      <c r="N47" s="1895"/>
      <c r="O47" s="1895"/>
      <c r="P47" s="1895"/>
      <c r="Q47" s="1895"/>
      <c r="R47" s="1895"/>
      <c r="S47" s="366"/>
      <c r="T47" s="2049" t="str">
        <f>★法人その他入力!$P$210</f>
        <v/>
      </c>
      <c r="U47" s="2032"/>
      <c r="V47" s="2034" t="str">
        <f>★法人その他入力!$Q$210</f>
        <v/>
      </c>
      <c r="W47" s="2035"/>
      <c r="X47" s="2034" t="str">
        <f>★法人その他入力!$R$210</f>
        <v/>
      </c>
      <c r="Y47" s="2035"/>
      <c r="Z47" s="2034" t="str">
        <f>★法人その他入力!$S$210</f>
        <v/>
      </c>
      <c r="AA47" s="2035"/>
      <c r="AB47" s="2034" t="str">
        <f>★法人その他入力!$T$210</f>
        <v/>
      </c>
      <c r="AC47" s="2035"/>
      <c r="AD47" s="2034" t="str">
        <f>★法人その他入力!$U$210</f>
        <v/>
      </c>
      <c r="AE47" s="2035"/>
      <c r="AF47" s="2034" t="str">
        <f>★法人その他入力!$V$210</f>
        <v/>
      </c>
      <c r="AG47" s="2035"/>
      <c r="AH47" s="2034" t="str">
        <f>★法人その他入力!$W$210</f>
        <v/>
      </c>
      <c r="AI47" s="2035"/>
      <c r="AJ47" s="2034" t="str">
        <f>★法人その他入力!$X$210</f>
        <v/>
      </c>
      <c r="AK47" s="2035"/>
      <c r="AL47" s="2034" t="str">
        <f>★法人その他入力!$Y$210</f>
        <v/>
      </c>
      <c r="AM47" s="2035"/>
      <c r="AN47" s="2034" t="str">
        <f>★法人その他入力!$Z$210</f>
        <v/>
      </c>
      <c r="AO47" s="2035"/>
      <c r="AP47" s="2034" t="str">
        <f>★法人その他入力!$AA$210</f>
        <v/>
      </c>
      <c r="AQ47" s="2035"/>
      <c r="AR47" s="2034" t="str">
        <f>★法人その他入力!$AB$210</f>
        <v/>
      </c>
      <c r="AS47" s="2035"/>
      <c r="AT47" s="2034" t="str">
        <f>★法人その他入力!$AC$210</f>
        <v/>
      </c>
      <c r="AU47" s="2035"/>
      <c r="AV47" s="2034" t="str">
        <f>★法人その他入力!$AD$210</f>
        <v/>
      </c>
      <c r="AW47" s="2035"/>
      <c r="AX47" s="2034" t="str">
        <f>★法人その他入力!$AE$210</f>
        <v/>
      </c>
      <c r="AY47" s="2035"/>
      <c r="AZ47" s="2034" t="str">
        <f>★法人その他入力!$AF$210</f>
        <v/>
      </c>
      <c r="BA47" s="2035"/>
      <c r="BB47" s="2034" t="str">
        <f>★法人その他入力!$AG$210</f>
        <v/>
      </c>
      <c r="BC47" s="2035"/>
      <c r="BD47" s="2034" t="str">
        <f>★法人その他入力!$AH$210</f>
        <v/>
      </c>
      <c r="BE47" s="2035"/>
      <c r="BF47" s="2034" t="str">
        <f>★法人その他入力!$AI$210</f>
        <v/>
      </c>
      <c r="BG47" s="2036"/>
      <c r="BH47" s="1951"/>
      <c r="BI47" s="1831"/>
      <c r="BJ47" s="1831"/>
      <c r="BK47" s="1831"/>
      <c r="BL47" s="1831"/>
      <c r="BM47" s="1831"/>
      <c r="BN47" s="1831"/>
      <c r="BO47" s="2051"/>
      <c r="BP47" s="2051"/>
      <c r="BQ47" s="69"/>
      <c r="BR47" s="69"/>
      <c r="BS47" s="69"/>
      <c r="BT47" s="69"/>
      <c r="BU47" s="69"/>
      <c r="BV47" s="69"/>
      <c r="BW47" s="69"/>
      <c r="BX47" s="69"/>
      <c r="BY47" s="69"/>
    </row>
    <row r="48" spans="1:77" s="17" customFormat="1" ht="18" customHeight="1" thickBot="1">
      <c r="A48" s="1832"/>
      <c r="B48" s="1832"/>
      <c r="C48" s="1832"/>
      <c r="D48" s="1832"/>
      <c r="E48" s="1832"/>
      <c r="F48" s="1832"/>
      <c r="G48" s="1832"/>
      <c r="H48" s="1881"/>
      <c r="I48" s="370"/>
      <c r="J48" s="1999" t="s">
        <v>270</v>
      </c>
      <c r="K48" s="1999"/>
      <c r="L48" s="1999"/>
      <c r="M48" s="1999"/>
      <c r="N48" s="1999"/>
      <c r="O48" s="1999"/>
      <c r="P48" s="1999"/>
      <c r="Q48" s="1999"/>
      <c r="R48" s="1999"/>
      <c r="S48" s="371"/>
      <c r="T48" s="2049" t="str">
        <f>★法人その他入力!$P$212</f>
        <v/>
      </c>
      <c r="U48" s="2032"/>
      <c r="V48" s="2032" t="str">
        <f>★法人その他入力!$Q$212</f>
        <v/>
      </c>
      <c r="W48" s="2032"/>
      <c r="X48" s="2032" t="str">
        <f>★法人その他入力!$R$212</f>
        <v/>
      </c>
      <c r="Y48" s="2032"/>
      <c r="Z48" s="2032" t="str">
        <f>★法人その他入力!$S$212</f>
        <v/>
      </c>
      <c r="AA48" s="2032"/>
      <c r="AB48" s="2032" t="str">
        <f>★法人その他入力!$T$212</f>
        <v/>
      </c>
      <c r="AC48" s="2032"/>
      <c r="AD48" s="2032" t="str">
        <f>★法人その他入力!$U$212</f>
        <v/>
      </c>
      <c r="AE48" s="2032"/>
      <c r="AF48" s="2032" t="str">
        <f>★法人その他入力!$V$212</f>
        <v/>
      </c>
      <c r="AG48" s="2032"/>
      <c r="AH48" s="2032" t="str">
        <f>★法人その他入力!$W$212</f>
        <v/>
      </c>
      <c r="AI48" s="2032"/>
      <c r="AJ48" s="2032" t="str">
        <f>★法人その他入力!$X$212</f>
        <v/>
      </c>
      <c r="AK48" s="2032"/>
      <c r="AL48" s="2032" t="str">
        <f>★法人その他入力!$Y$212</f>
        <v/>
      </c>
      <c r="AM48" s="2032"/>
      <c r="AN48" s="2032" t="str">
        <f>★法人その他入力!$Z$212</f>
        <v/>
      </c>
      <c r="AO48" s="2032"/>
      <c r="AP48" s="2032" t="str">
        <f>★法人その他入力!$AA$212</f>
        <v/>
      </c>
      <c r="AQ48" s="2032"/>
      <c r="AR48" s="2032" t="str">
        <f>★法人その他入力!$AB$212</f>
        <v/>
      </c>
      <c r="AS48" s="2032"/>
      <c r="AT48" s="2032" t="str">
        <f>★法人その他入力!$AC$212</f>
        <v/>
      </c>
      <c r="AU48" s="2032"/>
      <c r="AV48" s="2032" t="str">
        <f>★法人その他入力!$AD$212</f>
        <v/>
      </c>
      <c r="AW48" s="2032"/>
      <c r="AX48" s="2032" t="str">
        <f>★法人その他入力!$AE$212</f>
        <v/>
      </c>
      <c r="AY48" s="2032"/>
      <c r="AZ48" s="2032" t="str">
        <f>★法人その他入力!$AF$212</f>
        <v/>
      </c>
      <c r="BA48" s="2032"/>
      <c r="BB48" s="2032" t="str">
        <f>★法人その他入力!$AG$212</f>
        <v/>
      </c>
      <c r="BC48" s="2032"/>
      <c r="BD48" s="2032" t="str">
        <f>★法人その他入力!$AH$212</f>
        <v/>
      </c>
      <c r="BE48" s="2032"/>
      <c r="BF48" s="2032" t="str">
        <f>★法人その他入力!$AI$212</f>
        <v/>
      </c>
      <c r="BG48" s="2033"/>
      <c r="BH48" s="1951"/>
      <c r="BI48" s="1831"/>
      <c r="BJ48" s="1831"/>
      <c r="BK48" s="1831"/>
      <c r="BL48" s="1831"/>
      <c r="BM48" s="1831"/>
      <c r="BN48" s="1831"/>
      <c r="BO48" s="2051"/>
      <c r="BP48" s="2051"/>
      <c r="BQ48" s="69"/>
      <c r="BR48" s="69"/>
      <c r="BS48" s="69"/>
      <c r="BT48" s="69"/>
      <c r="BU48" s="69"/>
      <c r="BV48" s="69"/>
      <c r="BW48" s="69"/>
      <c r="BX48" s="69"/>
      <c r="BY48" s="69"/>
    </row>
    <row r="49" spans="1:77" s="17" customFormat="1" ht="9" customHeight="1">
      <c r="A49" s="1832"/>
      <c r="B49" s="1832"/>
      <c r="C49" s="1832"/>
      <c r="D49" s="1832"/>
      <c r="E49" s="1832"/>
      <c r="F49" s="1832"/>
      <c r="G49" s="1832"/>
      <c r="H49" s="1881"/>
      <c r="I49" s="372"/>
      <c r="J49" s="1901" t="s">
        <v>122</v>
      </c>
      <c r="K49" s="1901"/>
      <c r="L49" s="1901"/>
      <c r="M49" s="1901"/>
      <c r="N49" s="1901"/>
      <c r="O49" s="1901"/>
      <c r="P49" s="1901"/>
      <c r="Q49" s="1901"/>
      <c r="R49" s="1901"/>
      <c r="S49" s="373"/>
      <c r="T49" s="2070" t="str">
        <f>★法人その他入力!$BS$213</f>
        <v/>
      </c>
      <c r="U49" s="2071"/>
      <c r="V49" s="1778"/>
      <c r="W49" s="1778"/>
      <c r="X49" s="2055" t="str">
        <f>★法人その他入力!$BM$213</f>
        <v/>
      </c>
      <c r="Y49" s="2028"/>
      <c r="Z49" s="2028" t="str">
        <f>★法人その他入力!$BN$213</f>
        <v/>
      </c>
      <c r="AA49" s="2029"/>
      <c r="AB49" s="1663" t="s">
        <v>123</v>
      </c>
      <c r="AC49" s="1663"/>
      <c r="AD49" s="2055" t="str">
        <f>★法人その他入力!$BO$213</f>
        <v/>
      </c>
      <c r="AE49" s="2028"/>
      <c r="AF49" s="2028" t="str">
        <f>★法人その他入力!$BP$213</f>
        <v/>
      </c>
      <c r="AG49" s="2029"/>
      <c r="AH49" s="1663" t="s">
        <v>93</v>
      </c>
      <c r="AI49" s="1663"/>
      <c r="AJ49" s="2055" t="str">
        <f>★法人その他入力!$BQ$213</f>
        <v/>
      </c>
      <c r="AK49" s="2028"/>
      <c r="AL49" s="2028" t="str">
        <f>★法人その他入力!$BR$213</f>
        <v/>
      </c>
      <c r="AM49" s="2029"/>
      <c r="AN49" s="1836" t="s">
        <v>94</v>
      </c>
      <c r="AO49" s="1836"/>
      <c r="AP49" s="1887"/>
      <c r="AQ49" s="1887"/>
      <c r="AR49" s="1887"/>
      <c r="AS49" s="1887"/>
      <c r="AT49" s="1887"/>
      <c r="AU49" s="1887"/>
      <c r="AV49" s="1887"/>
      <c r="AW49" s="1887"/>
      <c r="AX49" s="1887"/>
      <c r="AY49" s="1887"/>
      <c r="AZ49" s="1887"/>
      <c r="BA49" s="1887"/>
      <c r="BB49" s="1887"/>
      <c r="BC49" s="1887"/>
      <c r="BD49" s="1887"/>
      <c r="BE49" s="1887"/>
      <c r="BF49" s="1887"/>
      <c r="BG49" s="1887"/>
      <c r="BH49" s="1831"/>
      <c r="BI49" s="1831"/>
      <c r="BJ49" s="1831"/>
      <c r="BK49" s="1831"/>
      <c r="BL49" s="1831"/>
      <c r="BM49" s="1831"/>
      <c r="BN49" s="1831"/>
      <c r="BO49" s="2051"/>
      <c r="BP49" s="2051"/>
      <c r="BQ49" s="69"/>
      <c r="BR49" s="69"/>
      <c r="BS49" s="69"/>
      <c r="BT49" s="69"/>
      <c r="BU49" s="69"/>
      <c r="BV49" s="69"/>
      <c r="BW49" s="69"/>
      <c r="BX49" s="69"/>
      <c r="BY49" s="69"/>
    </row>
    <row r="50" spans="1:77" s="17" customFormat="1" ht="9" customHeight="1" thickBot="1">
      <c r="A50" s="1832"/>
      <c r="B50" s="1832"/>
      <c r="C50" s="1832"/>
      <c r="D50" s="1832"/>
      <c r="E50" s="1832"/>
      <c r="F50" s="1832"/>
      <c r="G50" s="1832"/>
      <c r="H50" s="1881"/>
      <c r="I50" s="374"/>
      <c r="J50" s="1904"/>
      <c r="K50" s="1904"/>
      <c r="L50" s="1904"/>
      <c r="M50" s="1904"/>
      <c r="N50" s="1904"/>
      <c r="O50" s="1904"/>
      <c r="P50" s="1904"/>
      <c r="Q50" s="1904"/>
      <c r="R50" s="1904"/>
      <c r="S50" s="375"/>
      <c r="T50" s="2072"/>
      <c r="U50" s="2073"/>
      <c r="V50" s="1663"/>
      <c r="W50" s="1663"/>
      <c r="X50" s="2056"/>
      <c r="Y50" s="2030"/>
      <c r="Z50" s="2030"/>
      <c r="AA50" s="2031"/>
      <c r="AB50" s="1663"/>
      <c r="AC50" s="1663"/>
      <c r="AD50" s="2056"/>
      <c r="AE50" s="2030"/>
      <c r="AF50" s="2030"/>
      <c r="AG50" s="2031"/>
      <c r="AH50" s="1663"/>
      <c r="AI50" s="1663"/>
      <c r="AJ50" s="2056"/>
      <c r="AK50" s="2030"/>
      <c r="AL50" s="2030"/>
      <c r="AM50" s="2031"/>
      <c r="AN50" s="1836"/>
      <c r="AO50" s="1836"/>
      <c r="AP50" s="1887"/>
      <c r="AQ50" s="1887"/>
      <c r="AR50" s="1887"/>
      <c r="AS50" s="1887"/>
      <c r="AT50" s="1887"/>
      <c r="AU50" s="1887"/>
      <c r="AV50" s="1887"/>
      <c r="AW50" s="1887"/>
      <c r="AX50" s="1887"/>
      <c r="AY50" s="1887"/>
      <c r="AZ50" s="1887"/>
      <c r="BA50" s="1887"/>
      <c r="BB50" s="1887"/>
      <c r="BC50" s="1887"/>
      <c r="BD50" s="1887"/>
      <c r="BE50" s="1887"/>
      <c r="BF50" s="1887"/>
      <c r="BG50" s="1887"/>
      <c r="BH50" s="1831"/>
      <c r="BI50" s="1831"/>
      <c r="BJ50" s="1831"/>
      <c r="BK50" s="1831"/>
      <c r="BL50" s="1831"/>
      <c r="BM50" s="1831"/>
      <c r="BN50" s="1831"/>
      <c r="BO50" s="2051"/>
      <c r="BP50" s="2051"/>
      <c r="BQ50" s="69"/>
      <c r="BR50" s="69"/>
      <c r="BS50" s="69"/>
      <c r="BT50" s="69"/>
      <c r="BU50" s="69"/>
      <c r="BV50" s="69"/>
      <c r="BW50" s="69"/>
      <c r="BX50" s="69"/>
      <c r="BY50" s="69"/>
    </row>
    <row r="51" spans="1:77" s="17" customFormat="1" ht="18" customHeight="1">
      <c r="A51" s="1832"/>
      <c r="B51" s="1832"/>
      <c r="C51" s="1832"/>
      <c r="D51" s="1832"/>
      <c r="E51" s="1832"/>
      <c r="F51" s="1832"/>
      <c r="G51" s="1832"/>
      <c r="H51" s="1881"/>
      <c r="I51" s="372"/>
      <c r="J51" s="1901" t="s">
        <v>271</v>
      </c>
      <c r="K51" s="1901"/>
      <c r="L51" s="1901"/>
      <c r="M51" s="1901"/>
      <c r="N51" s="1901"/>
      <c r="O51" s="1901"/>
      <c r="P51" s="1901"/>
      <c r="Q51" s="1901"/>
      <c r="R51" s="1901"/>
      <c r="S51" s="376"/>
      <c r="T51" s="2039">
        <f>★法人その他入力!$M$214</f>
        <v>0</v>
      </c>
      <c r="U51" s="2040"/>
      <c r="V51" s="2040"/>
      <c r="W51" s="2040"/>
      <c r="X51" s="2040"/>
      <c r="Y51" s="2074" t="s">
        <v>272</v>
      </c>
      <c r="Z51" s="2074"/>
      <c r="AA51" s="2075"/>
      <c r="AB51" s="1888" t="s">
        <v>273</v>
      </c>
      <c r="AC51" s="1889"/>
      <c r="AD51" s="1889"/>
      <c r="AE51" s="1889"/>
      <c r="AF51" s="1889"/>
      <c r="AG51" s="1890"/>
      <c r="AH51" s="2039">
        <f>★法人その他入力!$AF$214</f>
        <v>0</v>
      </c>
      <c r="AI51" s="2040"/>
      <c r="AJ51" s="2040"/>
      <c r="AK51" s="2040"/>
      <c r="AL51" s="2040"/>
      <c r="AM51" s="2043"/>
      <c r="AN51" s="2043"/>
      <c r="AO51" s="2044"/>
      <c r="AP51" s="1887"/>
      <c r="AQ51" s="1887"/>
      <c r="AR51" s="1887"/>
      <c r="AS51" s="1887"/>
      <c r="AT51" s="1887"/>
      <c r="AU51" s="1887"/>
      <c r="AV51" s="1887"/>
      <c r="AW51" s="1887"/>
      <c r="AX51" s="1887"/>
      <c r="AY51" s="1887"/>
      <c r="AZ51" s="1887"/>
      <c r="BA51" s="1887"/>
      <c r="BB51" s="1887"/>
      <c r="BC51" s="1887"/>
      <c r="BD51" s="1887"/>
      <c r="BE51" s="1887"/>
      <c r="BF51" s="1887"/>
      <c r="BG51" s="1887"/>
      <c r="BH51" s="1831"/>
      <c r="BI51" s="1831"/>
      <c r="BJ51" s="1831"/>
      <c r="BK51" s="1831"/>
      <c r="BL51" s="1831"/>
      <c r="BM51" s="1831"/>
      <c r="BN51" s="1831"/>
      <c r="BO51" s="2051"/>
      <c r="BP51" s="2051"/>
      <c r="BQ51" s="69"/>
      <c r="BR51" s="69"/>
      <c r="BS51" s="69"/>
      <c r="BT51" s="69"/>
      <c r="BU51" s="69"/>
      <c r="BV51" s="69"/>
      <c r="BW51" s="69"/>
      <c r="BX51" s="69"/>
      <c r="BY51" s="69"/>
    </row>
    <row r="52" spans="1:77" s="17" customFormat="1" ht="18" customHeight="1" thickBot="1">
      <c r="A52" s="1832"/>
      <c r="B52" s="1832"/>
      <c r="C52" s="1832"/>
      <c r="D52" s="1832"/>
      <c r="E52" s="1832"/>
      <c r="F52" s="1832"/>
      <c r="G52" s="1832"/>
      <c r="H52" s="1881"/>
      <c r="I52" s="374"/>
      <c r="J52" s="1892" t="s">
        <v>274</v>
      </c>
      <c r="K52" s="1892"/>
      <c r="L52" s="1892"/>
      <c r="M52" s="1892"/>
      <c r="N52" s="1892"/>
      <c r="O52" s="1892"/>
      <c r="P52" s="1892"/>
      <c r="Q52" s="1892"/>
      <c r="R52" s="1892"/>
      <c r="S52" s="377"/>
      <c r="T52" s="2061">
        <f>★法人その他入力!$W$214</f>
        <v>0</v>
      </c>
      <c r="U52" s="2062"/>
      <c r="V52" s="2062"/>
      <c r="W52" s="2062"/>
      <c r="X52" s="2062"/>
      <c r="Y52" s="2045"/>
      <c r="Z52" s="2045"/>
      <c r="AA52" s="2046"/>
      <c r="AB52" s="1891"/>
      <c r="AC52" s="1892"/>
      <c r="AD52" s="1892"/>
      <c r="AE52" s="1892"/>
      <c r="AF52" s="1892"/>
      <c r="AG52" s="1893"/>
      <c r="AH52" s="2041"/>
      <c r="AI52" s="2042"/>
      <c r="AJ52" s="2042"/>
      <c r="AK52" s="2042"/>
      <c r="AL52" s="2042"/>
      <c r="AM52" s="2045" t="s">
        <v>991</v>
      </c>
      <c r="AN52" s="2045"/>
      <c r="AO52" s="2046"/>
      <c r="AP52" s="1887"/>
      <c r="AQ52" s="1887"/>
      <c r="AR52" s="1887"/>
      <c r="AS52" s="1887"/>
      <c r="AT52" s="1887"/>
      <c r="AU52" s="1887"/>
      <c r="AV52" s="1887"/>
      <c r="AW52" s="1887"/>
      <c r="AX52" s="1887"/>
      <c r="AY52" s="1887"/>
      <c r="AZ52" s="1887"/>
      <c r="BA52" s="1887"/>
      <c r="BB52" s="1887"/>
      <c r="BC52" s="1887"/>
      <c r="BD52" s="1887"/>
      <c r="BE52" s="1887"/>
      <c r="BF52" s="1887"/>
      <c r="BG52" s="1887"/>
      <c r="BH52" s="1831"/>
      <c r="BI52" s="1831"/>
      <c r="BJ52" s="1831"/>
      <c r="BK52" s="1831"/>
      <c r="BL52" s="1831"/>
      <c r="BM52" s="1831"/>
      <c r="BN52" s="1831"/>
      <c r="BO52" s="2051"/>
      <c r="BP52" s="2051"/>
      <c r="BQ52" s="69"/>
      <c r="BR52" s="69"/>
      <c r="BS52" s="69"/>
      <c r="BT52" s="69"/>
      <c r="BU52" s="69"/>
      <c r="BV52" s="69"/>
      <c r="BW52" s="69"/>
      <c r="BX52" s="69"/>
      <c r="BY52" s="69"/>
    </row>
    <row r="53" spans="1:77" s="17" customFormat="1" ht="15" customHeight="1">
      <c r="A53" s="1832"/>
      <c r="B53" s="1832"/>
      <c r="C53" s="1832"/>
      <c r="D53" s="1832"/>
      <c r="E53" s="1832"/>
      <c r="F53" s="1832"/>
      <c r="G53" s="1832"/>
      <c r="H53" s="1881"/>
      <c r="I53" s="372"/>
      <c r="J53" s="1889" t="s">
        <v>276</v>
      </c>
      <c r="K53" s="1889"/>
      <c r="L53" s="1889"/>
      <c r="M53" s="1889"/>
      <c r="N53" s="1889"/>
      <c r="O53" s="1889"/>
      <c r="P53" s="1889"/>
      <c r="Q53" s="1889"/>
      <c r="R53" s="1889"/>
      <c r="S53" s="376"/>
      <c r="T53" s="2066" t="str">
        <f>★法人その他入力!$P$216</f>
        <v/>
      </c>
      <c r="U53" s="2067"/>
      <c r="V53" s="2067" t="str">
        <f>★法人その他入力!$Q$216</f>
        <v/>
      </c>
      <c r="W53" s="2067"/>
      <c r="X53" s="2067" t="str">
        <f>★法人その他入力!$R$216</f>
        <v/>
      </c>
      <c r="Y53" s="2067"/>
      <c r="Z53" s="2057" t="str">
        <f>★法人その他入力!$S$216</f>
        <v/>
      </c>
      <c r="AA53" s="2058"/>
      <c r="AB53" s="2057" t="str">
        <f>★法人その他入力!$T$216</f>
        <v/>
      </c>
      <c r="AC53" s="2058"/>
      <c r="AD53" s="2057" t="str">
        <f>★法人その他入力!$U$216</f>
        <v/>
      </c>
      <c r="AE53" s="2063"/>
      <c r="AF53" s="2053" t="str">
        <f>★法人その他入力!$M$215</f>
        <v>　　　　　都道府県</v>
      </c>
      <c r="AG53" s="2054"/>
      <c r="AH53" s="2054"/>
      <c r="AI53" s="2054"/>
      <c r="AJ53" s="2054"/>
      <c r="AK53" s="2054"/>
      <c r="AL53" s="2054"/>
      <c r="AM53" s="2054"/>
      <c r="AN53" s="2052" t="str">
        <f>IF(★法人その他入力!$T$215="市区町村を選択　▼","　　　　　　　市郡区　　　　　　　　　　区町村",★法人その他入力!$BL$216)</f>
        <v>　　　　　　　市郡区　　　　　　　　　　区町村</v>
      </c>
      <c r="AO53" s="1938"/>
      <c r="AP53" s="1938"/>
      <c r="AQ53" s="1938"/>
      <c r="AR53" s="1938"/>
      <c r="AS53" s="1938"/>
      <c r="AT53" s="1938"/>
      <c r="AU53" s="1938"/>
      <c r="AV53" s="1938"/>
      <c r="AW53" s="1938"/>
      <c r="AX53" s="1938"/>
      <c r="AY53" s="1938"/>
      <c r="AZ53" s="1938"/>
      <c r="BA53" s="1938"/>
      <c r="BB53" s="1938"/>
      <c r="BC53" s="1938"/>
      <c r="BD53" s="1938"/>
      <c r="BE53" s="1938"/>
      <c r="BF53" s="1938"/>
      <c r="BG53" s="1938"/>
      <c r="BH53" s="1831"/>
      <c r="BI53" s="1831"/>
      <c r="BJ53" s="1831"/>
      <c r="BK53" s="1831"/>
      <c r="BL53" s="1831"/>
      <c r="BM53" s="1831"/>
      <c r="BN53" s="1831"/>
      <c r="BO53" s="2051"/>
      <c r="BP53" s="2051"/>
      <c r="BQ53" s="69"/>
      <c r="BR53" s="69"/>
      <c r="BS53" s="69"/>
      <c r="BT53" s="69"/>
      <c r="BU53" s="69"/>
      <c r="BV53" s="69"/>
      <c r="BW53" s="69"/>
      <c r="BX53" s="69"/>
      <c r="BY53" s="69"/>
    </row>
    <row r="54" spans="1:77" s="17" customFormat="1" ht="3" customHeight="1" thickBot="1">
      <c r="A54" s="1832"/>
      <c r="B54" s="1832"/>
      <c r="C54" s="1832"/>
      <c r="D54" s="1832"/>
      <c r="E54" s="1832"/>
      <c r="F54" s="1832"/>
      <c r="G54" s="1832"/>
      <c r="H54" s="1881"/>
      <c r="I54" s="374"/>
      <c r="J54" s="1892"/>
      <c r="K54" s="1892"/>
      <c r="L54" s="1892"/>
      <c r="M54" s="1892"/>
      <c r="N54" s="1892"/>
      <c r="O54" s="1892"/>
      <c r="P54" s="1892"/>
      <c r="Q54" s="1892"/>
      <c r="R54" s="1892"/>
      <c r="S54" s="377"/>
      <c r="T54" s="2068"/>
      <c r="U54" s="2069"/>
      <c r="V54" s="2069"/>
      <c r="W54" s="2069"/>
      <c r="X54" s="2069"/>
      <c r="Y54" s="2069"/>
      <c r="Z54" s="2059"/>
      <c r="AA54" s="2060"/>
      <c r="AB54" s="2059"/>
      <c r="AC54" s="2060"/>
      <c r="AD54" s="2059"/>
      <c r="AE54" s="2064"/>
      <c r="AF54" s="577"/>
      <c r="AG54" s="577"/>
      <c r="AH54" s="577"/>
      <c r="AI54" s="577"/>
      <c r="AJ54" s="378"/>
      <c r="AK54" s="378"/>
      <c r="AL54" s="378"/>
      <c r="AM54" s="378"/>
      <c r="AN54" s="577"/>
      <c r="AO54" s="577"/>
      <c r="AP54" s="577"/>
      <c r="AQ54" s="577"/>
      <c r="AR54" s="577"/>
      <c r="AS54" s="577"/>
      <c r="AT54" s="378"/>
      <c r="AU54" s="378"/>
      <c r="AV54" s="378"/>
      <c r="AW54" s="378"/>
      <c r="AX54" s="577"/>
      <c r="AY54" s="577"/>
      <c r="AZ54" s="577"/>
      <c r="BA54" s="577"/>
      <c r="BB54" s="577"/>
      <c r="BC54" s="577"/>
      <c r="BD54" s="378"/>
      <c r="BE54" s="378"/>
      <c r="BF54" s="378"/>
      <c r="BG54" s="378"/>
      <c r="BH54" s="1831"/>
      <c r="BI54" s="1831"/>
      <c r="BJ54" s="1831"/>
      <c r="BK54" s="1831"/>
      <c r="BL54" s="1831"/>
      <c r="BM54" s="1831"/>
      <c r="BN54" s="1831"/>
      <c r="BO54" s="2051"/>
      <c r="BP54" s="2051"/>
      <c r="BQ54" s="69"/>
      <c r="BR54" s="69"/>
      <c r="BS54" s="69"/>
      <c r="BT54" s="69"/>
      <c r="BU54" s="69"/>
      <c r="BV54" s="69"/>
      <c r="BW54" s="69"/>
      <c r="BX54" s="69"/>
      <c r="BY54" s="69"/>
    </row>
    <row r="55" spans="1:77" s="17" customFormat="1" ht="18" customHeight="1" thickBot="1">
      <c r="A55" s="1832"/>
      <c r="B55" s="1832"/>
      <c r="C55" s="1832"/>
      <c r="D55" s="1832"/>
      <c r="E55" s="1832"/>
      <c r="F55" s="1832"/>
      <c r="G55" s="1832"/>
      <c r="H55" s="1881"/>
      <c r="I55" s="1997" t="s">
        <v>277</v>
      </c>
      <c r="J55" s="1880"/>
      <c r="K55" s="1880"/>
      <c r="L55" s="1880"/>
      <c r="M55" s="1880"/>
      <c r="N55" s="1880"/>
      <c r="O55" s="1880"/>
      <c r="P55" s="1880"/>
      <c r="Q55" s="1880"/>
      <c r="R55" s="1880"/>
      <c r="S55" s="1998"/>
      <c r="T55" s="2050" t="str">
        <f>★法人その他入力!$P$219</f>
        <v/>
      </c>
      <c r="U55" s="2037"/>
      <c r="V55" s="2037" t="str">
        <f>★法人その他入力!$Q$219</f>
        <v/>
      </c>
      <c r="W55" s="2037"/>
      <c r="X55" s="2037" t="str">
        <f>★法人その他入力!$R$219</f>
        <v/>
      </c>
      <c r="Y55" s="2037"/>
      <c r="Z55" s="2037" t="str">
        <f>★法人その他入力!$S$219</f>
        <v/>
      </c>
      <c r="AA55" s="2037"/>
      <c r="AB55" s="2037" t="str">
        <f>★法人その他入力!$T$219</f>
        <v/>
      </c>
      <c r="AC55" s="2037"/>
      <c r="AD55" s="2037" t="str">
        <f>★法人その他入力!$U$219</f>
        <v/>
      </c>
      <c r="AE55" s="2037"/>
      <c r="AF55" s="2037" t="str">
        <f>★法人その他入力!$V$219</f>
        <v/>
      </c>
      <c r="AG55" s="2037"/>
      <c r="AH55" s="2037" t="str">
        <f>★法人その他入力!$W$219</f>
        <v/>
      </c>
      <c r="AI55" s="2037"/>
      <c r="AJ55" s="2037" t="str">
        <f>★法人その他入力!$X$219</f>
        <v/>
      </c>
      <c r="AK55" s="2037"/>
      <c r="AL55" s="2037" t="str">
        <f>★法人その他入力!$Y$219</f>
        <v/>
      </c>
      <c r="AM55" s="2037"/>
      <c r="AN55" s="2037" t="str">
        <f>★法人その他入力!$Z$219</f>
        <v/>
      </c>
      <c r="AO55" s="2037"/>
      <c r="AP55" s="2037" t="str">
        <f>★法人その他入力!$AA$219</f>
        <v/>
      </c>
      <c r="AQ55" s="2037"/>
      <c r="AR55" s="2037" t="str">
        <f>★法人その他入力!$AB$219</f>
        <v/>
      </c>
      <c r="AS55" s="2037"/>
      <c r="AT55" s="2037" t="str">
        <f>★法人その他入力!$AC$219</f>
        <v/>
      </c>
      <c r="AU55" s="2037"/>
      <c r="AV55" s="2037" t="str">
        <f>★法人その他入力!$AD$219</f>
        <v/>
      </c>
      <c r="AW55" s="2037"/>
      <c r="AX55" s="2037" t="str">
        <f>★法人その他入力!$AE$219</f>
        <v/>
      </c>
      <c r="AY55" s="2037"/>
      <c r="AZ55" s="2037" t="str">
        <f>★法人その他入力!$AF$219</f>
        <v/>
      </c>
      <c r="BA55" s="2037"/>
      <c r="BB55" s="2037" t="str">
        <f>★法人その他入力!$AG$219</f>
        <v/>
      </c>
      <c r="BC55" s="2037"/>
      <c r="BD55" s="2037" t="str">
        <f>★法人その他入力!$AH$219</f>
        <v/>
      </c>
      <c r="BE55" s="2037"/>
      <c r="BF55" s="2037" t="str">
        <f>★法人その他入力!$AI$219</f>
        <v/>
      </c>
      <c r="BG55" s="2038"/>
      <c r="BH55" s="1831"/>
      <c r="BI55" s="1831"/>
      <c r="BJ55" s="1843" t="s">
        <v>117</v>
      </c>
      <c r="BK55" s="1843"/>
      <c r="BL55" s="1843"/>
      <c r="BM55" s="1843"/>
      <c r="BN55" s="1843"/>
      <c r="BO55" s="2051"/>
      <c r="BP55" s="2051"/>
      <c r="BQ55" s="69"/>
      <c r="BR55" s="69"/>
      <c r="BS55" s="69"/>
      <c r="BT55" s="69"/>
      <c r="BU55" s="69"/>
      <c r="BV55" s="69"/>
      <c r="BW55" s="69"/>
      <c r="BX55" s="69"/>
      <c r="BY55" s="69"/>
    </row>
    <row r="56" spans="1:77" s="17" customFormat="1" ht="18" customHeight="1" thickBot="1">
      <c r="A56" s="1832"/>
      <c r="B56" s="1832"/>
      <c r="C56" s="1832"/>
      <c r="D56" s="1832"/>
      <c r="E56" s="1832"/>
      <c r="F56" s="1832"/>
      <c r="G56" s="1832"/>
      <c r="H56" s="1881"/>
      <c r="I56" s="1891"/>
      <c r="J56" s="1892"/>
      <c r="K56" s="1892"/>
      <c r="L56" s="1892"/>
      <c r="M56" s="1892"/>
      <c r="N56" s="1892"/>
      <c r="O56" s="1892"/>
      <c r="P56" s="1892"/>
      <c r="Q56" s="1892"/>
      <c r="R56" s="1892"/>
      <c r="S56" s="1893"/>
      <c r="T56" s="2050" t="str">
        <f>★法人その他入力!$P$220</f>
        <v/>
      </c>
      <c r="U56" s="2037"/>
      <c r="V56" s="2037" t="str">
        <f>★法人その他入力!$Q$220</f>
        <v/>
      </c>
      <c r="W56" s="2037"/>
      <c r="X56" s="2037" t="str">
        <f>★法人その他入力!$R$220</f>
        <v/>
      </c>
      <c r="Y56" s="2037"/>
      <c r="Z56" s="2037" t="str">
        <f>★法人その他入力!$S$220</f>
        <v/>
      </c>
      <c r="AA56" s="2037"/>
      <c r="AB56" s="2037" t="str">
        <f>★法人その他入力!$T$220</f>
        <v/>
      </c>
      <c r="AC56" s="2037"/>
      <c r="AD56" s="2037" t="str">
        <f>★法人その他入力!$U$220</f>
        <v/>
      </c>
      <c r="AE56" s="2037"/>
      <c r="AF56" s="2037" t="str">
        <f>★法人その他入力!$V$220</f>
        <v/>
      </c>
      <c r="AG56" s="2037"/>
      <c r="AH56" s="2037" t="str">
        <f>★法人その他入力!$W$220</f>
        <v/>
      </c>
      <c r="AI56" s="2037"/>
      <c r="AJ56" s="2037" t="str">
        <f>★法人その他入力!$X$220</f>
        <v/>
      </c>
      <c r="AK56" s="2037"/>
      <c r="AL56" s="2037" t="str">
        <f>★法人その他入力!$Y$220</f>
        <v/>
      </c>
      <c r="AM56" s="2037"/>
      <c r="AN56" s="2037" t="str">
        <f>★法人その他入力!$Z$220</f>
        <v/>
      </c>
      <c r="AO56" s="2037"/>
      <c r="AP56" s="2037" t="str">
        <f>★法人その他入力!$AA$220</f>
        <v/>
      </c>
      <c r="AQ56" s="2037"/>
      <c r="AR56" s="2037" t="str">
        <f>★法人その他入力!$AB$220</f>
        <v/>
      </c>
      <c r="AS56" s="2037"/>
      <c r="AT56" s="2037" t="str">
        <f>★法人その他入力!$AC$220</f>
        <v/>
      </c>
      <c r="AU56" s="2037"/>
      <c r="AV56" s="2037" t="str">
        <f>★法人その他入力!$AD$220</f>
        <v/>
      </c>
      <c r="AW56" s="2037"/>
      <c r="AX56" s="2037" t="str">
        <f>★法人その他入力!$AE$220</f>
        <v/>
      </c>
      <c r="AY56" s="2037"/>
      <c r="AZ56" s="2037" t="str">
        <f>★法人その他入力!$AF$220</f>
        <v/>
      </c>
      <c r="BA56" s="2037"/>
      <c r="BB56" s="2037" t="str">
        <f>★法人その他入力!$AG$220</f>
        <v/>
      </c>
      <c r="BC56" s="2037"/>
      <c r="BD56" s="2037" t="str">
        <f>★法人その他入力!$AH$220</f>
        <v/>
      </c>
      <c r="BE56" s="2037"/>
      <c r="BF56" s="2037" t="str">
        <f>★法人その他入力!$AI$220</f>
        <v/>
      </c>
      <c r="BG56" s="2038"/>
      <c r="BH56" s="1831"/>
      <c r="BI56" s="1831"/>
      <c r="BJ56" s="364"/>
      <c r="BK56" s="1988" t="s">
        <v>979</v>
      </c>
      <c r="BL56" s="1989"/>
      <c r="BM56" s="1990"/>
      <c r="BN56" s="367"/>
      <c r="BO56" s="2051"/>
      <c r="BP56" s="2051"/>
      <c r="BQ56" s="69"/>
      <c r="BR56" s="69"/>
      <c r="BS56" s="69"/>
      <c r="BT56" s="69"/>
      <c r="BU56" s="69"/>
      <c r="BV56" s="69"/>
      <c r="BW56" s="69"/>
      <c r="BX56" s="69"/>
      <c r="BY56" s="69"/>
    </row>
    <row r="57" spans="1:77" s="17" customFormat="1" ht="26.25" customHeight="1">
      <c r="A57" s="1832"/>
      <c r="B57" s="1832"/>
      <c r="C57" s="1832"/>
      <c r="D57" s="1832"/>
      <c r="E57" s="1836"/>
      <c r="F57" s="1836"/>
      <c r="G57" s="1836"/>
      <c r="H57" s="1836"/>
      <c r="I57" s="1836"/>
      <c r="J57" s="1836"/>
      <c r="K57" s="1836"/>
      <c r="L57" s="1836"/>
      <c r="M57" s="1836"/>
      <c r="N57" s="1836"/>
      <c r="O57" s="1836"/>
      <c r="P57" s="1836"/>
      <c r="Q57" s="1836"/>
      <c r="R57" s="1836"/>
      <c r="S57" s="1836"/>
      <c r="T57" s="1836"/>
      <c r="U57" s="1836"/>
      <c r="V57" s="1836"/>
      <c r="W57" s="1836"/>
      <c r="X57" s="1836"/>
      <c r="Y57" s="1836"/>
      <c r="Z57" s="1836"/>
      <c r="AA57" s="1836"/>
      <c r="AB57" s="1836"/>
      <c r="AC57" s="1836"/>
      <c r="AD57" s="1836"/>
      <c r="AE57" s="1836"/>
      <c r="AF57" s="1836"/>
      <c r="AG57" s="1836"/>
      <c r="AH57" s="1836"/>
      <c r="AI57" s="1836"/>
      <c r="AJ57" s="1836"/>
      <c r="AK57" s="1836"/>
      <c r="AL57" s="1836"/>
      <c r="AM57" s="1836"/>
      <c r="AN57" s="1836"/>
      <c r="AO57" s="1836"/>
      <c r="AP57" s="1836"/>
      <c r="AQ57" s="1836"/>
      <c r="AR57" s="1836"/>
      <c r="AS57" s="1836"/>
      <c r="AT57" s="1836"/>
      <c r="AU57" s="1836"/>
      <c r="AV57" s="1836"/>
      <c r="AW57" s="1836"/>
      <c r="AX57" s="1836"/>
      <c r="AY57" s="1836"/>
      <c r="AZ57" s="1836"/>
      <c r="BA57" s="1836"/>
      <c r="BB57" s="1836"/>
      <c r="BC57" s="1836"/>
      <c r="BD57" s="1836"/>
      <c r="BE57" s="1836"/>
      <c r="BF57" s="1836"/>
      <c r="BG57" s="1836"/>
      <c r="BH57" s="1836"/>
      <c r="BI57" s="1836"/>
      <c r="BJ57" s="1836"/>
      <c r="BK57" s="1836"/>
      <c r="BL57" s="1836"/>
      <c r="BM57" s="1836"/>
      <c r="BN57" s="1836"/>
      <c r="BO57" s="2051"/>
      <c r="BP57" s="2051"/>
      <c r="BQ57" s="69"/>
      <c r="BR57" s="69"/>
      <c r="BS57" s="69"/>
      <c r="BT57" s="69"/>
      <c r="BU57" s="69"/>
      <c r="BV57" s="69"/>
      <c r="BW57" s="69"/>
      <c r="BX57" s="69"/>
      <c r="BY57" s="69"/>
    </row>
    <row r="58" spans="1:77" ht="15" customHeight="1">
      <c r="A58" s="1832"/>
      <c r="B58" s="1832"/>
      <c r="C58" s="1832"/>
      <c r="D58" s="1832"/>
      <c r="E58" s="2065"/>
      <c r="F58" s="2065"/>
      <c r="G58" s="2065"/>
      <c r="H58" s="2065"/>
      <c r="I58" s="2065"/>
      <c r="J58" s="2065"/>
      <c r="K58" s="2065"/>
      <c r="L58" s="2065"/>
      <c r="M58" s="2065"/>
      <c r="N58" s="2065"/>
      <c r="O58" s="2065"/>
      <c r="P58" s="2065"/>
      <c r="Q58" s="2065"/>
      <c r="R58" s="2065"/>
      <c r="S58" s="2065"/>
      <c r="T58" s="2065"/>
      <c r="U58" s="2065"/>
      <c r="V58" s="2065"/>
      <c r="W58" s="2065"/>
      <c r="X58" s="2065"/>
      <c r="Y58" s="2065"/>
      <c r="Z58" s="2065"/>
      <c r="AA58" s="2065"/>
      <c r="AB58" s="2065"/>
      <c r="AC58" s="2065"/>
      <c r="AD58" s="2065"/>
      <c r="AE58" s="2065"/>
      <c r="AF58" s="2065"/>
      <c r="AG58" s="2065"/>
      <c r="AH58" s="2065"/>
      <c r="AI58" s="2065"/>
      <c r="AJ58" s="2065"/>
      <c r="AK58" s="2065"/>
      <c r="AL58" s="2065"/>
      <c r="AM58" s="2065"/>
      <c r="AN58" s="2065"/>
      <c r="AO58" s="2065"/>
      <c r="AP58" s="2065"/>
      <c r="AQ58" s="2065"/>
      <c r="AR58" s="2065"/>
      <c r="AS58" s="2065"/>
      <c r="AT58" s="2065"/>
      <c r="AU58" s="2065"/>
      <c r="AV58" s="2065"/>
      <c r="AW58" s="2065"/>
      <c r="AX58" s="2065"/>
      <c r="AY58" s="2065"/>
      <c r="AZ58" s="2065"/>
      <c r="BA58" s="2065"/>
      <c r="BB58" s="2065"/>
      <c r="BC58" s="2065"/>
      <c r="BD58" s="2065"/>
      <c r="BE58" s="2065"/>
      <c r="BF58" s="2065"/>
      <c r="BG58" s="2065"/>
      <c r="BH58" s="2065"/>
      <c r="BI58" s="2065"/>
      <c r="BJ58" s="2065"/>
      <c r="BK58" s="2065"/>
      <c r="BL58" s="2065"/>
      <c r="BM58" s="2065"/>
      <c r="BN58" s="2065"/>
      <c r="BO58" s="2051"/>
      <c r="BP58" s="2051"/>
      <c r="BQ58" s="69"/>
      <c r="BR58" s="69"/>
      <c r="BS58" s="69"/>
      <c r="BT58" s="69"/>
      <c r="BU58" s="69"/>
      <c r="BV58" s="69"/>
      <c r="BW58" s="69"/>
      <c r="BX58" s="69"/>
      <c r="BY58" s="69"/>
    </row>
    <row r="59" spans="1:77" ht="42" customHeight="1">
      <c r="A59" s="1832"/>
      <c r="B59" s="1832"/>
      <c r="C59" s="1832"/>
      <c r="D59" s="1832"/>
      <c r="E59" s="2065"/>
      <c r="F59" s="2065"/>
      <c r="G59" s="2065"/>
      <c r="H59" s="2065"/>
      <c r="I59" s="2065"/>
      <c r="J59" s="2065"/>
      <c r="K59" s="2065"/>
      <c r="L59" s="2065"/>
      <c r="M59" s="2065"/>
      <c r="N59" s="2065"/>
      <c r="O59" s="2065"/>
      <c r="P59" s="2065"/>
      <c r="Q59" s="2065"/>
      <c r="R59" s="2065"/>
      <c r="S59" s="2065"/>
      <c r="T59" s="2065"/>
      <c r="U59" s="2065"/>
      <c r="V59" s="2065"/>
      <c r="W59" s="2065"/>
      <c r="X59" s="2065"/>
      <c r="Y59" s="2065"/>
      <c r="Z59" s="2065"/>
      <c r="AA59" s="2065"/>
      <c r="AB59" s="2065"/>
      <c r="AC59" s="2065"/>
      <c r="AD59" s="2065"/>
      <c r="AE59" s="2065"/>
      <c r="AF59" s="2065"/>
      <c r="AG59" s="2065"/>
      <c r="AH59" s="2065"/>
      <c r="AI59" s="2065"/>
      <c r="AJ59" s="2065"/>
      <c r="AK59" s="2065"/>
      <c r="AL59" s="2065"/>
      <c r="AM59" s="2065"/>
      <c r="AN59" s="2065"/>
      <c r="AO59" s="2065"/>
      <c r="AP59" s="2065"/>
      <c r="AQ59" s="2065"/>
      <c r="AR59" s="2065"/>
      <c r="AS59" s="2065"/>
      <c r="AT59" s="2065"/>
      <c r="AU59" s="2065"/>
      <c r="AV59" s="2065"/>
      <c r="AW59" s="2065"/>
      <c r="AX59" s="2065"/>
      <c r="AY59" s="2065"/>
      <c r="AZ59" s="2065"/>
      <c r="BA59" s="2065"/>
      <c r="BB59" s="2065"/>
      <c r="BC59" s="2065"/>
      <c r="BD59" s="2065"/>
      <c r="BE59" s="2065"/>
      <c r="BF59" s="2065"/>
      <c r="BG59" s="2065"/>
      <c r="BH59" s="2065"/>
      <c r="BI59" s="2065"/>
      <c r="BJ59" s="2065"/>
      <c r="BK59" s="2065"/>
      <c r="BL59" s="2065"/>
      <c r="BM59" s="2065"/>
      <c r="BN59" s="2065"/>
      <c r="BO59" s="2051"/>
      <c r="BP59" s="2051"/>
      <c r="BQ59" s="69"/>
      <c r="BR59" s="69"/>
      <c r="BS59" s="69"/>
      <c r="BT59" s="69"/>
      <c r="BU59" s="69"/>
      <c r="BV59" s="69"/>
      <c r="BW59" s="69"/>
      <c r="BX59" s="69"/>
      <c r="BY59" s="69"/>
    </row>
    <row r="60" spans="1:77" s="213" customFormat="1" ht="15" customHeight="1">
      <c r="BQ60" s="40"/>
      <c r="BR60" s="40"/>
      <c r="BS60" s="40"/>
      <c r="BT60" s="40"/>
      <c r="BU60" s="40"/>
      <c r="BV60" s="40"/>
      <c r="BW60" s="40"/>
      <c r="BX60" s="40"/>
      <c r="BY60" s="40"/>
    </row>
    <row r="61" spans="1:77" ht="15" hidden="1" customHeight="1">
      <c r="BR61" s="12"/>
      <c r="BS61" s="12"/>
      <c r="BT61" s="12"/>
      <c r="BU61" s="12"/>
      <c r="BV61" s="12"/>
      <c r="BW61" s="12"/>
      <c r="BX61" s="12"/>
      <c r="BY61" s="12"/>
    </row>
    <row r="62" spans="1:77" ht="15" hidden="1" customHeight="1">
      <c r="BR62" s="12"/>
      <c r="BS62" s="12"/>
      <c r="BT62" s="12"/>
      <c r="BU62" s="12"/>
      <c r="BV62" s="12"/>
      <c r="BW62" s="12"/>
      <c r="BX62" s="12"/>
      <c r="BY62" s="12"/>
    </row>
  </sheetData>
  <sheetProtection algorithmName="SHA-512" hashValue="Uo5GHX58vyeOBxFIhCWxm8hbCN2Yu3qQHk7bzQ04ILJTo68+7fGI2BWVQIgmF2gKAIx6N2dR0JeFJcfL6cIVeg==" saltValue="nNdtxSvkUgSrse5wFZXY1g==" spinCount="100000" sheet="1" selectLockedCells="1" selectUnlockedCells="1"/>
  <mergeCells count="572">
    <mergeCell ref="A1:D59"/>
    <mergeCell ref="E1:BN1"/>
    <mergeCell ref="E4:BN4"/>
    <mergeCell ref="E5:Y5"/>
    <mergeCell ref="Z5:AT5"/>
    <mergeCell ref="BI6:BJ6"/>
    <mergeCell ref="BK6:BL6"/>
    <mergeCell ref="BM6:BN6"/>
    <mergeCell ref="E11:H11"/>
    <mergeCell ref="I11:J11"/>
    <mergeCell ref="K11:L11"/>
    <mergeCell ref="M11:N11"/>
    <mergeCell ref="O11:P11"/>
    <mergeCell ref="Q11:R11"/>
    <mergeCell ref="F8:BM8"/>
    <mergeCell ref="E9:BN9"/>
    <mergeCell ref="E10:H10"/>
    <mergeCell ref="I10:T10"/>
    <mergeCell ref="U10:V10"/>
    <mergeCell ref="W10:AJ10"/>
    <mergeCell ref="AK10:BN10"/>
    <mergeCell ref="AI11:AJ11"/>
    <mergeCell ref="AK11:AL11"/>
    <mergeCell ref="AM11:AN11"/>
    <mergeCell ref="AO11:AP11"/>
    <mergeCell ref="AQ11:AR11"/>
    <mergeCell ref="AS11:BN11"/>
    <mergeCell ref="S11:T11"/>
    <mergeCell ref="U11:V11"/>
    <mergeCell ref="W11:X11"/>
    <mergeCell ref="Y11:Z11"/>
    <mergeCell ref="AA11:AF11"/>
    <mergeCell ref="AG11:AH11"/>
    <mergeCell ref="E12:BN12"/>
    <mergeCell ref="E13:H13"/>
    <mergeCell ref="I13:BN13"/>
    <mergeCell ref="F14:G14"/>
    <mergeCell ref="J14:R14"/>
    <mergeCell ref="T14:U14"/>
    <mergeCell ref="V14:W14"/>
    <mergeCell ref="X14:Y14"/>
    <mergeCell ref="AX14:AY14"/>
    <mergeCell ref="AZ14:BA14"/>
    <mergeCell ref="BB14:BC14"/>
    <mergeCell ref="BD14:BE14"/>
    <mergeCell ref="BF14:BG14"/>
    <mergeCell ref="AL14:AM14"/>
    <mergeCell ref="AN14:AO14"/>
    <mergeCell ref="AP14:AQ14"/>
    <mergeCell ref="AR14:AS14"/>
    <mergeCell ref="AT14:AU14"/>
    <mergeCell ref="AV14:AW14"/>
    <mergeCell ref="E15:H23"/>
    <mergeCell ref="J15:R15"/>
    <mergeCell ref="T15:U15"/>
    <mergeCell ref="V15:W15"/>
    <mergeCell ref="V17:W17"/>
    <mergeCell ref="J18:R18"/>
    <mergeCell ref="J19:R19"/>
    <mergeCell ref="AN15:AO15"/>
    <mergeCell ref="AP15:AQ15"/>
    <mergeCell ref="J16:R17"/>
    <mergeCell ref="T16:U17"/>
    <mergeCell ref="V16:W16"/>
    <mergeCell ref="X16:Y17"/>
    <mergeCell ref="Z16:AA17"/>
    <mergeCell ref="AM19:AO19"/>
    <mergeCell ref="J20:R21"/>
    <mergeCell ref="T20:U21"/>
    <mergeCell ref="V20:W21"/>
    <mergeCell ref="Y18:AA19"/>
    <mergeCell ref="AB18:AG19"/>
    <mergeCell ref="AH18:AL19"/>
    <mergeCell ref="AM18:AO18"/>
    <mergeCell ref="T18:X18"/>
    <mergeCell ref="T19:X19"/>
    <mergeCell ref="AX15:AY15"/>
    <mergeCell ref="AR15:AS15"/>
    <mergeCell ref="AT15:AU15"/>
    <mergeCell ref="X15:Y15"/>
    <mergeCell ref="Z15:AA15"/>
    <mergeCell ref="Z14:AA14"/>
    <mergeCell ref="AB14:AC14"/>
    <mergeCell ref="AD14:AE14"/>
    <mergeCell ref="AF14:AG14"/>
    <mergeCell ref="AH14:AI14"/>
    <mergeCell ref="AJ14:AK14"/>
    <mergeCell ref="AP18:BG18"/>
    <mergeCell ref="AP19:BG19"/>
    <mergeCell ref="X20:Y21"/>
    <mergeCell ref="Z20:AA21"/>
    <mergeCell ref="AB20:AC21"/>
    <mergeCell ref="AZ15:BA15"/>
    <mergeCell ref="BB15:BC15"/>
    <mergeCell ref="BD15:BE15"/>
    <mergeCell ref="BF15:BG15"/>
    <mergeCell ref="AJ15:AK15"/>
    <mergeCell ref="AL15:AM15"/>
    <mergeCell ref="AP16:BG17"/>
    <mergeCell ref="AB15:AC15"/>
    <mergeCell ref="AD15:AE15"/>
    <mergeCell ref="AF15:AG15"/>
    <mergeCell ref="AH15:AI15"/>
    <mergeCell ref="AF16:AG17"/>
    <mergeCell ref="AH16:AI17"/>
    <mergeCell ref="AJ16:AK17"/>
    <mergeCell ref="AL16:AM17"/>
    <mergeCell ref="AN16:AO17"/>
    <mergeCell ref="AB16:AC17"/>
    <mergeCell ref="AD16:AE17"/>
    <mergeCell ref="AV15:AW15"/>
    <mergeCell ref="AD20:AE21"/>
    <mergeCell ref="AN20:BG20"/>
    <mergeCell ref="AF20:AM20"/>
    <mergeCell ref="T22:U22"/>
    <mergeCell ref="V22:W22"/>
    <mergeCell ref="X22:Y22"/>
    <mergeCell ref="Z22:AA22"/>
    <mergeCell ref="BF22:BG22"/>
    <mergeCell ref="BJ22:BN22"/>
    <mergeCell ref="AV22:AW22"/>
    <mergeCell ref="AX22:AY22"/>
    <mergeCell ref="AZ22:BA22"/>
    <mergeCell ref="AB22:AC22"/>
    <mergeCell ref="BB22:BC22"/>
    <mergeCell ref="BD22:BE22"/>
    <mergeCell ref="X23:Y23"/>
    <mergeCell ref="Z23:AA23"/>
    <mergeCell ref="AB23:AC23"/>
    <mergeCell ref="AD23:AE23"/>
    <mergeCell ref="AP22:AQ22"/>
    <mergeCell ref="AR22:AS22"/>
    <mergeCell ref="AT22:AU22"/>
    <mergeCell ref="AD22:AE22"/>
    <mergeCell ref="AF22:AG22"/>
    <mergeCell ref="AH22:AI22"/>
    <mergeCell ref="AJ22:AK22"/>
    <mergeCell ref="AL22:AM22"/>
    <mergeCell ref="AN22:AO22"/>
    <mergeCell ref="X25:Y25"/>
    <mergeCell ref="Z25:AA25"/>
    <mergeCell ref="AB25:AC25"/>
    <mergeCell ref="AD25:AE25"/>
    <mergeCell ref="AF25:AG25"/>
    <mergeCell ref="BD23:BE23"/>
    <mergeCell ref="BF23:BG23"/>
    <mergeCell ref="E24:BN24"/>
    <mergeCell ref="F25:G25"/>
    <mergeCell ref="T25:U25"/>
    <mergeCell ref="AR23:AS23"/>
    <mergeCell ref="AT23:AU23"/>
    <mergeCell ref="AV23:AW23"/>
    <mergeCell ref="AX23:AY23"/>
    <mergeCell ref="AZ23:BA23"/>
    <mergeCell ref="BB23:BC23"/>
    <mergeCell ref="AF23:AG23"/>
    <mergeCell ref="AH23:AI23"/>
    <mergeCell ref="AJ23:AK23"/>
    <mergeCell ref="AL23:AM23"/>
    <mergeCell ref="AN23:AO23"/>
    <mergeCell ref="AP23:AQ23"/>
    <mergeCell ref="T23:U23"/>
    <mergeCell ref="V23:W23"/>
    <mergeCell ref="AH26:AI26"/>
    <mergeCell ref="AJ26:AK26"/>
    <mergeCell ref="AL26:AM26"/>
    <mergeCell ref="AJ27:AK28"/>
    <mergeCell ref="V28:W28"/>
    <mergeCell ref="BF25:BG25"/>
    <mergeCell ref="E26:H34"/>
    <mergeCell ref="T26:U26"/>
    <mergeCell ref="V26:W26"/>
    <mergeCell ref="X26:Y26"/>
    <mergeCell ref="Z26:AA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AN31:BG31"/>
    <mergeCell ref="Y29:AA30"/>
    <mergeCell ref="X27:Y28"/>
    <mergeCell ref="Z27:AA28"/>
    <mergeCell ref="AB27:AC28"/>
    <mergeCell ref="AB29:AG30"/>
    <mergeCell ref="AD27:AE28"/>
    <mergeCell ref="AF27:AG28"/>
    <mergeCell ref="T29:X29"/>
    <mergeCell ref="T30:X30"/>
    <mergeCell ref="T27:U28"/>
    <mergeCell ref="V27:W27"/>
    <mergeCell ref="Z31:AA32"/>
    <mergeCell ref="AB31:AC32"/>
    <mergeCell ref="T31:U32"/>
    <mergeCell ref="V31:W32"/>
    <mergeCell ref="X31:Y32"/>
    <mergeCell ref="BF33:BG33"/>
    <mergeCell ref="AR33:AS33"/>
    <mergeCell ref="AT33:AU33"/>
    <mergeCell ref="AV33:AW33"/>
    <mergeCell ref="AX33:AY33"/>
    <mergeCell ref="AZ33:BA33"/>
    <mergeCell ref="BB33:BC33"/>
    <mergeCell ref="AN33:AO33"/>
    <mergeCell ref="AP33:AQ33"/>
    <mergeCell ref="AF33:AG33"/>
    <mergeCell ref="AH33:AI33"/>
    <mergeCell ref="AJ33:AK33"/>
    <mergeCell ref="AL33:AM33"/>
    <mergeCell ref="AD31:AE32"/>
    <mergeCell ref="AF31:AM31"/>
    <mergeCell ref="T34:U34"/>
    <mergeCell ref="V34:W34"/>
    <mergeCell ref="X34:Y34"/>
    <mergeCell ref="Z34:AA34"/>
    <mergeCell ref="AB34:AC34"/>
    <mergeCell ref="T33:U33"/>
    <mergeCell ref="V33:W33"/>
    <mergeCell ref="X33:Y33"/>
    <mergeCell ref="Z33:AA33"/>
    <mergeCell ref="AB33:AC33"/>
    <mergeCell ref="V36:W36"/>
    <mergeCell ref="AH40:AL41"/>
    <mergeCell ref="AM40:AO40"/>
    <mergeCell ref="AM41:AO41"/>
    <mergeCell ref="Y40:AA41"/>
    <mergeCell ref="AB40:AG41"/>
    <mergeCell ref="Z38:AA39"/>
    <mergeCell ref="AB38:AC39"/>
    <mergeCell ref="AD38:AE39"/>
    <mergeCell ref="AF38:AG39"/>
    <mergeCell ref="AN38:AO39"/>
    <mergeCell ref="X37:Y37"/>
    <mergeCell ref="Z37:AA37"/>
    <mergeCell ref="AB37:AC37"/>
    <mergeCell ref="AV36:AW36"/>
    <mergeCell ref="AX36:AY36"/>
    <mergeCell ref="AZ36:BA36"/>
    <mergeCell ref="X36:Y36"/>
    <mergeCell ref="Z36:AA36"/>
    <mergeCell ref="AB36:AC36"/>
    <mergeCell ref="AD36:AE36"/>
    <mergeCell ref="AF36:AG36"/>
    <mergeCell ref="AH36:AI36"/>
    <mergeCell ref="AJ36:AK36"/>
    <mergeCell ref="AL36:AM36"/>
    <mergeCell ref="AN36:AO36"/>
    <mergeCell ref="AP36:AQ36"/>
    <mergeCell ref="AR36:AS36"/>
    <mergeCell ref="AT36:AU36"/>
    <mergeCell ref="BB37:BC37"/>
    <mergeCell ref="BD37:BE37"/>
    <mergeCell ref="BF37:BG37"/>
    <mergeCell ref="T38:U39"/>
    <mergeCell ref="V38:W38"/>
    <mergeCell ref="X38:Y39"/>
    <mergeCell ref="AP37:AQ37"/>
    <mergeCell ref="AR37:AS37"/>
    <mergeCell ref="AT37:AU37"/>
    <mergeCell ref="AV37:AW37"/>
    <mergeCell ref="AX37:AY37"/>
    <mergeCell ref="AZ37:BA37"/>
    <mergeCell ref="AD37:AE37"/>
    <mergeCell ref="AF37:AG37"/>
    <mergeCell ref="AH37:AI37"/>
    <mergeCell ref="AJ37:AK37"/>
    <mergeCell ref="AL37:AM37"/>
    <mergeCell ref="AN37:AO37"/>
    <mergeCell ref="AL38:AM39"/>
    <mergeCell ref="AH38:AI39"/>
    <mergeCell ref="AJ38:AK39"/>
    <mergeCell ref="AP38:BG39"/>
    <mergeCell ref="V39:W39"/>
    <mergeCell ref="V37:W37"/>
    <mergeCell ref="BD45:BE45"/>
    <mergeCell ref="AH45:AI45"/>
    <mergeCell ref="AJ45:AK45"/>
    <mergeCell ref="T40:X40"/>
    <mergeCell ref="T41:X41"/>
    <mergeCell ref="T44:U44"/>
    <mergeCell ref="V44:W44"/>
    <mergeCell ref="X44:Y44"/>
    <mergeCell ref="Z44:AA44"/>
    <mergeCell ref="AB44:AC44"/>
    <mergeCell ref="AD44:AE44"/>
    <mergeCell ref="Z42:AA43"/>
    <mergeCell ref="AB42:AC43"/>
    <mergeCell ref="T42:U43"/>
    <mergeCell ref="V42:W43"/>
    <mergeCell ref="X42:Y43"/>
    <mergeCell ref="AP40:BG40"/>
    <mergeCell ref="BD44:BE44"/>
    <mergeCell ref="AX44:AY44"/>
    <mergeCell ref="AP41:BG41"/>
    <mergeCell ref="AD42:AE43"/>
    <mergeCell ref="AN42:BG42"/>
    <mergeCell ref="AF42:AM42"/>
    <mergeCell ref="AZ44:BA44"/>
    <mergeCell ref="BB44:BC44"/>
    <mergeCell ref="AF44:AG44"/>
    <mergeCell ref="AH44:AI44"/>
    <mergeCell ref="AJ44:AK44"/>
    <mergeCell ref="AL44:AM44"/>
    <mergeCell ref="AZ45:BA45"/>
    <mergeCell ref="BB45:BC45"/>
    <mergeCell ref="V45:W45"/>
    <mergeCell ref="X45:Y45"/>
    <mergeCell ref="Z45:AA45"/>
    <mergeCell ref="AB45:AC45"/>
    <mergeCell ref="AD45:AE45"/>
    <mergeCell ref="AF45:AG45"/>
    <mergeCell ref="AR44:AS44"/>
    <mergeCell ref="AT44:AU44"/>
    <mergeCell ref="AV44:AW44"/>
    <mergeCell ref="AN44:AO44"/>
    <mergeCell ref="AP44:AQ44"/>
    <mergeCell ref="AL45:AM45"/>
    <mergeCell ref="AN45:AO45"/>
    <mergeCell ref="BF45:BG45"/>
    <mergeCell ref="BF47:BG47"/>
    <mergeCell ref="AP45:AQ45"/>
    <mergeCell ref="AR45:AS45"/>
    <mergeCell ref="E37:H45"/>
    <mergeCell ref="T37:U37"/>
    <mergeCell ref="T56:U56"/>
    <mergeCell ref="V56:W56"/>
    <mergeCell ref="X56:Y56"/>
    <mergeCell ref="Z56:AA56"/>
    <mergeCell ref="AB56:AC56"/>
    <mergeCell ref="T55:U55"/>
    <mergeCell ref="AT45:AU45"/>
    <mergeCell ref="AV45:AW45"/>
    <mergeCell ref="AX45:AY45"/>
    <mergeCell ref="V53:W54"/>
    <mergeCell ref="X53:Y54"/>
    <mergeCell ref="T49:U50"/>
    <mergeCell ref="V49:W49"/>
    <mergeCell ref="X49:Y50"/>
    <mergeCell ref="V50:W50"/>
    <mergeCell ref="Y51:AA52"/>
    <mergeCell ref="Z49:AA50"/>
    <mergeCell ref="T51:X51"/>
    <mergeCell ref="E57:BN57"/>
    <mergeCell ref="E58:BN58"/>
    <mergeCell ref="E59:BN59"/>
    <mergeCell ref="AT56:AU56"/>
    <mergeCell ref="AV56:AW56"/>
    <mergeCell ref="AX56:AY56"/>
    <mergeCell ref="AZ56:BA56"/>
    <mergeCell ref="BB56:BC56"/>
    <mergeCell ref="BD56:BE56"/>
    <mergeCell ref="AH56:AI56"/>
    <mergeCell ref="AJ56:AK56"/>
    <mergeCell ref="AL56:AM56"/>
    <mergeCell ref="AN56:AO56"/>
    <mergeCell ref="AP56:AQ56"/>
    <mergeCell ref="AR56:AS56"/>
    <mergeCell ref="AD56:AE56"/>
    <mergeCell ref="AF56:AG56"/>
    <mergeCell ref="E48:H56"/>
    <mergeCell ref="T48:U48"/>
    <mergeCell ref="V48:W48"/>
    <mergeCell ref="X48:Y48"/>
    <mergeCell ref="Z48:AA48"/>
    <mergeCell ref="AB48:AC48"/>
    <mergeCell ref="T53:U54"/>
    <mergeCell ref="BF56:BG56"/>
    <mergeCell ref="AP55:AQ55"/>
    <mergeCell ref="BD55:BE55"/>
    <mergeCell ref="BF55:BG55"/>
    <mergeCell ref="AL49:AM50"/>
    <mergeCell ref="AN49:AO50"/>
    <mergeCell ref="AP48:AQ48"/>
    <mergeCell ref="AR48:AS48"/>
    <mergeCell ref="AT48:AU48"/>
    <mergeCell ref="AV48:AW48"/>
    <mergeCell ref="AL55:AM55"/>
    <mergeCell ref="AP51:BG51"/>
    <mergeCell ref="AP52:BG52"/>
    <mergeCell ref="AZ55:BA55"/>
    <mergeCell ref="AP49:BG50"/>
    <mergeCell ref="AH51:AL52"/>
    <mergeCell ref="AM51:AO51"/>
    <mergeCell ref="AM52:AO52"/>
    <mergeCell ref="BD47:BE47"/>
    <mergeCell ref="AP47:AQ47"/>
    <mergeCell ref="AN53:BG53"/>
    <mergeCell ref="AF53:AM53"/>
    <mergeCell ref="V55:W55"/>
    <mergeCell ref="X55:Y55"/>
    <mergeCell ref="Z55:AA55"/>
    <mergeCell ref="AB55:AC55"/>
    <mergeCell ref="AR55:AS55"/>
    <mergeCell ref="AF55:AG55"/>
    <mergeCell ref="AH55:AI55"/>
    <mergeCell ref="AJ55:AK55"/>
    <mergeCell ref="AD55:AE55"/>
    <mergeCell ref="AB51:AG52"/>
    <mergeCell ref="AB49:AC50"/>
    <mergeCell ref="AD49:AE50"/>
    <mergeCell ref="AF49:AG50"/>
    <mergeCell ref="AB53:AC54"/>
    <mergeCell ref="T52:X52"/>
    <mergeCell ref="Z53:AA54"/>
    <mergeCell ref="AH49:AI50"/>
    <mergeCell ref="AJ49:AK50"/>
    <mergeCell ref="AD53:AE54"/>
    <mergeCell ref="AL47:AM47"/>
    <mergeCell ref="AN47:AO47"/>
    <mergeCell ref="AL48:AM48"/>
    <mergeCell ref="AN48:AO48"/>
    <mergeCell ref="AH47:AI47"/>
    <mergeCell ref="BB55:BC55"/>
    <mergeCell ref="AT55:AU55"/>
    <mergeCell ref="AN55:AO55"/>
    <mergeCell ref="AX47:AY47"/>
    <mergeCell ref="AZ47:BA47"/>
    <mergeCell ref="AR47:AS47"/>
    <mergeCell ref="AT47:AU47"/>
    <mergeCell ref="BB47:BC47"/>
    <mergeCell ref="BO1:BP59"/>
    <mergeCell ref="I22:S23"/>
    <mergeCell ref="BK23:BM23"/>
    <mergeCell ref="BH14:BN14"/>
    <mergeCell ref="BH15:BN15"/>
    <mergeCell ref="BH16:BN16"/>
    <mergeCell ref="BH17:BN17"/>
    <mergeCell ref="BH18:BN18"/>
    <mergeCell ref="BH19:BN19"/>
    <mergeCell ref="BH20:BN20"/>
    <mergeCell ref="BH21:BN21"/>
    <mergeCell ref="BH22:BI22"/>
    <mergeCell ref="BH23:BI23"/>
    <mergeCell ref="J25:R25"/>
    <mergeCell ref="J26:R26"/>
    <mergeCell ref="J27:R28"/>
    <mergeCell ref="J29:R29"/>
    <mergeCell ref="J30:R30"/>
    <mergeCell ref="J31:R32"/>
    <mergeCell ref="I33:S34"/>
    <mergeCell ref="J36:R36"/>
    <mergeCell ref="J37:R37"/>
    <mergeCell ref="J38:R39"/>
    <mergeCell ref="J40:R40"/>
    <mergeCell ref="J41:R41"/>
    <mergeCell ref="J42:R43"/>
    <mergeCell ref="I44:S45"/>
    <mergeCell ref="J47:R47"/>
    <mergeCell ref="J48:R48"/>
    <mergeCell ref="J49:R50"/>
    <mergeCell ref="J51:R51"/>
    <mergeCell ref="J52:R52"/>
    <mergeCell ref="J53:R54"/>
    <mergeCell ref="E46:BN46"/>
    <mergeCell ref="F47:G47"/>
    <mergeCell ref="T47:U47"/>
    <mergeCell ref="V47:W47"/>
    <mergeCell ref="AB47:AC47"/>
    <mergeCell ref="AD47:AE47"/>
    <mergeCell ref="AF47:AG47"/>
    <mergeCell ref="BF44:BG44"/>
    <mergeCell ref="BJ44:BN44"/>
    <mergeCell ref="T45:U45"/>
    <mergeCell ref="BH45:BI45"/>
    <mergeCell ref="BK45:BM45"/>
    <mergeCell ref="AD48:AE48"/>
    <mergeCell ref="AF48:AG48"/>
    <mergeCell ref="AH48:AI48"/>
    <mergeCell ref="I55:S56"/>
    <mergeCell ref="BH55:BI55"/>
    <mergeCell ref="BH56:BI56"/>
    <mergeCell ref="BH47:BN47"/>
    <mergeCell ref="BH48:BN48"/>
    <mergeCell ref="BH49:BN49"/>
    <mergeCell ref="BH50:BN50"/>
    <mergeCell ref="BH51:BN51"/>
    <mergeCell ref="BH52:BN52"/>
    <mergeCell ref="BH53:BN53"/>
    <mergeCell ref="BK56:BM56"/>
    <mergeCell ref="X47:Y47"/>
    <mergeCell ref="Z47:AA47"/>
    <mergeCell ref="BB48:BC48"/>
    <mergeCell ref="BD48:BE48"/>
    <mergeCell ref="BF48:BG48"/>
    <mergeCell ref="AX48:AY48"/>
    <mergeCell ref="AZ48:BA48"/>
    <mergeCell ref="AV47:AW47"/>
    <mergeCell ref="BJ55:BN55"/>
    <mergeCell ref="AV55:AW55"/>
    <mergeCell ref="AX55:AY55"/>
    <mergeCell ref="AJ48:AK48"/>
    <mergeCell ref="AJ47:AK47"/>
    <mergeCell ref="BH37:BN37"/>
    <mergeCell ref="BH38:BN38"/>
    <mergeCell ref="BJ33:BN33"/>
    <mergeCell ref="BH32:BN32"/>
    <mergeCell ref="BH39:BN39"/>
    <mergeCell ref="BH40:BN40"/>
    <mergeCell ref="BH41:BN41"/>
    <mergeCell ref="BH42:BN42"/>
    <mergeCell ref="BH44:BI44"/>
    <mergeCell ref="E35:BN35"/>
    <mergeCell ref="F36:G36"/>
    <mergeCell ref="T36:U36"/>
    <mergeCell ref="AT34:AU34"/>
    <mergeCell ref="AV34:AW34"/>
    <mergeCell ref="AX34:AY34"/>
    <mergeCell ref="AZ34:BA34"/>
    <mergeCell ref="BB34:BC34"/>
    <mergeCell ref="BD34:BE34"/>
    <mergeCell ref="AH34:AI34"/>
    <mergeCell ref="AJ34:AK34"/>
    <mergeCell ref="AL34:AM34"/>
    <mergeCell ref="AD34:AE34"/>
    <mergeCell ref="AF34:AG34"/>
    <mergeCell ref="AN34:AO34"/>
    <mergeCell ref="AD26:AE26"/>
    <mergeCell ref="AF26:AG26"/>
    <mergeCell ref="BH29:BN29"/>
    <mergeCell ref="BH30:BN30"/>
    <mergeCell ref="BH31:BN31"/>
    <mergeCell ref="BH33:BI33"/>
    <mergeCell ref="BH34:BI34"/>
    <mergeCell ref="BK34:BM34"/>
    <mergeCell ref="BH36:BN36"/>
    <mergeCell ref="BB36:BC36"/>
    <mergeCell ref="BD36:BE36"/>
    <mergeCell ref="BF36:BG36"/>
    <mergeCell ref="BF34:BG34"/>
    <mergeCell ref="AP34:AQ34"/>
    <mergeCell ref="AR34:AS34"/>
    <mergeCell ref="AD33:AE33"/>
    <mergeCell ref="AH29:AL30"/>
    <mergeCell ref="AM29:AO29"/>
    <mergeCell ref="AM30:AO30"/>
    <mergeCell ref="AH27:AI28"/>
    <mergeCell ref="AP27:BG28"/>
    <mergeCell ref="AP29:BG29"/>
    <mergeCell ref="AP30:BG30"/>
    <mergeCell ref="BD33:BE33"/>
    <mergeCell ref="BH43:BN43"/>
    <mergeCell ref="BH54:BN54"/>
    <mergeCell ref="E2:BN2"/>
    <mergeCell ref="E3:BN3"/>
    <mergeCell ref="AU5:BN5"/>
    <mergeCell ref="E6:BH6"/>
    <mergeCell ref="E7:BN7"/>
    <mergeCell ref="BH25:BN25"/>
    <mergeCell ref="BH26:BN26"/>
    <mergeCell ref="BH27:BN27"/>
    <mergeCell ref="BH28:BN28"/>
    <mergeCell ref="AN27:AO28"/>
    <mergeCell ref="AL27:AM28"/>
    <mergeCell ref="AZ26:BA26"/>
    <mergeCell ref="BB26:BC26"/>
    <mergeCell ref="BD26:BE26"/>
    <mergeCell ref="BF26:BG26"/>
    <mergeCell ref="AN26:AO26"/>
    <mergeCell ref="AP26:AQ26"/>
    <mergeCell ref="AR26:AS26"/>
    <mergeCell ref="AT26:AU26"/>
    <mergeCell ref="AV26:AW26"/>
    <mergeCell ref="AX26:AY26"/>
    <mergeCell ref="AB26:AC26"/>
  </mergeCells>
  <phoneticPr fontId="16"/>
  <dataValidations count="2">
    <dataValidation imeMode="hiragana" allowBlank="1" showInputMessage="1" sqref="BI6 BM6 BK6 Z5 W10:W11 E10:E11 I37:I38 U10 AS11 F60:BQ1048576 I10:I11 E58:E1048576 M11 BQ1:BQ3 E4 I13 H14 E13:E15 I15:I16 I19:I20 I26:I27 H25 Y11 E25:E26 E36:E37 H36 BJ33:BJ34 CQ1:DW17 BJ22:BJ23 E47:E48 H47 BJ44:BJ45 I30:I31 I41:I42 O11 K11 Q11 S11 CH1:CP14 I52:I53 I48:I49 EB1:XFD1048576 DX1:EA30 CI61:DV1048576 CN28:DW30 CJ28:CM36 CH23:CI36 BZ1:CA1048576 CB1:CG36 DW41:EA1048576 DP41:DV50 CB47:CH1048576 CI47:DO50 BJ55:BJ56 A60:D1048576" xr:uid="{00000000-0002-0000-0C00-000000000000}"/>
    <dataValidation imeMode="disabled" allowBlank="1" showInputMessage="1" showErrorMessage="1" sqref="AA11:AR11" xr:uid="{00000000-0002-0000-0C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FFFF00"/>
    <pageSetUpPr autoPageBreaks="0" fitToPage="1"/>
  </sheetPr>
  <dimension ref="A1:CM52"/>
  <sheetViews>
    <sheetView showGridLines="0" showRowColHeaders="0" workbookViewId="0">
      <selection activeCell="BT43" sqref="BT43:BU43"/>
    </sheetView>
  </sheetViews>
  <sheetFormatPr defaultColWidth="0" defaultRowHeight="15" customHeight="1" zeroHeight="1"/>
  <cols>
    <col min="1" max="66" width="1.25" style="15" customWidth="1"/>
    <col min="67" max="76" width="1.25" style="11" customWidth="1"/>
    <col min="77" max="80" width="1.25" style="15" customWidth="1"/>
    <col min="81" max="81" width="1.875" style="15" customWidth="1"/>
    <col min="82" max="82" width="2.5" style="12" customWidth="1"/>
    <col min="83" max="90" width="2.5" style="1" customWidth="1"/>
    <col min="91" max="91" width="0" style="15" hidden="1" customWidth="1"/>
    <col min="92" max="16384" width="2.5" style="15" hidden="1"/>
  </cols>
  <sheetData>
    <row r="1" spans="1:90" ht="60" customHeight="1">
      <c r="A1" s="2154"/>
      <c r="B1" s="2154"/>
      <c r="C1" s="2154"/>
      <c r="D1" s="2154"/>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69"/>
      <c r="CE1" s="69"/>
      <c r="CF1" s="69"/>
      <c r="CG1" s="69"/>
      <c r="CH1" s="69"/>
      <c r="CI1" s="69"/>
      <c r="CJ1" s="69"/>
      <c r="CK1" s="69"/>
      <c r="CL1" s="69"/>
    </row>
    <row r="2" spans="1:90" ht="15" customHeight="1">
      <c r="A2" s="2154"/>
      <c r="B2" s="2154"/>
      <c r="C2" s="2154"/>
      <c r="D2" s="2154"/>
      <c r="E2" s="2088" t="s">
        <v>1295</v>
      </c>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c r="AT2" s="2088"/>
      <c r="AU2" s="2088"/>
      <c r="AV2" s="2088"/>
      <c r="AW2" s="2088"/>
      <c r="AX2" s="2088"/>
      <c r="AY2" s="2088"/>
      <c r="AZ2" s="2088"/>
      <c r="BA2" s="2088"/>
      <c r="BB2" s="2088"/>
      <c r="BC2" s="2088"/>
      <c r="BD2" s="2088"/>
      <c r="BE2" s="2088"/>
      <c r="BF2" s="2088"/>
      <c r="BG2" s="2088"/>
      <c r="BH2" s="2088"/>
      <c r="BI2" s="2088"/>
      <c r="BJ2" s="2088"/>
      <c r="BK2" s="2088"/>
      <c r="BL2" s="2088"/>
      <c r="BM2" s="2088"/>
      <c r="BN2" s="2088"/>
      <c r="BO2" s="2088"/>
      <c r="BP2" s="2088"/>
      <c r="BQ2" s="2088"/>
      <c r="BR2" s="2088"/>
      <c r="BS2" s="2088"/>
      <c r="BT2" s="2088"/>
      <c r="BU2" s="2088"/>
      <c r="BV2" s="2088"/>
      <c r="BW2" s="2088"/>
      <c r="BX2" s="2088"/>
      <c r="BY2" s="2088"/>
      <c r="BZ2" s="2089"/>
      <c r="CA2" s="2089"/>
      <c r="CB2" s="2089"/>
      <c r="CC2" s="2089"/>
      <c r="CD2" s="69"/>
      <c r="CE2" s="69"/>
      <c r="CF2" s="69"/>
      <c r="CG2" s="69"/>
      <c r="CH2" s="69"/>
      <c r="CI2" s="69"/>
      <c r="CJ2" s="69"/>
      <c r="CK2" s="69"/>
      <c r="CL2" s="69"/>
    </row>
    <row r="3" spans="1:90" s="17" customFormat="1" ht="15" customHeight="1">
      <c r="A3" s="2154"/>
      <c r="B3" s="2154"/>
      <c r="C3" s="2154"/>
      <c r="D3" s="2154"/>
      <c r="E3" s="2089"/>
      <c r="F3" s="2089"/>
      <c r="G3" s="2089"/>
      <c r="H3" s="2089"/>
      <c r="I3" s="2089"/>
      <c r="J3" s="2089"/>
      <c r="K3" s="2089"/>
      <c r="L3" s="2089"/>
      <c r="M3" s="2089"/>
      <c r="N3" s="2089"/>
      <c r="O3" s="2089"/>
      <c r="P3" s="2089"/>
      <c r="Q3" s="2089"/>
      <c r="R3" s="2089"/>
      <c r="S3" s="2089"/>
      <c r="T3" s="2089"/>
      <c r="U3" s="2089"/>
      <c r="V3" s="2089"/>
      <c r="W3" s="2089"/>
      <c r="X3" s="2089"/>
      <c r="Y3" s="2089"/>
      <c r="Z3" s="2089"/>
      <c r="AA3" s="2089"/>
      <c r="AB3" s="2089"/>
      <c r="AC3" s="2089"/>
      <c r="AD3" s="2155" t="s">
        <v>316</v>
      </c>
      <c r="AE3" s="2155"/>
      <c r="AF3" s="2155"/>
      <c r="AG3" s="2155"/>
      <c r="AH3" s="2155"/>
      <c r="AI3" s="2155"/>
      <c r="AJ3" s="2155"/>
      <c r="AK3" s="2155"/>
      <c r="AL3" s="2155"/>
      <c r="AM3" s="2155"/>
      <c r="AN3" s="2155"/>
      <c r="AO3" s="2155"/>
      <c r="AP3" s="2155"/>
      <c r="AQ3" s="2155"/>
      <c r="AR3" s="2155"/>
      <c r="AS3" s="2155"/>
      <c r="AT3" s="2155"/>
      <c r="AU3" s="2155"/>
      <c r="AV3" s="2155"/>
      <c r="AW3" s="2155"/>
      <c r="AX3" s="2155"/>
      <c r="AY3" s="2156"/>
      <c r="AZ3" s="2156"/>
      <c r="BA3" s="2156"/>
      <c r="BB3" s="2156"/>
      <c r="BC3" s="2156"/>
      <c r="BD3" s="2156"/>
      <c r="BE3" s="2156"/>
      <c r="BF3" s="2156"/>
      <c r="BG3" s="2156"/>
      <c r="BH3" s="2156"/>
      <c r="BI3" s="2156"/>
      <c r="BJ3" s="2156"/>
      <c r="BK3" s="2156"/>
      <c r="BL3" s="2156"/>
      <c r="BM3" s="2156"/>
      <c r="BN3" s="2156"/>
      <c r="BO3" s="2156"/>
      <c r="BP3" s="2156"/>
      <c r="BQ3" s="2156"/>
      <c r="BR3" s="2156"/>
      <c r="BS3" s="2156"/>
      <c r="BT3" s="2156"/>
      <c r="BU3" s="2156"/>
      <c r="BV3" s="2156"/>
      <c r="BW3" s="2156"/>
      <c r="BX3" s="2156"/>
      <c r="BY3" s="2156"/>
      <c r="BZ3" s="2089"/>
      <c r="CA3" s="2089"/>
      <c r="CB3" s="2089"/>
      <c r="CC3" s="2089"/>
      <c r="CD3" s="69"/>
      <c r="CE3" s="69"/>
      <c r="CF3" s="69"/>
      <c r="CG3" s="69"/>
      <c r="CH3" s="69"/>
      <c r="CI3" s="69"/>
      <c r="CJ3" s="69"/>
      <c r="CK3" s="69"/>
      <c r="CL3" s="69"/>
    </row>
    <row r="4" spans="1:90" ht="15" customHeight="1">
      <c r="A4" s="2154"/>
      <c r="B4" s="2154"/>
      <c r="C4" s="2154"/>
      <c r="D4" s="2154"/>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6"/>
      <c r="AZ4" s="2156"/>
      <c r="BA4" s="2156"/>
      <c r="BB4" s="2156"/>
      <c r="BC4" s="2156"/>
      <c r="BD4" s="2156"/>
      <c r="BE4" s="2156"/>
      <c r="BF4" s="2156"/>
      <c r="BG4" s="2156"/>
      <c r="BH4" s="2156"/>
      <c r="BI4" s="2156"/>
      <c r="BJ4" s="2156"/>
      <c r="BK4" s="2156"/>
      <c r="BL4" s="2156"/>
      <c r="BM4" s="2156"/>
      <c r="BN4" s="2156"/>
      <c r="BO4" s="2156"/>
      <c r="BP4" s="2156"/>
      <c r="BQ4" s="2156"/>
      <c r="BR4" s="2156"/>
      <c r="BS4" s="2156"/>
      <c r="BT4" s="2156"/>
      <c r="BU4" s="2156"/>
      <c r="BV4" s="2156"/>
      <c r="BW4" s="2156"/>
      <c r="BX4" s="2156"/>
      <c r="BY4" s="2156"/>
      <c r="BZ4" s="2089"/>
      <c r="CA4" s="2089"/>
      <c r="CB4" s="2089"/>
      <c r="CC4" s="2089"/>
      <c r="CD4" s="69"/>
      <c r="CE4" s="69"/>
      <c r="CF4" s="69"/>
      <c r="CG4" s="69"/>
      <c r="CH4" s="69"/>
      <c r="CI4" s="69"/>
      <c r="CJ4" s="69"/>
      <c r="CK4" s="69"/>
      <c r="CL4" s="69"/>
    </row>
    <row r="5" spans="1:90" ht="15" customHeight="1">
      <c r="A5" s="2154"/>
      <c r="B5" s="2154"/>
      <c r="C5" s="2154"/>
      <c r="D5" s="2154"/>
      <c r="E5" s="2089"/>
      <c r="F5" s="2089"/>
      <c r="G5" s="2089"/>
      <c r="H5" s="2089"/>
      <c r="I5" s="2089"/>
      <c r="J5" s="2089"/>
      <c r="K5" s="2089"/>
      <c r="L5" s="2089"/>
      <c r="M5" s="2089"/>
      <c r="N5" s="2089"/>
      <c r="O5" s="2089"/>
      <c r="P5" s="2089"/>
      <c r="Q5" s="2089"/>
      <c r="R5" s="2089"/>
      <c r="S5" s="2089"/>
      <c r="T5" s="2089"/>
      <c r="U5" s="2089"/>
      <c r="V5" s="2089"/>
      <c r="W5" s="2089"/>
      <c r="X5" s="2089"/>
      <c r="Y5" s="2089"/>
      <c r="Z5" s="2089"/>
      <c r="AA5" s="2089"/>
      <c r="AB5" s="2089"/>
      <c r="AC5" s="2089"/>
      <c r="AD5" s="2157" t="s">
        <v>993</v>
      </c>
      <c r="AE5" s="2157"/>
      <c r="AF5" s="2157"/>
      <c r="AG5" s="2157"/>
      <c r="AH5" s="2157"/>
      <c r="AI5" s="2157"/>
      <c r="AJ5" s="2157"/>
      <c r="AK5" s="2157"/>
      <c r="AL5" s="2157"/>
      <c r="AM5" s="2157"/>
      <c r="AN5" s="2157"/>
      <c r="AO5" s="2157"/>
      <c r="AP5" s="2157"/>
      <c r="AQ5" s="2157"/>
      <c r="AR5" s="2157"/>
      <c r="AS5" s="2157"/>
      <c r="AT5" s="2157"/>
      <c r="AU5" s="2157"/>
      <c r="AV5" s="2157"/>
      <c r="AW5" s="2157"/>
      <c r="AX5" s="2157"/>
      <c r="AY5" s="2089"/>
      <c r="AZ5" s="2089"/>
      <c r="BA5" s="2089"/>
      <c r="BB5" s="2089"/>
      <c r="BC5" s="2089"/>
      <c r="BD5" s="2089"/>
      <c r="BE5" s="2089"/>
      <c r="BF5" s="2089"/>
      <c r="BG5" s="2089"/>
      <c r="BH5" s="2089"/>
      <c r="BI5" s="2089"/>
      <c r="BJ5" s="2089"/>
      <c r="BK5" s="2089"/>
      <c r="BL5" s="2089"/>
      <c r="BM5" s="2089"/>
      <c r="BN5" s="2089"/>
      <c r="BO5" s="2089"/>
      <c r="BP5" s="2089"/>
      <c r="BQ5" s="2089"/>
      <c r="BR5" s="2089"/>
      <c r="BS5" s="2089"/>
      <c r="BT5" s="2089"/>
      <c r="BU5" s="2089"/>
      <c r="BV5" s="2089"/>
      <c r="BW5" s="2089"/>
      <c r="BX5" s="2089"/>
      <c r="BY5" s="2089"/>
      <c r="BZ5" s="2089"/>
      <c r="CA5" s="2089"/>
      <c r="CB5" s="2089"/>
      <c r="CC5" s="2089"/>
      <c r="CD5" s="69"/>
      <c r="CE5" s="69"/>
      <c r="CF5" s="69"/>
      <c r="CG5" s="69"/>
      <c r="CH5" s="69"/>
      <c r="CI5" s="69"/>
      <c r="CJ5" s="69"/>
      <c r="CK5" s="69"/>
      <c r="CL5" s="69"/>
    </row>
    <row r="6" spans="1:90" ht="15" customHeight="1">
      <c r="A6" s="2154"/>
      <c r="B6" s="2154"/>
      <c r="C6" s="2154"/>
      <c r="D6" s="2154"/>
      <c r="E6" s="2089"/>
      <c r="F6" s="2089"/>
      <c r="G6" s="2089"/>
      <c r="H6" s="2089"/>
      <c r="I6" s="2089"/>
      <c r="J6" s="2089"/>
      <c r="K6" s="2089"/>
      <c r="L6" s="2089"/>
      <c r="M6" s="2089"/>
      <c r="N6" s="2089"/>
      <c r="O6" s="2089"/>
      <c r="P6" s="2089"/>
      <c r="Q6" s="2089"/>
      <c r="R6" s="2089"/>
      <c r="S6" s="2089"/>
      <c r="T6" s="2089"/>
      <c r="U6" s="2089"/>
      <c r="V6" s="2089"/>
      <c r="W6" s="2089"/>
      <c r="X6" s="2089"/>
      <c r="Y6" s="2089"/>
      <c r="Z6" s="2089"/>
      <c r="AA6" s="2089"/>
      <c r="AB6" s="2089"/>
      <c r="AC6" s="2089"/>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089"/>
      <c r="AZ6" s="2089"/>
      <c r="BA6" s="2089"/>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89"/>
      <c r="BZ6" s="2089"/>
      <c r="CA6" s="2089"/>
      <c r="CB6" s="2089"/>
      <c r="CC6" s="2089"/>
      <c r="CD6" s="69"/>
      <c r="CE6" s="69"/>
      <c r="CF6" s="69"/>
      <c r="CG6" s="69"/>
      <c r="CH6" s="69"/>
      <c r="CI6" s="69"/>
      <c r="CJ6" s="69"/>
      <c r="CK6" s="69"/>
      <c r="CL6" s="69"/>
    </row>
    <row r="7" spans="1:90" ht="7.5" customHeight="1">
      <c r="A7" s="2154"/>
      <c r="B7" s="2154"/>
      <c r="C7" s="2154"/>
      <c r="D7" s="2154"/>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c r="AP7" s="1837"/>
      <c r="AQ7" s="1837"/>
      <c r="AR7" s="1837"/>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c r="BP7" s="1837"/>
      <c r="BQ7" s="1837"/>
      <c r="BR7" s="1837"/>
      <c r="BS7" s="1837"/>
      <c r="BT7" s="1837"/>
      <c r="BU7" s="1837"/>
      <c r="BV7" s="1837"/>
      <c r="BW7" s="1837"/>
      <c r="BX7" s="1837"/>
      <c r="BY7" s="1837"/>
      <c r="BZ7" s="2089"/>
      <c r="CA7" s="2089"/>
      <c r="CB7" s="2089"/>
      <c r="CC7" s="2089"/>
      <c r="CD7" s="69"/>
      <c r="CE7" s="69"/>
      <c r="CF7" s="69"/>
      <c r="CG7" s="69"/>
      <c r="CH7" s="69"/>
      <c r="CI7" s="69"/>
      <c r="CJ7" s="69"/>
      <c r="CK7" s="69"/>
      <c r="CL7" s="69"/>
    </row>
    <row r="8" spans="1:90" s="17" customFormat="1" ht="15" customHeight="1">
      <c r="A8" s="2154"/>
      <c r="B8" s="2154"/>
      <c r="C8" s="2154"/>
      <c r="D8" s="2154"/>
      <c r="E8" s="1837"/>
      <c r="F8" s="2129"/>
      <c r="G8" s="2131" t="s">
        <v>264</v>
      </c>
      <c r="H8" s="2131"/>
      <c r="I8" s="2131"/>
      <c r="J8" s="2131"/>
      <c r="K8" s="2131"/>
      <c r="L8" s="2131"/>
      <c r="M8" s="2131"/>
      <c r="N8" s="2131"/>
      <c r="O8" s="2134"/>
      <c r="P8" s="2095">
        <f>★入力画面!$M$60</f>
        <v>0</v>
      </c>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c r="AP8" s="2096"/>
      <c r="AQ8" s="2096"/>
      <c r="AR8" s="2096"/>
      <c r="AS8" s="2096"/>
      <c r="AT8" s="2096"/>
      <c r="AU8" s="2096"/>
      <c r="AV8" s="2096"/>
      <c r="AW8" s="2096"/>
      <c r="AX8" s="2096"/>
      <c r="AY8" s="2096"/>
      <c r="AZ8" s="2096"/>
      <c r="BA8" s="2096"/>
      <c r="BB8" s="2096"/>
      <c r="BC8" s="2096"/>
      <c r="BD8" s="2096"/>
      <c r="BE8" s="2096"/>
      <c r="BF8" s="2096"/>
      <c r="BG8" s="2096"/>
      <c r="BH8" s="2096"/>
      <c r="BI8" s="2096"/>
      <c r="BJ8" s="2096"/>
      <c r="BK8" s="2096"/>
      <c r="BL8" s="2096"/>
      <c r="BM8" s="2096"/>
      <c r="BN8" s="2096"/>
      <c r="BO8" s="2096"/>
      <c r="BP8" s="2096"/>
      <c r="BQ8" s="2096"/>
      <c r="BR8" s="2096"/>
      <c r="BS8" s="2096"/>
      <c r="BT8" s="2096"/>
      <c r="BU8" s="2096"/>
      <c r="BV8" s="2096"/>
      <c r="BW8" s="2096"/>
      <c r="BX8" s="2096"/>
      <c r="BY8" s="2097"/>
      <c r="BZ8" s="2089"/>
      <c r="CA8" s="2089"/>
      <c r="CB8" s="2089"/>
      <c r="CC8" s="2089"/>
      <c r="CD8" s="69"/>
      <c r="CE8" s="69"/>
      <c r="CF8" s="69"/>
      <c r="CG8" s="69"/>
      <c r="CH8" s="69"/>
      <c r="CI8" s="69"/>
      <c r="CJ8" s="69"/>
      <c r="CK8" s="69"/>
      <c r="CL8" s="69"/>
    </row>
    <row r="9" spans="1:90" s="17" customFormat="1" ht="15" customHeight="1">
      <c r="A9" s="2154"/>
      <c r="B9" s="2154"/>
      <c r="C9" s="2154"/>
      <c r="D9" s="2154"/>
      <c r="E9" s="1837"/>
      <c r="F9" s="1951"/>
      <c r="G9" s="2132"/>
      <c r="H9" s="2132"/>
      <c r="I9" s="2132"/>
      <c r="J9" s="2132"/>
      <c r="K9" s="2132"/>
      <c r="L9" s="2132"/>
      <c r="M9" s="2132"/>
      <c r="N9" s="2132"/>
      <c r="O9" s="2135"/>
      <c r="P9" s="2098"/>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c r="AP9" s="2099"/>
      <c r="AQ9" s="2099"/>
      <c r="AR9" s="2099"/>
      <c r="AS9" s="2099"/>
      <c r="AT9" s="2099"/>
      <c r="AU9" s="2099"/>
      <c r="AV9" s="2099"/>
      <c r="AW9" s="2099"/>
      <c r="AX9" s="2099"/>
      <c r="AY9" s="2099"/>
      <c r="AZ9" s="2099"/>
      <c r="BA9" s="2099"/>
      <c r="BB9" s="2099"/>
      <c r="BC9" s="2099"/>
      <c r="BD9" s="2099"/>
      <c r="BE9" s="2099"/>
      <c r="BF9" s="2099"/>
      <c r="BG9" s="2099"/>
      <c r="BH9" s="2099"/>
      <c r="BI9" s="2099"/>
      <c r="BJ9" s="2099"/>
      <c r="BK9" s="2099"/>
      <c r="BL9" s="2099"/>
      <c r="BM9" s="2099"/>
      <c r="BN9" s="2099"/>
      <c r="BO9" s="2099"/>
      <c r="BP9" s="2099"/>
      <c r="BQ9" s="2099"/>
      <c r="BR9" s="2099"/>
      <c r="BS9" s="2099"/>
      <c r="BT9" s="2099"/>
      <c r="BU9" s="2099"/>
      <c r="BV9" s="2099"/>
      <c r="BW9" s="2099"/>
      <c r="BX9" s="2099"/>
      <c r="BY9" s="2100"/>
      <c r="BZ9" s="2089"/>
      <c r="CA9" s="2089"/>
      <c r="CB9" s="2089"/>
      <c r="CC9" s="2089"/>
      <c r="CD9" s="69"/>
      <c r="CE9" s="69"/>
      <c r="CF9" s="69"/>
      <c r="CG9" s="69"/>
      <c r="CH9" s="69"/>
      <c r="CI9" s="69"/>
      <c r="CJ9" s="69"/>
      <c r="CK9" s="69"/>
      <c r="CL9" s="69"/>
    </row>
    <row r="10" spans="1:90" s="17" customFormat="1" ht="15" customHeight="1">
      <c r="A10" s="2154"/>
      <c r="B10" s="2154"/>
      <c r="C10" s="2154"/>
      <c r="D10" s="2154"/>
      <c r="E10" s="1837"/>
      <c r="F10" s="2130"/>
      <c r="G10" s="2133"/>
      <c r="H10" s="2133"/>
      <c r="I10" s="2133"/>
      <c r="J10" s="2133"/>
      <c r="K10" s="2133"/>
      <c r="L10" s="2133"/>
      <c r="M10" s="2133"/>
      <c r="N10" s="2133"/>
      <c r="O10" s="2136"/>
      <c r="P10" s="2162"/>
      <c r="Q10" s="2163"/>
      <c r="R10" s="2163"/>
      <c r="S10" s="2163"/>
      <c r="T10" s="2163"/>
      <c r="U10" s="2163"/>
      <c r="V10" s="2163"/>
      <c r="W10" s="2163"/>
      <c r="X10" s="2163"/>
      <c r="Y10" s="2163"/>
      <c r="Z10" s="2163"/>
      <c r="AA10" s="2163"/>
      <c r="AB10" s="2163"/>
      <c r="AC10" s="2163"/>
      <c r="AD10" s="2163"/>
      <c r="AE10" s="2163"/>
      <c r="AF10" s="2163"/>
      <c r="AG10" s="2163"/>
      <c r="AH10" s="2163"/>
      <c r="AI10" s="2163"/>
      <c r="AJ10" s="2163"/>
      <c r="AK10" s="2163"/>
      <c r="AL10" s="2163"/>
      <c r="AM10" s="2163"/>
      <c r="AN10" s="2163"/>
      <c r="AO10" s="2163"/>
      <c r="AP10" s="2163"/>
      <c r="AQ10" s="2163"/>
      <c r="AR10" s="2163"/>
      <c r="AS10" s="2117" t="s">
        <v>87</v>
      </c>
      <c r="AT10" s="2117"/>
      <c r="AU10" s="2117"/>
      <c r="AV10" s="2117"/>
      <c r="AW10" s="2117"/>
      <c r="AX10" s="2117"/>
      <c r="AY10" s="2117"/>
      <c r="AZ10" s="2163" t="s">
        <v>317</v>
      </c>
      <c r="BA10" s="2163"/>
      <c r="BB10" s="2127">
        <f>IF(★入力画面!$M$61="",★入力画面!$AD$61,★入力画面!$M$61)</f>
        <v>0</v>
      </c>
      <c r="BC10" s="2127"/>
      <c r="BD10" s="2127"/>
      <c r="BE10" s="2127"/>
      <c r="BF10" s="2127"/>
      <c r="BG10" s="2117" t="s">
        <v>318</v>
      </c>
      <c r="BH10" s="2117"/>
      <c r="BI10" s="2127">
        <f>IF(★入力画面!$P$61="",★入力画面!$AG$61,★入力画面!$P$61)</f>
        <v>0</v>
      </c>
      <c r="BJ10" s="2127"/>
      <c r="BK10" s="2127"/>
      <c r="BL10" s="2127"/>
      <c r="BM10" s="2127"/>
      <c r="BN10" s="2127"/>
      <c r="BO10" s="2158" t="s">
        <v>319</v>
      </c>
      <c r="BP10" s="2158"/>
      <c r="BQ10" s="2159">
        <f>IF(★入力画面!$T$61="",★入力画面!$AK$61,★入力画面!$T$61)</f>
        <v>0</v>
      </c>
      <c r="BR10" s="2159"/>
      <c r="BS10" s="2159"/>
      <c r="BT10" s="2159"/>
      <c r="BU10" s="2159"/>
      <c r="BV10" s="2159"/>
      <c r="BW10" s="2159"/>
      <c r="BX10" s="2160"/>
      <c r="BY10" s="2161"/>
      <c r="BZ10" s="2089"/>
      <c r="CA10" s="2089"/>
      <c r="CB10" s="2089"/>
      <c r="CC10" s="2089"/>
      <c r="CD10" s="69"/>
      <c r="CE10" s="69"/>
      <c r="CF10" s="69"/>
      <c r="CG10" s="69"/>
      <c r="CH10" s="69"/>
      <c r="CI10" s="69"/>
      <c r="CJ10" s="69"/>
      <c r="CK10" s="69"/>
      <c r="CL10" s="69"/>
    </row>
    <row r="11" spans="1:90" s="17" customFormat="1" ht="15" customHeight="1">
      <c r="A11" s="2154"/>
      <c r="B11" s="2154"/>
      <c r="C11" s="2154"/>
      <c r="D11" s="2154"/>
      <c r="E11" s="1837"/>
      <c r="F11" s="2129"/>
      <c r="G11" s="2153" t="s">
        <v>320</v>
      </c>
      <c r="H11" s="2153"/>
      <c r="I11" s="2153"/>
      <c r="J11" s="2153"/>
      <c r="K11" s="2153"/>
      <c r="L11" s="2153"/>
      <c r="M11" s="2153"/>
      <c r="N11" s="2153"/>
      <c r="O11" s="2134"/>
      <c r="P11" s="2095">
        <f>★入力画面!$M$52</f>
        <v>0</v>
      </c>
      <c r="Q11" s="2096"/>
      <c r="R11" s="2096"/>
      <c r="S11" s="2096"/>
      <c r="T11" s="2096"/>
      <c r="U11" s="2096"/>
      <c r="V11" s="2096"/>
      <c r="W11" s="2096"/>
      <c r="X11" s="2096"/>
      <c r="Y11" s="2096"/>
      <c r="Z11" s="2096"/>
      <c r="AA11" s="2096"/>
      <c r="AB11" s="2096"/>
      <c r="AC11" s="2096"/>
      <c r="AD11" s="2096"/>
      <c r="AE11" s="2096"/>
      <c r="AF11" s="2096"/>
      <c r="AG11" s="2096"/>
      <c r="AH11" s="2096"/>
      <c r="AI11" s="2096"/>
      <c r="AJ11" s="2096"/>
      <c r="AK11" s="2096"/>
      <c r="AL11" s="2096"/>
      <c r="AM11" s="2096"/>
      <c r="AN11" s="2096"/>
      <c r="AO11" s="2096"/>
      <c r="AP11" s="2096"/>
      <c r="AQ11" s="2096"/>
      <c r="AR11" s="2097"/>
      <c r="AS11" s="2108"/>
      <c r="AT11" s="2144" t="s">
        <v>122</v>
      </c>
      <c r="AU11" s="2144"/>
      <c r="AV11" s="2144"/>
      <c r="AW11" s="2144"/>
      <c r="AX11" s="2144"/>
      <c r="AY11" s="2144"/>
      <c r="AZ11" s="2144"/>
      <c r="BA11" s="2144"/>
      <c r="BB11" s="2118"/>
      <c r="BC11" s="2121" t="str">
        <f>★入力画面!$BL$56</f>
        <v/>
      </c>
      <c r="BD11" s="2122"/>
      <c r="BE11" s="2122"/>
      <c r="BF11" s="2122"/>
      <c r="BG11" s="2122"/>
      <c r="BH11" s="2122"/>
      <c r="BI11" s="2122"/>
      <c r="BJ11" s="2122"/>
      <c r="BK11" s="2122"/>
      <c r="BL11" s="2122"/>
      <c r="BM11" s="2122"/>
      <c r="BN11" s="2122"/>
      <c r="BO11" s="2122"/>
      <c r="BP11" s="2122"/>
      <c r="BQ11" s="2122"/>
      <c r="BR11" s="2122"/>
      <c r="BS11" s="2122"/>
      <c r="BT11" s="2122"/>
      <c r="BU11" s="2122"/>
      <c r="BV11" s="2122"/>
      <c r="BW11" s="2122"/>
      <c r="BX11" s="2147"/>
      <c r="BY11" s="2148"/>
      <c r="BZ11" s="2089"/>
      <c r="CA11" s="2089"/>
      <c r="CB11" s="2089"/>
      <c r="CC11" s="2089"/>
      <c r="CD11" s="69"/>
      <c r="CE11" s="69"/>
      <c r="CF11" s="69"/>
      <c r="CG11" s="69"/>
      <c r="CH11" s="69"/>
      <c r="CI11" s="69"/>
      <c r="CJ11" s="69"/>
      <c r="CK11" s="69"/>
      <c r="CL11" s="69"/>
    </row>
    <row r="12" spans="1:90" s="17" customFormat="1" ht="15" customHeight="1">
      <c r="A12" s="2154"/>
      <c r="B12" s="2154"/>
      <c r="C12" s="2154"/>
      <c r="D12" s="2154"/>
      <c r="E12" s="1837"/>
      <c r="F12" s="1951"/>
      <c r="G12" s="2132" t="s">
        <v>85</v>
      </c>
      <c r="H12" s="2132"/>
      <c r="I12" s="2132"/>
      <c r="J12" s="2132"/>
      <c r="K12" s="2132"/>
      <c r="L12" s="2132"/>
      <c r="M12" s="2132"/>
      <c r="N12" s="2132"/>
      <c r="O12" s="2135"/>
      <c r="P12" s="2098">
        <f>★入力画面!$M$54</f>
        <v>0</v>
      </c>
      <c r="Q12" s="2099"/>
      <c r="R12" s="2099"/>
      <c r="S12" s="2099"/>
      <c r="T12" s="2099"/>
      <c r="U12" s="2099"/>
      <c r="V12" s="2099"/>
      <c r="W12" s="2099"/>
      <c r="X12" s="2099"/>
      <c r="Y12" s="2099"/>
      <c r="Z12" s="2099"/>
      <c r="AA12" s="2099"/>
      <c r="AB12" s="2099"/>
      <c r="AC12" s="2099"/>
      <c r="AD12" s="2099"/>
      <c r="AE12" s="2099"/>
      <c r="AF12" s="2099"/>
      <c r="AG12" s="2099"/>
      <c r="AH12" s="2099"/>
      <c r="AI12" s="2099"/>
      <c r="AJ12" s="2099"/>
      <c r="AK12" s="2099"/>
      <c r="AL12" s="2099"/>
      <c r="AM12" s="2099"/>
      <c r="AN12" s="2099"/>
      <c r="AO12" s="2099"/>
      <c r="AP12" s="2099"/>
      <c r="AQ12" s="2099"/>
      <c r="AR12" s="2100"/>
      <c r="AS12" s="2143"/>
      <c r="AT12" s="2145"/>
      <c r="AU12" s="2145"/>
      <c r="AV12" s="2145"/>
      <c r="AW12" s="2145"/>
      <c r="AX12" s="2145"/>
      <c r="AY12" s="2145"/>
      <c r="AZ12" s="2145"/>
      <c r="BA12" s="2145"/>
      <c r="BB12" s="2119"/>
      <c r="BC12" s="2124"/>
      <c r="BD12" s="2104"/>
      <c r="BE12" s="2104"/>
      <c r="BF12" s="2104"/>
      <c r="BG12" s="2104"/>
      <c r="BH12" s="2104"/>
      <c r="BI12" s="2104"/>
      <c r="BJ12" s="2104"/>
      <c r="BK12" s="2104"/>
      <c r="BL12" s="2104"/>
      <c r="BM12" s="2104"/>
      <c r="BN12" s="2104"/>
      <c r="BO12" s="2104"/>
      <c r="BP12" s="2104"/>
      <c r="BQ12" s="2104"/>
      <c r="BR12" s="2104"/>
      <c r="BS12" s="2104"/>
      <c r="BT12" s="2104"/>
      <c r="BU12" s="2104"/>
      <c r="BV12" s="2104"/>
      <c r="BW12" s="2104"/>
      <c r="BX12" s="2149"/>
      <c r="BY12" s="2150"/>
      <c r="BZ12" s="2089"/>
      <c r="CA12" s="2089"/>
      <c r="CB12" s="2089"/>
      <c r="CC12" s="2089"/>
      <c r="CD12" s="69"/>
      <c r="CE12" s="69"/>
      <c r="CF12" s="69"/>
      <c r="CG12" s="69"/>
      <c r="CH12" s="69"/>
      <c r="CI12" s="69"/>
      <c r="CJ12" s="69"/>
      <c r="CK12" s="69"/>
      <c r="CL12" s="69"/>
    </row>
    <row r="13" spans="1:90" s="17" customFormat="1" ht="15" customHeight="1">
      <c r="A13" s="2154"/>
      <c r="B13" s="2154"/>
      <c r="C13" s="2154"/>
      <c r="D13" s="2154"/>
      <c r="E13" s="1837"/>
      <c r="F13" s="2130"/>
      <c r="G13" s="2133"/>
      <c r="H13" s="2133"/>
      <c r="I13" s="2133"/>
      <c r="J13" s="2133"/>
      <c r="K13" s="2133"/>
      <c r="L13" s="2133"/>
      <c r="M13" s="2133"/>
      <c r="N13" s="2133"/>
      <c r="O13" s="2136"/>
      <c r="P13" s="2101"/>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2"/>
      <c r="AM13" s="2102"/>
      <c r="AN13" s="2102"/>
      <c r="AO13" s="2102"/>
      <c r="AP13" s="2102"/>
      <c r="AQ13" s="2102"/>
      <c r="AR13" s="2103"/>
      <c r="AS13" s="2116"/>
      <c r="AT13" s="2146"/>
      <c r="AU13" s="2146"/>
      <c r="AV13" s="2146"/>
      <c r="AW13" s="2146"/>
      <c r="AX13" s="2146"/>
      <c r="AY13" s="2146"/>
      <c r="AZ13" s="2146"/>
      <c r="BA13" s="2146"/>
      <c r="BB13" s="2120"/>
      <c r="BC13" s="2126"/>
      <c r="BD13" s="2127"/>
      <c r="BE13" s="2127"/>
      <c r="BF13" s="2127"/>
      <c r="BG13" s="2127"/>
      <c r="BH13" s="2127"/>
      <c r="BI13" s="2127"/>
      <c r="BJ13" s="2127"/>
      <c r="BK13" s="2127"/>
      <c r="BL13" s="2127"/>
      <c r="BM13" s="2127"/>
      <c r="BN13" s="2127"/>
      <c r="BO13" s="2127"/>
      <c r="BP13" s="2127"/>
      <c r="BQ13" s="2127"/>
      <c r="BR13" s="2127"/>
      <c r="BS13" s="2127"/>
      <c r="BT13" s="2127"/>
      <c r="BU13" s="2127"/>
      <c r="BV13" s="2127"/>
      <c r="BW13" s="2127"/>
      <c r="BX13" s="2151"/>
      <c r="BY13" s="2152"/>
      <c r="BZ13" s="2089"/>
      <c r="CA13" s="2089"/>
      <c r="CB13" s="2089"/>
      <c r="CC13" s="2089"/>
      <c r="CD13" s="69"/>
      <c r="CE13" s="69"/>
      <c r="CF13" s="69"/>
      <c r="CG13" s="69"/>
      <c r="CH13" s="69"/>
      <c r="CI13" s="69"/>
      <c r="CJ13" s="69"/>
      <c r="CK13" s="69"/>
      <c r="CL13" s="69"/>
    </row>
    <row r="14" spans="1:90" s="17" customFormat="1" ht="15" customHeight="1">
      <c r="A14" s="2154"/>
      <c r="B14" s="2154"/>
      <c r="C14" s="2154"/>
      <c r="D14" s="2154"/>
      <c r="E14" s="1837"/>
      <c r="F14" s="2129"/>
      <c r="G14" s="2131" t="s">
        <v>321</v>
      </c>
      <c r="H14" s="2131"/>
      <c r="I14" s="2131"/>
      <c r="J14" s="2131"/>
      <c r="K14" s="2131"/>
      <c r="L14" s="2131"/>
      <c r="M14" s="2131"/>
      <c r="N14" s="2131"/>
      <c r="O14" s="2134"/>
      <c r="P14" s="2121" t="str">
        <f>★入力画面!$BO$64</f>
        <v/>
      </c>
      <c r="Q14" s="2122"/>
      <c r="R14" s="2122"/>
      <c r="S14" s="2122"/>
      <c r="T14" s="2122"/>
      <c r="U14" s="2122"/>
      <c r="V14" s="2122"/>
      <c r="W14" s="2122"/>
      <c r="X14" s="2122"/>
      <c r="Y14" s="2122"/>
      <c r="Z14" s="2122"/>
      <c r="AA14" s="2122"/>
      <c r="AB14" s="2122"/>
      <c r="AC14" s="2122"/>
      <c r="AD14" s="2122" t="str">
        <f>IF(★入力画面!$BL$115="◎","専任の宅地建物取引士","")</f>
        <v/>
      </c>
      <c r="AE14" s="2122"/>
      <c r="AF14" s="2122"/>
      <c r="AG14" s="2122"/>
      <c r="AH14" s="2122"/>
      <c r="AI14" s="2122"/>
      <c r="AJ14" s="2122"/>
      <c r="AK14" s="2122"/>
      <c r="AL14" s="2122"/>
      <c r="AM14" s="2122"/>
      <c r="AN14" s="2122"/>
      <c r="AO14" s="2122"/>
      <c r="AP14" s="2122"/>
      <c r="AQ14" s="2122"/>
      <c r="AR14" s="2123"/>
      <c r="AS14" s="2108"/>
      <c r="AT14" s="2144" t="s">
        <v>120</v>
      </c>
      <c r="AU14" s="2144"/>
      <c r="AV14" s="2144"/>
      <c r="AW14" s="2144"/>
      <c r="AX14" s="2144"/>
      <c r="AY14" s="2144"/>
      <c r="AZ14" s="2144"/>
      <c r="BA14" s="2144"/>
      <c r="BB14" s="2118"/>
      <c r="BC14" s="2121" t="str">
        <f>IF(★入力画面!$BL$115="×","",★入力画面!$BP$66)</f>
        <v/>
      </c>
      <c r="BD14" s="2122"/>
      <c r="BE14" s="2122"/>
      <c r="BF14" s="2122"/>
      <c r="BG14" s="2122"/>
      <c r="BH14" s="2122"/>
      <c r="BI14" s="2122"/>
      <c r="BJ14" s="2122"/>
      <c r="BK14" s="2122"/>
      <c r="BL14" s="2122"/>
      <c r="BM14" s="2122"/>
      <c r="BN14" s="2122"/>
      <c r="BO14" s="2122"/>
      <c r="BP14" s="2122"/>
      <c r="BQ14" s="2122"/>
      <c r="BR14" s="2122"/>
      <c r="BS14" s="2122"/>
      <c r="BT14" s="2122"/>
      <c r="BU14" s="2122"/>
      <c r="BV14" s="2122"/>
      <c r="BW14" s="2122"/>
      <c r="BX14" s="2122"/>
      <c r="BY14" s="2123"/>
      <c r="BZ14" s="2089"/>
      <c r="CA14" s="2089"/>
      <c r="CB14" s="2089"/>
      <c r="CC14" s="2089"/>
      <c r="CD14" s="69"/>
      <c r="CE14" s="69"/>
      <c r="CF14" s="69"/>
      <c r="CG14" s="69"/>
      <c r="CH14" s="69"/>
      <c r="CI14" s="69"/>
      <c r="CJ14" s="69"/>
      <c r="CK14" s="69"/>
      <c r="CL14" s="69"/>
    </row>
    <row r="15" spans="1:90" s="17" customFormat="1" ht="15" customHeight="1">
      <c r="A15" s="2154"/>
      <c r="B15" s="2154"/>
      <c r="C15" s="2154"/>
      <c r="D15" s="2154"/>
      <c r="E15" s="1837"/>
      <c r="F15" s="1951"/>
      <c r="G15" s="2132"/>
      <c r="H15" s="2132"/>
      <c r="I15" s="2132"/>
      <c r="J15" s="2132"/>
      <c r="K15" s="2132"/>
      <c r="L15" s="2132"/>
      <c r="M15" s="2132"/>
      <c r="N15" s="2132"/>
      <c r="O15" s="2135"/>
      <c r="P15" s="212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2104"/>
      <c r="AM15" s="2104"/>
      <c r="AN15" s="2104"/>
      <c r="AO15" s="2104"/>
      <c r="AP15" s="2104"/>
      <c r="AQ15" s="2104"/>
      <c r="AR15" s="2125"/>
      <c r="AS15" s="2143"/>
      <c r="AT15" s="2145"/>
      <c r="AU15" s="2145"/>
      <c r="AV15" s="2145"/>
      <c r="AW15" s="2145"/>
      <c r="AX15" s="2145"/>
      <c r="AY15" s="2145"/>
      <c r="AZ15" s="2145"/>
      <c r="BA15" s="2145"/>
      <c r="BB15" s="2119"/>
      <c r="BC15" s="2124"/>
      <c r="BD15" s="2104"/>
      <c r="BE15" s="2104"/>
      <c r="BF15" s="2104"/>
      <c r="BG15" s="2104"/>
      <c r="BH15" s="2104"/>
      <c r="BI15" s="2104"/>
      <c r="BJ15" s="2104"/>
      <c r="BK15" s="2104"/>
      <c r="BL15" s="2104"/>
      <c r="BM15" s="2104"/>
      <c r="BN15" s="2104"/>
      <c r="BO15" s="2104"/>
      <c r="BP15" s="2104"/>
      <c r="BQ15" s="2104"/>
      <c r="BR15" s="2104"/>
      <c r="BS15" s="2104"/>
      <c r="BT15" s="2104"/>
      <c r="BU15" s="2104"/>
      <c r="BV15" s="2104"/>
      <c r="BW15" s="2104"/>
      <c r="BX15" s="2104"/>
      <c r="BY15" s="2125"/>
      <c r="BZ15" s="2089"/>
      <c r="CA15" s="2089"/>
      <c r="CB15" s="2089"/>
      <c r="CC15" s="2089"/>
      <c r="CD15" s="69"/>
      <c r="CE15" s="69"/>
      <c r="CF15" s="69"/>
      <c r="CG15" s="69"/>
      <c r="CH15" s="69"/>
      <c r="CI15" s="69"/>
      <c r="CJ15" s="69"/>
      <c r="CK15" s="69"/>
      <c r="CL15" s="69"/>
    </row>
    <row r="16" spans="1:90" s="17" customFormat="1" ht="15" customHeight="1">
      <c r="A16" s="2154"/>
      <c r="B16" s="2154"/>
      <c r="C16" s="2154"/>
      <c r="D16" s="2154"/>
      <c r="E16" s="1837"/>
      <c r="F16" s="2130"/>
      <c r="G16" s="2133"/>
      <c r="H16" s="2133"/>
      <c r="I16" s="2133"/>
      <c r="J16" s="2133"/>
      <c r="K16" s="2133"/>
      <c r="L16" s="2133"/>
      <c r="M16" s="2133"/>
      <c r="N16" s="2133"/>
      <c r="O16" s="2136"/>
      <c r="P16" s="2126"/>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c r="AP16" s="2127"/>
      <c r="AQ16" s="2127"/>
      <c r="AR16" s="2128"/>
      <c r="AS16" s="2116"/>
      <c r="AT16" s="2146"/>
      <c r="AU16" s="2146"/>
      <c r="AV16" s="2146"/>
      <c r="AW16" s="2146"/>
      <c r="AX16" s="2146"/>
      <c r="AY16" s="2146"/>
      <c r="AZ16" s="2146"/>
      <c r="BA16" s="2146"/>
      <c r="BB16" s="2120"/>
      <c r="BC16" s="2126"/>
      <c r="BD16" s="2127"/>
      <c r="BE16" s="2127"/>
      <c r="BF16" s="2127"/>
      <c r="BG16" s="2127"/>
      <c r="BH16" s="2127"/>
      <c r="BI16" s="2127"/>
      <c r="BJ16" s="2127"/>
      <c r="BK16" s="2127"/>
      <c r="BL16" s="2127"/>
      <c r="BM16" s="2127"/>
      <c r="BN16" s="2127"/>
      <c r="BO16" s="2127"/>
      <c r="BP16" s="2127"/>
      <c r="BQ16" s="2127"/>
      <c r="BR16" s="2127"/>
      <c r="BS16" s="2127"/>
      <c r="BT16" s="2127"/>
      <c r="BU16" s="2127"/>
      <c r="BV16" s="2127"/>
      <c r="BW16" s="2127"/>
      <c r="BX16" s="2127"/>
      <c r="BY16" s="2128"/>
      <c r="BZ16" s="2089"/>
      <c r="CA16" s="2089"/>
      <c r="CB16" s="2089"/>
      <c r="CC16" s="2089"/>
      <c r="CD16" s="69"/>
      <c r="CE16" s="69"/>
      <c r="CF16" s="69"/>
      <c r="CG16" s="69"/>
      <c r="CH16" s="69"/>
      <c r="CI16" s="69"/>
      <c r="CJ16" s="69"/>
      <c r="CK16" s="69"/>
      <c r="CL16" s="69"/>
    </row>
    <row r="17" spans="1:90" s="17" customFormat="1" ht="22.5" customHeight="1">
      <c r="A17" s="2154"/>
      <c r="B17" s="2154"/>
      <c r="C17" s="2154"/>
      <c r="D17" s="2154"/>
      <c r="E17" s="1837"/>
      <c r="F17" s="2129"/>
      <c r="G17" s="2131" t="s">
        <v>322</v>
      </c>
      <c r="H17" s="2131"/>
      <c r="I17" s="2131"/>
      <c r="J17" s="2131"/>
      <c r="K17" s="2131"/>
      <c r="L17" s="2131"/>
      <c r="M17" s="2131"/>
      <c r="N17" s="2131"/>
      <c r="O17" s="2134"/>
      <c r="P17" s="2137" t="s">
        <v>323</v>
      </c>
      <c r="Q17" s="2138"/>
      <c r="R17" s="2138"/>
      <c r="S17" s="2138"/>
      <c r="T17" s="2138"/>
      <c r="U17" s="2138"/>
      <c r="V17" s="2138"/>
      <c r="W17" s="2138"/>
      <c r="X17" s="2138"/>
      <c r="Y17" s="2138"/>
      <c r="Z17" s="2138"/>
      <c r="AA17" s="2138"/>
      <c r="AB17" s="2138"/>
      <c r="AC17" s="2138"/>
      <c r="AD17" s="2138"/>
      <c r="AE17" s="2138"/>
      <c r="AF17" s="2138"/>
      <c r="AG17" s="2139"/>
      <c r="AH17" s="2140" t="s">
        <v>1714</v>
      </c>
      <c r="AI17" s="2141"/>
      <c r="AJ17" s="2141"/>
      <c r="AK17" s="2141"/>
      <c r="AL17" s="2141"/>
      <c r="AM17" s="2141"/>
      <c r="AN17" s="2141"/>
      <c r="AO17" s="2141"/>
      <c r="AP17" s="2141"/>
      <c r="AQ17" s="2141"/>
      <c r="AR17" s="2141"/>
      <c r="AS17" s="2141"/>
      <c r="AT17" s="2141"/>
      <c r="AU17" s="2141"/>
      <c r="AV17" s="2141"/>
      <c r="AW17" s="2141"/>
      <c r="AX17" s="2141"/>
      <c r="AY17" s="2141"/>
      <c r="AZ17" s="2141"/>
      <c r="BA17" s="2141"/>
      <c r="BB17" s="2141"/>
      <c r="BC17" s="2141"/>
      <c r="BD17" s="2141"/>
      <c r="BE17" s="2141"/>
      <c r="BF17" s="2141"/>
      <c r="BG17" s="2141"/>
      <c r="BH17" s="2141"/>
      <c r="BI17" s="2141"/>
      <c r="BJ17" s="2141"/>
      <c r="BK17" s="2141"/>
      <c r="BL17" s="2141"/>
      <c r="BM17" s="2141"/>
      <c r="BN17" s="2141"/>
      <c r="BO17" s="2141"/>
      <c r="BP17" s="2141"/>
      <c r="BQ17" s="2141"/>
      <c r="BR17" s="2141"/>
      <c r="BS17" s="2141"/>
      <c r="BT17" s="2141"/>
      <c r="BU17" s="2141"/>
      <c r="BV17" s="2141"/>
      <c r="BW17" s="2141"/>
      <c r="BX17" s="2141"/>
      <c r="BY17" s="2142"/>
      <c r="BZ17" s="2089"/>
      <c r="CA17" s="2089"/>
      <c r="CB17" s="2089"/>
      <c r="CC17" s="2089"/>
      <c r="CD17" s="69"/>
      <c r="CE17" s="69"/>
      <c r="CF17" s="69"/>
      <c r="CG17" s="69"/>
      <c r="CH17" s="69"/>
      <c r="CI17" s="69"/>
      <c r="CJ17" s="69"/>
      <c r="CK17" s="69"/>
      <c r="CL17" s="69"/>
    </row>
    <row r="18" spans="1:90" s="17" customFormat="1" ht="22.5" customHeight="1">
      <c r="A18" s="2154"/>
      <c r="B18" s="2154"/>
      <c r="C18" s="2154"/>
      <c r="D18" s="2154"/>
      <c r="E18" s="1837"/>
      <c r="F18" s="1951"/>
      <c r="G18" s="2132"/>
      <c r="H18" s="2132"/>
      <c r="I18" s="2132"/>
      <c r="J18" s="2132"/>
      <c r="K18" s="2132"/>
      <c r="L18" s="2132"/>
      <c r="M18" s="2132"/>
      <c r="N18" s="2132"/>
      <c r="O18" s="2135"/>
      <c r="P18" s="2108" t="s">
        <v>324</v>
      </c>
      <c r="Q18" s="2109"/>
      <c r="R18" s="2091" t="str">
        <f>★入力画面!$BL$82</f>
        <v/>
      </c>
      <c r="S18" s="2091"/>
      <c r="T18" s="2091"/>
      <c r="U18" s="2091"/>
      <c r="V18" s="2091"/>
      <c r="W18" s="2091"/>
      <c r="X18" s="2091"/>
      <c r="Y18" s="2091"/>
      <c r="Z18" s="2091"/>
      <c r="AA18" s="2091"/>
      <c r="AB18" s="2091"/>
      <c r="AC18" s="2091"/>
      <c r="AD18" s="2091"/>
      <c r="AE18" s="2091"/>
      <c r="AF18" s="2091"/>
      <c r="AG18" s="2092"/>
      <c r="AH18" s="2110">
        <f>★入力画面!$Y$82</f>
        <v>0</v>
      </c>
      <c r="AI18" s="2111"/>
      <c r="AJ18" s="2111"/>
      <c r="AK18" s="2111"/>
      <c r="AL18" s="2111"/>
      <c r="AM18" s="2111"/>
      <c r="AN18" s="2111"/>
      <c r="AO18" s="2111"/>
      <c r="AP18" s="2111"/>
      <c r="AQ18" s="2111"/>
      <c r="AR18" s="2111"/>
      <c r="AS18" s="2111"/>
      <c r="AT18" s="2111"/>
      <c r="AU18" s="2111"/>
      <c r="AV18" s="2111"/>
      <c r="AW18" s="2111"/>
      <c r="AX18" s="2111"/>
      <c r="AY18" s="2111"/>
      <c r="AZ18" s="2111"/>
      <c r="BA18" s="2111"/>
      <c r="BB18" s="2111"/>
      <c r="BC18" s="2111"/>
      <c r="BD18" s="2111"/>
      <c r="BE18" s="2111"/>
      <c r="BF18" s="2111"/>
      <c r="BG18" s="2111"/>
      <c r="BH18" s="2111"/>
      <c r="BI18" s="2111"/>
      <c r="BJ18" s="2111"/>
      <c r="BK18" s="2111"/>
      <c r="BL18" s="2111"/>
      <c r="BM18" s="2111"/>
      <c r="BN18" s="2111"/>
      <c r="BO18" s="2111"/>
      <c r="BP18" s="2111"/>
      <c r="BQ18" s="2111"/>
      <c r="BR18" s="2111"/>
      <c r="BS18" s="2111"/>
      <c r="BT18" s="2111"/>
      <c r="BU18" s="2111"/>
      <c r="BV18" s="2111"/>
      <c r="BW18" s="2111"/>
      <c r="BX18" s="2111"/>
      <c r="BY18" s="2112"/>
      <c r="BZ18" s="2089"/>
      <c r="CA18" s="2089"/>
      <c r="CB18" s="2089"/>
      <c r="CC18" s="2089"/>
      <c r="CD18" s="69"/>
      <c r="CE18" s="69"/>
      <c r="CF18" s="69"/>
      <c r="CG18" s="69"/>
      <c r="CH18" s="69"/>
      <c r="CI18" s="69"/>
      <c r="CJ18" s="69"/>
      <c r="CK18" s="69"/>
      <c r="CL18" s="69"/>
    </row>
    <row r="19" spans="1:90" s="17" customFormat="1" ht="22.5" customHeight="1">
      <c r="A19" s="2154"/>
      <c r="B19" s="2154"/>
      <c r="C19" s="2154"/>
      <c r="D19" s="2154"/>
      <c r="E19" s="1837"/>
      <c r="F19" s="1951"/>
      <c r="G19" s="2132"/>
      <c r="H19" s="2132"/>
      <c r="I19" s="2132"/>
      <c r="J19" s="2132"/>
      <c r="K19" s="2132"/>
      <c r="L19" s="2132"/>
      <c r="M19" s="2132"/>
      <c r="N19" s="2132"/>
      <c r="O19" s="2135"/>
      <c r="P19" s="2116" t="s">
        <v>325</v>
      </c>
      <c r="Q19" s="2117"/>
      <c r="R19" s="2093" t="str">
        <f>★入力画面!$BL$83</f>
        <v/>
      </c>
      <c r="S19" s="2093"/>
      <c r="T19" s="2093"/>
      <c r="U19" s="2093"/>
      <c r="V19" s="2093"/>
      <c r="W19" s="2093"/>
      <c r="X19" s="2093"/>
      <c r="Y19" s="2093"/>
      <c r="Z19" s="2093"/>
      <c r="AA19" s="2093"/>
      <c r="AB19" s="2093"/>
      <c r="AC19" s="2093"/>
      <c r="AD19" s="2093"/>
      <c r="AE19" s="2093"/>
      <c r="AF19" s="2093"/>
      <c r="AG19" s="2094"/>
      <c r="AH19" s="2113"/>
      <c r="AI19" s="2114"/>
      <c r="AJ19" s="2114"/>
      <c r="AK19" s="2114"/>
      <c r="AL19" s="2114"/>
      <c r="AM19" s="2114"/>
      <c r="AN19" s="2114"/>
      <c r="AO19" s="2114"/>
      <c r="AP19" s="2114"/>
      <c r="AQ19" s="2114"/>
      <c r="AR19" s="2114"/>
      <c r="AS19" s="2114"/>
      <c r="AT19" s="2114"/>
      <c r="AU19" s="2114"/>
      <c r="AV19" s="2114"/>
      <c r="AW19" s="2114"/>
      <c r="AX19" s="2114"/>
      <c r="AY19" s="2114"/>
      <c r="AZ19" s="2114"/>
      <c r="BA19" s="2114"/>
      <c r="BB19" s="2114"/>
      <c r="BC19" s="2114"/>
      <c r="BD19" s="2114"/>
      <c r="BE19" s="2114"/>
      <c r="BF19" s="2114"/>
      <c r="BG19" s="2114"/>
      <c r="BH19" s="2114"/>
      <c r="BI19" s="2114"/>
      <c r="BJ19" s="2114"/>
      <c r="BK19" s="2114"/>
      <c r="BL19" s="2114"/>
      <c r="BM19" s="2114"/>
      <c r="BN19" s="2114"/>
      <c r="BO19" s="2114"/>
      <c r="BP19" s="2114"/>
      <c r="BQ19" s="2114"/>
      <c r="BR19" s="2114"/>
      <c r="BS19" s="2114"/>
      <c r="BT19" s="2114"/>
      <c r="BU19" s="2114"/>
      <c r="BV19" s="2114"/>
      <c r="BW19" s="2114"/>
      <c r="BX19" s="2114"/>
      <c r="BY19" s="2115"/>
      <c r="BZ19" s="2089"/>
      <c r="CA19" s="2089"/>
      <c r="CB19" s="2089"/>
      <c r="CC19" s="2089"/>
      <c r="CD19" s="69"/>
      <c r="CE19" s="69"/>
      <c r="CF19" s="69"/>
      <c r="CG19" s="69"/>
      <c r="CH19" s="69"/>
      <c r="CI19" s="69"/>
      <c r="CJ19" s="69"/>
      <c r="CK19" s="69"/>
      <c r="CL19" s="69"/>
    </row>
    <row r="20" spans="1:90" s="17" customFormat="1" ht="22.5" customHeight="1">
      <c r="A20" s="2154"/>
      <c r="B20" s="2154"/>
      <c r="C20" s="2154"/>
      <c r="D20" s="2154"/>
      <c r="E20" s="1837"/>
      <c r="F20" s="1951"/>
      <c r="G20" s="2132"/>
      <c r="H20" s="2132"/>
      <c r="I20" s="2132"/>
      <c r="J20" s="2132"/>
      <c r="K20" s="2132"/>
      <c r="L20" s="2132"/>
      <c r="M20" s="2132"/>
      <c r="N20" s="2132"/>
      <c r="O20" s="2135"/>
      <c r="P20" s="2108" t="s">
        <v>324</v>
      </c>
      <c r="Q20" s="2109"/>
      <c r="R20" s="2091" t="str">
        <f>★入力画面!$BL$84</f>
        <v/>
      </c>
      <c r="S20" s="2091"/>
      <c r="T20" s="2091"/>
      <c r="U20" s="2091"/>
      <c r="V20" s="2091"/>
      <c r="W20" s="2091"/>
      <c r="X20" s="2091"/>
      <c r="Y20" s="2091"/>
      <c r="Z20" s="2091"/>
      <c r="AA20" s="2091"/>
      <c r="AB20" s="2091"/>
      <c r="AC20" s="2091"/>
      <c r="AD20" s="2091"/>
      <c r="AE20" s="2091"/>
      <c r="AF20" s="2091"/>
      <c r="AG20" s="2092"/>
      <c r="AH20" s="2110">
        <f>★入力画面!$Y$84</f>
        <v>0</v>
      </c>
      <c r="AI20" s="2111"/>
      <c r="AJ20" s="2111"/>
      <c r="AK20" s="2111"/>
      <c r="AL20" s="2111"/>
      <c r="AM20" s="2111"/>
      <c r="AN20" s="2111"/>
      <c r="AO20" s="2111"/>
      <c r="AP20" s="2111"/>
      <c r="AQ20" s="2111"/>
      <c r="AR20" s="2111"/>
      <c r="AS20" s="2111"/>
      <c r="AT20" s="2111"/>
      <c r="AU20" s="2111"/>
      <c r="AV20" s="2111"/>
      <c r="AW20" s="2111"/>
      <c r="AX20" s="2111"/>
      <c r="AY20" s="2111"/>
      <c r="AZ20" s="2111"/>
      <c r="BA20" s="2111"/>
      <c r="BB20" s="2111"/>
      <c r="BC20" s="2111"/>
      <c r="BD20" s="2111"/>
      <c r="BE20" s="2111"/>
      <c r="BF20" s="2111"/>
      <c r="BG20" s="2111"/>
      <c r="BH20" s="2111"/>
      <c r="BI20" s="2111"/>
      <c r="BJ20" s="2111"/>
      <c r="BK20" s="2111"/>
      <c r="BL20" s="2111"/>
      <c r="BM20" s="2111"/>
      <c r="BN20" s="2111"/>
      <c r="BO20" s="2111"/>
      <c r="BP20" s="2111"/>
      <c r="BQ20" s="2111"/>
      <c r="BR20" s="2111"/>
      <c r="BS20" s="2111"/>
      <c r="BT20" s="2111"/>
      <c r="BU20" s="2111"/>
      <c r="BV20" s="2111"/>
      <c r="BW20" s="2111"/>
      <c r="BX20" s="2111"/>
      <c r="BY20" s="2112"/>
      <c r="BZ20" s="2089"/>
      <c r="CA20" s="2089"/>
      <c r="CB20" s="2089"/>
      <c r="CC20" s="2089"/>
      <c r="CD20" s="69"/>
      <c r="CE20" s="69"/>
      <c r="CF20" s="69"/>
      <c r="CG20" s="69"/>
      <c r="CH20" s="69"/>
      <c r="CI20" s="69"/>
      <c r="CJ20" s="69"/>
      <c r="CK20" s="69"/>
      <c r="CL20" s="69"/>
    </row>
    <row r="21" spans="1:90" s="17" customFormat="1" ht="22.5" customHeight="1">
      <c r="A21" s="2154"/>
      <c r="B21" s="2154"/>
      <c r="C21" s="2154"/>
      <c r="D21" s="2154"/>
      <c r="E21" s="1837"/>
      <c r="F21" s="1951"/>
      <c r="G21" s="2132"/>
      <c r="H21" s="2132"/>
      <c r="I21" s="2132"/>
      <c r="J21" s="2132"/>
      <c r="K21" s="2132"/>
      <c r="L21" s="2132"/>
      <c r="M21" s="2132"/>
      <c r="N21" s="2132"/>
      <c r="O21" s="2135"/>
      <c r="P21" s="2116" t="s">
        <v>325</v>
      </c>
      <c r="Q21" s="2117"/>
      <c r="R21" s="2093" t="str">
        <f>★入力画面!$BL$85</f>
        <v/>
      </c>
      <c r="S21" s="2093"/>
      <c r="T21" s="2093"/>
      <c r="U21" s="2093"/>
      <c r="V21" s="2093"/>
      <c r="W21" s="2093"/>
      <c r="X21" s="2093"/>
      <c r="Y21" s="2093"/>
      <c r="Z21" s="2093"/>
      <c r="AA21" s="2093"/>
      <c r="AB21" s="2093"/>
      <c r="AC21" s="2093"/>
      <c r="AD21" s="2093"/>
      <c r="AE21" s="2093"/>
      <c r="AF21" s="2093"/>
      <c r="AG21" s="2094"/>
      <c r="AH21" s="2113"/>
      <c r="AI21" s="2114"/>
      <c r="AJ21" s="2114"/>
      <c r="AK21" s="2114"/>
      <c r="AL21" s="2114"/>
      <c r="AM21" s="2114"/>
      <c r="AN21" s="2114"/>
      <c r="AO21" s="2114"/>
      <c r="AP21" s="2114"/>
      <c r="AQ21" s="2114"/>
      <c r="AR21" s="2114"/>
      <c r="AS21" s="2114"/>
      <c r="AT21" s="2114"/>
      <c r="AU21" s="2114"/>
      <c r="AV21" s="2114"/>
      <c r="AW21" s="2114"/>
      <c r="AX21" s="2114"/>
      <c r="AY21" s="2114"/>
      <c r="AZ21" s="2114"/>
      <c r="BA21" s="2114"/>
      <c r="BB21" s="2114"/>
      <c r="BC21" s="2114"/>
      <c r="BD21" s="2114"/>
      <c r="BE21" s="2114"/>
      <c r="BF21" s="2114"/>
      <c r="BG21" s="2114"/>
      <c r="BH21" s="2114"/>
      <c r="BI21" s="2114"/>
      <c r="BJ21" s="2114"/>
      <c r="BK21" s="2114"/>
      <c r="BL21" s="2114"/>
      <c r="BM21" s="2114"/>
      <c r="BN21" s="2114"/>
      <c r="BO21" s="2114"/>
      <c r="BP21" s="2114"/>
      <c r="BQ21" s="2114"/>
      <c r="BR21" s="2114"/>
      <c r="BS21" s="2114"/>
      <c r="BT21" s="2114"/>
      <c r="BU21" s="2114"/>
      <c r="BV21" s="2114"/>
      <c r="BW21" s="2114"/>
      <c r="BX21" s="2114"/>
      <c r="BY21" s="2115"/>
      <c r="BZ21" s="2089"/>
      <c r="CA21" s="2089"/>
      <c r="CB21" s="2089"/>
      <c r="CC21" s="2089"/>
      <c r="CD21" s="69"/>
      <c r="CE21" s="69"/>
      <c r="CF21" s="69"/>
      <c r="CG21" s="69"/>
      <c r="CH21" s="69"/>
      <c r="CI21" s="69"/>
      <c r="CJ21" s="69"/>
      <c r="CK21" s="69"/>
      <c r="CL21" s="69"/>
    </row>
    <row r="22" spans="1:90" s="17" customFormat="1" ht="22.5" customHeight="1">
      <c r="A22" s="2154"/>
      <c r="B22" s="2154"/>
      <c r="C22" s="2154"/>
      <c r="D22" s="2154"/>
      <c r="E22" s="1837"/>
      <c r="F22" s="1951"/>
      <c r="G22" s="2132"/>
      <c r="H22" s="2132"/>
      <c r="I22" s="2132"/>
      <c r="J22" s="2132"/>
      <c r="K22" s="2132"/>
      <c r="L22" s="2132"/>
      <c r="M22" s="2132"/>
      <c r="N22" s="2132"/>
      <c r="O22" s="2135"/>
      <c r="P22" s="2108" t="s">
        <v>324</v>
      </c>
      <c r="Q22" s="2109"/>
      <c r="R22" s="2091" t="str">
        <f>★入力画面!$BL$86</f>
        <v/>
      </c>
      <c r="S22" s="2091"/>
      <c r="T22" s="2091"/>
      <c r="U22" s="2091"/>
      <c r="V22" s="2091"/>
      <c r="W22" s="2091"/>
      <c r="X22" s="2091"/>
      <c r="Y22" s="2091"/>
      <c r="Z22" s="2091"/>
      <c r="AA22" s="2091"/>
      <c r="AB22" s="2091"/>
      <c r="AC22" s="2091"/>
      <c r="AD22" s="2091"/>
      <c r="AE22" s="2091"/>
      <c r="AF22" s="2091"/>
      <c r="AG22" s="2092"/>
      <c r="AH22" s="2110">
        <f>★入力画面!$Y$86</f>
        <v>0</v>
      </c>
      <c r="AI22" s="2111"/>
      <c r="AJ22" s="2111"/>
      <c r="AK22" s="2111"/>
      <c r="AL22" s="2111"/>
      <c r="AM22" s="2111"/>
      <c r="AN22" s="2111"/>
      <c r="AO22" s="2111"/>
      <c r="AP22" s="2111"/>
      <c r="AQ22" s="2111"/>
      <c r="AR22" s="2111"/>
      <c r="AS22" s="2111"/>
      <c r="AT22" s="2111"/>
      <c r="AU22" s="2111"/>
      <c r="AV22" s="2111"/>
      <c r="AW22" s="2111"/>
      <c r="AX22" s="2111"/>
      <c r="AY22" s="2111"/>
      <c r="AZ22" s="2111"/>
      <c r="BA22" s="2111"/>
      <c r="BB22" s="2111"/>
      <c r="BC22" s="2111"/>
      <c r="BD22" s="2111"/>
      <c r="BE22" s="2111"/>
      <c r="BF22" s="2111"/>
      <c r="BG22" s="2111"/>
      <c r="BH22" s="2111"/>
      <c r="BI22" s="2111"/>
      <c r="BJ22" s="2111"/>
      <c r="BK22" s="2111"/>
      <c r="BL22" s="2111"/>
      <c r="BM22" s="2111"/>
      <c r="BN22" s="2111"/>
      <c r="BO22" s="2111"/>
      <c r="BP22" s="2111"/>
      <c r="BQ22" s="2111"/>
      <c r="BR22" s="2111"/>
      <c r="BS22" s="2111"/>
      <c r="BT22" s="2111"/>
      <c r="BU22" s="2111"/>
      <c r="BV22" s="2111"/>
      <c r="BW22" s="2111"/>
      <c r="BX22" s="2111"/>
      <c r="BY22" s="2112"/>
      <c r="BZ22" s="2089"/>
      <c r="CA22" s="2089"/>
      <c r="CB22" s="2089"/>
      <c r="CC22" s="2089"/>
      <c r="CD22" s="69"/>
      <c r="CE22" s="69"/>
      <c r="CF22" s="69"/>
      <c r="CG22" s="69"/>
      <c r="CH22" s="69"/>
      <c r="CI22" s="69"/>
      <c r="CJ22" s="69"/>
      <c r="CK22" s="69"/>
      <c r="CL22" s="69"/>
    </row>
    <row r="23" spans="1:90" s="17" customFormat="1" ht="22.5" customHeight="1">
      <c r="A23" s="2154"/>
      <c r="B23" s="2154"/>
      <c r="C23" s="2154"/>
      <c r="D23" s="2154"/>
      <c r="E23" s="1837"/>
      <c r="F23" s="1951"/>
      <c r="G23" s="2132"/>
      <c r="H23" s="2132"/>
      <c r="I23" s="2132"/>
      <c r="J23" s="2132"/>
      <c r="K23" s="2132"/>
      <c r="L23" s="2132"/>
      <c r="M23" s="2132"/>
      <c r="N23" s="2132"/>
      <c r="O23" s="2135"/>
      <c r="P23" s="2116" t="s">
        <v>325</v>
      </c>
      <c r="Q23" s="2117"/>
      <c r="R23" s="2093" t="str">
        <f>★入力画面!$BL$87</f>
        <v/>
      </c>
      <c r="S23" s="2093"/>
      <c r="T23" s="2093"/>
      <c r="U23" s="2093"/>
      <c r="V23" s="2093"/>
      <c r="W23" s="2093"/>
      <c r="X23" s="2093"/>
      <c r="Y23" s="2093"/>
      <c r="Z23" s="2093"/>
      <c r="AA23" s="2093"/>
      <c r="AB23" s="2093"/>
      <c r="AC23" s="2093"/>
      <c r="AD23" s="2093"/>
      <c r="AE23" s="2093"/>
      <c r="AF23" s="2093"/>
      <c r="AG23" s="2094"/>
      <c r="AH23" s="2113"/>
      <c r="AI23" s="2114"/>
      <c r="AJ23" s="2114"/>
      <c r="AK23" s="2114"/>
      <c r="AL23" s="2114"/>
      <c r="AM23" s="2114"/>
      <c r="AN23" s="2114"/>
      <c r="AO23" s="2114"/>
      <c r="AP23" s="2114"/>
      <c r="AQ23" s="2114"/>
      <c r="AR23" s="2114"/>
      <c r="AS23" s="2114"/>
      <c r="AT23" s="2114"/>
      <c r="AU23" s="2114"/>
      <c r="AV23" s="2114"/>
      <c r="AW23" s="2114"/>
      <c r="AX23" s="2114"/>
      <c r="AY23" s="2114"/>
      <c r="AZ23" s="2114"/>
      <c r="BA23" s="2114"/>
      <c r="BB23" s="2114"/>
      <c r="BC23" s="2114"/>
      <c r="BD23" s="2114"/>
      <c r="BE23" s="2114"/>
      <c r="BF23" s="2114"/>
      <c r="BG23" s="2114"/>
      <c r="BH23" s="2114"/>
      <c r="BI23" s="2114"/>
      <c r="BJ23" s="2114"/>
      <c r="BK23" s="2114"/>
      <c r="BL23" s="2114"/>
      <c r="BM23" s="2114"/>
      <c r="BN23" s="2114"/>
      <c r="BO23" s="2114"/>
      <c r="BP23" s="2114"/>
      <c r="BQ23" s="2114"/>
      <c r="BR23" s="2114"/>
      <c r="BS23" s="2114"/>
      <c r="BT23" s="2114"/>
      <c r="BU23" s="2114"/>
      <c r="BV23" s="2114"/>
      <c r="BW23" s="2114"/>
      <c r="BX23" s="2114"/>
      <c r="BY23" s="2115"/>
      <c r="BZ23" s="2089"/>
      <c r="CA23" s="2089"/>
      <c r="CB23" s="2089"/>
      <c r="CC23" s="2089"/>
      <c r="CD23" s="69"/>
      <c r="CE23" s="69"/>
      <c r="CF23" s="69"/>
      <c r="CG23" s="69"/>
      <c r="CH23" s="69"/>
      <c r="CI23" s="69"/>
      <c r="CJ23" s="69"/>
      <c r="CK23" s="69"/>
      <c r="CL23" s="69"/>
    </row>
    <row r="24" spans="1:90" s="17" customFormat="1" ht="22.5" customHeight="1">
      <c r="A24" s="2154"/>
      <c r="B24" s="2154"/>
      <c r="C24" s="2154"/>
      <c r="D24" s="2154"/>
      <c r="E24" s="1837"/>
      <c r="F24" s="1951"/>
      <c r="G24" s="2132"/>
      <c r="H24" s="2132"/>
      <c r="I24" s="2132"/>
      <c r="J24" s="2132"/>
      <c r="K24" s="2132"/>
      <c r="L24" s="2132"/>
      <c r="M24" s="2132"/>
      <c r="N24" s="2132"/>
      <c r="O24" s="2135"/>
      <c r="P24" s="2108" t="s">
        <v>324</v>
      </c>
      <c r="Q24" s="2109"/>
      <c r="R24" s="2091" t="str">
        <f>★入力画面!$BL$88</f>
        <v/>
      </c>
      <c r="S24" s="2091"/>
      <c r="T24" s="2091"/>
      <c r="U24" s="2091"/>
      <c r="V24" s="2091"/>
      <c r="W24" s="2091"/>
      <c r="X24" s="2091"/>
      <c r="Y24" s="2091"/>
      <c r="Z24" s="2091"/>
      <c r="AA24" s="2091"/>
      <c r="AB24" s="2091"/>
      <c r="AC24" s="2091"/>
      <c r="AD24" s="2091"/>
      <c r="AE24" s="2091"/>
      <c r="AF24" s="2091"/>
      <c r="AG24" s="2092"/>
      <c r="AH24" s="2110">
        <f>★入力画面!$Y$88</f>
        <v>0</v>
      </c>
      <c r="AI24" s="2111"/>
      <c r="AJ24" s="2111"/>
      <c r="AK24" s="2111"/>
      <c r="AL24" s="2111"/>
      <c r="AM24" s="2111"/>
      <c r="AN24" s="2111"/>
      <c r="AO24" s="2111"/>
      <c r="AP24" s="2111"/>
      <c r="AQ24" s="2111"/>
      <c r="AR24" s="2111"/>
      <c r="AS24" s="2111"/>
      <c r="AT24" s="2111"/>
      <c r="AU24" s="2111"/>
      <c r="AV24" s="2111"/>
      <c r="AW24" s="2111"/>
      <c r="AX24" s="2111"/>
      <c r="AY24" s="2111"/>
      <c r="AZ24" s="2111"/>
      <c r="BA24" s="2111"/>
      <c r="BB24" s="2111"/>
      <c r="BC24" s="2111"/>
      <c r="BD24" s="2111"/>
      <c r="BE24" s="2111"/>
      <c r="BF24" s="2111"/>
      <c r="BG24" s="2111"/>
      <c r="BH24" s="2111"/>
      <c r="BI24" s="2111"/>
      <c r="BJ24" s="2111"/>
      <c r="BK24" s="2111"/>
      <c r="BL24" s="2111"/>
      <c r="BM24" s="2111"/>
      <c r="BN24" s="2111"/>
      <c r="BO24" s="2111"/>
      <c r="BP24" s="2111"/>
      <c r="BQ24" s="2111"/>
      <c r="BR24" s="2111"/>
      <c r="BS24" s="2111"/>
      <c r="BT24" s="2111"/>
      <c r="BU24" s="2111"/>
      <c r="BV24" s="2111"/>
      <c r="BW24" s="2111"/>
      <c r="BX24" s="2111"/>
      <c r="BY24" s="2112"/>
      <c r="BZ24" s="2089"/>
      <c r="CA24" s="2089"/>
      <c r="CB24" s="2089"/>
      <c r="CC24" s="2089"/>
      <c r="CD24" s="69"/>
      <c r="CE24" s="69"/>
      <c r="CF24" s="69"/>
      <c r="CG24" s="69"/>
      <c r="CH24" s="69"/>
      <c r="CI24" s="69"/>
      <c r="CJ24" s="69"/>
      <c r="CK24" s="69"/>
      <c r="CL24" s="69"/>
    </row>
    <row r="25" spans="1:90" s="17" customFormat="1" ht="22.5" customHeight="1">
      <c r="A25" s="2154"/>
      <c r="B25" s="2154"/>
      <c r="C25" s="2154"/>
      <c r="D25" s="2154"/>
      <c r="E25" s="1837"/>
      <c r="F25" s="1951"/>
      <c r="G25" s="2132"/>
      <c r="H25" s="2132"/>
      <c r="I25" s="2132"/>
      <c r="J25" s="2132"/>
      <c r="K25" s="2132"/>
      <c r="L25" s="2132"/>
      <c r="M25" s="2132"/>
      <c r="N25" s="2132"/>
      <c r="O25" s="2135"/>
      <c r="P25" s="2116" t="s">
        <v>325</v>
      </c>
      <c r="Q25" s="2117"/>
      <c r="R25" s="2093" t="str">
        <f>★入力画面!$BL$89</f>
        <v/>
      </c>
      <c r="S25" s="2093"/>
      <c r="T25" s="2093"/>
      <c r="U25" s="2093"/>
      <c r="V25" s="2093"/>
      <c r="W25" s="2093"/>
      <c r="X25" s="2093"/>
      <c r="Y25" s="2093"/>
      <c r="Z25" s="2093"/>
      <c r="AA25" s="2093"/>
      <c r="AB25" s="2093"/>
      <c r="AC25" s="2093"/>
      <c r="AD25" s="2093"/>
      <c r="AE25" s="2093"/>
      <c r="AF25" s="2093"/>
      <c r="AG25" s="2094"/>
      <c r="AH25" s="2113"/>
      <c r="AI25" s="2114"/>
      <c r="AJ25" s="2114"/>
      <c r="AK25" s="2114"/>
      <c r="AL25" s="2114"/>
      <c r="AM25" s="2114"/>
      <c r="AN25" s="2114"/>
      <c r="AO25" s="2114"/>
      <c r="AP25" s="2114"/>
      <c r="AQ25" s="2114"/>
      <c r="AR25" s="2114"/>
      <c r="AS25" s="2114"/>
      <c r="AT25" s="2114"/>
      <c r="AU25" s="2114"/>
      <c r="AV25" s="2114"/>
      <c r="AW25" s="2114"/>
      <c r="AX25" s="2114"/>
      <c r="AY25" s="2114"/>
      <c r="AZ25" s="2114"/>
      <c r="BA25" s="2114"/>
      <c r="BB25" s="2114"/>
      <c r="BC25" s="2114"/>
      <c r="BD25" s="2114"/>
      <c r="BE25" s="2114"/>
      <c r="BF25" s="2114"/>
      <c r="BG25" s="2114"/>
      <c r="BH25" s="2114"/>
      <c r="BI25" s="2114"/>
      <c r="BJ25" s="2114"/>
      <c r="BK25" s="2114"/>
      <c r="BL25" s="2114"/>
      <c r="BM25" s="2114"/>
      <c r="BN25" s="2114"/>
      <c r="BO25" s="2114"/>
      <c r="BP25" s="2114"/>
      <c r="BQ25" s="2114"/>
      <c r="BR25" s="2114"/>
      <c r="BS25" s="2114"/>
      <c r="BT25" s="2114"/>
      <c r="BU25" s="2114"/>
      <c r="BV25" s="2114"/>
      <c r="BW25" s="2114"/>
      <c r="BX25" s="2114"/>
      <c r="BY25" s="2115"/>
      <c r="BZ25" s="2089"/>
      <c r="CA25" s="2089"/>
      <c r="CB25" s="2089"/>
      <c r="CC25" s="2089"/>
      <c r="CD25" s="69"/>
      <c r="CE25" s="69"/>
      <c r="CF25" s="69"/>
      <c r="CG25" s="69"/>
      <c r="CH25" s="69"/>
      <c r="CI25" s="69"/>
      <c r="CJ25" s="69"/>
      <c r="CK25" s="69"/>
      <c r="CL25" s="69"/>
    </row>
    <row r="26" spans="1:90" s="17" customFormat="1" ht="22.5" customHeight="1">
      <c r="A26" s="2154"/>
      <c r="B26" s="2154"/>
      <c r="C26" s="2154"/>
      <c r="D26" s="2154"/>
      <c r="E26" s="1837"/>
      <c r="F26" s="1951"/>
      <c r="G26" s="2132"/>
      <c r="H26" s="2132"/>
      <c r="I26" s="2132"/>
      <c r="J26" s="2132"/>
      <c r="K26" s="2132"/>
      <c r="L26" s="2132"/>
      <c r="M26" s="2132"/>
      <c r="N26" s="2132"/>
      <c r="O26" s="2135"/>
      <c r="P26" s="2108" t="s">
        <v>324</v>
      </c>
      <c r="Q26" s="2109"/>
      <c r="R26" s="2091" t="str">
        <f>★入力画面!$BL$90</f>
        <v/>
      </c>
      <c r="S26" s="2091"/>
      <c r="T26" s="2091"/>
      <c r="U26" s="2091"/>
      <c r="V26" s="2091"/>
      <c r="W26" s="2091"/>
      <c r="X26" s="2091"/>
      <c r="Y26" s="2091"/>
      <c r="Z26" s="2091"/>
      <c r="AA26" s="2091"/>
      <c r="AB26" s="2091"/>
      <c r="AC26" s="2091"/>
      <c r="AD26" s="2091"/>
      <c r="AE26" s="2091"/>
      <c r="AF26" s="2091"/>
      <c r="AG26" s="2092"/>
      <c r="AH26" s="2110">
        <f>★入力画面!$Y$90</f>
        <v>0</v>
      </c>
      <c r="AI26" s="2111"/>
      <c r="AJ26" s="2111"/>
      <c r="AK26" s="2111"/>
      <c r="AL26" s="2111"/>
      <c r="AM26" s="2111"/>
      <c r="AN26" s="2111"/>
      <c r="AO26" s="2111"/>
      <c r="AP26" s="2111"/>
      <c r="AQ26" s="2111"/>
      <c r="AR26" s="2111"/>
      <c r="AS26" s="2111"/>
      <c r="AT26" s="2111"/>
      <c r="AU26" s="2111"/>
      <c r="AV26" s="2111"/>
      <c r="AW26" s="2111"/>
      <c r="AX26" s="2111"/>
      <c r="AY26" s="2111"/>
      <c r="AZ26" s="2111"/>
      <c r="BA26" s="2111"/>
      <c r="BB26" s="2111"/>
      <c r="BC26" s="2111"/>
      <c r="BD26" s="2111"/>
      <c r="BE26" s="2111"/>
      <c r="BF26" s="2111"/>
      <c r="BG26" s="2111"/>
      <c r="BH26" s="2111"/>
      <c r="BI26" s="2111"/>
      <c r="BJ26" s="2111"/>
      <c r="BK26" s="2111"/>
      <c r="BL26" s="2111"/>
      <c r="BM26" s="2111"/>
      <c r="BN26" s="2111"/>
      <c r="BO26" s="2111"/>
      <c r="BP26" s="2111"/>
      <c r="BQ26" s="2111"/>
      <c r="BR26" s="2111"/>
      <c r="BS26" s="2111"/>
      <c r="BT26" s="2111"/>
      <c r="BU26" s="2111"/>
      <c r="BV26" s="2111"/>
      <c r="BW26" s="2111"/>
      <c r="BX26" s="2111"/>
      <c r="BY26" s="2112"/>
      <c r="BZ26" s="2089"/>
      <c r="CA26" s="2089"/>
      <c r="CB26" s="2089"/>
      <c r="CC26" s="2089"/>
      <c r="CD26" s="69"/>
      <c r="CE26" s="69"/>
      <c r="CF26" s="69"/>
      <c r="CG26" s="69"/>
      <c r="CH26" s="69"/>
      <c r="CI26" s="69"/>
      <c r="CJ26" s="69"/>
      <c r="CK26" s="69"/>
      <c r="CL26" s="69"/>
    </row>
    <row r="27" spans="1:90" s="17" customFormat="1" ht="22.5" customHeight="1">
      <c r="A27" s="2154"/>
      <c r="B27" s="2154"/>
      <c r="C27" s="2154"/>
      <c r="D27" s="2154"/>
      <c r="E27" s="1837"/>
      <c r="F27" s="1951"/>
      <c r="G27" s="2132"/>
      <c r="H27" s="2132"/>
      <c r="I27" s="2132"/>
      <c r="J27" s="2132"/>
      <c r="K27" s="2132"/>
      <c r="L27" s="2132"/>
      <c r="M27" s="2132"/>
      <c r="N27" s="2132"/>
      <c r="O27" s="2135"/>
      <c r="P27" s="2116" t="s">
        <v>325</v>
      </c>
      <c r="Q27" s="2117"/>
      <c r="R27" s="2093" t="str">
        <f>★入力画面!$BL$91</f>
        <v/>
      </c>
      <c r="S27" s="2093"/>
      <c r="T27" s="2093"/>
      <c r="U27" s="2093"/>
      <c r="V27" s="2093"/>
      <c r="W27" s="2093"/>
      <c r="X27" s="2093"/>
      <c r="Y27" s="2093"/>
      <c r="Z27" s="2093"/>
      <c r="AA27" s="2093"/>
      <c r="AB27" s="2093"/>
      <c r="AC27" s="2093"/>
      <c r="AD27" s="2093"/>
      <c r="AE27" s="2093"/>
      <c r="AF27" s="2093"/>
      <c r="AG27" s="2094"/>
      <c r="AH27" s="2113"/>
      <c r="AI27" s="2114"/>
      <c r="AJ27" s="2114"/>
      <c r="AK27" s="2114"/>
      <c r="AL27" s="2114"/>
      <c r="AM27" s="2114"/>
      <c r="AN27" s="2114"/>
      <c r="AO27" s="2114"/>
      <c r="AP27" s="2114"/>
      <c r="AQ27" s="2114"/>
      <c r="AR27" s="2114"/>
      <c r="AS27" s="2114"/>
      <c r="AT27" s="2114"/>
      <c r="AU27" s="2114"/>
      <c r="AV27" s="2114"/>
      <c r="AW27" s="2114"/>
      <c r="AX27" s="2114"/>
      <c r="AY27" s="2114"/>
      <c r="AZ27" s="2114"/>
      <c r="BA27" s="2114"/>
      <c r="BB27" s="2114"/>
      <c r="BC27" s="2114"/>
      <c r="BD27" s="2114"/>
      <c r="BE27" s="2114"/>
      <c r="BF27" s="2114"/>
      <c r="BG27" s="2114"/>
      <c r="BH27" s="2114"/>
      <c r="BI27" s="2114"/>
      <c r="BJ27" s="2114"/>
      <c r="BK27" s="2114"/>
      <c r="BL27" s="2114"/>
      <c r="BM27" s="2114"/>
      <c r="BN27" s="2114"/>
      <c r="BO27" s="2114"/>
      <c r="BP27" s="2114"/>
      <c r="BQ27" s="2114"/>
      <c r="BR27" s="2114"/>
      <c r="BS27" s="2114"/>
      <c r="BT27" s="2114"/>
      <c r="BU27" s="2114"/>
      <c r="BV27" s="2114"/>
      <c r="BW27" s="2114"/>
      <c r="BX27" s="2114"/>
      <c r="BY27" s="2115"/>
      <c r="BZ27" s="2089"/>
      <c r="CA27" s="2089"/>
      <c r="CB27" s="2089"/>
      <c r="CC27" s="2089"/>
      <c r="CD27" s="69"/>
      <c r="CE27" s="69"/>
      <c r="CF27" s="69"/>
      <c r="CG27" s="69"/>
      <c r="CH27" s="69"/>
      <c r="CI27" s="69"/>
      <c r="CJ27" s="69"/>
      <c r="CK27" s="69"/>
      <c r="CL27" s="69"/>
    </row>
    <row r="28" spans="1:90" s="17" customFormat="1" ht="22.5" customHeight="1">
      <c r="A28" s="2154"/>
      <c r="B28" s="2154"/>
      <c r="C28" s="2154"/>
      <c r="D28" s="2154"/>
      <c r="E28" s="1837"/>
      <c r="F28" s="1951"/>
      <c r="G28" s="2132"/>
      <c r="H28" s="2132"/>
      <c r="I28" s="2132"/>
      <c r="J28" s="2132"/>
      <c r="K28" s="2132"/>
      <c r="L28" s="2132"/>
      <c r="M28" s="2132"/>
      <c r="N28" s="2132"/>
      <c r="O28" s="2135"/>
      <c r="P28" s="2108" t="s">
        <v>324</v>
      </c>
      <c r="Q28" s="2109"/>
      <c r="R28" s="2091" t="str">
        <f>★入力画面!$BL$92</f>
        <v/>
      </c>
      <c r="S28" s="2091"/>
      <c r="T28" s="2091"/>
      <c r="U28" s="2091"/>
      <c r="V28" s="2091"/>
      <c r="W28" s="2091"/>
      <c r="X28" s="2091"/>
      <c r="Y28" s="2091"/>
      <c r="Z28" s="2091"/>
      <c r="AA28" s="2091"/>
      <c r="AB28" s="2091"/>
      <c r="AC28" s="2091"/>
      <c r="AD28" s="2091"/>
      <c r="AE28" s="2091"/>
      <c r="AF28" s="2091"/>
      <c r="AG28" s="2092"/>
      <c r="AH28" s="2110">
        <f>★入力画面!$Y$92</f>
        <v>0</v>
      </c>
      <c r="AI28" s="2111"/>
      <c r="AJ28" s="2111"/>
      <c r="AK28" s="2111"/>
      <c r="AL28" s="2111"/>
      <c r="AM28" s="2111"/>
      <c r="AN28" s="2111"/>
      <c r="AO28" s="2111"/>
      <c r="AP28" s="2111"/>
      <c r="AQ28" s="2111"/>
      <c r="AR28" s="2111"/>
      <c r="AS28" s="2111"/>
      <c r="AT28" s="2111"/>
      <c r="AU28" s="2111"/>
      <c r="AV28" s="2111"/>
      <c r="AW28" s="2111"/>
      <c r="AX28" s="2111"/>
      <c r="AY28" s="2111"/>
      <c r="AZ28" s="2111"/>
      <c r="BA28" s="2111"/>
      <c r="BB28" s="2111"/>
      <c r="BC28" s="2111"/>
      <c r="BD28" s="2111"/>
      <c r="BE28" s="2111"/>
      <c r="BF28" s="2111"/>
      <c r="BG28" s="2111"/>
      <c r="BH28" s="2111"/>
      <c r="BI28" s="2111"/>
      <c r="BJ28" s="2111"/>
      <c r="BK28" s="2111"/>
      <c r="BL28" s="2111"/>
      <c r="BM28" s="2111"/>
      <c r="BN28" s="2111"/>
      <c r="BO28" s="2111"/>
      <c r="BP28" s="2111"/>
      <c r="BQ28" s="2111"/>
      <c r="BR28" s="2111"/>
      <c r="BS28" s="2111"/>
      <c r="BT28" s="2111"/>
      <c r="BU28" s="2111"/>
      <c r="BV28" s="2111"/>
      <c r="BW28" s="2111"/>
      <c r="BX28" s="2111"/>
      <c r="BY28" s="2112"/>
      <c r="BZ28" s="2089"/>
      <c r="CA28" s="2089"/>
      <c r="CB28" s="2089"/>
      <c r="CC28" s="2089"/>
      <c r="CD28" s="69"/>
      <c r="CE28" s="69"/>
      <c r="CF28" s="69"/>
      <c r="CG28" s="69"/>
      <c r="CH28" s="69"/>
      <c r="CI28" s="69"/>
      <c r="CJ28" s="69"/>
      <c r="CK28" s="69"/>
      <c r="CL28" s="69"/>
    </row>
    <row r="29" spans="1:90" s="17" customFormat="1" ht="22.5" customHeight="1">
      <c r="A29" s="2154"/>
      <c r="B29" s="2154"/>
      <c r="C29" s="2154"/>
      <c r="D29" s="2154"/>
      <c r="E29" s="1837"/>
      <c r="F29" s="1951"/>
      <c r="G29" s="2132"/>
      <c r="H29" s="2132"/>
      <c r="I29" s="2132"/>
      <c r="J29" s="2132"/>
      <c r="K29" s="2132"/>
      <c r="L29" s="2132"/>
      <c r="M29" s="2132"/>
      <c r="N29" s="2132"/>
      <c r="O29" s="2135"/>
      <c r="P29" s="2116" t="s">
        <v>325</v>
      </c>
      <c r="Q29" s="2117"/>
      <c r="R29" s="2093" t="str">
        <f>★入力画面!$BL$93</f>
        <v/>
      </c>
      <c r="S29" s="2093"/>
      <c r="T29" s="2093"/>
      <c r="U29" s="2093"/>
      <c r="V29" s="2093"/>
      <c r="W29" s="2093"/>
      <c r="X29" s="2093"/>
      <c r="Y29" s="2093"/>
      <c r="Z29" s="2093"/>
      <c r="AA29" s="2093"/>
      <c r="AB29" s="2093"/>
      <c r="AC29" s="2093"/>
      <c r="AD29" s="2093"/>
      <c r="AE29" s="2093"/>
      <c r="AF29" s="2093"/>
      <c r="AG29" s="2094"/>
      <c r="AH29" s="2113"/>
      <c r="AI29" s="2114"/>
      <c r="AJ29" s="2114"/>
      <c r="AK29" s="2114"/>
      <c r="AL29" s="2114"/>
      <c r="AM29" s="2114"/>
      <c r="AN29" s="2114"/>
      <c r="AO29" s="2114"/>
      <c r="AP29" s="2114"/>
      <c r="AQ29" s="2114"/>
      <c r="AR29" s="2114"/>
      <c r="AS29" s="2114"/>
      <c r="AT29" s="2114"/>
      <c r="AU29" s="2114"/>
      <c r="AV29" s="2114"/>
      <c r="AW29" s="2114"/>
      <c r="AX29" s="2114"/>
      <c r="AY29" s="2114"/>
      <c r="AZ29" s="2114"/>
      <c r="BA29" s="2114"/>
      <c r="BB29" s="2114"/>
      <c r="BC29" s="2114"/>
      <c r="BD29" s="2114"/>
      <c r="BE29" s="2114"/>
      <c r="BF29" s="2114"/>
      <c r="BG29" s="2114"/>
      <c r="BH29" s="2114"/>
      <c r="BI29" s="2114"/>
      <c r="BJ29" s="2114"/>
      <c r="BK29" s="2114"/>
      <c r="BL29" s="2114"/>
      <c r="BM29" s="2114"/>
      <c r="BN29" s="2114"/>
      <c r="BO29" s="2114"/>
      <c r="BP29" s="2114"/>
      <c r="BQ29" s="2114"/>
      <c r="BR29" s="2114"/>
      <c r="BS29" s="2114"/>
      <c r="BT29" s="2114"/>
      <c r="BU29" s="2114"/>
      <c r="BV29" s="2114"/>
      <c r="BW29" s="2114"/>
      <c r="BX29" s="2114"/>
      <c r="BY29" s="2115"/>
      <c r="BZ29" s="2089"/>
      <c r="CA29" s="2089"/>
      <c r="CB29" s="2089"/>
      <c r="CC29" s="2089"/>
      <c r="CD29" s="69"/>
      <c r="CE29" s="69"/>
      <c r="CF29" s="69"/>
      <c r="CG29" s="69"/>
      <c r="CH29" s="69"/>
      <c r="CI29" s="69"/>
      <c r="CJ29" s="69"/>
      <c r="CK29" s="69"/>
      <c r="CL29" s="69"/>
    </row>
    <row r="30" spans="1:90" s="17" customFormat="1" ht="22.5" customHeight="1">
      <c r="A30" s="2154"/>
      <c r="B30" s="2154"/>
      <c r="C30" s="2154"/>
      <c r="D30" s="2154"/>
      <c r="E30" s="1837"/>
      <c r="F30" s="1951"/>
      <c r="G30" s="2132"/>
      <c r="H30" s="2132"/>
      <c r="I30" s="2132"/>
      <c r="J30" s="2132"/>
      <c r="K30" s="2132"/>
      <c r="L30" s="2132"/>
      <c r="M30" s="2132"/>
      <c r="N30" s="2132"/>
      <c r="O30" s="2135"/>
      <c r="P30" s="2108" t="s">
        <v>324</v>
      </c>
      <c r="Q30" s="2109"/>
      <c r="R30" s="2091" t="str">
        <f>★入力画面!$BL$94</f>
        <v/>
      </c>
      <c r="S30" s="2091"/>
      <c r="T30" s="2091"/>
      <c r="U30" s="2091"/>
      <c r="V30" s="2091"/>
      <c r="W30" s="2091"/>
      <c r="X30" s="2091"/>
      <c r="Y30" s="2091"/>
      <c r="Z30" s="2091"/>
      <c r="AA30" s="2091"/>
      <c r="AB30" s="2091"/>
      <c r="AC30" s="2091"/>
      <c r="AD30" s="2091"/>
      <c r="AE30" s="2091"/>
      <c r="AF30" s="2091"/>
      <c r="AG30" s="2092"/>
      <c r="AH30" s="2110">
        <f>★入力画面!$Y$94</f>
        <v>0</v>
      </c>
      <c r="AI30" s="2111"/>
      <c r="AJ30" s="2111"/>
      <c r="AK30" s="2111"/>
      <c r="AL30" s="2111"/>
      <c r="AM30" s="2111"/>
      <c r="AN30" s="2111"/>
      <c r="AO30" s="2111"/>
      <c r="AP30" s="2111"/>
      <c r="AQ30" s="2111"/>
      <c r="AR30" s="2111"/>
      <c r="AS30" s="2111"/>
      <c r="AT30" s="2111"/>
      <c r="AU30" s="2111"/>
      <c r="AV30" s="2111"/>
      <c r="AW30" s="2111"/>
      <c r="AX30" s="2111"/>
      <c r="AY30" s="2111"/>
      <c r="AZ30" s="2111"/>
      <c r="BA30" s="2111"/>
      <c r="BB30" s="2111"/>
      <c r="BC30" s="2111"/>
      <c r="BD30" s="2111"/>
      <c r="BE30" s="2111"/>
      <c r="BF30" s="2111"/>
      <c r="BG30" s="2111"/>
      <c r="BH30" s="2111"/>
      <c r="BI30" s="2111"/>
      <c r="BJ30" s="2111"/>
      <c r="BK30" s="2111"/>
      <c r="BL30" s="2111"/>
      <c r="BM30" s="2111"/>
      <c r="BN30" s="2111"/>
      <c r="BO30" s="2111"/>
      <c r="BP30" s="2111"/>
      <c r="BQ30" s="2111"/>
      <c r="BR30" s="2111"/>
      <c r="BS30" s="2111"/>
      <c r="BT30" s="2111"/>
      <c r="BU30" s="2111"/>
      <c r="BV30" s="2111"/>
      <c r="BW30" s="2111"/>
      <c r="BX30" s="2111"/>
      <c r="BY30" s="2112"/>
      <c r="BZ30" s="2089"/>
      <c r="CA30" s="2089"/>
      <c r="CB30" s="2089"/>
      <c r="CC30" s="2089"/>
      <c r="CD30" s="69"/>
      <c r="CE30" s="69"/>
      <c r="CF30" s="69"/>
      <c r="CG30" s="69"/>
      <c r="CH30" s="69"/>
      <c r="CI30" s="69"/>
      <c r="CJ30" s="69"/>
      <c r="CK30" s="69"/>
      <c r="CL30" s="69"/>
    </row>
    <row r="31" spans="1:90" s="17" customFormat="1" ht="22.5" customHeight="1">
      <c r="A31" s="2154"/>
      <c r="B31" s="2154"/>
      <c r="C31" s="2154"/>
      <c r="D31" s="2154"/>
      <c r="E31" s="1837"/>
      <c r="F31" s="1951"/>
      <c r="G31" s="2132"/>
      <c r="H31" s="2132"/>
      <c r="I31" s="2132"/>
      <c r="J31" s="2132"/>
      <c r="K31" s="2132"/>
      <c r="L31" s="2132"/>
      <c r="M31" s="2132"/>
      <c r="N31" s="2132"/>
      <c r="O31" s="2135"/>
      <c r="P31" s="2116" t="s">
        <v>325</v>
      </c>
      <c r="Q31" s="2117"/>
      <c r="R31" s="2093" t="str">
        <f>★入力画面!$BL$95</f>
        <v/>
      </c>
      <c r="S31" s="2093"/>
      <c r="T31" s="2093"/>
      <c r="U31" s="2093"/>
      <c r="V31" s="2093"/>
      <c r="W31" s="2093"/>
      <c r="X31" s="2093"/>
      <c r="Y31" s="2093"/>
      <c r="Z31" s="2093"/>
      <c r="AA31" s="2093"/>
      <c r="AB31" s="2093"/>
      <c r="AC31" s="2093"/>
      <c r="AD31" s="2093"/>
      <c r="AE31" s="2093"/>
      <c r="AF31" s="2093"/>
      <c r="AG31" s="2094"/>
      <c r="AH31" s="2113"/>
      <c r="AI31" s="2114"/>
      <c r="AJ31" s="2114"/>
      <c r="AK31" s="2114"/>
      <c r="AL31" s="2114"/>
      <c r="AM31" s="2114"/>
      <c r="AN31" s="2114"/>
      <c r="AO31" s="2114"/>
      <c r="AP31" s="2114"/>
      <c r="AQ31" s="2114"/>
      <c r="AR31" s="2114"/>
      <c r="AS31" s="2114"/>
      <c r="AT31" s="2114"/>
      <c r="AU31" s="2114"/>
      <c r="AV31" s="2114"/>
      <c r="AW31" s="2114"/>
      <c r="AX31" s="2114"/>
      <c r="AY31" s="2114"/>
      <c r="AZ31" s="2114"/>
      <c r="BA31" s="2114"/>
      <c r="BB31" s="2114"/>
      <c r="BC31" s="2114"/>
      <c r="BD31" s="2114"/>
      <c r="BE31" s="2114"/>
      <c r="BF31" s="2114"/>
      <c r="BG31" s="2114"/>
      <c r="BH31" s="2114"/>
      <c r="BI31" s="2114"/>
      <c r="BJ31" s="2114"/>
      <c r="BK31" s="2114"/>
      <c r="BL31" s="2114"/>
      <c r="BM31" s="2114"/>
      <c r="BN31" s="2114"/>
      <c r="BO31" s="2114"/>
      <c r="BP31" s="2114"/>
      <c r="BQ31" s="2114"/>
      <c r="BR31" s="2114"/>
      <c r="BS31" s="2114"/>
      <c r="BT31" s="2114"/>
      <c r="BU31" s="2114"/>
      <c r="BV31" s="2114"/>
      <c r="BW31" s="2114"/>
      <c r="BX31" s="2114"/>
      <c r="BY31" s="2115"/>
      <c r="BZ31" s="2089"/>
      <c r="CA31" s="2089"/>
      <c r="CB31" s="2089"/>
      <c r="CC31" s="2089"/>
      <c r="CD31" s="69"/>
      <c r="CE31" s="69"/>
      <c r="CF31" s="69"/>
      <c r="CG31" s="69"/>
      <c r="CH31" s="69"/>
      <c r="CI31" s="69"/>
      <c r="CJ31" s="69"/>
      <c r="CK31" s="69"/>
      <c r="CL31" s="69"/>
    </row>
    <row r="32" spans="1:90" s="17" customFormat="1" ht="22.5" customHeight="1">
      <c r="A32" s="2154"/>
      <c r="B32" s="2154"/>
      <c r="C32" s="2154"/>
      <c r="D32" s="2154"/>
      <c r="E32" s="1837"/>
      <c r="F32" s="1951"/>
      <c r="G32" s="2132"/>
      <c r="H32" s="2132"/>
      <c r="I32" s="2132"/>
      <c r="J32" s="2132"/>
      <c r="K32" s="2132"/>
      <c r="L32" s="2132"/>
      <c r="M32" s="2132"/>
      <c r="N32" s="2132"/>
      <c r="O32" s="2135"/>
      <c r="P32" s="2108" t="s">
        <v>324</v>
      </c>
      <c r="Q32" s="2109"/>
      <c r="R32" s="2091" t="str">
        <f>★入力画面!$BL$96</f>
        <v/>
      </c>
      <c r="S32" s="2091"/>
      <c r="T32" s="2091"/>
      <c r="U32" s="2091"/>
      <c r="V32" s="2091"/>
      <c r="W32" s="2091"/>
      <c r="X32" s="2091"/>
      <c r="Y32" s="2091"/>
      <c r="Z32" s="2091"/>
      <c r="AA32" s="2091"/>
      <c r="AB32" s="2091"/>
      <c r="AC32" s="2091"/>
      <c r="AD32" s="2091"/>
      <c r="AE32" s="2091"/>
      <c r="AF32" s="2091"/>
      <c r="AG32" s="2092"/>
      <c r="AH32" s="2110">
        <f>★入力画面!$Y$96</f>
        <v>0</v>
      </c>
      <c r="AI32" s="2111"/>
      <c r="AJ32" s="2111"/>
      <c r="AK32" s="2111"/>
      <c r="AL32" s="2111"/>
      <c r="AM32" s="2111"/>
      <c r="AN32" s="2111"/>
      <c r="AO32" s="2111"/>
      <c r="AP32" s="2111"/>
      <c r="AQ32" s="2111"/>
      <c r="AR32" s="2111"/>
      <c r="AS32" s="2111"/>
      <c r="AT32" s="2111"/>
      <c r="AU32" s="2111"/>
      <c r="AV32" s="2111"/>
      <c r="AW32" s="2111"/>
      <c r="AX32" s="2111"/>
      <c r="AY32" s="2111"/>
      <c r="AZ32" s="2111"/>
      <c r="BA32" s="2111"/>
      <c r="BB32" s="2111"/>
      <c r="BC32" s="2111"/>
      <c r="BD32" s="2111"/>
      <c r="BE32" s="2111"/>
      <c r="BF32" s="2111"/>
      <c r="BG32" s="2111"/>
      <c r="BH32" s="2111"/>
      <c r="BI32" s="2111"/>
      <c r="BJ32" s="2111"/>
      <c r="BK32" s="2111"/>
      <c r="BL32" s="2111"/>
      <c r="BM32" s="2111"/>
      <c r="BN32" s="2111"/>
      <c r="BO32" s="2111"/>
      <c r="BP32" s="2111"/>
      <c r="BQ32" s="2111"/>
      <c r="BR32" s="2111"/>
      <c r="BS32" s="2111"/>
      <c r="BT32" s="2111"/>
      <c r="BU32" s="2111"/>
      <c r="BV32" s="2111"/>
      <c r="BW32" s="2111"/>
      <c r="BX32" s="2111"/>
      <c r="BY32" s="2112"/>
      <c r="BZ32" s="2089"/>
      <c r="CA32" s="2089"/>
      <c r="CB32" s="2089"/>
      <c r="CC32" s="2089"/>
      <c r="CD32" s="69"/>
      <c r="CE32" s="69"/>
      <c r="CF32" s="69"/>
      <c r="CG32" s="69"/>
      <c r="CH32" s="69"/>
      <c r="CI32" s="69"/>
      <c r="CJ32" s="69"/>
      <c r="CK32" s="69"/>
      <c r="CL32" s="69"/>
    </row>
    <row r="33" spans="1:90" s="17" customFormat="1" ht="22.5" customHeight="1">
      <c r="A33" s="2154"/>
      <c r="B33" s="2154"/>
      <c r="C33" s="2154"/>
      <c r="D33" s="2154"/>
      <c r="E33" s="1837"/>
      <c r="F33" s="1951"/>
      <c r="G33" s="2132"/>
      <c r="H33" s="2132"/>
      <c r="I33" s="2132"/>
      <c r="J33" s="2132"/>
      <c r="K33" s="2132"/>
      <c r="L33" s="2132"/>
      <c r="M33" s="2132"/>
      <c r="N33" s="2132"/>
      <c r="O33" s="2135"/>
      <c r="P33" s="2116" t="s">
        <v>325</v>
      </c>
      <c r="Q33" s="2117"/>
      <c r="R33" s="2093" t="str">
        <f>★入力画面!$BL$97</f>
        <v/>
      </c>
      <c r="S33" s="2093"/>
      <c r="T33" s="2093"/>
      <c r="U33" s="2093"/>
      <c r="V33" s="2093"/>
      <c r="W33" s="2093"/>
      <c r="X33" s="2093"/>
      <c r="Y33" s="2093"/>
      <c r="Z33" s="2093"/>
      <c r="AA33" s="2093"/>
      <c r="AB33" s="2093"/>
      <c r="AC33" s="2093"/>
      <c r="AD33" s="2093"/>
      <c r="AE33" s="2093"/>
      <c r="AF33" s="2093"/>
      <c r="AG33" s="2094"/>
      <c r="AH33" s="2113"/>
      <c r="AI33" s="2114"/>
      <c r="AJ33" s="2114"/>
      <c r="AK33" s="2114"/>
      <c r="AL33" s="2114"/>
      <c r="AM33" s="2114"/>
      <c r="AN33" s="2114"/>
      <c r="AO33" s="2114"/>
      <c r="AP33" s="2114"/>
      <c r="AQ33" s="2114"/>
      <c r="AR33" s="2114"/>
      <c r="AS33" s="2114"/>
      <c r="AT33" s="2114"/>
      <c r="AU33" s="2114"/>
      <c r="AV33" s="2114"/>
      <c r="AW33" s="2114"/>
      <c r="AX33" s="2114"/>
      <c r="AY33" s="2114"/>
      <c r="AZ33" s="2114"/>
      <c r="BA33" s="2114"/>
      <c r="BB33" s="2114"/>
      <c r="BC33" s="2114"/>
      <c r="BD33" s="2114"/>
      <c r="BE33" s="2114"/>
      <c r="BF33" s="2114"/>
      <c r="BG33" s="2114"/>
      <c r="BH33" s="2114"/>
      <c r="BI33" s="2114"/>
      <c r="BJ33" s="2114"/>
      <c r="BK33" s="2114"/>
      <c r="BL33" s="2114"/>
      <c r="BM33" s="2114"/>
      <c r="BN33" s="2114"/>
      <c r="BO33" s="2114"/>
      <c r="BP33" s="2114"/>
      <c r="BQ33" s="2114"/>
      <c r="BR33" s="2114"/>
      <c r="BS33" s="2114"/>
      <c r="BT33" s="2114"/>
      <c r="BU33" s="2114"/>
      <c r="BV33" s="2114"/>
      <c r="BW33" s="2114"/>
      <c r="BX33" s="2114"/>
      <c r="BY33" s="2115"/>
      <c r="BZ33" s="2089"/>
      <c r="CA33" s="2089"/>
      <c r="CB33" s="2089"/>
      <c r="CC33" s="2089"/>
      <c r="CD33" s="69"/>
      <c r="CE33" s="69"/>
      <c r="CF33" s="69"/>
      <c r="CG33" s="69"/>
      <c r="CH33" s="69"/>
      <c r="CI33" s="69"/>
      <c r="CJ33" s="69"/>
      <c r="CK33" s="69"/>
      <c r="CL33" s="69"/>
    </row>
    <row r="34" spans="1:90" s="17" customFormat="1" ht="22.5" customHeight="1">
      <c r="A34" s="2154"/>
      <c r="B34" s="2154"/>
      <c r="C34" s="2154"/>
      <c r="D34" s="2154"/>
      <c r="E34" s="1837"/>
      <c r="F34" s="1951"/>
      <c r="G34" s="2132"/>
      <c r="H34" s="2132"/>
      <c r="I34" s="2132"/>
      <c r="J34" s="2132"/>
      <c r="K34" s="2132"/>
      <c r="L34" s="2132"/>
      <c r="M34" s="2132"/>
      <c r="N34" s="2132"/>
      <c r="O34" s="2135"/>
      <c r="P34" s="2108" t="s">
        <v>324</v>
      </c>
      <c r="Q34" s="2109"/>
      <c r="R34" s="2091" t="str">
        <f>★入力画面!$BL$98</f>
        <v/>
      </c>
      <c r="S34" s="2091"/>
      <c r="T34" s="2091"/>
      <c r="U34" s="2091"/>
      <c r="V34" s="2091"/>
      <c r="W34" s="2091"/>
      <c r="X34" s="2091"/>
      <c r="Y34" s="2091"/>
      <c r="Z34" s="2091"/>
      <c r="AA34" s="2091"/>
      <c r="AB34" s="2091"/>
      <c r="AC34" s="2091"/>
      <c r="AD34" s="2091"/>
      <c r="AE34" s="2091"/>
      <c r="AF34" s="2091"/>
      <c r="AG34" s="2092"/>
      <c r="AH34" s="2110">
        <f>★入力画面!$Y$98</f>
        <v>0</v>
      </c>
      <c r="AI34" s="2111"/>
      <c r="AJ34" s="2111"/>
      <c r="AK34" s="2111"/>
      <c r="AL34" s="2111"/>
      <c r="AM34" s="2111"/>
      <c r="AN34" s="2111"/>
      <c r="AO34" s="2111"/>
      <c r="AP34" s="2111"/>
      <c r="AQ34" s="2111"/>
      <c r="AR34" s="2111"/>
      <c r="AS34" s="2111"/>
      <c r="AT34" s="2111"/>
      <c r="AU34" s="2111"/>
      <c r="AV34" s="2111"/>
      <c r="AW34" s="2111"/>
      <c r="AX34" s="2111"/>
      <c r="AY34" s="2111"/>
      <c r="AZ34" s="2111"/>
      <c r="BA34" s="2111"/>
      <c r="BB34" s="2111"/>
      <c r="BC34" s="2111"/>
      <c r="BD34" s="2111"/>
      <c r="BE34" s="2111"/>
      <c r="BF34" s="2111"/>
      <c r="BG34" s="2111"/>
      <c r="BH34" s="2111"/>
      <c r="BI34" s="2111"/>
      <c r="BJ34" s="2111"/>
      <c r="BK34" s="2111"/>
      <c r="BL34" s="2111"/>
      <c r="BM34" s="2111"/>
      <c r="BN34" s="2111"/>
      <c r="BO34" s="2111"/>
      <c r="BP34" s="2111"/>
      <c r="BQ34" s="2111"/>
      <c r="BR34" s="2111"/>
      <c r="BS34" s="2111"/>
      <c r="BT34" s="2111"/>
      <c r="BU34" s="2111"/>
      <c r="BV34" s="2111"/>
      <c r="BW34" s="2111"/>
      <c r="BX34" s="2111"/>
      <c r="BY34" s="2112"/>
      <c r="BZ34" s="2089"/>
      <c r="CA34" s="2089"/>
      <c r="CB34" s="2089"/>
      <c r="CC34" s="2089"/>
      <c r="CD34" s="69"/>
      <c r="CE34" s="69"/>
      <c r="CF34" s="69"/>
      <c r="CG34" s="69"/>
      <c r="CH34" s="69"/>
      <c r="CI34" s="69"/>
      <c r="CJ34" s="69"/>
      <c r="CK34" s="69"/>
      <c r="CL34" s="69"/>
    </row>
    <row r="35" spans="1:90" s="17" customFormat="1" ht="22.5" customHeight="1">
      <c r="A35" s="2154"/>
      <c r="B35" s="2154"/>
      <c r="C35" s="2154"/>
      <c r="D35" s="2154"/>
      <c r="E35" s="1837"/>
      <c r="F35" s="1951"/>
      <c r="G35" s="2132"/>
      <c r="H35" s="2132"/>
      <c r="I35" s="2132"/>
      <c r="J35" s="2132"/>
      <c r="K35" s="2132"/>
      <c r="L35" s="2132"/>
      <c r="M35" s="2132"/>
      <c r="N35" s="2132"/>
      <c r="O35" s="2135"/>
      <c r="P35" s="2116" t="s">
        <v>325</v>
      </c>
      <c r="Q35" s="2117"/>
      <c r="R35" s="2093" t="str">
        <f>★入力画面!$BL$99</f>
        <v/>
      </c>
      <c r="S35" s="2093"/>
      <c r="T35" s="2093"/>
      <c r="U35" s="2093"/>
      <c r="V35" s="2093"/>
      <c r="W35" s="2093"/>
      <c r="X35" s="2093"/>
      <c r="Y35" s="2093"/>
      <c r="Z35" s="2093"/>
      <c r="AA35" s="2093"/>
      <c r="AB35" s="2093"/>
      <c r="AC35" s="2093"/>
      <c r="AD35" s="2093"/>
      <c r="AE35" s="2093"/>
      <c r="AF35" s="2093"/>
      <c r="AG35" s="2094"/>
      <c r="AH35" s="2113"/>
      <c r="AI35" s="2114"/>
      <c r="AJ35" s="2114"/>
      <c r="AK35" s="2114"/>
      <c r="AL35" s="2114"/>
      <c r="AM35" s="2114"/>
      <c r="AN35" s="2114"/>
      <c r="AO35" s="2114"/>
      <c r="AP35" s="2114"/>
      <c r="AQ35" s="2114"/>
      <c r="AR35" s="2114"/>
      <c r="AS35" s="2114"/>
      <c r="AT35" s="2114"/>
      <c r="AU35" s="2114"/>
      <c r="AV35" s="2114"/>
      <c r="AW35" s="2114"/>
      <c r="AX35" s="2114"/>
      <c r="AY35" s="2114"/>
      <c r="AZ35" s="2114"/>
      <c r="BA35" s="2114"/>
      <c r="BB35" s="2114"/>
      <c r="BC35" s="2114"/>
      <c r="BD35" s="2114"/>
      <c r="BE35" s="2114"/>
      <c r="BF35" s="2114"/>
      <c r="BG35" s="2114"/>
      <c r="BH35" s="2114"/>
      <c r="BI35" s="2114"/>
      <c r="BJ35" s="2114"/>
      <c r="BK35" s="2114"/>
      <c r="BL35" s="2114"/>
      <c r="BM35" s="2114"/>
      <c r="BN35" s="2114"/>
      <c r="BO35" s="2114"/>
      <c r="BP35" s="2114"/>
      <c r="BQ35" s="2114"/>
      <c r="BR35" s="2114"/>
      <c r="BS35" s="2114"/>
      <c r="BT35" s="2114"/>
      <c r="BU35" s="2114"/>
      <c r="BV35" s="2114"/>
      <c r="BW35" s="2114"/>
      <c r="BX35" s="2114"/>
      <c r="BY35" s="2115"/>
      <c r="BZ35" s="2089"/>
      <c r="CA35" s="2089"/>
      <c r="CB35" s="2089"/>
      <c r="CC35" s="2089"/>
      <c r="CD35" s="69"/>
      <c r="CE35" s="69"/>
      <c r="CF35" s="69"/>
      <c r="CG35" s="69"/>
      <c r="CH35" s="69"/>
      <c r="CI35" s="69"/>
      <c r="CJ35" s="69"/>
      <c r="CK35" s="69"/>
      <c r="CL35" s="69"/>
    </row>
    <row r="36" spans="1:90" s="17" customFormat="1" ht="22.5" customHeight="1">
      <c r="A36" s="2154"/>
      <c r="B36" s="2154"/>
      <c r="C36" s="2154"/>
      <c r="D36" s="2154"/>
      <c r="E36" s="1837"/>
      <c r="F36" s="1951"/>
      <c r="G36" s="2132"/>
      <c r="H36" s="2132"/>
      <c r="I36" s="2132"/>
      <c r="J36" s="2132"/>
      <c r="K36" s="2132"/>
      <c r="L36" s="2132"/>
      <c r="M36" s="2132"/>
      <c r="N36" s="2132"/>
      <c r="O36" s="2135"/>
      <c r="P36" s="2108" t="s">
        <v>324</v>
      </c>
      <c r="Q36" s="2109"/>
      <c r="R36" s="2091" t="str">
        <f>★入力画面!$BL$100</f>
        <v/>
      </c>
      <c r="S36" s="2091"/>
      <c r="T36" s="2091"/>
      <c r="U36" s="2091"/>
      <c r="V36" s="2091"/>
      <c r="W36" s="2091"/>
      <c r="X36" s="2091"/>
      <c r="Y36" s="2091"/>
      <c r="Z36" s="2091"/>
      <c r="AA36" s="2091"/>
      <c r="AB36" s="2091"/>
      <c r="AC36" s="2091"/>
      <c r="AD36" s="2091"/>
      <c r="AE36" s="2091"/>
      <c r="AF36" s="2091"/>
      <c r="AG36" s="2092"/>
      <c r="AH36" s="2110">
        <f>★入力画面!$Y$100</f>
        <v>0</v>
      </c>
      <c r="AI36" s="2111"/>
      <c r="AJ36" s="2111"/>
      <c r="AK36" s="2111"/>
      <c r="AL36" s="2111"/>
      <c r="AM36" s="2111"/>
      <c r="AN36" s="2111"/>
      <c r="AO36" s="2111"/>
      <c r="AP36" s="2111"/>
      <c r="AQ36" s="2111"/>
      <c r="AR36" s="2111"/>
      <c r="AS36" s="2111"/>
      <c r="AT36" s="2111"/>
      <c r="AU36" s="2111"/>
      <c r="AV36" s="2111"/>
      <c r="AW36" s="2111"/>
      <c r="AX36" s="2111"/>
      <c r="AY36" s="2111"/>
      <c r="AZ36" s="2111"/>
      <c r="BA36" s="2111"/>
      <c r="BB36" s="2111"/>
      <c r="BC36" s="2111"/>
      <c r="BD36" s="2111"/>
      <c r="BE36" s="2111"/>
      <c r="BF36" s="2111"/>
      <c r="BG36" s="2111"/>
      <c r="BH36" s="2111"/>
      <c r="BI36" s="2111"/>
      <c r="BJ36" s="2111"/>
      <c r="BK36" s="2111"/>
      <c r="BL36" s="2111"/>
      <c r="BM36" s="2111"/>
      <c r="BN36" s="2111"/>
      <c r="BO36" s="2111"/>
      <c r="BP36" s="2111"/>
      <c r="BQ36" s="2111"/>
      <c r="BR36" s="2111"/>
      <c r="BS36" s="2111"/>
      <c r="BT36" s="2111"/>
      <c r="BU36" s="2111"/>
      <c r="BV36" s="2111"/>
      <c r="BW36" s="2111"/>
      <c r="BX36" s="2111"/>
      <c r="BY36" s="2112"/>
      <c r="BZ36" s="2089"/>
      <c r="CA36" s="2089"/>
      <c r="CB36" s="2089"/>
      <c r="CC36" s="2089"/>
      <c r="CD36" s="69"/>
      <c r="CE36" s="69"/>
      <c r="CF36" s="69"/>
      <c r="CG36" s="69"/>
      <c r="CH36" s="69"/>
      <c r="CI36" s="69"/>
      <c r="CJ36" s="69"/>
      <c r="CK36" s="69"/>
      <c r="CL36" s="69"/>
    </row>
    <row r="37" spans="1:90" s="17" customFormat="1" ht="22.5" customHeight="1">
      <c r="A37" s="2154"/>
      <c r="B37" s="2154"/>
      <c r="C37" s="2154"/>
      <c r="D37" s="2154"/>
      <c r="E37" s="1837"/>
      <c r="F37" s="2130"/>
      <c r="G37" s="2133"/>
      <c r="H37" s="2133"/>
      <c r="I37" s="2133"/>
      <c r="J37" s="2133"/>
      <c r="K37" s="2133"/>
      <c r="L37" s="2133"/>
      <c r="M37" s="2133"/>
      <c r="N37" s="2133"/>
      <c r="O37" s="2136"/>
      <c r="P37" s="2116" t="s">
        <v>325</v>
      </c>
      <c r="Q37" s="2117"/>
      <c r="R37" s="2093" t="str">
        <f>★入力画面!$BL$101</f>
        <v/>
      </c>
      <c r="S37" s="2093"/>
      <c r="T37" s="2093"/>
      <c r="U37" s="2093"/>
      <c r="V37" s="2093"/>
      <c r="W37" s="2093"/>
      <c r="X37" s="2093"/>
      <c r="Y37" s="2093"/>
      <c r="Z37" s="2093"/>
      <c r="AA37" s="2093"/>
      <c r="AB37" s="2093"/>
      <c r="AC37" s="2093"/>
      <c r="AD37" s="2093"/>
      <c r="AE37" s="2093"/>
      <c r="AF37" s="2093"/>
      <c r="AG37" s="2094"/>
      <c r="AH37" s="2113"/>
      <c r="AI37" s="2114"/>
      <c r="AJ37" s="2114"/>
      <c r="AK37" s="2114"/>
      <c r="AL37" s="2114"/>
      <c r="AM37" s="2114"/>
      <c r="AN37" s="2114"/>
      <c r="AO37" s="2114"/>
      <c r="AP37" s="2114"/>
      <c r="AQ37" s="2114"/>
      <c r="AR37" s="2114"/>
      <c r="AS37" s="2114"/>
      <c r="AT37" s="2114"/>
      <c r="AU37" s="2114"/>
      <c r="AV37" s="2114"/>
      <c r="AW37" s="2114"/>
      <c r="AX37" s="2114"/>
      <c r="AY37" s="2114"/>
      <c r="AZ37" s="2114"/>
      <c r="BA37" s="2114"/>
      <c r="BB37" s="2114"/>
      <c r="BC37" s="2114"/>
      <c r="BD37" s="2114"/>
      <c r="BE37" s="2114"/>
      <c r="BF37" s="2114"/>
      <c r="BG37" s="2114"/>
      <c r="BH37" s="2114"/>
      <c r="BI37" s="2114"/>
      <c r="BJ37" s="2114"/>
      <c r="BK37" s="2114"/>
      <c r="BL37" s="2114"/>
      <c r="BM37" s="2114"/>
      <c r="BN37" s="2114"/>
      <c r="BO37" s="2114"/>
      <c r="BP37" s="2114"/>
      <c r="BQ37" s="2114"/>
      <c r="BR37" s="2114"/>
      <c r="BS37" s="2114"/>
      <c r="BT37" s="2114"/>
      <c r="BU37" s="2114"/>
      <c r="BV37" s="2114"/>
      <c r="BW37" s="2114"/>
      <c r="BX37" s="2114"/>
      <c r="BY37" s="2115"/>
      <c r="BZ37" s="2089"/>
      <c r="CA37" s="2089"/>
      <c r="CB37" s="2089"/>
      <c r="CC37" s="2089"/>
      <c r="CD37" s="69"/>
      <c r="CE37" s="69"/>
      <c r="CF37" s="69"/>
      <c r="CG37" s="69"/>
      <c r="CH37" s="69"/>
      <c r="CI37" s="69"/>
      <c r="CJ37" s="69"/>
      <c r="CK37" s="69"/>
      <c r="CL37" s="69"/>
    </row>
    <row r="38" spans="1:90" s="17" customFormat="1" ht="15" customHeight="1">
      <c r="A38" s="2154"/>
      <c r="B38" s="2154"/>
      <c r="C38" s="2154"/>
      <c r="D38" s="2154"/>
      <c r="E38" s="1837"/>
      <c r="F38" s="2106"/>
      <c r="G38" s="2106"/>
      <c r="H38" s="2106"/>
      <c r="I38" s="2106"/>
      <c r="J38" s="2106"/>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106"/>
      <c r="BB38" s="2106"/>
      <c r="BC38" s="2106"/>
      <c r="BD38" s="2106"/>
      <c r="BE38" s="2106"/>
      <c r="BF38" s="2106"/>
      <c r="BG38" s="2106"/>
      <c r="BH38" s="2106"/>
      <c r="BI38" s="2106"/>
      <c r="BJ38" s="2106"/>
      <c r="BK38" s="2106"/>
      <c r="BL38" s="2106"/>
      <c r="BM38" s="2106"/>
      <c r="BN38" s="2106"/>
      <c r="BO38" s="2106"/>
      <c r="BP38" s="2106"/>
      <c r="BQ38" s="2106"/>
      <c r="BR38" s="2106"/>
      <c r="BS38" s="2106"/>
      <c r="BT38" s="2106"/>
      <c r="BU38" s="2106"/>
      <c r="BV38" s="2106"/>
      <c r="BW38" s="2106"/>
      <c r="BX38" s="2106"/>
      <c r="BY38" s="2106"/>
      <c r="BZ38" s="2089"/>
      <c r="CA38" s="2089"/>
      <c r="CB38" s="2089"/>
      <c r="CC38" s="2089"/>
      <c r="CD38" s="69"/>
      <c r="CE38" s="69"/>
      <c r="CF38" s="69"/>
      <c r="CG38" s="69"/>
      <c r="CH38" s="69"/>
      <c r="CI38" s="69"/>
      <c r="CJ38" s="69"/>
      <c r="CK38" s="69"/>
      <c r="CL38" s="69"/>
    </row>
    <row r="39" spans="1:90" s="17" customFormat="1" ht="15" customHeight="1">
      <c r="A39" s="2154"/>
      <c r="B39" s="2154"/>
      <c r="C39" s="2154"/>
      <c r="D39" s="2154"/>
      <c r="E39" s="1837"/>
      <c r="F39" s="2107" t="s">
        <v>326</v>
      </c>
      <c r="G39" s="2107"/>
      <c r="H39" s="2107"/>
      <c r="I39" s="2107"/>
      <c r="J39" s="2107"/>
      <c r="K39" s="2107"/>
      <c r="L39" s="2107"/>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c r="AS39" s="2107"/>
      <c r="AT39" s="2107"/>
      <c r="AU39" s="2107"/>
      <c r="AV39" s="2107"/>
      <c r="AW39" s="2107"/>
      <c r="AX39" s="2107"/>
      <c r="AY39" s="2107"/>
      <c r="AZ39" s="2107"/>
      <c r="BA39" s="2107"/>
      <c r="BB39" s="2107"/>
      <c r="BC39" s="2107"/>
      <c r="BD39" s="2107"/>
      <c r="BE39" s="2107"/>
      <c r="BF39" s="2107"/>
      <c r="BG39" s="2107"/>
      <c r="BH39" s="2107"/>
      <c r="BI39" s="2107"/>
      <c r="BJ39" s="2107"/>
      <c r="BK39" s="2107"/>
      <c r="BL39" s="2107"/>
      <c r="BM39" s="2107"/>
      <c r="BN39" s="2107"/>
      <c r="BO39" s="2107"/>
      <c r="BP39" s="2107"/>
      <c r="BQ39" s="2107"/>
      <c r="BR39" s="2107"/>
      <c r="BS39" s="2107"/>
      <c r="BT39" s="2107"/>
      <c r="BU39" s="2107"/>
      <c r="BV39" s="2107"/>
      <c r="BW39" s="2107"/>
      <c r="BX39" s="2107"/>
      <c r="BY39" s="2107"/>
      <c r="BZ39" s="2089"/>
      <c r="CA39" s="2089"/>
      <c r="CB39" s="2089"/>
      <c r="CC39" s="2089"/>
      <c r="CD39" s="69"/>
      <c r="CE39" s="69"/>
      <c r="CF39" s="69"/>
      <c r="CG39" s="69"/>
      <c r="CH39" s="69"/>
      <c r="CI39" s="69"/>
      <c r="CJ39" s="69"/>
      <c r="CK39" s="69"/>
      <c r="CL39" s="69"/>
    </row>
    <row r="40" spans="1:90" s="17" customFormat="1" ht="15" customHeight="1">
      <c r="A40" s="2154"/>
      <c r="B40" s="2154"/>
      <c r="C40" s="2154"/>
      <c r="D40" s="2154"/>
      <c r="E40" s="1837"/>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c r="AR40" s="1831"/>
      <c r="AS40" s="1831"/>
      <c r="AT40" s="1831"/>
      <c r="AU40" s="1831"/>
      <c r="AV40" s="1831"/>
      <c r="AW40" s="1831"/>
      <c r="AX40" s="1831"/>
      <c r="AY40" s="1831"/>
      <c r="AZ40" s="1831"/>
      <c r="BA40" s="1831"/>
      <c r="BB40" s="1831"/>
      <c r="BC40" s="1831"/>
      <c r="BD40" s="1831"/>
      <c r="BE40" s="1831"/>
      <c r="BF40" s="1831"/>
      <c r="BG40" s="1831"/>
      <c r="BH40" s="1831"/>
      <c r="BI40" s="1831"/>
      <c r="BJ40" s="1831"/>
      <c r="BK40" s="1831"/>
      <c r="BL40" s="1831"/>
      <c r="BM40" s="1831"/>
      <c r="BN40" s="1831"/>
      <c r="BO40" s="1831"/>
      <c r="BP40" s="1831"/>
      <c r="BQ40" s="1831"/>
      <c r="BR40" s="1831"/>
      <c r="BS40" s="1831"/>
      <c r="BT40" s="1831"/>
      <c r="BU40" s="1831"/>
      <c r="BV40" s="1831"/>
      <c r="BW40" s="1831"/>
      <c r="BX40" s="1831"/>
      <c r="BY40" s="1831"/>
      <c r="BZ40" s="2089"/>
      <c r="CA40" s="2089"/>
      <c r="CB40" s="2089"/>
      <c r="CC40" s="2089"/>
      <c r="CD40" s="69"/>
      <c r="CE40" s="69"/>
      <c r="CF40" s="69"/>
      <c r="CG40" s="69"/>
      <c r="CH40" s="69"/>
      <c r="CI40" s="69"/>
      <c r="CJ40" s="69"/>
      <c r="CK40" s="69"/>
      <c r="CL40" s="69"/>
    </row>
    <row r="41" spans="1:90" s="17" customFormat="1" ht="15" customHeight="1">
      <c r="A41" s="2154"/>
      <c r="B41" s="2154"/>
      <c r="C41" s="2154"/>
      <c r="D41" s="2154"/>
      <c r="E41" s="1837"/>
      <c r="F41" s="1831"/>
      <c r="G41" s="1831"/>
      <c r="H41" s="1831"/>
      <c r="I41" s="1831"/>
      <c r="J41" s="1831"/>
      <c r="K41" s="1831"/>
      <c r="L41" s="1831"/>
      <c r="M41" s="1831"/>
      <c r="N41" s="1831"/>
      <c r="O41" s="2090" t="str">
        <f>IF(★入力画面!$U$12="","　　　年　　　月　　　日",★入力画面!BL$12)</f>
        <v>　　　年　　　月　　　日</v>
      </c>
      <c r="P41" s="2090"/>
      <c r="Q41" s="2090"/>
      <c r="R41" s="2090"/>
      <c r="S41" s="2090"/>
      <c r="T41" s="2090"/>
      <c r="U41" s="2090"/>
      <c r="V41" s="2090"/>
      <c r="W41" s="2090"/>
      <c r="X41" s="2090"/>
      <c r="Y41" s="2090"/>
      <c r="Z41" s="2090"/>
      <c r="AA41" s="2090"/>
      <c r="AB41" s="2090"/>
      <c r="AC41" s="2090"/>
      <c r="AD41" s="2090"/>
      <c r="AE41" s="2090"/>
      <c r="AF41" s="2090"/>
      <c r="AG41" s="2090"/>
      <c r="AH41" s="1880"/>
      <c r="AI41" s="1880"/>
      <c r="AJ41" s="1880"/>
      <c r="AK41" s="1880"/>
      <c r="AL41" s="1880"/>
      <c r="AM41" s="1880"/>
      <c r="AN41" s="1880"/>
      <c r="AO41" s="1880"/>
      <c r="AP41" s="1880"/>
      <c r="AQ41" s="1880"/>
      <c r="AR41" s="1880"/>
      <c r="AS41" s="1880"/>
      <c r="AT41" s="1880"/>
      <c r="AU41" s="1880"/>
      <c r="AV41" s="1880"/>
      <c r="AW41" s="1880"/>
      <c r="AX41" s="1880"/>
      <c r="AY41" s="1880"/>
      <c r="AZ41" s="1880"/>
      <c r="BA41" s="1880"/>
      <c r="BB41" s="1880"/>
      <c r="BC41" s="1880"/>
      <c r="BD41" s="1880"/>
      <c r="BE41" s="1880"/>
      <c r="BF41" s="1880"/>
      <c r="BG41" s="1880"/>
      <c r="BH41" s="1880"/>
      <c r="BI41" s="1880"/>
      <c r="BJ41" s="1880"/>
      <c r="BK41" s="1880"/>
      <c r="BL41" s="1880"/>
      <c r="BM41" s="1880"/>
      <c r="BN41" s="1880"/>
      <c r="BO41" s="1880"/>
      <c r="BP41" s="1880"/>
      <c r="BQ41" s="1880"/>
      <c r="BR41" s="1880"/>
      <c r="BS41" s="1880"/>
      <c r="BT41" s="1880"/>
      <c r="BU41" s="1880"/>
      <c r="BV41" s="1880"/>
      <c r="BW41" s="1880"/>
      <c r="BX41" s="1880"/>
      <c r="BY41" s="1880"/>
      <c r="BZ41" s="2089"/>
      <c r="CA41" s="2089"/>
      <c r="CB41" s="2089"/>
      <c r="CC41" s="2089"/>
      <c r="CD41" s="69"/>
      <c r="CE41" s="69"/>
      <c r="CF41" s="69"/>
      <c r="CG41" s="69"/>
      <c r="CH41" s="69"/>
      <c r="CI41" s="69"/>
      <c r="CJ41" s="69"/>
      <c r="CK41" s="69"/>
      <c r="CL41" s="69"/>
    </row>
    <row r="42" spans="1:90" s="17" customFormat="1" ht="7.5" customHeight="1">
      <c r="A42" s="2154"/>
      <c r="B42" s="2154"/>
      <c r="C42" s="2154"/>
      <c r="D42" s="2154"/>
      <c r="E42" s="1837"/>
      <c r="F42" s="1831"/>
      <c r="G42" s="1831"/>
      <c r="H42" s="1831"/>
      <c r="I42" s="1831"/>
      <c r="J42" s="1831"/>
      <c r="K42" s="1831"/>
      <c r="L42" s="1831"/>
      <c r="M42" s="1831"/>
      <c r="N42" s="1831"/>
      <c r="O42" s="1831"/>
      <c r="P42" s="1831"/>
      <c r="Q42" s="1831"/>
      <c r="R42" s="1831"/>
      <c r="S42" s="1831"/>
      <c r="T42" s="1831"/>
      <c r="U42" s="1831"/>
      <c r="V42" s="1831"/>
      <c r="W42" s="1831"/>
      <c r="X42" s="1831"/>
      <c r="Y42" s="1831"/>
      <c r="Z42" s="1831"/>
      <c r="AA42" s="1831"/>
      <c r="AB42" s="1831"/>
      <c r="AC42" s="1831"/>
      <c r="AD42" s="1831"/>
      <c r="AE42" s="1831"/>
      <c r="AF42" s="1831"/>
      <c r="AG42" s="1831"/>
      <c r="AH42" s="1831"/>
      <c r="AI42" s="1831"/>
      <c r="AJ42" s="1831"/>
      <c r="AK42" s="1831"/>
      <c r="AL42" s="1831"/>
      <c r="AM42" s="1831"/>
      <c r="AN42" s="1831"/>
      <c r="AO42" s="1831"/>
      <c r="AP42" s="1831"/>
      <c r="AQ42" s="1831"/>
      <c r="AR42" s="1831"/>
      <c r="AS42" s="1831"/>
      <c r="AT42" s="1831"/>
      <c r="AU42" s="1831"/>
      <c r="AV42" s="1831"/>
      <c r="AW42" s="1831"/>
      <c r="AX42" s="1831"/>
      <c r="AY42" s="1831"/>
      <c r="AZ42" s="1831"/>
      <c r="BA42" s="1831"/>
      <c r="BB42" s="1831"/>
      <c r="BC42" s="1831"/>
      <c r="BD42" s="1831"/>
      <c r="BE42" s="1831"/>
      <c r="BF42" s="1831"/>
      <c r="BG42" s="1831"/>
      <c r="BH42" s="1831"/>
      <c r="BI42" s="1831"/>
      <c r="BJ42" s="1831"/>
      <c r="BK42" s="1831"/>
      <c r="BL42" s="1831"/>
      <c r="BM42" s="1831"/>
      <c r="BN42" s="1831"/>
      <c r="BO42" s="1831"/>
      <c r="BP42" s="1831"/>
      <c r="BQ42" s="1831"/>
      <c r="BR42" s="1831"/>
      <c r="BS42" s="1831"/>
      <c r="BT42" s="1831"/>
      <c r="BU42" s="1831"/>
      <c r="BV42" s="1831"/>
      <c r="BW42" s="1831"/>
      <c r="BX42" s="1831"/>
      <c r="BY42" s="1831"/>
      <c r="BZ42" s="2089"/>
      <c r="CA42" s="2089"/>
      <c r="CB42" s="2089"/>
      <c r="CC42" s="2089"/>
      <c r="CD42" s="69"/>
      <c r="CE42" s="69"/>
      <c r="CF42" s="69"/>
      <c r="CG42" s="69"/>
      <c r="CH42" s="69"/>
      <c r="CI42" s="69"/>
      <c r="CJ42" s="69"/>
      <c r="CK42" s="69"/>
      <c r="CL42" s="69"/>
    </row>
    <row r="43" spans="1:90" s="17" customFormat="1" ht="15" customHeight="1">
      <c r="A43" s="2154"/>
      <c r="B43" s="2154"/>
      <c r="C43" s="2154"/>
      <c r="D43" s="2154"/>
      <c r="E43" s="1837"/>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t="s">
        <v>327</v>
      </c>
      <c r="AP43" s="1831"/>
      <c r="AQ43" s="1831"/>
      <c r="AR43" s="1831"/>
      <c r="AS43" s="1831"/>
      <c r="AT43" s="1831"/>
      <c r="AU43" s="1831"/>
      <c r="AV43" s="1831"/>
      <c r="AW43" s="2104">
        <f>★入力画面!$M$54</f>
        <v>0</v>
      </c>
      <c r="AX43" s="2104"/>
      <c r="AY43" s="2104"/>
      <c r="AZ43" s="2104"/>
      <c r="BA43" s="2104"/>
      <c r="BB43" s="2104"/>
      <c r="BC43" s="2104"/>
      <c r="BD43" s="2104"/>
      <c r="BE43" s="2104"/>
      <c r="BF43" s="2104"/>
      <c r="BG43" s="2104"/>
      <c r="BH43" s="2104"/>
      <c r="BI43" s="2104"/>
      <c r="BJ43" s="2104"/>
      <c r="BK43" s="2104"/>
      <c r="BL43" s="2104"/>
      <c r="BM43" s="2104"/>
      <c r="BN43" s="2104"/>
      <c r="BO43" s="2104"/>
      <c r="BP43" s="2104"/>
      <c r="BQ43" s="2104"/>
      <c r="BR43" s="2104"/>
      <c r="BS43" s="2104"/>
      <c r="BT43" s="2105"/>
      <c r="BU43" s="2105"/>
      <c r="BV43" s="1831"/>
      <c r="BW43" s="1831"/>
      <c r="BX43" s="1831"/>
      <c r="BY43" s="1831"/>
      <c r="BZ43" s="2089"/>
      <c r="CA43" s="2089"/>
      <c r="CB43" s="2089"/>
      <c r="CC43" s="2089"/>
      <c r="CD43" s="69"/>
      <c r="CE43" s="69"/>
      <c r="CF43" s="69"/>
      <c r="CG43" s="69"/>
      <c r="CH43" s="69"/>
      <c r="CI43" s="69"/>
      <c r="CJ43" s="69"/>
      <c r="CK43" s="69"/>
      <c r="CL43" s="69"/>
    </row>
    <row r="44" spans="1:90" s="17" customFormat="1" ht="15" customHeight="1">
      <c r="A44" s="2154"/>
      <c r="B44" s="2154"/>
      <c r="C44" s="2154"/>
      <c r="D44" s="2154"/>
      <c r="E44" s="1837"/>
      <c r="F44" s="1831"/>
      <c r="G44" s="1831"/>
      <c r="H44" s="1831"/>
      <c r="I44" s="1831"/>
      <c r="J44" s="1831"/>
      <c r="K44" s="1831"/>
      <c r="L44" s="1831"/>
      <c r="M44" s="1831"/>
      <c r="N44" s="1831"/>
      <c r="O44" s="1831"/>
      <c r="P44" s="1831"/>
      <c r="Q44" s="1831"/>
      <c r="R44" s="1831"/>
      <c r="S44" s="1831"/>
      <c r="T44" s="1831"/>
      <c r="U44" s="1831"/>
      <c r="V44" s="1831"/>
      <c r="W44" s="1831"/>
      <c r="X44" s="1831"/>
      <c r="Y44" s="1831"/>
      <c r="Z44" s="1831"/>
      <c r="AA44" s="1831"/>
      <c r="AB44" s="1831"/>
      <c r="AC44" s="1831"/>
      <c r="AD44" s="1831"/>
      <c r="AE44" s="1831"/>
      <c r="AF44" s="1831"/>
      <c r="AG44" s="1831"/>
      <c r="AH44" s="1831"/>
      <c r="AI44" s="1831"/>
      <c r="AJ44" s="1831"/>
      <c r="AK44" s="1831"/>
      <c r="AL44" s="1831"/>
      <c r="AM44" s="1831"/>
      <c r="AN44" s="1831"/>
      <c r="AO44" s="1831"/>
      <c r="AP44" s="1831"/>
      <c r="AQ44" s="1831"/>
      <c r="AR44" s="1831"/>
      <c r="AS44" s="1831"/>
      <c r="AT44" s="1831"/>
      <c r="AU44" s="1831"/>
      <c r="AV44" s="1831"/>
      <c r="AW44" s="1831"/>
      <c r="AX44" s="1831"/>
      <c r="AY44" s="1831"/>
      <c r="AZ44" s="1831"/>
      <c r="BA44" s="1831"/>
      <c r="BB44" s="1831"/>
      <c r="BC44" s="1831"/>
      <c r="BD44" s="1831"/>
      <c r="BE44" s="1831"/>
      <c r="BF44" s="1831"/>
      <c r="BG44" s="1831"/>
      <c r="BH44" s="1831"/>
      <c r="BI44" s="1831"/>
      <c r="BJ44" s="1831"/>
      <c r="BK44" s="1831"/>
      <c r="BL44" s="1831"/>
      <c r="BM44" s="1831"/>
      <c r="BN44" s="1831"/>
      <c r="BO44" s="1831"/>
      <c r="BP44" s="1831"/>
      <c r="BQ44" s="1831"/>
      <c r="BR44" s="1831"/>
      <c r="BS44" s="1831"/>
      <c r="BT44" s="1831"/>
      <c r="BU44" s="1831"/>
      <c r="BV44" s="1831"/>
      <c r="BW44" s="1831"/>
      <c r="BX44" s="1831"/>
      <c r="BY44" s="1831"/>
      <c r="BZ44" s="2089"/>
      <c r="CA44" s="2089"/>
      <c r="CB44" s="2089"/>
      <c r="CC44" s="2089"/>
      <c r="CD44" s="69"/>
      <c r="CE44" s="69"/>
      <c r="CF44" s="69"/>
      <c r="CG44" s="69"/>
      <c r="CH44" s="69"/>
      <c r="CI44" s="69"/>
      <c r="CJ44" s="69"/>
      <c r="CK44" s="69"/>
      <c r="CL44" s="69"/>
    </row>
    <row r="45" spans="1:90" s="17" customFormat="1" ht="15" customHeight="1">
      <c r="A45" s="2154"/>
      <c r="B45" s="2154"/>
      <c r="C45" s="2154"/>
      <c r="D45" s="2154"/>
      <c r="E45" s="1837"/>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c r="AM45" s="1831"/>
      <c r="AN45" s="1831"/>
      <c r="AO45" s="1831"/>
      <c r="AP45" s="1831"/>
      <c r="AQ45" s="1831"/>
      <c r="AR45" s="1831"/>
      <c r="AS45" s="1831"/>
      <c r="AT45" s="1831"/>
      <c r="AU45" s="1831"/>
      <c r="AV45" s="1831"/>
      <c r="AW45" s="1831"/>
      <c r="AX45" s="1831"/>
      <c r="AY45" s="1831"/>
      <c r="AZ45" s="1831"/>
      <c r="BA45" s="1831"/>
      <c r="BB45" s="1831"/>
      <c r="BC45" s="1831"/>
      <c r="BD45" s="1831"/>
      <c r="BE45" s="1831"/>
      <c r="BF45" s="1831"/>
      <c r="BG45" s="1831"/>
      <c r="BH45" s="1831"/>
      <c r="BI45" s="1831"/>
      <c r="BJ45" s="1831"/>
      <c r="BK45" s="1831"/>
      <c r="BL45" s="1831"/>
      <c r="BM45" s="1831"/>
      <c r="BN45" s="1831"/>
      <c r="BO45" s="1831"/>
      <c r="BP45" s="1831"/>
      <c r="BQ45" s="1831"/>
      <c r="BR45" s="1831"/>
      <c r="BS45" s="1831"/>
      <c r="BT45" s="1831"/>
      <c r="BU45" s="1831"/>
      <c r="BV45" s="1831"/>
      <c r="BW45" s="1831"/>
      <c r="BX45" s="1831"/>
      <c r="BY45" s="1831"/>
      <c r="BZ45" s="2089"/>
      <c r="CA45" s="2089"/>
      <c r="CB45" s="2089"/>
      <c r="CC45" s="2089"/>
      <c r="CD45" s="69"/>
      <c r="CE45" s="69"/>
      <c r="CF45" s="69"/>
      <c r="CG45" s="69"/>
      <c r="CH45" s="69"/>
      <c r="CI45" s="69"/>
      <c r="CJ45" s="69"/>
      <c r="CK45" s="69"/>
      <c r="CL45" s="69"/>
    </row>
    <row r="46" spans="1:90" s="17" customFormat="1" ht="15" customHeight="1">
      <c r="A46" s="2154"/>
      <c r="B46" s="2154"/>
      <c r="C46" s="2154"/>
      <c r="D46" s="2154"/>
      <c r="E46" s="1837"/>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c r="AM46" s="1831"/>
      <c r="AN46" s="1831"/>
      <c r="AO46" s="1831"/>
      <c r="AP46" s="1831"/>
      <c r="AQ46" s="1831"/>
      <c r="AR46" s="1831"/>
      <c r="AS46" s="1831"/>
      <c r="AT46" s="1831"/>
      <c r="AU46" s="1831"/>
      <c r="AV46" s="1831"/>
      <c r="AW46" s="1831"/>
      <c r="AX46" s="1831"/>
      <c r="AY46" s="1831"/>
      <c r="AZ46" s="1831"/>
      <c r="BA46" s="1831"/>
      <c r="BB46" s="1831"/>
      <c r="BC46" s="1831"/>
      <c r="BD46" s="1831"/>
      <c r="BE46" s="1831"/>
      <c r="BF46" s="1831"/>
      <c r="BG46" s="1831"/>
      <c r="BH46" s="1831"/>
      <c r="BI46" s="1831"/>
      <c r="BJ46" s="1831"/>
      <c r="BK46" s="1831"/>
      <c r="BL46" s="1831"/>
      <c r="BM46" s="1831"/>
      <c r="BN46" s="1831"/>
      <c r="BO46" s="1831"/>
      <c r="BP46" s="1831"/>
      <c r="BQ46" s="1831"/>
      <c r="BR46" s="1831"/>
      <c r="BS46" s="1831"/>
      <c r="BT46" s="1831"/>
      <c r="BU46" s="1831"/>
      <c r="BV46" s="1831"/>
      <c r="BW46" s="1831"/>
      <c r="BX46" s="1831"/>
      <c r="BY46" s="1831"/>
      <c r="BZ46" s="2089"/>
      <c r="CA46" s="2089"/>
      <c r="CB46" s="2089"/>
      <c r="CC46" s="2089"/>
      <c r="CD46" s="69"/>
      <c r="CE46" s="69"/>
      <c r="CF46" s="69"/>
      <c r="CG46" s="69"/>
      <c r="CH46" s="69"/>
      <c r="CI46" s="69"/>
      <c r="CJ46" s="69"/>
      <c r="CK46" s="69"/>
      <c r="CL46" s="69"/>
    </row>
    <row r="47" spans="1:90" s="17" customFormat="1" ht="21.75" customHeight="1">
      <c r="A47" s="2154"/>
      <c r="B47" s="2154"/>
      <c r="C47" s="2154"/>
      <c r="D47" s="2154"/>
      <c r="E47" s="1837"/>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c r="AM47" s="1831"/>
      <c r="AN47" s="1831"/>
      <c r="AO47" s="1831"/>
      <c r="AP47" s="1831"/>
      <c r="AQ47" s="1831"/>
      <c r="AR47" s="1831"/>
      <c r="AS47" s="1831"/>
      <c r="AT47" s="1831"/>
      <c r="AU47" s="1831"/>
      <c r="AV47" s="1831"/>
      <c r="AW47" s="1831"/>
      <c r="AX47" s="1831"/>
      <c r="AY47" s="1831"/>
      <c r="AZ47" s="1831"/>
      <c r="BA47" s="1831"/>
      <c r="BB47" s="1831"/>
      <c r="BC47" s="1831"/>
      <c r="BD47" s="1831"/>
      <c r="BE47" s="1831"/>
      <c r="BF47" s="1831"/>
      <c r="BG47" s="1831"/>
      <c r="BH47" s="1831"/>
      <c r="BI47" s="1831"/>
      <c r="BJ47" s="1831"/>
      <c r="BK47" s="1831"/>
      <c r="BL47" s="1831"/>
      <c r="BM47" s="1831"/>
      <c r="BN47" s="1831"/>
      <c r="BO47" s="1831"/>
      <c r="BP47" s="1831"/>
      <c r="BQ47" s="1831"/>
      <c r="BR47" s="1831"/>
      <c r="BS47" s="1831"/>
      <c r="BT47" s="1831"/>
      <c r="BU47" s="1831"/>
      <c r="BV47" s="1831"/>
      <c r="BW47" s="1831"/>
      <c r="BX47" s="1831"/>
      <c r="BY47" s="1831"/>
      <c r="BZ47" s="2089"/>
      <c r="CA47" s="2089"/>
      <c r="CB47" s="2089"/>
      <c r="CC47" s="2089"/>
      <c r="CD47" s="69"/>
      <c r="CE47" s="69"/>
      <c r="CF47" s="69"/>
      <c r="CG47" s="69"/>
      <c r="CH47" s="69"/>
      <c r="CI47" s="69"/>
      <c r="CJ47" s="69"/>
      <c r="CK47" s="69"/>
      <c r="CL47" s="69"/>
    </row>
    <row r="48" spans="1:90" s="213" customFormat="1" ht="15" customHeight="1">
      <c r="BO48" s="219"/>
      <c r="BP48" s="219"/>
      <c r="BQ48" s="219"/>
      <c r="BR48" s="219"/>
      <c r="BS48" s="219"/>
      <c r="BT48" s="219"/>
      <c r="BU48" s="219"/>
      <c r="BV48" s="219"/>
      <c r="BW48" s="219"/>
      <c r="BX48" s="219"/>
      <c r="CD48" s="40"/>
      <c r="CE48" s="40"/>
      <c r="CF48" s="40"/>
      <c r="CG48" s="40"/>
      <c r="CH48" s="40"/>
      <c r="CI48" s="40"/>
      <c r="CJ48" s="40"/>
      <c r="CK48" s="40"/>
      <c r="CL48" s="40"/>
    </row>
    <row r="49" spans="83:90" ht="15" hidden="1" customHeight="1">
      <c r="CE49" s="12"/>
      <c r="CF49" s="12"/>
      <c r="CG49" s="12"/>
      <c r="CH49" s="12"/>
      <c r="CI49" s="12"/>
      <c r="CJ49" s="12"/>
      <c r="CK49" s="12"/>
      <c r="CL49" s="12"/>
    </row>
    <row r="50" spans="83:90" ht="15" hidden="1" customHeight="1">
      <c r="CE50" s="12"/>
      <c r="CF50" s="12"/>
      <c r="CG50" s="12"/>
      <c r="CH50" s="12"/>
      <c r="CI50" s="12"/>
      <c r="CJ50" s="12"/>
      <c r="CK50" s="12"/>
      <c r="CL50" s="12"/>
    </row>
    <row r="51" spans="83:90" ht="15" hidden="1" customHeight="1">
      <c r="CE51" s="12"/>
      <c r="CF51" s="12"/>
      <c r="CG51" s="12"/>
      <c r="CH51" s="12"/>
      <c r="CI51" s="12"/>
      <c r="CJ51" s="12"/>
      <c r="CK51" s="12"/>
      <c r="CL51" s="12"/>
    </row>
    <row r="52" spans="83:90" ht="15" hidden="1" customHeight="1">
      <c r="CE52" s="12"/>
      <c r="CF52" s="12"/>
      <c r="CG52" s="12"/>
      <c r="CH52" s="12"/>
      <c r="CI52" s="12"/>
      <c r="CJ52" s="12"/>
      <c r="CK52" s="12"/>
      <c r="CL52" s="12"/>
    </row>
  </sheetData>
  <sheetProtection password="85FE" sheet="1" objects="1" scenarios="1" selectLockedCells="1" selectUnlockedCells="1"/>
  <mergeCells count="113">
    <mergeCell ref="E1:BY1"/>
    <mergeCell ref="F41:N41"/>
    <mergeCell ref="A1:D47"/>
    <mergeCell ref="E3:AC4"/>
    <mergeCell ref="AD3:AX4"/>
    <mergeCell ref="AY3:BY4"/>
    <mergeCell ref="E5:AC6"/>
    <mergeCell ref="AD5:AX6"/>
    <mergeCell ref="BB10:BF10"/>
    <mergeCell ref="BG10:BH10"/>
    <mergeCell ref="BI10:BN10"/>
    <mergeCell ref="BO10:BP10"/>
    <mergeCell ref="BQ10:BW10"/>
    <mergeCell ref="BX10:BY10"/>
    <mergeCell ref="AY5:BY6"/>
    <mergeCell ref="E7:E47"/>
    <mergeCell ref="F7:BY7"/>
    <mergeCell ref="F8:F10"/>
    <mergeCell ref="G8:N10"/>
    <mergeCell ref="O8:O10"/>
    <mergeCell ref="P8:BY9"/>
    <mergeCell ref="P10:AR10"/>
    <mergeCell ref="AS10:AY10"/>
    <mergeCell ref="AZ10:BA10"/>
    <mergeCell ref="BB11:BB13"/>
    <mergeCell ref="BX11:BY13"/>
    <mergeCell ref="BC11:BW13"/>
    <mergeCell ref="G12:N13"/>
    <mergeCell ref="F11:F13"/>
    <mergeCell ref="G11:N11"/>
    <mergeCell ref="O11:O13"/>
    <mergeCell ref="AS11:AS13"/>
    <mergeCell ref="AT11:BA13"/>
    <mergeCell ref="AH18:BY19"/>
    <mergeCell ref="P19:Q19"/>
    <mergeCell ref="BB14:BB16"/>
    <mergeCell ref="BC14:BY16"/>
    <mergeCell ref="F17:F37"/>
    <mergeCell ref="G17:N37"/>
    <mergeCell ref="O17:O37"/>
    <mergeCell ref="P17:AG17"/>
    <mergeCell ref="AH17:BY17"/>
    <mergeCell ref="P18:Q18"/>
    <mergeCell ref="F14:F16"/>
    <mergeCell ref="G14:N16"/>
    <mergeCell ref="O14:O16"/>
    <mergeCell ref="AS14:AS16"/>
    <mergeCell ref="AT14:BA16"/>
    <mergeCell ref="P20:Q20"/>
    <mergeCell ref="AH20:BY21"/>
    <mergeCell ref="P21:Q21"/>
    <mergeCell ref="R18:AG18"/>
    <mergeCell ref="R19:AG19"/>
    <mergeCell ref="R20:AG20"/>
    <mergeCell ref="R21:AG21"/>
    <mergeCell ref="P14:AC16"/>
    <mergeCell ref="AD14:AR16"/>
    <mergeCell ref="P22:Q22"/>
    <mergeCell ref="AH22:BY23"/>
    <mergeCell ref="P23:Q23"/>
    <mergeCell ref="R22:AG22"/>
    <mergeCell ref="R23:AG23"/>
    <mergeCell ref="P24:Q24"/>
    <mergeCell ref="AH24:BY25"/>
    <mergeCell ref="P25:Q25"/>
    <mergeCell ref="R24:AG24"/>
    <mergeCell ref="R25:AG25"/>
    <mergeCell ref="R32:AG32"/>
    <mergeCell ref="P26:Q26"/>
    <mergeCell ref="AH26:BY27"/>
    <mergeCell ref="P27:Q27"/>
    <mergeCell ref="R26:AG26"/>
    <mergeCell ref="R27:AG27"/>
    <mergeCell ref="R33:AG33"/>
    <mergeCell ref="P34:Q34"/>
    <mergeCell ref="AH34:BY35"/>
    <mergeCell ref="P35:Q35"/>
    <mergeCell ref="R34:AG34"/>
    <mergeCell ref="R35:AG35"/>
    <mergeCell ref="P28:Q28"/>
    <mergeCell ref="AH28:BY29"/>
    <mergeCell ref="P29:Q29"/>
    <mergeCell ref="R28:AG28"/>
    <mergeCell ref="R29:AG29"/>
    <mergeCell ref="P30:Q30"/>
    <mergeCell ref="AH30:BY31"/>
    <mergeCell ref="P31:Q31"/>
    <mergeCell ref="R30:AG30"/>
    <mergeCell ref="R31:AG31"/>
    <mergeCell ref="E2:BY2"/>
    <mergeCell ref="BZ1:CC47"/>
    <mergeCell ref="O41:AG41"/>
    <mergeCell ref="AH41:BY41"/>
    <mergeCell ref="R36:AG36"/>
    <mergeCell ref="R37:AG37"/>
    <mergeCell ref="F44:BY47"/>
    <mergeCell ref="P11:AR11"/>
    <mergeCell ref="P12:AR13"/>
    <mergeCell ref="F42:BY42"/>
    <mergeCell ref="F43:AN43"/>
    <mergeCell ref="AO43:AV43"/>
    <mergeCell ref="AW43:BS43"/>
    <mergeCell ref="BT43:BU43"/>
    <mergeCell ref="BV43:BY43"/>
    <mergeCell ref="F38:BY38"/>
    <mergeCell ref="F39:BY39"/>
    <mergeCell ref="F40:BY40"/>
    <mergeCell ref="P36:Q36"/>
    <mergeCell ref="AH36:BY37"/>
    <mergeCell ref="P37:Q37"/>
    <mergeCell ref="P32:Q32"/>
    <mergeCell ref="AH32:BY33"/>
    <mergeCell ref="P33:Q33"/>
  </mergeCells>
  <phoneticPr fontId="16"/>
  <dataValidations count="1">
    <dataValidation imeMode="hiragana" allowBlank="1" showInputMessage="1" sqref="AD3 AY3 AD5 AY5 F11 F7:F8 BI10 AS10:AS11 P8 BG10 BC11 AS14 AH30 BC14 F14 P14 O17 AH17:AH18 P17:P37 CD1 AZ10 P10:P11 F38:F43 R18:R37 AO43 AH32 AH34 AH36 AW43 CM1:XFD1048576 BB10 BY48:CD1048576 AH20 AH22 AH24 AH26 AH28 BZ1:CB1 A48:BN1048576" xr:uid="{00000000-0002-0000-0D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FF00"/>
    <pageSetUpPr autoPageBreaks="0" fitToPage="1"/>
  </sheetPr>
  <dimension ref="A1:CO49"/>
  <sheetViews>
    <sheetView showGridLines="0" showRowColHeaders="0" workbookViewId="0">
      <selection activeCell="BT43" sqref="BT43:BU43"/>
    </sheetView>
  </sheetViews>
  <sheetFormatPr defaultColWidth="0" defaultRowHeight="15" customHeight="1" zeroHeight="1"/>
  <cols>
    <col min="1" max="66" width="1.25" style="15" customWidth="1"/>
    <col min="67" max="76" width="1.25" style="11" customWidth="1"/>
    <col min="77" max="80" width="1.25" style="15" customWidth="1"/>
    <col min="81" max="81" width="1.875" style="15" customWidth="1"/>
    <col min="82" max="82" width="2.5" style="12" customWidth="1"/>
    <col min="83" max="90" width="2.5" style="1" customWidth="1"/>
    <col min="91" max="93" width="0" style="15" hidden="1" customWidth="1"/>
    <col min="94" max="16384" width="2.5" style="15" hidden="1"/>
  </cols>
  <sheetData>
    <row r="1" spans="1:90" ht="60" customHeight="1">
      <c r="A1" s="2154"/>
      <c r="B1" s="2154"/>
      <c r="C1" s="2154"/>
      <c r="D1" s="2154"/>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69"/>
      <c r="CE1" s="69"/>
      <c r="CF1" s="69"/>
      <c r="CG1" s="69"/>
      <c r="CH1" s="69"/>
      <c r="CI1" s="69"/>
      <c r="CJ1" s="69"/>
      <c r="CK1" s="69"/>
      <c r="CL1" s="69"/>
    </row>
    <row r="2" spans="1:90" ht="15" customHeight="1">
      <c r="A2" s="2154"/>
      <c r="B2" s="2154"/>
      <c r="C2" s="2154"/>
      <c r="D2" s="2154"/>
      <c r="E2" s="2088" t="s">
        <v>1295</v>
      </c>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c r="AT2" s="2088"/>
      <c r="AU2" s="2088"/>
      <c r="AV2" s="2088"/>
      <c r="AW2" s="2088"/>
      <c r="AX2" s="2088"/>
      <c r="AY2" s="2088"/>
      <c r="AZ2" s="2088"/>
      <c r="BA2" s="2088"/>
      <c r="BB2" s="2088"/>
      <c r="BC2" s="2088"/>
      <c r="BD2" s="2088"/>
      <c r="BE2" s="2088"/>
      <c r="BF2" s="2088"/>
      <c r="BG2" s="2088"/>
      <c r="BH2" s="2088"/>
      <c r="BI2" s="2088"/>
      <c r="BJ2" s="2088"/>
      <c r="BK2" s="2088"/>
      <c r="BL2" s="2088"/>
      <c r="BM2" s="2088"/>
      <c r="BN2" s="2088"/>
      <c r="BO2" s="2088"/>
      <c r="BP2" s="2088"/>
      <c r="BQ2" s="2088"/>
      <c r="BR2" s="2088"/>
      <c r="BS2" s="2088"/>
      <c r="BT2" s="2088"/>
      <c r="BU2" s="2088"/>
      <c r="BV2" s="2088"/>
      <c r="BW2" s="2088"/>
      <c r="BX2" s="2088"/>
      <c r="BY2" s="2088"/>
      <c r="BZ2" s="2089"/>
      <c r="CA2" s="2089"/>
      <c r="CB2" s="2089"/>
      <c r="CC2" s="2089"/>
      <c r="CD2" s="69"/>
      <c r="CE2" s="69"/>
      <c r="CF2" s="69"/>
      <c r="CG2" s="69"/>
      <c r="CH2" s="69"/>
      <c r="CI2" s="69"/>
      <c r="CJ2" s="69"/>
      <c r="CK2" s="69"/>
      <c r="CL2" s="69"/>
    </row>
    <row r="3" spans="1:90" s="17" customFormat="1" ht="15" customHeight="1">
      <c r="A3" s="2154"/>
      <c r="B3" s="2154"/>
      <c r="C3" s="2154"/>
      <c r="D3" s="2154"/>
      <c r="E3" s="2089"/>
      <c r="F3" s="2089"/>
      <c r="G3" s="2089"/>
      <c r="H3" s="2089"/>
      <c r="I3" s="2089"/>
      <c r="J3" s="2089"/>
      <c r="K3" s="2089"/>
      <c r="L3" s="2089"/>
      <c r="M3" s="2089"/>
      <c r="N3" s="2089"/>
      <c r="O3" s="2089"/>
      <c r="P3" s="2089"/>
      <c r="Q3" s="2089"/>
      <c r="R3" s="2089"/>
      <c r="S3" s="2089"/>
      <c r="T3" s="2089"/>
      <c r="U3" s="2089"/>
      <c r="V3" s="2089"/>
      <c r="W3" s="2089"/>
      <c r="X3" s="2089"/>
      <c r="Y3" s="2089"/>
      <c r="Z3" s="2089"/>
      <c r="AA3" s="2089"/>
      <c r="AB3" s="2089"/>
      <c r="AC3" s="2089"/>
      <c r="AD3" s="2155" t="s">
        <v>316</v>
      </c>
      <c r="AE3" s="2155"/>
      <c r="AF3" s="2155"/>
      <c r="AG3" s="2155"/>
      <c r="AH3" s="2155"/>
      <c r="AI3" s="2155"/>
      <c r="AJ3" s="2155"/>
      <c r="AK3" s="2155"/>
      <c r="AL3" s="2155"/>
      <c r="AM3" s="2155"/>
      <c r="AN3" s="2155"/>
      <c r="AO3" s="2155"/>
      <c r="AP3" s="2155"/>
      <c r="AQ3" s="2155"/>
      <c r="AR3" s="2155"/>
      <c r="AS3" s="2155"/>
      <c r="AT3" s="2155"/>
      <c r="AU3" s="2155"/>
      <c r="AV3" s="2155"/>
      <c r="AW3" s="2155"/>
      <c r="AX3" s="2155"/>
      <c r="AY3" s="2089"/>
      <c r="AZ3" s="2089"/>
      <c r="BA3" s="2089"/>
      <c r="BB3" s="2089"/>
      <c r="BC3" s="2089"/>
      <c r="BD3" s="2089"/>
      <c r="BE3" s="2089"/>
      <c r="BF3" s="2089"/>
      <c r="BG3" s="2089"/>
      <c r="BH3" s="2089"/>
      <c r="BI3" s="2089"/>
      <c r="BJ3" s="2089"/>
      <c r="BK3" s="2089"/>
      <c r="BL3" s="2089"/>
      <c r="BM3" s="2089"/>
      <c r="BN3" s="2089"/>
      <c r="BO3" s="2089"/>
      <c r="BP3" s="2089"/>
      <c r="BQ3" s="2089"/>
      <c r="BR3" s="2089"/>
      <c r="BS3" s="2089"/>
      <c r="BT3" s="2089"/>
      <c r="BU3" s="2089"/>
      <c r="BV3" s="2089"/>
      <c r="BW3" s="2089"/>
      <c r="BX3" s="2089"/>
      <c r="BY3" s="2089"/>
      <c r="BZ3" s="2089"/>
      <c r="CA3" s="2089"/>
      <c r="CB3" s="2089"/>
      <c r="CC3" s="2089"/>
      <c r="CD3" s="69"/>
      <c r="CE3" s="69"/>
      <c r="CF3" s="69"/>
      <c r="CG3" s="69"/>
      <c r="CH3" s="69"/>
      <c r="CI3" s="69"/>
      <c r="CJ3" s="69"/>
      <c r="CK3" s="69"/>
      <c r="CL3" s="69"/>
    </row>
    <row r="4" spans="1:90" ht="15" customHeight="1">
      <c r="A4" s="2154"/>
      <c r="B4" s="2154"/>
      <c r="C4" s="2154"/>
      <c r="D4" s="2154"/>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89"/>
      <c r="BU4" s="2089"/>
      <c r="BV4" s="2089"/>
      <c r="BW4" s="2089"/>
      <c r="BX4" s="2089"/>
      <c r="BY4" s="2089"/>
      <c r="BZ4" s="2089"/>
      <c r="CA4" s="2089"/>
      <c r="CB4" s="2089"/>
      <c r="CC4" s="2089"/>
      <c r="CD4" s="69"/>
      <c r="CE4" s="69"/>
      <c r="CF4" s="69"/>
      <c r="CG4" s="69"/>
      <c r="CH4" s="69"/>
      <c r="CI4" s="69"/>
      <c r="CJ4" s="69"/>
      <c r="CK4" s="69"/>
      <c r="CL4" s="69"/>
    </row>
    <row r="5" spans="1:90" ht="15" customHeight="1">
      <c r="A5" s="2154"/>
      <c r="B5" s="2154"/>
      <c r="C5" s="2154"/>
      <c r="D5" s="2154"/>
      <c r="E5" s="2089"/>
      <c r="F5" s="2089"/>
      <c r="G5" s="2089"/>
      <c r="H5" s="2089"/>
      <c r="I5" s="2089"/>
      <c r="J5" s="2089"/>
      <c r="K5" s="2089"/>
      <c r="L5" s="2089"/>
      <c r="M5" s="2089"/>
      <c r="N5" s="2089"/>
      <c r="O5" s="2089"/>
      <c r="P5" s="2089"/>
      <c r="Q5" s="2089"/>
      <c r="R5" s="2089"/>
      <c r="S5" s="2089"/>
      <c r="T5" s="2089"/>
      <c r="U5" s="2089"/>
      <c r="V5" s="2089"/>
      <c r="W5" s="2089"/>
      <c r="X5" s="2089"/>
      <c r="Y5" s="2089"/>
      <c r="Z5" s="2089"/>
      <c r="AA5" s="2089"/>
      <c r="AB5" s="2089"/>
      <c r="AC5" s="2089"/>
      <c r="AD5" s="2157" t="s">
        <v>993</v>
      </c>
      <c r="AE5" s="2157"/>
      <c r="AF5" s="2157"/>
      <c r="AG5" s="2157"/>
      <c r="AH5" s="2157"/>
      <c r="AI5" s="2157"/>
      <c r="AJ5" s="2157"/>
      <c r="AK5" s="2157"/>
      <c r="AL5" s="2157"/>
      <c r="AM5" s="2157"/>
      <c r="AN5" s="2157"/>
      <c r="AO5" s="2157"/>
      <c r="AP5" s="2157"/>
      <c r="AQ5" s="2157"/>
      <c r="AR5" s="2157"/>
      <c r="AS5" s="2157"/>
      <c r="AT5" s="2157"/>
      <c r="AU5" s="2157"/>
      <c r="AV5" s="2157"/>
      <c r="AW5" s="2157"/>
      <c r="AX5" s="2157"/>
      <c r="AY5" s="2089"/>
      <c r="AZ5" s="2089"/>
      <c r="BA5" s="2089"/>
      <c r="BB5" s="2089"/>
      <c r="BC5" s="2089"/>
      <c r="BD5" s="2089"/>
      <c r="BE5" s="2089"/>
      <c r="BF5" s="2089"/>
      <c r="BG5" s="2089"/>
      <c r="BH5" s="2089"/>
      <c r="BI5" s="2089"/>
      <c r="BJ5" s="2089"/>
      <c r="BK5" s="2089"/>
      <c r="BL5" s="2089"/>
      <c r="BM5" s="2089"/>
      <c r="BN5" s="2089"/>
      <c r="BO5" s="2089"/>
      <c r="BP5" s="2089"/>
      <c r="BQ5" s="2089"/>
      <c r="BR5" s="2089"/>
      <c r="BS5" s="2089"/>
      <c r="BT5" s="2089"/>
      <c r="BU5" s="2089"/>
      <c r="BV5" s="2089"/>
      <c r="BW5" s="2089"/>
      <c r="BX5" s="2089"/>
      <c r="BY5" s="2089"/>
      <c r="BZ5" s="2089"/>
      <c r="CA5" s="2089"/>
      <c r="CB5" s="2089"/>
      <c r="CC5" s="2089"/>
      <c r="CD5" s="69"/>
      <c r="CE5" s="69"/>
      <c r="CF5" s="69"/>
      <c r="CG5" s="69"/>
      <c r="CH5" s="69"/>
      <c r="CI5" s="69"/>
      <c r="CJ5" s="69"/>
      <c r="CK5" s="69"/>
      <c r="CL5" s="69"/>
    </row>
    <row r="6" spans="1:90" ht="15" customHeight="1">
      <c r="A6" s="2154"/>
      <c r="B6" s="2154"/>
      <c r="C6" s="2154"/>
      <c r="D6" s="2154"/>
      <c r="E6" s="2089"/>
      <c r="F6" s="2089"/>
      <c r="G6" s="2089"/>
      <c r="H6" s="2089"/>
      <c r="I6" s="2089"/>
      <c r="J6" s="2089"/>
      <c r="K6" s="2089"/>
      <c r="L6" s="2089"/>
      <c r="M6" s="2089"/>
      <c r="N6" s="2089"/>
      <c r="O6" s="2089"/>
      <c r="P6" s="2089"/>
      <c r="Q6" s="2089"/>
      <c r="R6" s="2089"/>
      <c r="S6" s="2089"/>
      <c r="T6" s="2089"/>
      <c r="U6" s="2089"/>
      <c r="V6" s="2089"/>
      <c r="W6" s="2089"/>
      <c r="X6" s="2089"/>
      <c r="Y6" s="2089"/>
      <c r="Z6" s="2089"/>
      <c r="AA6" s="2089"/>
      <c r="AB6" s="2089"/>
      <c r="AC6" s="2089"/>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089"/>
      <c r="AZ6" s="2089"/>
      <c r="BA6" s="2089"/>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89"/>
      <c r="BZ6" s="2089"/>
      <c r="CA6" s="2089"/>
      <c r="CB6" s="2089"/>
      <c r="CC6" s="2089"/>
      <c r="CD6" s="69"/>
      <c r="CE6" s="69"/>
      <c r="CF6" s="69"/>
      <c r="CG6" s="69"/>
      <c r="CH6" s="69"/>
      <c r="CI6" s="69"/>
      <c r="CJ6" s="69"/>
      <c r="CK6" s="69"/>
      <c r="CL6" s="69"/>
    </row>
    <row r="7" spans="1:90" ht="7.5" customHeight="1">
      <c r="A7" s="2154"/>
      <c r="B7" s="2154"/>
      <c r="C7" s="2154"/>
      <c r="D7" s="2154"/>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c r="AP7" s="1837"/>
      <c r="AQ7" s="1837"/>
      <c r="AR7" s="1837"/>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c r="BP7" s="1837"/>
      <c r="BQ7" s="1837"/>
      <c r="BR7" s="1837"/>
      <c r="BS7" s="1837"/>
      <c r="BT7" s="1837"/>
      <c r="BU7" s="1837"/>
      <c r="BV7" s="1837"/>
      <c r="BW7" s="1837"/>
      <c r="BX7" s="1837"/>
      <c r="BY7" s="1837"/>
      <c r="BZ7" s="2089"/>
      <c r="CA7" s="2089"/>
      <c r="CB7" s="2089"/>
      <c r="CC7" s="2089"/>
      <c r="CD7" s="69"/>
      <c r="CE7" s="69"/>
      <c r="CF7" s="69"/>
      <c r="CG7" s="69"/>
      <c r="CH7" s="69"/>
      <c r="CI7" s="69"/>
      <c r="CJ7" s="69"/>
      <c r="CK7" s="69"/>
      <c r="CL7" s="69"/>
    </row>
    <row r="8" spans="1:90" s="17" customFormat="1" ht="15" customHeight="1">
      <c r="A8" s="2154"/>
      <c r="B8" s="2154"/>
      <c r="C8" s="2154"/>
      <c r="D8" s="2154"/>
      <c r="E8" s="1837"/>
      <c r="F8" s="2129"/>
      <c r="G8" s="2131" t="s">
        <v>264</v>
      </c>
      <c r="H8" s="2131"/>
      <c r="I8" s="2131"/>
      <c r="J8" s="2131"/>
      <c r="K8" s="2131"/>
      <c r="L8" s="2131"/>
      <c r="M8" s="2131"/>
      <c r="N8" s="2131"/>
      <c r="O8" s="2134"/>
      <c r="P8" s="2095">
        <f>★入力画面!$M$127</f>
        <v>0</v>
      </c>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c r="AP8" s="2096"/>
      <c r="AQ8" s="2096"/>
      <c r="AR8" s="2096"/>
      <c r="AS8" s="2096"/>
      <c r="AT8" s="2096"/>
      <c r="AU8" s="2096"/>
      <c r="AV8" s="2096"/>
      <c r="AW8" s="2096"/>
      <c r="AX8" s="2096"/>
      <c r="AY8" s="2096"/>
      <c r="AZ8" s="2096"/>
      <c r="BA8" s="2096"/>
      <c r="BB8" s="2096"/>
      <c r="BC8" s="2096"/>
      <c r="BD8" s="2096"/>
      <c r="BE8" s="2096"/>
      <c r="BF8" s="2096"/>
      <c r="BG8" s="2096"/>
      <c r="BH8" s="2096"/>
      <c r="BI8" s="2096"/>
      <c r="BJ8" s="2096"/>
      <c r="BK8" s="2096"/>
      <c r="BL8" s="2096"/>
      <c r="BM8" s="2096"/>
      <c r="BN8" s="2096"/>
      <c r="BO8" s="2096"/>
      <c r="BP8" s="2096"/>
      <c r="BQ8" s="2096"/>
      <c r="BR8" s="2096"/>
      <c r="BS8" s="2096"/>
      <c r="BT8" s="2096"/>
      <c r="BU8" s="2096"/>
      <c r="BV8" s="2096"/>
      <c r="BW8" s="2096"/>
      <c r="BX8" s="2096"/>
      <c r="BY8" s="2097"/>
      <c r="BZ8" s="2089"/>
      <c r="CA8" s="2089"/>
      <c r="CB8" s="2089"/>
      <c r="CC8" s="2089"/>
      <c r="CD8" s="69"/>
      <c r="CE8" s="69"/>
      <c r="CF8" s="69"/>
      <c r="CG8" s="69"/>
      <c r="CH8" s="69"/>
      <c r="CI8" s="69"/>
      <c r="CJ8" s="69"/>
      <c r="CK8" s="69"/>
      <c r="CL8" s="69"/>
    </row>
    <row r="9" spans="1:90" s="17" customFormat="1" ht="15" customHeight="1">
      <c r="A9" s="2154"/>
      <c r="B9" s="2154"/>
      <c r="C9" s="2154"/>
      <c r="D9" s="2154"/>
      <c r="E9" s="1837"/>
      <c r="F9" s="1951"/>
      <c r="G9" s="2132"/>
      <c r="H9" s="2132"/>
      <c r="I9" s="2132"/>
      <c r="J9" s="2132"/>
      <c r="K9" s="2132"/>
      <c r="L9" s="2132"/>
      <c r="M9" s="2132"/>
      <c r="N9" s="2132"/>
      <c r="O9" s="2135"/>
      <c r="P9" s="2098"/>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c r="AP9" s="2099"/>
      <c r="AQ9" s="2099"/>
      <c r="AR9" s="2099"/>
      <c r="AS9" s="2099"/>
      <c r="AT9" s="2099"/>
      <c r="AU9" s="2099"/>
      <c r="AV9" s="2099"/>
      <c r="AW9" s="2099"/>
      <c r="AX9" s="2099"/>
      <c r="AY9" s="2099"/>
      <c r="AZ9" s="2099"/>
      <c r="BA9" s="2099"/>
      <c r="BB9" s="2099"/>
      <c r="BC9" s="2099"/>
      <c r="BD9" s="2099"/>
      <c r="BE9" s="2099"/>
      <c r="BF9" s="2099"/>
      <c r="BG9" s="2099"/>
      <c r="BH9" s="2099"/>
      <c r="BI9" s="2099"/>
      <c r="BJ9" s="2099"/>
      <c r="BK9" s="2099"/>
      <c r="BL9" s="2099"/>
      <c r="BM9" s="2099"/>
      <c r="BN9" s="2099"/>
      <c r="BO9" s="2099"/>
      <c r="BP9" s="2099"/>
      <c r="BQ9" s="2099"/>
      <c r="BR9" s="2099"/>
      <c r="BS9" s="2099"/>
      <c r="BT9" s="2099"/>
      <c r="BU9" s="2099"/>
      <c r="BV9" s="2099"/>
      <c r="BW9" s="2099"/>
      <c r="BX9" s="2099"/>
      <c r="BY9" s="2100"/>
      <c r="BZ9" s="2089"/>
      <c r="CA9" s="2089"/>
      <c r="CB9" s="2089"/>
      <c r="CC9" s="2089"/>
      <c r="CD9" s="69"/>
      <c r="CE9" s="69"/>
      <c r="CF9" s="69"/>
      <c r="CG9" s="69"/>
      <c r="CH9" s="69"/>
      <c r="CI9" s="69"/>
      <c r="CJ9" s="69"/>
      <c r="CK9" s="69"/>
      <c r="CL9" s="69"/>
    </row>
    <row r="10" spans="1:90" s="17" customFormat="1" ht="15" customHeight="1">
      <c r="A10" s="2154"/>
      <c r="B10" s="2154"/>
      <c r="C10" s="2154"/>
      <c r="D10" s="2154"/>
      <c r="E10" s="1837"/>
      <c r="F10" s="2130"/>
      <c r="G10" s="2133"/>
      <c r="H10" s="2133"/>
      <c r="I10" s="2133"/>
      <c r="J10" s="2133"/>
      <c r="K10" s="2133"/>
      <c r="L10" s="2133"/>
      <c r="M10" s="2133"/>
      <c r="N10" s="2133"/>
      <c r="O10" s="2136"/>
      <c r="P10" s="2162"/>
      <c r="Q10" s="2163"/>
      <c r="R10" s="2163"/>
      <c r="S10" s="2163"/>
      <c r="T10" s="2163"/>
      <c r="U10" s="2163"/>
      <c r="V10" s="2163"/>
      <c r="W10" s="2163"/>
      <c r="X10" s="2163"/>
      <c r="Y10" s="2163"/>
      <c r="Z10" s="2163"/>
      <c r="AA10" s="2163"/>
      <c r="AB10" s="2163"/>
      <c r="AC10" s="2163"/>
      <c r="AD10" s="2163"/>
      <c r="AE10" s="2163"/>
      <c r="AF10" s="2163"/>
      <c r="AG10" s="2163"/>
      <c r="AH10" s="2163"/>
      <c r="AI10" s="2163"/>
      <c r="AJ10" s="2163"/>
      <c r="AK10" s="2163"/>
      <c r="AL10" s="2163"/>
      <c r="AM10" s="2163"/>
      <c r="AN10" s="2163"/>
      <c r="AO10" s="2163"/>
      <c r="AP10" s="2163"/>
      <c r="AQ10" s="2163"/>
      <c r="AR10" s="2163"/>
      <c r="AS10" s="2117" t="s">
        <v>87</v>
      </c>
      <c r="AT10" s="2117"/>
      <c r="AU10" s="2117"/>
      <c r="AV10" s="2117"/>
      <c r="AW10" s="2117"/>
      <c r="AX10" s="2117"/>
      <c r="AY10" s="2117"/>
      <c r="AZ10" s="2163" t="s">
        <v>81</v>
      </c>
      <c r="BA10" s="2163"/>
      <c r="BB10" s="2127" t="str">
        <f>IF(★入力画面!$M$128="","",★入力画面!$M$128)</f>
        <v/>
      </c>
      <c r="BC10" s="2127"/>
      <c r="BD10" s="2127"/>
      <c r="BE10" s="2127"/>
      <c r="BF10" s="2127"/>
      <c r="BG10" s="2117" t="s">
        <v>82</v>
      </c>
      <c r="BH10" s="2117"/>
      <c r="BI10" s="2127">
        <f>IF(★入力画面!P128="",★入力画面!P129,★入力画面!P128)</f>
        <v>0</v>
      </c>
      <c r="BJ10" s="2127"/>
      <c r="BK10" s="2127"/>
      <c r="BL10" s="2127"/>
      <c r="BM10" s="2127"/>
      <c r="BN10" s="2127"/>
      <c r="BO10" s="2158" t="s">
        <v>88</v>
      </c>
      <c r="BP10" s="2158"/>
      <c r="BQ10" s="2159" t="str">
        <f>IF(★入力画面!$T$128="","",★入力画面!$T$128)</f>
        <v/>
      </c>
      <c r="BR10" s="2159"/>
      <c r="BS10" s="2159"/>
      <c r="BT10" s="2159"/>
      <c r="BU10" s="2159"/>
      <c r="BV10" s="2159"/>
      <c r="BW10" s="2159"/>
      <c r="BX10" s="2160"/>
      <c r="BY10" s="2161"/>
      <c r="BZ10" s="2089"/>
      <c r="CA10" s="2089"/>
      <c r="CB10" s="2089"/>
      <c r="CC10" s="2089"/>
      <c r="CD10" s="69"/>
      <c r="CE10" s="69"/>
      <c r="CF10" s="69"/>
      <c r="CG10" s="69"/>
      <c r="CH10" s="69"/>
      <c r="CI10" s="69"/>
      <c r="CJ10" s="69"/>
      <c r="CK10" s="69"/>
      <c r="CL10" s="69"/>
    </row>
    <row r="11" spans="1:90" s="17" customFormat="1" ht="15" customHeight="1">
      <c r="A11" s="2154"/>
      <c r="B11" s="2154"/>
      <c r="C11" s="2154"/>
      <c r="D11" s="2154"/>
      <c r="E11" s="1837"/>
      <c r="F11" s="2129"/>
      <c r="G11" s="2153" t="s">
        <v>320</v>
      </c>
      <c r="H11" s="2153"/>
      <c r="I11" s="2153"/>
      <c r="J11" s="2153"/>
      <c r="K11" s="2153"/>
      <c r="L11" s="2153"/>
      <c r="M11" s="2153"/>
      <c r="N11" s="2153"/>
      <c r="O11" s="2134"/>
      <c r="P11" s="2095">
        <f>★入力画面!$M$118</f>
        <v>0</v>
      </c>
      <c r="Q11" s="2096"/>
      <c r="R11" s="2096"/>
      <c r="S11" s="2096"/>
      <c r="T11" s="2096"/>
      <c r="U11" s="2096"/>
      <c r="V11" s="2096"/>
      <c r="W11" s="2096"/>
      <c r="X11" s="2096"/>
      <c r="Y11" s="2096"/>
      <c r="Z11" s="2096"/>
      <c r="AA11" s="2096"/>
      <c r="AB11" s="2096"/>
      <c r="AC11" s="2096"/>
      <c r="AD11" s="2096"/>
      <c r="AE11" s="2096"/>
      <c r="AF11" s="2096"/>
      <c r="AG11" s="2096"/>
      <c r="AH11" s="2096"/>
      <c r="AI11" s="2096"/>
      <c r="AJ11" s="2096"/>
      <c r="AK11" s="2096"/>
      <c r="AL11" s="2096"/>
      <c r="AM11" s="2096"/>
      <c r="AN11" s="2096"/>
      <c r="AO11" s="2096"/>
      <c r="AP11" s="2096"/>
      <c r="AQ11" s="2096"/>
      <c r="AR11" s="2097"/>
      <c r="AS11" s="2108"/>
      <c r="AT11" s="2144" t="s">
        <v>122</v>
      </c>
      <c r="AU11" s="2144"/>
      <c r="AV11" s="2144"/>
      <c r="AW11" s="2144"/>
      <c r="AX11" s="2144"/>
      <c r="AY11" s="2144"/>
      <c r="AZ11" s="2144"/>
      <c r="BA11" s="2144"/>
      <c r="BB11" s="2118"/>
      <c r="BC11" s="2121" t="str">
        <f>★入力画面!$BL$125</f>
        <v/>
      </c>
      <c r="BD11" s="2122"/>
      <c r="BE11" s="2122"/>
      <c r="BF11" s="2122"/>
      <c r="BG11" s="2122"/>
      <c r="BH11" s="2122"/>
      <c r="BI11" s="2122"/>
      <c r="BJ11" s="2122"/>
      <c r="BK11" s="2122"/>
      <c r="BL11" s="2122"/>
      <c r="BM11" s="2122"/>
      <c r="BN11" s="2122"/>
      <c r="BO11" s="2122"/>
      <c r="BP11" s="2122"/>
      <c r="BQ11" s="2122"/>
      <c r="BR11" s="2122"/>
      <c r="BS11" s="2122"/>
      <c r="BT11" s="2122"/>
      <c r="BU11" s="2122"/>
      <c r="BV11" s="2122"/>
      <c r="BW11" s="2122"/>
      <c r="BX11" s="2147"/>
      <c r="BY11" s="2148"/>
      <c r="BZ11" s="2089"/>
      <c r="CA11" s="2089"/>
      <c r="CB11" s="2089"/>
      <c r="CC11" s="2089"/>
      <c r="CD11" s="69"/>
      <c r="CE11" s="69"/>
      <c r="CF11" s="69"/>
      <c r="CG11" s="69"/>
      <c r="CH11" s="69"/>
      <c r="CI11" s="69"/>
      <c r="CJ11" s="69"/>
      <c r="CK11" s="69"/>
      <c r="CL11" s="69"/>
    </row>
    <row r="12" spans="1:90" s="17" customFormat="1" ht="15" customHeight="1">
      <c r="A12" s="2154"/>
      <c r="B12" s="2154"/>
      <c r="C12" s="2154"/>
      <c r="D12" s="2154"/>
      <c r="E12" s="1837"/>
      <c r="F12" s="1951"/>
      <c r="G12" s="2132" t="s">
        <v>85</v>
      </c>
      <c r="H12" s="2132"/>
      <c r="I12" s="2132"/>
      <c r="J12" s="2132"/>
      <c r="K12" s="2132"/>
      <c r="L12" s="2132"/>
      <c r="M12" s="2132"/>
      <c r="N12" s="2132"/>
      <c r="O12" s="2135"/>
      <c r="P12" s="2098">
        <f>★入力画面!$M$120</f>
        <v>0</v>
      </c>
      <c r="Q12" s="2099"/>
      <c r="R12" s="2099"/>
      <c r="S12" s="2099"/>
      <c r="T12" s="2099"/>
      <c r="U12" s="2099"/>
      <c r="V12" s="2099"/>
      <c r="W12" s="2099"/>
      <c r="X12" s="2099"/>
      <c r="Y12" s="2099"/>
      <c r="Z12" s="2099"/>
      <c r="AA12" s="2099"/>
      <c r="AB12" s="2099"/>
      <c r="AC12" s="2099"/>
      <c r="AD12" s="2099"/>
      <c r="AE12" s="2099"/>
      <c r="AF12" s="2099"/>
      <c r="AG12" s="2099"/>
      <c r="AH12" s="2099"/>
      <c r="AI12" s="2099"/>
      <c r="AJ12" s="2099"/>
      <c r="AK12" s="2099"/>
      <c r="AL12" s="2099"/>
      <c r="AM12" s="2099"/>
      <c r="AN12" s="2099"/>
      <c r="AO12" s="2099"/>
      <c r="AP12" s="2099"/>
      <c r="AQ12" s="2099"/>
      <c r="AR12" s="2100"/>
      <c r="AS12" s="2143"/>
      <c r="AT12" s="2145"/>
      <c r="AU12" s="2145"/>
      <c r="AV12" s="2145"/>
      <c r="AW12" s="2145"/>
      <c r="AX12" s="2145"/>
      <c r="AY12" s="2145"/>
      <c r="AZ12" s="2145"/>
      <c r="BA12" s="2145"/>
      <c r="BB12" s="2119"/>
      <c r="BC12" s="2124"/>
      <c r="BD12" s="2104"/>
      <c r="BE12" s="2104"/>
      <c r="BF12" s="2104"/>
      <c r="BG12" s="2104"/>
      <c r="BH12" s="2104"/>
      <c r="BI12" s="2104"/>
      <c r="BJ12" s="2104"/>
      <c r="BK12" s="2104"/>
      <c r="BL12" s="2104"/>
      <c r="BM12" s="2104"/>
      <c r="BN12" s="2104"/>
      <c r="BO12" s="2104"/>
      <c r="BP12" s="2104"/>
      <c r="BQ12" s="2104"/>
      <c r="BR12" s="2104"/>
      <c r="BS12" s="2104"/>
      <c r="BT12" s="2104"/>
      <c r="BU12" s="2104"/>
      <c r="BV12" s="2104"/>
      <c r="BW12" s="2104"/>
      <c r="BX12" s="2149"/>
      <c r="BY12" s="2150"/>
      <c r="BZ12" s="2089"/>
      <c r="CA12" s="2089"/>
      <c r="CB12" s="2089"/>
      <c r="CC12" s="2089"/>
      <c r="CD12" s="69"/>
      <c r="CE12" s="69"/>
      <c r="CF12" s="69"/>
      <c r="CG12" s="69"/>
      <c r="CH12" s="69"/>
      <c r="CI12" s="69"/>
      <c r="CJ12" s="69"/>
      <c r="CK12" s="69"/>
      <c r="CL12" s="69"/>
    </row>
    <row r="13" spans="1:90" s="17" customFormat="1" ht="15" customHeight="1">
      <c r="A13" s="2154"/>
      <c r="B13" s="2154"/>
      <c r="C13" s="2154"/>
      <c r="D13" s="2154"/>
      <c r="E13" s="1837"/>
      <c r="F13" s="2130"/>
      <c r="G13" s="2133"/>
      <c r="H13" s="2133"/>
      <c r="I13" s="2133"/>
      <c r="J13" s="2133"/>
      <c r="K13" s="2133"/>
      <c r="L13" s="2133"/>
      <c r="M13" s="2133"/>
      <c r="N13" s="2133"/>
      <c r="O13" s="2136"/>
      <c r="P13" s="2101"/>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2"/>
      <c r="AM13" s="2102"/>
      <c r="AN13" s="2102"/>
      <c r="AO13" s="2102"/>
      <c r="AP13" s="2102"/>
      <c r="AQ13" s="2102"/>
      <c r="AR13" s="2103"/>
      <c r="AS13" s="2116"/>
      <c r="AT13" s="2146"/>
      <c r="AU13" s="2146"/>
      <c r="AV13" s="2146"/>
      <c r="AW13" s="2146"/>
      <c r="AX13" s="2146"/>
      <c r="AY13" s="2146"/>
      <c r="AZ13" s="2146"/>
      <c r="BA13" s="2146"/>
      <c r="BB13" s="2120"/>
      <c r="BC13" s="2126"/>
      <c r="BD13" s="2127"/>
      <c r="BE13" s="2127"/>
      <c r="BF13" s="2127"/>
      <c r="BG13" s="2127"/>
      <c r="BH13" s="2127"/>
      <c r="BI13" s="2127"/>
      <c r="BJ13" s="2127"/>
      <c r="BK13" s="2127"/>
      <c r="BL13" s="2127"/>
      <c r="BM13" s="2127"/>
      <c r="BN13" s="2127"/>
      <c r="BO13" s="2127"/>
      <c r="BP13" s="2127"/>
      <c r="BQ13" s="2127"/>
      <c r="BR13" s="2127"/>
      <c r="BS13" s="2127"/>
      <c r="BT13" s="2127"/>
      <c r="BU13" s="2127"/>
      <c r="BV13" s="2127"/>
      <c r="BW13" s="2127"/>
      <c r="BX13" s="2151"/>
      <c r="BY13" s="2152"/>
      <c r="BZ13" s="2089"/>
      <c r="CA13" s="2089"/>
      <c r="CB13" s="2089"/>
      <c r="CC13" s="2089"/>
      <c r="CD13" s="69"/>
      <c r="CE13" s="69"/>
      <c r="CF13" s="69"/>
      <c r="CG13" s="69"/>
      <c r="CH13" s="69"/>
      <c r="CI13" s="69"/>
      <c r="CJ13" s="69"/>
      <c r="CK13" s="69"/>
      <c r="CL13" s="69"/>
    </row>
    <row r="14" spans="1:90" s="17" customFormat="1" ht="15" customHeight="1">
      <c r="A14" s="2154"/>
      <c r="B14" s="2154"/>
      <c r="C14" s="2154"/>
      <c r="D14" s="2154"/>
      <c r="E14" s="1837"/>
      <c r="F14" s="2129"/>
      <c r="G14" s="2131" t="s">
        <v>321</v>
      </c>
      <c r="H14" s="2131"/>
      <c r="I14" s="2131"/>
      <c r="J14" s="2131"/>
      <c r="K14" s="2131"/>
      <c r="L14" s="2131"/>
      <c r="M14" s="2131"/>
      <c r="N14" s="2131"/>
      <c r="O14" s="2134"/>
      <c r="P14" s="2164" t="s">
        <v>929</v>
      </c>
      <c r="Q14" s="2165"/>
      <c r="R14" s="2165"/>
      <c r="S14" s="2165"/>
      <c r="T14" s="2165"/>
      <c r="U14" s="2165"/>
      <c r="V14" s="2165"/>
      <c r="W14" s="2165"/>
      <c r="X14" s="2165"/>
      <c r="Y14" s="2165"/>
      <c r="Z14" s="2165"/>
      <c r="AA14" s="2165"/>
      <c r="AB14" s="2165"/>
      <c r="AC14" s="2165"/>
      <c r="AD14" s="2165"/>
      <c r="AE14" s="2165"/>
      <c r="AF14" s="2165"/>
      <c r="AG14" s="2165"/>
      <c r="AH14" s="2165"/>
      <c r="AI14" s="2165"/>
      <c r="AJ14" s="2165"/>
      <c r="AK14" s="2165"/>
      <c r="AL14" s="2165"/>
      <c r="AM14" s="2165"/>
      <c r="AN14" s="2165"/>
      <c r="AO14" s="2165"/>
      <c r="AP14" s="2165"/>
      <c r="AQ14" s="2165"/>
      <c r="AR14" s="2166"/>
      <c r="AS14" s="2108"/>
      <c r="AT14" s="2144" t="s">
        <v>120</v>
      </c>
      <c r="AU14" s="2144"/>
      <c r="AV14" s="2144"/>
      <c r="AW14" s="2144"/>
      <c r="AX14" s="2144"/>
      <c r="AY14" s="2144"/>
      <c r="AZ14" s="2144"/>
      <c r="BA14" s="2144"/>
      <c r="BB14" s="2118"/>
      <c r="BC14" s="2121" t="str">
        <f>★入力画面!$BP$123</f>
        <v/>
      </c>
      <c r="BD14" s="2122"/>
      <c r="BE14" s="2122"/>
      <c r="BF14" s="2122"/>
      <c r="BG14" s="2122"/>
      <c r="BH14" s="2122"/>
      <c r="BI14" s="2122"/>
      <c r="BJ14" s="2122"/>
      <c r="BK14" s="2122"/>
      <c r="BL14" s="2122"/>
      <c r="BM14" s="2122"/>
      <c r="BN14" s="2122"/>
      <c r="BO14" s="2122"/>
      <c r="BP14" s="2122"/>
      <c r="BQ14" s="2122"/>
      <c r="BR14" s="2122"/>
      <c r="BS14" s="2122"/>
      <c r="BT14" s="2122"/>
      <c r="BU14" s="2122"/>
      <c r="BV14" s="2122"/>
      <c r="BW14" s="2122"/>
      <c r="BX14" s="2122"/>
      <c r="BY14" s="2123"/>
      <c r="BZ14" s="2089"/>
      <c r="CA14" s="2089"/>
      <c r="CB14" s="2089"/>
      <c r="CC14" s="2089"/>
      <c r="CD14" s="69"/>
      <c r="CE14" s="69"/>
      <c r="CF14" s="69"/>
      <c r="CG14" s="69"/>
      <c r="CH14" s="69"/>
      <c r="CI14" s="69"/>
      <c r="CJ14" s="69"/>
      <c r="CK14" s="69"/>
      <c r="CL14" s="69"/>
    </row>
    <row r="15" spans="1:90" s="17" customFormat="1" ht="15" customHeight="1">
      <c r="A15" s="2154"/>
      <c r="B15" s="2154"/>
      <c r="C15" s="2154"/>
      <c r="D15" s="2154"/>
      <c r="E15" s="1837"/>
      <c r="F15" s="1951"/>
      <c r="G15" s="2132"/>
      <c r="H15" s="2132"/>
      <c r="I15" s="2132"/>
      <c r="J15" s="2132"/>
      <c r="K15" s="2132"/>
      <c r="L15" s="2132"/>
      <c r="M15" s="2132"/>
      <c r="N15" s="2132"/>
      <c r="O15" s="2135"/>
      <c r="P15" s="2167"/>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c r="AL15" s="2168"/>
      <c r="AM15" s="2168"/>
      <c r="AN15" s="2168"/>
      <c r="AO15" s="2168"/>
      <c r="AP15" s="2168"/>
      <c r="AQ15" s="2168"/>
      <c r="AR15" s="2169"/>
      <c r="AS15" s="2143"/>
      <c r="AT15" s="2145"/>
      <c r="AU15" s="2145"/>
      <c r="AV15" s="2145"/>
      <c r="AW15" s="2145"/>
      <c r="AX15" s="2145"/>
      <c r="AY15" s="2145"/>
      <c r="AZ15" s="2145"/>
      <c r="BA15" s="2145"/>
      <c r="BB15" s="2119"/>
      <c r="BC15" s="2124"/>
      <c r="BD15" s="2104"/>
      <c r="BE15" s="2104"/>
      <c r="BF15" s="2104"/>
      <c r="BG15" s="2104"/>
      <c r="BH15" s="2104"/>
      <c r="BI15" s="2104"/>
      <c r="BJ15" s="2104"/>
      <c r="BK15" s="2104"/>
      <c r="BL15" s="2104"/>
      <c r="BM15" s="2104"/>
      <c r="BN15" s="2104"/>
      <c r="BO15" s="2104"/>
      <c r="BP15" s="2104"/>
      <c r="BQ15" s="2104"/>
      <c r="BR15" s="2104"/>
      <c r="BS15" s="2104"/>
      <c r="BT15" s="2104"/>
      <c r="BU15" s="2104"/>
      <c r="BV15" s="2104"/>
      <c r="BW15" s="2104"/>
      <c r="BX15" s="2104"/>
      <c r="BY15" s="2125"/>
      <c r="BZ15" s="2089"/>
      <c r="CA15" s="2089"/>
      <c r="CB15" s="2089"/>
      <c r="CC15" s="2089"/>
      <c r="CD15" s="69"/>
      <c r="CE15" s="69"/>
      <c r="CF15" s="69"/>
      <c r="CG15" s="69"/>
      <c r="CH15" s="69"/>
      <c r="CI15" s="69"/>
      <c r="CJ15" s="69"/>
      <c r="CK15" s="69"/>
      <c r="CL15" s="69"/>
    </row>
    <row r="16" spans="1:90" s="17" customFormat="1" ht="15" customHeight="1">
      <c r="A16" s="2154"/>
      <c r="B16" s="2154"/>
      <c r="C16" s="2154"/>
      <c r="D16" s="2154"/>
      <c r="E16" s="1837"/>
      <c r="F16" s="2130"/>
      <c r="G16" s="2133"/>
      <c r="H16" s="2133"/>
      <c r="I16" s="2133"/>
      <c r="J16" s="2133"/>
      <c r="K16" s="2133"/>
      <c r="L16" s="2133"/>
      <c r="M16" s="2133"/>
      <c r="N16" s="2133"/>
      <c r="O16" s="2136"/>
      <c r="P16" s="2170"/>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2171"/>
      <c r="AM16" s="2171"/>
      <c r="AN16" s="2171"/>
      <c r="AO16" s="2171"/>
      <c r="AP16" s="2171"/>
      <c r="AQ16" s="2171"/>
      <c r="AR16" s="2172"/>
      <c r="AS16" s="2116"/>
      <c r="AT16" s="2146"/>
      <c r="AU16" s="2146"/>
      <c r="AV16" s="2146"/>
      <c r="AW16" s="2146"/>
      <c r="AX16" s="2146"/>
      <c r="AY16" s="2146"/>
      <c r="AZ16" s="2146"/>
      <c r="BA16" s="2146"/>
      <c r="BB16" s="2120"/>
      <c r="BC16" s="2126"/>
      <c r="BD16" s="2127"/>
      <c r="BE16" s="2127"/>
      <c r="BF16" s="2127"/>
      <c r="BG16" s="2127"/>
      <c r="BH16" s="2127"/>
      <c r="BI16" s="2127"/>
      <c r="BJ16" s="2127"/>
      <c r="BK16" s="2127"/>
      <c r="BL16" s="2127"/>
      <c r="BM16" s="2127"/>
      <c r="BN16" s="2127"/>
      <c r="BO16" s="2127"/>
      <c r="BP16" s="2127"/>
      <c r="BQ16" s="2127"/>
      <c r="BR16" s="2127"/>
      <c r="BS16" s="2127"/>
      <c r="BT16" s="2127"/>
      <c r="BU16" s="2127"/>
      <c r="BV16" s="2127"/>
      <c r="BW16" s="2127"/>
      <c r="BX16" s="2127"/>
      <c r="BY16" s="2128"/>
      <c r="BZ16" s="2089"/>
      <c r="CA16" s="2089"/>
      <c r="CB16" s="2089"/>
      <c r="CC16" s="2089"/>
      <c r="CD16" s="69"/>
      <c r="CE16" s="69"/>
      <c r="CF16" s="69"/>
      <c r="CG16" s="69"/>
      <c r="CH16" s="69"/>
      <c r="CI16" s="69"/>
      <c r="CJ16" s="69"/>
      <c r="CK16" s="69"/>
      <c r="CL16" s="69"/>
    </row>
    <row r="17" spans="1:90" s="17" customFormat="1" ht="22.5" customHeight="1">
      <c r="A17" s="2154"/>
      <c r="B17" s="2154"/>
      <c r="C17" s="2154"/>
      <c r="D17" s="2154"/>
      <c r="E17" s="1837"/>
      <c r="F17" s="2129"/>
      <c r="G17" s="2131" t="s">
        <v>322</v>
      </c>
      <c r="H17" s="2131"/>
      <c r="I17" s="2131"/>
      <c r="J17" s="2131"/>
      <c r="K17" s="2131"/>
      <c r="L17" s="2131"/>
      <c r="M17" s="2131"/>
      <c r="N17" s="2131"/>
      <c r="O17" s="2134"/>
      <c r="P17" s="2137" t="s">
        <v>323</v>
      </c>
      <c r="Q17" s="2138"/>
      <c r="R17" s="2138"/>
      <c r="S17" s="2138"/>
      <c r="T17" s="2138"/>
      <c r="U17" s="2138"/>
      <c r="V17" s="2138"/>
      <c r="W17" s="2138"/>
      <c r="X17" s="2138"/>
      <c r="Y17" s="2138"/>
      <c r="Z17" s="2138"/>
      <c r="AA17" s="2138"/>
      <c r="AB17" s="2138"/>
      <c r="AC17" s="2138"/>
      <c r="AD17" s="2138"/>
      <c r="AE17" s="2138"/>
      <c r="AF17" s="2138"/>
      <c r="AG17" s="2139"/>
      <c r="AH17" s="2140" t="s">
        <v>1714</v>
      </c>
      <c r="AI17" s="2141"/>
      <c r="AJ17" s="2141"/>
      <c r="AK17" s="2141"/>
      <c r="AL17" s="2141"/>
      <c r="AM17" s="2141"/>
      <c r="AN17" s="2141"/>
      <c r="AO17" s="2141"/>
      <c r="AP17" s="2141"/>
      <c r="AQ17" s="2141"/>
      <c r="AR17" s="2141"/>
      <c r="AS17" s="2141"/>
      <c r="AT17" s="2141"/>
      <c r="AU17" s="2141"/>
      <c r="AV17" s="2141"/>
      <c r="AW17" s="2141"/>
      <c r="AX17" s="2141"/>
      <c r="AY17" s="2141"/>
      <c r="AZ17" s="2141"/>
      <c r="BA17" s="2141"/>
      <c r="BB17" s="2141"/>
      <c r="BC17" s="2141"/>
      <c r="BD17" s="2141"/>
      <c r="BE17" s="2141"/>
      <c r="BF17" s="2141"/>
      <c r="BG17" s="2141"/>
      <c r="BH17" s="2141"/>
      <c r="BI17" s="2141"/>
      <c r="BJ17" s="2141"/>
      <c r="BK17" s="2141"/>
      <c r="BL17" s="2141"/>
      <c r="BM17" s="2141"/>
      <c r="BN17" s="2141"/>
      <c r="BO17" s="2141"/>
      <c r="BP17" s="2141"/>
      <c r="BQ17" s="2141"/>
      <c r="BR17" s="2141"/>
      <c r="BS17" s="2141"/>
      <c r="BT17" s="2141"/>
      <c r="BU17" s="2141"/>
      <c r="BV17" s="2141"/>
      <c r="BW17" s="2141"/>
      <c r="BX17" s="2141"/>
      <c r="BY17" s="2142"/>
      <c r="BZ17" s="2089"/>
      <c r="CA17" s="2089"/>
      <c r="CB17" s="2089"/>
      <c r="CC17" s="2089"/>
      <c r="CD17" s="69"/>
      <c r="CE17" s="69"/>
      <c r="CF17" s="69"/>
      <c r="CG17" s="69"/>
      <c r="CH17" s="69"/>
      <c r="CI17" s="69"/>
      <c r="CJ17" s="69"/>
      <c r="CK17" s="69"/>
      <c r="CL17" s="69"/>
    </row>
    <row r="18" spans="1:90" s="17" customFormat="1" ht="22.5" customHeight="1">
      <c r="A18" s="2154"/>
      <c r="B18" s="2154"/>
      <c r="C18" s="2154"/>
      <c r="D18" s="2154"/>
      <c r="E18" s="1837"/>
      <c r="F18" s="1951"/>
      <c r="G18" s="2132"/>
      <c r="H18" s="2132"/>
      <c r="I18" s="2132"/>
      <c r="J18" s="2132"/>
      <c r="K18" s="2132"/>
      <c r="L18" s="2132"/>
      <c r="M18" s="2132"/>
      <c r="N18" s="2132"/>
      <c r="O18" s="2135"/>
      <c r="P18" s="2108" t="s">
        <v>324</v>
      </c>
      <c r="Q18" s="2109"/>
      <c r="R18" s="2091" t="str">
        <f>★入力画面!$BL$135</f>
        <v/>
      </c>
      <c r="S18" s="2091"/>
      <c r="T18" s="2091"/>
      <c r="U18" s="2091"/>
      <c r="V18" s="2091"/>
      <c r="W18" s="2091"/>
      <c r="X18" s="2091"/>
      <c r="Y18" s="2091"/>
      <c r="Z18" s="2091"/>
      <c r="AA18" s="2091"/>
      <c r="AB18" s="2091"/>
      <c r="AC18" s="2091"/>
      <c r="AD18" s="2091"/>
      <c r="AE18" s="2091"/>
      <c r="AF18" s="2091"/>
      <c r="AG18" s="2092"/>
      <c r="AH18" s="2110">
        <f>★入力画面!$Y$135</f>
        <v>0</v>
      </c>
      <c r="AI18" s="2111"/>
      <c r="AJ18" s="2111"/>
      <c r="AK18" s="2111"/>
      <c r="AL18" s="2111"/>
      <c r="AM18" s="2111"/>
      <c r="AN18" s="2111"/>
      <c r="AO18" s="2111"/>
      <c r="AP18" s="2111"/>
      <c r="AQ18" s="2111"/>
      <c r="AR18" s="2111"/>
      <c r="AS18" s="2111"/>
      <c r="AT18" s="2111"/>
      <c r="AU18" s="2111"/>
      <c r="AV18" s="2111"/>
      <c r="AW18" s="2111"/>
      <c r="AX18" s="2111"/>
      <c r="AY18" s="2111"/>
      <c r="AZ18" s="2111"/>
      <c r="BA18" s="2111"/>
      <c r="BB18" s="2111"/>
      <c r="BC18" s="2111"/>
      <c r="BD18" s="2111"/>
      <c r="BE18" s="2111"/>
      <c r="BF18" s="2111"/>
      <c r="BG18" s="2111"/>
      <c r="BH18" s="2111"/>
      <c r="BI18" s="2111"/>
      <c r="BJ18" s="2111"/>
      <c r="BK18" s="2111"/>
      <c r="BL18" s="2111"/>
      <c r="BM18" s="2111"/>
      <c r="BN18" s="2111"/>
      <c r="BO18" s="2111"/>
      <c r="BP18" s="2111"/>
      <c r="BQ18" s="2111"/>
      <c r="BR18" s="2111"/>
      <c r="BS18" s="2111"/>
      <c r="BT18" s="2111"/>
      <c r="BU18" s="2111"/>
      <c r="BV18" s="2111"/>
      <c r="BW18" s="2111"/>
      <c r="BX18" s="2111"/>
      <c r="BY18" s="2112"/>
      <c r="BZ18" s="2089"/>
      <c r="CA18" s="2089"/>
      <c r="CB18" s="2089"/>
      <c r="CC18" s="2089"/>
      <c r="CD18" s="69"/>
      <c r="CE18" s="69"/>
      <c r="CF18" s="69"/>
      <c r="CG18" s="69"/>
      <c r="CH18" s="69"/>
      <c r="CI18" s="69"/>
      <c r="CJ18" s="69"/>
      <c r="CK18" s="69"/>
      <c r="CL18" s="69"/>
    </row>
    <row r="19" spans="1:90" s="17" customFormat="1" ht="22.5" customHeight="1">
      <c r="A19" s="2154"/>
      <c r="B19" s="2154"/>
      <c r="C19" s="2154"/>
      <c r="D19" s="2154"/>
      <c r="E19" s="1837"/>
      <c r="F19" s="1951"/>
      <c r="G19" s="2132"/>
      <c r="H19" s="2132"/>
      <c r="I19" s="2132"/>
      <c r="J19" s="2132"/>
      <c r="K19" s="2132"/>
      <c r="L19" s="2132"/>
      <c r="M19" s="2132"/>
      <c r="N19" s="2132"/>
      <c r="O19" s="2135"/>
      <c r="P19" s="2116" t="s">
        <v>325</v>
      </c>
      <c r="Q19" s="2117"/>
      <c r="R19" s="2093" t="str">
        <f>★入力画面!$BL$136</f>
        <v/>
      </c>
      <c r="S19" s="2093"/>
      <c r="T19" s="2093"/>
      <c r="U19" s="2093"/>
      <c r="V19" s="2093"/>
      <c r="W19" s="2093"/>
      <c r="X19" s="2093"/>
      <c r="Y19" s="2093"/>
      <c r="Z19" s="2093"/>
      <c r="AA19" s="2093"/>
      <c r="AB19" s="2093"/>
      <c r="AC19" s="2093"/>
      <c r="AD19" s="2093"/>
      <c r="AE19" s="2093"/>
      <c r="AF19" s="2093"/>
      <c r="AG19" s="2094"/>
      <c r="AH19" s="2113"/>
      <c r="AI19" s="2114"/>
      <c r="AJ19" s="2114"/>
      <c r="AK19" s="2114"/>
      <c r="AL19" s="2114"/>
      <c r="AM19" s="2114"/>
      <c r="AN19" s="2114"/>
      <c r="AO19" s="2114"/>
      <c r="AP19" s="2114"/>
      <c r="AQ19" s="2114"/>
      <c r="AR19" s="2114"/>
      <c r="AS19" s="2114"/>
      <c r="AT19" s="2114"/>
      <c r="AU19" s="2114"/>
      <c r="AV19" s="2114"/>
      <c r="AW19" s="2114"/>
      <c r="AX19" s="2114"/>
      <c r="AY19" s="2114"/>
      <c r="AZ19" s="2114"/>
      <c r="BA19" s="2114"/>
      <c r="BB19" s="2114"/>
      <c r="BC19" s="2114"/>
      <c r="BD19" s="2114"/>
      <c r="BE19" s="2114"/>
      <c r="BF19" s="2114"/>
      <c r="BG19" s="2114"/>
      <c r="BH19" s="2114"/>
      <c r="BI19" s="2114"/>
      <c r="BJ19" s="2114"/>
      <c r="BK19" s="2114"/>
      <c r="BL19" s="2114"/>
      <c r="BM19" s="2114"/>
      <c r="BN19" s="2114"/>
      <c r="BO19" s="2114"/>
      <c r="BP19" s="2114"/>
      <c r="BQ19" s="2114"/>
      <c r="BR19" s="2114"/>
      <c r="BS19" s="2114"/>
      <c r="BT19" s="2114"/>
      <c r="BU19" s="2114"/>
      <c r="BV19" s="2114"/>
      <c r="BW19" s="2114"/>
      <c r="BX19" s="2114"/>
      <c r="BY19" s="2115"/>
      <c r="BZ19" s="2089"/>
      <c r="CA19" s="2089"/>
      <c r="CB19" s="2089"/>
      <c r="CC19" s="2089"/>
      <c r="CD19" s="69"/>
      <c r="CE19" s="69"/>
      <c r="CF19" s="69"/>
      <c r="CG19" s="69"/>
      <c r="CH19" s="69"/>
      <c r="CI19" s="69"/>
      <c r="CJ19" s="69"/>
      <c r="CK19" s="69"/>
      <c r="CL19" s="69"/>
    </row>
    <row r="20" spans="1:90" s="17" customFormat="1" ht="22.5" customHeight="1">
      <c r="A20" s="2154"/>
      <c r="B20" s="2154"/>
      <c r="C20" s="2154"/>
      <c r="D20" s="2154"/>
      <c r="E20" s="1837"/>
      <c r="F20" s="1951"/>
      <c r="G20" s="2132"/>
      <c r="H20" s="2132"/>
      <c r="I20" s="2132"/>
      <c r="J20" s="2132"/>
      <c r="K20" s="2132"/>
      <c r="L20" s="2132"/>
      <c r="M20" s="2132"/>
      <c r="N20" s="2132"/>
      <c r="O20" s="2135"/>
      <c r="P20" s="2108" t="s">
        <v>324</v>
      </c>
      <c r="Q20" s="2109"/>
      <c r="R20" s="2091" t="str">
        <f>★入力画面!$BL$137</f>
        <v/>
      </c>
      <c r="S20" s="2091"/>
      <c r="T20" s="2091"/>
      <c r="U20" s="2091"/>
      <c r="V20" s="2091"/>
      <c r="W20" s="2091"/>
      <c r="X20" s="2091"/>
      <c r="Y20" s="2091"/>
      <c r="Z20" s="2091"/>
      <c r="AA20" s="2091"/>
      <c r="AB20" s="2091"/>
      <c r="AC20" s="2091"/>
      <c r="AD20" s="2091"/>
      <c r="AE20" s="2091"/>
      <c r="AF20" s="2091"/>
      <c r="AG20" s="2092"/>
      <c r="AH20" s="2110">
        <f>★入力画面!$Y$137</f>
        <v>0</v>
      </c>
      <c r="AI20" s="2111"/>
      <c r="AJ20" s="2111"/>
      <c r="AK20" s="2111"/>
      <c r="AL20" s="2111"/>
      <c r="AM20" s="2111"/>
      <c r="AN20" s="2111"/>
      <c r="AO20" s="2111"/>
      <c r="AP20" s="2111"/>
      <c r="AQ20" s="2111"/>
      <c r="AR20" s="2111"/>
      <c r="AS20" s="2111"/>
      <c r="AT20" s="2111"/>
      <c r="AU20" s="2111"/>
      <c r="AV20" s="2111"/>
      <c r="AW20" s="2111"/>
      <c r="AX20" s="2111"/>
      <c r="AY20" s="2111"/>
      <c r="AZ20" s="2111"/>
      <c r="BA20" s="2111"/>
      <c r="BB20" s="2111"/>
      <c r="BC20" s="2111"/>
      <c r="BD20" s="2111"/>
      <c r="BE20" s="2111"/>
      <c r="BF20" s="2111"/>
      <c r="BG20" s="2111"/>
      <c r="BH20" s="2111"/>
      <c r="BI20" s="2111"/>
      <c r="BJ20" s="2111"/>
      <c r="BK20" s="2111"/>
      <c r="BL20" s="2111"/>
      <c r="BM20" s="2111"/>
      <c r="BN20" s="2111"/>
      <c r="BO20" s="2111"/>
      <c r="BP20" s="2111"/>
      <c r="BQ20" s="2111"/>
      <c r="BR20" s="2111"/>
      <c r="BS20" s="2111"/>
      <c r="BT20" s="2111"/>
      <c r="BU20" s="2111"/>
      <c r="BV20" s="2111"/>
      <c r="BW20" s="2111"/>
      <c r="BX20" s="2111"/>
      <c r="BY20" s="2112"/>
      <c r="BZ20" s="2089"/>
      <c r="CA20" s="2089"/>
      <c r="CB20" s="2089"/>
      <c r="CC20" s="2089"/>
      <c r="CD20" s="69"/>
      <c r="CE20" s="69"/>
      <c r="CF20" s="69"/>
      <c r="CG20" s="69"/>
      <c r="CH20" s="69"/>
      <c r="CI20" s="69"/>
      <c r="CJ20" s="69"/>
      <c r="CK20" s="69"/>
      <c r="CL20" s="69"/>
    </row>
    <row r="21" spans="1:90" s="17" customFormat="1" ht="22.5" customHeight="1">
      <c r="A21" s="2154"/>
      <c r="B21" s="2154"/>
      <c r="C21" s="2154"/>
      <c r="D21" s="2154"/>
      <c r="E21" s="1837"/>
      <c r="F21" s="1951"/>
      <c r="G21" s="2132"/>
      <c r="H21" s="2132"/>
      <c r="I21" s="2132"/>
      <c r="J21" s="2132"/>
      <c r="K21" s="2132"/>
      <c r="L21" s="2132"/>
      <c r="M21" s="2132"/>
      <c r="N21" s="2132"/>
      <c r="O21" s="2135"/>
      <c r="P21" s="2116" t="s">
        <v>325</v>
      </c>
      <c r="Q21" s="2117"/>
      <c r="R21" s="2093" t="str">
        <f>★入力画面!$BL$138</f>
        <v/>
      </c>
      <c r="S21" s="2093"/>
      <c r="T21" s="2093"/>
      <c r="U21" s="2093"/>
      <c r="V21" s="2093"/>
      <c r="W21" s="2093"/>
      <c r="X21" s="2093"/>
      <c r="Y21" s="2093"/>
      <c r="Z21" s="2093"/>
      <c r="AA21" s="2093"/>
      <c r="AB21" s="2093"/>
      <c r="AC21" s="2093"/>
      <c r="AD21" s="2093"/>
      <c r="AE21" s="2093"/>
      <c r="AF21" s="2093"/>
      <c r="AG21" s="2094"/>
      <c r="AH21" s="2113"/>
      <c r="AI21" s="2114"/>
      <c r="AJ21" s="2114"/>
      <c r="AK21" s="2114"/>
      <c r="AL21" s="2114"/>
      <c r="AM21" s="2114"/>
      <c r="AN21" s="2114"/>
      <c r="AO21" s="2114"/>
      <c r="AP21" s="2114"/>
      <c r="AQ21" s="2114"/>
      <c r="AR21" s="2114"/>
      <c r="AS21" s="2114"/>
      <c r="AT21" s="2114"/>
      <c r="AU21" s="2114"/>
      <c r="AV21" s="2114"/>
      <c r="AW21" s="2114"/>
      <c r="AX21" s="2114"/>
      <c r="AY21" s="2114"/>
      <c r="AZ21" s="2114"/>
      <c r="BA21" s="2114"/>
      <c r="BB21" s="2114"/>
      <c r="BC21" s="2114"/>
      <c r="BD21" s="2114"/>
      <c r="BE21" s="2114"/>
      <c r="BF21" s="2114"/>
      <c r="BG21" s="2114"/>
      <c r="BH21" s="2114"/>
      <c r="BI21" s="2114"/>
      <c r="BJ21" s="2114"/>
      <c r="BK21" s="2114"/>
      <c r="BL21" s="2114"/>
      <c r="BM21" s="2114"/>
      <c r="BN21" s="2114"/>
      <c r="BO21" s="2114"/>
      <c r="BP21" s="2114"/>
      <c r="BQ21" s="2114"/>
      <c r="BR21" s="2114"/>
      <c r="BS21" s="2114"/>
      <c r="BT21" s="2114"/>
      <c r="BU21" s="2114"/>
      <c r="BV21" s="2114"/>
      <c r="BW21" s="2114"/>
      <c r="BX21" s="2114"/>
      <c r="BY21" s="2115"/>
      <c r="BZ21" s="2089"/>
      <c r="CA21" s="2089"/>
      <c r="CB21" s="2089"/>
      <c r="CC21" s="2089"/>
      <c r="CD21" s="69"/>
      <c r="CE21" s="69"/>
      <c r="CF21" s="69"/>
      <c r="CG21" s="69"/>
      <c r="CH21" s="69"/>
      <c r="CI21" s="69"/>
      <c r="CJ21" s="69"/>
      <c r="CK21" s="69"/>
      <c r="CL21" s="69"/>
    </row>
    <row r="22" spans="1:90" s="17" customFormat="1" ht="22.5" customHeight="1">
      <c r="A22" s="2154"/>
      <c r="B22" s="2154"/>
      <c r="C22" s="2154"/>
      <c r="D22" s="2154"/>
      <c r="E22" s="1837"/>
      <c r="F22" s="1951"/>
      <c r="G22" s="2132"/>
      <c r="H22" s="2132"/>
      <c r="I22" s="2132"/>
      <c r="J22" s="2132"/>
      <c r="K22" s="2132"/>
      <c r="L22" s="2132"/>
      <c r="M22" s="2132"/>
      <c r="N22" s="2132"/>
      <c r="O22" s="2135"/>
      <c r="P22" s="2108" t="s">
        <v>324</v>
      </c>
      <c r="Q22" s="2109"/>
      <c r="R22" s="2091" t="str">
        <f>★入力画面!$BL$139</f>
        <v/>
      </c>
      <c r="S22" s="2091"/>
      <c r="T22" s="2091"/>
      <c r="U22" s="2091"/>
      <c r="V22" s="2091"/>
      <c r="W22" s="2091"/>
      <c r="X22" s="2091"/>
      <c r="Y22" s="2091"/>
      <c r="Z22" s="2091"/>
      <c r="AA22" s="2091"/>
      <c r="AB22" s="2091"/>
      <c r="AC22" s="2091"/>
      <c r="AD22" s="2091"/>
      <c r="AE22" s="2091"/>
      <c r="AF22" s="2091"/>
      <c r="AG22" s="2092"/>
      <c r="AH22" s="2110">
        <f>★入力画面!$Y$139</f>
        <v>0</v>
      </c>
      <c r="AI22" s="2111"/>
      <c r="AJ22" s="2111"/>
      <c r="AK22" s="2111"/>
      <c r="AL22" s="2111"/>
      <c r="AM22" s="2111"/>
      <c r="AN22" s="2111"/>
      <c r="AO22" s="2111"/>
      <c r="AP22" s="2111"/>
      <c r="AQ22" s="2111"/>
      <c r="AR22" s="2111"/>
      <c r="AS22" s="2111"/>
      <c r="AT22" s="2111"/>
      <c r="AU22" s="2111"/>
      <c r="AV22" s="2111"/>
      <c r="AW22" s="2111"/>
      <c r="AX22" s="2111"/>
      <c r="AY22" s="2111"/>
      <c r="AZ22" s="2111"/>
      <c r="BA22" s="2111"/>
      <c r="BB22" s="2111"/>
      <c r="BC22" s="2111"/>
      <c r="BD22" s="2111"/>
      <c r="BE22" s="2111"/>
      <c r="BF22" s="2111"/>
      <c r="BG22" s="2111"/>
      <c r="BH22" s="2111"/>
      <c r="BI22" s="2111"/>
      <c r="BJ22" s="2111"/>
      <c r="BK22" s="2111"/>
      <c r="BL22" s="2111"/>
      <c r="BM22" s="2111"/>
      <c r="BN22" s="2111"/>
      <c r="BO22" s="2111"/>
      <c r="BP22" s="2111"/>
      <c r="BQ22" s="2111"/>
      <c r="BR22" s="2111"/>
      <c r="BS22" s="2111"/>
      <c r="BT22" s="2111"/>
      <c r="BU22" s="2111"/>
      <c r="BV22" s="2111"/>
      <c r="BW22" s="2111"/>
      <c r="BX22" s="2111"/>
      <c r="BY22" s="2112"/>
      <c r="BZ22" s="2089"/>
      <c r="CA22" s="2089"/>
      <c r="CB22" s="2089"/>
      <c r="CC22" s="2089"/>
      <c r="CD22" s="69"/>
      <c r="CE22" s="69"/>
      <c r="CF22" s="69"/>
      <c r="CG22" s="69"/>
      <c r="CH22" s="69"/>
      <c r="CI22" s="69"/>
      <c r="CJ22" s="69"/>
      <c r="CK22" s="69"/>
      <c r="CL22" s="69"/>
    </row>
    <row r="23" spans="1:90" s="17" customFormat="1" ht="22.5" customHeight="1">
      <c r="A23" s="2154"/>
      <c r="B23" s="2154"/>
      <c r="C23" s="2154"/>
      <c r="D23" s="2154"/>
      <c r="E23" s="1837"/>
      <c r="F23" s="1951"/>
      <c r="G23" s="2132"/>
      <c r="H23" s="2132"/>
      <c r="I23" s="2132"/>
      <c r="J23" s="2132"/>
      <c r="K23" s="2132"/>
      <c r="L23" s="2132"/>
      <c r="M23" s="2132"/>
      <c r="N23" s="2132"/>
      <c r="O23" s="2135"/>
      <c r="P23" s="2116" t="s">
        <v>325</v>
      </c>
      <c r="Q23" s="2117"/>
      <c r="R23" s="2093" t="str">
        <f>★入力画面!$BL$140</f>
        <v/>
      </c>
      <c r="S23" s="2093"/>
      <c r="T23" s="2093"/>
      <c r="U23" s="2093"/>
      <c r="V23" s="2093"/>
      <c r="W23" s="2093"/>
      <c r="X23" s="2093"/>
      <c r="Y23" s="2093"/>
      <c r="Z23" s="2093"/>
      <c r="AA23" s="2093"/>
      <c r="AB23" s="2093"/>
      <c r="AC23" s="2093"/>
      <c r="AD23" s="2093"/>
      <c r="AE23" s="2093"/>
      <c r="AF23" s="2093"/>
      <c r="AG23" s="2094"/>
      <c r="AH23" s="2113"/>
      <c r="AI23" s="2114"/>
      <c r="AJ23" s="2114"/>
      <c r="AK23" s="2114"/>
      <c r="AL23" s="2114"/>
      <c r="AM23" s="2114"/>
      <c r="AN23" s="2114"/>
      <c r="AO23" s="2114"/>
      <c r="AP23" s="2114"/>
      <c r="AQ23" s="2114"/>
      <c r="AR23" s="2114"/>
      <c r="AS23" s="2114"/>
      <c r="AT23" s="2114"/>
      <c r="AU23" s="2114"/>
      <c r="AV23" s="2114"/>
      <c r="AW23" s="2114"/>
      <c r="AX23" s="2114"/>
      <c r="AY23" s="2114"/>
      <c r="AZ23" s="2114"/>
      <c r="BA23" s="2114"/>
      <c r="BB23" s="2114"/>
      <c r="BC23" s="2114"/>
      <c r="BD23" s="2114"/>
      <c r="BE23" s="2114"/>
      <c r="BF23" s="2114"/>
      <c r="BG23" s="2114"/>
      <c r="BH23" s="2114"/>
      <c r="BI23" s="2114"/>
      <c r="BJ23" s="2114"/>
      <c r="BK23" s="2114"/>
      <c r="BL23" s="2114"/>
      <c r="BM23" s="2114"/>
      <c r="BN23" s="2114"/>
      <c r="BO23" s="2114"/>
      <c r="BP23" s="2114"/>
      <c r="BQ23" s="2114"/>
      <c r="BR23" s="2114"/>
      <c r="BS23" s="2114"/>
      <c r="BT23" s="2114"/>
      <c r="BU23" s="2114"/>
      <c r="BV23" s="2114"/>
      <c r="BW23" s="2114"/>
      <c r="BX23" s="2114"/>
      <c r="BY23" s="2115"/>
      <c r="BZ23" s="2089"/>
      <c r="CA23" s="2089"/>
      <c r="CB23" s="2089"/>
      <c r="CC23" s="2089"/>
      <c r="CD23" s="69"/>
      <c r="CE23" s="69"/>
      <c r="CF23" s="69"/>
      <c r="CG23" s="69"/>
      <c r="CH23" s="69"/>
      <c r="CI23" s="69"/>
      <c r="CJ23" s="69"/>
      <c r="CK23" s="69"/>
      <c r="CL23" s="69"/>
    </row>
    <row r="24" spans="1:90" s="17" customFormat="1" ht="22.5" customHeight="1">
      <c r="A24" s="2154"/>
      <c r="B24" s="2154"/>
      <c r="C24" s="2154"/>
      <c r="D24" s="2154"/>
      <c r="E24" s="1837"/>
      <c r="F24" s="1951"/>
      <c r="G24" s="2132"/>
      <c r="H24" s="2132"/>
      <c r="I24" s="2132"/>
      <c r="J24" s="2132"/>
      <c r="K24" s="2132"/>
      <c r="L24" s="2132"/>
      <c r="M24" s="2132"/>
      <c r="N24" s="2132"/>
      <c r="O24" s="2135"/>
      <c r="P24" s="2108" t="s">
        <v>324</v>
      </c>
      <c r="Q24" s="2109"/>
      <c r="R24" s="2091" t="str">
        <f>★入力画面!$BL$141</f>
        <v/>
      </c>
      <c r="S24" s="2091"/>
      <c r="T24" s="2091"/>
      <c r="U24" s="2091"/>
      <c r="V24" s="2091"/>
      <c r="W24" s="2091"/>
      <c r="X24" s="2091"/>
      <c r="Y24" s="2091"/>
      <c r="Z24" s="2091"/>
      <c r="AA24" s="2091"/>
      <c r="AB24" s="2091"/>
      <c r="AC24" s="2091"/>
      <c r="AD24" s="2091"/>
      <c r="AE24" s="2091"/>
      <c r="AF24" s="2091"/>
      <c r="AG24" s="2092"/>
      <c r="AH24" s="2110">
        <f>★入力画面!$Y$141</f>
        <v>0</v>
      </c>
      <c r="AI24" s="2111"/>
      <c r="AJ24" s="2111"/>
      <c r="AK24" s="2111"/>
      <c r="AL24" s="2111"/>
      <c r="AM24" s="2111"/>
      <c r="AN24" s="2111"/>
      <c r="AO24" s="2111"/>
      <c r="AP24" s="2111"/>
      <c r="AQ24" s="2111"/>
      <c r="AR24" s="2111"/>
      <c r="AS24" s="2111"/>
      <c r="AT24" s="2111"/>
      <c r="AU24" s="2111"/>
      <c r="AV24" s="2111"/>
      <c r="AW24" s="2111"/>
      <c r="AX24" s="2111"/>
      <c r="AY24" s="2111"/>
      <c r="AZ24" s="2111"/>
      <c r="BA24" s="2111"/>
      <c r="BB24" s="2111"/>
      <c r="BC24" s="2111"/>
      <c r="BD24" s="2111"/>
      <c r="BE24" s="2111"/>
      <c r="BF24" s="2111"/>
      <c r="BG24" s="2111"/>
      <c r="BH24" s="2111"/>
      <c r="BI24" s="2111"/>
      <c r="BJ24" s="2111"/>
      <c r="BK24" s="2111"/>
      <c r="BL24" s="2111"/>
      <c r="BM24" s="2111"/>
      <c r="BN24" s="2111"/>
      <c r="BO24" s="2111"/>
      <c r="BP24" s="2111"/>
      <c r="BQ24" s="2111"/>
      <c r="BR24" s="2111"/>
      <c r="BS24" s="2111"/>
      <c r="BT24" s="2111"/>
      <c r="BU24" s="2111"/>
      <c r="BV24" s="2111"/>
      <c r="BW24" s="2111"/>
      <c r="BX24" s="2111"/>
      <c r="BY24" s="2112"/>
      <c r="BZ24" s="2089"/>
      <c r="CA24" s="2089"/>
      <c r="CB24" s="2089"/>
      <c r="CC24" s="2089"/>
      <c r="CD24" s="69"/>
      <c r="CE24" s="69"/>
      <c r="CF24" s="69"/>
      <c r="CG24" s="69"/>
      <c r="CH24" s="69"/>
      <c r="CI24" s="69"/>
      <c r="CJ24" s="69"/>
      <c r="CK24" s="69"/>
      <c r="CL24" s="69"/>
    </row>
    <row r="25" spans="1:90" s="17" customFormat="1" ht="22.5" customHeight="1">
      <c r="A25" s="2154"/>
      <c r="B25" s="2154"/>
      <c r="C25" s="2154"/>
      <c r="D25" s="2154"/>
      <c r="E25" s="1837"/>
      <c r="F25" s="1951"/>
      <c r="G25" s="2132"/>
      <c r="H25" s="2132"/>
      <c r="I25" s="2132"/>
      <c r="J25" s="2132"/>
      <c r="K25" s="2132"/>
      <c r="L25" s="2132"/>
      <c r="M25" s="2132"/>
      <c r="N25" s="2132"/>
      <c r="O25" s="2135"/>
      <c r="P25" s="2116" t="s">
        <v>325</v>
      </c>
      <c r="Q25" s="2117"/>
      <c r="R25" s="2093" t="str">
        <f>★入力画面!$BL$142</f>
        <v/>
      </c>
      <c r="S25" s="2093"/>
      <c r="T25" s="2093"/>
      <c r="U25" s="2093"/>
      <c r="V25" s="2093"/>
      <c r="W25" s="2093"/>
      <c r="X25" s="2093"/>
      <c r="Y25" s="2093"/>
      <c r="Z25" s="2093"/>
      <c r="AA25" s="2093"/>
      <c r="AB25" s="2093"/>
      <c r="AC25" s="2093"/>
      <c r="AD25" s="2093"/>
      <c r="AE25" s="2093"/>
      <c r="AF25" s="2093"/>
      <c r="AG25" s="2094"/>
      <c r="AH25" s="2113"/>
      <c r="AI25" s="2114"/>
      <c r="AJ25" s="2114"/>
      <c r="AK25" s="2114"/>
      <c r="AL25" s="2114"/>
      <c r="AM25" s="2114"/>
      <c r="AN25" s="2114"/>
      <c r="AO25" s="2114"/>
      <c r="AP25" s="2114"/>
      <c r="AQ25" s="2114"/>
      <c r="AR25" s="2114"/>
      <c r="AS25" s="2114"/>
      <c r="AT25" s="2114"/>
      <c r="AU25" s="2114"/>
      <c r="AV25" s="2114"/>
      <c r="AW25" s="2114"/>
      <c r="AX25" s="2114"/>
      <c r="AY25" s="2114"/>
      <c r="AZ25" s="2114"/>
      <c r="BA25" s="2114"/>
      <c r="BB25" s="2114"/>
      <c r="BC25" s="2114"/>
      <c r="BD25" s="2114"/>
      <c r="BE25" s="2114"/>
      <c r="BF25" s="2114"/>
      <c r="BG25" s="2114"/>
      <c r="BH25" s="2114"/>
      <c r="BI25" s="2114"/>
      <c r="BJ25" s="2114"/>
      <c r="BK25" s="2114"/>
      <c r="BL25" s="2114"/>
      <c r="BM25" s="2114"/>
      <c r="BN25" s="2114"/>
      <c r="BO25" s="2114"/>
      <c r="BP25" s="2114"/>
      <c r="BQ25" s="2114"/>
      <c r="BR25" s="2114"/>
      <c r="BS25" s="2114"/>
      <c r="BT25" s="2114"/>
      <c r="BU25" s="2114"/>
      <c r="BV25" s="2114"/>
      <c r="BW25" s="2114"/>
      <c r="BX25" s="2114"/>
      <c r="BY25" s="2115"/>
      <c r="BZ25" s="2089"/>
      <c r="CA25" s="2089"/>
      <c r="CB25" s="2089"/>
      <c r="CC25" s="2089"/>
      <c r="CD25" s="69"/>
      <c r="CE25" s="69"/>
      <c r="CF25" s="69"/>
      <c r="CG25" s="69"/>
      <c r="CH25" s="69"/>
      <c r="CI25" s="69"/>
      <c r="CJ25" s="69"/>
      <c r="CK25" s="69"/>
      <c r="CL25" s="69"/>
    </row>
    <row r="26" spans="1:90" s="17" customFormat="1" ht="22.5" customHeight="1">
      <c r="A26" s="2154"/>
      <c r="B26" s="2154"/>
      <c r="C26" s="2154"/>
      <c r="D26" s="2154"/>
      <c r="E26" s="1837"/>
      <c r="F26" s="1951"/>
      <c r="G26" s="2132"/>
      <c r="H26" s="2132"/>
      <c r="I26" s="2132"/>
      <c r="J26" s="2132"/>
      <c r="K26" s="2132"/>
      <c r="L26" s="2132"/>
      <c r="M26" s="2132"/>
      <c r="N26" s="2132"/>
      <c r="O26" s="2135"/>
      <c r="P26" s="2108" t="s">
        <v>324</v>
      </c>
      <c r="Q26" s="2109"/>
      <c r="R26" s="2091" t="str">
        <f>★入力画面!$BL$143</f>
        <v/>
      </c>
      <c r="S26" s="2091"/>
      <c r="T26" s="2091"/>
      <c r="U26" s="2091"/>
      <c r="V26" s="2091"/>
      <c r="W26" s="2091"/>
      <c r="X26" s="2091"/>
      <c r="Y26" s="2091"/>
      <c r="Z26" s="2091"/>
      <c r="AA26" s="2091"/>
      <c r="AB26" s="2091"/>
      <c r="AC26" s="2091"/>
      <c r="AD26" s="2091"/>
      <c r="AE26" s="2091"/>
      <c r="AF26" s="2091"/>
      <c r="AG26" s="2092"/>
      <c r="AH26" s="2110">
        <f>★入力画面!$Y$143</f>
        <v>0</v>
      </c>
      <c r="AI26" s="2111"/>
      <c r="AJ26" s="2111"/>
      <c r="AK26" s="2111"/>
      <c r="AL26" s="2111"/>
      <c r="AM26" s="2111"/>
      <c r="AN26" s="2111"/>
      <c r="AO26" s="2111"/>
      <c r="AP26" s="2111"/>
      <c r="AQ26" s="2111"/>
      <c r="AR26" s="2111"/>
      <c r="AS26" s="2111"/>
      <c r="AT26" s="2111"/>
      <c r="AU26" s="2111"/>
      <c r="AV26" s="2111"/>
      <c r="AW26" s="2111"/>
      <c r="AX26" s="2111"/>
      <c r="AY26" s="2111"/>
      <c r="AZ26" s="2111"/>
      <c r="BA26" s="2111"/>
      <c r="BB26" s="2111"/>
      <c r="BC26" s="2111"/>
      <c r="BD26" s="2111"/>
      <c r="BE26" s="2111"/>
      <c r="BF26" s="2111"/>
      <c r="BG26" s="2111"/>
      <c r="BH26" s="2111"/>
      <c r="BI26" s="2111"/>
      <c r="BJ26" s="2111"/>
      <c r="BK26" s="2111"/>
      <c r="BL26" s="2111"/>
      <c r="BM26" s="2111"/>
      <c r="BN26" s="2111"/>
      <c r="BO26" s="2111"/>
      <c r="BP26" s="2111"/>
      <c r="BQ26" s="2111"/>
      <c r="BR26" s="2111"/>
      <c r="BS26" s="2111"/>
      <c r="BT26" s="2111"/>
      <c r="BU26" s="2111"/>
      <c r="BV26" s="2111"/>
      <c r="BW26" s="2111"/>
      <c r="BX26" s="2111"/>
      <c r="BY26" s="2112"/>
      <c r="BZ26" s="2089"/>
      <c r="CA26" s="2089"/>
      <c r="CB26" s="2089"/>
      <c r="CC26" s="2089"/>
      <c r="CD26" s="69"/>
      <c r="CE26" s="69"/>
      <c r="CF26" s="69"/>
      <c r="CG26" s="69"/>
      <c r="CH26" s="69"/>
      <c r="CI26" s="69"/>
      <c r="CJ26" s="69"/>
      <c r="CK26" s="69"/>
      <c r="CL26" s="69"/>
    </row>
    <row r="27" spans="1:90" s="17" customFormat="1" ht="22.5" customHeight="1">
      <c r="A27" s="2154"/>
      <c r="B27" s="2154"/>
      <c r="C27" s="2154"/>
      <c r="D27" s="2154"/>
      <c r="E27" s="1837"/>
      <c r="F27" s="1951"/>
      <c r="G27" s="2132"/>
      <c r="H27" s="2132"/>
      <c r="I27" s="2132"/>
      <c r="J27" s="2132"/>
      <c r="K27" s="2132"/>
      <c r="L27" s="2132"/>
      <c r="M27" s="2132"/>
      <c r="N27" s="2132"/>
      <c r="O27" s="2135"/>
      <c r="P27" s="2116" t="s">
        <v>325</v>
      </c>
      <c r="Q27" s="2117"/>
      <c r="R27" s="2093" t="str">
        <f>★入力画面!$BL$144</f>
        <v/>
      </c>
      <c r="S27" s="2093"/>
      <c r="T27" s="2093"/>
      <c r="U27" s="2093"/>
      <c r="V27" s="2093"/>
      <c r="W27" s="2093"/>
      <c r="X27" s="2093"/>
      <c r="Y27" s="2093"/>
      <c r="Z27" s="2093"/>
      <c r="AA27" s="2093"/>
      <c r="AB27" s="2093"/>
      <c r="AC27" s="2093"/>
      <c r="AD27" s="2093"/>
      <c r="AE27" s="2093"/>
      <c r="AF27" s="2093"/>
      <c r="AG27" s="2094"/>
      <c r="AH27" s="2113"/>
      <c r="AI27" s="2114"/>
      <c r="AJ27" s="2114"/>
      <c r="AK27" s="2114"/>
      <c r="AL27" s="2114"/>
      <c r="AM27" s="2114"/>
      <c r="AN27" s="2114"/>
      <c r="AO27" s="2114"/>
      <c r="AP27" s="2114"/>
      <c r="AQ27" s="2114"/>
      <c r="AR27" s="2114"/>
      <c r="AS27" s="2114"/>
      <c r="AT27" s="2114"/>
      <c r="AU27" s="2114"/>
      <c r="AV27" s="2114"/>
      <c r="AW27" s="2114"/>
      <c r="AX27" s="2114"/>
      <c r="AY27" s="2114"/>
      <c r="AZ27" s="2114"/>
      <c r="BA27" s="2114"/>
      <c r="BB27" s="2114"/>
      <c r="BC27" s="2114"/>
      <c r="BD27" s="2114"/>
      <c r="BE27" s="2114"/>
      <c r="BF27" s="2114"/>
      <c r="BG27" s="2114"/>
      <c r="BH27" s="2114"/>
      <c r="BI27" s="2114"/>
      <c r="BJ27" s="2114"/>
      <c r="BK27" s="2114"/>
      <c r="BL27" s="2114"/>
      <c r="BM27" s="2114"/>
      <c r="BN27" s="2114"/>
      <c r="BO27" s="2114"/>
      <c r="BP27" s="2114"/>
      <c r="BQ27" s="2114"/>
      <c r="BR27" s="2114"/>
      <c r="BS27" s="2114"/>
      <c r="BT27" s="2114"/>
      <c r="BU27" s="2114"/>
      <c r="BV27" s="2114"/>
      <c r="BW27" s="2114"/>
      <c r="BX27" s="2114"/>
      <c r="BY27" s="2115"/>
      <c r="BZ27" s="2089"/>
      <c r="CA27" s="2089"/>
      <c r="CB27" s="2089"/>
      <c r="CC27" s="2089"/>
      <c r="CD27" s="69"/>
      <c r="CE27" s="69"/>
      <c r="CF27" s="69"/>
      <c r="CG27" s="69"/>
      <c r="CH27" s="69"/>
      <c r="CI27" s="69"/>
      <c r="CJ27" s="69"/>
      <c r="CK27" s="69"/>
      <c r="CL27" s="69"/>
    </row>
    <row r="28" spans="1:90" s="17" customFormat="1" ht="22.5" customHeight="1">
      <c r="A28" s="2154"/>
      <c r="B28" s="2154"/>
      <c r="C28" s="2154"/>
      <c r="D28" s="2154"/>
      <c r="E28" s="1837"/>
      <c r="F28" s="1951"/>
      <c r="G28" s="2132"/>
      <c r="H28" s="2132"/>
      <c r="I28" s="2132"/>
      <c r="J28" s="2132"/>
      <c r="K28" s="2132"/>
      <c r="L28" s="2132"/>
      <c r="M28" s="2132"/>
      <c r="N28" s="2132"/>
      <c r="O28" s="2135"/>
      <c r="P28" s="2108" t="s">
        <v>324</v>
      </c>
      <c r="Q28" s="2109"/>
      <c r="R28" s="2091" t="str">
        <f>★入力画面!$BL$145</f>
        <v/>
      </c>
      <c r="S28" s="2091"/>
      <c r="T28" s="2091"/>
      <c r="U28" s="2091"/>
      <c r="V28" s="2091"/>
      <c r="W28" s="2091"/>
      <c r="X28" s="2091"/>
      <c r="Y28" s="2091"/>
      <c r="Z28" s="2091"/>
      <c r="AA28" s="2091"/>
      <c r="AB28" s="2091"/>
      <c r="AC28" s="2091"/>
      <c r="AD28" s="2091"/>
      <c r="AE28" s="2091"/>
      <c r="AF28" s="2091"/>
      <c r="AG28" s="2092"/>
      <c r="AH28" s="2110">
        <f>★入力画面!$Y$145</f>
        <v>0</v>
      </c>
      <c r="AI28" s="2111"/>
      <c r="AJ28" s="2111"/>
      <c r="AK28" s="2111"/>
      <c r="AL28" s="2111"/>
      <c r="AM28" s="2111"/>
      <c r="AN28" s="2111"/>
      <c r="AO28" s="2111"/>
      <c r="AP28" s="2111"/>
      <c r="AQ28" s="2111"/>
      <c r="AR28" s="2111"/>
      <c r="AS28" s="2111"/>
      <c r="AT28" s="2111"/>
      <c r="AU28" s="2111"/>
      <c r="AV28" s="2111"/>
      <c r="AW28" s="2111"/>
      <c r="AX28" s="2111"/>
      <c r="AY28" s="2111"/>
      <c r="AZ28" s="2111"/>
      <c r="BA28" s="2111"/>
      <c r="BB28" s="2111"/>
      <c r="BC28" s="2111"/>
      <c r="BD28" s="2111"/>
      <c r="BE28" s="2111"/>
      <c r="BF28" s="2111"/>
      <c r="BG28" s="2111"/>
      <c r="BH28" s="2111"/>
      <c r="BI28" s="2111"/>
      <c r="BJ28" s="2111"/>
      <c r="BK28" s="2111"/>
      <c r="BL28" s="2111"/>
      <c r="BM28" s="2111"/>
      <c r="BN28" s="2111"/>
      <c r="BO28" s="2111"/>
      <c r="BP28" s="2111"/>
      <c r="BQ28" s="2111"/>
      <c r="BR28" s="2111"/>
      <c r="BS28" s="2111"/>
      <c r="BT28" s="2111"/>
      <c r="BU28" s="2111"/>
      <c r="BV28" s="2111"/>
      <c r="BW28" s="2111"/>
      <c r="BX28" s="2111"/>
      <c r="BY28" s="2112"/>
      <c r="BZ28" s="2089"/>
      <c r="CA28" s="2089"/>
      <c r="CB28" s="2089"/>
      <c r="CC28" s="2089"/>
      <c r="CD28" s="69"/>
      <c r="CE28" s="69"/>
      <c r="CF28" s="69"/>
      <c r="CG28" s="69"/>
      <c r="CH28" s="69"/>
      <c r="CI28" s="69"/>
      <c r="CJ28" s="69"/>
      <c r="CK28" s="69"/>
      <c r="CL28" s="69"/>
    </row>
    <row r="29" spans="1:90" s="17" customFormat="1" ht="22.5" customHeight="1">
      <c r="A29" s="2154"/>
      <c r="B29" s="2154"/>
      <c r="C29" s="2154"/>
      <c r="D29" s="2154"/>
      <c r="E29" s="1837"/>
      <c r="F29" s="1951"/>
      <c r="G29" s="2132"/>
      <c r="H29" s="2132"/>
      <c r="I29" s="2132"/>
      <c r="J29" s="2132"/>
      <c r="K29" s="2132"/>
      <c r="L29" s="2132"/>
      <c r="M29" s="2132"/>
      <c r="N29" s="2132"/>
      <c r="O29" s="2135"/>
      <c r="P29" s="2116" t="s">
        <v>325</v>
      </c>
      <c r="Q29" s="2117"/>
      <c r="R29" s="2093" t="str">
        <f>★入力画面!$BL$146</f>
        <v/>
      </c>
      <c r="S29" s="2093"/>
      <c r="T29" s="2093"/>
      <c r="U29" s="2093"/>
      <c r="V29" s="2093"/>
      <c r="W29" s="2093"/>
      <c r="X29" s="2093"/>
      <c r="Y29" s="2093"/>
      <c r="Z29" s="2093"/>
      <c r="AA29" s="2093"/>
      <c r="AB29" s="2093"/>
      <c r="AC29" s="2093"/>
      <c r="AD29" s="2093"/>
      <c r="AE29" s="2093"/>
      <c r="AF29" s="2093"/>
      <c r="AG29" s="2094"/>
      <c r="AH29" s="2113"/>
      <c r="AI29" s="2114"/>
      <c r="AJ29" s="2114"/>
      <c r="AK29" s="2114"/>
      <c r="AL29" s="2114"/>
      <c r="AM29" s="2114"/>
      <c r="AN29" s="2114"/>
      <c r="AO29" s="2114"/>
      <c r="AP29" s="2114"/>
      <c r="AQ29" s="2114"/>
      <c r="AR29" s="2114"/>
      <c r="AS29" s="2114"/>
      <c r="AT29" s="2114"/>
      <c r="AU29" s="2114"/>
      <c r="AV29" s="2114"/>
      <c r="AW29" s="2114"/>
      <c r="AX29" s="2114"/>
      <c r="AY29" s="2114"/>
      <c r="AZ29" s="2114"/>
      <c r="BA29" s="2114"/>
      <c r="BB29" s="2114"/>
      <c r="BC29" s="2114"/>
      <c r="BD29" s="2114"/>
      <c r="BE29" s="2114"/>
      <c r="BF29" s="2114"/>
      <c r="BG29" s="2114"/>
      <c r="BH29" s="2114"/>
      <c r="BI29" s="2114"/>
      <c r="BJ29" s="2114"/>
      <c r="BK29" s="2114"/>
      <c r="BL29" s="2114"/>
      <c r="BM29" s="2114"/>
      <c r="BN29" s="2114"/>
      <c r="BO29" s="2114"/>
      <c r="BP29" s="2114"/>
      <c r="BQ29" s="2114"/>
      <c r="BR29" s="2114"/>
      <c r="BS29" s="2114"/>
      <c r="BT29" s="2114"/>
      <c r="BU29" s="2114"/>
      <c r="BV29" s="2114"/>
      <c r="BW29" s="2114"/>
      <c r="BX29" s="2114"/>
      <c r="BY29" s="2115"/>
      <c r="BZ29" s="2089"/>
      <c r="CA29" s="2089"/>
      <c r="CB29" s="2089"/>
      <c r="CC29" s="2089"/>
      <c r="CD29" s="69"/>
      <c r="CE29" s="69"/>
      <c r="CF29" s="69"/>
      <c r="CG29" s="69"/>
      <c r="CH29" s="69"/>
      <c r="CI29" s="69"/>
      <c r="CJ29" s="69"/>
      <c r="CK29" s="69"/>
      <c r="CL29" s="69"/>
    </row>
    <row r="30" spans="1:90" s="17" customFormat="1" ht="22.5" customHeight="1">
      <c r="A30" s="2154"/>
      <c r="B30" s="2154"/>
      <c r="C30" s="2154"/>
      <c r="D30" s="2154"/>
      <c r="E30" s="1837"/>
      <c r="F30" s="1951"/>
      <c r="G30" s="2132"/>
      <c r="H30" s="2132"/>
      <c r="I30" s="2132"/>
      <c r="J30" s="2132"/>
      <c r="K30" s="2132"/>
      <c r="L30" s="2132"/>
      <c r="M30" s="2132"/>
      <c r="N30" s="2132"/>
      <c r="O30" s="2135"/>
      <c r="P30" s="2108" t="s">
        <v>324</v>
      </c>
      <c r="Q30" s="2109"/>
      <c r="R30" s="2091" t="str">
        <f>★入力画面!$BL$147</f>
        <v/>
      </c>
      <c r="S30" s="2091"/>
      <c r="T30" s="2091"/>
      <c r="U30" s="2091"/>
      <c r="V30" s="2091"/>
      <c r="W30" s="2091"/>
      <c r="X30" s="2091"/>
      <c r="Y30" s="2091"/>
      <c r="Z30" s="2091"/>
      <c r="AA30" s="2091"/>
      <c r="AB30" s="2091"/>
      <c r="AC30" s="2091"/>
      <c r="AD30" s="2091"/>
      <c r="AE30" s="2091"/>
      <c r="AF30" s="2091"/>
      <c r="AG30" s="2092"/>
      <c r="AH30" s="2110">
        <f>★入力画面!$Y$147</f>
        <v>0</v>
      </c>
      <c r="AI30" s="2111"/>
      <c r="AJ30" s="2111"/>
      <c r="AK30" s="2111"/>
      <c r="AL30" s="2111"/>
      <c r="AM30" s="2111"/>
      <c r="AN30" s="2111"/>
      <c r="AO30" s="2111"/>
      <c r="AP30" s="2111"/>
      <c r="AQ30" s="2111"/>
      <c r="AR30" s="2111"/>
      <c r="AS30" s="2111"/>
      <c r="AT30" s="2111"/>
      <c r="AU30" s="2111"/>
      <c r="AV30" s="2111"/>
      <c r="AW30" s="2111"/>
      <c r="AX30" s="2111"/>
      <c r="AY30" s="2111"/>
      <c r="AZ30" s="2111"/>
      <c r="BA30" s="2111"/>
      <c r="BB30" s="2111"/>
      <c r="BC30" s="2111"/>
      <c r="BD30" s="2111"/>
      <c r="BE30" s="2111"/>
      <c r="BF30" s="2111"/>
      <c r="BG30" s="2111"/>
      <c r="BH30" s="2111"/>
      <c r="BI30" s="2111"/>
      <c r="BJ30" s="2111"/>
      <c r="BK30" s="2111"/>
      <c r="BL30" s="2111"/>
      <c r="BM30" s="2111"/>
      <c r="BN30" s="2111"/>
      <c r="BO30" s="2111"/>
      <c r="BP30" s="2111"/>
      <c r="BQ30" s="2111"/>
      <c r="BR30" s="2111"/>
      <c r="BS30" s="2111"/>
      <c r="BT30" s="2111"/>
      <c r="BU30" s="2111"/>
      <c r="BV30" s="2111"/>
      <c r="BW30" s="2111"/>
      <c r="BX30" s="2111"/>
      <c r="BY30" s="2112"/>
      <c r="BZ30" s="2089"/>
      <c r="CA30" s="2089"/>
      <c r="CB30" s="2089"/>
      <c r="CC30" s="2089"/>
      <c r="CD30" s="69"/>
      <c r="CE30" s="69"/>
      <c r="CF30" s="69"/>
      <c r="CG30" s="69"/>
      <c r="CH30" s="69"/>
      <c r="CI30" s="69"/>
      <c r="CJ30" s="69"/>
      <c r="CK30" s="69"/>
      <c r="CL30" s="69"/>
    </row>
    <row r="31" spans="1:90" s="17" customFormat="1" ht="22.5" customHeight="1">
      <c r="A31" s="2154"/>
      <c r="B31" s="2154"/>
      <c r="C31" s="2154"/>
      <c r="D31" s="2154"/>
      <c r="E31" s="1837"/>
      <c r="F31" s="1951"/>
      <c r="G31" s="2132"/>
      <c r="H31" s="2132"/>
      <c r="I31" s="2132"/>
      <c r="J31" s="2132"/>
      <c r="K31" s="2132"/>
      <c r="L31" s="2132"/>
      <c r="M31" s="2132"/>
      <c r="N31" s="2132"/>
      <c r="O31" s="2135"/>
      <c r="P31" s="2116" t="s">
        <v>325</v>
      </c>
      <c r="Q31" s="2117"/>
      <c r="R31" s="2093" t="str">
        <f>★入力画面!$BL$148</f>
        <v/>
      </c>
      <c r="S31" s="2093"/>
      <c r="T31" s="2093"/>
      <c r="U31" s="2093"/>
      <c r="V31" s="2093"/>
      <c r="W31" s="2093"/>
      <c r="X31" s="2093"/>
      <c r="Y31" s="2093"/>
      <c r="Z31" s="2093"/>
      <c r="AA31" s="2093"/>
      <c r="AB31" s="2093"/>
      <c r="AC31" s="2093"/>
      <c r="AD31" s="2093"/>
      <c r="AE31" s="2093"/>
      <c r="AF31" s="2093"/>
      <c r="AG31" s="2094"/>
      <c r="AH31" s="2113"/>
      <c r="AI31" s="2114"/>
      <c r="AJ31" s="2114"/>
      <c r="AK31" s="2114"/>
      <c r="AL31" s="2114"/>
      <c r="AM31" s="2114"/>
      <c r="AN31" s="2114"/>
      <c r="AO31" s="2114"/>
      <c r="AP31" s="2114"/>
      <c r="AQ31" s="2114"/>
      <c r="AR31" s="2114"/>
      <c r="AS31" s="2114"/>
      <c r="AT31" s="2114"/>
      <c r="AU31" s="2114"/>
      <c r="AV31" s="2114"/>
      <c r="AW31" s="2114"/>
      <c r="AX31" s="2114"/>
      <c r="AY31" s="2114"/>
      <c r="AZ31" s="2114"/>
      <c r="BA31" s="2114"/>
      <c r="BB31" s="2114"/>
      <c r="BC31" s="2114"/>
      <c r="BD31" s="2114"/>
      <c r="BE31" s="2114"/>
      <c r="BF31" s="2114"/>
      <c r="BG31" s="2114"/>
      <c r="BH31" s="2114"/>
      <c r="BI31" s="2114"/>
      <c r="BJ31" s="2114"/>
      <c r="BK31" s="2114"/>
      <c r="BL31" s="2114"/>
      <c r="BM31" s="2114"/>
      <c r="BN31" s="2114"/>
      <c r="BO31" s="2114"/>
      <c r="BP31" s="2114"/>
      <c r="BQ31" s="2114"/>
      <c r="BR31" s="2114"/>
      <c r="BS31" s="2114"/>
      <c r="BT31" s="2114"/>
      <c r="BU31" s="2114"/>
      <c r="BV31" s="2114"/>
      <c r="BW31" s="2114"/>
      <c r="BX31" s="2114"/>
      <c r="BY31" s="2115"/>
      <c r="BZ31" s="2089"/>
      <c r="CA31" s="2089"/>
      <c r="CB31" s="2089"/>
      <c r="CC31" s="2089"/>
      <c r="CD31" s="69"/>
      <c r="CE31" s="69"/>
      <c r="CF31" s="69"/>
      <c r="CG31" s="69"/>
      <c r="CH31" s="69"/>
      <c r="CI31" s="69"/>
      <c r="CJ31" s="69"/>
      <c r="CK31" s="69"/>
      <c r="CL31" s="69"/>
    </row>
    <row r="32" spans="1:90" s="17" customFormat="1" ht="22.5" customHeight="1">
      <c r="A32" s="2154"/>
      <c r="B32" s="2154"/>
      <c r="C32" s="2154"/>
      <c r="D32" s="2154"/>
      <c r="E32" s="1837"/>
      <c r="F32" s="1951"/>
      <c r="G32" s="2132"/>
      <c r="H32" s="2132"/>
      <c r="I32" s="2132"/>
      <c r="J32" s="2132"/>
      <c r="K32" s="2132"/>
      <c r="L32" s="2132"/>
      <c r="M32" s="2132"/>
      <c r="N32" s="2132"/>
      <c r="O32" s="2135"/>
      <c r="P32" s="2108" t="s">
        <v>324</v>
      </c>
      <c r="Q32" s="2109"/>
      <c r="R32" s="2091" t="str">
        <f>★入力画面!$BL$149</f>
        <v/>
      </c>
      <c r="S32" s="2091"/>
      <c r="T32" s="2091"/>
      <c r="U32" s="2091"/>
      <c r="V32" s="2091"/>
      <c r="W32" s="2091"/>
      <c r="X32" s="2091"/>
      <c r="Y32" s="2091"/>
      <c r="Z32" s="2091"/>
      <c r="AA32" s="2091"/>
      <c r="AB32" s="2091"/>
      <c r="AC32" s="2091"/>
      <c r="AD32" s="2091"/>
      <c r="AE32" s="2091"/>
      <c r="AF32" s="2091"/>
      <c r="AG32" s="2092"/>
      <c r="AH32" s="2110">
        <f>★入力画面!$Y$149</f>
        <v>0</v>
      </c>
      <c r="AI32" s="2111"/>
      <c r="AJ32" s="2111"/>
      <c r="AK32" s="2111"/>
      <c r="AL32" s="2111"/>
      <c r="AM32" s="2111"/>
      <c r="AN32" s="2111"/>
      <c r="AO32" s="2111"/>
      <c r="AP32" s="2111"/>
      <c r="AQ32" s="2111"/>
      <c r="AR32" s="2111"/>
      <c r="AS32" s="2111"/>
      <c r="AT32" s="2111"/>
      <c r="AU32" s="2111"/>
      <c r="AV32" s="2111"/>
      <c r="AW32" s="2111"/>
      <c r="AX32" s="2111"/>
      <c r="AY32" s="2111"/>
      <c r="AZ32" s="2111"/>
      <c r="BA32" s="2111"/>
      <c r="BB32" s="2111"/>
      <c r="BC32" s="2111"/>
      <c r="BD32" s="2111"/>
      <c r="BE32" s="2111"/>
      <c r="BF32" s="2111"/>
      <c r="BG32" s="2111"/>
      <c r="BH32" s="2111"/>
      <c r="BI32" s="2111"/>
      <c r="BJ32" s="2111"/>
      <c r="BK32" s="2111"/>
      <c r="BL32" s="2111"/>
      <c r="BM32" s="2111"/>
      <c r="BN32" s="2111"/>
      <c r="BO32" s="2111"/>
      <c r="BP32" s="2111"/>
      <c r="BQ32" s="2111"/>
      <c r="BR32" s="2111"/>
      <c r="BS32" s="2111"/>
      <c r="BT32" s="2111"/>
      <c r="BU32" s="2111"/>
      <c r="BV32" s="2111"/>
      <c r="BW32" s="2111"/>
      <c r="BX32" s="2111"/>
      <c r="BY32" s="2112"/>
      <c r="BZ32" s="2089"/>
      <c r="CA32" s="2089"/>
      <c r="CB32" s="2089"/>
      <c r="CC32" s="2089"/>
      <c r="CD32" s="69"/>
      <c r="CE32" s="69"/>
      <c r="CF32" s="69"/>
      <c r="CG32" s="69"/>
      <c r="CH32" s="69"/>
      <c r="CI32" s="69"/>
      <c r="CJ32" s="69"/>
      <c r="CK32" s="69"/>
      <c r="CL32" s="69"/>
    </row>
    <row r="33" spans="1:90" s="17" customFormat="1" ht="22.5" customHeight="1">
      <c r="A33" s="2154"/>
      <c r="B33" s="2154"/>
      <c r="C33" s="2154"/>
      <c r="D33" s="2154"/>
      <c r="E33" s="1837"/>
      <c r="F33" s="1951"/>
      <c r="G33" s="2132"/>
      <c r="H33" s="2132"/>
      <c r="I33" s="2132"/>
      <c r="J33" s="2132"/>
      <c r="K33" s="2132"/>
      <c r="L33" s="2132"/>
      <c r="M33" s="2132"/>
      <c r="N33" s="2132"/>
      <c r="O33" s="2135"/>
      <c r="P33" s="2116" t="s">
        <v>325</v>
      </c>
      <c r="Q33" s="2117"/>
      <c r="R33" s="2093" t="str">
        <f>★入力画面!$BL$150</f>
        <v/>
      </c>
      <c r="S33" s="2093"/>
      <c r="T33" s="2093"/>
      <c r="U33" s="2093"/>
      <c r="V33" s="2093"/>
      <c r="W33" s="2093"/>
      <c r="X33" s="2093"/>
      <c r="Y33" s="2093"/>
      <c r="Z33" s="2093"/>
      <c r="AA33" s="2093"/>
      <c r="AB33" s="2093"/>
      <c r="AC33" s="2093"/>
      <c r="AD33" s="2093"/>
      <c r="AE33" s="2093"/>
      <c r="AF33" s="2093"/>
      <c r="AG33" s="2094"/>
      <c r="AH33" s="2113"/>
      <c r="AI33" s="2114"/>
      <c r="AJ33" s="2114"/>
      <c r="AK33" s="2114"/>
      <c r="AL33" s="2114"/>
      <c r="AM33" s="2114"/>
      <c r="AN33" s="2114"/>
      <c r="AO33" s="2114"/>
      <c r="AP33" s="2114"/>
      <c r="AQ33" s="2114"/>
      <c r="AR33" s="2114"/>
      <c r="AS33" s="2114"/>
      <c r="AT33" s="2114"/>
      <c r="AU33" s="2114"/>
      <c r="AV33" s="2114"/>
      <c r="AW33" s="2114"/>
      <c r="AX33" s="2114"/>
      <c r="AY33" s="2114"/>
      <c r="AZ33" s="2114"/>
      <c r="BA33" s="2114"/>
      <c r="BB33" s="2114"/>
      <c r="BC33" s="2114"/>
      <c r="BD33" s="2114"/>
      <c r="BE33" s="2114"/>
      <c r="BF33" s="2114"/>
      <c r="BG33" s="2114"/>
      <c r="BH33" s="2114"/>
      <c r="BI33" s="2114"/>
      <c r="BJ33" s="2114"/>
      <c r="BK33" s="2114"/>
      <c r="BL33" s="2114"/>
      <c r="BM33" s="2114"/>
      <c r="BN33" s="2114"/>
      <c r="BO33" s="2114"/>
      <c r="BP33" s="2114"/>
      <c r="BQ33" s="2114"/>
      <c r="BR33" s="2114"/>
      <c r="BS33" s="2114"/>
      <c r="BT33" s="2114"/>
      <c r="BU33" s="2114"/>
      <c r="BV33" s="2114"/>
      <c r="BW33" s="2114"/>
      <c r="BX33" s="2114"/>
      <c r="BY33" s="2115"/>
      <c r="BZ33" s="2089"/>
      <c r="CA33" s="2089"/>
      <c r="CB33" s="2089"/>
      <c r="CC33" s="2089"/>
      <c r="CD33" s="69"/>
      <c r="CE33" s="69"/>
      <c r="CF33" s="69"/>
      <c r="CG33" s="69"/>
      <c r="CH33" s="69"/>
      <c r="CI33" s="69"/>
      <c r="CJ33" s="69"/>
      <c r="CK33" s="69"/>
      <c r="CL33" s="69"/>
    </row>
    <row r="34" spans="1:90" s="17" customFormat="1" ht="22.5" customHeight="1">
      <c r="A34" s="2154"/>
      <c r="B34" s="2154"/>
      <c r="C34" s="2154"/>
      <c r="D34" s="2154"/>
      <c r="E34" s="1837"/>
      <c r="F34" s="1951"/>
      <c r="G34" s="2132"/>
      <c r="H34" s="2132"/>
      <c r="I34" s="2132"/>
      <c r="J34" s="2132"/>
      <c r="K34" s="2132"/>
      <c r="L34" s="2132"/>
      <c r="M34" s="2132"/>
      <c r="N34" s="2132"/>
      <c r="O34" s="2135"/>
      <c r="P34" s="2108" t="s">
        <v>324</v>
      </c>
      <c r="Q34" s="2109"/>
      <c r="R34" s="2091" t="str">
        <f>★入力画面!$BL$151</f>
        <v/>
      </c>
      <c r="S34" s="2091"/>
      <c r="T34" s="2091"/>
      <c r="U34" s="2091"/>
      <c r="V34" s="2091"/>
      <c r="W34" s="2091"/>
      <c r="X34" s="2091"/>
      <c r="Y34" s="2091"/>
      <c r="Z34" s="2091"/>
      <c r="AA34" s="2091"/>
      <c r="AB34" s="2091"/>
      <c r="AC34" s="2091"/>
      <c r="AD34" s="2091"/>
      <c r="AE34" s="2091"/>
      <c r="AF34" s="2091"/>
      <c r="AG34" s="2092"/>
      <c r="AH34" s="2110">
        <f>★入力画面!$Y$151</f>
        <v>0</v>
      </c>
      <c r="AI34" s="2111"/>
      <c r="AJ34" s="2111"/>
      <c r="AK34" s="2111"/>
      <c r="AL34" s="2111"/>
      <c r="AM34" s="2111"/>
      <c r="AN34" s="2111"/>
      <c r="AO34" s="2111"/>
      <c r="AP34" s="2111"/>
      <c r="AQ34" s="2111"/>
      <c r="AR34" s="2111"/>
      <c r="AS34" s="2111"/>
      <c r="AT34" s="2111"/>
      <c r="AU34" s="2111"/>
      <c r="AV34" s="2111"/>
      <c r="AW34" s="2111"/>
      <c r="AX34" s="2111"/>
      <c r="AY34" s="2111"/>
      <c r="AZ34" s="2111"/>
      <c r="BA34" s="2111"/>
      <c r="BB34" s="2111"/>
      <c r="BC34" s="2111"/>
      <c r="BD34" s="2111"/>
      <c r="BE34" s="2111"/>
      <c r="BF34" s="2111"/>
      <c r="BG34" s="2111"/>
      <c r="BH34" s="2111"/>
      <c r="BI34" s="2111"/>
      <c r="BJ34" s="2111"/>
      <c r="BK34" s="2111"/>
      <c r="BL34" s="2111"/>
      <c r="BM34" s="2111"/>
      <c r="BN34" s="2111"/>
      <c r="BO34" s="2111"/>
      <c r="BP34" s="2111"/>
      <c r="BQ34" s="2111"/>
      <c r="BR34" s="2111"/>
      <c r="BS34" s="2111"/>
      <c r="BT34" s="2111"/>
      <c r="BU34" s="2111"/>
      <c r="BV34" s="2111"/>
      <c r="BW34" s="2111"/>
      <c r="BX34" s="2111"/>
      <c r="BY34" s="2112"/>
      <c r="BZ34" s="2089"/>
      <c r="CA34" s="2089"/>
      <c r="CB34" s="2089"/>
      <c r="CC34" s="2089"/>
      <c r="CD34" s="69"/>
      <c r="CE34" s="69"/>
      <c r="CF34" s="69"/>
      <c r="CG34" s="69"/>
      <c r="CH34" s="69"/>
      <c r="CI34" s="69"/>
      <c r="CJ34" s="69"/>
      <c r="CK34" s="69"/>
      <c r="CL34" s="69"/>
    </row>
    <row r="35" spans="1:90" s="17" customFormat="1" ht="22.5" customHeight="1">
      <c r="A35" s="2154"/>
      <c r="B35" s="2154"/>
      <c r="C35" s="2154"/>
      <c r="D35" s="2154"/>
      <c r="E35" s="1837"/>
      <c r="F35" s="1951"/>
      <c r="G35" s="2132"/>
      <c r="H35" s="2132"/>
      <c r="I35" s="2132"/>
      <c r="J35" s="2132"/>
      <c r="K35" s="2132"/>
      <c r="L35" s="2132"/>
      <c r="M35" s="2132"/>
      <c r="N35" s="2132"/>
      <c r="O35" s="2135"/>
      <c r="P35" s="2116" t="s">
        <v>325</v>
      </c>
      <c r="Q35" s="2117"/>
      <c r="R35" s="2093" t="str">
        <f>★入力画面!$BL$152</f>
        <v/>
      </c>
      <c r="S35" s="2093"/>
      <c r="T35" s="2093"/>
      <c r="U35" s="2093"/>
      <c r="V35" s="2093"/>
      <c r="W35" s="2093"/>
      <c r="X35" s="2093"/>
      <c r="Y35" s="2093"/>
      <c r="Z35" s="2093"/>
      <c r="AA35" s="2093"/>
      <c r="AB35" s="2093"/>
      <c r="AC35" s="2093"/>
      <c r="AD35" s="2093"/>
      <c r="AE35" s="2093"/>
      <c r="AF35" s="2093"/>
      <c r="AG35" s="2094"/>
      <c r="AH35" s="2113"/>
      <c r="AI35" s="2114"/>
      <c r="AJ35" s="2114"/>
      <c r="AK35" s="2114"/>
      <c r="AL35" s="2114"/>
      <c r="AM35" s="2114"/>
      <c r="AN35" s="2114"/>
      <c r="AO35" s="2114"/>
      <c r="AP35" s="2114"/>
      <c r="AQ35" s="2114"/>
      <c r="AR35" s="2114"/>
      <c r="AS35" s="2114"/>
      <c r="AT35" s="2114"/>
      <c r="AU35" s="2114"/>
      <c r="AV35" s="2114"/>
      <c r="AW35" s="2114"/>
      <c r="AX35" s="2114"/>
      <c r="AY35" s="2114"/>
      <c r="AZ35" s="2114"/>
      <c r="BA35" s="2114"/>
      <c r="BB35" s="2114"/>
      <c r="BC35" s="2114"/>
      <c r="BD35" s="2114"/>
      <c r="BE35" s="2114"/>
      <c r="BF35" s="2114"/>
      <c r="BG35" s="2114"/>
      <c r="BH35" s="2114"/>
      <c r="BI35" s="2114"/>
      <c r="BJ35" s="2114"/>
      <c r="BK35" s="2114"/>
      <c r="BL35" s="2114"/>
      <c r="BM35" s="2114"/>
      <c r="BN35" s="2114"/>
      <c r="BO35" s="2114"/>
      <c r="BP35" s="2114"/>
      <c r="BQ35" s="2114"/>
      <c r="BR35" s="2114"/>
      <c r="BS35" s="2114"/>
      <c r="BT35" s="2114"/>
      <c r="BU35" s="2114"/>
      <c r="BV35" s="2114"/>
      <c r="BW35" s="2114"/>
      <c r="BX35" s="2114"/>
      <c r="BY35" s="2115"/>
      <c r="BZ35" s="2089"/>
      <c r="CA35" s="2089"/>
      <c r="CB35" s="2089"/>
      <c r="CC35" s="2089"/>
      <c r="CD35" s="69"/>
      <c r="CE35" s="69"/>
      <c r="CF35" s="69"/>
      <c r="CG35" s="69"/>
      <c r="CH35" s="69"/>
      <c r="CI35" s="69"/>
      <c r="CJ35" s="69"/>
      <c r="CK35" s="69"/>
      <c r="CL35" s="69"/>
    </row>
    <row r="36" spans="1:90" s="17" customFormat="1" ht="22.5" customHeight="1">
      <c r="A36" s="2154"/>
      <c r="B36" s="2154"/>
      <c r="C36" s="2154"/>
      <c r="D36" s="2154"/>
      <c r="E36" s="1837"/>
      <c r="F36" s="1951"/>
      <c r="G36" s="2132"/>
      <c r="H36" s="2132"/>
      <c r="I36" s="2132"/>
      <c r="J36" s="2132"/>
      <c r="K36" s="2132"/>
      <c r="L36" s="2132"/>
      <c r="M36" s="2132"/>
      <c r="N36" s="2132"/>
      <c r="O36" s="2135"/>
      <c r="P36" s="2108" t="s">
        <v>324</v>
      </c>
      <c r="Q36" s="2109"/>
      <c r="R36" s="2091" t="str">
        <f>★入力画面!$BL$153</f>
        <v/>
      </c>
      <c r="S36" s="2091"/>
      <c r="T36" s="2091"/>
      <c r="U36" s="2091"/>
      <c r="V36" s="2091"/>
      <c r="W36" s="2091"/>
      <c r="X36" s="2091"/>
      <c r="Y36" s="2091"/>
      <c r="Z36" s="2091"/>
      <c r="AA36" s="2091"/>
      <c r="AB36" s="2091"/>
      <c r="AC36" s="2091"/>
      <c r="AD36" s="2091"/>
      <c r="AE36" s="2091"/>
      <c r="AF36" s="2091"/>
      <c r="AG36" s="2092"/>
      <c r="AH36" s="2110">
        <f>★入力画面!$Y$153</f>
        <v>0</v>
      </c>
      <c r="AI36" s="2111"/>
      <c r="AJ36" s="2111"/>
      <c r="AK36" s="2111"/>
      <c r="AL36" s="2111"/>
      <c r="AM36" s="2111"/>
      <c r="AN36" s="2111"/>
      <c r="AO36" s="2111"/>
      <c r="AP36" s="2111"/>
      <c r="AQ36" s="2111"/>
      <c r="AR36" s="2111"/>
      <c r="AS36" s="2111"/>
      <c r="AT36" s="2111"/>
      <c r="AU36" s="2111"/>
      <c r="AV36" s="2111"/>
      <c r="AW36" s="2111"/>
      <c r="AX36" s="2111"/>
      <c r="AY36" s="2111"/>
      <c r="AZ36" s="2111"/>
      <c r="BA36" s="2111"/>
      <c r="BB36" s="2111"/>
      <c r="BC36" s="2111"/>
      <c r="BD36" s="2111"/>
      <c r="BE36" s="2111"/>
      <c r="BF36" s="2111"/>
      <c r="BG36" s="2111"/>
      <c r="BH36" s="2111"/>
      <c r="BI36" s="2111"/>
      <c r="BJ36" s="2111"/>
      <c r="BK36" s="2111"/>
      <c r="BL36" s="2111"/>
      <c r="BM36" s="2111"/>
      <c r="BN36" s="2111"/>
      <c r="BO36" s="2111"/>
      <c r="BP36" s="2111"/>
      <c r="BQ36" s="2111"/>
      <c r="BR36" s="2111"/>
      <c r="BS36" s="2111"/>
      <c r="BT36" s="2111"/>
      <c r="BU36" s="2111"/>
      <c r="BV36" s="2111"/>
      <c r="BW36" s="2111"/>
      <c r="BX36" s="2111"/>
      <c r="BY36" s="2112"/>
      <c r="BZ36" s="2089"/>
      <c r="CA36" s="2089"/>
      <c r="CB36" s="2089"/>
      <c r="CC36" s="2089"/>
      <c r="CD36" s="69"/>
      <c r="CE36" s="69"/>
      <c r="CF36" s="69"/>
      <c r="CG36" s="69"/>
      <c r="CH36" s="69"/>
      <c r="CI36" s="69"/>
      <c r="CJ36" s="69"/>
      <c r="CK36" s="69"/>
      <c r="CL36" s="69"/>
    </row>
    <row r="37" spans="1:90" s="17" customFormat="1" ht="22.5" customHeight="1">
      <c r="A37" s="2154"/>
      <c r="B37" s="2154"/>
      <c r="C37" s="2154"/>
      <c r="D37" s="2154"/>
      <c r="E37" s="1837"/>
      <c r="F37" s="2130"/>
      <c r="G37" s="2133"/>
      <c r="H37" s="2133"/>
      <c r="I37" s="2133"/>
      <c r="J37" s="2133"/>
      <c r="K37" s="2133"/>
      <c r="L37" s="2133"/>
      <c r="M37" s="2133"/>
      <c r="N37" s="2133"/>
      <c r="O37" s="2136"/>
      <c r="P37" s="2116" t="s">
        <v>325</v>
      </c>
      <c r="Q37" s="2117"/>
      <c r="R37" s="2093" t="str">
        <f>★入力画面!$BL$154</f>
        <v/>
      </c>
      <c r="S37" s="2093"/>
      <c r="T37" s="2093"/>
      <c r="U37" s="2093"/>
      <c r="V37" s="2093"/>
      <c r="W37" s="2093"/>
      <c r="X37" s="2093"/>
      <c r="Y37" s="2093"/>
      <c r="Z37" s="2093"/>
      <c r="AA37" s="2093"/>
      <c r="AB37" s="2093"/>
      <c r="AC37" s="2093"/>
      <c r="AD37" s="2093"/>
      <c r="AE37" s="2093"/>
      <c r="AF37" s="2093"/>
      <c r="AG37" s="2094"/>
      <c r="AH37" s="2113"/>
      <c r="AI37" s="2114"/>
      <c r="AJ37" s="2114"/>
      <c r="AK37" s="2114"/>
      <c r="AL37" s="2114"/>
      <c r="AM37" s="2114"/>
      <c r="AN37" s="2114"/>
      <c r="AO37" s="2114"/>
      <c r="AP37" s="2114"/>
      <c r="AQ37" s="2114"/>
      <c r="AR37" s="2114"/>
      <c r="AS37" s="2114"/>
      <c r="AT37" s="2114"/>
      <c r="AU37" s="2114"/>
      <c r="AV37" s="2114"/>
      <c r="AW37" s="2114"/>
      <c r="AX37" s="2114"/>
      <c r="AY37" s="2114"/>
      <c r="AZ37" s="2114"/>
      <c r="BA37" s="2114"/>
      <c r="BB37" s="2114"/>
      <c r="BC37" s="2114"/>
      <c r="BD37" s="2114"/>
      <c r="BE37" s="2114"/>
      <c r="BF37" s="2114"/>
      <c r="BG37" s="2114"/>
      <c r="BH37" s="2114"/>
      <c r="BI37" s="2114"/>
      <c r="BJ37" s="2114"/>
      <c r="BK37" s="2114"/>
      <c r="BL37" s="2114"/>
      <c r="BM37" s="2114"/>
      <c r="BN37" s="2114"/>
      <c r="BO37" s="2114"/>
      <c r="BP37" s="2114"/>
      <c r="BQ37" s="2114"/>
      <c r="BR37" s="2114"/>
      <c r="BS37" s="2114"/>
      <c r="BT37" s="2114"/>
      <c r="BU37" s="2114"/>
      <c r="BV37" s="2114"/>
      <c r="BW37" s="2114"/>
      <c r="BX37" s="2114"/>
      <c r="BY37" s="2115"/>
      <c r="BZ37" s="2089"/>
      <c r="CA37" s="2089"/>
      <c r="CB37" s="2089"/>
      <c r="CC37" s="2089"/>
      <c r="CD37" s="69"/>
      <c r="CE37" s="69"/>
      <c r="CF37" s="69"/>
      <c r="CG37" s="69"/>
      <c r="CH37" s="69"/>
      <c r="CI37" s="69"/>
      <c r="CJ37" s="69"/>
      <c r="CK37" s="69"/>
      <c r="CL37" s="69"/>
    </row>
    <row r="38" spans="1:90" s="17" customFormat="1" ht="15" customHeight="1">
      <c r="A38" s="2154"/>
      <c r="B38" s="2154"/>
      <c r="C38" s="2154"/>
      <c r="D38" s="2154"/>
      <c r="E38" s="1837"/>
      <c r="F38" s="2106"/>
      <c r="G38" s="2106"/>
      <c r="H38" s="2106"/>
      <c r="I38" s="2106"/>
      <c r="J38" s="2106"/>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2106"/>
      <c r="AZ38" s="2106"/>
      <c r="BA38" s="2106"/>
      <c r="BB38" s="2106"/>
      <c r="BC38" s="2106"/>
      <c r="BD38" s="2106"/>
      <c r="BE38" s="2106"/>
      <c r="BF38" s="2106"/>
      <c r="BG38" s="2106"/>
      <c r="BH38" s="2106"/>
      <c r="BI38" s="2106"/>
      <c r="BJ38" s="2106"/>
      <c r="BK38" s="2106"/>
      <c r="BL38" s="2106"/>
      <c r="BM38" s="2106"/>
      <c r="BN38" s="2106"/>
      <c r="BO38" s="2106"/>
      <c r="BP38" s="2106"/>
      <c r="BQ38" s="2106"/>
      <c r="BR38" s="2106"/>
      <c r="BS38" s="2106"/>
      <c r="BT38" s="2106"/>
      <c r="BU38" s="2106"/>
      <c r="BV38" s="2106"/>
      <c r="BW38" s="2106"/>
      <c r="BX38" s="2106"/>
      <c r="BY38" s="2106"/>
      <c r="BZ38" s="2089"/>
      <c r="CA38" s="2089"/>
      <c r="CB38" s="2089"/>
      <c r="CC38" s="2089"/>
      <c r="CD38" s="69"/>
      <c r="CE38" s="69"/>
      <c r="CF38" s="69"/>
      <c r="CG38" s="69"/>
      <c r="CH38" s="69"/>
      <c r="CI38" s="69"/>
      <c r="CJ38" s="69"/>
      <c r="CK38" s="69"/>
      <c r="CL38" s="69"/>
    </row>
    <row r="39" spans="1:90" s="17" customFormat="1" ht="15" customHeight="1">
      <c r="A39" s="2154"/>
      <c r="B39" s="2154"/>
      <c r="C39" s="2154"/>
      <c r="D39" s="2154"/>
      <c r="E39" s="1837"/>
      <c r="F39" s="2107" t="s">
        <v>326</v>
      </c>
      <c r="G39" s="2107"/>
      <c r="H39" s="2107"/>
      <c r="I39" s="2107"/>
      <c r="J39" s="2107"/>
      <c r="K39" s="2107"/>
      <c r="L39" s="2107"/>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c r="AS39" s="2107"/>
      <c r="AT39" s="2107"/>
      <c r="AU39" s="2107"/>
      <c r="AV39" s="2107"/>
      <c r="AW39" s="2107"/>
      <c r="AX39" s="2107"/>
      <c r="AY39" s="2107"/>
      <c r="AZ39" s="2107"/>
      <c r="BA39" s="2107"/>
      <c r="BB39" s="2107"/>
      <c r="BC39" s="2107"/>
      <c r="BD39" s="2107"/>
      <c r="BE39" s="2107"/>
      <c r="BF39" s="2107"/>
      <c r="BG39" s="2107"/>
      <c r="BH39" s="2107"/>
      <c r="BI39" s="2107"/>
      <c r="BJ39" s="2107"/>
      <c r="BK39" s="2107"/>
      <c r="BL39" s="2107"/>
      <c r="BM39" s="2107"/>
      <c r="BN39" s="2107"/>
      <c r="BO39" s="2107"/>
      <c r="BP39" s="2107"/>
      <c r="BQ39" s="2107"/>
      <c r="BR39" s="2107"/>
      <c r="BS39" s="2107"/>
      <c r="BT39" s="2107"/>
      <c r="BU39" s="2107"/>
      <c r="BV39" s="2107"/>
      <c r="BW39" s="2107"/>
      <c r="BX39" s="2107"/>
      <c r="BY39" s="2107"/>
      <c r="BZ39" s="2089"/>
      <c r="CA39" s="2089"/>
      <c r="CB39" s="2089"/>
      <c r="CC39" s="2089"/>
      <c r="CD39" s="69"/>
      <c r="CE39" s="69"/>
      <c r="CF39" s="69"/>
      <c r="CG39" s="69"/>
      <c r="CH39" s="69"/>
      <c r="CI39" s="69"/>
      <c r="CJ39" s="69"/>
      <c r="CK39" s="69"/>
      <c r="CL39" s="69"/>
    </row>
    <row r="40" spans="1:90" s="17" customFormat="1" ht="15" customHeight="1">
      <c r="A40" s="2154"/>
      <c r="B40" s="2154"/>
      <c r="C40" s="2154"/>
      <c r="D40" s="2154"/>
      <c r="E40" s="1837"/>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c r="AR40" s="1831"/>
      <c r="AS40" s="1831"/>
      <c r="AT40" s="1831"/>
      <c r="AU40" s="1831"/>
      <c r="AV40" s="1831"/>
      <c r="AW40" s="1831"/>
      <c r="AX40" s="1831"/>
      <c r="AY40" s="1831"/>
      <c r="AZ40" s="1831"/>
      <c r="BA40" s="1831"/>
      <c r="BB40" s="1831"/>
      <c r="BC40" s="1831"/>
      <c r="BD40" s="1831"/>
      <c r="BE40" s="1831"/>
      <c r="BF40" s="1831"/>
      <c r="BG40" s="1831"/>
      <c r="BH40" s="1831"/>
      <c r="BI40" s="1831"/>
      <c r="BJ40" s="1831"/>
      <c r="BK40" s="1831"/>
      <c r="BL40" s="1831"/>
      <c r="BM40" s="1831"/>
      <c r="BN40" s="1831"/>
      <c r="BO40" s="1831"/>
      <c r="BP40" s="1831"/>
      <c r="BQ40" s="1831"/>
      <c r="BR40" s="1831"/>
      <c r="BS40" s="1831"/>
      <c r="BT40" s="1831"/>
      <c r="BU40" s="1831"/>
      <c r="BV40" s="1831"/>
      <c r="BW40" s="1831"/>
      <c r="BX40" s="1831"/>
      <c r="BY40" s="1831"/>
      <c r="BZ40" s="2089"/>
      <c r="CA40" s="2089"/>
      <c r="CB40" s="2089"/>
      <c r="CC40" s="2089"/>
      <c r="CD40" s="69"/>
      <c r="CE40" s="69"/>
      <c r="CF40" s="69"/>
      <c r="CG40" s="69"/>
      <c r="CH40" s="69"/>
      <c r="CI40" s="69"/>
      <c r="CJ40" s="69"/>
      <c r="CK40" s="69"/>
      <c r="CL40" s="69"/>
    </row>
    <row r="41" spans="1:90" s="17" customFormat="1" ht="15" customHeight="1">
      <c r="A41" s="2154"/>
      <c r="B41" s="2154"/>
      <c r="C41" s="2154"/>
      <c r="D41" s="2154"/>
      <c r="E41" s="1837"/>
      <c r="F41" s="1831"/>
      <c r="G41" s="1831"/>
      <c r="H41" s="1831"/>
      <c r="I41" s="1831"/>
      <c r="J41" s="1831"/>
      <c r="K41" s="1831"/>
      <c r="L41" s="1831"/>
      <c r="M41" s="1831"/>
      <c r="N41" s="1831"/>
      <c r="O41" s="2090" t="str">
        <f>IF(★入力画面!$U$12="","　　　年　　　月　　　日",★入力画面!BL$12)</f>
        <v>　　　年　　　月　　　日</v>
      </c>
      <c r="P41" s="2090"/>
      <c r="Q41" s="2090"/>
      <c r="R41" s="2090"/>
      <c r="S41" s="2090"/>
      <c r="T41" s="2090"/>
      <c r="U41" s="2090"/>
      <c r="V41" s="2090"/>
      <c r="W41" s="2090"/>
      <c r="X41" s="2090"/>
      <c r="Y41" s="2090"/>
      <c r="Z41" s="2090"/>
      <c r="AA41" s="2090"/>
      <c r="AB41" s="2090"/>
      <c r="AC41" s="2090"/>
      <c r="AD41" s="2090"/>
      <c r="AE41" s="2090"/>
      <c r="AF41" s="2090"/>
      <c r="AG41" s="2090"/>
      <c r="AH41" s="1880"/>
      <c r="AI41" s="1880"/>
      <c r="AJ41" s="1880"/>
      <c r="AK41" s="1880"/>
      <c r="AL41" s="1880"/>
      <c r="AM41" s="1880"/>
      <c r="AN41" s="1880"/>
      <c r="AO41" s="1880"/>
      <c r="AP41" s="1880"/>
      <c r="AQ41" s="1880"/>
      <c r="AR41" s="1880"/>
      <c r="AS41" s="1880"/>
      <c r="AT41" s="1880"/>
      <c r="AU41" s="1880"/>
      <c r="AV41" s="1880"/>
      <c r="AW41" s="1880"/>
      <c r="AX41" s="1880"/>
      <c r="AY41" s="1880"/>
      <c r="AZ41" s="1880"/>
      <c r="BA41" s="1880"/>
      <c r="BB41" s="1880"/>
      <c r="BC41" s="1880"/>
      <c r="BD41" s="1880"/>
      <c r="BE41" s="1880"/>
      <c r="BF41" s="1880"/>
      <c r="BG41" s="1880"/>
      <c r="BH41" s="1880"/>
      <c r="BI41" s="1880"/>
      <c r="BJ41" s="1880"/>
      <c r="BK41" s="1880"/>
      <c r="BL41" s="1880"/>
      <c r="BM41" s="1880"/>
      <c r="BN41" s="1880"/>
      <c r="BO41" s="1880"/>
      <c r="BP41" s="1880"/>
      <c r="BQ41" s="1880"/>
      <c r="BR41" s="1880"/>
      <c r="BS41" s="1880"/>
      <c r="BT41" s="1880"/>
      <c r="BU41" s="1880"/>
      <c r="BV41" s="1880"/>
      <c r="BW41" s="1880"/>
      <c r="BX41" s="1880"/>
      <c r="BY41" s="1880"/>
      <c r="BZ41" s="2089"/>
      <c r="CA41" s="2089"/>
      <c r="CB41" s="2089"/>
      <c r="CC41" s="2089"/>
      <c r="CD41" s="69"/>
      <c r="CE41" s="69"/>
      <c r="CF41" s="69"/>
      <c r="CG41" s="69"/>
      <c r="CH41" s="69"/>
      <c r="CI41" s="69"/>
      <c r="CJ41" s="69"/>
      <c r="CK41" s="69"/>
      <c r="CL41" s="69"/>
    </row>
    <row r="42" spans="1:90" s="17" customFormat="1" ht="7.5" customHeight="1">
      <c r="A42" s="2154"/>
      <c r="B42" s="2154"/>
      <c r="C42" s="2154"/>
      <c r="D42" s="2154"/>
      <c r="E42" s="1837"/>
      <c r="F42" s="1831"/>
      <c r="G42" s="1831"/>
      <c r="H42" s="1831"/>
      <c r="I42" s="1831"/>
      <c r="J42" s="1831"/>
      <c r="K42" s="1831"/>
      <c r="L42" s="1831"/>
      <c r="M42" s="1831"/>
      <c r="N42" s="1831"/>
      <c r="O42" s="1831"/>
      <c r="P42" s="1831"/>
      <c r="Q42" s="1831"/>
      <c r="R42" s="1831"/>
      <c r="S42" s="1831"/>
      <c r="T42" s="1831"/>
      <c r="U42" s="1831"/>
      <c r="V42" s="1831"/>
      <c r="W42" s="1831"/>
      <c r="X42" s="1831"/>
      <c r="Y42" s="1831"/>
      <c r="Z42" s="1831"/>
      <c r="AA42" s="1831"/>
      <c r="AB42" s="1831"/>
      <c r="AC42" s="1831"/>
      <c r="AD42" s="1831"/>
      <c r="AE42" s="1831"/>
      <c r="AF42" s="1831"/>
      <c r="AG42" s="1831"/>
      <c r="AH42" s="1831"/>
      <c r="AI42" s="1831"/>
      <c r="AJ42" s="1831"/>
      <c r="AK42" s="1831"/>
      <c r="AL42" s="1831"/>
      <c r="AM42" s="1831"/>
      <c r="AN42" s="1831"/>
      <c r="AO42" s="1831"/>
      <c r="AP42" s="1831"/>
      <c r="AQ42" s="1831"/>
      <c r="AR42" s="1831"/>
      <c r="AS42" s="1831"/>
      <c r="AT42" s="1831"/>
      <c r="AU42" s="1831"/>
      <c r="AV42" s="1831"/>
      <c r="AW42" s="1831"/>
      <c r="AX42" s="1831"/>
      <c r="AY42" s="1831"/>
      <c r="AZ42" s="1831"/>
      <c r="BA42" s="1831"/>
      <c r="BB42" s="1831"/>
      <c r="BC42" s="1831"/>
      <c r="BD42" s="1831"/>
      <c r="BE42" s="1831"/>
      <c r="BF42" s="1831"/>
      <c r="BG42" s="1831"/>
      <c r="BH42" s="1831"/>
      <c r="BI42" s="1831"/>
      <c r="BJ42" s="1831"/>
      <c r="BK42" s="1831"/>
      <c r="BL42" s="1831"/>
      <c r="BM42" s="1831"/>
      <c r="BN42" s="1831"/>
      <c r="BO42" s="1831"/>
      <c r="BP42" s="1831"/>
      <c r="BQ42" s="1831"/>
      <c r="BR42" s="1831"/>
      <c r="BS42" s="1831"/>
      <c r="BT42" s="1831"/>
      <c r="BU42" s="1831"/>
      <c r="BV42" s="1831"/>
      <c r="BW42" s="1831"/>
      <c r="BX42" s="1831"/>
      <c r="BY42" s="1831"/>
      <c r="BZ42" s="2089"/>
      <c r="CA42" s="2089"/>
      <c r="CB42" s="2089"/>
      <c r="CC42" s="2089"/>
      <c r="CD42" s="69"/>
      <c r="CE42" s="69"/>
      <c r="CF42" s="69"/>
      <c r="CG42" s="69"/>
      <c r="CH42" s="69"/>
      <c r="CI42" s="69"/>
      <c r="CJ42" s="69"/>
      <c r="CK42" s="69"/>
      <c r="CL42" s="69"/>
    </row>
    <row r="43" spans="1:90" s="17" customFormat="1" ht="15" customHeight="1">
      <c r="A43" s="2154"/>
      <c r="B43" s="2154"/>
      <c r="C43" s="2154"/>
      <c r="D43" s="2154"/>
      <c r="E43" s="1837"/>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t="s">
        <v>327</v>
      </c>
      <c r="AP43" s="1831"/>
      <c r="AQ43" s="1831"/>
      <c r="AR43" s="1831"/>
      <c r="AS43" s="1831"/>
      <c r="AT43" s="1831"/>
      <c r="AU43" s="1831"/>
      <c r="AV43" s="1831"/>
      <c r="AW43" s="2104">
        <f>★入力画面!$M$120</f>
        <v>0</v>
      </c>
      <c r="AX43" s="2104"/>
      <c r="AY43" s="2104"/>
      <c r="AZ43" s="2104"/>
      <c r="BA43" s="2104"/>
      <c r="BB43" s="2104"/>
      <c r="BC43" s="2104"/>
      <c r="BD43" s="2104"/>
      <c r="BE43" s="2104"/>
      <c r="BF43" s="2104"/>
      <c r="BG43" s="2104"/>
      <c r="BH43" s="2104"/>
      <c r="BI43" s="2104"/>
      <c r="BJ43" s="2104"/>
      <c r="BK43" s="2104"/>
      <c r="BL43" s="2104"/>
      <c r="BM43" s="2104"/>
      <c r="BN43" s="2104"/>
      <c r="BO43" s="2104"/>
      <c r="BP43" s="2104"/>
      <c r="BQ43" s="2104"/>
      <c r="BR43" s="2104"/>
      <c r="BS43" s="2104"/>
      <c r="BT43" s="2105"/>
      <c r="BU43" s="2105"/>
      <c r="BV43" s="1831"/>
      <c r="BW43" s="1831"/>
      <c r="BX43" s="1831"/>
      <c r="BY43" s="1831"/>
      <c r="BZ43" s="2089"/>
      <c r="CA43" s="2089"/>
      <c r="CB43" s="2089"/>
      <c r="CC43" s="2089"/>
      <c r="CD43" s="69"/>
      <c r="CE43" s="69"/>
      <c r="CF43" s="69"/>
      <c r="CG43" s="69"/>
      <c r="CH43" s="69"/>
      <c r="CI43" s="69"/>
      <c r="CJ43" s="69"/>
      <c r="CK43" s="69"/>
      <c r="CL43" s="69"/>
    </row>
    <row r="44" spans="1:90" s="17" customFormat="1" ht="15" customHeight="1">
      <c r="A44" s="2154"/>
      <c r="B44" s="2154"/>
      <c r="C44" s="2154"/>
      <c r="D44" s="2154"/>
      <c r="E44" s="1837"/>
      <c r="F44" s="1831"/>
      <c r="G44" s="1831"/>
      <c r="H44" s="1831"/>
      <c r="I44" s="1831"/>
      <c r="J44" s="1831"/>
      <c r="K44" s="1831"/>
      <c r="L44" s="1831"/>
      <c r="M44" s="1831"/>
      <c r="N44" s="1831"/>
      <c r="O44" s="1831"/>
      <c r="P44" s="1831"/>
      <c r="Q44" s="1831"/>
      <c r="R44" s="1831"/>
      <c r="S44" s="1831"/>
      <c r="T44" s="1831"/>
      <c r="U44" s="1831"/>
      <c r="V44" s="1831"/>
      <c r="W44" s="1831"/>
      <c r="X44" s="1831"/>
      <c r="Y44" s="1831"/>
      <c r="Z44" s="1831"/>
      <c r="AA44" s="1831"/>
      <c r="AB44" s="1831"/>
      <c r="AC44" s="1831"/>
      <c r="AD44" s="1831"/>
      <c r="AE44" s="1831"/>
      <c r="AF44" s="1831"/>
      <c r="AG44" s="1831"/>
      <c r="AH44" s="1831"/>
      <c r="AI44" s="1831"/>
      <c r="AJ44" s="1831"/>
      <c r="AK44" s="1831"/>
      <c r="AL44" s="1831"/>
      <c r="AM44" s="1831"/>
      <c r="AN44" s="1831"/>
      <c r="AO44" s="1831"/>
      <c r="AP44" s="1831"/>
      <c r="AQ44" s="1831"/>
      <c r="AR44" s="1831"/>
      <c r="AS44" s="1831"/>
      <c r="AT44" s="1831"/>
      <c r="AU44" s="1831"/>
      <c r="AV44" s="1831"/>
      <c r="AW44" s="1831"/>
      <c r="AX44" s="1831"/>
      <c r="AY44" s="1831"/>
      <c r="AZ44" s="1831"/>
      <c r="BA44" s="1831"/>
      <c r="BB44" s="1831"/>
      <c r="BC44" s="1831"/>
      <c r="BD44" s="1831"/>
      <c r="BE44" s="1831"/>
      <c r="BF44" s="1831"/>
      <c r="BG44" s="1831"/>
      <c r="BH44" s="1831"/>
      <c r="BI44" s="1831"/>
      <c r="BJ44" s="1831"/>
      <c r="BK44" s="1831"/>
      <c r="BL44" s="1831"/>
      <c r="BM44" s="1831"/>
      <c r="BN44" s="1831"/>
      <c r="BO44" s="1831"/>
      <c r="BP44" s="1831"/>
      <c r="BQ44" s="1831"/>
      <c r="BR44" s="1831"/>
      <c r="BS44" s="1831"/>
      <c r="BT44" s="1831"/>
      <c r="BU44" s="1831"/>
      <c r="BV44" s="1831"/>
      <c r="BW44" s="1831"/>
      <c r="BX44" s="1831"/>
      <c r="BY44" s="1831"/>
      <c r="BZ44" s="2089"/>
      <c r="CA44" s="2089"/>
      <c r="CB44" s="2089"/>
      <c r="CC44" s="2089"/>
      <c r="CD44" s="69"/>
      <c r="CE44" s="69"/>
      <c r="CF44" s="69"/>
      <c r="CG44" s="69"/>
      <c r="CH44" s="69"/>
      <c r="CI44" s="69"/>
      <c r="CJ44" s="69"/>
      <c r="CK44" s="69"/>
      <c r="CL44" s="69"/>
    </row>
    <row r="45" spans="1:90" s="17" customFormat="1" ht="15" customHeight="1">
      <c r="A45" s="2154"/>
      <c r="B45" s="2154"/>
      <c r="C45" s="2154"/>
      <c r="D45" s="2154"/>
      <c r="E45" s="1837"/>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c r="AM45" s="1831"/>
      <c r="AN45" s="1831"/>
      <c r="AO45" s="1831"/>
      <c r="AP45" s="1831"/>
      <c r="AQ45" s="1831"/>
      <c r="AR45" s="1831"/>
      <c r="AS45" s="1831"/>
      <c r="AT45" s="1831"/>
      <c r="AU45" s="1831"/>
      <c r="AV45" s="1831"/>
      <c r="AW45" s="1831"/>
      <c r="AX45" s="1831"/>
      <c r="AY45" s="1831"/>
      <c r="AZ45" s="1831"/>
      <c r="BA45" s="1831"/>
      <c r="BB45" s="1831"/>
      <c r="BC45" s="1831"/>
      <c r="BD45" s="1831"/>
      <c r="BE45" s="1831"/>
      <c r="BF45" s="1831"/>
      <c r="BG45" s="1831"/>
      <c r="BH45" s="1831"/>
      <c r="BI45" s="1831"/>
      <c r="BJ45" s="1831"/>
      <c r="BK45" s="1831"/>
      <c r="BL45" s="1831"/>
      <c r="BM45" s="1831"/>
      <c r="BN45" s="1831"/>
      <c r="BO45" s="1831"/>
      <c r="BP45" s="1831"/>
      <c r="BQ45" s="1831"/>
      <c r="BR45" s="1831"/>
      <c r="BS45" s="1831"/>
      <c r="BT45" s="1831"/>
      <c r="BU45" s="1831"/>
      <c r="BV45" s="1831"/>
      <c r="BW45" s="1831"/>
      <c r="BX45" s="1831"/>
      <c r="BY45" s="1831"/>
      <c r="BZ45" s="2089"/>
      <c r="CA45" s="2089"/>
      <c r="CB45" s="2089"/>
      <c r="CC45" s="2089"/>
      <c r="CD45" s="69"/>
      <c r="CE45" s="69"/>
      <c r="CF45" s="69"/>
      <c r="CG45" s="69"/>
      <c r="CH45" s="69"/>
      <c r="CI45" s="69"/>
      <c r="CJ45" s="69"/>
      <c r="CK45" s="69"/>
      <c r="CL45" s="69"/>
    </row>
    <row r="46" spans="1:90" s="17" customFormat="1" ht="15" customHeight="1">
      <c r="A46" s="2154"/>
      <c r="B46" s="2154"/>
      <c r="C46" s="2154"/>
      <c r="D46" s="2154"/>
      <c r="E46" s="1837"/>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c r="AM46" s="1831"/>
      <c r="AN46" s="1831"/>
      <c r="AO46" s="1831"/>
      <c r="AP46" s="1831"/>
      <c r="AQ46" s="1831"/>
      <c r="AR46" s="1831"/>
      <c r="AS46" s="1831"/>
      <c r="AT46" s="1831"/>
      <c r="AU46" s="1831"/>
      <c r="AV46" s="1831"/>
      <c r="AW46" s="1831"/>
      <c r="AX46" s="1831"/>
      <c r="AY46" s="1831"/>
      <c r="AZ46" s="1831"/>
      <c r="BA46" s="1831"/>
      <c r="BB46" s="1831"/>
      <c r="BC46" s="1831"/>
      <c r="BD46" s="1831"/>
      <c r="BE46" s="1831"/>
      <c r="BF46" s="1831"/>
      <c r="BG46" s="1831"/>
      <c r="BH46" s="1831"/>
      <c r="BI46" s="1831"/>
      <c r="BJ46" s="1831"/>
      <c r="BK46" s="1831"/>
      <c r="BL46" s="1831"/>
      <c r="BM46" s="1831"/>
      <c r="BN46" s="1831"/>
      <c r="BO46" s="1831"/>
      <c r="BP46" s="1831"/>
      <c r="BQ46" s="1831"/>
      <c r="BR46" s="1831"/>
      <c r="BS46" s="1831"/>
      <c r="BT46" s="1831"/>
      <c r="BU46" s="1831"/>
      <c r="BV46" s="1831"/>
      <c r="BW46" s="1831"/>
      <c r="BX46" s="1831"/>
      <c r="BY46" s="1831"/>
      <c r="BZ46" s="2089"/>
      <c r="CA46" s="2089"/>
      <c r="CB46" s="2089"/>
      <c r="CC46" s="2089"/>
      <c r="CD46" s="69"/>
      <c r="CE46" s="69"/>
      <c r="CF46" s="69"/>
      <c r="CG46" s="69"/>
      <c r="CH46" s="69"/>
      <c r="CI46" s="69"/>
      <c r="CJ46" s="69"/>
      <c r="CK46" s="69"/>
      <c r="CL46" s="69"/>
    </row>
    <row r="47" spans="1:90" s="17" customFormat="1" ht="21.75" customHeight="1">
      <c r="A47" s="2154"/>
      <c r="B47" s="2154"/>
      <c r="C47" s="2154"/>
      <c r="D47" s="2154"/>
      <c r="E47" s="1837"/>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c r="AM47" s="1831"/>
      <c r="AN47" s="1831"/>
      <c r="AO47" s="1831"/>
      <c r="AP47" s="1831"/>
      <c r="AQ47" s="1831"/>
      <c r="AR47" s="1831"/>
      <c r="AS47" s="1831"/>
      <c r="AT47" s="1831"/>
      <c r="AU47" s="1831"/>
      <c r="AV47" s="1831"/>
      <c r="AW47" s="1831"/>
      <c r="AX47" s="1831"/>
      <c r="AY47" s="1831"/>
      <c r="AZ47" s="1831"/>
      <c r="BA47" s="1831"/>
      <c r="BB47" s="1831"/>
      <c r="BC47" s="1831"/>
      <c r="BD47" s="1831"/>
      <c r="BE47" s="1831"/>
      <c r="BF47" s="1831"/>
      <c r="BG47" s="1831"/>
      <c r="BH47" s="1831"/>
      <c r="BI47" s="1831"/>
      <c r="BJ47" s="1831"/>
      <c r="BK47" s="1831"/>
      <c r="BL47" s="1831"/>
      <c r="BM47" s="1831"/>
      <c r="BN47" s="1831"/>
      <c r="BO47" s="1831"/>
      <c r="BP47" s="1831"/>
      <c r="BQ47" s="1831"/>
      <c r="BR47" s="1831"/>
      <c r="BS47" s="1831"/>
      <c r="BT47" s="1831"/>
      <c r="BU47" s="1831"/>
      <c r="BV47" s="1831"/>
      <c r="BW47" s="1831"/>
      <c r="BX47" s="1831"/>
      <c r="BY47" s="1831"/>
      <c r="BZ47" s="2089"/>
      <c r="CA47" s="2089"/>
      <c r="CB47" s="2089"/>
      <c r="CC47" s="2089"/>
      <c r="CD47" s="69"/>
      <c r="CE47" s="69"/>
      <c r="CF47" s="69"/>
      <c r="CG47" s="69"/>
      <c r="CH47" s="69"/>
      <c r="CI47" s="69"/>
      <c r="CJ47" s="69"/>
      <c r="CK47" s="69"/>
      <c r="CL47" s="69"/>
    </row>
    <row r="48" spans="1:90" s="213" customFormat="1" ht="15" customHeight="1">
      <c r="BO48" s="219"/>
      <c r="BP48" s="219"/>
      <c r="BQ48" s="219"/>
      <c r="BR48" s="219"/>
      <c r="BS48" s="219"/>
      <c r="BT48" s="219"/>
      <c r="BU48" s="219"/>
      <c r="BV48" s="219"/>
      <c r="BW48" s="219"/>
      <c r="BX48" s="219"/>
      <c r="CD48" s="40"/>
      <c r="CE48" s="40"/>
      <c r="CF48" s="40"/>
      <c r="CG48" s="40"/>
      <c r="CH48" s="40"/>
      <c r="CI48" s="40"/>
      <c r="CJ48" s="40"/>
      <c r="CK48" s="40"/>
      <c r="CL48" s="40"/>
    </row>
    <row r="49" spans="83:90" ht="15" hidden="1" customHeight="1">
      <c r="CE49" s="12"/>
      <c r="CF49" s="12"/>
      <c r="CG49" s="12"/>
      <c r="CH49" s="12"/>
      <c r="CI49" s="12"/>
      <c r="CJ49" s="12"/>
      <c r="CK49" s="12"/>
      <c r="CL49" s="12"/>
    </row>
  </sheetData>
  <sheetProtection password="85FE" sheet="1" objects="1" scenarios="1" selectLockedCells="1" selectUnlockedCells="1"/>
  <mergeCells count="112">
    <mergeCell ref="A1:D47"/>
    <mergeCell ref="E3:AC4"/>
    <mergeCell ref="AD3:AX4"/>
    <mergeCell ref="AY3:BY4"/>
    <mergeCell ref="E5:AC6"/>
    <mergeCell ref="AD5:AX6"/>
    <mergeCell ref="P14:AR16"/>
    <mergeCell ref="BB10:BF10"/>
    <mergeCell ref="BG10:BH10"/>
    <mergeCell ref="BI10:BN10"/>
    <mergeCell ref="BO10:BP10"/>
    <mergeCell ref="BQ10:BW10"/>
    <mergeCell ref="BX10:BY10"/>
    <mergeCell ref="AY5:BY6"/>
    <mergeCell ref="E7:E47"/>
    <mergeCell ref="F7:BY7"/>
    <mergeCell ref="F8:F10"/>
    <mergeCell ref="G8:N10"/>
    <mergeCell ref="O8:O10"/>
    <mergeCell ref="P8:BY9"/>
    <mergeCell ref="P10:AR10"/>
    <mergeCell ref="AS10:AY10"/>
    <mergeCell ref="AZ10:BA10"/>
    <mergeCell ref="BB11:BB13"/>
    <mergeCell ref="BC11:BW13"/>
    <mergeCell ref="BX11:BY13"/>
    <mergeCell ref="G12:N13"/>
    <mergeCell ref="P12:AR13"/>
    <mergeCell ref="F14:F16"/>
    <mergeCell ref="G14:N16"/>
    <mergeCell ref="O14:O16"/>
    <mergeCell ref="F11:F13"/>
    <mergeCell ref="G11:N11"/>
    <mergeCell ref="O11:O13"/>
    <mergeCell ref="P11:AR11"/>
    <mergeCell ref="AS11:AS13"/>
    <mergeCell ref="AT11:BA13"/>
    <mergeCell ref="AS14:AS16"/>
    <mergeCell ref="AT14:BA16"/>
    <mergeCell ref="BB14:BB16"/>
    <mergeCell ref="BC14:BY16"/>
    <mergeCell ref="F17:F37"/>
    <mergeCell ref="G17:N37"/>
    <mergeCell ref="O17:O37"/>
    <mergeCell ref="P17:AG17"/>
    <mergeCell ref="AH17:BY17"/>
    <mergeCell ref="P18:Q18"/>
    <mergeCell ref="R18:AG18"/>
    <mergeCell ref="AH18:BY19"/>
    <mergeCell ref="P19:Q19"/>
    <mergeCell ref="R19:AG19"/>
    <mergeCell ref="P20:Q20"/>
    <mergeCell ref="R20:AG20"/>
    <mergeCell ref="AH20:BY21"/>
    <mergeCell ref="P21:Q21"/>
    <mergeCell ref="R21:AG21"/>
    <mergeCell ref="P22:Q22"/>
    <mergeCell ref="R22:AG22"/>
    <mergeCell ref="AH22:BY23"/>
    <mergeCell ref="P23:Q23"/>
    <mergeCell ref="R23:AG23"/>
    <mergeCell ref="P24:Q24"/>
    <mergeCell ref="R24:AG24"/>
    <mergeCell ref="AH24:BY25"/>
    <mergeCell ref="P25:Q25"/>
    <mergeCell ref="R25:AG25"/>
    <mergeCell ref="P26:Q26"/>
    <mergeCell ref="R26:AG26"/>
    <mergeCell ref="AH26:BY27"/>
    <mergeCell ref="P27:Q27"/>
    <mergeCell ref="R27:AG27"/>
    <mergeCell ref="P28:Q28"/>
    <mergeCell ref="R28:AG28"/>
    <mergeCell ref="AH28:BY29"/>
    <mergeCell ref="P29:Q29"/>
    <mergeCell ref="R29:AG29"/>
    <mergeCell ref="P37:Q37"/>
    <mergeCell ref="R37:AG37"/>
    <mergeCell ref="P30:Q30"/>
    <mergeCell ref="R30:AG30"/>
    <mergeCell ref="AH30:BY31"/>
    <mergeCell ref="P31:Q31"/>
    <mergeCell ref="R31:AG31"/>
    <mergeCell ref="P32:Q32"/>
    <mergeCell ref="R32:AG32"/>
    <mergeCell ref="AH32:BY33"/>
    <mergeCell ref="P33:Q33"/>
    <mergeCell ref="R33:AG33"/>
    <mergeCell ref="BZ1:CC47"/>
    <mergeCell ref="E2:BY2"/>
    <mergeCell ref="E1:BY1"/>
    <mergeCell ref="F44:BY47"/>
    <mergeCell ref="F42:BY42"/>
    <mergeCell ref="F43:AN43"/>
    <mergeCell ref="AO43:AV43"/>
    <mergeCell ref="AW43:BS43"/>
    <mergeCell ref="BT43:BU43"/>
    <mergeCell ref="BV43:BY43"/>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s>
  <phoneticPr fontId="16"/>
  <dataValidations count="2">
    <dataValidation imeMode="hiragana" allowBlank="1" showInputMessage="1" sqref="BZ1:CB1 AY3 CD1 AY5 F11 F7:F8 BI10 AS10:AS11 P8 BG10 BC11 AS14 BB10 BC14 F14 A48:BN1048576 O17 CM1:CN43 P17:P37 BY48:CD1048576 AZ10 P10:P11 F38:F44 AO43 AW43 AD3 AD5 CM46:CM1048576 CN45:CN1048576 CO1:XFD1048576 AH17" xr:uid="{00000000-0002-0000-0E00-000000000000}"/>
    <dataValidation imeMode="off" allowBlank="1" showInputMessage="1" sqref="R18:BY37" xr:uid="{00000000-0002-0000-0E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FFFF00"/>
    <pageSetUpPr autoPageBreaks="0" fitToPage="1"/>
  </sheetPr>
  <dimension ref="A1:DZ55"/>
  <sheetViews>
    <sheetView showGridLines="0" showRowColHeaders="0" workbookViewId="0">
      <selection activeCell="BQ21" sqref="BQ21:BR21"/>
    </sheetView>
  </sheetViews>
  <sheetFormatPr defaultColWidth="0" defaultRowHeight="15" customHeight="1" zeroHeight="1"/>
  <cols>
    <col min="1" max="68" width="1.25" style="45" customWidth="1"/>
    <col min="69" max="78" width="1.25" style="46" customWidth="1"/>
    <col min="79" max="80" width="1.25" style="45" customWidth="1"/>
    <col min="81" max="81" width="1.875" style="45" customWidth="1"/>
    <col min="82" max="82" width="2.5" style="12" customWidth="1"/>
    <col min="83" max="90" width="2.5" style="1" customWidth="1"/>
    <col min="91" max="130" width="0" style="15" hidden="1" customWidth="1"/>
    <col min="131" max="16384" width="2.5" style="15" hidden="1"/>
  </cols>
  <sheetData>
    <row r="1" spans="1:90" ht="15" customHeight="1">
      <c r="A1" s="1832"/>
      <c r="B1" s="1832"/>
      <c r="C1" s="1832"/>
      <c r="D1" s="1832"/>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69"/>
      <c r="CE1" s="69"/>
      <c r="CF1" s="69"/>
      <c r="CG1" s="69"/>
      <c r="CH1" s="69"/>
      <c r="CI1" s="69"/>
      <c r="CJ1" s="69"/>
      <c r="CK1" s="69"/>
      <c r="CL1" s="69"/>
    </row>
    <row r="2" spans="1:90" ht="15" customHeight="1">
      <c r="A2" s="1832"/>
      <c r="B2" s="1832"/>
      <c r="C2" s="1832"/>
      <c r="D2" s="1832"/>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69"/>
      <c r="CE2" s="69"/>
      <c r="CF2" s="69"/>
      <c r="CG2" s="69"/>
      <c r="CH2" s="69"/>
      <c r="CI2" s="69"/>
      <c r="CJ2" s="69"/>
      <c r="CK2" s="69"/>
      <c r="CL2" s="69"/>
    </row>
    <row r="3" spans="1:90" ht="15" customHeight="1">
      <c r="A3" s="1832"/>
      <c r="B3" s="1832"/>
      <c r="C3" s="1832"/>
      <c r="D3" s="1832"/>
      <c r="E3" s="1991"/>
      <c r="F3" s="1991"/>
      <c r="G3" s="1991"/>
      <c r="H3" s="1991"/>
      <c r="I3" s="1991"/>
      <c r="J3" s="1991"/>
      <c r="K3" s="1991"/>
      <c r="L3" s="1991"/>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69"/>
      <c r="CE3" s="69"/>
      <c r="CF3" s="69"/>
      <c r="CG3" s="69"/>
      <c r="CH3" s="69"/>
      <c r="CI3" s="69"/>
      <c r="CJ3" s="69"/>
      <c r="CK3" s="69"/>
      <c r="CL3" s="69"/>
    </row>
    <row r="4" spans="1:90" ht="15" customHeight="1">
      <c r="A4" s="1832"/>
      <c r="B4" s="1832"/>
      <c r="C4" s="1832"/>
      <c r="D4" s="1832"/>
      <c r="E4" s="1991"/>
      <c r="F4" s="1991"/>
      <c r="G4" s="1991"/>
      <c r="H4" s="1991"/>
      <c r="I4" s="1991"/>
      <c r="J4" s="1991"/>
      <c r="K4" s="1991"/>
      <c r="L4" s="1991"/>
      <c r="M4" s="1991"/>
      <c r="N4" s="1991"/>
      <c r="O4" s="1991"/>
      <c r="P4" s="1991"/>
      <c r="Q4" s="1991"/>
      <c r="R4" s="1991"/>
      <c r="S4" s="1991"/>
      <c r="T4" s="1991"/>
      <c r="U4" s="1991"/>
      <c r="V4" s="1991"/>
      <c r="W4" s="1991"/>
      <c r="X4" s="1991"/>
      <c r="Y4" s="1991"/>
      <c r="Z4" s="1991"/>
      <c r="AA4" s="1991"/>
      <c r="AB4" s="1991"/>
      <c r="AC4" s="1991"/>
      <c r="AD4" s="1991"/>
      <c r="AE4" s="1991"/>
      <c r="AF4" s="1991"/>
      <c r="AG4" s="1991"/>
      <c r="AH4" s="1991"/>
      <c r="AI4" s="1991"/>
      <c r="AJ4" s="1991"/>
      <c r="AK4" s="1991"/>
      <c r="AL4" s="1991"/>
      <c r="AM4" s="199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69"/>
      <c r="CE4" s="69"/>
      <c r="CF4" s="69"/>
      <c r="CG4" s="69"/>
      <c r="CH4" s="69"/>
      <c r="CI4" s="69"/>
      <c r="CJ4" s="69"/>
      <c r="CK4" s="69"/>
      <c r="CL4" s="69"/>
    </row>
    <row r="5" spans="1:90" ht="15" customHeight="1">
      <c r="A5" s="1832"/>
      <c r="B5" s="1832"/>
      <c r="C5" s="1832"/>
      <c r="D5" s="1832"/>
      <c r="E5" s="2199"/>
      <c r="F5" s="2199"/>
      <c r="G5" s="2199"/>
      <c r="H5" s="2199"/>
      <c r="I5" s="2199"/>
      <c r="J5" s="2199"/>
      <c r="K5" s="2199"/>
      <c r="L5" s="2199"/>
      <c r="M5" s="2199"/>
      <c r="N5" s="2199"/>
      <c r="O5" s="2199"/>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BB5" s="2199"/>
      <c r="BC5" s="2199"/>
      <c r="BD5" s="2199"/>
      <c r="BE5" s="2199"/>
      <c r="BF5" s="2199"/>
      <c r="BG5" s="2199"/>
      <c r="BH5" s="2199"/>
      <c r="BI5" s="2199"/>
      <c r="BJ5" s="2199"/>
      <c r="BK5" s="2199"/>
      <c r="BL5" s="2199"/>
      <c r="BM5" s="2199"/>
      <c r="BN5" s="2199"/>
      <c r="BO5" s="2199"/>
      <c r="BP5" s="2199"/>
      <c r="BQ5" s="2199"/>
      <c r="BR5" s="2199"/>
      <c r="BS5" s="2199"/>
      <c r="BT5" s="2199"/>
      <c r="BU5" s="2199"/>
      <c r="BV5" s="2199"/>
      <c r="BW5" s="2199"/>
      <c r="BX5" s="2199"/>
      <c r="BY5" s="2199"/>
      <c r="BZ5" s="2199"/>
      <c r="CA5" s="2199"/>
      <c r="CB5" s="1991"/>
      <c r="CC5" s="1991"/>
      <c r="CD5" s="69"/>
      <c r="CE5" s="69"/>
      <c r="CF5" s="69"/>
      <c r="CG5" s="69"/>
      <c r="CH5" s="69"/>
      <c r="CI5" s="69"/>
      <c r="CJ5" s="69"/>
      <c r="CK5" s="69"/>
      <c r="CL5" s="69"/>
    </row>
    <row r="6" spans="1:90" s="17" customFormat="1" ht="15" customHeight="1">
      <c r="A6" s="1832"/>
      <c r="B6" s="1832"/>
      <c r="C6" s="1832"/>
      <c r="D6" s="1832"/>
      <c r="E6" s="1991"/>
      <c r="F6" s="1991"/>
      <c r="G6" s="1991"/>
      <c r="H6" s="1991"/>
      <c r="I6" s="1991"/>
      <c r="J6" s="1991"/>
      <c r="K6" s="1991"/>
      <c r="L6" s="1991"/>
      <c r="M6" s="1991"/>
      <c r="N6" s="1991"/>
      <c r="O6" s="1991"/>
      <c r="P6" s="1991"/>
      <c r="Q6" s="1991"/>
      <c r="R6" s="1991"/>
      <c r="S6" s="1991"/>
      <c r="T6" s="1991"/>
      <c r="U6" s="1991"/>
      <c r="V6" s="1991"/>
      <c r="W6" s="1991"/>
      <c r="X6" s="1991"/>
      <c r="Y6" s="1991"/>
      <c r="Z6" s="1991"/>
      <c r="AA6" s="1991"/>
      <c r="AB6" s="1991"/>
      <c r="AC6" s="1991"/>
      <c r="AD6" s="1991"/>
      <c r="AE6" s="1991"/>
      <c r="AF6" s="1879" t="s">
        <v>293</v>
      </c>
      <c r="AG6" s="1879"/>
      <c r="AH6" s="1879"/>
      <c r="AI6" s="1879"/>
      <c r="AJ6" s="1879"/>
      <c r="AK6" s="1879"/>
      <c r="AL6" s="1879"/>
      <c r="AM6" s="1879"/>
      <c r="AN6" s="1879"/>
      <c r="AO6" s="1879"/>
      <c r="AP6" s="1879"/>
      <c r="AQ6" s="1879"/>
      <c r="AR6" s="1879"/>
      <c r="AS6" s="1879"/>
      <c r="AT6" s="1879"/>
      <c r="AU6" s="1879"/>
      <c r="AV6" s="1879"/>
      <c r="AW6" s="1879"/>
      <c r="AX6" s="1879"/>
      <c r="AY6" s="1879"/>
      <c r="AZ6" s="1879"/>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69"/>
      <c r="CE6" s="69"/>
      <c r="CF6" s="69"/>
      <c r="CG6" s="69"/>
      <c r="CH6" s="69"/>
      <c r="CI6" s="69"/>
      <c r="CJ6" s="69"/>
      <c r="CK6" s="69"/>
      <c r="CL6" s="69"/>
    </row>
    <row r="7" spans="1:90" ht="15" customHeight="1">
      <c r="A7" s="1832"/>
      <c r="B7" s="1832"/>
      <c r="C7" s="1832"/>
      <c r="D7" s="1832"/>
      <c r="E7" s="1991"/>
      <c r="F7" s="1991"/>
      <c r="G7" s="1991"/>
      <c r="H7" s="1991"/>
      <c r="I7" s="1991"/>
      <c r="J7" s="1991"/>
      <c r="K7" s="1991"/>
      <c r="L7" s="1991"/>
      <c r="M7" s="1991"/>
      <c r="N7" s="1991"/>
      <c r="O7" s="1991"/>
      <c r="P7" s="1991"/>
      <c r="Q7" s="1991"/>
      <c r="R7" s="1991"/>
      <c r="S7" s="1991"/>
      <c r="T7" s="1991"/>
      <c r="U7" s="1991"/>
      <c r="V7" s="1991"/>
      <c r="W7" s="1991"/>
      <c r="X7" s="1991"/>
      <c r="Y7" s="1991"/>
      <c r="Z7" s="1991"/>
      <c r="AA7" s="1991"/>
      <c r="AB7" s="1991"/>
      <c r="AC7" s="1991"/>
      <c r="AD7" s="1991"/>
      <c r="AE7" s="1991"/>
      <c r="AF7" s="1879"/>
      <c r="AG7" s="1879"/>
      <c r="AH7" s="1879"/>
      <c r="AI7" s="1879"/>
      <c r="AJ7" s="1879"/>
      <c r="AK7" s="1879"/>
      <c r="AL7" s="1879"/>
      <c r="AM7" s="1879"/>
      <c r="AN7" s="1879"/>
      <c r="AO7" s="1879"/>
      <c r="AP7" s="1879"/>
      <c r="AQ7" s="1879"/>
      <c r="AR7" s="1879"/>
      <c r="AS7" s="1879"/>
      <c r="AT7" s="1879"/>
      <c r="AU7" s="1879"/>
      <c r="AV7" s="1879"/>
      <c r="AW7" s="1879"/>
      <c r="AX7" s="1879"/>
      <c r="AY7" s="1879"/>
      <c r="AZ7" s="1879"/>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69"/>
      <c r="CE7" s="69"/>
      <c r="CF7" s="69"/>
      <c r="CG7" s="69"/>
      <c r="CH7" s="69"/>
      <c r="CI7" s="69"/>
      <c r="CJ7" s="69"/>
      <c r="CK7" s="69"/>
      <c r="CL7" s="69"/>
    </row>
    <row r="8" spans="1:90" ht="15" customHeight="1">
      <c r="A8" s="1832"/>
      <c r="B8" s="1832"/>
      <c r="C8" s="1832"/>
      <c r="D8" s="1832"/>
      <c r="E8" s="2177"/>
      <c r="F8" s="2177"/>
      <c r="G8" s="2177"/>
      <c r="H8" s="2177"/>
      <c r="I8" s="2177"/>
      <c r="J8" s="2177"/>
      <c r="K8" s="2177"/>
      <c r="L8" s="2177"/>
      <c r="M8" s="2177"/>
      <c r="N8" s="2177"/>
      <c r="O8" s="2177"/>
      <c r="P8" s="2177"/>
      <c r="Q8" s="2177"/>
      <c r="R8" s="2177"/>
      <c r="S8" s="2177"/>
      <c r="T8" s="2178" t="s">
        <v>294</v>
      </c>
      <c r="U8" s="2178"/>
      <c r="V8" s="2178"/>
      <c r="W8" s="2178"/>
      <c r="X8" s="2178"/>
      <c r="Y8" s="2178"/>
      <c r="Z8" s="2178"/>
      <c r="AA8" s="2178"/>
      <c r="AB8" s="2178"/>
      <c r="AC8" s="2178"/>
      <c r="AD8" s="2178"/>
      <c r="AE8" s="2178"/>
      <c r="AF8" s="2178"/>
      <c r="AG8" s="2178"/>
      <c r="AH8" s="2178"/>
      <c r="AI8" s="2178"/>
      <c r="AJ8" s="2178"/>
      <c r="AK8" s="2178"/>
      <c r="AL8" s="2178"/>
      <c r="AM8" s="2178"/>
      <c r="AN8" s="2178"/>
      <c r="AO8" s="2178"/>
      <c r="AP8" s="2178"/>
      <c r="AQ8" s="2178"/>
      <c r="AR8" s="2178"/>
      <c r="AS8" s="2178"/>
      <c r="AT8" s="2178"/>
      <c r="AU8" s="2178"/>
      <c r="AV8" s="2178"/>
      <c r="AW8" s="2178"/>
      <c r="AX8" s="2178"/>
      <c r="AY8" s="2178"/>
      <c r="AZ8" s="2178"/>
      <c r="BA8" s="2178"/>
      <c r="BB8" s="2178"/>
      <c r="BC8" s="2178"/>
      <c r="BD8" s="2178"/>
      <c r="BE8" s="2178"/>
      <c r="BF8" s="2178"/>
      <c r="BG8" s="2178"/>
      <c r="BH8" s="2178"/>
      <c r="BI8" s="2178"/>
      <c r="BJ8" s="2178"/>
      <c r="BK8" s="2178"/>
      <c r="BL8" s="2178"/>
      <c r="BM8" s="2177"/>
      <c r="BN8" s="2177"/>
      <c r="BO8" s="2177"/>
      <c r="BP8" s="2177"/>
      <c r="BQ8" s="2177"/>
      <c r="BR8" s="2177"/>
      <c r="BS8" s="2177"/>
      <c r="BT8" s="2177"/>
      <c r="BU8" s="2177"/>
      <c r="BV8" s="2177"/>
      <c r="BW8" s="2177"/>
      <c r="BX8" s="2177"/>
      <c r="BY8" s="2177"/>
      <c r="BZ8" s="2177"/>
      <c r="CA8" s="2177"/>
      <c r="CB8" s="1991"/>
      <c r="CC8" s="1991"/>
      <c r="CD8" s="69"/>
      <c r="CE8" s="69"/>
      <c r="CF8" s="69"/>
      <c r="CG8" s="69"/>
      <c r="CH8" s="69"/>
      <c r="CI8" s="69"/>
      <c r="CJ8" s="69"/>
      <c r="CK8" s="69"/>
      <c r="CL8" s="69"/>
    </row>
    <row r="9" spans="1:90" ht="15" customHeight="1">
      <c r="A9" s="1832"/>
      <c r="B9" s="1832"/>
      <c r="C9" s="1832"/>
      <c r="D9" s="1832"/>
      <c r="E9" s="2177"/>
      <c r="F9" s="2177"/>
      <c r="G9" s="2177"/>
      <c r="H9" s="2177"/>
      <c r="I9" s="2177"/>
      <c r="J9" s="2177"/>
      <c r="K9" s="2177"/>
      <c r="L9" s="2177"/>
      <c r="M9" s="2177"/>
      <c r="N9" s="2177"/>
      <c r="O9" s="2177"/>
      <c r="P9" s="2177"/>
      <c r="Q9" s="2177"/>
      <c r="R9" s="2177"/>
      <c r="S9" s="2177"/>
      <c r="T9" s="2178"/>
      <c r="U9" s="2178"/>
      <c r="V9" s="2178"/>
      <c r="W9" s="2178"/>
      <c r="X9" s="2178"/>
      <c r="Y9" s="2178"/>
      <c r="Z9" s="2178"/>
      <c r="AA9" s="2178"/>
      <c r="AB9" s="2178"/>
      <c r="AC9" s="2178"/>
      <c r="AD9" s="2178"/>
      <c r="AE9" s="2178"/>
      <c r="AF9" s="2178"/>
      <c r="AG9" s="2178"/>
      <c r="AH9" s="2178"/>
      <c r="AI9" s="2178"/>
      <c r="AJ9" s="2178"/>
      <c r="AK9" s="2178"/>
      <c r="AL9" s="2178"/>
      <c r="AM9" s="2178"/>
      <c r="AN9" s="2178"/>
      <c r="AO9" s="2178"/>
      <c r="AP9" s="2178"/>
      <c r="AQ9" s="2178"/>
      <c r="AR9" s="2178"/>
      <c r="AS9" s="2178"/>
      <c r="AT9" s="2178"/>
      <c r="AU9" s="2178"/>
      <c r="AV9" s="2178"/>
      <c r="AW9" s="2178"/>
      <c r="AX9" s="2178"/>
      <c r="AY9" s="2178"/>
      <c r="AZ9" s="2178"/>
      <c r="BA9" s="2178"/>
      <c r="BB9" s="2178"/>
      <c r="BC9" s="2178"/>
      <c r="BD9" s="2178"/>
      <c r="BE9" s="2178"/>
      <c r="BF9" s="2178"/>
      <c r="BG9" s="2178"/>
      <c r="BH9" s="2178"/>
      <c r="BI9" s="2178"/>
      <c r="BJ9" s="2178"/>
      <c r="BK9" s="2178"/>
      <c r="BL9" s="2178"/>
      <c r="BM9" s="2177"/>
      <c r="BN9" s="2177"/>
      <c r="BO9" s="2177"/>
      <c r="BP9" s="2177"/>
      <c r="BQ9" s="2177"/>
      <c r="BR9" s="2177"/>
      <c r="BS9" s="2177"/>
      <c r="BT9" s="2177"/>
      <c r="BU9" s="2177"/>
      <c r="BV9" s="2177"/>
      <c r="BW9" s="2177"/>
      <c r="BX9" s="2177"/>
      <c r="BY9" s="2177"/>
      <c r="BZ9" s="2177"/>
      <c r="CA9" s="2177"/>
      <c r="CB9" s="1991"/>
      <c r="CC9" s="1991"/>
      <c r="CD9" s="69"/>
      <c r="CE9" s="69"/>
      <c r="CF9" s="69"/>
      <c r="CG9" s="69"/>
      <c r="CH9" s="69"/>
      <c r="CI9" s="69"/>
      <c r="CJ9" s="69"/>
      <c r="CK9" s="69"/>
      <c r="CL9" s="69"/>
    </row>
    <row r="10" spans="1:90" ht="7.5" customHeight="1">
      <c r="A10" s="1832"/>
      <c r="B10" s="1832"/>
      <c r="C10" s="1832"/>
      <c r="D10" s="1832"/>
      <c r="E10" s="2177"/>
      <c r="F10" s="2177"/>
      <c r="G10" s="2177"/>
      <c r="H10" s="2177"/>
      <c r="I10" s="2177"/>
      <c r="J10" s="2177"/>
      <c r="K10" s="2177"/>
      <c r="L10" s="2177"/>
      <c r="M10" s="2177"/>
      <c r="N10" s="2177"/>
      <c r="O10" s="2177"/>
      <c r="P10" s="2177"/>
      <c r="Q10" s="2177"/>
      <c r="R10" s="2177"/>
      <c r="S10" s="2177"/>
      <c r="T10" s="2177"/>
      <c r="U10" s="2177"/>
      <c r="V10" s="2177"/>
      <c r="W10" s="2177"/>
      <c r="X10" s="2177"/>
      <c r="Y10" s="2177"/>
      <c r="Z10" s="2177"/>
      <c r="AA10" s="2177"/>
      <c r="AB10" s="2177"/>
      <c r="AC10" s="2177"/>
      <c r="AD10" s="2177"/>
      <c r="AE10" s="2177"/>
      <c r="AF10" s="2177"/>
      <c r="AG10" s="2177"/>
      <c r="AH10" s="2177"/>
      <c r="AI10" s="2177"/>
      <c r="AJ10" s="2177"/>
      <c r="AK10" s="2177"/>
      <c r="AL10" s="2177"/>
      <c r="AM10" s="2177"/>
      <c r="AN10" s="2177"/>
      <c r="AO10" s="2177"/>
      <c r="AP10" s="2177"/>
      <c r="AQ10" s="2177"/>
      <c r="AR10" s="2177"/>
      <c r="AS10" s="2177"/>
      <c r="AT10" s="2177"/>
      <c r="AU10" s="2177"/>
      <c r="AV10" s="2177"/>
      <c r="AW10" s="2177"/>
      <c r="AX10" s="2177"/>
      <c r="AY10" s="2177"/>
      <c r="AZ10" s="2177"/>
      <c r="BA10" s="2177"/>
      <c r="BB10" s="2177"/>
      <c r="BC10" s="2177"/>
      <c r="BD10" s="2177"/>
      <c r="BE10" s="2177"/>
      <c r="BF10" s="2177"/>
      <c r="BG10" s="2177"/>
      <c r="BH10" s="2177"/>
      <c r="BI10" s="2177"/>
      <c r="BJ10" s="2177"/>
      <c r="BK10" s="2177"/>
      <c r="BL10" s="2177"/>
      <c r="BM10" s="2177"/>
      <c r="BN10" s="2177"/>
      <c r="BO10" s="2177"/>
      <c r="BP10" s="2177"/>
      <c r="BQ10" s="2177"/>
      <c r="BR10" s="2177"/>
      <c r="BS10" s="2177"/>
      <c r="BT10" s="2177"/>
      <c r="BU10" s="2177"/>
      <c r="BV10" s="2177"/>
      <c r="BW10" s="2177"/>
      <c r="BX10" s="2177"/>
      <c r="BY10" s="2177"/>
      <c r="BZ10" s="2177"/>
      <c r="CA10" s="2177"/>
      <c r="CB10" s="1991"/>
      <c r="CC10" s="1991"/>
      <c r="CD10" s="69"/>
      <c r="CE10" s="69"/>
      <c r="CF10" s="69"/>
      <c r="CG10" s="69"/>
      <c r="CH10" s="69"/>
      <c r="CI10" s="69"/>
      <c r="CJ10" s="69"/>
      <c r="CK10" s="69"/>
      <c r="CL10" s="69"/>
    </row>
    <row r="11" spans="1:90" ht="15" customHeight="1">
      <c r="A11" s="1832"/>
      <c r="B11" s="1832"/>
      <c r="C11" s="1832"/>
      <c r="D11" s="1832"/>
      <c r="E11" s="2177"/>
      <c r="F11" s="2177"/>
      <c r="G11" s="2177"/>
      <c r="H11" s="2177"/>
      <c r="I11" s="2177"/>
      <c r="J11" s="2177"/>
      <c r="K11" s="2177"/>
      <c r="L11" s="2177"/>
      <c r="M11" s="2177"/>
      <c r="N11" s="2177"/>
      <c r="O11" s="2177"/>
      <c r="P11" s="1836" t="s">
        <v>1715</v>
      </c>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836"/>
      <c r="AV11" s="1836"/>
      <c r="AW11" s="1836"/>
      <c r="AX11" s="1836"/>
      <c r="AY11" s="1836"/>
      <c r="AZ11" s="1836"/>
      <c r="BA11" s="1836"/>
      <c r="BB11" s="1836"/>
      <c r="BC11" s="1836"/>
      <c r="BD11" s="1836"/>
      <c r="BE11" s="1836"/>
      <c r="BF11" s="1836"/>
      <c r="BG11" s="1836"/>
      <c r="BH11" s="1836"/>
      <c r="BI11" s="1836"/>
      <c r="BJ11" s="1836"/>
      <c r="BK11" s="1836"/>
      <c r="BL11" s="1836"/>
      <c r="BM11" s="1836"/>
      <c r="BN11" s="1836"/>
      <c r="BO11" s="1836"/>
      <c r="BP11" s="1836"/>
      <c r="BQ11" s="1836"/>
      <c r="BR11" s="1836"/>
      <c r="BS11" s="1836"/>
      <c r="BT11" s="1836"/>
      <c r="BU11" s="1836"/>
      <c r="BV11" s="1836"/>
      <c r="BW11" s="1836"/>
      <c r="BX11" s="1836"/>
      <c r="BY11" s="1836"/>
      <c r="BZ11" s="1836"/>
      <c r="CA11" s="1836"/>
      <c r="CB11" s="1991"/>
      <c r="CC11" s="1991"/>
      <c r="CD11" s="69"/>
      <c r="CE11" s="69"/>
      <c r="CF11" s="69"/>
      <c r="CG11" s="69"/>
      <c r="CH11" s="69"/>
      <c r="CI11" s="69"/>
      <c r="CJ11" s="69"/>
      <c r="CK11" s="69"/>
      <c r="CL11" s="69"/>
    </row>
    <row r="12" spans="1:90" ht="15" customHeight="1">
      <c r="A12" s="1832"/>
      <c r="B12" s="1832"/>
      <c r="C12" s="1832"/>
      <c r="D12" s="1832"/>
      <c r="E12" s="2177"/>
      <c r="F12" s="2177"/>
      <c r="G12" s="2177"/>
      <c r="H12" s="2177"/>
      <c r="I12" s="2177"/>
      <c r="J12" s="2177"/>
      <c r="K12" s="2177"/>
      <c r="L12" s="2177"/>
      <c r="M12" s="2177"/>
      <c r="N12" s="2177"/>
      <c r="O12" s="2177"/>
      <c r="P12" s="1836" t="s">
        <v>987</v>
      </c>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1836"/>
      <c r="BO12" s="1836"/>
      <c r="BP12" s="1836"/>
      <c r="BQ12" s="1836"/>
      <c r="BR12" s="1836"/>
      <c r="BS12" s="1836"/>
      <c r="BT12" s="1836"/>
      <c r="BU12" s="1836"/>
      <c r="BV12" s="1836"/>
      <c r="BW12" s="1836"/>
      <c r="BX12" s="1836"/>
      <c r="BY12" s="1836"/>
      <c r="BZ12" s="1836"/>
      <c r="CA12" s="1836"/>
      <c r="CB12" s="1991"/>
      <c r="CC12" s="1991"/>
      <c r="CD12" s="69"/>
      <c r="CE12" s="69"/>
      <c r="CF12" s="69"/>
      <c r="CG12" s="69"/>
      <c r="CH12" s="69"/>
      <c r="CI12" s="69"/>
      <c r="CJ12" s="69"/>
      <c r="CK12" s="69"/>
      <c r="CL12" s="69"/>
    </row>
    <row r="13" spans="1:90" ht="22.5" customHeight="1">
      <c r="A13" s="1832"/>
      <c r="B13" s="1832"/>
      <c r="C13" s="1832"/>
      <c r="D13" s="1832"/>
      <c r="E13" s="2065"/>
      <c r="F13" s="2065"/>
      <c r="G13" s="2065"/>
      <c r="H13" s="2065"/>
      <c r="I13" s="2065"/>
      <c r="J13" s="2065"/>
      <c r="K13" s="2065"/>
      <c r="L13" s="2065"/>
      <c r="M13" s="2065"/>
      <c r="N13" s="2065"/>
      <c r="O13" s="2065"/>
      <c r="P13" s="2065"/>
      <c r="Q13" s="2065"/>
      <c r="R13" s="2065"/>
      <c r="S13" s="2065"/>
      <c r="T13" s="2065"/>
      <c r="U13" s="2065"/>
      <c r="V13" s="2065"/>
      <c r="W13" s="2065"/>
      <c r="X13" s="2065"/>
      <c r="Y13" s="2065"/>
      <c r="Z13" s="2065"/>
      <c r="AA13" s="2065"/>
      <c r="AB13" s="2065"/>
      <c r="AC13" s="2065"/>
      <c r="AD13" s="2065"/>
      <c r="AE13" s="2065"/>
      <c r="AF13" s="2065"/>
      <c r="AG13" s="2065"/>
      <c r="AH13" s="2065"/>
      <c r="AI13" s="2065"/>
      <c r="AJ13" s="2065"/>
      <c r="AK13" s="2065"/>
      <c r="AL13" s="2065"/>
      <c r="AM13" s="2065"/>
      <c r="AN13" s="2065"/>
      <c r="AO13" s="2065"/>
      <c r="AP13" s="2065"/>
      <c r="AQ13" s="2065"/>
      <c r="AR13" s="2065"/>
      <c r="AS13" s="2065"/>
      <c r="AT13" s="2065"/>
      <c r="AU13" s="2065"/>
      <c r="AV13" s="2065"/>
      <c r="AW13" s="2065"/>
      <c r="AX13" s="2065"/>
      <c r="AY13" s="2065"/>
      <c r="AZ13" s="2065"/>
      <c r="BA13" s="2065"/>
      <c r="BB13" s="2065"/>
      <c r="BC13" s="2065"/>
      <c r="BD13" s="2065"/>
      <c r="BE13" s="2065"/>
      <c r="BF13" s="2065"/>
      <c r="BG13" s="2065"/>
      <c r="BH13" s="2065"/>
      <c r="BI13" s="2065"/>
      <c r="BJ13" s="2065"/>
      <c r="BK13" s="2065"/>
      <c r="BL13" s="2065"/>
      <c r="BM13" s="2065"/>
      <c r="BN13" s="2065"/>
      <c r="BO13" s="2065"/>
      <c r="BP13" s="2065"/>
      <c r="BQ13" s="2065"/>
      <c r="BR13" s="2065"/>
      <c r="BS13" s="2065"/>
      <c r="BT13" s="2065"/>
      <c r="BU13" s="2065"/>
      <c r="BV13" s="2065"/>
      <c r="BW13" s="2065"/>
      <c r="BX13" s="2065"/>
      <c r="BY13" s="2065"/>
      <c r="BZ13" s="2065"/>
      <c r="CA13" s="380"/>
      <c r="CB13" s="1991"/>
      <c r="CC13" s="1991"/>
      <c r="CD13" s="69"/>
      <c r="CE13" s="69"/>
      <c r="CF13" s="69"/>
      <c r="CG13" s="69"/>
      <c r="CH13" s="69"/>
      <c r="CI13" s="69"/>
      <c r="CJ13" s="69"/>
      <c r="CK13" s="69"/>
      <c r="CL13" s="69"/>
    </row>
    <row r="14" spans="1:90" s="17" customFormat="1" ht="15" customHeight="1">
      <c r="A14" s="1832"/>
      <c r="B14" s="1832"/>
      <c r="C14" s="1832"/>
      <c r="D14" s="1832"/>
      <c r="E14" s="1836"/>
      <c r="F14" s="1836"/>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c r="AP14" s="1836"/>
      <c r="AQ14" s="1836"/>
      <c r="AR14" s="1836"/>
      <c r="AS14" s="1836"/>
      <c r="AT14" s="1836"/>
      <c r="AU14" s="1836"/>
      <c r="AV14" s="1836"/>
      <c r="AW14" s="1836"/>
      <c r="AX14" s="1836"/>
      <c r="AY14" s="2204" t="str">
        <f>IF(★入力画面!$U$12="","　　　年　　　月　　　日",★入力画面!$BL$12)</f>
        <v>　　　年　　　月　　　日</v>
      </c>
      <c r="AZ14" s="2204"/>
      <c r="BA14" s="2204"/>
      <c r="BB14" s="2204"/>
      <c r="BC14" s="2204"/>
      <c r="BD14" s="2204"/>
      <c r="BE14" s="2204"/>
      <c r="BF14" s="2204"/>
      <c r="BG14" s="2204"/>
      <c r="BH14" s="2204"/>
      <c r="BI14" s="2204"/>
      <c r="BJ14" s="2204"/>
      <c r="BK14" s="2204"/>
      <c r="BL14" s="2204"/>
      <c r="BM14" s="2204"/>
      <c r="BN14" s="2204"/>
      <c r="BO14" s="2204"/>
      <c r="BP14" s="2204"/>
      <c r="BQ14" s="2204"/>
      <c r="BR14" s="2204"/>
      <c r="BS14" s="2204"/>
      <c r="BT14" s="2204"/>
      <c r="BU14" s="2204"/>
      <c r="BV14" s="2204"/>
      <c r="BW14" s="2149"/>
      <c r="BX14" s="2149"/>
      <c r="BY14" s="2149"/>
      <c r="BZ14" s="2149"/>
      <c r="CA14" s="2149"/>
      <c r="CB14" s="1991"/>
      <c r="CC14" s="1991"/>
      <c r="CD14" s="69"/>
      <c r="CE14" s="69"/>
      <c r="CF14" s="69"/>
      <c r="CG14" s="69"/>
      <c r="CH14" s="69"/>
      <c r="CI14" s="69"/>
      <c r="CJ14" s="69"/>
      <c r="CK14" s="69"/>
      <c r="CL14" s="69"/>
    </row>
    <row r="15" spans="1:90" s="17" customFormat="1" ht="30" customHeight="1">
      <c r="A15" s="1832"/>
      <c r="B15" s="1832"/>
      <c r="C15" s="1832"/>
      <c r="D15" s="1832"/>
      <c r="E15" s="2205"/>
      <c r="F15" s="2205"/>
      <c r="G15" s="2205"/>
      <c r="H15" s="2205"/>
      <c r="I15" s="2205"/>
      <c r="J15" s="2205"/>
      <c r="K15" s="2205"/>
      <c r="L15" s="2205"/>
      <c r="M15" s="2205" t="s">
        <v>1292</v>
      </c>
      <c r="N15" s="2205"/>
      <c r="O15" s="2205"/>
      <c r="P15" s="2205"/>
      <c r="Q15" s="2205"/>
      <c r="R15" s="2205"/>
      <c r="S15" s="2205"/>
      <c r="T15" s="2205"/>
      <c r="U15" s="2205"/>
      <c r="V15" s="2205"/>
      <c r="W15" s="2205"/>
      <c r="X15" s="2205"/>
      <c r="Y15" s="2205"/>
      <c r="Z15" s="2205"/>
      <c r="AA15" s="2205"/>
      <c r="AB15" s="2205"/>
      <c r="AC15" s="2205"/>
      <c r="AD15" s="2205"/>
      <c r="AE15" s="2205"/>
      <c r="AF15" s="2205"/>
      <c r="AG15" s="2205"/>
      <c r="AH15" s="2205"/>
      <c r="AI15" s="2205"/>
      <c r="AJ15" s="2205"/>
      <c r="AK15" s="2205"/>
      <c r="AL15" s="2205"/>
      <c r="AM15" s="2205"/>
      <c r="AN15" s="2205"/>
      <c r="AO15" s="2205"/>
      <c r="AP15" s="2205"/>
      <c r="AQ15" s="2205"/>
      <c r="AR15" s="2205"/>
      <c r="AS15" s="2205"/>
      <c r="AT15" s="2205"/>
      <c r="AU15" s="2205"/>
      <c r="AV15" s="2205"/>
      <c r="AW15" s="2205"/>
      <c r="AX15" s="2205"/>
      <c r="AY15" s="2205"/>
      <c r="AZ15" s="2205"/>
      <c r="BA15" s="2205"/>
      <c r="BB15" s="2205"/>
      <c r="BC15" s="2205"/>
      <c r="BD15" s="2205"/>
      <c r="BE15" s="2205"/>
      <c r="BF15" s="2205"/>
      <c r="BG15" s="2205"/>
      <c r="BH15" s="2205"/>
      <c r="BI15" s="2205"/>
      <c r="BJ15" s="2205"/>
      <c r="BK15" s="2205"/>
      <c r="BL15" s="2205"/>
      <c r="BM15" s="2205"/>
      <c r="BN15" s="2205"/>
      <c r="BO15" s="2205"/>
      <c r="BP15" s="2205"/>
      <c r="BQ15" s="2205"/>
      <c r="BR15" s="2205"/>
      <c r="BS15" s="2205"/>
      <c r="BT15" s="2205"/>
      <c r="BU15" s="2205"/>
      <c r="BV15" s="2205"/>
      <c r="BW15" s="2205"/>
      <c r="BX15" s="2205"/>
      <c r="BY15" s="2205"/>
      <c r="BZ15" s="2205"/>
      <c r="CA15" s="2205"/>
      <c r="CB15" s="1991"/>
      <c r="CC15" s="1991"/>
      <c r="CD15" s="69"/>
      <c r="CE15" s="69"/>
      <c r="CF15" s="69"/>
      <c r="CG15" s="69"/>
      <c r="CH15" s="69"/>
      <c r="CI15" s="69"/>
      <c r="CJ15" s="69"/>
      <c r="CK15" s="69"/>
      <c r="CL15" s="69"/>
    </row>
    <row r="16" spans="1:90" s="17" customFormat="1" ht="22.5" customHeight="1">
      <c r="A16" s="1832"/>
      <c r="B16" s="1832"/>
      <c r="C16" s="1832"/>
      <c r="D16" s="1832"/>
      <c r="E16" s="1836"/>
      <c r="F16" s="1836"/>
      <c r="G16" s="1836"/>
      <c r="H16" s="1836"/>
      <c r="I16" s="1836"/>
      <c r="J16" s="1836"/>
      <c r="K16" s="1836"/>
      <c r="L16" s="1836"/>
      <c r="M16" s="1836" t="s">
        <v>1293</v>
      </c>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D16" s="1836"/>
      <c r="BE16" s="1836"/>
      <c r="BF16" s="1836"/>
      <c r="BG16" s="1836"/>
      <c r="BH16" s="1836"/>
      <c r="BI16" s="1836"/>
      <c r="BJ16" s="1836"/>
      <c r="BK16" s="1836"/>
      <c r="BL16" s="1836"/>
      <c r="BM16" s="1836"/>
      <c r="BN16" s="1836"/>
      <c r="BO16" s="1836"/>
      <c r="BP16" s="1836"/>
      <c r="BQ16" s="1836"/>
      <c r="BR16" s="1836"/>
      <c r="BS16" s="1836"/>
      <c r="BT16" s="1836"/>
      <c r="BU16" s="1836"/>
      <c r="BV16" s="1836"/>
      <c r="BW16" s="1836"/>
      <c r="BX16" s="1836"/>
      <c r="BY16" s="1836"/>
      <c r="BZ16" s="1836"/>
      <c r="CA16" s="1836"/>
      <c r="CB16" s="1991"/>
      <c r="CC16" s="1991"/>
      <c r="CD16" s="69"/>
      <c r="CE16" s="69"/>
      <c r="CF16" s="69"/>
      <c r="CG16" s="69"/>
      <c r="CH16" s="69"/>
      <c r="CI16" s="69"/>
      <c r="CJ16" s="69"/>
      <c r="CK16" s="69"/>
      <c r="CL16" s="69"/>
    </row>
    <row r="17" spans="1:90" s="17" customFormat="1" ht="15" customHeight="1">
      <c r="A17" s="1832"/>
      <c r="B17" s="1832"/>
      <c r="C17" s="1832"/>
      <c r="D17" s="1832"/>
      <c r="E17" s="1836"/>
      <c r="F17" s="183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D17" s="1836"/>
      <c r="BE17" s="1836"/>
      <c r="BF17" s="1836"/>
      <c r="BG17" s="1836"/>
      <c r="BH17" s="1836"/>
      <c r="BI17" s="1836"/>
      <c r="BJ17" s="1836"/>
      <c r="BK17" s="1836"/>
      <c r="BL17" s="1836"/>
      <c r="BM17" s="1836"/>
      <c r="BN17" s="1836"/>
      <c r="BO17" s="1836"/>
      <c r="BP17" s="1836"/>
      <c r="BQ17" s="1836"/>
      <c r="BR17" s="1836"/>
      <c r="BS17" s="1836"/>
      <c r="BT17" s="1836"/>
      <c r="BU17" s="1836"/>
      <c r="BV17" s="1836"/>
      <c r="BW17" s="1836"/>
      <c r="BX17" s="1836"/>
      <c r="BY17" s="1836"/>
      <c r="BZ17" s="1836"/>
      <c r="CA17" s="1836"/>
      <c r="CB17" s="1991"/>
      <c r="CC17" s="1991"/>
      <c r="CD17" s="69"/>
      <c r="CE17" s="69"/>
      <c r="CF17" s="69"/>
      <c r="CG17" s="69"/>
      <c r="CH17" s="69"/>
      <c r="CI17" s="69"/>
      <c r="CJ17" s="69"/>
      <c r="CK17" s="69"/>
      <c r="CL17" s="69"/>
    </row>
    <row r="18" spans="1:90" s="17" customFormat="1" ht="22.5" customHeight="1">
      <c r="A18" s="1832"/>
      <c r="B18" s="1832"/>
      <c r="C18" s="1832"/>
      <c r="D18" s="1832"/>
      <c r="E18" s="1836"/>
      <c r="F18" s="1836"/>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D18" s="1836"/>
      <c r="BE18" s="1836"/>
      <c r="BF18" s="1836"/>
      <c r="BG18" s="1836"/>
      <c r="BH18" s="1836"/>
      <c r="BI18" s="1836"/>
      <c r="BJ18" s="1836"/>
      <c r="BK18" s="1836"/>
      <c r="BL18" s="1836"/>
      <c r="BM18" s="1836"/>
      <c r="BN18" s="1836"/>
      <c r="BO18" s="1836"/>
      <c r="BP18" s="1836"/>
      <c r="BQ18" s="1836"/>
      <c r="BR18" s="1836"/>
      <c r="BS18" s="1836"/>
      <c r="BT18" s="1836"/>
      <c r="BU18" s="1836"/>
      <c r="BV18" s="1836"/>
      <c r="BW18" s="1836"/>
      <c r="BX18" s="1836"/>
      <c r="BY18" s="1836"/>
      <c r="BZ18" s="1836"/>
      <c r="CA18" s="1836"/>
      <c r="CB18" s="1991"/>
      <c r="CC18" s="1991"/>
      <c r="CD18" s="69"/>
      <c r="CE18" s="69"/>
      <c r="CF18" s="69"/>
      <c r="CG18" s="69"/>
      <c r="CH18" s="69"/>
      <c r="CI18" s="69"/>
      <c r="CJ18" s="69"/>
      <c r="CK18" s="69"/>
      <c r="CL18" s="69"/>
    </row>
    <row r="19" spans="1:90" s="17" customFormat="1" ht="15" customHeight="1">
      <c r="A19" s="1832"/>
      <c r="B19" s="1832"/>
      <c r="C19" s="1832"/>
      <c r="D19" s="1832"/>
      <c r="E19" s="1836"/>
      <c r="F19" s="1836"/>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87" t="s">
        <v>79</v>
      </c>
      <c r="AJ19" s="1887"/>
      <c r="AK19" s="1887"/>
      <c r="AL19" s="1887"/>
      <c r="AM19" s="1887"/>
      <c r="AN19" s="1887"/>
      <c r="AO19" s="1887"/>
      <c r="AP19" s="1887"/>
      <c r="AQ19" s="1887"/>
      <c r="AR19" s="1887"/>
      <c r="AS19" s="369"/>
      <c r="AT19" s="2052">
        <f>★入力画面!$M$18</f>
        <v>0</v>
      </c>
      <c r="AU19" s="2052"/>
      <c r="AV19" s="2052"/>
      <c r="AW19" s="2052"/>
      <c r="AX19" s="2052"/>
      <c r="AY19" s="2052"/>
      <c r="AZ19" s="2052"/>
      <c r="BA19" s="2052"/>
      <c r="BB19" s="2052"/>
      <c r="BC19" s="2052"/>
      <c r="BD19" s="2052"/>
      <c r="BE19" s="2052"/>
      <c r="BF19" s="2052"/>
      <c r="BG19" s="2052"/>
      <c r="BH19" s="2052"/>
      <c r="BI19" s="2052"/>
      <c r="BJ19" s="2052"/>
      <c r="BK19" s="2052"/>
      <c r="BL19" s="2052"/>
      <c r="BM19" s="2052"/>
      <c r="BN19" s="2052"/>
      <c r="BO19" s="2052"/>
      <c r="BP19" s="2052"/>
      <c r="BQ19" s="2052"/>
      <c r="BR19" s="2052"/>
      <c r="BS19" s="2052"/>
      <c r="BT19" s="2052"/>
      <c r="BU19" s="2052"/>
      <c r="BV19" s="2052"/>
      <c r="BW19" s="1836"/>
      <c r="BX19" s="1836"/>
      <c r="BY19" s="1836"/>
      <c r="BZ19" s="1836"/>
      <c r="CA19" s="1836"/>
      <c r="CB19" s="1991"/>
      <c r="CC19" s="1991"/>
      <c r="CD19" s="69"/>
      <c r="CE19" s="69"/>
      <c r="CF19" s="69"/>
      <c r="CG19" s="69"/>
      <c r="CH19" s="69"/>
      <c r="CI19" s="69"/>
      <c r="CJ19" s="69"/>
      <c r="CK19" s="69"/>
      <c r="CL19" s="69"/>
    </row>
    <row r="20" spans="1:90" s="17" customFormat="1" ht="22.5" customHeight="1">
      <c r="A20" s="1832"/>
      <c r="B20" s="1832"/>
      <c r="C20" s="1832"/>
      <c r="D20" s="1832"/>
      <c r="E20" s="1836"/>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2145"/>
      <c r="AJ20" s="2145"/>
      <c r="AK20" s="2145"/>
      <c r="AL20" s="2145"/>
      <c r="AM20" s="2145"/>
      <c r="AN20" s="2145"/>
      <c r="AO20" s="2145"/>
      <c r="AP20" s="2145"/>
      <c r="AQ20" s="2145"/>
      <c r="AR20" s="2145"/>
      <c r="AS20" s="369"/>
      <c r="AT20" s="1836"/>
      <c r="AU20" s="1836"/>
      <c r="AV20" s="1836"/>
      <c r="AW20" s="1836"/>
      <c r="AX20" s="1836"/>
      <c r="AY20" s="1836"/>
      <c r="AZ20" s="1836"/>
      <c r="BA20" s="1836"/>
      <c r="BB20" s="1836"/>
      <c r="BC20" s="1836"/>
      <c r="BD20" s="1836"/>
      <c r="BE20" s="1836"/>
      <c r="BF20" s="1836"/>
      <c r="BG20" s="1836"/>
      <c r="BH20" s="1836"/>
      <c r="BI20" s="1836"/>
      <c r="BJ20" s="1836"/>
      <c r="BK20" s="1836"/>
      <c r="BL20" s="1836"/>
      <c r="BM20" s="1836"/>
      <c r="BN20" s="1836"/>
      <c r="BO20" s="1836"/>
      <c r="BP20" s="1836"/>
      <c r="BQ20" s="1836"/>
      <c r="BR20" s="1836"/>
      <c r="BS20" s="1836"/>
      <c r="BT20" s="1836"/>
      <c r="BU20" s="1836"/>
      <c r="BV20" s="1836"/>
      <c r="BW20" s="1836"/>
      <c r="BX20" s="1836"/>
      <c r="BY20" s="1836"/>
      <c r="BZ20" s="1836"/>
      <c r="CA20" s="1836"/>
      <c r="CB20" s="1991"/>
      <c r="CC20" s="1991"/>
      <c r="CD20" s="69"/>
      <c r="CE20" s="69"/>
      <c r="CF20" s="69"/>
      <c r="CG20" s="69"/>
      <c r="CH20" s="69"/>
      <c r="CI20" s="69"/>
      <c r="CJ20" s="69"/>
      <c r="CK20" s="69"/>
      <c r="CL20" s="69"/>
    </row>
    <row r="21" spans="1:90" s="17" customFormat="1" ht="15" customHeight="1">
      <c r="A21" s="1832"/>
      <c r="B21" s="1832"/>
      <c r="C21" s="1832"/>
      <c r="D21" s="1832"/>
      <c r="E21" s="1836"/>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2145" t="s">
        <v>85</v>
      </c>
      <c r="AJ21" s="2145"/>
      <c r="AK21" s="2145"/>
      <c r="AL21" s="2145"/>
      <c r="AM21" s="2145"/>
      <c r="AN21" s="2145"/>
      <c r="AO21" s="2145"/>
      <c r="AP21" s="2145"/>
      <c r="AQ21" s="2145"/>
      <c r="AR21" s="2145"/>
      <c r="AS21" s="369"/>
      <c r="AT21" s="2052">
        <f>★入力画面!$M$54</f>
        <v>0</v>
      </c>
      <c r="AU21" s="2052"/>
      <c r="AV21" s="2052"/>
      <c r="AW21" s="2052"/>
      <c r="AX21" s="2052"/>
      <c r="AY21" s="2052"/>
      <c r="AZ21" s="2052"/>
      <c r="BA21" s="2052"/>
      <c r="BB21" s="2052"/>
      <c r="BC21" s="2052"/>
      <c r="BD21" s="2052"/>
      <c r="BE21" s="2052"/>
      <c r="BF21" s="2052"/>
      <c r="BG21" s="2052"/>
      <c r="BH21" s="2052"/>
      <c r="BI21" s="2052"/>
      <c r="BJ21" s="2052"/>
      <c r="BK21" s="2052"/>
      <c r="BL21" s="2052"/>
      <c r="BM21" s="2052"/>
      <c r="BN21" s="2052"/>
      <c r="BO21" s="2052"/>
      <c r="BP21" s="2052"/>
      <c r="BQ21" s="2206"/>
      <c r="BR21" s="2206"/>
      <c r="BS21" s="2149"/>
      <c r="BT21" s="2149"/>
      <c r="BU21" s="2149"/>
      <c r="BV21" s="2149"/>
      <c r="BW21" s="2149"/>
      <c r="BX21" s="2149"/>
      <c r="BY21" s="2149"/>
      <c r="BZ21" s="2149"/>
      <c r="CA21" s="2149"/>
      <c r="CB21" s="1991"/>
      <c r="CC21" s="1991"/>
      <c r="CD21" s="69"/>
      <c r="CE21" s="69"/>
      <c r="CF21" s="69"/>
      <c r="CG21" s="69"/>
      <c r="CH21" s="69"/>
      <c r="CI21" s="69"/>
      <c r="CJ21" s="69"/>
      <c r="CK21" s="69"/>
      <c r="CL21" s="69"/>
    </row>
    <row r="22" spans="1:90" s="17" customFormat="1" ht="15" customHeight="1">
      <c r="A22" s="1832"/>
      <c r="B22" s="1832"/>
      <c r="C22" s="1832"/>
      <c r="D22" s="1832"/>
      <c r="E22" s="1836"/>
      <c r="F22" s="1836"/>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c r="AP22" s="1836"/>
      <c r="AQ22" s="1836"/>
      <c r="AR22" s="1836"/>
      <c r="AS22" s="1836"/>
      <c r="AT22" s="1836"/>
      <c r="AU22" s="1836"/>
      <c r="AV22" s="1836"/>
      <c r="AW22" s="1836"/>
      <c r="AX22" s="1836"/>
      <c r="AY22" s="1836"/>
      <c r="AZ22" s="1836"/>
      <c r="BA22" s="1836"/>
      <c r="BB22" s="1836"/>
      <c r="BC22" s="1836"/>
      <c r="BD22" s="1836"/>
      <c r="BE22" s="1836"/>
      <c r="BF22" s="1836"/>
      <c r="BG22" s="1836"/>
      <c r="BH22" s="1836"/>
      <c r="BI22" s="1836"/>
      <c r="BJ22" s="1836"/>
      <c r="BK22" s="1836"/>
      <c r="BL22" s="1836"/>
      <c r="BM22" s="1836"/>
      <c r="BN22" s="1836"/>
      <c r="BO22" s="1836"/>
      <c r="BP22" s="1836"/>
      <c r="BQ22" s="1836"/>
      <c r="BR22" s="1836"/>
      <c r="BS22" s="1836"/>
      <c r="BT22" s="1836"/>
      <c r="BU22" s="1836"/>
      <c r="BV22" s="1836"/>
      <c r="BW22" s="1836"/>
      <c r="BX22" s="1836"/>
      <c r="BY22" s="1836"/>
      <c r="BZ22" s="1836"/>
      <c r="CA22" s="1836"/>
      <c r="CB22" s="1991"/>
      <c r="CC22" s="1991"/>
      <c r="CD22" s="69"/>
      <c r="CE22" s="69"/>
      <c r="CF22" s="69"/>
      <c r="CG22" s="69"/>
      <c r="CH22" s="69"/>
      <c r="CI22" s="69"/>
      <c r="CJ22" s="69"/>
      <c r="CK22" s="69"/>
      <c r="CL22" s="69"/>
    </row>
    <row r="23" spans="1:90" s="17" customFormat="1" ht="15" customHeight="1">
      <c r="A23" s="1832"/>
      <c r="B23" s="1832"/>
      <c r="C23" s="1832"/>
      <c r="D23" s="1832"/>
      <c r="E23" s="1836"/>
      <c r="F23" s="1836"/>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t="s">
        <v>295</v>
      </c>
      <c r="AN23" s="1836"/>
      <c r="AO23" s="1836"/>
      <c r="AP23" s="1836"/>
      <c r="AQ23" s="1836"/>
      <c r="AR23" s="1836"/>
      <c r="AS23" s="1836"/>
      <c r="AT23" s="1836"/>
      <c r="AU23" s="1836"/>
      <c r="AV23" s="1836"/>
      <c r="AW23" s="1836"/>
      <c r="AX23" s="1836"/>
      <c r="AY23" s="1836"/>
      <c r="AZ23" s="1836"/>
      <c r="BA23" s="1836"/>
      <c r="BB23" s="1836"/>
      <c r="BC23" s="1836"/>
      <c r="BD23" s="1836"/>
      <c r="BE23" s="1836"/>
      <c r="BF23" s="1836"/>
      <c r="BG23" s="1836"/>
      <c r="BH23" s="1836"/>
      <c r="BI23" s="1836"/>
      <c r="BJ23" s="1836"/>
      <c r="BK23" s="1836"/>
      <c r="BL23" s="1836"/>
      <c r="BM23" s="1836"/>
      <c r="BN23" s="1836"/>
      <c r="BO23" s="1836"/>
      <c r="BP23" s="1836"/>
      <c r="BQ23" s="1836"/>
      <c r="BR23" s="1836"/>
      <c r="BS23" s="1836"/>
      <c r="BT23" s="1836"/>
      <c r="BU23" s="1836"/>
      <c r="BV23" s="1836"/>
      <c r="BW23" s="1836"/>
      <c r="BX23" s="1836"/>
      <c r="BY23" s="1836"/>
      <c r="BZ23" s="1836"/>
      <c r="CA23" s="1836"/>
      <c r="CB23" s="1991"/>
      <c r="CC23" s="1991"/>
      <c r="CD23" s="69"/>
      <c r="CE23" s="69"/>
      <c r="CF23" s="69"/>
      <c r="CG23" s="69"/>
      <c r="CH23" s="69"/>
      <c r="CI23" s="69"/>
      <c r="CJ23" s="69"/>
      <c r="CK23" s="69"/>
      <c r="CL23" s="69"/>
    </row>
    <row r="24" spans="1:90" s="17" customFormat="1" ht="15" customHeight="1">
      <c r="A24" s="1832"/>
      <c r="B24" s="1832"/>
      <c r="C24" s="1832"/>
      <c r="D24" s="1832"/>
      <c r="E24" s="1836"/>
      <c r="F24" s="1836"/>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c r="AP24" s="1836"/>
      <c r="AQ24" s="1836"/>
      <c r="AR24" s="1836"/>
      <c r="AS24" s="1836"/>
      <c r="AT24" s="1836"/>
      <c r="AU24" s="1836"/>
      <c r="AV24" s="1836"/>
      <c r="AW24" s="1836"/>
      <c r="AX24" s="1836"/>
      <c r="AY24" s="1836"/>
      <c r="AZ24" s="1836"/>
      <c r="BA24" s="1836"/>
      <c r="BB24" s="1836"/>
      <c r="BC24" s="1836"/>
      <c r="BD24" s="1836"/>
      <c r="BE24" s="1836"/>
      <c r="BF24" s="1836"/>
      <c r="BG24" s="1836"/>
      <c r="BH24" s="1836"/>
      <c r="BI24" s="1836"/>
      <c r="BJ24" s="1836"/>
      <c r="BK24" s="1836"/>
      <c r="BL24" s="1836"/>
      <c r="BM24" s="1836"/>
      <c r="BN24" s="1836"/>
      <c r="BO24" s="1836"/>
      <c r="BP24" s="1836"/>
      <c r="BQ24" s="1836"/>
      <c r="BR24" s="1836"/>
      <c r="BS24" s="1836"/>
      <c r="BT24" s="1836"/>
      <c r="BU24" s="1836"/>
      <c r="BV24" s="1836"/>
      <c r="BW24" s="1836"/>
      <c r="BX24" s="1836"/>
      <c r="BY24" s="1836"/>
      <c r="BZ24" s="1836"/>
      <c r="CA24" s="1836"/>
      <c r="CB24" s="1991"/>
      <c r="CC24" s="1991"/>
      <c r="CD24" s="69"/>
      <c r="CE24" s="69"/>
      <c r="CF24" s="69"/>
      <c r="CG24" s="69"/>
      <c r="CH24" s="69"/>
      <c r="CI24" s="69"/>
      <c r="CJ24" s="69"/>
      <c r="CK24" s="69"/>
      <c r="CL24" s="69"/>
    </row>
    <row r="25" spans="1:90" s="17" customFormat="1" ht="15" customHeight="1">
      <c r="A25" s="1832"/>
      <c r="B25" s="1832"/>
      <c r="C25" s="1832"/>
      <c r="D25" s="1832"/>
      <c r="E25" s="1836"/>
      <c r="F25" s="1836"/>
      <c r="G25" s="1836"/>
      <c r="H25" s="1836"/>
      <c r="I25" s="1836"/>
      <c r="J25" s="1836"/>
      <c r="K25" s="1836"/>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1836"/>
      <c r="AP25" s="1836"/>
      <c r="AQ25" s="1836"/>
      <c r="AR25" s="1836"/>
      <c r="AS25" s="1836"/>
      <c r="AT25" s="1836"/>
      <c r="AU25" s="1836"/>
      <c r="AV25" s="1836"/>
      <c r="AW25" s="1836"/>
      <c r="AX25" s="1836"/>
      <c r="AY25" s="1836"/>
      <c r="AZ25" s="1836"/>
      <c r="BA25" s="1836"/>
      <c r="BB25" s="1836"/>
      <c r="BC25" s="1836"/>
      <c r="BD25" s="1836"/>
      <c r="BE25" s="1836"/>
      <c r="BF25" s="1836"/>
      <c r="BG25" s="1836"/>
      <c r="BH25" s="1836"/>
      <c r="BI25" s="1836"/>
      <c r="BJ25" s="1836"/>
      <c r="BK25" s="1836"/>
      <c r="BL25" s="1836"/>
      <c r="BM25" s="1836"/>
      <c r="BN25" s="1836"/>
      <c r="BO25" s="1836"/>
      <c r="BP25" s="1836"/>
      <c r="BQ25" s="1836"/>
      <c r="BR25" s="1836"/>
      <c r="BS25" s="1836"/>
      <c r="BT25" s="1836"/>
      <c r="BU25" s="1836"/>
      <c r="BV25" s="1836"/>
      <c r="BW25" s="1836"/>
      <c r="BX25" s="1836"/>
      <c r="BY25" s="1836"/>
      <c r="BZ25" s="1836"/>
      <c r="CA25" s="1836"/>
      <c r="CB25" s="1991"/>
      <c r="CC25" s="1991"/>
      <c r="CD25" s="69"/>
      <c r="CE25" s="69"/>
      <c r="CF25" s="69"/>
      <c r="CG25" s="69"/>
      <c r="CH25" s="69"/>
      <c r="CI25" s="69"/>
      <c r="CJ25" s="69"/>
      <c r="CK25" s="69"/>
      <c r="CL25" s="69"/>
    </row>
    <row r="26" spans="1:90" s="17" customFormat="1" ht="15" customHeight="1">
      <c r="A26" s="1832"/>
      <c r="B26" s="1832"/>
      <c r="C26" s="1832"/>
      <c r="D26" s="1832"/>
      <c r="E26" s="1991"/>
      <c r="F26" s="1991"/>
      <c r="G26" s="1991"/>
      <c r="H26" s="1991"/>
      <c r="I26" s="1991"/>
      <c r="J26" s="1991"/>
      <c r="K26" s="1991"/>
      <c r="L26" s="1991"/>
      <c r="M26" s="1991"/>
      <c r="N26" s="1991"/>
      <c r="O26" s="1991"/>
      <c r="P26" s="1991"/>
      <c r="Q26" s="1991"/>
      <c r="R26" s="1991"/>
      <c r="S26" s="1991"/>
      <c r="T26" s="1991"/>
      <c r="U26" s="1991"/>
      <c r="V26" s="1991"/>
      <c r="W26" s="1991"/>
      <c r="X26" s="1991"/>
      <c r="Y26" s="1991"/>
      <c r="Z26" s="1991"/>
      <c r="AA26" s="1991"/>
      <c r="AB26" s="1991"/>
      <c r="AC26" s="1991"/>
      <c r="AD26" s="1991"/>
      <c r="AE26" s="1991"/>
      <c r="AF26" s="1887" t="s">
        <v>296</v>
      </c>
      <c r="AG26" s="1887"/>
      <c r="AH26" s="1887"/>
      <c r="AI26" s="1887"/>
      <c r="AJ26" s="1887"/>
      <c r="AK26" s="1887"/>
      <c r="AL26" s="1887"/>
      <c r="AM26" s="1887"/>
      <c r="AN26" s="1887"/>
      <c r="AO26" s="1887"/>
      <c r="AP26" s="1887"/>
      <c r="AQ26" s="1887"/>
      <c r="AR26" s="1887"/>
      <c r="AS26" s="1887"/>
      <c r="AT26" s="1887"/>
      <c r="AU26" s="1887"/>
      <c r="AV26" s="1887"/>
      <c r="AW26" s="1887"/>
      <c r="AX26" s="1887"/>
      <c r="AY26" s="1887"/>
      <c r="AZ26" s="1887"/>
      <c r="BA26" s="1991"/>
      <c r="BB26" s="1991"/>
      <c r="BC26" s="1991"/>
      <c r="BD26" s="1991"/>
      <c r="BE26" s="1991"/>
      <c r="BF26" s="1991"/>
      <c r="BG26" s="1991"/>
      <c r="BH26" s="1991"/>
      <c r="BI26" s="1991"/>
      <c r="BJ26" s="1991"/>
      <c r="BK26" s="1991"/>
      <c r="BL26" s="1991"/>
      <c r="BM26" s="1991"/>
      <c r="BN26" s="1991"/>
      <c r="BO26" s="1991"/>
      <c r="BP26" s="1991"/>
      <c r="BQ26" s="1991"/>
      <c r="BR26" s="1991"/>
      <c r="BS26" s="1991"/>
      <c r="BT26" s="1991"/>
      <c r="BU26" s="1991"/>
      <c r="BV26" s="1991"/>
      <c r="BW26" s="1991"/>
      <c r="BX26" s="1991"/>
      <c r="BY26" s="1991"/>
      <c r="BZ26" s="1991"/>
      <c r="CA26" s="1991"/>
      <c r="CB26" s="1991"/>
      <c r="CC26" s="1991"/>
      <c r="CD26" s="69"/>
      <c r="CE26" s="69"/>
      <c r="CF26" s="69"/>
      <c r="CG26" s="69"/>
      <c r="CH26" s="69"/>
      <c r="CI26" s="69"/>
      <c r="CJ26" s="69"/>
      <c r="CK26" s="69"/>
      <c r="CL26" s="69"/>
    </row>
    <row r="27" spans="1:90" s="17" customFormat="1" ht="15" customHeight="1">
      <c r="A27" s="1832"/>
      <c r="B27" s="1832"/>
      <c r="C27" s="1832"/>
      <c r="D27" s="1832"/>
      <c r="E27" s="1991"/>
      <c r="F27" s="1991"/>
      <c r="G27" s="1991"/>
      <c r="H27" s="1991"/>
      <c r="I27" s="1991"/>
      <c r="J27" s="1991"/>
      <c r="K27" s="1991"/>
      <c r="L27" s="1991"/>
      <c r="M27" s="1991"/>
      <c r="N27" s="1991"/>
      <c r="O27" s="1991"/>
      <c r="P27" s="1991"/>
      <c r="Q27" s="1991"/>
      <c r="R27" s="1991"/>
      <c r="S27" s="1991"/>
      <c r="T27" s="1991"/>
      <c r="U27" s="1991"/>
      <c r="V27" s="1991"/>
      <c r="W27" s="1991"/>
      <c r="X27" s="1991"/>
      <c r="Y27" s="1991"/>
      <c r="Z27" s="1991"/>
      <c r="AA27" s="1991"/>
      <c r="AB27" s="1991"/>
      <c r="AC27" s="1991"/>
      <c r="AD27" s="1991"/>
      <c r="AE27" s="1991"/>
      <c r="AF27" s="1887"/>
      <c r="AG27" s="1887"/>
      <c r="AH27" s="1887"/>
      <c r="AI27" s="1887"/>
      <c r="AJ27" s="1887"/>
      <c r="AK27" s="1887"/>
      <c r="AL27" s="1887"/>
      <c r="AM27" s="1887"/>
      <c r="AN27" s="1887"/>
      <c r="AO27" s="1887"/>
      <c r="AP27" s="1887"/>
      <c r="AQ27" s="1887"/>
      <c r="AR27" s="1887"/>
      <c r="AS27" s="1887"/>
      <c r="AT27" s="1887"/>
      <c r="AU27" s="1887"/>
      <c r="AV27" s="1887"/>
      <c r="AW27" s="1887"/>
      <c r="AX27" s="1887"/>
      <c r="AY27" s="1887"/>
      <c r="AZ27" s="1887"/>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69"/>
      <c r="CE27" s="69"/>
      <c r="CF27" s="69"/>
      <c r="CG27" s="69"/>
      <c r="CH27" s="69"/>
      <c r="CI27" s="69"/>
      <c r="CJ27" s="69"/>
      <c r="CK27" s="69"/>
      <c r="CL27" s="69"/>
    </row>
    <row r="28" spans="1:90" s="17" customFormat="1" ht="26.25" customHeight="1">
      <c r="A28" s="1832"/>
      <c r="B28" s="1832"/>
      <c r="C28" s="1832"/>
      <c r="D28" s="1832"/>
      <c r="E28" s="1836"/>
      <c r="F28" s="1836"/>
      <c r="G28" s="2173" t="s">
        <v>297</v>
      </c>
      <c r="H28" s="2174"/>
      <c r="I28" s="2174"/>
      <c r="J28" s="2174"/>
      <c r="K28" s="2174"/>
      <c r="L28" s="2174"/>
      <c r="M28" s="2174"/>
      <c r="N28" s="2174"/>
      <c r="O28" s="2174"/>
      <c r="P28" s="2174"/>
      <c r="Q28" s="2174"/>
      <c r="R28" s="2174"/>
      <c r="S28" s="2174"/>
      <c r="T28" s="2174"/>
      <c r="U28" s="2173" t="s">
        <v>298</v>
      </c>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91"/>
      <c r="AX28" s="2173" t="s">
        <v>299</v>
      </c>
      <c r="AY28" s="2174"/>
      <c r="AZ28" s="2174"/>
      <c r="BA28" s="2174"/>
      <c r="BB28" s="2174"/>
      <c r="BC28" s="2174"/>
      <c r="BD28" s="2174"/>
      <c r="BE28" s="2174"/>
      <c r="BF28" s="2174"/>
      <c r="BG28" s="2174"/>
      <c r="BH28" s="2174"/>
      <c r="BI28" s="2191"/>
      <c r="BJ28" s="2173" t="s">
        <v>300</v>
      </c>
      <c r="BK28" s="2174"/>
      <c r="BL28" s="2174"/>
      <c r="BM28" s="2174"/>
      <c r="BN28" s="2174"/>
      <c r="BO28" s="2174"/>
      <c r="BP28" s="2174"/>
      <c r="BQ28" s="2174"/>
      <c r="BR28" s="2174"/>
      <c r="BS28" s="2174"/>
      <c r="BT28" s="2174"/>
      <c r="BU28" s="2191"/>
      <c r="BV28" s="1951"/>
      <c r="BW28" s="1831"/>
      <c r="BX28" s="1831"/>
      <c r="BY28" s="1831"/>
      <c r="BZ28" s="1831"/>
      <c r="CA28" s="1831"/>
      <c r="CB28" s="1991"/>
      <c r="CC28" s="1991"/>
      <c r="CD28" s="69"/>
      <c r="CE28" s="69"/>
      <c r="CF28" s="69"/>
      <c r="CG28" s="69"/>
      <c r="CH28" s="69"/>
      <c r="CI28" s="69"/>
      <c r="CJ28" s="69"/>
      <c r="CK28" s="69"/>
      <c r="CL28" s="69"/>
    </row>
    <row r="29" spans="1:90" s="17" customFormat="1" ht="26.25" customHeight="1">
      <c r="A29" s="1832"/>
      <c r="B29" s="1832"/>
      <c r="C29" s="1832"/>
      <c r="D29" s="1832"/>
      <c r="E29" s="1836"/>
      <c r="F29" s="1836"/>
      <c r="G29" s="2175"/>
      <c r="H29" s="2176"/>
      <c r="I29" s="2176"/>
      <c r="J29" s="2176"/>
      <c r="K29" s="2176"/>
      <c r="L29" s="2176"/>
      <c r="M29" s="2176"/>
      <c r="N29" s="2176"/>
      <c r="O29" s="2176"/>
      <c r="P29" s="2176"/>
      <c r="Q29" s="2176"/>
      <c r="R29" s="2176"/>
      <c r="S29" s="2176"/>
      <c r="T29" s="2176"/>
      <c r="U29" s="2175"/>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92"/>
      <c r="AX29" s="2175" t="s">
        <v>1294</v>
      </c>
      <c r="AY29" s="2176"/>
      <c r="AZ29" s="2176"/>
      <c r="BA29" s="2176"/>
      <c r="BB29" s="2176"/>
      <c r="BC29" s="2176"/>
      <c r="BD29" s="2176"/>
      <c r="BE29" s="2176"/>
      <c r="BF29" s="2176"/>
      <c r="BG29" s="2176"/>
      <c r="BH29" s="2176"/>
      <c r="BI29" s="2192"/>
      <c r="BJ29" s="2175" t="s">
        <v>223</v>
      </c>
      <c r="BK29" s="2176"/>
      <c r="BL29" s="2176"/>
      <c r="BM29" s="2176"/>
      <c r="BN29" s="2176"/>
      <c r="BO29" s="2176"/>
      <c r="BP29" s="2176"/>
      <c r="BQ29" s="2176"/>
      <c r="BR29" s="2176"/>
      <c r="BS29" s="2176"/>
      <c r="BT29" s="2176"/>
      <c r="BU29" s="2192"/>
      <c r="BV29" s="1951"/>
      <c r="BW29" s="1831"/>
      <c r="BX29" s="1831"/>
      <c r="BY29" s="1831"/>
      <c r="BZ29" s="1831"/>
      <c r="CA29" s="1831"/>
      <c r="CB29" s="1991"/>
      <c r="CC29" s="1991"/>
      <c r="CD29" s="69"/>
      <c r="CE29" s="69"/>
      <c r="CF29" s="69"/>
      <c r="CG29" s="69"/>
      <c r="CH29" s="69"/>
      <c r="CI29" s="69"/>
      <c r="CJ29" s="69"/>
      <c r="CK29" s="69"/>
      <c r="CL29" s="69"/>
    </row>
    <row r="30" spans="1:90" s="17" customFormat="1" ht="15" customHeight="1">
      <c r="A30" s="1832"/>
      <c r="B30" s="1832"/>
      <c r="C30" s="1832"/>
      <c r="D30" s="1832"/>
      <c r="E30" s="1836"/>
      <c r="F30" s="1836"/>
      <c r="G30" s="2164" t="s">
        <v>895</v>
      </c>
      <c r="H30" s="2165"/>
      <c r="I30" s="2165"/>
      <c r="J30" s="2165"/>
      <c r="K30" s="2165"/>
      <c r="L30" s="2165"/>
      <c r="M30" s="2165"/>
      <c r="N30" s="2165"/>
      <c r="O30" s="2165"/>
      <c r="P30" s="2165"/>
      <c r="Q30" s="2165"/>
      <c r="R30" s="2165"/>
      <c r="S30" s="2165"/>
      <c r="T30" s="2165"/>
      <c r="U30" s="2193" t="str">
        <f>★入力画面!$BL$29</f>
        <v>東京都</v>
      </c>
      <c r="V30" s="2194"/>
      <c r="W30" s="2194"/>
      <c r="X30" s="2194"/>
      <c r="Y30" s="2194"/>
      <c r="Z30" s="2194"/>
      <c r="AA30" s="2194"/>
      <c r="AB30" s="2194"/>
      <c r="AC30" s="2194"/>
      <c r="AD30" s="2194"/>
      <c r="AE30" s="2194"/>
      <c r="AF30" s="2194"/>
      <c r="AG30" s="2194"/>
      <c r="AH30" s="2194"/>
      <c r="AI30" s="2194"/>
      <c r="AJ30" s="2194"/>
      <c r="AK30" s="2194"/>
      <c r="AL30" s="2194"/>
      <c r="AM30" s="2194"/>
      <c r="AN30" s="2194"/>
      <c r="AO30" s="2194"/>
      <c r="AP30" s="2194"/>
      <c r="AQ30" s="2194"/>
      <c r="AR30" s="2194"/>
      <c r="AS30" s="2194"/>
      <c r="AT30" s="2194"/>
      <c r="AU30" s="2194"/>
      <c r="AV30" s="2194"/>
      <c r="AW30" s="2195"/>
      <c r="AX30" s="2185"/>
      <c r="AY30" s="2186"/>
      <c r="AZ30" s="2186"/>
      <c r="BA30" s="2186"/>
      <c r="BB30" s="2186"/>
      <c r="BC30" s="2186"/>
      <c r="BD30" s="2186"/>
      <c r="BE30" s="2186"/>
      <c r="BF30" s="2186"/>
      <c r="BG30" s="2186"/>
      <c r="BH30" s="2186"/>
      <c r="BI30" s="2186"/>
      <c r="BJ30" s="2108"/>
      <c r="BK30" s="2109"/>
      <c r="BL30" s="2109"/>
      <c r="BM30" s="2109"/>
      <c r="BN30" s="2109"/>
      <c r="BO30" s="2109"/>
      <c r="BP30" s="2109"/>
      <c r="BQ30" s="2109"/>
      <c r="BR30" s="2109"/>
      <c r="BS30" s="2109"/>
      <c r="BT30" s="2109"/>
      <c r="BU30" s="2118"/>
      <c r="BV30" s="1951"/>
      <c r="BW30" s="1831"/>
      <c r="BX30" s="1831"/>
      <c r="BY30" s="1831"/>
      <c r="BZ30" s="1831"/>
      <c r="CA30" s="1831"/>
      <c r="CB30" s="1991"/>
      <c r="CC30" s="1991"/>
      <c r="CD30" s="69"/>
      <c r="CE30" s="69"/>
      <c r="CF30" s="69"/>
      <c r="CG30" s="69"/>
      <c r="CH30" s="69"/>
      <c r="CI30" s="69"/>
      <c r="CJ30" s="69"/>
      <c r="CK30" s="69"/>
      <c r="CL30" s="69"/>
    </row>
    <row r="31" spans="1:90" s="17" customFormat="1" ht="15" customHeight="1">
      <c r="A31" s="1832"/>
      <c r="B31" s="1832"/>
      <c r="C31" s="1832"/>
      <c r="D31" s="1832"/>
      <c r="E31" s="1836"/>
      <c r="F31" s="1836"/>
      <c r="G31" s="2167"/>
      <c r="H31" s="2168"/>
      <c r="I31" s="2168"/>
      <c r="J31" s="2168"/>
      <c r="K31" s="2168"/>
      <c r="L31" s="2168"/>
      <c r="M31" s="2168"/>
      <c r="N31" s="2168"/>
      <c r="O31" s="2168"/>
      <c r="P31" s="2168"/>
      <c r="Q31" s="2168"/>
      <c r="R31" s="2168"/>
      <c r="S31" s="2168"/>
      <c r="T31" s="2168"/>
      <c r="U31" s="2196"/>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97"/>
      <c r="AT31" s="2197"/>
      <c r="AU31" s="2197"/>
      <c r="AV31" s="2197"/>
      <c r="AW31" s="2198"/>
      <c r="AX31" s="2200">
        <f>★入力画面!$AF$37</f>
        <v>0</v>
      </c>
      <c r="AY31" s="2201"/>
      <c r="AZ31" s="2201"/>
      <c r="BA31" s="2201"/>
      <c r="BB31" s="2201"/>
      <c r="BC31" s="2201"/>
      <c r="BD31" s="2201"/>
      <c r="BE31" s="2201"/>
      <c r="BF31" s="2201"/>
      <c r="BG31" s="2201"/>
      <c r="BH31" s="1836" t="s">
        <v>282</v>
      </c>
      <c r="BI31" s="2119"/>
      <c r="BJ31" s="2200">
        <f>★入力画面!$M$37</f>
        <v>0</v>
      </c>
      <c r="BK31" s="2201"/>
      <c r="BL31" s="2201"/>
      <c r="BM31" s="2201"/>
      <c r="BN31" s="2201"/>
      <c r="BO31" s="2201"/>
      <c r="BP31" s="2201"/>
      <c r="BQ31" s="2201"/>
      <c r="BR31" s="2201"/>
      <c r="BS31" s="2201"/>
      <c r="BT31" s="1836" t="s">
        <v>282</v>
      </c>
      <c r="BU31" s="2119"/>
      <c r="BV31" s="1951"/>
      <c r="BW31" s="1831"/>
      <c r="BX31" s="1831"/>
      <c r="BY31" s="1831"/>
      <c r="BZ31" s="1831"/>
      <c r="CA31" s="1831"/>
      <c r="CB31" s="1991"/>
      <c r="CC31" s="1991"/>
      <c r="CD31" s="69"/>
      <c r="CE31" s="69"/>
      <c r="CF31" s="69"/>
      <c r="CG31" s="69"/>
      <c r="CH31" s="69"/>
      <c r="CI31" s="69"/>
      <c r="CJ31" s="69"/>
      <c r="CK31" s="69"/>
      <c r="CL31" s="69"/>
    </row>
    <row r="32" spans="1:90" s="17" customFormat="1" ht="22.5" customHeight="1">
      <c r="A32" s="1832"/>
      <c r="B32" s="1832"/>
      <c r="C32" s="1832"/>
      <c r="D32" s="1832"/>
      <c r="E32" s="1836"/>
      <c r="F32" s="1836"/>
      <c r="G32" s="2170"/>
      <c r="H32" s="2171"/>
      <c r="I32" s="2171"/>
      <c r="J32" s="2171"/>
      <c r="K32" s="2171"/>
      <c r="L32" s="2171"/>
      <c r="M32" s="2171"/>
      <c r="N32" s="2171"/>
      <c r="O32" s="2171"/>
      <c r="P32" s="2171"/>
      <c r="Q32" s="2171"/>
      <c r="R32" s="2171"/>
      <c r="S32" s="2171"/>
      <c r="T32" s="2171"/>
      <c r="U32" s="2113">
        <f>★入力画面!$M$33</f>
        <v>0</v>
      </c>
      <c r="V32" s="2114"/>
      <c r="W32" s="2114"/>
      <c r="X32" s="2114"/>
      <c r="Y32" s="2114"/>
      <c r="Z32" s="2114"/>
      <c r="AA32" s="2114"/>
      <c r="AB32" s="2114"/>
      <c r="AC32" s="2114"/>
      <c r="AD32" s="2114"/>
      <c r="AE32" s="2114"/>
      <c r="AF32" s="2114"/>
      <c r="AG32" s="2114"/>
      <c r="AH32" s="2114"/>
      <c r="AI32" s="2114"/>
      <c r="AJ32" s="2114"/>
      <c r="AK32" s="2114"/>
      <c r="AL32" s="2114"/>
      <c r="AM32" s="2114"/>
      <c r="AN32" s="2114"/>
      <c r="AO32" s="2114"/>
      <c r="AP32" s="2114"/>
      <c r="AQ32" s="2114"/>
      <c r="AR32" s="2114"/>
      <c r="AS32" s="2114"/>
      <c r="AT32" s="2114"/>
      <c r="AU32" s="2114"/>
      <c r="AV32" s="2114"/>
      <c r="AW32" s="2115"/>
      <c r="AX32" s="2202"/>
      <c r="AY32" s="2203"/>
      <c r="AZ32" s="2203"/>
      <c r="BA32" s="2203"/>
      <c r="BB32" s="2203"/>
      <c r="BC32" s="2203"/>
      <c r="BD32" s="2203"/>
      <c r="BE32" s="2203"/>
      <c r="BF32" s="2203"/>
      <c r="BG32" s="2203"/>
      <c r="BH32" s="2117"/>
      <c r="BI32" s="2120"/>
      <c r="BJ32" s="2202"/>
      <c r="BK32" s="2203"/>
      <c r="BL32" s="2203"/>
      <c r="BM32" s="2203"/>
      <c r="BN32" s="2203"/>
      <c r="BO32" s="2203"/>
      <c r="BP32" s="2203"/>
      <c r="BQ32" s="2203"/>
      <c r="BR32" s="2203"/>
      <c r="BS32" s="2203"/>
      <c r="BT32" s="2117"/>
      <c r="BU32" s="2120"/>
      <c r="BV32" s="1951"/>
      <c r="BW32" s="1831"/>
      <c r="BX32" s="1831"/>
      <c r="BY32" s="1831"/>
      <c r="BZ32" s="1831"/>
      <c r="CA32" s="1831"/>
      <c r="CB32" s="1991"/>
      <c r="CC32" s="1991"/>
      <c r="CD32" s="69"/>
      <c r="CE32" s="69"/>
      <c r="CF32" s="69"/>
      <c r="CG32" s="69"/>
      <c r="CH32" s="69"/>
      <c r="CI32" s="69"/>
      <c r="CJ32" s="69"/>
      <c r="CK32" s="69"/>
      <c r="CL32" s="69"/>
    </row>
    <row r="33" spans="1:90" s="17" customFormat="1" ht="15" customHeight="1">
      <c r="A33" s="1832"/>
      <c r="B33" s="1832"/>
      <c r="C33" s="1832"/>
      <c r="D33" s="1832"/>
      <c r="E33" s="1836"/>
      <c r="F33" s="1836"/>
      <c r="G33" s="2164"/>
      <c r="H33" s="2165"/>
      <c r="I33" s="2165"/>
      <c r="J33" s="2165"/>
      <c r="K33" s="2165"/>
      <c r="L33" s="2165"/>
      <c r="M33" s="2165"/>
      <c r="N33" s="2165"/>
      <c r="O33" s="2165"/>
      <c r="P33" s="2165"/>
      <c r="Q33" s="2165"/>
      <c r="R33" s="2165"/>
      <c r="S33" s="2165"/>
      <c r="T33" s="2165"/>
      <c r="U33" s="2179"/>
      <c r="V33" s="2180"/>
      <c r="W33" s="2180"/>
      <c r="X33" s="2180"/>
      <c r="Y33" s="2180"/>
      <c r="Z33" s="2180"/>
      <c r="AA33" s="2180"/>
      <c r="AB33" s="2180"/>
      <c r="AC33" s="2180"/>
      <c r="AD33" s="2180"/>
      <c r="AE33" s="2180"/>
      <c r="AF33" s="2180"/>
      <c r="AG33" s="2180"/>
      <c r="AH33" s="2180"/>
      <c r="AI33" s="2180"/>
      <c r="AJ33" s="2180"/>
      <c r="AK33" s="2180"/>
      <c r="AL33" s="2180"/>
      <c r="AM33" s="2180"/>
      <c r="AN33" s="2180"/>
      <c r="AO33" s="2180"/>
      <c r="AP33" s="2180"/>
      <c r="AQ33" s="2180"/>
      <c r="AR33" s="2180"/>
      <c r="AS33" s="2180"/>
      <c r="AT33" s="2180"/>
      <c r="AU33" s="2180"/>
      <c r="AV33" s="2180"/>
      <c r="AW33" s="2181"/>
      <c r="AX33" s="2185"/>
      <c r="AY33" s="2186"/>
      <c r="AZ33" s="2186"/>
      <c r="BA33" s="2186"/>
      <c r="BB33" s="2186"/>
      <c r="BC33" s="2186"/>
      <c r="BD33" s="2186"/>
      <c r="BE33" s="2186"/>
      <c r="BF33" s="2186"/>
      <c r="BG33" s="2186"/>
      <c r="BH33" s="2186"/>
      <c r="BI33" s="2186"/>
      <c r="BJ33" s="2108"/>
      <c r="BK33" s="2109"/>
      <c r="BL33" s="2109"/>
      <c r="BM33" s="2109"/>
      <c r="BN33" s="2109"/>
      <c r="BO33" s="2109"/>
      <c r="BP33" s="2109"/>
      <c r="BQ33" s="2109"/>
      <c r="BR33" s="2109"/>
      <c r="BS33" s="2109"/>
      <c r="BT33" s="2109"/>
      <c r="BU33" s="2118"/>
      <c r="BV33" s="1951"/>
      <c r="BW33" s="1831"/>
      <c r="BX33" s="1831"/>
      <c r="BY33" s="1831"/>
      <c r="BZ33" s="1831"/>
      <c r="CA33" s="1831"/>
      <c r="CB33" s="1991"/>
      <c r="CC33" s="1991"/>
      <c r="CD33" s="69"/>
      <c r="CE33" s="69"/>
      <c r="CF33" s="69"/>
      <c r="CG33" s="69"/>
      <c r="CH33" s="69"/>
      <c r="CI33" s="69"/>
      <c r="CJ33" s="69"/>
      <c r="CK33" s="69"/>
      <c r="CL33" s="69"/>
    </row>
    <row r="34" spans="1:90" s="17" customFormat="1" ht="15" customHeight="1">
      <c r="A34" s="1832"/>
      <c r="B34" s="1832"/>
      <c r="C34" s="1832"/>
      <c r="D34" s="1832"/>
      <c r="E34" s="1836"/>
      <c r="F34" s="1836"/>
      <c r="G34" s="2167"/>
      <c r="H34" s="2168"/>
      <c r="I34" s="2168"/>
      <c r="J34" s="2168"/>
      <c r="K34" s="2168"/>
      <c r="L34" s="2168"/>
      <c r="M34" s="2168"/>
      <c r="N34" s="2168"/>
      <c r="O34" s="2168"/>
      <c r="P34" s="2168"/>
      <c r="Q34" s="2168"/>
      <c r="R34" s="2168"/>
      <c r="S34" s="2168"/>
      <c r="T34" s="2168"/>
      <c r="U34" s="2182"/>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3"/>
      <c r="AR34" s="2183"/>
      <c r="AS34" s="2183"/>
      <c r="AT34" s="2183"/>
      <c r="AU34" s="2183"/>
      <c r="AV34" s="2183"/>
      <c r="AW34" s="2184"/>
      <c r="AX34" s="2187"/>
      <c r="AY34" s="2188"/>
      <c r="AZ34" s="2188"/>
      <c r="BA34" s="2188"/>
      <c r="BB34" s="2188"/>
      <c r="BC34" s="2188"/>
      <c r="BD34" s="2188"/>
      <c r="BE34" s="2188"/>
      <c r="BF34" s="2188"/>
      <c r="BG34" s="2188"/>
      <c r="BH34" s="1836" t="s">
        <v>282</v>
      </c>
      <c r="BI34" s="2119"/>
      <c r="BJ34" s="2187"/>
      <c r="BK34" s="2188"/>
      <c r="BL34" s="2188"/>
      <c r="BM34" s="2188"/>
      <c r="BN34" s="2188"/>
      <c r="BO34" s="2188"/>
      <c r="BP34" s="2188"/>
      <c r="BQ34" s="2188"/>
      <c r="BR34" s="2188"/>
      <c r="BS34" s="2188"/>
      <c r="BT34" s="1836" t="s">
        <v>282</v>
      </c>
      <c r="BU34" s="2119"/>
      <c r="BV34" s="1951"/>
      <c r="BW34" s="1831"/>
      <c r="BX34" s="1831"/>
      <c r="BY34" s="1831"/>
      <c r="BZ34" s="1831"/>
      <c r="CA34" s="1831"/>
      <c r="CB34" s="1991"/>
      <c r="CC34" s="1991"/>
      <c r="CD34" s="69"/>
      <c r="CE34" s="69"/>
      <c r="CF34" s="69"/>
      <c r="CG34" s="69"/>
      <c r="CH34" s="69"/>
      <c r="CI34" s="69"/>
      <c r="CJ34" s="69"/>
      <c r="CK34" s="69"/>
      <c r="CL34" s="69"/>
    </row>
    <row r="35" spans="1:90" s="17" customFormat="1" ht="22.5" customHeight="1">
      <c r="A35" s="1832"/>
      <c r="B35" s="1832"/>
      <c r="C35" s="1832"/>
      <c r="D35" s="1832"/>
      <c r="E35" s="1836"/>
      <c r="F35" s="1836"/>
      <c r="G35" s="2170"/>
      <c r="H35" s="2171"/>
      <c r="I35" s="2171"/>
      <c r="J35" s="2171"/>
      <c r="K35" s="2171"/>
      <c r="L35" s="2171"/>
      <c r="M35" s="2171"/>
      <c r="N35" s="2171"/>
      <c r="O35" s="2171"/>
      <c r="P35" s="2171"/>
      <c r="Q35" s="2171"/>
      <c r="R35" s="2171"/>
      <c r="S35" s="2171"/>
      <c r="T35" s="2171"/>
      <c r="U35" s="2182"/>
      <c r="V35" s="2183"/>
      <c r="W35" s="2183"/>
      <c r="X35" s="2183"/>
      <c r="Y35" s="2183"/>
      <c r="Z35" s="2183"/>
      <c r="AA35" s="2183"/>
      <c r="AB35" s="2183"/>
      <c r="AC35" s="2183"/>
      <c r="AD35" s="2183"/>
      <c r="AE35" s="2183"/>
      <c r="AF35" s="2183"/>
      <c r="AG35" s="2183"/>
      <c r="AH35" s="2183"/>
      <c r="AI35" s="2183"/>
      <c r="AJ35" s="2183"/>
      <c r="AK35" s="2183"/>
      <c r="AL35" s="2183"/>
      <c r="AM35" s="2183"/>
      <c r="AN35" s="2183"/>
      <c r="AO35" s="2183"/>
      <c r="AP35" s="2183"/>
      <c r="AQ35" s="2183"/>
      <c r="AR35" s="2183"/>
      <c r="AS35" s="2183"/>
      <c r="AT35" s="2183"/>
      <c r="AU35" s="2183"/>
      <c r="AV35" s="2183"/>
      <c r="AW35" s="2184"/>
      <c r="AX35" s="2189"/>
      <c r="AY35" s="2190"/>
      <c r="AZ35" s="2190"/>
      <c r="BA35" s="2190"/>
      <c r="BB35" s="2190"/>
      <c r="BC35" s="2190"/>
      <c r="BD35" s="2190"/>
      <c r="BE35" s="2190"/>
      <c r="BF35" s="2190"/>
      <c r="BG35" s="2190"/>
      <c r="BH35" s="2117"/>
      <c r="BI35" s="2120"/>
      <c r="BJ35" s="2189"/>
      <c r="BK35" s="2190"/>
      <c r="BL35" s="2190"/>
      <c r="BM35" s="2190"/>
      <c r="BN35" s="2190"/>
      <c r="BO35" s="2190"/>
      <c r="BP35" s="2190"/>
      <c r="BQ35" s="2190"/>
      <c r="BR35" s="2190"/>
      <c r="BS35" s="2190"/>
      <c r="BT35" s="2117"/>
      <c r="BU35" s="2120"/>
      <c r="BV35" s="1951"/>
      <c r="BW35" s="1831"/>
      <c r="BX35" s="1831"/>
      <c r="BY35" s="1831"/>
      <c r="BZ35" s="1831"/>
      <c r="CA35" s="1831"/>
      <c r="CB35" s="1991"/>
      <c r="CC35" s="1991"/>
      <c r="CD35" s="69"/>
      <c r="CE35" s="69"/>
      <c r="CF35" s="69"/>
      <c r="CG35" s="69"/>
      <c r="CH35" s="69"/>
      <c r="CI35" s="69"/>
      <c r="CJ35" s="69"/>
      <c r="CK35" s="69"/>
      <c r="CL35" s="69"/>
    </row>
    <row r="36" spans="1:90" s="17" customFormat="1" ht="15" customHeight="1">
      <c r="A36" s="1832"/>
      <c r="B36" s="1832"/>
      <c r="C36" s="1832"/>
      <c r="D36" s="1832"/>
      <c r="E36" s="1836"/>
      <c r="F36" s="1836"/>
      <c r="G36" s="2164"/>
      <c r="H36" s="2165"/>
      <c r="I36" s="2165"/>
      <c r="J36" s="2165"/>
      <c r="K36" s="2165"/>
      <c r="L36" s="2165"/>
      <c r="M36" s="2165"/>
      <c r="N36" s="2165"/>
      <c r="O36" s="2165"/>
      <c r="P36" s="2165"/>
      <c r="Q36" s="2165"/>
      <c r="R36" s="2165"/>
      <c r="S36" s="2165"/>
      <c r="T36" s="381"/>
      <c r="U36" s="2179"/>
      <c r="V36" s="2180"/>
      <c r="W36" s="2180"/>
      <c r="X36" s="2180"/>
      <c r="Y36" s="2180"/>
      <c r="Z36" s="2180"/>
      <c r="AA36" s="2180"/>
      <c r="AB36" s="2180"/>
      <c r="AC36" s="2180"/>
      <c r="AD36" s="2180"/>
      <c r="AE36" s="2180"/>
      <c r="AF36" s="2180"/>
      <c r="AG36" s="2180"/>
      <c r="AH36" s="2180"/>
      <c r="AI36" s="2180"/>
      <c r="AJ36" s="2180"/>
      <c r="AK36" s="2180"/>
      <c r="AL36" s="2180"/>
      <c r="AM36" s="2180"/>
      <c r="AN36" s="2180"/>
      <c r="AO36" s="2180"/>
      <c r="AP36" s="2180"/>
      <c r="AQ36" s="2180"/>
      <c r="AR36" s="2180"/>
      <c r="AS36" s="2180"/>
      <c r="AT36" s="2180"/>
      <c r="AU36" s="2180"/>
      <c r="AV36" s="2180"/>
      <c r="AW36" s="2181"/>
      <c r="AX36" s="2185"/>
      <c r="AY36" s="2186"/>
      <c r="AZ36" s="2186"/>
      <c r="BA36" s="2186"/>
      <c r="BB36" s="2186"/>
      <c r="BC36" s="2186"/>
      <c r="BD36" s="2186"/>
      <c r="BE36" s="2186"/>
      <c r="BF36" s="2186"/>
      <c r="BG36" s="2186"/>
      <c r="BH36" s="2186"/>
      <c r="BI36" s="2186"/>
      <c r="BJ36" s="2108"/>
      <c r="BK36" s="2109"/>
      <c r="BL36" s="2109"/>
      <c r="BM36" s="2109"/>
      <c r="BN36" s="2109"/>
      <c r="BO36" s="2109"/>
      <c r="BP36" s="2109"/>
      <c r="BQ36" s="2109"/>
      <c r="BR36" s="2109"/>
      <c r="BS36" s="2109"/>
      <c r="BT36" s="2109"/>
      <c r="BU36" s="2118"/>
      <c r="BV36" s="1951"/>
      <c r="BW36" s="1831"/>
      <c r="BX36" s="1831"/>
      <c r="BY36" s="1831"/>
      <c r="BZ36" s="1831"/>
      <c r="CA36" s="1831"/>
      <c r="CB36" s="1991"/>
      <c r="CC36" s="1991"/>
      <c r="CD36" s="69"/>
      <c r="CE36" s="69"/>
      <c r="CF36" s="69"/>
      <c r="CG36" s="69"/>
      <c r="CH36" s="69"/>
      <c r="CI36" s="69"/>
      <c r="CJ36" s="69"/>
      <c r="CK36" s="69"/>
      <c r="CL36" s="69"/>
    </row>
    <row r="37" spans="1:90" s="17" customFormat="1" ht="15" customHeight="1">
      <c r="A37" s="1832"/>
      <c r="B37" s="1832"/>
      <c r="C37" s="1832"/>
      <c r="D37" s="1832"/>
      <c r="E37" s="1836"/>
      <c r="F37" s="1836"/>
      <c r="G37" s="2167"/>
      <c r="H37" s="2168"/>
      <c r="I37" s="2168"/>
      <c r="J37" s="2168"/>
      <c r="K37" s="2168"/>
      <c r="L37" s="2168"/>
      <c r="M37" s="2168"/>
      <c r="N37" s="2168"/>
      <c r="O37" s="2168"/>
      <c r="P37" s="2168"/>
      <c r="Q37" s="2168"/>
      <c r="R37" s="2168"/>
      <c r="S37" s="2168"/>
      <c r="T37" s="382"/>
      <c r="U37" s="2182"/>
      <c r="V37" s="2183"/>
      <c r="W37" s="2183"/>
      <c r="X37" s="2183"/>
      <c r="Y37" s="2183"/>
      <c r="Z37" s="2183"/>
      <c r="AA37" s="2183"/>
      <c r="AB37" s="2183"/>
      <c r="AC37" s="2183"/>
      <c r="AD37" s="2183"/>
      <c r="AE37" s="2183"/>
      <c r="AF37" s="2183"/>
      <c r="AG37" s="2183"/>
      <c r="AH37" s="2183"/>
      <c r="AI37" s="2183"/>
      <c r="AJ37" s="2183"/>
      <c r="AK37" s="2183"/>
      <c r="AL37" s="2183"/>
      <c r="AM37" s="2183"/>
      <c r="AN37" s="2183"/>
      <c r="AO37" s="2183"/>
      <c r="AP37" s="2183"/>
      <c r="AQ37" s="2183"/>
      <c r="AR37" s="2183"/>
      <c r="AS37" s="2183"/>
      <c r="AT37" s="2183"/>
      <c r="AU37" s="2183"/>
      <c r="AV37" s="2183"/>
      <c r="AW37" s="2184"/>
      <c r="AX37" s="2187"/>
      <c r="AY37" s="2188"/>
      <c r="AZ37" s="2188"/>
      <c r="BA37" s="2188"/>
      <c r="BB37" s="2188"/>
      <c r="BC37" s="2188"/>
      <c r="BD37" s="2188"/>
      <c r="BE37" s="2188"/>
      <c r="BF37" s="2188"/>
      <c r="BG37" s="2188"/>
      <c r="BH37" s="1836" t="s">
        <v>282</v>
      </c>
      <c r="BI37" s="2119"/>
      <c r="BJ37" s="2187"/>
      <c r="BK37" s="2188"/>
      <c r="BL37" s="2188"/>
      <c r="BM37" s="2188"/>
      <c r="BN37" s="2188"/>
      <c r="BO37" s="2188"/>
      <c r="BP37" s="2188"/>
      <c r="BQ37" s="2188"/>
      <c r="BR37" s="2188"/>
      <c r="BS37" s="2188"/>
      <c r="BT37" s="1836" t="s">
        <v>282</v>
      </c>
      <c r="BU37" s="2119"/>
      <c r="BV37" s="1951"/>
      <c r="BW37" s="1831"/>
      <c r="BX37" s="1831"/>
      <c r="BY37" s="1831"/>
      <c r="BZ37" s="1831"/>
      <c r="CA37" s="1831"/>
      <c r="CB37" s="1991"/>
      <c r="CC37" s="1991"/>
      <c r="CD37" s="69"/>
      <c r="CE37" s="69"/>
      <c r="CF37" s="69"/>
      <c r="CG37" s="69"/>
      <c r="CH37" s="69"/>
      <c r="CI37" s="69"/>
      <c r="CJ37" s="69"/>
      <c r="CK37" s="69"/>
      <c r="CL37" s="69"/>
    </row>
    <row r="38" spans="1:90" s="17" customFormat="1" ht="22.5" customHeight="1">
      <c r="A38" s="1832"/>
      <c r="B38" s="1832"/>
      <c r="C38" s="1832"/>
      <c r="D38" s="1832"/>
      <c r="E38" s="1836"/>
      <c r="F38" s="1836"/>
      <c r="G38" s="2170"/>
      <c r="H38" s="2171"/>
      <c r="I38" s="2171"/>
      <c r="J38" s="2171"/>
      <c r="K38" s="2171"/>
      <c r="L38" s="2171"/>
      <c r="M38" s="2171"/>
      <c r="N38" s="2171"/>
      <c r="O38" s="2171"/>
      <c r="P38" s="2171"/>
      <c r="Q38" s="2171"/>
      <c r="R38" s="2171"/>
      <c r="S38" s="2171"/>
      <c r="T38" s="382"/>
      <c r="U38" s="2182"/>
      <c r="V38" s="2183"/>
      <c r="W38" s="2183"/>
      <c r="X38" s="2183"/>
      <c r="Y38" s="2183"/>
      <c r="Z38" s="2183"/>
      <c r="AA38" s="2183"/>
      <c r="AB38" s="2183"/>
      <c r="AC38" s="2183"/>
      <c r="AD38" s="2183"/>
      <c r="AE38" s="2183"/>
      <c r="AF38" s="2183"/>
      <c r="AG38" s="2183"/>
      <c r="AH38" s="2183"/>
      <c r="AI38" s="2183"/>
      <c r="AJ38" s="2183"/>
      <c r="AK38" s="2183"/>
      <c r="AL38" s="2183"/>
      <c r="AM38" s="2183"/>
      <c r="AN38" s="2183"/>
      <c r="AO38" s="2183"/>
      <c r="AP38" s="2183"/>
      <c r="AQ38" s="2183"/>
      <c r="AR38" s="2183"/>
      <c r="AS38" s="2183"/>
      <c r="AT38" s="2183"/>
      <c r="AU38" s="2183"/>
      <c r="AV38" s="2183"/>
      <c r="AW38" s="2184"/>
      <c r="AX38" s="2189"/>
      <c r="AY38" s="2190"/>
      <c r="AZ38" s="2190"/>
      <c r="BA38" s="2190"/>
      <c r="BB38" s="2190"/>
      <c r="BC38" s="2190"/>
      <c r="BD38" s="2190"/>
      <c r="BE38" s="2190"/>
      <c r="BF38" s="2190"/>
      <c r="BG38" s="2190"/>
      <c r="BH38" s="2117"/>
      <c r="BI38" s="2120"/>
      <c r="BJ38" s="2189"/>
      <c r="BK38" s="2190"/>
      <c r="BL38" s="2190"/>
      <c r="BM38" s="2190"/>
      <c r="BN38" s="2190"/>
      <c r="BO38" s="2190"/>
      <c r="BP38" s="2190"/>
      <c r="BQ38" s="2190"/>
      <c r="BR38" s="2190"/>
      <c r="BS38" s="2190"/>
      <c r="BT38" s="2117"/>
      <c r="BU38" s="2120"/>
      <c r="BV38" s="1951"/>
      <c r="BW38" s="1831"/>
      <c r="BX38" s="1831"/>
      <c r="BY38" s="1831"/>
      <c r="BZ38" s="1831"/>
      <c r="CA38" s="1831"/>
      <c r="CB38" s="1991"/>
      <c r="CC38" s="1991"/>
      <c r="CD38" s="69"/>
      <c r="CE38" s="69"/>
      <c r="CF38" s="69"/>
      <c r="CG38" s="69"/>
      <c r="CH38" s="69"/>
      <c r="CI38" s="69"/>
      <c r="CJ38" s="69"/>
      <c r="CK38" s="69"/>
      <c r="CL38" s="69"/>
    </row>
    <row r="39" spans="1:90" s="17" customFormat="1" ht="15" customHeight="1">
      <c r="A39" s="1832"/>
      <c r="B39" s="1832"/>
      <c r="C39" s="1832"/>
      <c r="D39" s="1832"/>
      <c r="E39" s="1836"/>
      <c r="F39" s="1836"/>
      <c r="G39" s="2164"/>
      <c r="H39" s="2165"/>
      <c r="I39" s="2165"/>
      <c r="J39" s="2165"/>
      <c r="K39" s="2165"/>
      <c r="L39" s="2165"/>
      <c r="M39" s="2165"/>
      <c r="N39" s="2165"/>
      <c r="O39" s="2165"/>
      <c r="P39" s="2165"/>
      <c r="Q39" s="2165"/>
      <c r="R39" s="2165"/>
      <c r="S39" s="2165"/>
      <c r="T39" s="381"/>
      <c r="U39" s="2179"/>
      <c r="V39" s="2180"/>
      <c r="W39" s="2180"/>
      <c r="X39" s="2180"/>
      <c r="Y39" s="2180"/>
      <c r="Z39" s="2180"/>
      <c r="AA39" s="2180"/>
      <c r="AB39" s="2180"/>
      <c r="AC39" s="2180"/>
      <c r="AD39" s="2180"/>
      <c r="AE39" s="2180"/>
      <c r="AF39" s="2180"/>
      <c r="AG39" s="2180"/>
      <c r="AH39" s="2180"/>
      <c r="AI39" s="2180"/>
      <c r="AJ39" s="2180"/>
      <c r="AK39" s="2180"/>
      <c r="AL39" s="2180"/>
      <c r="AM39" s="2180"/>
      <c r="AN39" s="2180"/>
      <c r="AO39" s="2180"/>
      <c r="AP39" s="2180"/>
      <c r="AQ39" s="2180"/>
      <c r="AR39" s="2180"/>
      <c r="AS39" s="2180"/>
      <c r="AT39" s="2180"/>
      <c r="AU39" s="2180"/>
      <c r="AV39" s="2180"/>
      <c r="AW39" s="2181"/>
      <c r="AX39" s="2185"/>
      <c r="AY39" s="2186"/>
      <c r="AZ39" s="2186"/>
      <c r="BA39" s="2186"/>
      <c r="BB39" s="2186"/>
      <c r="BC39" s="2186"/>
      <c r="BD39" s="2186"/>
      <c r="BE39" s="2186"/>
      <c r="BF39" s="2186"/>
      <c r="BG39" s="2186"/>
      <c r="BH39" s="2186"/>
      <c r="BI39" s="2186"/>
      <c r="BJ39" s="2108"/>
      <c r="BK39" s="2109"/>
      <c r="BL39" s="2109"/>
      <c r="BM39" s="2109"/>
      <c r="BN39" s="2109"/>
      <c r="BO39" s="2109"/>
      <c r="BP39" s="2109"/>
      <c r="BQ39" s="2109"/>
      <c r="BR39" s="2109"/>
      <c r="BS39" s="2109"/>
      <c r="BT39" s="2109"/>
      <c r="BU39" s="2118"/>
      <c r="BV39" s="1951"/>
      <c r="BW39" s="1831"/>
      <c r="BX39" s="1831"/>
      <c r="BY39" s="1831"/>
      <c r="BZ39" s="1831"/>
      <c r="CA39" s="1831"/>
      <c r="CB39" s="1991"/>
      <c r="CC39" s="1991"/>
      <c r="CD39" s="69"/>
      <c r="CE39" s="69"/>
      <c r="CF39" s="69"/>
      <c r="CG39" s="69"/>
      <c r="CH39" s="69"/>
      <c r="CI39" s="69"/>
      <c r="CJ39" s="69"/>
      <c r="CK39" s="69"/>
      <c r="CL39" s="69"/>
    </row>
    <row r="40" spans="1:90" s="17" customFormat="1" ht="15" customHeight="1">
      <c r="A40" s="1832"/>
      <c r="B40" s="1832"/>
      <c r="C40" s="1832"/>
      <c r="D40" s="1832"/>
      <c r="E40" s="1836"/>
      <c r="F40" s="1836"/>
      <c r="G40" s="2167"/>
      <c r="H40" s="2168"/>
      <c r="I40" s="2168"/>
      <c r="J40" s="2168"/>
      <c r="K40" s="2168"/>
      <c r="L40" s="2168"/>
      <c r="M40" s="2168"/>
      <c r="N40" s="2168"/>
      <c r="O40" s="2168"/>
      <c r="P40" s="2168"/>
      <c r="Q40" s="2168"/>
      <c r="R40" s="2168"/>
      <c r="S40" s="2168"/>
      <c r="T40" s="382"/>
      <c r="U40" s="2182"/>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4"/>
      <c r="AX40" s="2187"/>
      <c r="AY40" s="2188"/>
      <c r="AZ40" s="2188"/>
      <c r="BA40" s="2188"/>
      <c r="BB40" s="2188"/>
      <c r="BC40" s="2188"/>
      <c r="BD40" s="2188"/>
      <c r="BE40" s="2188"/>
      <c r="BF40" s="2188"/>
      <c r="BG40" s="2188"/>
      <c r="BH40" s="1836" t="s">
        <v>282</v>
      </c>
      <c r="BI40" s="2119"/>
      <c r="BJ40" s="2187"/>
      <c r="BK40" s="2188"/>
      <c r="BL40" s="2188"/>
      <c r="BM40" s="2188"/>
      <c r="BN40" s="2188"/>
      <c r="BO40" s="2188"/>
      <c r="BP40" s="2188"/>
      <c r="BQ40" s="2188"/>
      <c r="BR40" s="2188"/>
      <c r="BS40" s="2188"/>
      <c r="BT40" s="1836" t="s">
        <v>282</v>
      </c>
      <c r="BU40" s="2119"/>
      <c r="BV40" s="1951"/>
      <c r="BW40" s="1831"/>
      <c r="BX40" s="1831"/>
      <c r="BY40" s="1831"/>
      <c r="BZ40" s="1831"/>
      <c r="CA40" s="1831"/>
      <c r="CB40" s="1991"/>
      <c r="CC40" s="1991"/>
      <c r="CD40" s="69"/>
      <c r="CE40" s="69"/>
      <c r="CF40" s="69"/>
      <c r="CG40" s="69"/>
      <c r="CH40" s="69"/>
      <c r="CI40" s="69"/>
      <c r="CJ40" s="69"/>
      <c r="CK40" s="69"/>
      <c r="CL40" s="69"/>
    </row>
    <row r="41" spans="1:90" s="17" customFormat="1" ht="22.5" customHeight="1">
      <c r="A41" s="1832"/>
      <c r="B41" s="1832"/>
      <c r="C41" s="1832"/>
      <c r="D41" s="1832"/>
      <c r="E41" s="1836"/>
      <c r="F41" s="1836"/>
      <c r="G41" s="2170"/>
      <c r="H41" s="2171"/>
      <c r="I41" s="2171"/>
      <c r="J41" s="2171"/>
      <c r="K41" s="2171"/>
      <c r="L41" s="2171"/>
      <c r="M41" s="2171"/>
      <c r="N41" s="2171"/>
      <c r="O41" s="2171"/>
      <c r="P41" s="2171"/>
      <c r="Q41" s="2171"/>
      <c r="R41" s="2171"/>
      <c r="S41" s="2171"/>
      <c r="T41" s="382"/>
      <c r="U41" s="2182"/>
      <c r="V41" s="2183"/>
      <c r="W41" s="2183"/>
      <c r="X41" s="2183"/>
      <c r="Y41" s="2183"/>
      <c r="Z41" s="2183"/>
      <c r="AA41" s="2183"/>
      <c r="AB41" s="2183"/>
      <c r="AC41" s="2183"/>
      <c r="AD41" s="2183"/>
      <c r="AE41" s="2183"/>
      <c r="AF41" s="2183"/>
      <c r="AG41" s="2183"/>
      <c r="AH41" s="2183"/>
      <c r="AI41" s="2183"/>
      <c r="AJ41" s="2183"/>
      <c r="AK41" s="2183"/>
      <c r="AL41" s="2183"/>
      <c r="AM41" s="2183"/>
      <c r="AN41" s="2183"/>
      <c r="AO41" s="2183"/>
      <c r="AP41" s="2183"/>
      <c r="AQ41" s="2183"/>
      <c r="AR41" s="2183"/>
      <c r="AS41" s="2183"/>
      <c r="AT41" s="2183"/>
      <c r="AU41" s="2183"/>
      <c r="AV41" s="2183"/>
      <c r="AW41" s="2184"/>
      <c r="AX41" s="2189"/>
      <c r="AY41" s="2190"/>
      <c r="AZ41" s="2190"/>
      <c r="BA41" s="2190"/>
      <c r="BB41" s="2190"/>
      <c r="BC41" s="2190"/>
      <c r="BD41" s="2190"/>
      <c r="BE41" s="2190"/>
      <c r="BF41" s="2190"/>
      <c r="BG41" s="2190"/>
      <c r="BH41" s="2117"/>
      <c r="BI41" s="2120"/>
      <c r="BJ41" s="2189"/>
      <c r="BK41" s="2190"/>
      <c r="BL41" s="2190"/>
      <c r="BM41" s="2190"/>
      <c r="BN41" s="2190"/>
      <c r="BO41" s="2190"/>
      <c r="BP41" s="2190"/>
      <c r="BQ41" s="2190"/>
      <c r="BR41" s="2190"/>
      <c r="BS41" s="2190"/>
      <c r="BT41" s="2117"/>
      <c r="BU41" s="2120"/>
      <c r="BV41" s="1951"/>
      <c r="BW41" s="1831"/>
      <c r="BX41" s="1831"/>
      <c r="BY41" s="1831"/>
      <c r="BZ41" s="1831"/>
      <c r="CA41" s="1831"/>
      <c r="CB41" s="1991"/>
      <c r="CC41" s="1991"/>
      <c r="CD41" s="69"/>
      <c r="CE41" s="69"/>
      <c r="CF41" s="69"/>
      <c r="CG41" s="69"/>
      <c r="CH41" s="69"/>
      <c r="CI41" s="69"/>
      <c r="CJ41" s="69"/>
      <c r="CK41" s="69"/>
      <c r="CL41" s="69"/>
    </row>
    <row r="42" spans="1:90" s="17" customFormat="1" ht="15" customHeight="1">
      <c r="A42" s="1832"/>
      <c r="B42" s="1832"/>
      <c r="C42" s="1832"/>
      <c r="D42" s="1832"/>
      <c r="E42" s="1836"/>
      <c r="F42" s="1836"/>
      <c r="G42" s="2109"/>
      <c r="H42" s="2109"/>
      <c r="I42" s="2109"/>
      <c r="J42" s="2109"/>
      <c r="K42" s="2109"/>
      <c r="L42" s="2109"/>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c r="AS42" s="2109"/>
      <c r="AT42" s="2109"/>
      <c r="AU42" s="2109"/>
      <c r="AV42" s="2109"/>
      <c r="AW42" s="2109"/>
      <c r="AX42" s="2109"/>
      <c r="AY42" s="2109"/>
      <c r="AZ42" s="2109"/>
      <c r="BA42" s="2109"/>
      <c r="BB42" s="2109"/>
      <c r="BC42" s="2109"/>
      <c r="BD42" s="2109"/>
      <c r="BE42" s="2109"/>
      <c r="BF42" s="2109"/>
      <c r="BG42" s="2109"/>
      <c r="BH42" s="2109"/>
      <c r="BI42" s="2109"/>
      <c r="BJ42" s="2109"/>
      <c r="BK42" s="2109"/>
      <c r="BL42" s="2109"/>
      <c r="BM42" s="2109"/>
      <c r="BN42" s="2109"/>
      <c r="BO42" s="2109"/>
      <c r="BP42" s="2109"/>
      <c r="BQ42" s="2109"/>
      <c r="BR42" s="2109"/>
      <c r="BS42" s="2109"/>
      <c r="BT42" s="2109"/>
      <c r="BU42" s="2109"/>
      <c r="BV42" s="1836"/>
      <c r="BW42" s="1836"/>
      <c r="BX42" s="1836"/>
      <c r="BY42" s="1836"/>
      <c r="BZ42" s="1836"/>
      <c r="CA42" s="1836"/>
      <c r="CB42" s="1991"/>
      <c r="CC42" s="1991"/>
      <c r="CD42" s="69"/>
      <c r="CE42" s="69"/>
      <c r="CF42" s="69"/>
      <c r="CG42" s="69"/>
      <c r="CH42" s="69"/>
      <c r="CI42" s="69"/>
      <c r="CJ42" s="69"/>
      <c r="CK42" s="69"/>
      <c r="CL42" s="69"/>
    </row>
    <row r="43" spans="1:90" s="17" customFormat="1" ht="15" customHeight="1">
      <c r="A43" s="1832"/>
      <c r="B43" s="1832"/>
      <c r="C43" s="1832"/>
      <c r="D43" s="1832"/>
      <c r="E43" s="1836"/>
      <c r="F43" s="1836"/>
      <c r="G43" s="1836"/>
      <c r="H43" s="1836"/>
      <c r="I43" s="1836"/>
      <c r="J43" s="1836"/>
      <c r="K43" s="1836"/>
      <c r="L43" s="1836"/>
      <c r="M43" s="1836"/>
      <c r="N43" s="1836"/>
      <c r="O43" s="1836"/>
      <c r="P43" s="1836"/>
      <c r="Q43" s="1836"/>
      <c r="R43" s="1836"/>
      <c r="S43" s="1836"/>
      <c r="T43" s="1836"/>
      <c r="U43" s="1836"/>
      <c r="V43" s="1836"/>
      <c r="W43" s="1836"/>
      <c r="X43" s="1836"/>
      <c r="Y43" s="1836"/>
      <c r="Z43" s="1836"/>
      <c r="AA43" s="1836"/>
      <c r="AB43" s="1836"/>
      <c r="AC43" s="1836"/>
      <c r="AD43" s="1836"/>
      <c r="AE43" s="1836"/>
      <c r="AF43" s="1836"/>
      <c r="AG43" s="1836"/>
      <c r="AH43" s="1836"/>
      <c r="AI43" s="1836"/>
      <c r="AJ43" s="1836"/>
      <c r="AK43" s="1836"/>
      <c r="AL43" s="1836"/>
      <c r="AM43" s="1836"/>
      <c r="AN43" s="1836"/>
      <c r="AO43" s="1836"/>
      <c r="AP43" s="1836"/>
      <c r="AQ43" s="1836"/>
      <c r="AR43" s="1836"/>
      <c r="AS43" s="1836"/>
      <c r="AT43" s="1836"/>
      <c r="AU43" s="1836"/>
      <c r="AV43" s="1836"/>
      <c r="AW43" s="1836"/>
      <c r="AX43" s="1836"/>
      <c r="AY43" s="1836"/>
      <c r="AZ43" s="1836"/>
      <c r="BA43" s="1836"/>
      <c r="BB43" s="1836"/>
      <c r="BC43" s="1836"/>
      <c r="BD43" s="1836"/>
      <c r="BE43" s="1836"/>
      <c r="BF43" s="1836"/>
      <c r="BG43" s="1836"/>
      <c r="BH43" s="1836"/>
      <c r="BI43" s="1836"/>
      <c r="BJ43" s="1836"/>
      <c r="BK43" s="1836"/>
      <c r="BL43" s="1836"/>
      <c r="BM43" s="1836"/>
      <c r="BN43" s="1836"/>
      <c r="BO43" s="1836"/>
      <c r="BP43" s="1836"/>
      <c r="BQ43" s="1836"/>
      <c r="BR43" s="1836"/>
      <c r="BS43" s="1836"/>
      <c r="BT43" s="1836"/>
      <c r="BU43" s="1836"/>
      <c r="BV43" s="1836"/>
      <c r="BW43" s="1836"/>
      <c r="BX43" s="1836"/>
      <c r="BY43" s="1836"/>
      <c r="BZ43" s="1836"/>
      <c r="CA43" s="1836"/>
      <c r="CB43" s="1991"/>
      <c r="CC43" s="1991"/>
      <c r="CD43" s="69"/>
      <c r="CE43" s="69"/>
      <c r="CF43" s="69"/>
      <c r="CG43" s="69"/>
      <c r="CH43" s="69"/>
      <c r="CI43" s="69"/>
      <c r="CJ43" s="69"/>
      <c r="CK43" s="69"/>
      <c r="CL43" s="69"/>
    </row>
    <row r="44" spans="1:90" s="17" customFormat="1" ht="15" customHeight="1">
      <c r="A44" s="1832"/>
      <c r="B44" s="1832"/>
      <c r="C44" s="1832"/>
      <c r="D44" s="1832"/>
      <c r="E44" s="1836"/>
      <c r="F44" s="1836"/>
      <c r="G44" s="1836"/>
      <c r="H44" s="1836"/>
      <c r="I44" s="1836"/>
      <c r="J44" s="1836"/>
      <c r="K44" s="1836"/>
      <c r="L44" s="1836"/>
      <c r="M44" s="1836"/>
      <c r="N44" s="1836"/>
      <c r="O44" s="1836"/>
      <c r="P44" s="1836"/>
      <c r="Q44" s="1836"/>
      <c r="R44" s="1836"/>
      <c r="S44" s="1836"/>
      <c r="T44" s="1836"/>
      <c r="U44" s="1836"/>
      <c r="V44" s="1836"/>
      <c r="W44" s="1836"/>
      <c r="X44" s="1836"/>
      <c r="Y44" s="1836"/>
      <c r="Z44" s="1836"/>
      <c r="AA44" s="1836"/>
      <c r="AB44" s="1836"/>
      <c r="AC44" s="1836"/>
      <c r="AD44" s="1836"/>
      <c r="AE44" s="1836"/>
      <c r="AF44" s="1836"/>
      <c r="AG44" s="1836"/>
      <c r="AH44" s="1836"/>
      <c r="AI44" s="1836"/>
      <c r="AJ44" s="1836"/>
      <c r="AK44" s="1836"/>
      <c r="AL44" s="1836"/>
      <c r="AM44" s="1836"/>
      <c r="AN44" s="1836"/>
      <c r="AO44" s="1836"/>
      <c r="AP44" s="1836"/>
      <c r="AQ44" s="1836"/>
      <c r="AR44" s="1836"/>
      <c r="AS44" s="1836"/>
      <c r="AT44" s="1836"/>
      <c r="AU44" s="1836"/>
      <c r="AV44" s="1836"/>
      <c r="AW44" s="1836"/>
      <c r="AX44" s="1836"/>
      <c r="AY44" s="1836"/>
      <c r="AZ44" s="1836"/>
      <c r="BA44" s="1836"/>
      <c r="BB44" s="1836"/>
      <c r="BC44" s="1836"/>
      <c r="BD44" s="1836"/>
      <c r="BE44" s="1836"/>
      <c r="BF44" s="1836"/>
      <c r="BG44" s="1836"/>
      <c r="BH44" s="1836"/>
      <c r="BI44" s="1836"/>
      <c r="BJ44" s="1836"/>
      <c r="BK44" s="1836"/>
      <c r="BL44" s="1836"/>
      <c r="BM44" s="1836"/>
      <c r="BN44" s="1836"/>
      <c r="BO44" s="1836"/>
      <c r="BP44" s="1836"/>
      <c r="BQ44" s="1836"/>
      <c r="BR44" s="1836"/>
      <c r="BS44" s="1836"/>
      <c r="BT44" s="1836"/>
      <c r="BU44" s="1836"/>
      <c r="BV44" s="1836"/>
      <c r="BW44" s="1836"/>
      <c r="BX44" s="1836"/>
      <c r="BY44" s="1836"/>
      <c r="BZ44" s="1836"/>
      <c r="CA44" s="1836"/>
      <c r="CB44" s="1991"/>
      <c r="CC44" s="1991"/>
      <c r="CD44" s="69"/>
      <c r="CE44" s="69"/>
      <c r="CF44" s="69"/>
      <c r="CG44" s="69"/>
      <c r="CH44" s="69"/>
      <c r="CI44" s="69"/>
      <c r="CJ44" s="69"/>
      <c r="CK44" s="69"/>
      <c r="CL44" s="69"/>
    </row>
    <row r="45" spans="1:90" s="17" customFormat="1" ht="15" customHeight="1">
      <c r="A45" s="1832"/>
      <c r="B45" s="1832"/>
      <c r="C45" s="1832"/>
      <c r="D45" s="1832"/>
      <c r="E45" s="1836"/>
      <c r="F45" s="1836"/>
      <c r="G45" s="1836"/>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c r="AM45" s="1836"/>
      <c r="AN45" s="1836"/>
      <c r="AO45" s="1836"/>
      <c r="AP45" s="1836"/>
      <c r="AQ45" s="1836"/>
      <c r="AR45" s="1836"/>
      <c r="AS45" s="1836"/>
      <c r="AT45" s="1836"/>
      <c r="AU45" s="1836"/>
      <c r="AV45" s="1836"/>
      <c r="AW45" s="1836"/>
      <c r="AX45" s="1836"/>
      <c r="AY45" s="1836"/>
      <c r="AZ45" s="1836"/>
      <c r="BA45" s="1836"/>
      <c r="BB45" s="1836"/>
      <c r="BC45" s="1836"/>
      <c r="BD45" s="1836"/>
      <c r="BE45" s="1836"/>
      <c r="BF45" s="1836"/>
      <c r="BG45" s="1836"/>
      <c r="BH45" s="1836"/>
      <c r="BI45" s="1836"/>
      <c r="BJ45" s="1836"/>
      <c r="BK45" s="1836"/>
      <c r="BL45" s="1836"/>
      <c r="BM45" s="1836"/>
      <c r="BN45" s="1836"/>
      <c r="BO45" s="1836"/>
      <c r="BP45" s="1836"/>
      <c r="BQ45" s="1836"/>
      <c r="BR45" s="1836"/>
      <c r="BS45" s="1836"/>
      <c r="BT45" s="1836"/>
      <c r="BU45" s="1836"/>
      <c r="BV45" s="1836"/>
      <c r="BW45" s="1836"/>
      <c r="BX45" s="1836"/>
      <c r="BY45" s="1836"/>
      <c r="BZ45" s="1836"/>
      <c r="CA45" s="1836"/>
      <c r="CB45" s="1991"/>
      <c r="CC45" s="1991"/>
      <c r="CD45" s="69"/>
      <c r="CE45" s="69"/>
      <c r="CF45" s="69"/>
      <c r="CG45" s="69"/>
      <c r="CH45" s="69"/>
      <c r="CI45" s="69"/>
      <c r="CJ45" s="69"/>
      <c r="CK45" s="69"/>
      <c r="CL45" s="69"/>
    </row>
    <row r="46" spans="1:90" s="17" customFormat="1" ht="15" customHeight="1">
      <c r="A46" s="1832"/>
      <c r="B46" s="1832"/>
      <c r="C46" s="1832"/>
      <c r="D46" s="1832"/>
      <c r="E46" s="1836"/>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c r="AM46" s="1836"/>
      <c r="AN46" s="1836"/>
      <c r="AO46" s="1836"/>
      <c r="AP46" s="1836"/>
      <c r="AQ46" s="1836"/>
      <c r="AR46" s="1836"/>
      <c r="AS46" s="1836"/>
      <c r="AT46" s="1836"/>
      <c r="AU46" s="1836"/>
      <c r="AV46" s="1836"/>
      <c r="AW46" s="1836"/>
      <c r="AX46" s="1836"/>
      <c r="AY46" s="1836"/>
      <c r="AZ46" s="1836"/>
      <c r="BA46" s="1836"/>
      <c r="BB46" s="1836"/>
      <c r="BC46" s="1836"/>
      <c r="BD46" s="1836"/>
      <c r="BE46" s="1836"/>
      <c r="BF46" s="1836"/>
      <c r="BG46" s="1836"/>
      <c r="BH46" s="1836"/>
      <c r="BI46" s="1836"/>
      <c r="BJ46" s="1836"/>
      <c r="BK46" s="1836"/>
      <c r="BL46" s="1836"/>
      <c r="BM46" s="1836"/>
      <c r="BN46" s="1836"/>
      <c r="BO46" s="1836"/>
      <c r="BP46" s="1836"/>
      <c r="BQ46" s="1836"/>
      <c r="BR46" s="1836"/>
      <c r="BS46" s="1836"/>
      <c r="BT46" s="1836"/>
      <c r="BU46" s="1836"/>
      <c r="BV46" s="1836"/>
      <c r="BW46" s="1836"/>
      <c r="BX46" s="1836"/>
      <c r="BY46" s="1836"/>
      <c r="BZ46" s="1836"/>
      <c r="CA46" s="1836"/>
      <c r="CB46" s="1991"/>
      <c r="CC46" s="1991"/>
      <c r="CD46" s="69"/>
      <c r="CE46" s="69"/>
      <c r="CF46" s="69"/>
      <c r="CG46" s="69"/>
      <c r="CH46" s="69"/>
      <c r="CI46" s="69"/>
      <c r="CJ46" s="69"/>
      <c r="CK46" s="69"/>
      <c r="CL46" s="69"/>
    </row>
    <row r="47" spans="1:90" s="17" customFormat="1" ht="15" customHeight="1">
      <c r="A47" s="1832"/>
      <c r="B47" s="1832"/>
      <c r="C47" s="1832"/>
      <c r="D47" s="1832"/>
      <c r="E47" s="1836"/>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c r="AM47" s="1836"/>
      <c r="AN47" s="1836"/>
      <c r="AO47" s="1836"/>
      <c r="AP47" s="1836"/>
      <c r="AQ47" s="1836"/>
      <c r="AR47" s="1836"/>
      <c r="AS47" s="1836"/>
      <c r="AT47" s="1836"/>
      <c r="AU47" s="1836"/>
      <c r="AV47" s="1836"/>
      <c r="AW47" s="1836"/>
      <c r="AX47" s="1836"/>
      <c r="AY47" s="1836"/>
      <c r="AZ47" s="1836"/>
      <c r="BA47" s="1836"/>
      <c r="BB47" s="1836"/>
      <c r="BC47" s="1836"/>
      <c r="BD47" s="1836"/>
      <c r="BE47" s="1836"/>
      <c r="BF47" s="1836"/>
      <c r="BG47" s="1836"/>
      <c r="BH47" s="1836"/>
      <c r="BI47" s="1836"/>
      <c r="BJ47" s="1836"/>
      <c r="BK47" s="1836"/>
      <c r="BL47" s="1836"/>
      <c r="BM47" s="1836"/>
      <c r="BN47" s="1836"/>
      <c r="BO47" s="1836"/>
      <c r="BP47" s="1836"/>
      <c r="BQ47" s="1836"/>
      <c r="BR47" s="1836"/>
      <c r="BS47" s="1836"/>
      <c r="BT47" s="1836"/>
      <c r="BU47" s="1836"/>
      <c r="BV47" s="1836"/>
      <c r="BW47" s="1836"/>
      <c r="BX47" s="1836"/>
      <c r="BY47" s="1836"/>
      <c r="BZ47" s="1836"/>
      <c r="CA47" s="1836"/>
      <c r="CB47" s="1991"/>
      <c r="CC47" s="1991"/>
      <c r="CD47" s="69"/>
      <c r="CE47" s="69"/>
      <c r="CF47" s="69"/>
      <c r="CG47" s="69"/>
      <c r="CH47" s="69"/>
      <c r="CI47" s="69"/>
      <c r="CJ47" s="69"/>
      <c r="CK47" s="69"/>
      <c r="CL47" s="69"/>
    </row>
    <row r="48" spans="1:90" s="17" customFormat="1" ht="15" customHeight="1">
      <c r="A48" s="1832"/>
      <c r="B48" s="1832"/>
      <c r="C48" s="1832"/>
      <c r="D48" s="1832"/>
      <c r="E48" s="1836"/>
      <c r="F48" s="1836"/>
      <c r="G48" s="1836"/>
      <c r="H48" s="1836"/>
      <c r="I48" s="1836"/>
      <c r="J48" s="1836"/>
      <c r="K48" s="1836"/>
      <c r="L48" s="1836"/>
      <c r="M48" s="1836"/>
      <c r="N48" s="1836"/>
      <c r="O48" s="1836"/>
      <c r="P48" s="1836"/>
      <c r="Q48" s="1836"/>
      <c r="R48" s="1836"/>
      <c r="S48" s="1836"/>
      <c r="T48" s="1836"/>
      <c r="U48" s="1836"/>
      <c r="V48" s="1836"/>
      <c r="W48" s="1836"/>
      <c r="X48" s="1836"/>
      <c r="Y48" s="1836"/>
      <c r="Z48" s="1836"/>
      <c r="AA48" s="1836"/>
      <c r="AB48" s="1836"/>
      <c r="AC48" s="1836"/>
      <c r="AD48" s="1836"/>
      <c r="AE48" s="1836"/>
      <c r="AF48" s="1836"/>
      <c r="AG48" s="1836"/>
      <c r="AH48" s="1836"/>
      <c r="AI48" s="1836"/>
      <c r="AJ48" s="1836"/>
      <c r="AK48" s="1836"/>
      <c r="AL48" s="1836"/>
      <c r="AM48" s="1836"/>
      <c r="AN48" s="1836"/>
      <c r="AO48" s="1836"/>
      <c r="AP48" s="1836"/>
      <c r="AQ48" s="1836"/>
      <c r="AR48" s="1836"/>
      <c r="AS48" s="1836"/>
      <c r="AT48" s="1836"/>
      <c r="AU48" s="1836"/>
      <c r="AV48" s="1836"/>
      <c r="AW48" s="1836"/>
      <c r="AX48" s="1836"/>
      <c r="AY48" s="1836"/>
      <c r="AZ48" s="1836"/>
      <c r="BA48" s="1836"/>
      <c r="BB48" s="1836"/>
      <c r="BC48" s="1836"/>
      <c r="BD48" s="1836"/>
      <c r="BE48" s="1836"/>
      <c r="BF48" s="1836"/>
      <c r="BG48" s="1836"/>
      <c r="BH48" s="1836"/>
      <c r="BI48" s="1836"/>
      <c r="BJ48" s="1836"/>
      <c r="BK48" s="1836"/>
      <c r="BL48" s="1836"/>
      <c r="BM48" s="1836"/>
      <c r="BN48" s="1836"/>
      <c r="BO48" s="1836"/>
      <c r="BP48" s="1836"/>
      <c r="BQ48" s="1836"/>
      <c r="BR48" s="1836"/>
      <c r="BS48" s="1836"/>
      <c r="BT48" s="1836"/>
      <c r="BU48" s="1836"/>
      <c r="BV48" s="1836"/>
      <c r="BW48" s="1836"/>
      <c r="BX48" s="1836"/>
      <c r="BY48" s="1836"/>
      <c r="BZ48" s="1836"/>
      <c r="CA48" s="1836"/>
      <c r="CB48" s="1991"/>
      <c r="CC48" s="1991"/>
      <c r="CD48" s="69"/>
      <c r="CE48" s="69"/>
      <c r="CF48" s="69"/>
      <c r="CG48" s="69"/>
      <c r="CH48" s="69"/>
      <c r="CI48" s="69"/>
      <c r="CJ48" s="69"/>
      <c r="CK48" s="69"/>
      <c r="CL48" s="69"/>
    </row>
    <row r="49" spans="1:90" s="17" customFormat="1" ht="15" customHeight="1">
      <c r="A49" s="1832"/>
      <c r="B49" s="1832"/>
      <c r="C49" s="1832"/>
      <c r="D49" s="1832"/>
      <c r="E49" s="1836"/>
      <c r="F49" s="1836"/>
      <c r="G49" s="1836"/>
      <c r="H49" s="1836"/>
      <c r="I49" s="1836"/>
      <c r="J49" s="1836"/>
      <c r="K49" s="1836"/>
      <c r="L49" s="1836"/>
      <c r="M49" s="1836"/>
      <c r="N49" s="1836"/>
      <c r="O49" s="1836"/>
      <c r="P49" s="1836"/>
      <c r="Q49" s="1836"/>
      <c r="R49" s="1836"/>
      <c r="S49" s="1836"/>
      <c r="T49" s="1836"/>
      <c r="U49" s="1836"/>
      <c r="V49" s="1836"/>
      <c r="W49" s="1836"/>
      <c r="X49" s="1836"/>
      <c r="Y49" s="1836"/>
      <c r="Z49" s="1836"/>
      <c r="AA49" s="1836"/>
      <c r="AB49" s="1836"/>
      <c r="AC49" s="1836"/>
      <c r="AD49" s="1836"/>
      <c r="AE49" s="1836"/>
      <c r="AF49" s="1836"/>
      <c r="AG49" s="1836"/>
      <c r="AH49" s="1836"/>
      <c r="AI49" s="1836"/>
      <c r="AJ49" s="1836"/>
      <c r="AK49" s="1836"/>
      <c r="AL49" s="1836"/>
      <c r="AM49" s="1836"/>
      <c r="AN49" s="1836"/>
      <c r="AO49" s="1836"/>
      <c r="AP49" s="1836"/>
      <c r="AQ49" s="1836"/>
      <c r="AR49" s="1836"/>
      <c r="AS49" s="1836"/>
      <c r="AT49" s="1836"/>
      <c r="AU49" s="1836"/>
      <c r="AV49" s="1836"/>
      <c r="AW49" s="1836"/>
      <c r="AX49" s="1836"/>
      <c r="AY49" s="1836"/>
      <c r="AZ49" s="1836"/>
      <c r="BA49" s="1836"/>
      <c r="BB49" s="1836"/>
      <c r="BC49" s="1836"/>
      <c r="BD49" s="1836"/>
      <c r="BE49" s="1836"/>
      <c r="BF49" s="1836"/>
      <c r="BG49" s="1836"/>
      <c r="BH49" s="1836"/>
      <c r="BI49" s="1836"/>
      <c r="BJ49" s="1836"/>
      <c r="BK49" s="1836"/>
      <c r="BL49" s="1836"/>
      <c r="BM49" s="1836"/>
      <c r="BN49" s="1836"/>
      <c r="BO49" s="1836"/>
      <c r="BP49" s="1836"/>
      <c r="BQ49" s="1836"/>
      <c r="BR49" s="1836"/>
      <c r="BS49" s="1836"/>
      <c r="BT49" s="1836"/>
      <c r="BU49" s="1836"/>
      <c r="BV49" s="1836"/>
      <c r="BW49" s="1836"/>
      <c r="BX49" s="1836"/>
      <c r="BY49" s="1836"/>
      <c r="BZ49" s="1836"/>
      <c r="CA49" s="1836"/>
      <c r="CB49" s="1991"/>
      <c r="CC49" s="1991"/>
      <c r="CD49" s="69"/>
      <c r="CE49" s="69"/>
      <c r="CF49" s="69"/>
      <c r="CG49" s="69"/>
      <c r="CH49" s="69"/>
      <c r="CI49" s="69"/>
      <c r="CJ49" s="69"/>
      <c r="CK49" s="69"/>
      <c r="CL49" s="69"/>
    </row>
    <row r="50" spans="1:90" s="17" customFormat="1" ht="15" customHeight="1">
      <c r="A50" s="1832"/>
      <c r="B50" s="1832"/>
      <c r="C50" s="1832"/>
      <c r="D50" s="1832"/>
      <c r="E50" s="1836"/>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c r="AI50" s="1836"/>
      <c r="AJ50" s="1836"/>
      <c r="AK50" s="1836"/>
      <c r="AL50" s="1836"/>
      <c r="AM50" s="1836"/>
      <c r="AN50" s="1836"/>
      <c r="AO50" s="1836"/>
      <c r="AP50" s="1836"/>
      <c r="AQ50" s="1836"/>
      <c r="AR50" s="1836"/>
      <c r="AS50" s="1836"/>
      <c r="AT50" s="1836"/>
      <c r="AU50" s="1836"/>
      <c r="AV50" s="1836"/>
      <c r="AW50" s="1836"/>
      <c r="AX50" s="1836"/>
      <c r="AY50" s="1836"/>
      <c r="AZ50" s="1836"/>
      <c r="BA50" s="1836"/>
      <c r="BB50" s="1836"/>
      <c r="BC50" s="1836"/>
      <c r="BD50" s="1836"/>
      <c r="BE50" s="1836"/>
      <c r="BF50" s="1836"/>
      <c r="BG50" s="1836"/>
      <c r="BH50" s="1836"/>
      <c r="BI50" s="1836"/>
      <c r="BJ50" s="1836"/>
      <c r="BK50" s="1836"/>
      <c r="BL50" s="1836"/>
      <c r="BM50" s="1836"/>
      <c r="BN50" s="1836"/>
      <c r="BO50" s="1836"/>
      <c r="BP50" s="1836"/>
      <c r="BQ50" s="1836"/>
      <c r="BR50" s="1836"/>
      <c r="BS50" s="1836"/>
      <c r="BT50" s="1836"/>
      <c r="BU50" s="1836"/>
      <c r="BV50" s="1836"/>
      <c r="BW50" s="1836"/>
      <c r="BX50" s="1836"/>
      <c r="BY50" s="1836"/>
      <c r="BZ50" s="1836"/>
      <c r="CA50" s="1836"/>
      <c r="CB50" s="1991"/>
      <c r="CC50" s="1991"/>
      <c r="CD50" s="69"/>
      <c r="CE50" s="69"/>
      <c r="CF50" s="69"/>
      <c r="CG50" s="69"/>
      <c r="CH50" s="69"/>
      <c r="CI50" s="69"/>
      <c r="CJ50" s="69"/>
      <c r="CK50" s="69"/>
      <c r="CL50" s="69"/>
    </row>
    <row r="51" spans="1:90" s="17" customFormat="1" ht="15" customHeight="1">
      <c r="A51" s="1832"/>
      <c r="B51" s="1832"/>
      <c r="C51" s="1832"/>
      <c r="D51" s="1832"/>
      <c r="E51" s="1836"/>
      <c r="F51" s="1836"/>
      <c r="G51" s="1836"/>
      <c r="H51" s="1836"/>
      <c r="I51" s="1836"/>
      <c r="J51" s="1836"/>
      <c r="K51" s="1836"/>
      <c r="L51" s="1836"/>
      <c r="M51" s="1836"/>
      <c r="N51" s="1836"/>
      <c r="O51" s="1836"/>
      <c r="P51" s="1836"/>
      <c r="Q51" s="1836"/>
      <c r="R51" s="1836"/>
      <c r="S51" s="1836"/>
      <c r="T51" s="1836"/>
      <c r="U51" s="1836"/>
      <c r="V51" s="1836"/>
      <c r="W51" s="1836"/>
      <c r="X51" s="1836"/>
      <c r="Y51" s="1836"/>
      <c r="Z51" s="1836"/>
      <c r="AA51" s="1836"/>
      <c r="AB51" s="1836"/>
      <c r="AC51" s="1836"/>
      <c r="AD51" s="1836"/>
      <c r="AE51" s="1836"/>
      <c r="AF51" s="1836"/>
      <c r="AG51" s="1836"/>
      <c r="AH51" s="1836"/>
      <c r="AI51" s="1836"/>
      <c r="AJ51" s="1836"/>
      <c r="AK51" s="1836"/>
      <c r="AL51" s="1836"/>
      <c r="AM51" s="1836"/>
      <c r="AN51" s="1836"/>
      <c r="AO51" s="1836"/>
      <c r="AP51" s="1836"/>
      <c r="AQ51" s="1836"/>
      <c r="AR51" s="1836"/>
      <c r="AS51" s="1836"/>
      <c r="AT51" s="1836"/>
      <c r="AU51" s="1836"/>
      <c r="AV51" s="1836"/>
      <c r="AW51" s="1836"/>
      <c r="AX51" s="1836"/>
      <c r="AY51" s="1836"/>
      <c r="AZ51" s="1836"/>
      <c r="BA51" s="1836"/>
      <c r="BB51" s="1836"/>
      <c r="BC51" s="1836"/>
      <c r="BD51" s="1836"/>
      <c r="BE51" s="1836"/>
      <c r="BF51" s="1836"/>
      <c r="BG51" s="1836"/>
      <c r="BH51" s="1836"/>
      <c r="BI51" s="1836"/>
      <c r="BJ51" s="1836"/>
      <c r="BK51" s="1836"/>
      <c r="BL51" s="1836"/>
      <c r="BM51" s="1836"/>
      <c r="BN51" s="1836"/>
      <c r="BO51" s="1836"/>
      <c r="BP51" s="1836"/>
      <c r="BQ51" s="1836"/>
      <c r="BR51" s="1836"/>
      <c r="BS51" s="1836"/>
      <c r="BT51" s="1836"/>
      <c r="BU51" s="1836"/>
      <c r="BV51" s="1836"/>
      <c r="BW51" s="1836"/>
      <c r="BX51" s="1836"/>
      <c r="BY51" s="1836"/>
      <c r="BZ51" s="1836"/>
      <c r="CA51" s="1836"/>
      <c r="CB51" s="1991"/>
      <c r="CC51" s="1991"/>
      <c r="CD51" s="69"/>
      <c r="CE51" s="69"/>
      <c r="CF51" s="69"/>
      <c r="CG51" s="69"/>
      <c r="CH51" s="69"/>
      <c r="CI51" s="69"/>
      <c r="CJ51" s="69"/>
      <c r="CK51" s="69"/>
      <c r="CL51" s="69"/>
    </row>
    <row r="52" spans="1:90" s="17" customFormat="1" ht="15" customHeight="1">
      <c r="A52" s="1832"/>
      <c r="B52" s="1832"/>
      <c r="C52" s="1832"/>
      <c r="D52" s="1832"/>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T52" s="1836"/>
      <c r="AU52" s="1836"/>
      <c r="AV52" s="1836"/>
      <c r="AW52" s="1836"/>
      <c r="AX52" s="1836"/>
      <c r="AY52" s="1836"/>
      <c r="AZ52" s="1836"/>
      <c r="BA52" s="1836"/>
      <c r="BB52" s="1836"/>
      <c r="BC52" s="1836"/>
      <c r="BD52" s="1836"/>
      <c r="BE52" s="1836"/>
      <c r="BF52" s="1836"/>
      <c r="BG52" s="1836"/>
      <c r="BH52" s="1836"/>
      <c r="BI52" s="1836"/>
      <c r="BJ52" s="1836"/>
      <c r="BK52" s="1836"/>
      <c r="BL52" s="1836"/>
      <c r="BM52" s="1836"/>
      <c r="BN52" s="1836"/>
      <c r="BO52" s="1836"/>
      <c r="BP52" s="1836"/>
      <c r="BQ52" s="1836"/>
      <c r="BR52" s="1836"/>
      <c r="BS52" s="1836"/>
      <c r="BT52" s="1836"/>
      <c r="BU52" s="1836"/>
      <c r="BV52" s="1836"/>
      <c r="BW52" s="1836"/>
      <c r="BX52" s="1836"/>
      <c r="BY52" s="1836"/>
      <c r="BZ52" s="1836"/>
      <c r="CA52" s="1836"/>
      <c r="CB52" s="1991"/>
      <c r="CC52" s="1991"/>
      <c r="CD52" s="69"/>
      <c r="CE52" s="69"/>
      <c r="CF52" s="69"/>
      <c r="CG52" s="69"/>
      <c r="CH52" s="69"/>
      <c r="CI52" s="69"/>
      <c r="CJ52" s="69"/>
      <c r="CK52" s="69"/>
      <c r="CL52" s="69"/>
    </row>
    <row r="53" spans="1:90" ht="15" customHeight="1">
      <c r="A53" s="1832"/>
      <c r="B53" s="1832"/>
      <c r="C53" s="1832"/>
      <c r="D53" s="1832"/>
      <c r="E53" s="1836"/>
      <c r="F53" s="1836"/>
      <c r="G53" s="1836"/>
      <c r="H53" s="1836"/>
      <c r="I53" s="1836"/>
      <c r="J53" s="1836"/>
      <c r="K53" s="1836"/>
      <c r="L53" s="1836"/>
      <c r="M53" s="1836"/>
      <c r="N53" s="1836"/>
      <c r="O53" s="1836"/>
      <c r="P53" s="1836"/>
      <c r="Q53" s="1836"/>
      <c r="R53" s="1836"/>
      <c r="S53" s="1836"/>
      <c r="T53" s="1836"/>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T53" s="1836"/>
      <c r="AU53" s="1836"/>
      <c r="AV53" s="1836"/>
      <c r="AW53" s="1836"/>
      <c r="AX53" s="1836"/>
      <c r="AY53" s="1836"/>
      <c r="AZ53" s="1836"/>
      <c r="BA53" s="1836"/>
      <c r="BB53" s="1836"/>
      <c r="BC53" s="1836"/>
      <c r="BD53" s="1836"/>
      <c r="BE53" s="1836"/>
      <c r="BF53" s="1836"/>
      <c r="BG53" s="1836"/>
      <c r="BH53" s="1836"/>
      <c r="BI53" s="1836"/>
      <c r="BJ53" s="1836"/>
      <c r="BK53" s="1836"/>
      <c r="BL53" s="1836"/>
      <c r="BM53" s="1836"/>
      <c r="BN53" s="1836"/>
      <c r="BO53" s="1836"/>
      <c r="BP53" s="1836"/>
      <c r="BQ53" s="1836"/>
      <c r="BR53" s="1836"/>
      <c r="BS53" s="1836"/>
      <c r="BT53" s="1836"/>
      <c r="BU53" s="1836"/>
      <c r="BV53" s="1836"/>
      <c r="BW53" s="1836"/>
      <c r="BX53" s="1836"/>
      <c r="BY53" s="1836"/>
      <c r="BZ53" s="1836"/>
      <c r="CA53" s="1836"/>
      <c r="CB53" s="1991"/>
      <c r="CC53" s="1991"/>
      <c r="CD53" s="69"/>
      <c r="CE53" s="69"/>
      <c r="CF53" s="69"/>
      <c r="CG53" s="69"/>
      <c r="CH53" s="69"/>
      <c r="CI53" s="69"/>
      <c r="CJ53" s="69"/>
      <c r="CK53" s="69"/>
      <c r="CL53" s="69"/>
    </row>
    <row r="54" spans="1:90" ht="15" customHeight="1">
      <c r="A54" s="1832"/>
      <c r="B54" s="1832"/>
      <c r="C54" s="1832"/>
      <c r="D54" s="1832"/>
      <c r="E54" s="1836"/>
      <c r="F54" s="1836"/>
      <c r="G54" s="1836"/>
      <c r="H54" s="1836"/>
      <c r="I54" s="1836"/>
      <c r="J54" s="1836"/>
      <c r="K54" s="1836"/>
      <c r="L54" s="1836"/>
      <c r="M54" s="1836"/>
      <c r="N54" s="1836"/>
      <c r="O54" s="1836"/>
      <c r="P54" s="1836"/>
      <c r="Q54" s="1836"/>
      <c r="R54" s="1836"/>
      <c r="S54" s="1836"/>
      <c r="T54" s="1836"/>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T54" s="1836"/>
      <c r="AU54" s="1836"/>
      <c r="AV54" s="1836"/>
      <c r="AW54" s="1836"/>
      <c r="AX54" s="1836"/>
      <c r="AY54" s="1836"/>
      <c r="AZ54" s="1836"/>
      <c r="BA54" s="1836"/>
      <c r="BB54" s="1836"/>
      <c r="BC54" s="1836"/>
      <c r="BD54" s="1836"/>
      <c r="BE54" s="1836"/>
      <c r="BF54" s="1836"/>
      <c r="BG54" s="1836"/>
      <c r="BH54" s="1836"/>
      <c r="BI54" s="1836"/>
      <c r="BJ54" s="1836"/>
      <c r="BK54" s="1836"/>
      <c r="BL54" s="1836"/>
      <c r="BM54" s="1836"/>
      <c r="BN54" s="1836"/>
      <c r="BO54" s="1836"/>
      <c r="BP54" s="1836"/>
      <c r="BQ54" s="1836"/>
      <c r="BR54" s="1836"/>
      <c r="BS54" s="1836"/>
      <c r="BT54" s="1836"/>
      <c r="BU54" s="1836"/>
      <c r="BV54" s="1836"/>
      <c r="BW54" s="1836"/>
      <c r="BX54" s="1836"/>
      <c r="BY54" s="1836"/>
      <c r="BZ54" s="1836"/>
      <c r="CA54" s="1836"/>
      <c r="CB54" s="1991"/>
      <c r="CC54" s="1991"/>
      <c r="CD54" s="69"/>
      <c r="CE54" s="69"/>
      <c r="CF54" s="69"/>
      <c r="CG54" s="69"/>
      <c r="CH54" s="69"/>
      <c r="CI54" s="69"/>
      <c r="CJ54" s="69"/>
      <c r="CK54" s="69"/>
      <c r="CL54" s="69"/>
    </row>
    <row r="55" spans="1:90" s="213" customFormat="1" ht="15" customHeight="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1"/>
      <c r="BR55" s="221"/>
      <c r="BS55" s="221"/>
      <c r="BT55" s="221"/>
      <c r="BU55" s="221"/>
      <c r="BV55" s="221"/>
      <c r="BW55" s="221"/>
      <c r="BX55" s="221"/>
      <c r="BY55" s="221"/>
      <c r="BZ55" s="221"/>
      <c r="CA55" s="220"/>
      <c r="CB55" s="220"/>
      <c r="CC55" s="220"/>
      <c r="CD55" s="40"/>
      <c r="CE55" s="20"/>
      <c r="CF55" s="20"/>
      <c r="CG55" s="20"/>
      <c r="CH55" s="20"/>
      <c r="CI55" s="20"/>
      <c r="CJ55" s="20"/>
      <c r="CK55" s="20"/>
      <c r="CL55" s="20"/>
    </row>
  </sheetData>
  <sheetProtection password="85FE" sheet="1" objects="1" scenarios="1" selectLockedCells="1" selectUnlockedCells="1"/>
  <mergeCells count="112">
    <mergeCell ref="G46:CA46"/>
    <mergeCell ref="BH34:BI35"/>
    <mergeCell ref="BH37:BI38"/>
    <mergeCell ref="BH40:BI41"/>
    <mergeCell ref="BT34:BU35"/>
    <mergeCell ref="BT37:BU38"/>
    <mergeCell ref="BT40:BU41"/>
    <mergeCell ref="G43:CA43"/>
    <mergeCell ref="G44:CA44"/>
    <mergeCell ref="G45:CA45"/>
    <mergeCell ref="BV36:CA36"/>
    <mergeCell ref="BV37:CA37"/>
    <mergeCell ref="BJ36:BU36"/>
    <mergeCell ref="AX37:BG38"/>
    <mergeCell ref="BJ37:BS38"/>
    <mergeCell ref="U33:AW35"/>
    <mergeCell ref="AX33:BI33"/>
    <mergeCell ref="BJ33:BU33"/>
    <mergeCell ref="AX34:BG35"/>
    <mergeCell ref="BJ34:BS35"/>
    <mergeCell ref="BV34:CA34"/>
    <mergeCell ref="BV35:CA35"/>
    <mergeCell ref="E16:L16"/>
    <mergeCell ref="AY14:BV14"/>
    <mergeCell ref="E14:AX14"/>
    <mergeCell ref="BW14:CA14"/>
    <mergeCell ref="E17:CA18"/>
    <mergeCell ref="AI19:AR19"/>
    <mergeCell ref="BS21:CA21"/>
    <mergeCell ref="AT20:CA20"/>
    <mergeCell ref="BW19:CA19"/>
    <mergeCell ref="E19:AH19"/>
    <mergeCell ref="E20:AH20"/>
    <mergeCell ref="E21:AH21"/>
    <mergeCell ref="E15:L15"/>
    <mergeCell ref="M16:CA16"/>
    <mergeCell ref="M15:CA15"/>
    <mergeCell ref="AI21:AR21"/>
    <mergeCell ref="AT21:BP21"/>
    <mergeCell ref="BQ21:BR21"/>
    <mergeCell ref="E22:CA22"/>
    <mergeCell ref="AT19:BV19"/>
    <mergeCell ref="AI20:AR20"/>
    <mergeCell ref="BH31:BI32"/>
    <mergeCell ref="BT31:BU32"/>
    <mergeCell ref="U30:AW31"/>
    <mergeCell ref="U32:AW32"/>
    <mergeCell ref="E4:CA4"/>
    <mergeCell ref="E5:CA5"/>
    <mergeCell ref="P11:CA11"/>
    <mergeCell ref="AX30:BI30"/>
    <mergeCell ref="BJ30:BU30"/>
    <mergeCell ref="AX31:BG32"/>
    <mergeCell ref="BJ31:BS32"/>
    <mergeCell ref="U28:AW29"/>
    <mergeCell ref="E23:AL23"/>
    <mergeCell ref="AM23:CA23"/>
    <mergeCell ref="E24:CA25"/>
    <mergeCell ref="E26:AE27"/>
    <mergeCell ref="BM8:CA9"/>
    <mergeCell ref="E10:CA10"/>
    <mergeCell ref="E13:BZ13"/>
    <mergeCell ref="AF26:AZ27"/>
    <mergeCell ref="BA26:CA27"/>
    <mergeCell ref="CB1:CC54"/>
    <mergeCell ref="BV29:CA29"/>
    <mergeCell ref="BV30:CA30"/>
    <mergeCell ref="U39:AW41"/>
    <mergeCell ref="AX39:BI39"/>
    <mergeCell ref="BJ39:BU39"/>
    <mergeCell ref="AX40:BG41"/>
    <mergeCell ref="BJ40:BS41"/>
    <mergeCell ref="G42:CA42"/>
    <mergeCell ref="U36:AW38"/>
    <mergeCell ref="AX36:BI36"/>
    <mergeCell ref="E1:CA1"/>
    <mergeCell ref="E2:CA2"/>
    <mergeCell ref="E3:CA3"/>
    <mergeCell ref="BV39:CA39"/>
    <mergeCell ref="BV40:CA40"/>
    <mergeCell ref="BV41:CA41"/>
    <mergeCell ref="AX28:BI28"/>
    <mergeCell ref="AX29:BI29"/>
    <mergeCell ref="BJ28:BU28"/>
    <mergeCell ref="BJ29:BU29"/>
    <mergeCell ref="BV31:CA31"/>
    <mergeCell ref="BV32:CA32"/>
    <mergeCell ref="BV33:CA33"/>
    <mergeCell ref="A1:D54"/>
    <mergeCell ref="G47:CA47"/>
    <mergeCell ref="G48:CA48"/>
    <mergeCell ref="G49:CA49"/>
    <mergeCell ref="G50:CA50"/>
    <mergeCell ref="G51:CA51"/>
    <mergeCell ref="G52:CA52"/>
    <mergeCell ref="G53:CA53"/>
    <mergeCell ref="G54:CA54"/>
    <mergeCell ref="E28:F54"/>
    <mergeCell ref="G28:T29"/>
    <mergeCell ref="G30:T32"/>
    <mergeCell ref="G33:T35"/>
    <mergeCell ref="G36:S38"/>
    <mergeCell ref="G39:S41"/>
    <mergeCell ref="BV28:CA28"/>
    <mergeCell ref="P12:CA12"/>
    <mergeCell ref="E11:O12"/>
    <mergeCell ref="E6:AE7"/>
    <mergeCell ref="AF6:AZ7"/>
    <mergeCell ref="BA6:CA7"/>
    <mergeCell ref="E8:S9"/>
    <mergeCell ref="T8:BL9"/>
    <mergeCell ref="BV38:CA38"/>
  </mergeCells>
  <phoneticPr fontId="16"/>
  <dataValidations count="1">
    <dataValidation imeMode="hiragana" allowBlank="1" showInputMessage="1" sqref="AF6 E19:E24 BM8 T8 E14:E17 M15:M16 AS19:AT21 AI19:AI21 AM23 CP42:EP1048576 BA6 BA26 AF26 E26 G28 U28 E28 U30 G30 U33 U36 U39 CR1:ED18 E10:E11 BJ31 EQ1:XFD1048576 CM1:CO1048576 BJ28:BJ29 AX33:AX34 AX36:AX37 AX39:AX40 AX28:AX31 E8 EE1:EP27 BJ34 BJ37 BJ40 G33 G36 G39 P11:P12 CR22:ED27 E1:E6 CD1:CD4 CA55:CD1048576 CP1:CQ27 G42:G54 A55:BP1048576" xr:uid="{00000000-0002-0000-0F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autoPageBreaks="0" fitToPage="1"/>
  </sheetPr>
  <dimension ref="A1:CI97"/>
  <sheetViews>
    <sheetView showGridLines="0" showRowColHeaders="0" workbookViewId="0">
      <selection activeCell="CH1" sqref="CH1"/>
    </sheetView>
  </sheetViews>
  <sheetFormatPr defaultColWidth="0" defaultRowHeight="0" customHeight="1" zeroHeight="1"/>
  <cols>
    <col min="1" max="2" width="1.5" style="15" customWidth="1"/>
    <col min="3" max="3" width="1.625" style="15" customWidth="1"/>
    <col min="4" max="4" width="0.875" style="15" customWidth="1"/>
    <col min="5" max="5" width="2.125" style="15" customWidth="1"/>
    <col min="6" max="6" width="0.875" style="15" customWidth="1"/>
    <col min="7" max="25" width="1.5" style="15" customWidth="1"/>
    <col min="26" max="27" width="0.75" style="15" customWidth="1"/>
    <col min="28" max="28" width="1.5" style="15" customWidth="1"/>
    <col min="29" max="41" width="0.75" style="15" customWidth="1"/>
    <col min="42" max="42" width="1.5" style="15" customWidth="1"/>
    <col min="43" max="44" width="0.75" style="15" customWidth="1"/>
    <col min="45" max="46" width="1.5" style="15" customWidth="1"/>
    <col min="47" max="48" width="0.75" style="15" customWidth="1"/>
    <col min="49" max="76" width="1.5" style="15" customWidth="1"/>
    <col min="77" max="77" width="1.625" style="15" customWidth="1"/>
    <col min="78" max="78" width="2.5" style="12" customWidth="1"/>
    <col min="79" max="86" width="2.5" style="1" customWidth="1"/>
    <col min="87" max="87" width="0" style="15" hidden="1" customWidth="1"/>
    <col min="88" max="16384" width="2.5" style="15" hidden="1"/>
  </cols>
  <sheetData>
    <row r="1" spans="1:86" ht="15" customHeight="1">
      <c r="A1" s="1832"/>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c r="AN1" s="1832"/>
      <c r="AO1" s="1832"/>
      <c r="AP1" s="1832"/>
      <c r="AQ1" s="1832"/>
      <c r="AR1" s="1832"/>
      <c r="AS1" s="1832"/>
      <c r="AT1" s="1832"/>
      <c r="AU1" s="1832"/>
      <c r="AV1" s="1832"/>
      <c r="AW1" s="1832"/>
      <c r="AX1" s="1832"/>
      <c r="AY1" s="1832"/>
      <c r="AZ1" s="1832"/>
      <c r="BA1" s="1832"/>
      <c r="BB1" s="1832"/>
      <c r="BC1" s="1832"/>
      <c r="BD1" s="1832"/>
      <c r="BE1" s="1832"/>
      <c r="BF1" s="1832"/>
      <c r="BG1" s="1832"/>
      <c r="BH1" s="1832"/>
      <c r="BI1" s="1832"/>
      <c r="BJ1" s="1832"/>
      <c r="BK1" s="1832"/>
      <c r="BL1" s="1832"/>
      <c r="BM1" s="1832"/>
      <c r="BN1" s="1832"/>
      <c r="BO1" s="1832"/>
      <c r="BP1" s="1832"/>
      <c r="BQ1" s="1832"/>
      <c r="BR1" s="1832"/>
      <c r="BS1" s="1832"/>
      <c r="BT1" s="1832"/>
      <c r="BU1" s="1832"/>
      <c r="BV1" s="1832"/>
      <c r="BW1" s="1832"/>
      <c r="BX1" s="1832"/>
      <c r="BY1" s="380"/>
      <c r="BZ1" s="69"/>
      <c r="CA1" s="69"/>
      <c r="CB1" s="69"/>
      <c r="CC1" s="69"/>
      <c r="CD1" s="69"/>
      <c r="CE1" s="69"/>
      <c r="CF1" s="69"/>
      <c r="CG1" s="69"/>
      <c r="CH1" s="69"/>
    </row>
    <row r="2" spans="1:86" ht="22.5" customHeight="1">
      <c r="A2" s="1832"/>
      <c r="B2" s="1832"/>
      <c r="C2" s="1832"/>
      <c r="D2" s="1832"/>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c r="BP2" s="2258"/>
      <c r="BQ2" s="2258"/>
      <c r="BR2" s="2258"/>
      <c r="BS2" s="2258"/>
      <c r="BT2" s="2258"/>
      <c r="BU2" s="2258"/>
      <c r="BV2" s="2258"/>
      <c r="BW2" s="2258"/>
      <c r="BX2" s="2258"/>
      <c r="BY2" s="2258"/>
      <c r="BZ2" s="69"/>
      <c r="CA2" s="69"/>
      <c r="CB2" s="69"/>
      <c r="CC2" s="69"/>
      <c r="CD2" s="69"/>
      <c r="CE2" s="69"/>
      <c r="CF2" s="69"/>
      <c r="CG2" s="69"/>
      <c r="CH2" s="69"/>
    </row>
    <row r="3" spans="1:86" s="17" customFormat="1" ht="7.5" customHeight="1">
      <c r="A3" s="1832"/>
      <c r="B3" s="1832"/>
      <c r="C3" s="1832"/>
      <c r="D3" s="1832"/>
      <c r="E3" s="1991"/>
      <c r="F3" s="1991"/>
      <c r="G3" s="1991"/>
      <c r="H3" s="1991"/>
      <c r="I3" s="1991"/>
      <c r="J3" s="1991"/>
      <c r="K3" s="1991"/>
      <c r="L3" s="1991"/>
      <c r="M3" s="1991"/>
      <c r="N3" s="1991"/>
      <c r="O3" s="1991"/>
      <c r="P3" s="1991"/>
      <c r="Q3" s="1991"/>
      <c r="R3" s="1991"/>
      <c r="S3" s="1991"/>
      <c r="T3" s="1991"/>
      <c r="U3" s="1991"/>
      <c r="V3" s="1991"/>
      <c r="W3" s="1991"/>
      <c r="X3" s="1991"/>
      <c r="Y3" s="1991"/>
      <c r="Z3" s="1879" t="s">
        <v>278</v>
      </c>
      <c r="AA3" s="1879"/>
      <c r="AB3" s="1879"/>
      <c r="AC3" s="1879"/>
      <c r="AD3" s="1879"/>
      <c r="AE3" s="1879"/>
      <c r="AF3" s="1879"/>
      <c r="AG3" s="1879"/>
      <c r="AH3" s="1879"/>
      <c r="AI3" s="1879"/>
      <c r="AJ3" s="1879"/>
      <c r="AK3" s="1879"/>
      <c r="AL3" s="1879"/>
      <c r="AM3" s="1879"/>
      <c r="AN3" s="1879"/>
      <c r="AO3" s="1879"/>
      <c r="AP3" s="1879"/>
      <c r="AQ3" s="1879"/>
      <c r="AR3" s="1879"/>
      <c r="AS3" s="1879"/>
      <c r="AT3" s="1879"/>
      <c r="AU3" s="1879"/>
      <c r="AV3" s="1879"/>
      <c r="AW3" s="1879"/>
      <c r="AX3" s="1879"/>
      <c r="AY3" s="1879"/>
      <c r="AZ3" s="1879"/>
      <c r="BA3" s="1879"/>
      <c r="BB3" s="1879"/>
      <c r="BC3" s="1879"/>
      <c r="BD3" s="1836"/>
      <c r="BE3" s="1836"/>
      <c r="BF3" s="1836"/>
      <c r="BG3" s="1836"/>
      <c r="BH3" s="1836"/>
      <c r="BI3" s="1836"/>
      <c r="BJ3" s="1836"/>
      <c r="BK3" s="1836"/>
      <c r="BL3" s="1836"/>
      <c r="BM3" s="1836"/>
      <c r="BN3" s="1836"/>
      <c r="BO3" s="1836"/>
      <c r="BP3" s="1836"/>
      <c r="BQ3" s="1836"/>
      <c r="BR3" s="1836"/>
      <c r="BS3" s="1836"/>
      <c r="BT3" s="1836"/>
      <c r="BU3" s="1836"/>
      <c r="BV3" s="1836"/>
      <c r="BW3" s="1836"/>
      <c r="BX3" s="1991"/>
      <c r="BY3" s="1991"/>
      <c r="BZ3" s="69"/>
      <c r="CA3" s="69"/>
      <c r="CB3" s="69"/>
      <c r="CC3" s="69"/>
      <c r="CD3" s="69"/>
      <c r="CE3" s="69"/>
      <c r="CF3" s="69"/>
      <c r="CG3" s="69"/>
      <c r="CH3" s="69"/>
    </row>
    <row r="4" spans="1:86" s="17" customFormat="1" ht="15" customHeight="1">
      <c r="A4" s="1832"/>
      <c r="B4" s="1832"/>
      <c r="C4" s="1832"/>
      <c r="D4" s="1832"/>
      <c r="E4" s="1991"/>
      <c r="F4" s="1991"/>
      <c r="G4" s="1991"/>
      <c r="H4" s="1991"/>
      <c r="I4" s="1991"/>
      <c r="J4" s="1991"/>
      <c r="K4" s="1991"/>
      <c r="L4" s="1991"/>
      <c r="M4" s="1991"/>
      <c r="N4" s="1991"/>
      <c r="O4" s="1991"/>
      <c r="P4" s="1991"/>
      <c r="Q4" s="1991"/>
      <c r="R4" s="1991"/>
      <c r="S4" s="1991"/>
      <c r="T4" s="1991"/>
      <c r="U4" s="1991"/>
      <c r="V4" s="1991"/>
      <c r="W4" s="1991"/>
      <c r="X4" s="1991"/>
      <c r="Y4" s="1991"/>
      <c r="Z4" s="1879"/>
      <c r="AA4" s="1879"/>
      <c r="AB4" s="1879"/>
      <c r="AC4" s="1879"/>
      <c r="AD4" s="1879"/>
      <c r="AE4" s="1879"/>
      <c r="AF4" s="1879"/>
      <c r="AG4" s="1879"/>
      <c r="AH4" s="1879"/>
      <c r="AI4" s="1879"/>
      <c r="AJ4" s="1879"/>
      <c r="AK4" s="1879"/>
      <c r="AL4" s="1879"/>
      <c r="AM4" s="1879"/>
      <c r="AN4" s="1879"/>
      <c r="AO4" s="1879"/>
      <c r="AP4" s="1879"/>
      <c r="AQ4" s="1879"/>
      <c r="AR4" s="1879"/>
      <c r="AS4" s="1879"/>
      <c r="AT4" s="1879"/>
      <c r="AU4" s="1879"/>
      <c r="AV4" s="1879"/>
      <c r="AW4" s="1879"/>
      <c r="AX4" s="1879"/>
      <c r="AY4" s="1879"/>
      <c r="AZ4" s="1879"/>
      <c r="BA4" s="1879"/>
      <c r="BB4" s="1879"/>
      <c r="BC4" s="1879"/>
      <c r="BD4" s="1836"/>
      <c r="BE4" s="1836"/>
      <c r="BF4" s="1836"/>
      <c r="BG4" s="1836"/>
      <c r="BH4" s="1836"/>
      <c r="BI4" s="1836"/>
      <c r="BJ4" s="1836"/>
      <c r="BK4" s="1836"/>
      <c r="BL4" s="1836"/>
      <c r="BM4" s="1836"/>
      <c r="BN4" s="1836"/>
      <c r="BO4" s="1836"/>
      <c r="BP4" s="1836"/>
      <c r="BQ4" s="1836"/>
      <c r="BR4" s="1836"/>
      <c r="BS4" s="1836"/>
      <c r="BT4" s="1836"/>
      <c r="BU4" s="1836"/>
      <c r="BV4" s="1836"/>
      <c r="BW4" s="1836"/>
      <c r="BX4" s="1991"/>
      <c r="BY4" s="1991"/>
      <c r="BZ4" s="69"/>
      <c r="CA4" s="69"/>
      <c r="CB4" s="69"/>
      <c r="CC4" s="69"/>
      <c r="CD4" s="69"/>
      <c r="CE4" s="69"/>
      <c r="CF4" s="69"/>
      <c r="CG4" s="69"/>
      <c r="CH4" s="69"/>
    </row>
    <row r="5" spans="1:86" ht="7.5" customHeight="1">
      <c r="A5" s="1832"/>
      <c r="B5" s="1832"/>
      <c r="C5" s="1832"/>
      <c r="D5" s="1832"/>
      <c r="E5" s="1991"/>
      <c r="F5" s="1991"/>
      <c r="G5" s="1991"/>
      <c r="H5" s="1991"/>
      <c r="I5" s="1991"/>
      <c r="J5" s="1991"/>
      <c r="K5" s="1991"/>
      <c r="L5" s="1991"/>
      <c r="M5" s="1991"/>
      <c r="N5" s="1991"/>
      <c r="O5" s="1991"/>
      <c r="P5" s="1991"/>
      <c r="Q5" s="1991"/>
      <c r="R5" s="1991"/>
      <c r="S5" s="1991"/>
      <c r="T5" s="1991"/>
      <c r="U5" s="1991"/>
      <c r="V5" s="1991"/>
      <c r="W5" s="1991"/>
      <c r="X5" s="1991"/>
      <c r="Y5" s="1991"/>
      <c r="Z5" s="1879"/>
      <c r="AA5" s="1879"/>
      <c r="AB5" s="1879"/>
      <c r="AC5" s="1879"/>
      <c r="AD5" s="1879"/>
      <c r="AE5" s="1879"/>
      <c r="AF5" s="1879"/>
      <c r="AG5" s="1879"/>
      <c r="AH5" s="1879"/>
      <c r="AI5" s="1879"/>
      <c r="AJ5" s="1879"/>
      <c r="AK5" s="1879"/>
      <c r="AL5" s="1879"/>
      <c r="AM5" s="1879"/>
      <c r="AN5" s="1879"/>
      <c r="AO5" s="1879"/>
      <c r="AP5" s="1879"/>
      <c r="AQ5" s="1879"/>
      <c r="AR5" s="1879"/>
      <c r="AS5" s="1879"/>
      <c r="AT5" s="1879"/>
      <c r="AU5" s="1879"/>
      <c r="AV5" s="1879"/>
      <c r="AW5" s="1879"/>
      <c r="AX5" s="1879"/>
      <c r="AY5" s="1879"/>
      <c r="AZ5" s="1879"/>
      <c r="BA5" s="1879"/>
      <c r="BB5" s="1879"/>
      <c r="BC5" s="1879"/>
      <c r="BD5" s="1836"/>
      <c r="BE5" s="1836"/>
      <c r="BF5" s="1836"/>
      <c r="BG5" s="1836"/>
      <c r="BH5" s="1836"/>
      <c r="BI5" s="1836"/>
      <c r="BJ5" s="1836"/>
      <c r="BK5" s="1836"/>
      <c r="BL5" s="1836"/>
      <c r="BM5" s="1836"/>
      <c r="BN5" s="1836"/>
      <c r="BO5" s="1836"/>
      <c r="BP5" s="1836"/>
      <c r="BQ5" s="1836"/>
      <c r="BR5" s="1836"/>
      <c r="BS5" s="1836"/>
      <c r="BT5" s="1836"/>
      <c r="BU5" s="1836"/>
      <c r="BV5" s="1836"/>
      <c r="BW5" s="1836"/>
      <c r="BX5" s="1991"/>
      <c r="BY5" s="1991"/>
      <c r="BZ5" s="69"/>
      <c r="CA5" s="69"/>
      <c r="CB5" s="69"/>
      <c r="CC5" s="69"/>
      <c r="CD5" s="69"/>
      <c r="CE5" s="69"/>
      <c r="CF5" s="69"/>
      <c r="CG5" s="69"/>
      <c r="CH5" s="69"/>
    </row>
    <row r="6" spans="1:86" s="16" customFormat="1" ht="15" customHeight="1">
      <c r="A6" s="1832"/>
      <c r="B6" s="1832"/>
      <c r="C6" s="1832"/>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1832"/>
      <c r="AM6" s="1832"/>
      <c r="AN6" s="1832"/>
      <c r="AO6" s="1832"/>
      <c r="AP6" s="1832"/>
      <c r="AQ6" s="1832"/>
      <c r="AR6" s="1832"/>
      <c r="AS6" s="1832"/>
      <c r="AT6" s="1832"/>
      <c r="AU6" s="1832"/>
      <c r="AV6" s="1832"/>
      <c r="AW6" s="1832"/>
      <c r="AX6" s="1832"/>
      <c r="AY6" s="1832"/>
      <c r="AZ6" s="1832"/>
      <c r="BA6" s="1832"/>
      <c r="BB6" s="1832"/>
      <c r="BC6" s="1832"/>
      <c r="BD6" s="1832"/>
      <c r="BE6" s="1832"/>
      <c r="BF6" s="1832"/>
      <c r="BG6" s="1832"/>
      <c r="BH6" s="1832"/>
      <c r="BI6" s="1832"/>
      <c r="BJ6" s="1832"/>
      <c r="BK6" s="1832"/>
      <c r="BL6" s="1832"/>
      <c r="BM6" s="1832"/>
      <c r="BN6" s="1832"/>
      <c r="BO6" s="1832"/>
      <c r="BP6" s="1832"/>
      <c r="BQ6" s="1832"/>
      <c r="BR6" s="2259" t="s">
        <v>996</v>
      </c>
      <c r="BS6" s="2259"/>
      <c r="BT6" s="2259"/>
      <c r="BU6" s="2259"/>
      <c r="BV6" s="2259"/>
      <c r="BW6" s="2259"/>
      <c r="BX6" s="1991"/>
      <c r="BY6" s="1991"/>
      <c r="BZ6" s="69"/>
      <c r="CA6" s="69"/>
      <c r="CB6" s="69"/>
      <c r="CC6" s="69"/>
      <c r="CD6" s="69"/>
      <c r="CE6" s="69"/>
      <c r="CF6" s="69"/>
      <c r="CG6" s="69"/>
      <c r="CH6" s="69"/>
    </row>
    <row r="7" spans="1:86" s="16" customFormat="1" ht="15" customHeight="1">
      <c r="A7" s="1832"/>
      <c r="B7" s="1832"/>
      <c r="C7" s="1832"/>
      <c r="D7" s="1832"/>
      <c r="E7" s="1832"/>
      <c r="F7" s="1832"/>
      <c r="G7" s="1832"/>
      <c r="H7" s="1832"/>
      <c r="I7" s="1832"/>
      <c r="J7" s="1832"/>
      <c r="K7" s="1832"/>
      <c r="L7" s="1832"/>
      <c r="M7" s="1832"/>
      <c r="N7" s="1832"/>
      <c r="O7" s="1832"/>
      <c r="P7" s="1832"/>
      <c r="Q7" s="1832"/>
      <c r="R7" s="1832"/>
      <c r="S7" s="1832"/>
      <c r="T7" s="1832"/>
      <c r="U7" s="1832"/>
      <c r="V7" s="1832"/>
      <c r="W7" s="1832"/>
      <c r="X7" s="1832"/>
      <c r="Y7" s="1832"/>
      <c r="Z7" s="1832"/>
      <c r="AA7" s="1832"/>
      <c r="AB7" s="1832"/>
      <c r="AC7" s="1832"/>
      <c r="AD7" s="1832"/>
      <c r="AE7" s="1832"/>
      <c r="AF7" s="1832"/>
      <c r="AG7" s="1832"/>
      <c r="AH7" s="1832"/>
      <c r="AI7" s="1832"/>
      <c r="AJ7" s="1832"/>
      <c r="AK7" s="1832"/>
      <c r="AL7" s="1832"/>
      <c r="AM7" s="1832"/>
      <c r="AN7" s="1832"/>
      <c r="AO7" s="1832"/>
      <c r="AP7" s="1832"/>
      <c r="AQ7" s="1832"/>
      <c r="AR7" s="1832"/>
      <c r="AS7" s="1832"/>
      <c r="AT7" s="1832"/>
      <c r="AU7" s="1832"/>
      <c r="AV7" s="1832"/>
      <c r="AW7" s="1832"/>
      <c r="AX7" s="1832"/>
      <c r="AY7" s="1832"/>
      <c r="AZ7" s="1832"/>
      <c r="BA7" s="1832"/>
      <c r="BB7" s="1832"/>
      <c r="BC7" s="1832"/>
      <c r="BD7" s="1832"/>
      <c r="BE7" s="1832"/>
      <c r="BF7" s="1832"/>
      <c r="BG7" s="1832"/>
      <c r="BH7" s="1832"/>
      <c r="BI7" s="1832"/>
      <c r="BJ7" s="1832"/>
      <c r="BK7" s="1832"/>
      <c r="BL7" s="1832"/>
      <c r="BM7" s="1832"/>
      <c r="BN7" s="1832"/>
      <c r="BO7" s="1832"/>
      <c r="BP7" s="1832"/>
      <c r="BQ7" s="1881"/>
      <c r="BR7" s="2015">
        <v>1</v>
      </c>
      <c r="BS7" s="2016"/>
      <c r="BT7" s="2017" t="s">
        <v>279</v>
      </c>
      <c r="BU7" s="2016"/>
      <c r="BV7" s="2017" t="s">
        <v>75</v>
      </c>
      <c r="BW7" s="2018"/>
      <c r="BX7" s="1991"/>
      <c r="BY7" s="1991"/>
      <c r="BZ7" s="69"/>
      <c r="CA7" s="69"/>
      <c r="CB7" s="69"/>
      <c r="CC7" s="69"/>
      <c r="CD7" s="69"/>
      <c r="CE7" s="69"/>
      <c r="CF7" s="69"/>
      <c r="CG7" s="69"/>
      <c r="CH7" s="69"/>
    </row>
    <row r="8" spans="1:86" ht="18" customHeight="1">
      <c r="A8" s="1832"/>
      <c r="B8" s="1832"/>
      <c r="C8" s="1832"/>
      <c r="D8" s="1832"/>
      <c r="E8" s="1832"/>
      <c r="F8" s="1832"/>
      <c r="G8" s="1832"/>
      <c r="H8" s="1832"/>
      <c r="I8" s="1832"/>
      <c r="J8" s="1832"/>
      <c r="K8" s="1832"/>
      <c r="L8" s="1832"/>
      <c r="M8" s="1832"/>
      <c r="N8" s="1832"/>
      <c r="O8" s="1832"/>
      <c r="P8" s="1832"/>
      <c r="Q8" s="1832"/>
      <c r="R8" s="1832"/>
      <c r="S8" s="1832"/>
      <c r="T8" s="1832"/>
      <c r="U8" s="2178" t="s">
        <v>280</v>
      </c>
      <c r="V8" s="2178"/>
      <c r="W8" s="2178"/>
      <c r="X8" s="2178"/>
      <c r="Y8" s="2178"/>
      <c r="Z8" s="2178"/>
      <c r="AA8" s="2178"/>
      <c r="AB8" s="2178"/>
      <c r="AC8" s="2178"/>
      <c r="AD8" s="2178"/>
      <c r="AE8" s="2178"/>
      <c r="AF8" s="2178"/>
      <c r="AG8" s="2178"/>
      <c r="AH8" s="2178"/>
      <c r="AI8" s="2178"/>
      <c r="AJ8" s="2178"/>
      <c r="AK8" s="2178"/>
      <c r="AL8" s="2178"/>
      <c r="AM8" s="2178"/>
      <c r="AN8" s="2178"/>
      <c r="AO8" s="2178"/>
      <c r="AP8" s="2178"/>
      <c r="AQ8" s="2178"/>
      <c r="AR8" s="2178"/>
      <c r="AS8" s="2178"/>
      <c r="AT8" s="2178"/>
      <c r="AU8" s="2178"/>
      <c r="AV8" s="2178"/>
      <c r="AW8" s="2178"/>
      <c r="AX8" s="2178"/>
      <c r="AY8" s="2178"/>
      <c r="AZ8" s="2178"/>
      <c r="BA8" s="2178"/>
      <c r="BB8" s="2178"/>
      <c r="BC8" s="2178"/>
      <c r="BD8" s="2178"/>
      <c r="BE8" s="2178"/>
      <c r="BF8" s="2178"/>
      <c r="BG8" s="2178"/>
      <c r="BH8" s="2178"/>
      <c r="BI8" s="1832"/>
      <c r="BJ8" s="1832"/>
      <c r="BK8" s="1832"/>
      <c r="BL8" s="1832"/>
      <c r="BM8" s="1832"/>
      <c r="BN8" s="1832"/>
      <c r="BO8" s="1832"/>
      <c r="BP8" s="1832"/>
      <c r="BQ8" s="1832"/>
      <c r="BR8" s="1832"/>
      <c r="BS8" s="1832"/>
      <c r="BT8" s="1832"/>
      <c r="BU8" s="1832"/>
      <c r="BV8" s="1832"/>
      <c r="BW8" s="1832"/>
      <c r="BX8" s="1991"/>
      <c r="BY8" s="1991"/>
      <c r="BZ8" s="69"/>
      <c r="CA8" s="69"/>
      <c r="CB8" s="69"/>
      <c r="CC8" s="69"/>
      <c r="CD8" s="69"/>
      <c r="CE8" s="69"/>
      <c r="CF8" s="69"/>
      <c r="CG8" s="69"/>
      <c r="CH8" s="69"/>
    </row>
    <row r="9" spans="1:86" s="16" customFormat="1" ht="15" customHeight="1">
      <c r="A9" s="1832"/>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832"/>
      <c r="AV9" s="1832"/>
      <c r="AW9" s="1832"/>
      <c r="AX9" s="1832"/>
      <c r="AY9" s="1832"/>
      <c r="AZ9" s="1832"/>
      <c r="BA9" s="1832"/>
      <c r="BB9" s="1832"/>
      <c r="BC9" s="1832"/>
      <c r="BD9" s="1832"/>
      <c r="BE9" s="1832"/>
      <c r="BF9" s="1832"/>
      <c r="BG9" s="1832"/>
      <c r="BH9" s="1832"/>
      <c r="BI9" s="1832"/>
      <c r="BJ9" s="1832"/>
      <c r="BK9" s="1832"/>
      <c r="BL9" s="1832"/>
      <c r="BM9" s="1832"/>
      <c r="BN9" s="1832"/>
      <c r="BO9" s="1832"/>
      <c r="BP9" s="1832"/>
      <c r="BQ9" s="1832"/>
      <c r="BR9" s="1832"/>
      <c r="BS9" s="1843" t="s">
        <v>117</v>
      </c>
      <c r="BT9" s="1843"/>
      <c r="BU9" s="1843"/>
      <c r="BV9" s="1843"/>
      <c r="BW9" s="1843"/>
      <c r="BX9" s="1991"/>
      <c r="BY9" s="1991"/>
      <c r="BZ9" s="69"/>
      <c r="CA9" s="69"/>
      <c r="CB9" s="69"/>
      <c r="CC9" s="69"/>
      <c r="CD9" s="69"/>
      <c r="CE9" s="69"/>
      <c r="CF9" s="69"/>
      <c r="CG9" s="69"/>
      <c r="CH9" s="69"/>
    </row>
    <row r="10" spans="1:86" s="17" customFormat="1" ht="15" customHeight="1" thickBot="1">
      <c r="A10" s="1832"/>
      <c r="B10" s="1832"/>
      <c r="C10" s="1832"/>
      <c r="D10" s="1832"/>
      <c r="E10" s="1832"/>
      <c r="F10" s="1832"/>
      <c r="G10" s="1832"/>
      <c r="H10" s="1832"/>
      <c r="I10" s="1958" t="s">
        <v>89</v>
      </c>
      <c r="J10" s="1958"/>
      <c r="K10" s="1958"/>
      <c r="L10" s="1958"/>
      <c r="M10" s="1958"/>
      <c r="N10" s="1958"/>
      <c r="O10" s="1958"/>
      <c r="P10" s="1958"/>
      <c r="Q10" s="1958"/>
      <c r="R10" s="1958"/>
      <c r="S10" s="1958"/>
      <c r="T10" s="1958"/>
      <c r="U10" s="1843"/>
      <c r="V10" s="1843"/>
      <c r="W10" s="1880" t="s">
        <v>90</v>
      </c>
      <c r="X10" s="1880"/>
      <c r="Y10" s="1880"/>
      <c r="Z10" s="1880"/>
      <c r="AA10" s="1880"/>
      <c r="AB10" s="1880"/>
      <c r="AC10" s="1880"/>
      <c r="AD10" s="1880"/>
      <c r="AE10" s="1880"/>
      <c r="AF10" s="1880"/>
      <c r="AG10" s="1880"/>
      <c r="AH10" s="1880"/>
      <c r="AI10" s="1880"/>
      <c r="AJ10" s="1880"/>
      <c r="AK10" s="1880"/>
      <c r="AL10" s="1880"/>
      <c r="AM10" s="1880"/>
      <c r="AN10" s="1880"/>
      <c r="AO10" s="1880"/>
      <c r="AP10" s="1880"/>
      <c r="AQ10" s="1880"/>
      <c r="AR10" s="1880"/>
      <c r="AS10" s="1887"/>
      <c r="AT10" s="1887"/>
      <c r="AU10" s="1887"/>
      <c r="AV10" s="1887"/>
      <c r="AW10" s="1887"/>
      <c r="AX10" s="1887"/>
      <c r="AY10" s="1887"/>
      <c r="AZ10" s="1887"/>
      <c r="BA10" s="1887"/>
      <c r="BB10" s="1887"/>
      <c r="BC10" s="1887"/>
      <c r="BD10" s="1887"/>
      <c r="BE10" s="1887"/>
      <c r="BF10" s="1887"/>
      <c r="BG10" s="1887"/>
      <c r="BH10" s="1887"/>
      <c r="BI10" s="1887"/>
      <c r="BJ10" s="1887"/>
      <c r="BK10" s="1887"/>
      <c r="BL10" s="1887"/>
      <c r="BM10" s="1887"/>
      <c r="BN10" s="1887"/>
      <c r="BO10" s="1887"/>
      <c r="BP10" s="1887"/>
      <c r="BQ10" s="1887"/>
      <c r="BR10" s="1887"/>
      <c r="BS10" s="364"/>
      <c r="BT10" s="1988" t="s">
        <v>979</v>
      </c>
      <c r="BU10" s="1989"/>
      <c r="BV10" s="1990"/>
      <c r="BW10" s="367"/>
      <c r="BX10" s="1991"/>
      <c r="BY10" s="1991"/>
      <c r="BZ10" s="69"/>
      <c r="CA10" s="69"/>
      <c r="CB10" s="69"/>
      <c r="CC10" s="69"/>
      <c r="CD10" s="69"/>
      <c r="CE10" s="69"/>
      <c r="CF10" s="69"/>
      <c r="CG10" s="69"/>
      <c r="CH10" s="69"/>
    </row>
    <row r="11" spans="1:86" s="17" customFormat="1" ht="18" customHeight="1" thickBot="1">
      <c r="A11" s="1832"/>
      <c r="B11" s="1832"/>
      <c r="C11" s="1832"/>
      <c r="D11" s="1832"/>
      <c r="E11" s="1832"/>
      <c r="F11" s="1832"/>
      <c r="G11" s="1832"/>
      <c r="H11" s="1885"/>
      <c r="I11" s="1886" t="s">
        <v>963</v>
      </c>
      <c r="J11" s="1760"/>
      <c r="K11" s="1953"/>
      <c r="L11" s="1956"/>
      <c r="M11" s="1953"/>
      <c r="N11" s="1956"/>
      <c r="O11" s="1953"/>
      <c r="P11" s="1956"/>
      <c r="Q11" s="1953"/>
      <c r="R11" s="1956"/>
      <c r="S11" s="1953"/>
      <c r="T11" s="1956"/>
      <c r="U11" s="2026"/>
      <c r="V11" s="1879"/>
      <c r="W11" s="2257"/>
      <c r="X11" s="2238"/>
      <c r="Y11" s="2238"/>
      <c r="Z11" s="2238"/>
      <c r="AA11" s="2256"/>
      <c r="AB11" s="2254" t="s">
        <v>995</v>
      </c>
      <c r="AC11" s="2254"/>
      <c r="AD11" s="2254"/>
      <c r="AE11" s="2254"/>
      <c r="AF11" s="2254"/>
      <c r="AG11" s="2254"/>
      <c r="AH11" s="2254"/>
      <c r="AI11" s="2254"/>
      <c r="AJ11" s="2254"/>
      <c r="AK11" s="2254"/>
      <c r="AL11" s="2257"/>
      <c r="AM11" s="2238"/>
      <c r="AN11" s="2238"/>
      <c r="AO11" s="2238"/>
      <c r="AP11" s="2238"/>
      <c r="AQ11" s="2238"/>
      <c r="AR11" s="2238"/>
      <c r="AS11" s="2238"/>
      <c r="AT11" s="2238"/>
      <c r="AU11" s="2238"/>
      <c r="AV11" s="2238"/>
      <c r="AW11" s="2238"/>
      <c r="AX11" s="2238"/>
      <c r="AY11" s="2238"/>
      <c r="AZ11" s="2238"/>
      <c r="BA11" s="2256"/>
      <c r="BB11" s="1836"/>
      <c r="BC11" s="1836"/>
      <c r="BD11" s="1836"/>
      <c r="BE11" s="1836"/>
      <c r="BF11" s="1836"/>
      <c r="BG11" s="1836"/>
      <c r="BH11" s="1836"/>
      <c r="BI11" s="1836"/>
      <c r="BJ11" s="1836"/>
      <c r="BK11" s="1836"/>
      <c r="BL11" s="1836"/>
      <c r="BM11" s="1836"/>
      <c r="BN11" s="2255" t="s">
        <v>220</v>
      </c>
      <c r="BO11" s="2255"/>
      <c r="BP11" s="2255"/>
      <c r="BQ11" s="2255"/>
      <c r="BR11" s="2255"/>
      <c r="BS11" s="2255"/>
      <c r="BT11" s="2255"/>
      <c r="BU11" s="2255"/>
      <c r="BV11" s="2255"/>
      <c r="BW11" s="2255"/>
      <c r="BX11" s="1991"/>
      <c r="BY11" s="1991"/>
      <c r="BZ11" s="69"/>
      <c r="CA11" s="69"/>
      <c r="CB11" s="69"/>
      <c r="CC11" s="69"/>
      <c r="CD11" s="69"/>
      <c r="CE11" s="69"/>
      <c r="CF11" s="69"/>
      <c r="CG11" s="69"/>
      <c r="CH11" s="69"/>
    </row>
    <row r="12" spans="1:86" s="17" customFormat="1" ht="18.75" customHeight="1">
      <c r="A12" s="1832"/>
      <c r="B12" s="1832"/>
      <c r="C12" s="1832"/>
      <c r="D12" s="1832"/>
      <c r="E12" s="1836" t="s">
        <v>212</v>
      </c>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2255"/>
      <c r="BO12" s="2255"/>
      <c r="BP12" s="2255"/>
      <c r="BQ12" s="2255"/>
      <c r="BR12" s="2255"/>
      <c r="BS12" s="2255"/>
      <c r="BT12" s="2255"/>
      <c r="BU12" s="2255"/>
      <c r="BV12" s="2255"/>
      <c r="BW12" s="2255"/>
      <c r="BX12" s="1991"/>
      <c r="BY12" s="1991"/>
      <c r="BZ12" s="69"/>
      <c r="CA12" s="69"/>
      <c r="CB12" s="69"/>
      <c r="CC12" s="69"/>
      <c r="CD12" s="69"/>
      <c r="CE12" s="69"/>
      <c r="CF12" s="69"/>
      <c r="CG12" s="69"/>
      <c r="CH12" s="69"/>
    </row>
    <row r="13" spans="1:86" s="17" customFormat="1" ht="18" customHeight="1">
      <c r="A13" s="1832"/>
      <c r="B13" s="1832"/>
      <c r="C13" s="1832"/>
      <c r="D13" s="1832"/>
      <c r="E13" s="1836"/>
      <c r="F13" s="1836"/>
      <c r="G13" s="1836"/>
      <c r="H13" s="1836"/>
      <c r="I13" s="1836"/>
      <c r="J13" s="1836"/>
      <c r="K13" s="1836"/>
      <c r="L13" s="1836"/>
      <c r="M13" s="1880" t="s">
        <v>221</v>
      </c>
      <c r="N13" s="1880"/>
      <c r="O13" s="1880"/>
      <c r="P13" s="1880"/>
      <c r="Q13" s="1880"/>
      <c r="R13" s="1880"/>
      <c r="S13" s="1880"/>
      <c r="T13" s="1880"/>
      <c r="U13" s="2250" t="str">
        <f>★入力画面!M22</f>
        <v>本店</v>
      </c>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c r="AT13" s="2250"/>
      <c r="AU13" s="2250"/>
      <c r="AV13" s="2250"/>
      <c r="AW13" s="2250"/>
      <c r="AX13" s="2250"/>
      <c r="AY13" s="2250"/>
      <c r="AZ13" s="2250"/>
      <c r="BA13" s="2250"/>
      <c r="BB13" s="2250"/>
      <c r="BC13" s="2250"/>
      <c r="BD13" s="2250"/>
      <c r="BE13" s="2250"/>
      <c r="BF13" s="2250"/>
      <c r="BG13" s="2250"/>
      <c r="BH13" s="2250"/>
      <c r="BI13" s="2250"/>
      <c r="BJ13" s="2250"/>
      <c r="BK13" s="2250"/>
      <c r="BL13" s="2250"/>
      <c r="BM13" s="2250"/>
      <c r="BN13" s="2250"/>
      <c r="BO13" s="2250"/>
      <c r="BP13" s="2251"/>
      <c r="BQ13" s="2251"/>
      <c r="BR13" s="2252" t="s">
        <v>963</v>
      </c>
      <c r="BS13" s="2253"/>
      <c r="BT13" s="2236"/>
      <c r="BU13" s="2236"/>
      <c r="BV13" s="2236"/>
      <c r="BW13" s="2237"/>
      <c r="BX13" s="1991"/>
      <c r="BY13" s="1991"/>
      <c r="BZ13" s="69"/>
      <c r="CA13" s="69"/>
      <c r="CB13" s="69"/>
      <c r="CC13" s="69"/>
      <c r="CD13" s="69"/>
      <c r="CE13" s="69"/>
      <c r="CF13" s="69"/>
      <c r="CG13" s="69"/>
      <c r="CH13" s="69"/>
    </row>
    <row r="14" spans="1:86" s="17" customFormat="1" ht="18" customHeight="1">
      <c r="A14" s="1832"/>
      <c r="B14" s="1832"/>
      <c r="C14" s="1832"/>
      <c r="D14" s="1832"/>
      <c r="E14" s="1836"/>
      <c r="F14" s="1836"/>
      <c r="G14" s="1836"/>
      <c r="H14" s="1836"/>
      <c r="I14" s="1836"/>
      <c r="J14" s="1836"/>
      <c r="K14" s="1836"/>
      <c r="L14" s="1836"/>
      <c r="M14" s="1880" t="s">
        <v>281</v>
      </c>
      <c r="N14" s="1880"/>
      <c r="O14" s="1880"/>
      <c r="P14" s="1880"/>
      <c r="Q14" s="1880"/>
      <c r="R14" s="1880"/>
      <c r="S14" s="1880"/>
      <c r="T14" s="1880"/>
      <c r="U14" s="2093">
        <f>★入力画面!$M$37</f>
        <v>0</v>
      </c>
      <c r="V14" s="2093"/>
      <c r="W14" s="2093"/>
      <c r="X14" s="2093"/>
      <c r="Y14" s="2093"/>
      <c r="Z14" s="2093"/>
      <c r="AA14" s="2093"/>
      <c r="AB14" s="2093"/>
      <c r="AC14" s="2093"/>
      <c r="AD14" s="383"/>
      <c r="AE14" s="1836" t="s">
        <v>282</v>
      </c>
      <c r="AF14" s="1836"/>
      <c r="AG14" s="1836"/>
      <c r="AH14" s="1836"/>
      <c r="AI14" s="2249" t="s">
        <v>283</v>
      </c>
      <c r="AJ14" s="2249"/>
      <c r="AK14" s="2249"/>
      <c r="AL14" s="2249"/>
      <c r="AM14" s="2249"/>
      <c r="AN14" s="2249"/>
      <c r="AO14" s="2249"/>
      <c r="AP14" s="2249"/>
      <c r="AQ14" s="2249"/>
      <c r="AR14" s="2249"/>
      <c r="AS14" s="2249"/>
      <c r="AT14" s="2249"/>
      <c r="AU14" s="2249"/>
      <c r="AV14" s="2249"/>
      <c r="AW14" s="2249"/>
      <c r="AX14" s="2249"/>
      <c r="AY14" s="2249"/>
      <c r="AZ14" s="2249"/>
      <c r="BA14" s="2249"/>
      <c r="BB14" s="2249"/>
      <c r="BC14" s="2249"/>
      <c r="BD14" s="2249"/>
      <c r="BE14" s="2249"/>
      <c r="BF14" s="2093">
        <f>★入力画面!$AF$37</f>
        <v>0</v>
      </c>
      <c r="BG14" s="2093"/>
      <c r="BH14" s="2093"/>
      <c r="BI14" s="2093"/>
      <c r="BJ14" s="2093"/>
      <c r="BK14" s="2093"/>
      <c r="BL14" s="2093"/>
      <c r="BM14" s="2093"/>
      <c r="BN14" s="1836" t="s">
        <v>282</v>
      </c>
      <c r="BO14" s="1836"/>
      <c r="BP14" s="1836"/>
      <c r="BQ14" s="1836"/>
      <c r="BR14" s="1836"/>
      <c r="BS14" s="1836"/>
      <c r="BT14" s="1836"/>
      <c r="BU14" s="1836"/>
      <c r="BV14" s="1836"/>
      <c r="BW14" s="1836"/>
      <c r="BX14" s="1991"/>
      <c r="BY14" s="1991"/>
      <c r="BZ14" s="69"/>
      <c r="CA14" s="69"/>
      <c r="CB14" s="69"/>
      <c r="CC14" s="69"/>
      <c r="CD14" s="69"/>
      <c r="CE14" s="69"/>
      <c r="CF14" s="69"/>
      <c r="CG14" s="69"/>
      <c r="CH14" s="69"/>
    </row>
    <row r="15" spans="1:86" s="17" customFormat="1" ht="7.5" customHeight="1">
      <c r="A15" s="1832"/>
      <c r="B15" s="1832"/>
      <c r="C15" s="1832"/>
      <c r="D15" s="1832"/>
      <c r="E15" s="1836"/>
      <c r="F15" s="1836"/>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V15" s="1836"/>
      <c r="AW15" s="1836"/>
      <c r="AX15" s="1836"/>
      <c r="AY15" s="1836"/>
      <c r="AZ15" s="1836"/>
      <c r="BA15" s="1836"/>
      <c r="BB15" s="1836"/>
      <c r="BC15" s="1836"/>
      <c r="BD15" s="1836"/>
      <c r="BE15" s="1836"/>
      <c r="BF15" s="1836"/>
      <c r="BG15" s="1836"/>
      <c r="BH15" s="1836"/>
      <c r="BI15" s="1836"/>
      <c r="BJ15" s="1836"/>
      <c r="BK15" s="1836"/>
      <c r="BL15" s="1836"/>
      <c r="BM15" s="1836"/>
      <c r="BN15" s="1836"/>
      <c r="BO15" s="1836"/>
      <c r="BP15" s="1836"/>
      <c r="BQ15" s="1836"/>
      <c r="BR15" s="1836"/>
      <c r="BS15" s="1836"/>
      <c r="BT15" s="1836"/>
      <c r="BU15" s="1836"/>
      <c r="BV15" s="1836"/>
      <c r="BW15" s="1836"/>
      <c r="BX15" s="1991"/>
      <c r="BY15" s="1991"/>
      <c r="BZ15" s="69"/>
      <c r="CA15" s="69"/>
      <c r="CB15" s="69"/>
      <c r="CC15" s="69"/>
      <c r="CD15" s="69"/>
      <c r="CE15" s="69"/>
      <c r="CF15" s="69"/>
      <c r="CG15" s="69"/>
      <c r="CH15" s="69"/>
    </row>
    <row r="16" spans="1:86" ht="15" customHeight="1" thickBot="1">
      <c r="A16" s="1832"/>
      <c r="B16" s="1832"/>
      <c r="C16" s="1880" t="s">
        <v>111</v>
      </c>
      <c r="D16" s="1880"/>
      <c r="E16" s="1880"/>
      <c r="F16" s="1880"/>
      <c r="G16" s="2065"/>
      <c r="H16" s="2065"/>
      <c r="I16" s="2065"/>
      <c r="J16" s="2065"/>
      <c r="K16" s="2065"/>
      <c r="L16" s="2065"/>
      <c r="M16" s="2065"/>
      <c r="N16" s="2065"/>
      <c r="O16" s="2065"/>
      <c r="P16" s="2065"/>
      <c r="Q16" s="2065"/>
      <c r="R16" s="2065"/>
      <c r="S16" s="2065"/>
      <c r="T16" s="2065"/>
      <c r="U16" s="2065"/>
      <c r="V16" s="2065"/>
      <c r="W16" s="2065"/>
      <c r="X16" s="2065"/>
      <c r="Y16" s="2065"/>
      <c r="Z16" s="2065"/>
      <c r="AA16" s="2065"/>
      <c r="AB16" s="2065"/>
      <c r="AC16" s="2065"/>
      <c r="AD16" s="2065"/>
      <c r="AE16" s="2065"/>
      <c r="AF16" s="2065"/>
      <c r="AG16" s="2065"/>
      <c r="AH16" s="2065"/>
      <c r="AI16" s="2065"/>
      <c r="AJ16" s="2065"/>
      <c r="AK16" s="2065"/>
      <c r="AL16" s="2065"/>
      <c r="AM16" s="2065"/>
      <c r="AN16" s="2065"/>
      <c r="AO16" s="2065"/>
      <c r="AP16" s="2065"/>
      <c r="AQ16" s="2065"/>
      <c r="AR16" s="2065"/>
      <c r="AS16" s="2065"/>
      <c r="AT16" s="2065"/>
      <c r="AU16" s="2065"/>
      <c r="AV16" s="2065"/>
      <c r="AW16" s="2065"/>
      <c r="AX16" s="2065"/>
      <c r="AY16" s="2065"/>
      <c r="AZ16" s="2065"/>
      <c r="BA16" s="2065"/>
      <c r="BB16" s="2065"/>
      <c r="BC16" s="2065"/>
      <c r="BD16" s="2065"/>
      <c r="BE16" s="2065"/>
      <c r="BF16" s="2065"/>
      <c r="BG16" s="2065"/>
      <c r="BH16" s="2065"/>
      <c r="BI16" s="2065"/>
      <c r="BJ16" s="2065"/>
      <c r="BK16" s="2065"/>
      <c r="BL16" s="2065"/>
      <c r="BM16" s="2065"/>
      <c r="BN16" s="2065"/>
      <c r="BO16" s="2065"/>
      <c r="BP16" s="2065"/>
      <c r="BQ16" s="2065"/>
      <c r="BR16" s="2065"/>
      <c r="BS16" s="2065"/>
      <c r="BT16" s="2065"/>
      <c r="BU16" s="2065"/>
      <c r="BV16" s="2065"/>
      <c r="BW16" s="2065"/>
      <c r="BX16" s="1991"/>
      <c r="BY16" s="1991"/>
      <c r="BZ16" s="69"/>
      <c r="CA16" s="69"/>
      <c r="CB16" s="69"/>
      <c r="CC16" s="69"/>
      <c r="CD16" s="69"/>
      <c r="CE16" s="69"/>
      <c r="CF16" s="69"/>
      <c r="CG16" s="69"/>
      <c r="CH16" s="69"/>
    </row>
    <row r="17" spans="1:86" ht="22.5" customHeight="1" thickBot="1">
      <c r="A17" s="1832"/>
      <c r="B17" s="1832"/>
      <c r="C17" s="1832"/>
      <c r="D17" s="2047">
        <v>61</v>
      </c>
      <c r="E17" s="2048"/>
      <c r="F17" s="380"/>
      <c r="G17" s="2019" t="s">
        <v>541</v>
      </c>
      <c r="H17" s="2020"/>
      <c r="I17" s="2020"/>
      <c r="J17" s="2020"/>
      <c r="K17" s="2020"/>
      <c r="L17" s="2020"/>
      <c r="M17" s="2020"/>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c r="AL17" s="2020"/>
      <c r="AM17" s="2020"/>
      <c r="AN17" s="2020"/>
      <c r="AO17" s="2020"/>
      <c r="AP17" s="2020"/>
      <c r="AQ17" s="2020"/>
      <c r="AR17" s="2020"/>
      <c r="AS17" s="2020"/>
      <c r="AT17" s="2020"/>
      <c r="AU17" s="2020"/>
      <c r="AV17" s="2020"/>
      <c r="AW17" s="2020"/>
      <c r="AX17" s="2020"/>
      <c r="AY17" s="2020"/>
      <c r="AZ17" s="2020"/>
      <c r="BA17" s="2020"/>
      <c r="BB17" s="2020"/>
      <c r="BC17" s="2020"/>
      <c r="BD17" s="2020"/>
      <c r="BE17" s="2020"/>
      <c r="BF17" s="2020"/>
      <c r="BG17" s="2020"/>
      <c r="BH17" s="2020"/>
      <c r="BI17" s="2020"/>
      <c r="BJ17" s="2020"/>
      <c r="BK17" s="2020"/>
      <c r="BL17" s="2020"/>
      <c r="BM17" s="2020"/>
      <c r="BN17" s="2020"/>
      <c r="BO17" s="2020"/>
      <c r="BP17" s="2020"/>
      <c r="BQ17" s="2020"/>
      <c r="BR17" s="2020"/>
      <c r="BS17" s="2020"/>
      <c r="BT17" s="2020"/>
      <c r="BU17" s="2021"/>
      <c r="BV17" s="2065"/>
      <c r="BW17" s="2065"/>
      <c r="BX17" s="1991"/>
      <c r="BY17" s="1991"/>
      <c r="BZ17" s="69"/>
      <c r="CA17" s="69"/>
      <c r="CB17" s="69"/>
      <c r="CC17" s="69"/>
      <c r="CD17" s="69"/>
      <c r="CE17" s="69"/>
      <c r="CF17" s="69"/>
      <c r="CG17" s="69"/>
      <c r="CH17" s="69"/>
    </row>
    <row r="18" spans="1:86" ht="15" customHeight="1">
      <c r="A18" s="1832"/>
      <c r="B18" s="1832"/>
      <c r="C18" s="1832"/>
      <c r="D18" s="1832"/>
      <c r="E18" s="2065"/>
      <c r="F18" s="2065"/>
      <c r="G18" s="2225" t="s">
        <v>284</v>
      </c>
      <c r="H18" s="2226"/>
      <c r="I18" s="2226"/>
      <c r="J18" s="2226"/>
      <c r="K18" s="2226"/>
      <c r="L18" s="2226"/>
      <c r="M18" s="2226"/>
      <c r="N18" s="2226"/>
      <c r="O18" s="2226"/>
      <c r="P18" s="2226"/>
      <c r="Q18" s="2226"/>
      <c r="R18" s="2226"/>
      <c r="S18" s="2226"/>
      <c r="T18" s="2226"/>
      <c r="U18" s="2226"/>
      <c r="V18" s="2226"/>
      <c r="W18" s="2226"/>
      <c r="X18" s="2226"/>
      <c r="Y18" s="2226"/>
      <c r="Z18" s="2226"/>
      <c r="AA18" s="2226"/>
      <c r="AB18" s="2225" t="s">
        <v>285</v>
      </c>
      <c r="AC18" s="2226"/>
      <c r="AD18" s="2226"/>
      <c r="AE18" s="2226"/>
      <c r="AF18" s="2226"/>
      <c r="AG18" s="2226"/>
      <c r="AH18" s="2226"/>
      <c r="AI18" s="2226"/>
      <c r="AJ18" s="2226"/>
      <c r="AK18" s="2226"/>
      <c r="AL18" s="2226"/>
      <c r="AM18" s="2226"/>
      <c r="AN18" s="2226"/>
      <c r="AO18" s="2226"/>
      <c r="AP18" s="2226"/>
      <c r="AQ18" s="2226"/>
      <c r="AR18" s="2226"/>
      <c r="AS18" s="2239"/>
      <c r="AT18" s="2225" t="s">
        <v>286</v>
      </c>
      <c r="AU18" s="2226"/>
      <c r="AV18" s="2226"/>
      <c r="AW18" s="2226"/>
      <c r="AX18" s="2226"/>
      <c r="AY18" s="2239"/>
      <c r="AZ18" s="2229" t="s">
        <v>287</v>
      </c>
      <c r="BA18" s="2229"/>
      <c r="BB18" s="2229"/>
      <c r="BC18" s="2229"/>
      <c r="BD18" s="2229"/>
      <c r="BE18" s="2230" t="s">
        <v>288</v>
      </c>
      <c r="BF18" s="2229"/>
      <c r="BG18" s="2229"/>
      <c r="BH18" s="2229"/>
      <c r="BI18" s="2231"/>
      <c r="BJ18" s="2229" t="s">
        <v>289</v>
      </c>
      <c r="BK18" s="2229"/>
      <c r="BL18" s="2229"/>
      <c r="BM18" s="2229"/>
      <c r="BN18" s="2229"/>
      <c r="BO18" s="2229"/>
      <c r="BP18" s="2229"/>
      <c r="BQ18" s="2229"/>
      <c r="BR18" s="2229"/>
      <c r="BS18" s="2229"/>
      <c r="BT18" s="2229"/>
      <c r="BU18" s="2231"/>
      <c r="BV18" s="2065"/>
      <c r="BW18" s="2065"/>
      <c r="BX18" s="1991"/>
      <c r="BY18" s="1991"/>
      <c r="BZ18" s="69"/>
      <c r="CA18" s="69"/>
      <c r="CB18" s="69"/>
      <c r="CC18" s="69"/>
      <c r="CD18" s="69"/>
      <c r="CE18" s="69"/>
      <c r="CF18" s="69"/>
      <c r="CG18" s="69"/>
      <c r="CH18" s="69"/>
    </row>
    <row r="19" spans="1:86" ht="15" customHeight="1" thickBot="1">
      <c r="A19" s="1832"/>
      <c r="B19" s="1832"/>
      <c r="C19" s="1832"/>
      <c r="D19" s="1832"/>
      <c r="E19" s="2065"/>
      <c r="F19" s="2065"/>
      <c r="G19" s="2227"/>
      <c r="H19" s="2228"/>
      <c r="I19" s="2228"/>
      <c r="J19" s="2228"/>
      <c r="K19" s="2228"/>
      <c r="L19" s="2228"/>
      <c r="M19" s="2228"/>
      <c r="N19" s="2228"/>
      <c r="O19" s="2228"/>
      <c r="P19" s="2228"/>
      <c r="Q19" s="2228"/>
      <c r="R19" s="2228"/>
      <c r="S19" s="2228"/>
      <c r="T19" s="2228"/>
      <c r="U19" s="2228"/>
      <c r="V19" s="2228"/>
      <c r="W19" s="2228"/>
      <c r="X19" s="2228"/>
      <c r="Y19" s="2228"/>
      <c r="Z19" s="2228"/>
      <c r="AA19" s="2228"/>
      <c r="AB19" s="2227"/>
      <c r="AC19" s="2228"/>
      <c r="AD19" s="2228"/>
      <c r="AE19" s="2228"/>
      <c r="AF19" s="2228"/>
      <c r="AG19" s="2228"/>
      <c r="AH19" s="2228"/>
      <c r="AI19" s="2228"/>
      <c r="AJ19" s="2228"/>
      <c r="AK19" s="2228"/>
      <c r="AL19" s="2228"/>
      <c r="AM19" s="2228"/>
      <c r="AN19" s="2228"/>
      <c r="AO19" s="2228"/>
      <c r="AP19" s="2228"/>
      <c r="AQ19" s="2228"/>
      <c r="AR19" s="2228"/>
      <c r="AS19" s="2240"/>
      <c r="AT19" s="2227"/>
      <c r="AU19" s="2228"/>
      <c r="AV19" s="2228"/>
      <c r="AW19" s="2228"/>
      <c r="AX19" s="2228"/>
      <c r="AY19" s="2240"/>
      <c r="AZ19" s="2232" t="s">
        <v>290</v>
      </c>
      <c r="BA19" s="2232"/>
      <c r="BB19" s="2232"/>
      <c r="BC19" s="2232"/>
      <c r="BD19" s="2232"/>
      <c r="BE19" s="2244" t="s">
        <v>291</v>
      </c>
      <c r="BF19" s="2232"/>
      <c r="BG19" s="2232"/>
      <c r="BH19" s="2232"/>
      <c r="BI19" s="2245"/>
      <c r="BJ19" s="2246" t="s">
        <v>292</v>
      </c>
      <c r="BK19" s="2246"/>
      <c r="BL19" s="2246"/>
      <c r="BM19" s="2246"/>
      <c r="BN19" s="2246"/>
      <c r="BO19" s="2246"/>
      <c r="BP19" s="2246"/>
      <c r="BQ19" s="2246"/>
      <c r="BR19" s="2246"/>
      <c r="BS19" s="2246"/>
      <c r="BT19" s="2246"/>
      <c r="BU19" s="2247"/>
      <c r="BV19" s="2065"/>
      <c r="BW19" s="2065"/>
      <c r="BX19" s="1991"/>
      <c r="BY19" s="1991"/>
      <c r="BZ19" s="69"/>
      <c r="CA19" s="69"/>
      <c r="CB19" s="69"/>
      <c r="CC19" s="69"/>
      <c r="CD19" s="69"/>
      <c r="CE19" s="69"/>
      <c r="CF19" s="69"/>
      <c r="CG19" s="69"/>
      <c r="CH19" s="69"/>
    </row>
    <row r="20" spans="1:86" ht="4.5" customHeight="1" thickBot="1">
      <c r="A20" s="1832"/>
      <c r="B20" s="1832"/>
      <c r="C20" s="1832"/>
      <c r="D20" s="1832"/>
      <c r="E20" s="380"/>
      <c r="F20" s="2065"/>
      <c r="G20" s="1916" t="str">
        <f>★入力画面!$P$55</f>
        <v/>
      </c>
      <c r="H20" s="1906"/>
      <c r="I20" s="1906" t="str">
        <f>★入力画面!$Q$55</f>
        <v/>
      </c>
      <c r="J20" s="1906"/>
      <c r="K20" s="1906" t="str">
        <f>★入力画面!$R$55</f>
        <v/>
      </c>
      <c r="L20" s="1906"/>
      <c r="M20" s="1906" t="str">
        <f>★入力画面!$S$55</f>
        <v/>
      </c>
      <c r="N20" s="1906"/>
      <c r="O20" s="1906" t="str">
        <f>★入力画面!$T$55</f>
        <v/>
      </c>
      <c r="P20" s="1906"/>
      <c r="Q20" s="1906" t="str">
        <f>★入力画面!$U$55</f>
        <v/>
      </c>
      <c r="R20" s="1906"/>
      <c r="S20" s="1906" t="str">
        <f>★入力画面!$V$55</f>
        <v/>
      </c>
      <c r="T20" s="1906"/>
      <c r="U20" s="1906" t="str">
        <f>★入力画面!$W$55</f>
        <v/>
      </c>
      <c r="V20" s="1906"/>
      <c r="W20" s="1906" t="str">
        <f>★入力画面!$X$55</f>
        <v/>
      </c>
      <c r="X20" s="1906"/>
      <c r="Y20" s="1906" t="str">
        <f>★入力画面!$Y$55</f>
        <v/>
      </c>
      <c r="Z20" s="1906"/>
      <c r="AA20" s="1917"/>
      <c r="AB20" s="2242" t="str">
        <f>★入力画面!$BS$56</f>
        <v/>
      </c>
      <c r="AC20" s="2243"/>
      <c r="AD20" s="2209" t="str">
        <f>★入力画面!$BM$56</f>
        <v/>
      </c>
      <c r="AE20" s="2210"/>
      <c r="AF20" s="2210"/>
      <c r="AG20" s="2210" t="str">
        <f>★入力画面!$BN$56</f>
        <v/>
      </c>
      <c r="AH20" s="2210"/>
      <c r="AI20" s="2220"/>
      <c r="AJ20" s="2209" t="str">
        <f>★入力画面!$BO$56</f>
        <v/>
      </c>
      <c r="AK20" s="2210"/>
      <c r="AL20" s="2210"/>
      <c r="AM20" s="2210" t="str">
        <f>★入力画面!$BP$56</f>
        <v/>
      </c>
      <c r="AN20" s="2210"/>
      <c r="AO20" s="2220"/>
      <c r="AP20" s="2209" t="str">
        <f>★入力画面!$BQ$56</f>
        <v/>
      </c>
      <c r="AQ20" s="2210"/>
      <c r="AR20" s="2210" t="str">
        <f>★入力画面!$BR$56</f>
        <v/>
      </c>
      <c r="AS20" s="2221"/>
      <c r="AT20" s="1925" t="str">
        <f>★入力画面!$BM$63</f>
        <v>1.男2.女</v>
      </c>
      <c r="AU20" s="2241"/>
      <c r="AV20" s="2241"/>
      <c r="AW20" s="2241"/>
      <c r="AX20" s="2241"/>
      <c r="AY20" s="1926"/>
      <c r="AZ20" s="2215">
        <f>★入力画面!M79</f>
        <v>0</v>
      </c>
      <c r="BA20" s="2215"/>
      <c r="BB20" s="2215"/>
      <c r="BC20" s="2215"/>
      <c r="BD20" s="2215"/>
      <c r="BE20" s="2242" t="str">
        <f>IF(★入力画面!$BL$115="◎","代表者･専任","代表者")</f>
        <v>代表者</v>
      </c>
      <c r="BF20" s="2215"/>
      <c r="BG20" s="2215"/>
      <c r="BH20" s="2215"/>
      <c r="BI20" s="2248"/>
      <c r="BJ20" s="2213" t="str">
        <f>IF(★入力画面!$BL$115="◎","○","")</f>
        <v/>
      </c>
      <c r="BK20" s="2213"/>
      <c r="BL20" s="384"/>
      <c r="BM20" s="2216"/>
      <c r="BN20" s="2216"/>
      <c r="BO20" s="2216"/>
      <c r="BP20" s="2216"/>
      <c r="BQ20" s="2216"/>
      <c r="BR20" s="2216"/>
      <c r="BS20" s="2216"/>
      <c r="BT20" s="384"/>
      <c r="BU20" s="2233"/>
      <c r="BV20" s="2065"/>
      <c r="BW20" s="2065"/>
      <c r="BX20" s="1991"/>
      <c r="BY20" s="1991"/>
      <c r="BZ20" s="69"/>
      <c r="CA20" s="69"/>
      <c r="CB20" s="69"/>
      <c r="CC20" s="69"/>
      <c r="CD20" s="69"/>
      <c r="CE20" s="69"/>
      <c r="CF20" s="69"/>
      <c r="CG20" s="69"/>
      <c r="CH20" s="69"/>
    </row>
    <row r="21" spans="1:86" ht="11.25" customHeight="1" thickBot="1">
      <c r="A21" s="1832"/>
      <c r="B21" s="1832"/>
      <c r="C21" s="1832"/>
      <c r="D21" s="1832"/>
      <c r="E21" s="385" t="s">
        <v>74</v>
      </c>
      <c r="F21" s="2065"/>
      <c r="G21" s="1916"/>
      <c r="H21" s="1906"/>
      <c r="I21" s="1906"/>
      <c r="J21" s="1906"/>
      <c r="K21" s="1906"/>
      <c r="L21" s="1906"/>
      <c r="M21" s="1906"/>
      <c r="N21" s="1906"/>
      <c r="O21" s="1906"/>
      <c r="P21" s="1906"/>
      <c r="Q21" s="1906"/>
      <c r="R21" s="1906"/>
      <c r="S21" s="1906"/>
      <c r="T21" s="1906"/>
      <c r="U21" s="1906"/>
      <c r="V21" s="1906"/>
      <c r="W21" s="1906"/>
      <c r="X21" s="1906"/>
      <c r="Y21" s="1906"/>
      <c r="Z21" s="1906"/>
      <c r="AA21" s="1917"/>
      <c r="AB21" s="2207"/>
      <c r="AC21" s="2208"/>
      <c r="AD21" s="2209"/>
      <c r="AE21" s="2210"/>
      <c r="AF21" s="2210"/>
      <c r="AG21" s="2210"/>
      <c r="AH21" s="2210"/>
      <c r="AI21" s="2220"/>
      <c r="AJ21" s="2209"/>
      <c r="AK21" s="2210"/>
      <c r="AL21" s="2210"/>
      <c r="AM21" s="2210"/>
      <c r="AN21" s="2210"/>
      <c r="AO21" s="2220"/>
      <c r="AP21" s="2209"/>
      <c r="AQ21" s="2210"/>
      <c r="AR21" s="2210"/>
      <c r="AS21" s="2221"/>
      <c r="AT21" s="2222"/>
      <c r="AU21" s="2223"/>
      <c r="AV21" s="2223"/>
      <c r="AW21" s="2223"/>
      <c r="AX21" s="2223"/>
      <c r="AY21" s="2224"/>
      <c r="AZ21" s="2211"/>
      <c r="BA21" s="2211"/>
      <c r="BB21" s="2211"/>
      <c r="BC21" s="2211"/>
      <c r="BD21" s="2211"/>
      <c r="BE21" s="2207"/>
      <c r="BF21" s="2211"/>
      <c r="BG21" s="2211"/>
      <c r="BH21" s="2211"/>
      <c r="BI21" s="2212"/>
      <c r="BJ21" s="2214"/>
      <c r="BK21" s="2214"/>
      <c r="BL21" s="2217" t="str">
        <f>IF(★入力画面!$BL$115="×","",★入力画面!$BO$66)</f>
        <v/>
      </c>
      <c r="BM21" s="2214"/>
      <c r="BN21" s="2214"/>
      <c r="BO21" s="2214"/>
      <c r="BP21" s="2214"/>
      <c r="BQ21" s="2214"/>
      <c r="BR21" s="2214"/>
      <c r="BS21" s="2214"/>
      <c r="BT21" s="2218"/>
      <c r="BU21" s="2234"/>
      <c r="BV21" s="2065"/>
      <c r="BW21" s="2065"/>
      <c r="BX21" s="1991"/>
      <c r="BY21" s="1991"/>
      <c r="BZ21" s="69"/>
      <c r="CA21" s="69"/>
      <c r="CB21" s="69"/>
      <c r="CC21" s="69"/>
      <c r="CD21" s="69"/>
      <c r="CE21" s="69"/>
      <c r="CF21" s="69"/>
      <c r="CG21" s="69"/>
      <c r="CH21" s="69"/>
    </row>
    <row r="22" spans="1:86" ht="4.5" customHeight="1" thickBot="1">
      <c r="A22" s="1832"/>
      <c r="B22" s="1832"/>
      <c r="C22" s="1832"/>
      <c r="D22" s="1832"/>
      <c r="E22" s="380"/>
      <c r="F22" s="2065"/>
      <c r="G22" s="1916"/>
      <c r="H22" s="1906"/>
      <c r="I22" s="1906"/>
      <c r="J22" s="1906"/>
      <c r="K22" s="1906"/>
      <c r="L22" s="1906"/>
      <c r="M22" s="1906"/>
      <c r="N22" s="1906"/>
      <c r="O22" s="1906"/>
      <c r="P22" s="1906"/>
      <c r="Q22" s="1906"/>
      <c r="R22" s="1906"/>
      <c r="S22" s="1906"/>
      <c r="T22" s="1906"/>
      <c r="U22" s="1906"/>
      <c r="V22" s="1906"/>
      <c r="W22" s="1906"/>
      <c r="X22" s="1906"/>
      <c r="Y22" s="1906"/>
      <c r="Z22" s="1906"/>
      <c r="AA22" s="1917"/>
      <c r="AB22" s="2207"/>
      <c r="AC22" s="2208"/>
      <c r="AD22" s="2209"/>
      <c r="AE22" s="2210"/>
      <c r="AF22" s="2210"/>
      <c r="AG22" s="2210"/>
      <c r="AH22" s="2210"/>
      <c r="AI22" s="2220"/>
      <c r="AJ22" s="2209"/>
      <c r="AK22" s="2210"/>
      <c r="AL22" s="2210"/>
      <c r="AM22" s="2210"/>
      <c r="AN22" s="2210"/>
      <c r="AO22" s="2220"/>
      <c r="AP22" s="2209"/>
      <c r="AQ22" s="2210"/>
      <c r="AR22" s="2210"/>
      <c r="AS22" s="2221"/>
      <c r="AT22" s="2222"/>
      <c r="AU22" s="2223"/>
      <c r="AV22" s="2223"/>
      <c r="AW22" s="2223"/>
      <c r="AX22" s="2223"/>
      <c r="AY22" s="2224"/>
      <c r="AZ22" s="2211"/>
      <c r="BA22" s="2211"/>
      <c r="BB22" s="2211"/>
      <c r="BC22" s="2211"/>
      <c r="BD22" s="2211"/>
      <c r="BE22" s="2207"/>
      <c r="BF22" s="2211"/>
      <c r="BG22" s="2211"/>
      <c r="BH22" s="2211"/>
      <c r="BI22" s="2212"/>
      <c r="BJ22" s="2215"/>
      <c r="BK22" s="2215"/>
      <c r="BL22" s="386"/>
      <c r="BM22" s="2219"/>
      <c r="BN22" s="2219"/>
      <c r="BO22" s="2219"/>
      <c r="BP22" s="2219"/>
      <c r="BQ22" s="2219"/>
      <c r="BR22" s="2219"/>
      <c r="BS22" s="2219"/>
      <c r="BT22" s="386"/>
      <c r="BU22" s="2235"/>
      <c r="BV22" s="2065"/>
      <c r="BW22" s="2065"/>
      <c r="BX22" s="1991"/>
      <c r="BY22" s="1991"/>
      <c r="BZ22" s="69"/>
      <c r="CA22" s="69"/>
      <c r="CB22" s="69"/>
      <c r="CC22" s="69"/>
      <c r="CD22" s="69"/>
      <c r="CE22" s="69"/>
      <c r="CF22" s="69"/>
      <c r="CG22" s="69"/>
      <c r="CH22" s="69"/>
    </row>
    <row r="23" spans="1:86" ht="4.5" customHeight="1" thickBot="1">
      <c r="A23" s="1832"/>
      <c r="B23" s="1832"/>
      <c r="C23" s="1832"/>
      <c r="D23" s="1832"/>
      <c r="E23" s="380"/>
      <c r="F23" s="2065"/>
      <c r="G23" s="1916" t="str">
        <f>★法人その他入力!P$236</f>
        <v/>
      </c>
      <c r="H23" s="1906"/>
      <c r="I23" s="1906" t="str">
        <f>★法人その他入力!$Q$236</f>
        <v/>
      </c>
      <c r="J23" s="1906"/>
      <c r="K23" s="1906" t="str">
        <f>★法人その他入力!$R$236</f>
        <v/>
      </c>
      <c r="L23" s="1906"/>
      <c r="M23" s="1906" t="str">
        <f>★法人その他入力!$S$236</f>
        <v/>
      </c>
      <c r="N23" s="1906"/>
      <c r="O23" s="1906" t="str">
        <f>★法人その他入力!$T$236</f>
        <v/>
      </c>
      <c r="P23" s="1906"/>
      <c r="Q23" s="1906" t="str">
        <f>★法人その他入力!$U$236</f>
        <v/>
      </c>
      <c r="R23" s="1906"/>
      <c r="S23" s="1906" t="str">
        <f>★法人その他入力!$V$236</f>
        <v/>
      </c>
      <c r="T23" s="1906"/>
      <c r="U23" s="1906" t="str">
        <f>★法人その他入力!$W$236</f>
        <v/>
      </c>
      <c r="V23" s="1906"/>
      <c r="W23" s="1906" t="str">
        <f>★法人その他入力!$X$236</f>
        <v/>
      </c>
      <c r="X23" s="1906"/>
      <c r="Y23" s="1906" t="str">
        <f>★法人その他入力!$Y$236</f>
        <v/>
      </c>
      <c r="Z23" s="1906"/>
      <c r="AA23" s="1917"/>
      <c r="AB23" s="2207" t="str">
        <f>★法人その他入力!$BS$237</f>
        <v/>
      </c>
      <c r="AC23" s="2208"/>
      <c r="AD23" s="2209" t="str">
        <f>★法人その他入力!$BM$237</f>
        <v/>
      </c>
      <c r="AE23" s="2210"/>
      <c r="AF23" s="2210"/>
      <c r="AG23" s="2210" t="str">
        <f>★法人その他入力!$BN$237</f>
        <v/>
      </c>
      <c r="AH23" s="2210"/>
      <c r="AI23" s="2220"/>
      <c r="AJ23" s="2209" t="str">
        <f>★法人その他入力!$BO$237</f>
        <v/>
      </c>
      <c r="AK23" s="2210"/>
      <c r="AL23" s="2210"/>
      <c r="AM23" s="2210" t="str">
        <f>★法人その他入力!$BP$237</f>
        <v/>
      </c>
      <c r="AN23" s="2210"/>
      <c r="AO23" s="2220"/>
      <c r="AP23" s="2209" t="str">
        <f>★法人その他入力!$BQ$237</f>
        <v/>
      </c>
      <c r="AQ23" s="2210"/>
      <c r="AR23" s="2210" t="str">
        <f>★法人その他入力!$BR$237</f>
        <v/>
      </c>
      <c r="AS23" s="2221"/>
      <c r="AT23" s="2222" t="str">
        <f>IF(★法人その他入力!$M$238="選択　▼","1.男2.女",★法人その他入力!$M$238)</f>
        <v>1.男2.女</v>
      </c>
      <c r="AU23" s="2223"/>
      <c r="AV23" s="2223"/>
      <c r="AW23" s="2223"/>
      <c r="AX23" s="2223"/>
      <c r="AY23" s="2224"/>
      <c r="AZ23" s="2211">
        <f>★法人その他入力!M239</f>
        <v>0</v>
      </c>
      <c r="BA23" s="2211"/>
      <c r="BB23" s="2211"/>
      <c r="BC23" s="2211"/>
      <c r="BD23" s="2211"/>
      <c r="BE23" s="2207" t="str">
        <f>IF(★法人その他入力!$M$240="選択　▼","",★法人その他入力!$M$240)</f>
        <v/>
      </c>
      <c r="BF23" s="2211"/>
      <c r="BG23" s="2211"/>
      <c r="BH23" s="2211"/>
      <c r="BI23" s="2212"/>
      <c r="BJ23" s="2213" t="str">
        <f>★法人その他入力!$BM$241</f>
        <v/>
      </c>
      <c r="BK23" s="2213"/>
      <c r="BL23" s="384"/>
      <c r="BM23" s="2216"/>
      <c r="BN23" s="2216"/>
      <c r="BO23" s="2216"/>
      <c r="BP23" s="2216"/>
      <c r="BQ23" s="2216"/>
      <c r="BR23" s="2216"/>
      <c r="BS23" s="2216"/>
      <c r="BT23" s="384"/>
      <c r="BU23" s="2233"/>
      <c r="BV23" s="2065"/>
      <c r="BW23" s="2065"/>
      <c r="BX23" s="1991"/>
      <c r="BY23" s="1991"/>
      <c r="BZ23" s="69"/>
      <c r="CA23" s="69"/>
      <c r="CB23" s="69"/>
      <c r="CC23" s="69"/>
      <c r="CD23" s="69"/>
      <c r="CE23" s="69"/>
      <c r="CF23" s="69"/>
      <c r="CG23" s="69"/>
      <c r="CH23" s="69"/>
    </row>
    <row r="24" spans="1:86" ht="11.25" customHeight="1" thickBot="1">
      <c r="A24" s="1832"/>
      <c r="B24" s="1832"/>
      <c r="C24" s="1832"/>
      <c r="D24" s="1832"/>
      <c r="E24" s="385" t="s">
        <v>422</v>
      </c>
      <c r="F24" s="2065"/>
      <c r="G24" s="1916"/>
      <c r="H24" s="1906"/>
      <c r="I24" s="1906"/>
      <c r="J24" s="1906"/>
      <c r="K24" s="1906"/>
      <c r="L24" s="1906"/>
      <c r="M24" s="1906"/>
      <c r="N24" s="1906"/>
      <c r="O24" s="1906"/>
      <c r="P24" s="1906"/>
      <c r="Q24" s="1906"/>
      <c r="R24" s="1906"/>
      <c r="S24" s="1906"/>
      <c r="T24" s="1906"/>
      <c r="U24" s="1906"/>
      <c r="V24" s="1906"/>
      <c r="W24" s="1906"/>
      <c r="X24" s="1906"/>
      <c r="Y24" s="1906"/>
      <c r="Z24" s="1906"/>
      <c r="AA24" s="1917"/>
      <c r="AB24" s="2207"/>
      <c r="AC24" s="2208"/>
      <c r="AD24" s="2209"/>
      <c r="AE24" s="2210"/>
      <c r="AF24" s="2210"/>
      <c r="AG24" s="2210"/>
      <c r="AH24" s="2210"/>
      <c r="AI24" s="2220"/>
      <c r="AJ24" s="2209"/>
      <c r="AK24" s="2210"/>
      <c r="AL24" s="2210"/>
      <c r="AM24" s="2210"/>
      <c r="AN24" s="2210"/>
      <c r="AO24" s="2220"/>
      <c r="AP24" s="2209"/>
      <c r="AQ24" s="2210"/>
      <c r="AR24" s="2210"/>
      <c r="AS24" s="2221"/>
      <c r="AT24" s="2222"/>
      <c r="AU24" s="2223"/>
      <c r="AV24" s="2223"/>
      <c r="AW24" s="2223"/>
      <c r="AX24" s="2223"/>
      <c r="AY24" s="2224"/>
      <c r="AZ24" s="2211"/>
      <c r="BA24" s="2211"/>
      <c r="BB24" s="2211"/>
      <c r="BC24" s="2211"/>
      <c r="BD24" s="2211"/>
      <c r="BE24" s="2207"/>
      <c r="BF24" s="2211"/>
      <c r="BG24" s="2211"/>
      <c r="BH24" s="2211"/>
      <c r="BI24" s="2212"/>
      <c r="BJ24" s="2214"/>
      <c r="BK24" s="2214"/>
      <c r="BL24" s="2217" t="str">
        <f>★法人その他入力!$BL$242</f>
        <v/>
      </c>
      <c r="BM24" s="2214"/>
      <c r="BN24" s="2214"/>
      <c r="BO24" s="2214"/>
      <c r="BP24" s="2214"/>
      <c r="BQ24" s="2214"/>
      <c r="BR24" s="2214"/>
      <c r="BS24" s="2214"/>
      <c r="BT24" s="2218"/>
      <c r="BU24" s="2234"/>
      <c r="BV24" s="2065"/>
      <c r="BW24" s="2065"/>
      <c r="BX24" s="1991"/>
      <c r="BY24" s="1991"/>
      <c r="BZ24" s="69"/>
      <c r="CA24" s="69"/>
      <c r="CB24" s="69"/>
      <c r="CC24" s="69"/>
      <c r="CD24" s="69"/>
      <c r="CE24" s="69"/>
      <c r="CF24" s="69"/>
      <c r="CG24" s="69"/>
      <c r="CH24" s="69"/>
    </row>
    <row r="25" spans="1:86" ht="4.5" customHeight="1" thickBot="1">
      <c r="A25" s="1832"/>
      <c r="B25" s="1832"/>
      <c r="C25" s="1832"/>
      <c r="D25" s="1832"/>
      <c r="E25" s="380"/>
      <c r="F25" s="2065"/>
      <c r="G25" s="1916"/>
      <c r="H25" s="1906"/>
      <c r="I25" s="1906"/>
      <c r="J25" s="1906"/>
      <c r="K25" s="1906"/>
      <c r="L25" s="1906"/>
      <c r="M25" s="1906"/>
      <c r="N25" s="1906"/>
      <c r="O25" s="1906"/>
      <c r="P25" s="1906"/>
      <c r="Q25" s="1906"/>
      <c r="R25" s="1906"/>
      <c r="S25" s="1906"/>
      <c r="T25" s="1906"/>
      <c r="U25" s="1906"/>
      <c r="V25" s="1906"/>
      <c r="W25" s="1906"/>
      <c r="X25" s="1906"/>
      <c r="Y25" s="1906"/>
      <c r="Z25" s="1906"/>
      <c r="AA25" s="1917"/>
      <c r="AB25" s="2207"/>
      <c r="AC25" s="2208"/>
      <c r="AD25" s="2209"/>
      <c r="AE25" s="2210"/>
      <c r="AF25" s="2210"/>
      <c r="AG25" s="2210"/>
      <c r="AH25" s="2210"/>
      <c r="AI25" s="2220"/>
      <c r="AJ25" s="2209"/>
      <c r="AK25" s="2210"/>
      <c r="AL25" s="2210"/>
      <c r="AM25" s="2210"/>
      <c r="AN25" s="2210"/>
      <c r="AO25" s="2220"/>
      <c r="AP25" s="2209"/>
      <c r="AQ25" s="2210"/>
      <c r="AR25" s="2210"/>
      <c r="AS25" s="2221"/>
      <c r="AT25" s="2222"/>
      <c r="AU25" s="2223"/>
      <c r="AV25" s="2223"/>
      <c r="AW25" s="2223"/>
      <c r="AX25" s="2223"/>
      <c r="AY25" s="2224"/>
      <c r="AZ25" s="2211"/>
      <c r="BA25" s="2211"/>
      <c r="BB25" s="2211"/>
      <c r="BC25" s="2211"/>
      <c r="BD25" s="2211"/>
      <c r="BE25" s="2207"/>
      <c r="BF25" s="2211"/>
      <c r="BG25" s="2211"/>
      <c r="BH25" s="2211"/>
      <c r="BI25" s="2212"/>
      <c r="BJ25" s="2215"/>
      <c r="BK25" s="2215"/>
      <c r="BL25" s="386"/>
      <c r="BM25" s="2219"/>
      <c r="BN25" s="2219"/>
      <c r="BO25" s="2219"/>
      <c r="BP25" s="2219"/>
      <c r="BQ25" s="2219"/>
      <c r="BR25" s="2219"/>
      <c r="BS25" s="2219"/>
      <c r="BT25" s="386"/>
      <c r="BU25" s="2235"/>
      <c r="BV25" s="2065"/>
      <c r="BW25" s="2065"/>
      <c r="BX25" s="1991"/>
      <c r="BY25" s="1991"/>
      <c r="BZ25" s="69"/>
      <c r="CA25" s="69"/>
      <c r="CB25" s="69"/>
      <c r="CC25" s="69"/>
      <c r="CD25" s="69"/>
      <c r="CE25" s="69"/>
      <c r="CF25" s="69"/>
      <c r="CG25" s="69"/>
      <c r="CH25" s="69"/>
    </row>
    <row r="26" spans="1:86" ht="4.5" customHeight="1" thickBot="1">
      <c r="A26" s="1832"/>
      <c r="B26" s="1832"/>
      <c r="C26" s="1832"/>
      <c r="D26" s="1832"/>
      <c r="E26" s="380"/>
      <c r="F26" s="2065"/>
      <c r="G26" s="1916" t="str">
        <f>★法人その他入力!$P$244</f>
        <v/>
      </c>
      <c r="H26" s="1906"/>
      <c r="I26" s="1906" t="str">
        <f>★法人その他入力!$Q$244</f>
        <v/>
      </c>
      <c r="J26" s="1906"/>
      <c r="K26" s="1906" t="str">
        <f>★法人その他入力!$R$244</f>
        <v/>
      </c>
      <c r="L26" s="1906"/>
      <c r="M26" s="1906" t="str">
        <f>★法人その他入力!$S$244</f>
        <v/>
      </c>
      <c r="N26" s="1906"/>
      <c r="O26" s="1906" t="str">
        <f>★法人その他入力!$T$244</f>
        <v/>
      </c>
      <c r="P26" s="1906"/>
      <c r="Q26" s="1906" t="str">
        <f>★法人その他入力!$U$244</f>
        <v/>
      </c>
      <c r="R26" s="1906"/>
      <c r="S26" s="1906" t="str">
        <f>★法人その他入力!$V$244</f>
        <v/>
      </c>
      <c r="T26" s="1906"/>
      <c r="U26" s="1906" t="str">
        <f>★法人その他入力!$W$244</f>
        <v/>
      </c>
      <c r="V26" s="1906"/>
      <c r="W26" s="1906" t="str">
        <f>★法人その他入力!$X$244</f>
        <v/>
      </c>
      <c r="X26" s="1906"/>
      <c r="Y26" s="1906" t="str">
        <f>★法人その他入力!$Y$244</f>
        <v/>
      </c>
      <c r="Z26" s="1906"/>
      <c r="AA26" s="1917"/>
      <c r="AB26" s="2207" t="str">
        <f>★法人その他入力!$BS$245</f>
        <v/>
      </c>
      <c r="AC26" s="2208"/>
      <c r="AD26" s="2209" t="str">
        <f>★法人その他入力!$BM$245</f>
        <v/>
      </c>
      <c r="AE26" s="2210"/>
      <c r="AF26" s="2210"/>
      <c r="AG26" s="2210" t="str">
        <f>★法人その他入力!$BN$245</f>
        <v/>
      </c>
      <c r="AH26" s="2210"/>
      <c r="AI26" s="2220"/>
      <c r="AJ26" s="2209" t="str">
        <f>★法人その他入力!$BO$245</f>
        <v/>
      </c>
      <c r="AK26" s="2210"/>
      <c r="AL26" s="2210"/>
      <c r="AM26" s="2210" t="str">
        <f>★法人その他入力!$BP$245</f>
        <v/>
      </c>
      <c r="AN26" s="2210"/>
      <c r="AO26" s="2220"/>
      <c r="AP26" s="2209" t="str">
        <f>★法人その他入力!$BQ$245</f>
        <v/>
      </c>
      <c r="AQ26" s="2210"/>
      <c r="AR26" s="2210" t="str">
        <f>★法人その他入力!$BR$245</f>
        <v/>
      </c>
      <c r="AS26" s="2221"/>
      <c r="AT26" s="2222" t="str">
        <f>IF(★法人その他入力!$M$246="選択　▼","1.男2.女",★法人その他入力!$M$246)</f>
        <v>1.男2.女</v>
      </c>
      <c r="AU26" s="2223"/>
      <c r="AV26" s="2223"/>
      <c r="AW26" s="2223"/>
      <c r="AX26" s="2223"/>
      <c r="AY26" s="2224"/>
      <c r="AZ26" s="2211">
        <f>★法人その他入力!M247</f>
        <v>0</v>
      </c>
      <c r="BA26" s="2211"/>
      <c r="BB26" s="2211"/>
      <c r="BC26" s="2211"/>
      <c r="BD26" s="2211"/>
      <c r="BE26" s="2207" t="str">
        <f>IF(★法人その他入力!$M$248="選択　▼","",★法人その他入力!$M$248)</f>
        <v/>
      </c>
      <c r="BF26" s="2211"/>
      <c r="BG26" s="2211"/>
      <c r="BH26" s="2211"/>
      <c r="BI26" s="2212"/>
      <c r="BJ26" s="2213" t="str">
        <f>★法人その他入力!$BM$249</f>
        <v/>
      </c>
      <c r="BK26" s="2213"/>
      <c r="BL26" s="384"/>
      <c r="BM26" s="2216"/>
      <c r="BN26" s="2216"/>
      <c r="BO26" s="2216"/>
      <c r="BP26" s="2216"/>
      <c r="BQ26" s="2216"/>
      <c r="BR26" s="2216"/>
      <c r="BS26" s="2216"/>
      <c r="BT26" s="384"/>
      <c r="BU26" s="2233"/>
      <c r="BV26" s="2065"/>
      <c r="BW26" s="2065"/>
      <c r="BX26" s="1991"/>
      <c r="BY26" s="1991"/>
      <c r="BZ26" s="69"/>
      <c r="CA26" s="69"/>
      <c r="CB26" s="69"/>
      <c r="CC26" s="69"/>
      <c r="CD26" s="69"/>
      <c r="CE26" s="69"/>
      <c r="CF26" s="69"/>
      <c r="CG26" s="69"/>
      <c r="CH26" s="69"/>
    </row>
    <row r="27" spans="1:86" ht="11.25" customHeight="1" thickBot="1">
      <c r="A27" s="1832"/>
      <c r="B27" s="1832"/>
      <c r="C27" s="1832"/>
      <c r="D27" s="1832"/>
      <c r="E27" s="385" t="s">
        <v>423</v>
      </c>
      <c r="F27" s="2065"/>
      <c r="G27" s="1916"/>
      <c r="H27" s="1906"/>
      <c r="I27" s="1906"/>
      <c r="J27" s="1906"/>
      <c r="K27" s="1906"/>
      <c r="L27" s="1906"/>
      <c r="M27" s="1906"/>
      <c r="N27" s="1906"/>
      <c r="O27" s="1906"/>
      <c r="P27" s="1906"/>
      <c r="Q27" s="1906"/>
      <c r="R27" s="1906"/>
      <c r="S27" s="1906"/>
      <c r="T27" s="1906"/>
      <c r="U27" s="1906"/>
      <c r="V27" s="1906"/>
      <c r="W27" s="1906"/>
      <c r="X27" s="1906"/>
      <c r="Y27" s="1906"/>
      <c r="Z27" s="1906"/>
      <c r="AA27" s="1917"/>
      <c r="AB27" s="2207"/>
      <c r="AC27" s="2208"/>
      <c r="AD27" s="2209"/>
      <c r="AE27" s="2210"/>
      <c r="AF27" s="2210"/>
      <c r="AG27" s="2210"/>
      <c r="AH27" s="2210"/>
      <c r="AI27" s="2220"/>
      <c r="AJ27" s="2209"/>
      <c r="AK27" s="2210"/>
      <c r="AL27" s="2210"/>
      <c r="AM27" s="2210"/>
      <c r="AN27" s="2210"/>
      <c r="AO27" s="2220"/>
      <c r="AP27" s="2209"/>
      <c r="AQ27" s="2210"/>
      <c r="AR27" s="2210"/>
      <c r="AS27" s="2221"/>
      <c r="AT27" s="2222"/>
      <c r="AU27" s="2223"/>
      <c r="AV27" s="2223"/>
      <c r="AW27" s="2223"/>
      <c r="AX27" s="2223"/>
      <c r="AY27" s="2224"/>
      <c r="AZ27" s="2211"/>
      <c r="BA27" s="2211"/>
      <c r="BB27" s="2211"/>
      <c r="BC27" s="2211"/>
      <c r="BD27" s="2211"/>
      <c r="BE27" s="2207"/>
      <c r="BF27" s="2211"/>
      <c r="BG27" s="2211"/>
      <c r="BH27" s="2211"/>
      <c r="BI27" s="2212"/>
      <c r="BJ27" s="2214"/>
      <c r="BK27" s="2214"/>
      <c r="BL27" s="2217" t="str">
        <f>★法人その他入力!$BL$250</f>
        <v/>
      </c>
      <c r="BM27" s="2214"/>
      <c r="BN27" s="2214"/>
      <c r="BO27" s="2214"/>
      <c r="BP27" s="2214"/>
      <c r="BQ27" s="2214"/>
      <c r="BR27" s="2214"/>
      <c r="BS27" s="2214"/>
      <c r="BT27" s="2218"/>
      <c r="BU27" s="2234"/>
      <c r="BV27" s="2065"/>
      <c r="BW27" s="2065"/>
      <c r="BX27" s="1991"/>
      <c r="BY27" s="1991"/>
      <c r="BZ27" s="69"/>
      <c r="CA27" s="69"/>
      <c r="CB27" s="69"/>
      <c r="CC27" s="69"/>
      <c r="CD27" s="69"/>
      <c r="CE27" s="69"/>
      <c r="CF27" s="69"/>
      <c r="CG27" s="69"/>
      <c r="CH27" s="69"/>
    </row>
    <row r="28" spans="1:86" ht="4.5" customHeight="1" thickBot="1">
      <c r="A28" s="1832"/>
      <c r="B28" s="1832"/>
      <c r="C28" s="1832"/>
      <c r="D28" s="1832"/>
      <c r="E28" s="380"/>
      <c r="F28" s="2065"/>
      <c r="G28" s="1916"/>
      <c r="H28" s="1906"/>
      <c r="I28" s="1906"/>
      <c r="J28" s="1906"/>
      <c r="K28" s="1906"/>
      <c r="L28" s="1906"/>
      <c r="M28" s="1906"/>
      <c r="N28" s="1906"/>
      <c r="O28" s="1906"/>
      <c r="P28" s="1906"/>
      <c r="Q28" s="1906"/>
      <c r="R28" s="1906"/>
      <c r="S28" s="1906"/>
      <c r="T28" s="1906"/>
      <c r="U28" s="1906"/>
      <c r="V28" s="1906"/>
      <c r="W28" s="1906"/>
      <c r="X28" s="1906"/>
      <c r="Y28" s="1906"/>
      <c r="Z28" s="1906"/>
      <c r="AA28" s="1917"/>
      <c r="AB28" s="2207"/>
      <c r="AC28" s="2208"/>
      <c r="AD28" s="2209"/>
      <c r="AE28" s="2210"/>
      <c r="AF28" s="2210"/>
      <c r="AG28" s="2210"/>
      <c r="AH28" s="2210"/>
      <c r="AI28" s="2220"/>
      <c r="AJ28" s="2209"/>
      <c r="AK28" s="2210"/>
      <c r="AL28" s="2210"/>
      <c r="AM28" s="2210"/>
      <c r="AN28" s="2210"/>
      <c r="AO28" s="2220"/>
      <c r="AP28" s="2209"/>
      <c r="AQ28" s="2210"/>
      <c r="AR28" s="2210"/>
      <c r="AS28" s="2221"/>
      <c r="AT28" s="2222"/>
      <c r="AU28" s="2223"/>
      <c r="AV28" s="2223"/>
      <c r="AW28" s="2223"/>
      <c r="AX28" s="2223"/>
      <c r="AY28" s="2224"/>
      <c r="AZ28" s="2211"/>
      <c r="BA28" s="2211"/>
      <c r="BB28" s="2211"/>
      <c r="BC28" s="2211"/>
      <c r="BD28" s="2211"/>
      <c r="BE28" s="2207"/>
      <c r="BF28" s="2211"/>
      <c r="BG28" s="2211"/>
      <c r="BH28" s="2211"/>
      <c r="BI28" s="2212"/>
      <c r="BJ28" s="2215"/>
      <c r="BK28" s="2215"/>
      <c r="BL28" s="386"/>
      <c r="BM28" s="2219"/>
      <c r="BN28" s="2219"/>
      <c r="BO28" s="2219"/>
      <c r="BP28" s="2219"/>
      <c r="BQ28" s="2219"/>
      <c r="BR28" s="2219"/>
      <c r="BS28" s="2219"/>
      <c r="BT28" s="386"/>
      <c r="BU28" s="2235"/>
      <c r="BV28" s="2065"/>
      <c r="BW28" s="2065"/>
      <c r="BX28" s="1991"/>
      <c r="BY28" s="1991"/>
      <c r="BZ28" s="69"/>
      <c r="CA28" s="69"/>
      <c r="CB28" s="69"/>
      <c r="CC28" s="69"/>
      <c r="CD28" s="69"/>
      <c r="CE28" s="69"/>
      <c r="CF28" s="69"/>
      <c r="CG28" s="69"/>
      <c r="CH28" s="69"/>
    </row>
    <row r="29" spans="1:86" ht="4.5" customHeight="1" thickBot="1">
      <c r="A29" s="1832"/>
      <c r="B29" s="1832"/>
      <c r="C29" s="1832"/>
      <c r="D29" s="1832"/>
      <c r="E29" s="380"/>
      <c r="F29" s="2065"/>
      <c r="G29" s="1916" t="str">
        <f>★法人その他入力!$P$252</f>
        <v/>
      </c>
      <c r="H29" s="1906"/>
      <c r="I29" s="1906" t="str">
        <f>★法人その他入力!$Q$252</f>
        <v/>
      </c>
      <c r="J29" s="1906"/>
      <c r="K29" s="1906" t="str">
        <f>★法人その他入力!$R$252</f>
        <v/>
      </c>
      <c r="L29" s="1906"/>
      <c r="M29" s="1906" t="str">
        <f>★法人その他入力!$S$252</f>
        <v/>
      </c>
      <c r="N29" s="1906"/>
      <c r="O29" s="1906" t="str">
        <f>★法人その他入力!$T$252</f>
        <v/>
      </c>
      <c r="P29" s="1906"/>
      <c r="Q29" s="1906" t="str">
        <f>★法人その他入力!$U$252</f>
        <v/>
      </c>
      <c r="R29" s="1906"/>
      <c r="S29" s="1906" t="str">
        <f>★法人その他入力!$V$252</f>
        <v/>
      </c>
      <c r="T29" s="1906"/>
      <c r="U29" s="1906" t="str">
        <f>★法人その他入力!$W$252</f>
        <v/>
      </c>
      <c r="V29" s="1906"/>
      <c r="W29" s="1906" t="str">
        <f>★法人その他入力!$X$252</f>
        <v/>
      </c>
      <c r="X29" s="1906"/>
      <c r="Y29" s="1906" t="str">
        <f>★法人その他入力!$Y$252</f>
        <v/>
      </c>
      <c r="Z29" s="1906"/>
      <c r="AA29" s="1917"/>
      <c r="AB29" s="2207" t="str">
        <f>★法人その他入力!$BS$253</f>
        <v/>
      </c>
      <c r="AC29" s="2208"/>
      <c r="AD29" s="2209" t="str">
        <f>★法人その他入力!$BM$253</f>
        <v/>
      </c>
      <c r="AE29" s="2210"/>
      <c r="AF29" s="2210"/>
      <c r="AG29" s="2210" t="str">
        <f>★法人その他入力!$BN$253</f>
        <v/>
      </c>
      <c r="AH29" s="2210"/>
      <c r="AI29" s="2220"/>
      <c r="AJ29" s="2209" t="str">
        <f>★法人その他入力!$BO$253</f>
        <v/>
      </c>
      <c r="AK29" s="2210"/>
      <c r="AL29" s="2210"/>
      <c r="AM29" s="2210" t="str">
        <f>★法人その他入力!$BP$253</f>
        <v/>
      </c>
      <c r="AN29" s="2210"/>
      <c r="AO29" s="2220"/>
      <c r="AP29" s="2209" t="str">
        <f>★法人その他入力!$BQ$253</f>
        <v/>
      </c>
      <c r="AQ29" s="2210"/>
      <c r="AR29" s="2210" t="str">
        <f>★法人その他入力!$BR$253</f>
        <v/>
      </c>
      <c r="AS29" s="2221"/>
      <c r="AT29" s="2222" t="str">
        <f>IF(★法人その他入力!$M$254="選択　▼","1.男2.女",★法人その他入力!M$254)</f>
        <v>1.男2.女</v>
      </c>
      <c r="AU29" s="2223"/>
      <c r="AV29" s="2223"/>
      <c r="AW29" s="2223"/>
      <c r="AX29" s="2223"/>
      <c r="AY29" s="2224"/>
      <c r="AZ29" s="2211">
        <f>★法人その他入力!M255</f>
        <v>0</v>
      </c>
      <c r="BA29" s="2211"/>
      <c r="BB29" s="2211"/>
      <c r="BC29" s="2211"/>
      <c r="BD29" s="2211"/>
      <c r="BE29" s="2207" t="str">
        <f>IF(★法人その他入力!$M$256="選択　▼","",★法人その他入力!$M$256)</f>
        <v/>
      </c>
      <c r="BF29" s="2211"/>
      <c r="BG29" s="2211"/>
      <c r="BH29" s="2211"/>
      <c r="BI29" s="2212"/>
      <c r="BJ29" s="2213" t="str">
        <f>★法人その他入力!$BM$257</f>
        <v/>
      </c>
      <c r="BK29" s="2213"/>
      <c r="BL29" s="384"/>
      <c r="BM29" s="2216"/>
      <c r="BN29" s="2216"/>
      <c r="BO29" s="2216"/>
      <c r="BP29" s="2216"/>
      <c r="BQ29" s="2216"/>
      <c r="BR29" s="2216"/>
      <c r="BS29" s="2216"/>
      <c r="BT29" s="384"/>
      <c r="BU29" s="2233"/>
      <c r="BV29" s="2065"/>
      <c r="BW29" s="2065"/>
      <c r="BX29" s="1991"/>
      <c r="BY29" s="1991"/>
      <c r="BZ29" s="69"/>
      <c r="CA29" s="69"/>
      <c r="CB29" s="69"/>
      <c r="CC29" s="69"/>
      <c r="CD29" s="69"/>
      <c r="CE29" s="69"/>
      <c r="CF29" s="69"/>
      <c r="CG29" s="69"/>
      <c r="CH29" s="69"/>
    </row>
    <row r="30" spans="1:86" ht="11.25" customHeight="1" thickBot="1">
      <c r="A30" s="1832"/>
      <c r="B30" s="1832"/>
      <c r="C30" s="1832"/>
      <c r="D30" s="1832"/>
      <c r="E30" s="385" t="s">
        <v>424</v>
      </c>
      <c r="F30" s="2065"/>
      <c r="G30" s="1916"/>
      <c r="H30" s="1906"/>
      <c r="I30" s="1906"/>
      <c r="J30" s="1906"/>
      <c r="K30" s="1906"/>
      <c r="L30" s="1906"/>
      <c r="M30" s="1906"/>
      <c r="N30" s="1906"/>
      <c r="O30" s="1906"/>
      <c r="P30" s="1906"/>
      <c r="Q30" s="1906"/>
      <c r="R30" s="1906"/>
      <c r="S30" s="1906"/>
      <c r="T30" s="1906"/>
      <c r="U30" s="1906"/>
      <c r="V30" s="1906"/>
      <c r="W30" s="1906"/>
      <c r="X30" s="1906"/>
      <c r="Y30" s="1906"/>
      <c r="Z30" s="1906"/>
      <c r="AA30" s="1917"/>
      <c r="AB30" s="2207"/>
      <c r="AC30" s="2208"/>
      <c r="AD30" s="2209"/>
      <c r="AE30" s="2210"/>
      <c r="AF30" s="2210"/>
      <c r="AG30" s="2210"/>
      <c r="AH30" s="2210"/>
      <c r="AI30" s="2220"/>
      <c r="AJ30" s="2209"/>
      <c r="AK30" s="2210"/>
      <c r="AL30" s="2210"/>
      <c r="AM30" s="2210"/>
      <c r="AN30" s="2210"/>
      <c r="AO30" s="2220"/>
      <c r="AP30" s="2209"/>
      <c r="AQ30" s="2210"/>
      <c r="AR30" s="2210"/>
      <c r="AS30" s="2221"/>
      <c r="AT30" s="2222"/>
      <c r="AU30" s="2223"/>
      <c r="AV30" s="2223"/>
      <c r="AW30" s="2223"/>
      <c r="AX30" s="2223"/>
      <c r="AY30" s="2224"/>
      <c r="AZ30" s="2211"/>
      <c r="BA30" s="2211"/>
      <c r="BB30" s="2211"/>
      <c r="BC30" s="2211"/>
      <c r="BD30" s="2211"/>
      <c r="BE30" s="2207"/>
      <c r="BF30" s="2211"/>
      <c r="BG30" s="2211"/>
      <c r="BH30" s="2211"/>
      <c r="BI30" s="2212"/>
      <c r="BJ30" s="2214"/>
      <c r="BK30" s="2214"/>
      <c r="BL30" s="2217" t="str">
        <f>★法人その他入力!$BL$258</f>
        <v/>
      </c>
      <c r="BM30" s="2214"/>
      <c r="BN30" s="2214"/>
      <c r="BO30" s="2214"/>
      <c r="BP30" s="2214"/>
      <c r="BQ30" s="2214"/>
      <c r="BR30" s="2214"/>
      <c r="BS30" s="2214"/>
      <c r="BT30" s="2218"/>
      <c r="BU30" s="2234"/>
      <c r="BV30" s="2065"/>
      <c r="BW30" s="2065"/>
      <c r="BX30" s="1991"/>
      <c r="BY30" s="1991"/>
      <c r="BZ30" s="69"/>
      <c r="CA30" s="69"/>
      <c r="CB30" s="69"/>
      <c r="CC30" s="69"/>
      <c r="CD30" s="69"/>
      <c r="CE30" s="69"/>
      <c r="CF30" s="69"/>
      <c r="CG30" s="69"/>
      <c r="CH30" s="69"/>
    </row>
    <row r="31" spans="1:86" ht="4.5" customHeight="1" thickBot="1">
      <c r="A31" s="1832"/>
      <c r="B31" s="1832"/>
      <c r="C31" s="1832"/>
      <c r="D31" s="1832"/>
      <c r="E31" s="380"/>
      <c r="F31" s="2065"/>
      <c r="G31" s="1916"/>
      <c r="H31" s="1906"/>
      <c r="I31" s="1906"/>
      <c r="J31" s="1906"/>
      <c r="K31" s="1906"/>
      <c r="L31" s="1906"/>
      <c r="M31" s="1906"/>
      <c r="N31" s="1906"/>
      <c r="O31" s="1906"/>
      <c r="P31" s="1906"/>
      <c r="Q31" s="1906"/>
      <c r="R31" s="1906"/>
      <c r="S31" s="1906"/>
      <c r="T31" s="1906"/>
      <c r="U31" s="1906"/>
      <c r="V31" s="1906"/>
      <c r="W31" s="1906"/>
      <c r="X31" s="1906"/>
      <c r="Y31" s="1906"/>
      <c r="Z31" s="1906"/>
      <c r="AA31" s="1917"/>
      <c r="AB31" s="2207"/>
      <c r="AC31" s="2208"/>
      <c r="AD31" s="2209"/>
      <c r="AE31" s="2210"/>
      <c r="AF31" s="2210"/>
      <c r="AG31" s="2210"/>
      <c r="AH31" s="2210"/>
      <c r="AI31" s="2220"/>
      <c r="AJ31" s="2209"/>
      <c r="AK31" s="2210"/>
      <c r="AL31" s="2210"/>
      <c r="AM31" s="2210"/>
      <c r="AN31" s="2210"/>
      <c r="AO31" s="2220"/>
      <c r="AP31" s="2209"/>
      <c r="AQ31" s="2210"/>
      <c r="AR31" s="2210"/>
      <c r="AS31" s="2221"/>
      <c r="AT31" s="2222"/>
      <c r="AU31" s="2223"/>
      <c r="AV31" s="2223"/>
      <c r="AW31" s="2223"/>
      <c r="AX31" s="2223"/>
      <c r="AY31" s="2224"/>
      <c r="AZ31" s="2211"/>
      <c r="BA31" s="2211"/>
      <c r="BB31" s="2211"/>
      <c r="BC31" s="2211"/>
      <c r="BD31" s="2211"/>
      <c r="BE31" s="2207"/>
      <c r="BF31" s="2211"/>
      <c r="BG31" s="2211"/>
      <c r="BH31" s="2211"/>
      <c r="BI31" s="2212"/>
      <c r="BJ31" s="2215"/>
      <c r="BK31" s="2215"/>
      <c r="BL31" s="386"/>
      <c r="BM31" s="2219"/>
      <c r="BN31" s="2219"/>
      <c r="BO31" s="2219"/>
      <c r="BP31" s="2219"/>
      <c r="BQ31" s="2219"/>
      <c r="BR31" s="2219"/>
      <c r="BS31" s="2219"/>
      <c r="BT31" s="386"/>
      <c r="BU31" s="2235"/>
      <c r="BV31" s="2065"/>
      <c r="BW31" s="2065"/>
      <c r="BX31" s="1991"/>
      <c r="BY31" s="1991"/>
      <c r="BZ31" s="69"/>
      <c r="CA31" s="69"/>
      <c r="CB31" s="69"/>
      <c r="CC31" s="69"/>
      <c r="CD31" s="69"/>
      <c r="CE31" s="69"/>
      <c r="CF31" s="69"/>
      <c r="CG31" s="69"/>
      <c r="CH31" s="69"/>
    </row>
    <row r="32" spans="1:86" ht="4.5" customHeight="1" thickBot="1">
      <c r="A32" s="1832"/>
      <c r="B32" s="1832"/>
      <c r="C32" s="1832"/>
      <c r="D32" s="1832"/>
      <c r="E32" s="380"/>
      <c r="F32" s="2065"/>
      <c r="G32" s="1916" t="str">
        <f>★法人その他入力!$P$260</f>
        <v/>
      </c>
      <c r="H32" s="1906"/>
      <c r="I32" s="1906" t="str">
        <f>★法人その他入力!$Q$260</f>
        <v/>
      </c>
      <c r="J32" s="1906"/>
      <c r="K32" s="1906" t="str">
        <f>★法人その他入力!$R$260</f>
        <v/>
      </c>
      <c r="L32" s="1906"/>
      <c r="M32" s="1906" t="str">
        <f>★法人その他入力!$S$260</f>
        <v/>
      </c>
      <c r="N32" s="1906"/>
      <c r="O32" s="1906" t="str">
        <f>★法人その他入力!$T$260</f>
        <v/>
      </c>
      <c r="P32" s="1906"/>
      <c r="Q32" s="1906" t="str">
        <f>★法人その他入力!$U$260</f>
        <v/>
      </c>
      <c r="R32" s="1906"/>
      <c r="S32" s="1906" t="str">
        <f>★法人その他入力!$V$260</f>
        <v/>
      </c>
      <c r="T32" s="1906"/>
      <c r="U32" s="1906" t="str">
        <f>★法人その他入力!$W$260</f>
        <v/>
      </c>
      <c r="V32" s="1906"/>
      <c r="W32" s="1906" t="str">
        <f>★法人その他入力!$X$260</f>
        <v/>
      </c>
      <c r="X32" s="1906"/>
      <c r="Y32" s="1906" t="str">
        <f>★法人その他入力!$Y$260</f>
        <v/>
      </c>
      <c r="Z32" s="1906"/>
      <c r="AA32" s="1917"/>
      <c r="AB32" s="2207" t="str">
        <f>★法人その他入力!$BS$261</f>
        <v/>
      </c>
      <c r="AC32" s="2208"/>
      <c r="AD32" s="2209" t="str">
        <f>★法人その他入力!$BM$261</f>
        <v/>
      </c>
      <c r="AE32" s="2210"/>
      <c r="AF32" s="2210"/>
      <c r="AG32" s="2210" t="str">
        <f>★法人その他入力!$BN$261</f>
        <v/>
      </c>
      <c r="AH32" s="2210"/>
      <c r="AI32" s="2220"/>
      <c r="AJ32" s="2209" t="str">
        <f>★法人その他入力!$BO$261</f>
        <v/>
      </c>
      <c r="AK32" s="2210"/>
      <c r="AL32" s="2210"/>
      <c r="AM32" s="2210" t="str">
        <f>★法人その他入力!$BP$261</f>
        <v/>
      </c>
      <c r="AN32" s="2210"/>
      <c r="AO32" s="2220"/>
      <c r="AP32" s="2209" t="str">
        <f>★法人その他入力!$BQ$261</f>
        <v/>
      </c>
      <c r="AQ32" s="2210"/>
      <c r="AR32" s="2210" t="str">
        <f>★法人その他入力!$BR$261</f>
        <v/>
      </c>
      <c r="AS32" s="2221"/>
      <c r="AT32" s="2222" t="str">
        <f>IF(★法人その他入力!$M$262="選択　▼","1.男2.女",★法人その他入力!$M$262)</f>
        <v>1.男2.女</v>
      </c>
      <c r="AU32" s="2223"/>
      <c r="AV32" s="2223"/>
      <c r="AW32" s="2223"/>
      <c r="AX32" s="2223"/>
      <c r="AY32" s="2224"/>
      <c r="AZ32" s="2211">
        <f>★法人その他入力!M263</f>
        <v>0</v>
      </c>
      <c r="BA32" s="2211"/>
      <c r="BB32" s="2211"/>
      <c r="BC32" s="2211"/>
      <c r="BD32" s="2211"/>
      <c r="BE32" s="2207" t="str">
        <f>IF(★法人その他入力!$M$264="選択　▼","",★法人その他入力!$M$264)</f>
        <v/>
      </c>
      <c r="BF32" s="2211"/>
      <c r="BG32" s="2211"/>
      <c r="BH32" s="2211"/>
      <c r="BI32" s="2212"/>
      <c r="BJ32" s="2213" t="str">
        <f>★法人その他入力!$BM$265</f>
        <v/>
      </c>
      <c r="BK32" s="2213"/>
      <c r="BL32" s="384"/>
      <c r="BM32" s="2216"/>
      <c r="BN32" s="2216"/>
      <c r="BO32" s="2216"/>
      <c r="BP32" s="2216"/>
      <c r="BQ32" s="2216"/>
      <c r="BR32" s="2216"/>
      <c r="BS32" s="2216"/>
      <c r="BT32" s="384"/>
      <c r="BU32" s="2233"/>
      <c r="BV32" s="2065"/>
      <c r="BW32" s="2065"/>
      <c r="BX32" s="1991"/>
      <c r="BY32" s="1991"/>
      <c r="BZ32" s="69"/>
      <c r="CA32" s="69"/>
      <c r="CB32" s="69"/>
      <c r="CC32" s="69"/>
      <c r="CD32" s="69"/>
      <c r="CE32" s="69"/>
      <c r="CF32" s="69"/>
      <c r="CG32" s="69"/>
      <c r="CH32" s="69"/>
    </row>
    <row r="33" spans="1:86" ht="11.25" customHeight="1" thickBot="1">
      <c r="A33" s="1832"/>
      <c r="B33" s="1832"/>
      <c r="C33" s="1832"/>
      <c r="D33" s="1832"/>
      <c r="E33" s="385" t="s">
        <v>425</v>
      </c>
      <c r="F33" s="2065"/>
      <c r="G33" s="1916"/>
      <c r="H33" s="1906"/>
      <c r="I33" s="1906"/>
      <c r="J33" s="1906"/>
      <c r="K33" s="1906"/>
      <c r="L33" s="1906"/>
      <c r="M33" s="1906"/>
      <c r="N33" s="1906"/>
      <c r="O33" s="1906"/>
      <c r="P33" s="1906"/>
      <c r="Q33" s="1906"/>
      <c r="R33" s="1906"/>
      <c r="S33" s="1906"/>
      <c r="T33" s="1906"/>
      <c r="U33" s="1906"/>
      <c r="V33" s="1906"/>
      <c r="W33" s="1906"/>
      <c r="X33" s="1906"/>
      <c r="Y33" s="1906"/>
      <c r="Z33" s="1906"/>
      <c r="AA33" s="1917"/>
      <c r="AB33" s="2207"/>
      <c r="AC33" s="2208"/>
      <c r="AD33" s="2209"/>
      <c r="AE33" s="2210"/>
      <c r="AF33" s="2210"/>
      <c r="AG33" s="2210"/>
      <c r="AH33" s="2210"/>
      <c r="AI33" s="2220"/>
      <c r="AJ33" s="2209"/>
      <c r="AK33" s="2210"/>
      <c r="AL33" s="2210"/>
      <c r="AM33" s="2210"/>
      <c r="AN33" s="2210"/>
      <c r="AO33" s="2220"/>
      <c r="AP33" s="2209"/>
      <c r="AQ33" s="2210"/>
      <c r="AR33" s="2210"/>
      <c r="AS33" s="2221"/>
      <c r="AT33" s="2222"/>
      <c r="AU33" s="2223"/>
      <c r="AV33" s="2223"/>
      <c r="AW33" s="2223"/>
      <c r="AX33" s="2223"/>
      <c r="AY33" s="2224"/>
      <c r="AZ33" s="2211"/>
      <c r="BA33" s="2211"/>
      <c r="BB33" s="2211"/>
      <c r="BC33" s="2211"/>
      <c r="BD33" s="2211"/>
      <c r="BE33" s="2207"/>
      <c r="BF33" s="2211"/>
      <c r="BG33" s="2211"/>
      <c r="BH33" s="2211"/>
      <c r="BI33" s="2212"/>
      <c r="BJ33" s="2214"/>
      <c r="BK33" s="2214"/>
      <c r="BL33" s="2217" t="str">
        <f>★法人その他入力!$BL$266</f>
        <v/>
      </c>
      <c r="BM33" s="2214"/>
      <c r="BN33" s="2214"/>
      <c r="BO33" s="2214"/>
      <c r="BP33" s="2214"/>
      <c r="BQ33" s="2214"/>
      <c r="BR33" s="2214"/>
      <c r="BS33" s="2214"/>
      <c r="BT33" s="2218"/>
      <c r="BU33" s="2234"/>
      <c r="BV33" s="2065"/>
      <c r="BW33" s="2065"/>
      <c r="BX33" s="1991"/>
      <c r="BY33" s="1991"/>
      <c r="BZ33" s="69"/>
      <c r="CA33" s="69"/>
      <c r="CB33" s="69"/>
      <c r="CC33" s="69"/>
      <c r="CD33" s="69"/>
      <c r="CE33" s="69"/>
      <c r="CF33" s="69"/>
      <c r="CG33" s="69"/>
      <c r="CH33" s="69"/>
    </row>
    <row r="34" spans="1:86" ht="4.5" customHeight="1" thickBot="1">
      <c r="A34" s="1832"/>
      <c r="B34" s="1832"/>
      <c r="C34" s="1832"/>
      <c r="D34" s="1832"/>
      <c r="E34" s="380"/>
      <c r="F34" s="2065"/>
      <c r="G34" s="1916"/>
      <c r="H34" s="1906"/>
      <c r="I34" s="1906"/>
      <c r="J34" s="1906"/>
      <c r="K34" s="1906"/>
      <c r="L34" s="1906"/>
      <c r="M34" s="1906"/>
      <c r="N34" s="1906"/>
      <c r="O34" s="1906"/>
      <c r="P34" s="1906"/>
      <c r="Q34" s="1906"/>
      <c r="R34" s="1906"/>
      <c r="S34" s="1906"/>
      <c r="T34" s="1906"/>
      <c r="U34" s="1906"/>
      <c r="V34" s="1906"/>
      <c r="W34" s="1906"/>
      <c r="X34" s="1906"/>
      <c r="Y34" s="1906"/>
      <c r="Z34" s="1906"/>
      <c r="AA34" s="1917"/>
      <c r="AB34" s="2207"/>
      <c r="AC34" s="2208"/>
      <c r="AD34" s="2209"/>
      <c r="AE34" s="2210"/>
      <c r="AF34" s="2210"/>
      <c r="AG34" s="2210"/>
      <c r="AH34" s="2210"/>
      <c r="AI34" s="2220"/>
      <c r="AJ34" s="2209"/>
      <c r="AK34" s="2210"/>
      <c r="AL34" s="2210"/>
      <c r="AM34" s="2210"/>
      <c r="AN34" s="2210"/>
      <c r="AO34" s="2220"/>
      <c r="AP34" s="2209"/>
      <c r="AQ34" s="2210"/>
      <c r="AR34" s="2210"/>
      <c r="AS34" s="2221"/>
      <c r="AT34" s="2222"/>
      <c r="AU34" s="2223"/>
      <c r="AV34" s="2223"/>
      <c r="AW34" s="2223"/>
      <c r="AX34" s="2223"/>
      <c r="AY34" s="2224"/>
      <c r="AZ34" s="2211"/>
      <c r="BA34" s="2211"/>
      <c r="BB34" s="2211"/>
      <c r="BC34" s="2211"/>
      <c r="BD34" s="2211"/>
      <c r="BE34" s="2207"/>
      <c r="BF34" s="2211"/>
      <c r="BG34" s="2211"/>
      <c r="BH34" s="2211"/>
      <c r="BI34" s="2212"/>
      <c r="BJ34" s="2215"/>
      <c r="BK34" s="2215"/>
      <c r="BL34" s="386"/>
      <c r="BM34" s="2219"/>
      <c r="BN34" s="2219"/>
      <c r="BO34" s="2219"/>
      <c r="BP34" s="2219"/>
      <c r="BQ34" s="2219"/>
      <c r="BR34" s="2219"/>
      <c r="BS34" s="2219"/>
      <c r="BT34" s="386"/>
      <c r="BU34" s="2235"/>
      <c r="BV34" s="2065"/>
      <c r="BW34" s="2065"/>
      <c r="BX34" s="1991"/>
      <c r="BY34" s="1991"/>
      <c r="BZ34" s="69"/>
      <c r="CA34" s="69"/>
      <c r="CB34" s="69"/>
      <c r="CC34" s="69"/>
      <c r="CD34" s="69"/>
      <c r="CE34" s="69"/>
      <c r="CF34" s="69"/>
      <c r="CG34" s="69"/>
      <c r="CH34" s="69"/>
    </row>
    <row r="35" spans="1:86" ht="4.5" customHeight="1" thickBot="1">
      <c r="A35" s="1832"/>
      <c r="B35" s="1832"/>
      <c r="C35" s="1832"/>
      <c r="D35" s="1832"/>
      <c r="E35" s="380"/>
      <c r="F35" s="2065"/>
      <c r="G35" s="1916" t="str">
        <f>★法人その他入力!$P$268</f>
        <v/>
      </c>
      <c r="H35" s="1906"/>
      <c r="I35" s="1906" t="str">
        <f>★法人その他入力!$Q$268</f>
        <v/>
      </c>
      <c r="J35" s="1906"/>
      <c r="K35" s="1906" t="str">
        <f>★法人その他入力!$R$268</f>
        <v/>
      </c>
      <c r="L35" s="1906"/>
      <c r="M35" s="1906" t="str">
        <f>★法人その他入力!$S$268</f>
        <v/>
      </c>
      <c r="N35" s="1906"/>
      <c r="O35" s="1906" t="str">
        <f>★法人その他入力!$T$268</f>
        <v/>
      </c>
      <c r="P35" s="1906"/>
      <c r="Q35" s="1906" t="str">
        <f>★法人その他入力!$U$268</f>
        <v/>
      </c>
      <c r="R35" s="1906"/>
      <c r="S35" s="1906" t="str">
        <f>★法人その他入力!$V$268</f>
        <v/>
      </c>
      <c r="T35" s="1906"/>
      <c r="U35" s="1906" t="str">
        <f>★法人その他入力!$W$268</f>
        <v/>
      </c>
      <c r="V35" s="1906"/>
      <c r="W35" s="1906" t="str">
        <f>★法人その他入力!$X$268</f>
        <v/>
      </c>
      <c r="X35" s="1906"/>
      <c r="Y35" s="1906" t="str">
        <f>★法人その他入力!$Y$268</f>
        <v/>
      </c>
      <c r="Z35" s="1906"/>
      <c r="AA35" s="1917"/>
      <c r="AB35" s="2207" t="str">
        <f>★法人その他入力!$BS$269</f>
        <v/>
      </c>
      <c r="AC35" s="2208"/>
      <c r="AD35" s="2209" t="str">
        <f>★法人その他入力!$BM$269</f>
        <v/>
      </c>
      <c r="AE35" s="2210"/>
      <c r="AF35" s="2210"/>
      <c r="AG35" s="2210" t="str">
        <f>★法人その他入力!$BN$269</f>
        <v/>
      </c>
      <c r="AH35" s="2210"/>
      <c r="AI35" s="2220"/>
      <c r="AJ35" s="2209" t="str">
        <f>★法人その他入力!$BO$269</f>
        <v/>
      </c>
      <c r="AK35" s="2210"/>
      <c r="AL35" s="2210"/>
      <c r="AM35" s="2210" t="str">
        <f>★法人その他入力!$BP$269</f>
        <v/>
      </c>
      <c r="AN35" s="2210"/>
      <c r="AO35" s="2220"/>
      <c r="AP35" s="2209" t="str">
        <f>★法人その他入力!$BQ$269</f>
        <v/>
      </c>
      <c r="AQ35" s="2210"/>
      <c r="AR35" s="2210" t="str">
        <f>★法人その他入力!$BR$269</f>
        <v/>
      </c>
      <c r="AS35" s="2221"/>
      <c r="AT35" s="2222" t="str">
        <f>IF(★法人その他入力!$M$270="選択　▼","1.男2.女",★法人その他入力!$M$270)</f>
        <v>1.男2.女</v>
      </c>
      <c r="AU35" s="2223"/>
      <c r="AV35" s="2223"/>
      <c r="AW35" s="2223"/>
      <c r="AX35" s="2223"/>
      <c r="AY35" s="2224"/>
      <c r="AZ35" s="2211">
        <f>★法人その他入力!M271</f>
        <v>0</v>
      </c>
      <c r="BA35" s="2211"/>
      <c r="BB35" s="2211"/>
      <c r="BC35" s="2211"/>
      <c r="BD35" s="2211"/>
      <c r="BE35" s="2207" t="str">
        <f>IF(★法人その他入力!$M$272="選択　▼","",★法人その他入力!$M$272)</f>
        <v/>
      </c>
      <c r="BF35" s="2211"/>
      <c r="BG35" s="2211"/>
      <c r="BH35" s="2211"/>
      <c r="BI35" s="2212"/>
      <c r="BJ35" s="2213" t="str">
        <f>★法人その他入力!$BM$273</f>
        <v/>
      </c>
      <c r="BK35" s="2213"/>
      <c r="BL35" s="384"/>
      <c r="BM35" s="2216"/>
      <c r="BN35" s="2216"/>
      <c r="BO35" s="2216"/>
      <c r="BP35" s="2216"/>
      <c r="BQ35" s="2216"/>
      <c r="BR35" s="2216"/>
      <c r="BS35" s="2216"/>
      <c r="BT35" s="384"/>
      <c r="BU35" s="2233"/>
      <c r="BV35" s="2065"/>
      <c r="BW35" s="2065"/>
      <c r="BX35" s="1991"/>
      <c r="BY35" s="1991"/>
      <c r="BZ35" s="69"/>
      <c r="CA35" s="69"/>
      <c r="CB35" s="69"/>
      <c r="CC35" s="69"/>
      <c r="CD35" s="69"/>
      <c r="CE35" s="69"/>
      <c r="CF35" s="69"/>
      <c r="CG35" s="69"/>
      <c r="CH35" s="69"/>
    </row>
    <row r="36" spans="1:86" ht="11.25" customHeight="1" thickBot="1">
      <c r="A36" s="1832"/>
      <c r="B36" s="1832"/>
      <c r="C36" s="1832"/>
      <c r="D36" s="1832"/>
      <c r="E36" s="385" t="s">
        <v>426</v>
      </c>
      <c r="F36" s="2065"/>
      <c r="G36" s="1916"/>
      <c r="H36" s="1906"/>
      <c r="I36" s="1906"/>
      <c r="J36" s="1906"/>
      <c r="K36" s="1906"/>
      <c r="L36" s="1906"/>
      <c r="M36" s="1906"/>
      <c r="N36" s="1906"/>
      <c r="O36" s="1906"/>
      <c r="P36" s="1906"/>
      <c r="Q36" s="1906"/>
      <c r="R36" s="1906"/>
      <c r="S36" s="1906"/>
      <c r="T36" s="1906"/>
      <c r="U36" s="1906"/>
      <c r="V36" s="1906"/>
      <c r="W36" s="1906"/>
      <c r="X36" s="1906"/>
      <c r="Y36" s="1906"/>
      <c r="Z36" s="1906"/>
      <c r="AA36" s="1917"/>
      <c r="AB36" s="2207"/>
      <c r="AC36" s="2208"/>
      <c r="AD36" s="2209"/>
      <c r="AE36" s="2210"/>
      <c r="AF36" s="2210"/>
      <c r="AG36" s="2210"/>
      <c r="AH36" s="2210"/>
      <c r="AI36" s="2220"/>
      <c r="AJ36" s="2209"/>
      <c r="AK36" s="2210"/>
      <c r="AL36" s="2210"/>
      <c r="AM36" s="2210"/>
      <c r="AN36" s="2210"/>
      <c r="AO36" s="2220"/>
      <c r="AP36" s="2209"/>
      <c r="AQ36" s="2210"/>
      <c r="AR36" s="2210"/>
      <c r="AS36" s="2221"/>
      <c r="AT36" s="2222"/>
      <c r="AU36" s="2223"/>
      <c r="AV36" s="2223"/>
      <c r="AW36" s="2223"/>
      <c r="AX36" s="2223"/>
      <c r="AY36" s="2224"/>
      <c r="AZ36" s="2211"/>
      <c r="BA36" s="2211"/>
      <c r="BB36" s="2211"/>
      <c r="BC36" s="2211"/>
      <c r="BD36" s="2211"/>
      <c r="BE36" s="2207"/>
      <c r="BF36" s="2211"/>
      <c r="BG36" s="2211"/>
      <c r="BH36" s="2211"/>
      <c r="BI36" s="2212"/>
      <c r="BJ36" s="2214"/>
      <c r="BK36" s="2214"/>
      <c r="BL36" s="2217" t="str">
        <f>★法人その他入力!$BL$274</f>
        <v/>
      </c>
      <c r="BM36" s="2214"/>
      <c r="BN36" s="2214"/>
      <c r="BO36" s="2214"/>
      <c r="BP36" s="2214"/>
      <c r="BQ36" s="2214"/>
      <c r="BR36" s="2214"/>
      <c r="BS36" s="2214"/>
      <c r="BT36" s="2218"/>
      <c r="BU36" s="2234"/>
      <c r="BV36" s="2065"/>
      <c r="BW36" s="2065"/>
      <c r="BX36" s="1991"/>
      <c r="BY36" s="1991"/>
      <c r="BZ36" s="69"/>
      <c r="CA36" s="69"/>
      <c r="CB36" s="69"/>
      <c r="CC36" s="69"/>
      <c r="CD36" s="69"/>
      <c r="CE36" s="69"/>
      <c r="CF36" s="69"/>
      <c r="CG36" s="69"/>
      <c r="CH36" s="69"/>
    </row>
    <row r="37" spans="1:86" ht="4.5" customHeight="1" thickBot="1">
      <c r="A37" s="1832"/>
      <c r="B37" s="1832"/>
      <c r="C37" s="1832"/>
      <c r="D37" s="1832"/>
      <c r="E37" s="380"/>
      <c r="F37" s="2065"/>
      <c r="G37" s="1916"/>
      <c r="H37" s="1906"/>
      <c r="I37" s="1906"/>
      <c r="J37" s="1906"/>
      <c r="K37" s="1906"/>
      <c r="L37" s="1906"/>
      <c r="M37" s="1906"/>
      <c r="N37" s="1906"/>
      <c r="O37" s="1906"/>
      <c r="P37" s="1906"/>
      <c r="Q37" s="1906"/>
      <c r="R37" s="1906"/>
      <c r="S37" s="1906"/>
      <c r="T37" s="1906"/>
      <c r="U37" s="1906"/>
      <c r="V37" s="1906"/>
      <c r="W37" s="1906"/>
      <c r="X37" s="1906"/>
      <c r="Y37" s="1906"/>
      <c r="Z37" s="1906"/>
      <c r="AA37" s="1917"/>
      <c r="AB37" s="2207"/>
      <c r="AC37" s="2208"/>
      <c r="AD37" s="2209"/>
      <c r="AE37" s="2210"/>
      <c r="AF37" s="2210"/>
      <c r="AG37" s="2210"/>
      <c r="AH37" s="2210"/>
      <c r="AI37" s="2220"/>
      <c r="AJ37" s="2209"/>
      <c r="AK37" s="2210"/>
      <c r="AL37" s="2210"/>
      <c r="AM37" s="2210"/>
      <c r="AN37" s="2210"/>
      <c r="AO37" s="2220"/>
      <c r="AP37" s="2209"/>
      <c r="AQ37" s="2210"/>
      <c r="AR37" s="2210"/>
      <c r="AS37" s="2221"/>
      <c r="AT37" s="2222"/>
      <c r="AU37" s="2223"/>
      <c r="AV37" s="2223"/>
      <c r="AW37" s="2223"/>
      <c r="AX37" s="2223"/>
      <c r="AY37" s="2224"/>
      <c r="AZ37" s="2211"/>
      <c r="BA37" s="2211"/>
      <c r="BB37" s="2211"/>
      <c r="BC37" s="2211"/>
      <c r="BD37" s="2211"/>
      <c r="BE37" s="2207"/>
      <c r="BF37" s="2211"/>
      <c r="BG37" s="2211"/>
      <c r="BH37" s="2211"/>
      <c r="BI37" s="2212"/>
      <c r="BJ37" s="2215"/>
      <c r="BK37" s="2215"/>
      <c r="BL37" s="386"/>
      <c r="BM37" s="2219"/>
      <c r="BN37" s="2219"/>
      <c r="BO37" s="2219"/>
      <c r="BP37" s="2219"/>
      <c r="BQ37" s="2219"/>
      <c r="BR37" s="2219"/>
      <c r="BS37" s="2219"/>
      <c r="BT37" s="386"/>
      <c r="BU37" s="2235"/>
      <c r="BV37" s="2065"/>
      <c r="BW37" s="2065"/>
      <c r="BX37" s="1991"/>
      <c r="BY37" s="1991"/>
      <c r="BZ37" s="69"/>
      <c r="CA37" s="69"/>
      <c r="CB37" s="69"/>
      <c r="CC37" s="69"/>
      <c r="CD37" s="69"/>
      <c r="CE37" s="69"/>
      <c r="CF37" s="69"/>
      <c r="CG37" s="69"/>
      <c r="CH37" s="69"/>
    </row>
    <row r="38" spans="1:86" ht="4.5" customHeight="1" thickBot="1">
      <c r="A38" s="1832"/>
      <c r="B38" s="1832"/>
      <c r="C38" s="1832"/>
      <c r="D38" s="1832"/>
      <c r="E38" s="380"/>
      <c r="F38" s="2065"/>
      <c r="G38" s="1916" t="str">
        <f>★法人その他入力!$P$276</f>
        <v/>
      </c>
      <c r="H38" s="1906"/>
      <c r="I38" s="1906" t="str">
        <f>★法人その他入力!$Q$276</f>
        <v/>
      </c>
      <c r="J38" s="1906"/>
      <c r="K38" s="1906" t="str">
        <f>★法人その他入力!$R$276</f>
        <v/>
      </c>
      <c r="L38" s="1906"/>
      <c r="M38" s="1906" t="str">
        <f>★法人その他入力!$S$276</f>
        <v/>
      </c>
      <c r="N38" s="1906"/>
      <c r="O38" s="1906" t="str">
        <f>★法人その他入力!$T$276</f>
        <v/>
      </c>
      <c r="P38" s="1906"/>
      <c r="Q38" s="1906" t="str">
        <f>★法人その他入力!$U$276</f>
        <v/>
      </c>
      <c r="R38" s="1906"/>
      <c r="S38" s="1906" t="str">
        <f>★法人その他入力!$V$276</f>
        <v/>
      </c>
      <c r="T38" s="1906"/>
      <c r="U38" s="1906" t="str">
        <f>★法人その他入力!$W$276</f>
        <v/>
      </c>
      <c r="V38" s="1906"/>
      <c r="W38" s="1906" t="str">
        <f>★法人その他入力!$X$276</f>
        <v/>
      </c>
      <c r="X38" s="1906"/>
      <c r="Y38" s="1906" t="str">
        <f>★法人その他入力!$Y$276</f>
        <v/>
      </c>
      <c r="Z38" s="1906"/>
      <c r="AA38" s="1917"/>
      <c r="AB38" s="2207" t="str">
        <f>★法人その他入力!$BS$277</f>
        <v/>
      </c>
      <c r="AC38" s="2208"/>
      <c r="AD38" s="2209" t="str">
        <f>★法人その他入力!$BM$277</f>
        <v/>
      </c>
      <c r="AE38" s="2210"/>
      <c r="AF38" s="2210"/>
      <c r="AG38" s="2210" t="str">
        <f>★法人その他入力!$BN$277</f>
        <v/>
      </c>
      <c r="AH38" s="2210"/>
      <c r="AI38" s="2220"/>
      <c r="AJ38" s="2209" t="str">
        <f>★法人その他入力!$BO$277</f>
        <v/>
      </c>
      <c r="AK38" s="2210"/>
      <c r="AL38" s="2210"/>
      <c r="AM38" s="2210" t="str">
        <f>★法人その他入力!$BP$277</f>
        <v/>
      </c>
      <c r="AN38" s="2210"/>
      <c r="AO38" s="2220"/>
      <c r="AP38" s="2209" t="str">
        <f>★法人その他入力!$BQ$277</f>
        <v/>
      </c>
      <c r="AQ38" s="2210"/>
      <c r="AR38" s="2210" t="str">
        <f>★法人その他入力!$BR$277</f>
        <v/>
      </c>
      <c r="AS38" s="2221"/>
      <c r="AT38" s="2222" t="str">
        <f>IF(★法人その他入力!$M$278="選択　▼","1.男2.女",★法人その他入力!$M$278)</f>
        <v>1.男2.女</v>
      </c>
      <c r="AU38" s="2223"/>
      <c r="AV38" s="2223"/>
      <c r="AW38" s="2223"/>
      <c r="AX38" s="2223"/>
      <c r="AY38" s="2224"/>
      <c r="AZ38" s="2211">
        <f>★法人その他入力!M279</f>
        <v>0</v>
      </c>
      <c r="BA38" s="2211"/>
      <c r="BB38" s="2211"/>
      <c r="BC38" s="2211"/>
      <c r="BD38" s="2211"/>
      <c r="BE38" s="2207" t="str">
        <f>IF(★法人その他入力!$M$280="選択　▼","",★法人その他入力!$M$280)</f>
        <v/>
      </c>
      <c r="BF38" s="2211"/>
      <c r="BG38" s="2211"/>
      <c r="BH38" s="2211"/>
      <c r="BI38" s="2212"/>
      <c r="BJ38" s="2213" t="str">
        <f>★法人その他入力!$BM$281</f>
        <v/>
      </c>
      <c r="BK38" s="2213"/>
      <c r="BL38" s="384"/>
      <c r="BM38" s="2216"/>
      <c r="BN38" s="2216"/>
      <c r="BO38" s="2216"/>
      <c r="BP38" s="2216"/>
      <c r="BQ38" s="2216"/>
      <c r="BR38" s="2216"/>
      <c r="BS38" s="2216"/>
      <c r="BT38" s="384"/>
      <c r="BU38" s="2233"/>
      <c r="BV38" s="2065"/>
      <c r="BW38" s="2065"/>
      <c r="BX38" s="1991"/>
      <c r="BY38" s="1991"/>
      <c r="BZ38" s="69"/>
      <c r="CA38" s="69"/>
      <c r="CB38" s="69"/>
      <c r="CC38" s="69"/>
      <c r="CD38" s="69"/>
      <c r="CE38" s="69"/>
      <c r="CF38" s="69"/>
      <c r="CG38" s="69"/>
      <c r="CH38" s="69"/>
    </row>
    <row r="39" spans="1:86" ht="11.25" customHeight="1" thickBot="1">
      <c r="A39" s="1832"/>
      <c r="B39" s="1832"/>
      <c r="C39" s="1832"/>
      <c r="D39" s="1832"/>
      <c r="E39" s="385" t="s">
        <v>427</v>
      </c>
      <c r="F39" s="2065"/>
      <c r="G39" s="1916"/>
      <c r="H39" s="1906"/>
      <c r="I39" s="1906"/>
      <c r="J39" s="1906"/>
      <c r="K39" s="1906"/>
      <c r="L39" s="1906"/>
      <c r="M39" s="1906"/>
      <c r="N39" s="1906"/>
      <c r="O39" s="1906"/>
      <c r="P39" s="1906"/>
      <c r="Q39" s="1906"/>
      <c r="R39" s="1906"/>
      <c r="S39" s="1906"/>
      <c r="T39" s="1906"/>
      <c r="U39" s="1906"/>
      <c r="V39" s="1906"/>
      <c r="W39" s="1906"/>
      <c r="X39" s="1906"/>
      <c r="Y39" s="1906"/>
      <c r="Z39" s="1906"/>
      <c r="AA39" s="1917"/>
      <c r="AB39" s="2207"/>
      <c r="AC39" s="2208"/>
      <c r="AD39" s="2209"/>
      <c r="AE39" s="2210"/>
      <c r="AF39" s="2210"/>
      <c r="AG39" s="2210"/>
      <c r="AH39" s="2210"/>
      <c r="AI39" s="2220"/>
      <c r="AJ39" s="2209"/>
      <c r="AK39" s="2210"/>
      <c r="AL39" s="2210"/>
      <c r="AM39" s="2210"/>
      <c r="AN39" s="2210"/>
      <c r="AO39" s="2220"/>
      <c r="AP39" s="2209"/>
      <c r="AQ39" s="2210"/>
      <c r="AR39" s="2210"/>
      <c r="AS39" s="2221"/>
      <c r="AT39" s="2222"/>
      <c r="AU39" s="2223"/>
      <c r="AV39" s="2223"/>
      <c r="AW39" s="2223"/>
      <c r="AX39" s="2223"/>
      <c r="AY39" s="2224"/>
      <c r="AZ39" s="2211"/>
      <c r="BA39" s="2211"/>
      <c r="BB39" s="2211"/>
      <c r="BC39" s="2211"/>
      <c r="BD39" s="2211"/>
      <c r="BE39" s="2207"/>
      <c r="BF39" s="2211"/>
      <c r="BG39" s="2211"/>
      <c r="BH39" s="2211"/>
      <c r="BI39" s="2212"/>
      <c r="BJ39" s="2214"/>
      <c r="BK39" s="2214"/>
      <c r="BL39" s="2217" t="str">
        <f>★法人その他入力!$BL$282</f>
        <v/>
      </c>
      <c r="BM39" s="2214"/>
      <c r="BN39" s="2214"/>
      <c r="BO39" s="2214"/>
      <c r="BP39" s="2214"/>
      <c r="BQ39" s="2214"/>
      <c r="BR39" s="2214"/>
      <c r="BS39" s="2214"/>
      <c r="BT39" s="2218"/>
      <c r="BU39" s="2234"/>
      <c r="BV39" s="2065"/>
      <c r="BW39" s="2065"/>
      <c r="BX39" s="1991"/>
      <c r="BY39" s="1991"/>
      <c r="BZ39" s="69"/>
      <c r="CA39" s="69"/>
      <c r="CB39" s="69"/>
      <c r="CC39" s="69"/>
      <c r="CD39" s="69"/>
      <c r="CE39" s="69"/>
      <c r="CF39" s="69"/>
      <c r="CG39" s="69"/>
      <c r="CH39" s="69"/>
    </row>
    <row r="40" spans="1:86" ht="4.5" customHeight="1" thickBot="1">
      <c r="A40" s="1832"/>
      <c r="B40" s="1832"/>
      <c r="C40" s="1832"/>
      <c r="D40" s="1832"/>
      <c r="E40" s="380"/>
      <c r="F40" s="2065"/>
      <c r="G40" s="1916"/>
      <c r="H40" s="1906"/>
      <c r="I40" s="1906"/>
      <c r="J40" s="1906"/>
      <c r="K40" s="1906"/>
      <c r="L40" s="1906"/>
      <c r="M40" s="1906"/>
      <c r="N40" s="1906"/>
      <c r="O40" s="1906"/>
      <c r="P40" s="1906"/>
      <c r="Q40" s="1906"/>
      <c r="R40" s="1906"/>
      <c r="S40" s="1906"/>
      <c r="T40" s="1906"/>
      <c r="U40" s="1906"/>
      <c r="V40" s="1906"/>
      <c r="W40" s="1906"/>
      <c r="X40" s="1906"/>
      <c r="Y40" s="1906"/>
      <c r="Z40" s="1906"/>
      <c r="AA40" s="1917"/>
      <c r="AB40" s="2207"/>
      <c r="AC40" s="2208"/>
      <c r="AD40" s="2209"/>
      <c r="AE40" s="2210"/>
      <c r="AF40" s="2210"/>
      <c r="AG40" s="2210"/>
      <c r="AH40" s="2210"/>
      <c r="AI40" s="2220"/>
      <c r="AJ40" s="2209"/>
      <c r="AK40" s="2210"/>
      <c r="AL40" s="2210"/>
      <c r="AM40" s="2210"/>
      <c r="AN40" s="2210"/>
      <c r="AO40" s="2220"/>
      <c r="AP40" s="2209"/>
      <c r="AQ40" s="2210"/>
      <c r="AR40" s="2210"/>
      <c r="AS40" s="2221"/>
      <c r="AT40" s="2222"/>
      <c r="AU40" s="2223"/>
      <c r="AV40" s="2223"/>
      <c r="AW40" s="2223"/>
      <c r="AX40" s="2223"/>
      <c r="AY40" s="2224"/>
      <c r="AZ40" s="2211"/>
      <c r="BA40" s="2211"/>
      <c r="BB40" s="2211"/>
      <c r="BC40" s="2211"/>
      <c r="BD40" s="2211"/>
      <c r="BE40" s="2207"/>
      <c r="BF40" s="2211"/>
      <c r="BG40" s="2211"/>
      <c r="BH40" s="2211"/>
      <c r="BI40" s="2212"/>
      <c r="BJ40" s="2215"/>
      <c r="BK40" s="2215"/>
      <c r="BL40" s="386"/>
      <c r="BM40" s="2219"/>
      <c r="BN40" s="2219"/>
      <c r="BO40" s="2219"/>
      <c r="BP40" s="2219"/>
      <c r="BQ40" s="2219"/>
      <c r="BR40" s="2219"/>
      <c r="BS40" s="2219"/>
      <c r="BT40" s="386"/>
      <c r="BU40" s="2235"/>
      <c r="BV40" s="2065"/>
      <c r="BW40" s="2065"/>
      <c r="BX40" s="1991"/>
      <c r="BY40" s="1991"/>
      <c r="BZ40" s="69"/>
      <c r="CA40" s="69"/>
      <c r="CB40" s="69"/>
      <c r="CC40" s="69"/>
      <c r="CD40" s="69"/>
      <c r="CE40" s="69"/>
      <c r="CF40" s="69"/>
      <c r="CG40" s="69"/>
      <c r="CH40" s="69"/>
    </row>
    <row r="41" spans="1:86" ht="4.5" customHeight="1" thickBot="1">
      <c r="A41" s="1832"/>
      <c r="B41" s="1832"/>
      <c r="C41" s="1832"/>
      <c r="D41" s="1832"/>
      <c r="E41" s="380"/>
      <c r="F41" s="2065"/>
      <c r="G41" s="1916" t="str">
        <f>★法人その他入力!$P$284</f>
        <v/>
      </c>
      <c r="H41" s="1906"/>
      <c r="I41" s="1906" t="str">
        <f>★法人その他入力!$Q$284</f>
        <v/>
      </c>
      <c r="J41" s="1906"/>
      <c r="K41" s="1906" t="str">
        <f>★法人その他入力!$R$284</f>
        <v/>
      </c>
      <c r="L41" s="1906"/>
      <c r="M41" s="1906" t="str">
        <f>★法人その他入力!$S$284</f>
        <v/>
      </c>
      <c r="N41" s="1906"/>
      <c r="O41" s="1906" t="str">
        <f>★法人その他入力!$T$284</f>
        <v/>
      </c>
      <c r="P41" s="1906"/>
      <c r="Q41" s="1906" t="str">
        <f>★法人その他入力!$U$284</f>
        <v/>
      </c>
      <c r="R41" s="1906"/>
      <c r="S41" s="1906" t="str">
        <f>★法人その他入力!$V$284</f>
        <v/>
      </c>
      <c r="T41" s="1906"/>
      <c r="U41" s="1906" t="str">
        <f>★法人その他入力!$W$284</f>
        <v/>
      </c>
      <c r="V41" s="1906"/>
      <c r="W41" s="1906" t="str">
        <f>★法人その他入力!$X$284</f>
        <v/>
      </c>
      <c r="X41" s="1906"/>
      <c r="Y41" s="1906" t="str">
        <f>★法人その他入力!$Y$284</f>
        <v/>
      </c>
      <c r="Z41" s="1906"/>
      <c r="AA41" s="1917"/>
      <c r="AB41" s="2207" t="str">
        <f>★法人その他入力!$BS$285</f>
        <v/>
      </c>
      <c r="AC41" s="2208"/>
      <c r="AD41" s="2209" t="str">
        <f>★法人その他入力!$BM$285</f>
        <v/>
      </c>
      <c r="AE41" s="2210"/>
      <c r="AF41" s="2210"/>
      <c r="AG41" s="2210" t="str">
        <f>★法人その他入力!$BN$285</f>
        <v/>
      </c>
      <c r="AH41" s="2210"/>
      <c r="AI41" s="2220"/>
      <c r="AJ41" s="2209" t="str">
        <f>★法人その他入力!$BO$285</f>
        <v/>
      </c>
      <c r="AK41" s="2210"/>
      <c r="AL41" s="2210"/>
      <c r="AM41" s="2210" t="str">
        <f>★法人その他入力!$BP$285</f>
        <v/>
      </c>
      <c r="AN41" s="2210"/>
      <c r="AO41" s="2220"/>
      <c r="AP41" s="2209" t="str">
        <f>★法人その他入力!$BQ$285</f>
        <v/>
      </c>
      <c r="AQ41" s="2210"/>
      <c r="AR41" s="2210" t="str">
        <f>★法人その他入力!$BR$285</f>
        <v/>
      </c>
      <c r="AS41" s="2221"/>
      <c r="AT41" s="2222" t="str">
        <f>IF(★法人その他入力!$M$286="選択　▼","1.男2.女",★法人その他入力!$M$286)</f>
        <v>1.男2.女</v>
      </c>
      <c r="AU41" s="2223"/>
      <c r="AV41" s="2223"/>
      <c r="AW41" s="2223"/>
      <c r="AX41" s="2223"/>
      <c r="AY41" s="2224"/>
      <c r="AZ41" s="2211">
        <f>★法人その他入力!M287</f>
        <v>0</v>
      </c>
      <c r="BA41" s="2211"/>
      <c r="BB41" s="2211"/>
      <c r="BC41" s="2211"/>
      <c r="BD41" s="2211"/>
      <c r="BE41" s="2207" t="str">
        <f>IF(★法人その他入力!$M$288="選択　▼","",★法人その他入力!$M$288)</f>
        <v/>
      </c>
      <c r="BF41" s="2211"/>
      <c r="BG41" s="2211"/>
      <c r="BH41" s="2211"/>
      <c r="BI41" s="2212"/>
      <c r="BJ41" s="2213" t="str">
        <f>★法人その他入力!$BM$289</f>
        <v/>
      </c>
      <c r="BK41" s="2213"/>
      <c r="BL41" s="384"/>
      <c r="BM41" s="2216"/>
      <c r="BN41" s="2216"/>
      <c r="BO41" s="2216"/>
      <c r="BP41" s="2216"/>
      <c r="BQ41" s="2216"/>
      <c r="BR41" s="2216"/>
      <c r="BS41" s="2216"/>
      <c r="BT41" s="384"/>
      <c r="BU41" s="2233"/>
      <c r="BV41" s="2065"/>
      <c r="BW41" s="2065"/>
      <c r="BX41" s="1991"/>
      <c r="BY41" s="1991"/>
      <c r="BZ41" s="69"/>
      <c r="CA41" s="69"/>
      <c r="CB41" s="69"/>
      <c r="CC41" s="69"/>
      <c r="CD41" s="69"/>
      <c r="CE41" s="69"/>
      <c r="CF41" s="69"/>
      <c r="CG41" s="69"/>
      <c r="CH41" s="69"/>
    </row>
    <row r="42" spans="1:86" ht="11.25" customHeight="1" thickBot="1">
      <c r="A42" s="1832"/>
      <c r="B42" s="1832"/>
      <c r="C42" s="1832"/>
      <c r="D42" s="1832"/>
      <c r="E42" s="385" t="s">
        <v>428</v>
      </c>
      <c r="F42" s="2065"/>
      <c r="G42" s="1916"/>
      <c r="H42" s="1906"/>
      <c r="I42" s="1906"/>
      <c r="J42" s="1906"/>
      <c r="K42" s="1906"/>
      <c r="L42" s="1906"/>
      <c r="M42" s="1906"/>
      <c r="N42" s="1906"/>
      <c r="O42" s="1906"/>
      <c r="P42" s="1906"/>
      <c r="Q42" s="1906"/>
      <c r="R42" s="1906"/>
      <c r="S42" s="1906"/>
      <c r="T42" s="1906"/>
      <c r="U42" s="1906"/>
      <c r="V42" s="1906"/>
      <c r="W42" s="1906"/>
      <c r="X42" s="1906"/>
      <c r="Y42" s="1906"/>
      <c r="Z42" s="1906"/>
      <c r="AA42" s="1917"/>
      <c r="AB42" s="2207"/>
      <c r="AC42" s="2208"/>
      <c r="AD42" s="2209"/>
      <c r="AE42" s="2210"/>
      <c r="AF42" s="2210"/>
      <c r="AG42" s="2210"/>
      <c r="AH42" s="2210"/>
      <c r="AI42" s="2220"/>
      <c r="AJ42" s="2209"/>
      <c r="AK42" s="2210"/>
      <c r="AL42" s="2210"/>
      <c r="AM42" s="2210"/>
      <c r="AN42" s="2210"/>
      <c r="AO42" s="2220"/>
      <c r="AP42" s="2209"/>
      <c r="AQ42" s="2210"/>
      <c r="AR42" s="2210"/>
      <c r="AS42" s="2221"/>
      <c r="AT42" s="2222"/>
      <c r="AU42" s="2223"/>
      <c r="AV42" s="2223"/>
      <c r="AW42" s="2223"/>
      <c r="AX42" s="2223"/>
      <c r="AY42" s="2224"/>
      <c r="AZ42" s="2211"/>
      <c r="BA42" s="2211"/>
      <c r="BB42" s="2211"/>
      <c r="BC42" s="2211"/>
      <c r="BD42" s="2211"/>
      <c r="BE42" s="2207"/>
      <c r="BF42" s="2211"/>
      <c r="BG42" s="2211"/>
      <c r="BH42" s="2211"/>
      <c r="BI42" s="2212"/>
      <c r="BJ42" s="2214"/>
      <c r="BK42" s="2214"/>
      <c r="BL42" s="2217" t="str">
        <f>★法人その他入力!$BL$290</f>
        <v/>
      </c>
      <c r="BM42" s="2214"/>
      <c r="BN42" s="2214"/>
      <c r="BO42" s="2214"/>
      <c r="BP42" s="2214"/>
      <c r="BQ42" s="2214"/>
      <c r="BR42" s="2214"/>
      <c r="BS42" s="2214"/>
      <c r="BT42" s="2218"/>
      <c r="BU42" s="2234"/>
      <c r="BV42" s="2065"/>
      <c r="BW42" s="2065"/>
      <c r="BX42" s="1991"/>
      <c r="BY42" s="1991"/>
      <c r="BZ42" s="69"/>
      <c r="CA42" s="69"/>
      <c r="CB42" s="69"/>
      <c r="CC42" s="69"/>
      <c r="CD42" s="69"/>
      <c r="CE42" s="69"/>
      <c r="CF42" s="69"/>
      <c r="CG42" s="69"/>
      <c r="CH42" s="69"/>
    </row>
    <row r="43" spans="1:86" ht="4.5" customHeight="1" thickBot="1">
      <c r="A43" s="1832"/>
      <c r="B43" s="1832"/>
      <c r="C43" s="1832"/>
      <c r="D43" s="1832"/>
      <c r="E43" s="380"/>
      <c r="F43" s="2065"/>
      <c r="G43" s="1916"/>
      <c r="H43" s="1906"/>
      <c r="I43" s="1906"/>
      <c r="J43" s="1906"/>
      <c r="K43" s="1906"/>
      <c r="L43" s="1906"/>
      <c r="M43" s="1906"/>
      <c r="N43" s="1906"/>
      <c r="O43" s="1906"/>
      <c r="P43" s="1906"/>
      <c r="Q43" s="1906"/>
      <c r="R43" s="1906"/>
      <c r="S43" s="1906"/>
      <c r="T43" s="1906"/>
      <c r="U43" s="1906"/>
      <c r="V43" s="1906"/>
      <c r="W43" s="1906"/>
      <c r="X43" s="1906"/>
      <c r="Y43" s="1906"/>
      <c r="Z43" s="1906"/>
      <c r="AA43" s="1917"/>
      <c r="AB43" s="2207"/>
      <c r="AC43" s="2208"/>
      <c r="AD43" s="2209"/>
      <c r="AE43" s="2210"/>
      <c r="AF43" s="2210"/>
      <c r="AG43" s="2210"/>
      <c r="AH43" s="2210"/>
      <c r="AI43" s="2220"/>
      <c r="AJ43" s="2209"/>
      <c r="AK43" s="2210"/>
      <c r="AL43" s="2210"/>
      <c r="AM43" s="2210"/>
      <c r="AN43" s="2210"/>
      <c r="AO43" s="2220"/>
      <c r="AP43" s="2209"/>
      <c r="AQ43" s="2210"/>
      <c r="AR43" s="2210"/>
      <c r="AS43" s="2221"/>
      <c r="AT43" s="2222"/>
      <c r="AU43" s="2223"/>
      <c r="AV43" s="2223"/>
      <c r="AW43" s="2223"/>
      <c r="AX43" s="2223"/>
      <c r="AY43" s="2224"/>
      <c r="AZ43" s="2211"/>
      <c r="BA43" s="2211"/>
      <c r="BB43" s="2211"/>
      <c r="BC43" s="2211"/>
      <c r="BD43" s="2211"/>
      <c r="BE43" s="2207"/>
      <c r="BF43" s="2211"/>
      <c r="BG43" s="2211"/>
      <c r="BH43" s="2211"/>
      <c r="BI43" s="2212"/>
      <c r="BJ43" s="2215"/>
      <c r="BK43" s="2215"/>
      <c r="BL43" s="386"/>
      <c r="BM43" s="2219"/>
      <c r="BN43" s="2219"/>
      <c r="BO43" s="2219"/>
      <c r="BP43" s="2219"/>
      <c r="BQ43" s="2219"/>
      <c r="BR43" s="2219"/>
      <c r="BS43" s="2219"/>
      <c r="BT43" s="386"/>
      <c r="BU43" s="2235"/>
      <c r="BV43" s="2065"/>
      <c r="BW43" s="2065"/>
      <c r="BX43" s="1991"/>
      <c r="BY43" s="1991"/>
      <c r="BZ43" s="69"/>
      <c r="CA43" s="69"/>
      <c r="CB43" s="69"/>
      <c r="CC43" s="69"/>
      <c r="CD43" s="69"/>
      <c r="CE43" s="69"/>
      <c r="CF43" s="69"/>
      <c r="CG43" s="69"/>
      <c r="CH43" s="69"/>
    </row>
    <row r="44" spans="1:86" ht="4.5" customHeight="1" thickBot="1">
      <c r="A44" s="1832"/>
      <c r="B44" s="1832"/>
      <c r="C44" s="1832"/>
      <c r="D44" s="1832"/>
      <c r="E44" s="380"/>
      <c r="F44" s="2065"/>
      <c r="G44" s="1916" t="str">
        <f>★法人その他入力!$P$292</f>
        <v/>
      </c>
      <c r="H44" s="1906"/>
      <c r="I44" s="1906" t="str">
        <f>★法人その他入力!$Q$292</f>
        <v/>
      </c>
      <c r="J44" s="1906"/>
      <c r="K44" s="1906" t="str">
        <f>★法人その他入力!$R$292</f>
        <v/>
      </c>
      <c r="L44" s="1906"/>
      <c r="M44" s="1906" t="str">
        <f>★法人その他入力!$S$292</f>
        <v/>
      </c>
      <c r="N44" s="1906"/>
      <c r="O44" s="1906" t="str">
        <f>★法人その他入力!$T$292</f>
        <v/>
      </c>
      <c r="P44" s="1906"/>
      <c r="Q44" s="1906" t="str">
        <f>★法人その他入力!$U$292</f>
        <v/>
      </c>
      <c r="R44" s="1906"/>
      <c r="S44" s="1906" t="str">
        <f>★法人その他入力!$V$292</f>
        <v/>
      </c>
      <c r="T44" s="1906"/>
      <c r="U44" s="1906" t="str">
        <f>★法人その他入力!$W$292</f>
        <v/>
      </c>
      <c r="V44" s="1906"/>
      <c r="W44" s="1906" t="str">
        <f>★法人その他入力!$X$292</f>
        <v/>
      </c>
      <c r="X44" s="1906"/>
      <c r="Y44" s="1906" t="str">
        <f>★法人その他入力!$Y$292</f>
        <v/>
      </c>
      <c r="Z44" s="1906"/>
      <c r="AA44" s="1917"/>
      <c r="AB44" s="2207" t="str">
        <f>★法人その他入力!$BS$293</f>
        <v/>
      </c>
      <c r="AC44" s="2208"/>
      <c r="AD44" s="2209" t="str">
        <f>★法人その他入力!$BM$293</f>
        <v/>
      </c>
      <c r="AE44" s="2210"/>
      <c r="AF44" s="2210"/>
      <c r="AG44" s="2210" t="str">
        <f>★法人その他入力!$BN$293</f>
        <v/>
      </c>
      <c r="AH44" s="2210"/>
      <c r="AI44" s="2220"/>
      <c r="AJ44" s="2209" t="str">
        <f>★法人その他入力!$BO$293</f>
        <v/>
      </c>
      <c r="AK44" s="2210"/>
      <c r="AL44" s="2210"/>
      <c r="AM44" s="2210" t="str">
        <f>★法人その他入力!$BP$293</f>
        <v/>
      </c>
      <c r="AN44" s="2210"/>
      <c r="AO44" s="2220"/>
      <c r="AP44" s="2209" t="str">
        <f>★法人その他入力!$BQ$293</f>
        <v/>
      </c>
      <c r="AQ44" s="2210"/>
      <c r="AR44" s="2210" t="str">
        <f>★法人その他入力!$BR$293</f>
        <v/>
      </c>
      <c r="AS44" s="2221"/>
      <c r="AT44" s="2222" t="str">
        <f>IF(★法人その他入力!$M$294="選択　▼","1.男2.女",★法人その他入力!$M$294)</f>
        <v>1.男2.女</v>
      </c>
      <c r="AU44" s="2223"/>
      <c r="AV44" s="2223"/>
      <c r="AW44" s="2223"/>
      <c r="AX44" s="2223"/>
      <c r="AY44" s="2224"/>
      <c r="AZ44" s="2211">
        <f>★法人その他入力!M295</f>
        <v>0</v>
      </c>
      <c r="BA44" s="2211"/>
      <c r="BB44" s="2211"/>
      <c r="BC44" s="2211"/>
      <c r="BD44" s="2211"/>
      <c r="BE44" s="2207" t="str">
        <f>IF(★法人その他入力!$M$296="選択　▼","",★法人その他入力!$M$296)</f>
        <v/>
      </c>
      <c r="BF44" s="2211"/>
      <c r="BG44" s="2211"/>
      <c r="BH44" s="2211"/>
      <c r="BI44" s="2212"/>
      <c r="BJ44" s="2213" t="str">
        <f>★法人その他入力!$BM$297</f>
        <v/>
      </c>
      <c r="BK44" s="2213"/>
      <c r="BL44" s="384"/>
      <c r="BM44" s="2216"/>
      <c r="BN44" s="2216"/>
      <c r="BO44" s="2216"/>
      <c r="BP44" s="2216"/>
      <c r="BQ44" s="2216"/>
      <c r="BR44" s="2216"/>
      <c r="BS44" s="2216"/>
      <c r="BT44" s="384"/>
      <c r="BU44" s="2233"/>
      <c r="BV44" s="2065"/>
      <c r="BW44" s="2065"/>
      <c r="BX44" s="1991"/>
      <c r="BY44" s="1991"/>
      <c r="BZ44" s="69"/>
      <c r="CA44" s="69"/>
      <c r="CB44" s="69"/>
      <c r="CC44" s="69"/>
      <c r="CD44" s="69"/>
      <c r="CE44" s="69"/>
      <c r="CF44" s="69"/>
      <c r="CG44" s="69"/>
      <c r="CH44" s="69"/>
    </row>
    <row r="45" spans="1:86" ht="11.25" customHeight="1" thickBot="1">
      <c r="A45" s="1832"/>
      <c r="B45" s="1832"/>
      <c r="C45" s="1832"/>
      <c r="D45" s="1832"/>
      <c r="E45" s="385" t="s">
        <v>429</v>
      </c>
      <c r="F45" s="2065"/>
      <c r="G45" s="1916"/>
      <c r="H45" s="1906"/>
      <c r="I45" s="1906"/>
      <c r="J45" s="1906"/>
      <c r="K45" s="1906"/>
      <c r="L45" s="1906"/>
      <c r="M45" s="1906"/>
      <c r="N45" s="1906"/>
      <c r="O45" s="1906"/>
      <c r="P45" s="1906"/>
      <c r="Q45" s="1906"/>
      <c r="R45" s="1906"/>
      <c r="S45" s="1906"/>
      <c r="T45" s="1906"/>
      <c r="U45" s="1906"/>
      <c r="V45" s="1906"/>
      <c r="W45" s="1906"/>
      <c r="X45" s="1906"/>
      <c r="Y45" s="1906"/>
      <c r="Z45" s="1906"/>
      <c r="AA45" s="1917"/>
      <c r="AB45" s="2207"/>
      <c r="AC45" s="2208"/>
      <c r="AD45" s="2209"/>
      <c r="AE45" s="2210"/>
      <c r="AF45" s="2210"/>
      <c r="AG45" s="2210"/>
      <c r="AH45" s="2210"/>
      <c r="AI45" s="2220"/>
      <c r="AJ45" s="2209"/>
      <c r="AK45" s="2210"/>
      <c r="AL45" s="2210"/>
      <c r="AM45" s="2210"/>
      <c r="AN45" s="2210"/>
      <c r="AO45" s="2220"/>
      <c r="AP45" s="2209"/>
      <c r="AQ45" s="2210"/>
      <c r="AR45" s="2210"/>
      <c r="AS45" s="2221"/>
      <c r="AT45" s="2222"/>
      <c r="AU45" s="2223"/>
      <c r="AV45" s="2223"/>
      <c r="AW45" s="2223"/>
      <c r="AX45" s="2223"/>
      <c r="AY45" s="2224"/>
      <c r="AZ45" s="2211"/>
      <c r="BA45" s="2211"/>
      <c r="BB45" s="2211"/>
      <c r="BC45" s="2211"/>
      <c r="BD45" s="2211"/>
      <c r="BE45" s="2207"/>
      <c r="BF45" s="2211"/>
      <c r="BG45" s="2211"/>
      <c r="BH45" s="2211"/>
      <c r="BI45" s="2212"/>
      <c r="BJ45" s="2214"/>
      <c r="BK45" s="2214"/>
      <c r="BL45" s="2217" t="str">
        <f>★法人その他入力!$BL$298</f>
        <v/>
      </c>
      <c r="BM45" s="2214"/>
      <c r="BN45" s="2214"/>
      <c r="BO45" s="2214"/>
      <c r="BP45" s="2214"/>
      <c r="BQ45" s="2214"/>
      <c r="BR45" s="2214"/>
      <c r="BS45" s="2214"/>
      <c r="BT45" s="2218"/>
      <c r="BU45" s="2234"/>
      <c r="BV45" s="2065"/>
      <c r="BW45" s="2065"/>
      <c r="BX45" s="1991"/>
      <c r="BY45" s="1991"/>
      <c r="BZ45" s="69"/>
      <c r="CA45" s="69"/>
      <c r="CB45" s="69"/>
      <c r="CC45" s="69"/>
      <c r="CD45" s="69"/>
      <c r="CE45" s="69"/>
      <c r="CF45" s="69"/>
      <c r="CG45" s="69"/>
      <c r="CH45" s="69"/>
    </row>
    <row r="46" spans="1:86" ht="4.5" customHeight="1" thickBot="1">
      <c r="A46" s="1832"/>
      <c r="B46" s="1832"/>
      <c r="C46" s="1832"/>
      <c r="D46" s="1832"/>
      <c r="E46" s="380"/>
      <c r="F46" s="2065"/>
      <c r="G46" s="1916"/>
      <c r="H46" s="1906"/>
      <c r="I46" s="1906"/>
      <c r="J46" s="1906"/>
      <c r="K46" s="1906"/>
      <c r="L46" s="1906"/>
      <c r="M46" s="1906"/>
      <c r="N46" s="1906"/>
      <c r="O46" s="1906"/>
      <c r="P46" s="1906"/>
      <c r="Q46" s="1906"/>
      <c r="R46" s="1906"/>
      <c r="S46" s="1906"/>
      <c r="T46" s="1906"/>
      <c r="U46" s="1906"/>
      <c r="V46" s="1906"/>
      <c r="W46" s="1906"/>
      <c r="X46" s="1906"/>
      <c r="Y46" s="1906"/>
      <c r="Z46" s="1906"/>
      <c r="AA46" s="1917"/>
      <c r="AB46" s="2207"/>
      <c r="AC46" s="2208"/>
      <c r="AD46" s="2209"/>
      <c r="AE46" s="2210"/>
      <c r="AF46" s="2210"/>
      <c r="AG46" s="2210"/>
      <c r="AH46" s="2210"/>
      <c r="AI46" s="2220"/>
      <c r="AJ46" s="2209"/>
      <c r="AK46" s="2210"/>
      <c r="AL46" s="2210"/>
      <c r="AM46" s="2210"/>
      <c r="AN46" s="2210"/>
      <c r="AO46" s="2220"/>
      <c r="AP46" s="2209"/>
      <c r="AQ46" s="2210"/>
      <c r="AR46" s="2210"/>
      <c r="AS46" s="2221"/>
      <c r="AT46" s="2222"/>
      <c r="AU46" s="2223"/>
      <c r="AV46" s="2223"/>
      <c r="AW46" s="2223"/>
      <c r="AX46" s="2223"/>
      <c r="AY46" s="2224"/>
      <c r="AZ46" s="2211"/>
      <c r="BA46" s="2211"/>
      <c r="BB46" s="2211"/>
      <c r="BC46" s="2211"/>
      <c r="BD46" s="2211"/>
      <c r="BE46" s="2207"/>
      <c r="BF46" s="2211"/>
      <c r="BG46" s="2211"/>
      <c r="BH46" s="2211"/>
      <c r="BI46" s="2212"/>
      <c r="BJ46" s="2215"/>
      <c r="BK46" s="2215"/>
      <c r="BL46" s="386"/>
      <c r="BM46" s="2219"/>
      <c r="BN46" s="2219"/>
      <c r="BO46" s="2219"/>
      <c r="BP46" s="2219"/>
      <c r="BQ46" s="2219"/>
      <c r="BR46" s="2219"/>
      <c r="BS46" s="2219"/>
      <c r="BT46" s="386"/>
      <c r="BU46" s="2235"/>
      <c r="BV46" s="2065"/>
      <c r="BW46" s="2065"/>
      <c r="BX46" s="1991"/>
      <c r="BY46" s="1991"/>
      <c r="BZ46" s="69"/>
      <c r="CA46" s="69"/>
      <c r="CB46" s="69"/>
      <c r="CC46" s="69"/>
      <c r="CD46" s="69"/>
      <c r="CE46" s="69"/>
      <c r="CF46" s="69"/>
      <c r="CG46" s="69"/>
      <c r="CH46" s="69"/>
    </row>
    <row r="47" spans="1:86" ht="4.5" customHeight="1" thickBot="1">
      <c r="A47" s="1832"/>
      <c r="B47" s="1832"/>
      <c r="C47" s="1832"/>
      <c r="D47" s="1832"/>
      <c r="E47" s="380"/>
      <c r="F47" s="2065"/>
      <c r="G47" s="1916" t="str">
        <f>★法人その他入力!$P$300</f>
        <v/>
      </c>
      <c r="H47" s="1906"/>
      <c r="I47" s="1906" t="str">
        <f>★法人その他入力!$Q$300</f>
        <v/>
      </c>
      <c r="J47" s="1906"/>
      <c r="K47" s="1906" t="str">
        <f>★法人その他入力!$R$300</f>
        <v/>
      </c>
      <c r="L47" s="1906"/>
      <c r="M47" s="1906" t="str">
        <f>★法人その他入力!$S$300</f>
        <v/>
      </c>
      <c r="N47" s="1906"/>
      <c r="O47" s="1906" t="str">
        <f>★法人その他入力!$T$300</f>
        <v/>
      </c>
      <c r="P47" s="1906"/>
      <c r="Q47" s="1906" t="str">
        <f>★法人その他入力!$U$300</f>
        <v/>
      </c>
      <c r="R47" s="1906"/>
      <c r="S47" s="1906" t="str">
        <f>★法人その他入力!$V$300</f>
        <v/>
      </c>
      <c r="T47" s="1906"/>
      <c r="U47" s="1906" t="str">
        <f>★法人その他入力!$W$300</f>
        <v/>
      </c>
      <c r="V47" s="1906"/>
      <c r="W47" s="1906" t="str">
        <f>★法人その他入力!$X$300</f>
        <v/>
      </c>
      <c r="X47" s="1906"/>
      <c r="Y47" s="1906" t="str">
        <f>★法人その他入力!$Y$300</f>
        <v/>
      </c>
      <c r="Z47" s="1906"/>
      <c r="AA47" s="1917"/>
      <c r="AB47" s="2207" t="str">
        <f>★法人その他入力!$BS$301</f>
        <v/>
      </c>
      <c r="AC47" s="2208"/>
      <c r="AD47" s="2209" t="str">
        <f>★法人その他入力!$BM$301</f>
        <v/>
      </c>
      <c r="AE47" s="2210"/>
      <c r="AF47" s="2210"/>
      <c r="AG47" s="2210" t="str">
        <f>★法人その他入力!$BN$301</f>
        <v/>
      </c>
      <c r="AH47" s="2210"/>
      <c r="AI47" s="2220"/>
      <c r="AJ47" s="2209" t="str">
        <f>★法人その他入力!$BO$301</f>
        <v/>
      </c>
      <c r="AK47" s="2210"/>
      <c r="AL47" s="2210"/>
      <c r="AM47" s="2210" t="str">
        <f>★法人その他入力!$BP$301</f>
        <v/>
      </c>
      <c r="AN47" s="2210"/>
      <c r="AO47" s="2220"/>
      <c r="AP47" s="2209" t="str">
        <f>★法人その他入力!$BQ$301</f>
        <v/>
      </c>
      <c r="AQ47" s="2210"/>
      <c r="AR47" s="2210" t="str">
        <f>★法人その他入力!$BR$301</f>
        <v/>
      </c>
      <c r="AS47" s="2221"/>
      <c r="AT47" s="2222" t="str">
        <f>IF(★法人その他入力!$M$302="選択　▼","1.男2.女",★法人その他入力!$M$302)</f>
        <v>1.男2.女</v>
      </c>
      <c r="AU47" s="2223"/>
      <c r="AV47" s="2223"/>
      <c r="AW47" s="2223"/>
      <c r="AX47" s="2223"/>
      <c r="AY47" s="2224"/>
      <c r="AZ47" s="2211">
        <f>★法人その他入力!M303</f>
        <v>0</v>
      </c>
      <c r="BA47" s="2211"/>
      <c r="BB47" s="2211"/>
      <c r="BC47" s="2211"/>
      <c r="BD47" s="2211"/>
      <c r="BE47" s="2207" t="str">
        <f>IF(★法人その他入力!$M$304="選択　▼","",★法人その他入力!$M$304)</f>
        <v/>
      </c>
      <c r="BF47" s="2211"/>
      <c r="BG47" s="2211"/>
      <c r="BH47" s="2211"/>
      <c r="BI47" s="2212"/>
      <c r="BJ47" s="2213" t="str">
        <f>★法人その他入力!$BM$305</f>
        <v/>
      </c>
      <c r="BK47" s="2213"/>
      <c r="BL47" s="384"/>
      <c r="BM47" s="2216"/>
      <c r="BN47" s="2216"/>
      <c r="BO47" s="2216"/>
      <c r="BP47" s="2216"/>
      <c r="BQ47" s="2216"/>
      <c r="BR47" s="2216"/>
      <c r="BS47" s="2216"/>
      <c r="BT47" s="384"/>
      <c r="BU47" s="2233"/>
      <c r="BV47" s="2065"/>
      <c r="BW47" s="2065"/>
      <c r="BX47" s="1991"/>
      <c r="BY47" s="1991"/>
      <c r="BZ47" s="69"/>
      <c r="CA47" s="69"/>
      <c r="CB47" s="69"/>
      <c r="CC47" s="69"/>
      <c r="CD47" s="69"/>
      <c r="CE47" s="69"/>
      <c r="CF47" s="69"/>
      <c r="CG47" s="69"/>
      <c r="CH47" s="69"/>
    </row>
    <row r="48" spans="1:86" ht="11.25" customHeight="1" thickBot="1">
      <c r="A48" s="1832"/>
      <c r="B48" s="1832"/>
      <c r="C48" s="1832"/>
      <c r="D48" s="1832"/>
      <c r="E48" s="385" t="s">
        <v>430</v>
      </c>
      <c r="F48" s="2065"/>
      <c r="G48" s="1916"/>
      <c r="H48" s="1906"/>
      <c r="I48" s="1906"/>
      <c r="J48" s="1906"/>
      <c r="K48" s="1906"/>
      <c r="L48" s="1906"/>
      <c r="M48" s="1906"/>
      <c r="N48" s="1906"/>
      <c r="O48" s="1906"/>
      <c r="P48" s="1906"/>
      <c r="Q48" s="1906"/>
      <c r="R48" s="1906"/>
      <c r="S48" s="1906"/>
      <c r="T48" s="1906"/>
      <c r="U48" s="1906"/>
      <c r="V48" s="1906"/>
      <c r="W48" s="1906"/>
      <c r="X48" s="1906"/>
      <c r="Y48" s="1906"/>
      <c r="Z48" s="1906"/>
      <c r="AA48" s="1917"/>
      <c r="AB48" s="2207"/>
      <c r="AC48" s="2208"/>
      <c r="AD48" s="2209"/>
      <c r="AE48" s="2210"/>
      <c r="AF48" s="2210"/>
      <c r="AG48" s="2210"/>
      <c r="AH48" s="2210"/>
      <c r="AI48" s="2220"/>
      <c r="AJ48" s="2209"/>
      <c r="AK48" s="2210"/>
      <c r="AL48" s="2210"/>
      <c r="AM48" s="2210"/>
      <c r="AN48" s="2210"/>
      <c r="AO48" s="2220"/>
      <c r="AP48" s="2209"/>
      <c r="AQ48" s="2210"/>
      <c r="AR48" s="2210"/>
      <c r="AS48" s="2221"/>
      <c r="AT48" s="2222"/>
      <c r="AU48" s="2223"/>
      <c r="AV48" s="2223"/>
      <c r="AW48" s="2223"/>
      <c r="AX48" s="2223"/>
      <c r="AY48" s="2224"/>
      <c r="AZ48" s="2211"/>
      <c r="BA48" s="2211"/>
      <c r="BB48" s="2211"/>
      <c r="BC48" s="2211"/>
      <c r="BD48" s="2211"/>
      <c r="BE48" s="2207"/>
      <c r="BF48" s="2211"/>
      <c r="BG48" s="2211"/>
      <c r="BH48" s="2211"/>
      <c r="BI48" s="2212"/>
      <c r="BJ48" s="2214"/>
      <c r="BK48" s="2214"/>
      <c r="BL48" s="2217" t="str">
        <f>★法人その他入力!$BL$306</f>
        <v/>
      </c>
      <c r="BM48" s="2214"/>
      <c r="BN48" s="2214"/>
      <c r="BO48" s="2214"/>
      <c r="BP48" s="2214"/>
      <c r="BQ48" s="2214"/>
      <c r="BR48" s="2214"/>
      <c r="BS48" s="2214"/>
      <c r="BT48" s="2218"/>
      <c r="BU48" s="2234"/>
      <c r="BV48" s="2065"/>
      <c r="BW48" s="2065"/>
      <c r="BX48" s="1991"/>
      <c r="BY48" s="1991"/>
      <c r="BZ48" s="69"/>
      <c r="CA48" s="69"/>
      <c r="CB48" s="69"/>
      <c r="CC48" s="69"/>
      <c r="CD48" s="69"/>
      <c r="CE48" s="69"/>
      <c r="CF48" s="69"/>
      <c r="CG48" s="69"/>
      <c r="CH48" s="69"/>
    </row>
    <row r="49" spans="1:86" ht="4.5" customHeight="1" thickBot="1">
      <c r="A49" s="1832"/>
      <c r="B49" s="1832"/>
      <c r="C49" s="1832"/>
      <c r="D49" s="1832"/>
      <c r="E49" s="380"/>
      <c r="F49" s="2065"/>
      <c r="G49" s="1916"/>
      <c r="H49" s="1906"/>
      <c r="I49" s="1906"/>
      <c r="J49" s="1906"/>
      <c r="K49" s="1906"/>
      <c r="L49" s="1906"/>
      <c r="M49" s="1906"/>
      <c r="N49" s="1906"/>
      <c r="O49" s="1906"/>
      <c r="P49" s="1906"/>
      <c r="Q49" s="1906"/>
      <c r="R49" s="1906"/>
      <c r="S49" s="1906"/>
      <c r="T49" s="1906"/>
      <c r="U49" s="1906"/>
      <c r="V49" s="1906"/>
      <c r="W49" s="1906"/>
      <c r="X49" s="1906"/>
      <c r="Y49" s="1906"/>
      <c r="Z49" s="1906"/>
      <c r="AA49" s="1917"/>
      <c r="AB49" s="2207"/>
      <c r="AC49" s="2208"/>
      <c r="AD49" s="2209"/>
      <c r="AE49" s="2210"/>
      <c r="AF49" s="2210"/>
      <c r="AG49" s="2210"/>
      <c r="AH49" s="2210"/>
      <c r="AI49" s="2220"/>
      <c r="AJ49" s="2209"/>
      <c r="AK49" s="2210"/>
      <c r="AL49" s="2210"/>
      <c r="AM49" s="2210"/>
      <c r="AN49" s="2210"/>
      <c r="AO49" s="2220"/>
      <c r="AP49" s="2209"/>
      <c r="AQ49" s="2210"/>
      <c r="AR49" s="2210"/>
      <c r="AS49" s="2221"/>
      <c r="AT49" s="2222"/>
      <c r="AU49" s="2223"/>
      <c r="AV49" s="2223"/>
      <c r="AW49" s="2223"/>
      <c r="AX49" s="2223"/>
      <c r="AY49" s="2224"/>
      <c r="AZ49" s="2211"/>
      <c r="BA49" s="2211"/>
      <c r="BB49" s="2211"/>
      <c r="BC49" s="2211"/>
      <c r="BD49" s="2211"/>
      <c r="BE49" s="2207"/>
      <c r="BF49" s="2211"/>
      <c r="BG49" s="2211"/>
      <c r="BH49" s="2211"/>
      <c r="BI49" s="2212"/>
      <c r="BJ49" s="2215"/>
      <c r="BK49" s="2215"/>
      <c r="BL49" s="386"/>
      <c r="BM49" s="2219"/>
      <c r="BN49" s="2219"/>
      <c r="BO49" s="2219"/>
      <c r="BP49" s="2219"/>
      <c r="BQ49" s="2219"/>
      <c r="BR49" s="2219"/>
      <c r="BS49" s="2219"/>
      <c r="BT49" s="386"/>
      <c r="BU49" s="2235"/>
      <c r="BV49" s="2065"/>
      <c r="BW49" s="2065"/>
      <c r="BX49" s="1991"/>
      <c r="BY49" s="1991"/>
      <c r="BZ49" s="69"/>
      <c r="CA49" s="69"/>
      <c r="CB49" s="69"/>
      <c r="CC49" s="69"/>
      <c r="CD49" s="69"/>
      <c r="CE49" s="69"/>
      <c r="CF49" s="69"/>
      <c r="CG49" s="69"/>
      <c r="CH49" s="69"/>
    </row>
    <row r="50" spans="1:86" ht="4.5" customHeight="1" thickBot="1">
      <c r="A50" s="1832"/>
      <c r="B50" s="1832"/>
      <c r="C50" s="1832"/>
      <c r="D50" s="1832"/>
      <c r="E50" s="380"/>
      <c r="F50" s="2065"/>
      <c r="G50" s="1916" t="str">
        <f>★法人その他入力!$P$308</f>
        <v/>
      </c>
      <c r="H50" s="1906"/>
      <c r="I50" s="1906" t="str">
        <f>★法人その他入力!$Q$308</f>
        <v/>
      </c>
      <c r="J50" s="1906"/>
      <c r="K50" s="1906" t="str">
        <f>★法人その他入力!$R$308</f>
        <v/>
      </c>
      <c r="L50" s="1906"/>
      <c r="M50" s="1906" t="str">
        <f>★法人その他入力!$S$308</f>
        <v/>
      </c>
      <c r="N50" s="1906"/>
      <c r="O50" s="1906" t="str">
        <f>★法人その他入力!$T$308</f>
        <v/>
      </c>
      <c r="P50" s="1906"/>
      <c r="Q50" s="1906" t="str">
        <f>★法人その他入力!$U$308</f>
        <v/>
      </c>
      <c r="R50" s="1906"/>
      <c r="S50" s="1906" t="str">
        <f>★法人その他入力!$V$308</f>
        <v/>
      </c>
      <c r="T50" s="1906"/>
      <c r="U50" s="1906" t="str">
        <f>★法人その他入力!$W$308</f>
        <v/>
      </c>
      <c r="V50" s="1906"/>
      <c r="W50" s="1906" t="str">
        <f>★法人その他入力!$X$308</f>
        <v/>
      </c>
      <c r="X50" s="1906"/>
      <c r="Y50" s="1906" t="str">
        <f>★法人その他入力!$Y$308</f>
        <v/>
      </c>
      <c r="Z50" s="1906"/>
      <c r="AA50" s="1917"/>
      <c r="AB50" s="2207" t="str">
        <f>★法人その他入力!$BS$309</f>
        <v/>
      </c>
      <c r="AC50" s="2208"/>
      <c r="AD50" s="2209" t="str">
        <f>★法人その他入力!$BM$309</f>
        <v/>
      </c>
      <c r="AE50" s="2210"/>
      <c r="AF50" s="2210"/>
      <c r="AG50" s="2210" t="str">
        <f>★法人その他入力!$BN$309</f>
        <v/>
      </c>
      <c r="AH50" s="2210"/>
      <c r="AI50" s="2220"/>
      <c r="AJ50" s="2209" t="str">
        <f>★法人その他入力!$BO$309</f>
        <v/>
      </c>
      <c r="AK50" s="2210"/>
      <c r="AL50" s="2210"/>
      <c r="AM50" s="2210" t="str">
        <f>★法人その他入力!$BP$309</f>
        <v/>
      </c>
      <c r="AN50" s="2210"/>
      <c r="AO50" s="2220"/>
      <c r="AP50" s="2209" t="str">
        <f>★法人その他入力!$BQ$309</f>
        <v/>
      </c>
      <c r="AQ50" s="2210"/>
      <c r="AR50" s="2210" t="str">
        <f>★法人その他入力!$BR$309</f>
        <v/>
      </c>
      <c r="AS50" s="2221"/>
      <c r="AT50" s="2222" t="str">
        <f>IF(★法人その他入力!$M$310="選択　▼","1.男2.女",★法人その他入力!$M$310)</f>
        <v>1.男2.女</v>
      </c>
      <c r="AU50" s="2223"/>
      <c r="AV50" s="2223"/>
      <c r="AW50" s="2223"/>
      <c r="AX50" s="2223"/>
      <c r="AY50" s="2224"/>
      <c r="AZ50" s="2211">
        <f>★法人その他入力!M311</f>
        <v>0</v>
      </c>
      <c r="BA50" s="2211"/>
      <c r="BB50" s="2211"/>
      <c r="BC50" s="2211"/>
      <c r="BD50" s="2211"/>
      <c r="BE50" s="2207" t="str">
        <f>IF(★法人その他入力!$M$312="選択　▼","",★法人その他入力!$M$312)</f>
        <v/>
      </c>
      <c r="BF50" s="2211"/>
      <c r="BG50" s="2211"/>
      <c r="BH50" s="2211"/>
      <c r="BI50" s="2212"/>
      <c r="BJ50" s="2213" t="str">
        <f>★法人その他入力!$BM$313</f>
        <v/>
      </c>
      <c r="BK50" s="2213"/>
      <c r="BL50" s="384"/>
      <c r="BM50" s="2216"/>
      <c r="BN50" s="2216"/>
      <c r="BO50" s="2216"/>
      <c r="BP50" s="2216"/>
      <c r="BQ50" s="2216"/>
      <c r="BR50" s="2216"/>
      <c r="BS50" s="2216"/>
      <c r="BT50" s="384"/>
      <c r="BU50" s="2233"/>
      <c r="BV50" s="2065"/>
      <c r="BW50" s="2065"/>
      <c r="BX50" s="1991"/>
      <c r="BY50" s="1991"/>
      <c r="BZ50" s="69"/>
      <c r="CA50" s="69"/>
      <c r="CB50" s="69"/>
      <c r="CC50" s="69"/>
      <c r="CD50" s="69"/>
      <c r="CE50" s="69"/>
      <c r="CF50" s="69"/>
      <c r="CG50" s="69"/>
      <c r="CH50" s="69"/>
    </row>
    <row r="51" spans="1:86" ht="11.25" customHeight="1" thickBot="1">
      <c r="A51" s="1832"/>
      <c r="B51" s="1832"/>
      <c r="C51" s="1832"/>
      <c r="D51" s="1832"/>
      <c r="E51" s="385" t="s">
        <v>431</v>
      </c>
      <c r="F51" s="2065"/>
      <c r="G51" s="1916"/>
      <c r="H51" s="1906"/>
      <c r="I51" s="1906"/>
      <c r="J51" s="1906"/>
      <c r="K51" s="1906"/>
      <c r="L51" s="1906"/>
      <c r="M51" s="1906"/>
      <c r="N51" s="1906"/>
      <c r="O51" s="1906"/>
      <c r="P51" s="1906"/>
      <c r="Q51" s="1906"/>
      <c r="R51" s="1906"/>
      <c r="S51" s="1906"/>
      <c r="T51" s="1906"/>
      <c r="U51" s="1906"/>
      <c r="V51" s="1906"/>
      <c r="W51" s="1906"/>
      <c r="X51" s="1906"/>
      <c r="Y51" s="1906"/>
      <c r="Z51" s="1906"/>
      <c r="AA51" s="1917"/>
      <c r="AB51" s="2207"/>
      <c r="AC51" s="2208"/>
      <c r="AD51" s="2209"/>
      <c r="AE51" s="2210"/>
      <c r="AF51" s="2210"/>
      <c r="AG51" s="2210"/>
      <c r="AH51" s="2210"/>
      <c r="AI51" s="2220"/>
      <c r="AJ51" s="2209"/>
      <c r="AK51" s="2210"/>
      <c r="AL51" s="2210"/>
      <c r="AM51" s="2210"/>
      <c r="AN51" s="2210"/>
      <c r="AO51" s="2220"/>
      <c r="AP51" s="2209"/>
      <c r="AQ51" s="2210"/>
      <c r="AR51" s="2210"/>
      <c r="AS51" s="2221"/>
      <c r="AT51" s="2222"/>
      <c r="AU51" s="2223"/>
      <c r="AV51" s="2223"/>
      <c r="AW51" s="2223"/>
      <c r="AX51" s="2223"/>
      <c r="AY51" s="2224"/>
      <c r="AZ51" s="2211"/>
      <c r="BA51" s="2211"/>
      <c r="BB51" s="2211"/>
      <c r="BC51" s="2211"/>
      <c r="BD51" s="2211"/>
      <c r="BE51" s="2207"/>
      <c r="BF51" s="2211"/>
      <c r="BG51" s="2211"/>
      <c r="BH51" s="2211"/>
      <c r="BI51" s="2212"/>
      <c r="BJ51" s="2214"/>
      <c r="BK51" s="2214"/>
      <c r="BL51" s="2217" t="str">
        <f>★法人その他入力!$BL$314</f>
        <v/>
      </c>
      <c r="BM51" s="2214"/>
      <c r="BN51" s="2214"/>
      <c r="BO51" s="2214"/>
      <c r="BP51" s="2214"/>
      <c r="BQ51" s="2214"/>
      <c r="BR51" s="2214"/>
      <c r="BS51" s="2214"/>
      <c r="BT51" s="2218"/>
      <c r="BU51" s="2234"/>
      <c r="BV51" s="2065"/>
      <c r="BW51" s="2065"/>
      <c r="BX51" s="1991"/>
      <c r="BY51" s="1991"/>
      <c r="BZ51" s="69"/>
      <c r="CA51" s="69"/>
      <c r="CB51" s="69"/>
      <c r="CC51" s="69"/>
      <c r="CD51" s="69"/>
      <c r="CE51" s="69"/>
      <c r="CF51" s="69"/>
      <c r="CG51" s="69"/>
      <c r="CH51" s="69"/>
    </row>
    <row r="52" spans="1:86" ht="4.5" customHeight="1" thickBot="1">
      <c r="A52" s="1832"/>
      <c r="B52" s="1832"/>
      <c r="C52" s="1832"/>
      <c r="D52" s="1832"/>
      <c r="E52" s="380"/>
      <c r="F52" s="2065"/>
      <c r="G52" s="1916"/>
      <c r="H52" s="1906"/>
      <c r="I52" s="1906"/>
      <c r="J52" s="1906"/>
      <c r="K52" s="1906"/>
      <c r="L52" s="1906"/>
      <c r="M52" s="1906"/>
      <c r="N52" s="1906"/>
      <c r="O52" s="1906"/>
      <c r="P52" s="1906"/>
      <c r="Q52" s="1906"/>
      <c r="R52" s="1906"/>
      <c r="S52" s="1906"/>
      <c r="T52" s="1906"/>
      <c r="U52" s="1906"/>
      <c r="V52" s="1906"/>
      <c r="W52" s="1906"/>
      <c r="X52" s="1906"/>
      <c r="Y52" s="1906"/>
      <c r="Z52" s="1906"/>
      <c r="AA52" s="1917"/>
      <c r="AB52" s="2207"/>
      <c r="AC52" s="2208"/>
      <c r="AD52" s="2209"/>
      <c r="AE52" s="2210"/>
      <c r="AF52" s="2210"/>
      <c r="AG52" s="2210"/>
      <c r="AH52" s="2210"/>
      <c r="AI52" s="2220"/>
      <c r="AJ52" s="2209"/>
      <c r="AK52" s="2210"/>
      <c r="AL52" s="2210"/>
      <c r="AM52" s="2210"/>
      <c r="AN52" s="2210"/>
      <c r="AO52" s="2220"/>
      <c r="AP52" s="2209"/>
      <c r="AQ52" s="2210"/>
      <c r="AR52" s="2210"/>
      <c r="AS52" s="2221"/>
      <c r="AT52" s="2222"/>
      <c r="AU52" s="2223"/>
      <c r="AV52" s="2223"/>
      <c r="AW52" s="2223"/>
      <c r="AX52" s="2223"/>
      <c r="AY52" s="2224"/>
      <c r="AZ52" s="2211"/>
      <c r="BA52" s="2211"/>
      <c r="BB52" s="2211"/>
      <c r="BC52" s="2211"/>
      <c r="BD52" s="2211"/>
      <c r="BE52" s="2207"/>
      <c r="BF52" s="2211"/>
      <c r="BG52" s="2211"/>
      <c r="BH52" s="2211"/>
      <c r="BI52" s="2212"/>
      <c r="BJ52" s="2215"/>
      <c r="BK52" s="2215"/>
      <c r="BL52" s="386"/>
      <c r="BM52" s="2219"/>
      <c r="BN52" s="2219"/>
      <c r="BO52" s="2219"/>
      <c r="BP52" s="2219"/>
      <c r="BQ52" s="2219"/>
      <c r="BR52" s="2219"/>
      <c r="BS52" s="2219"/>
      <c r="BT52" s="386"/>
      <c r="BU52" s="2235"/>
      <c r="BV52" s="2065"/>
      <c r="BW52" s="2065"/>
      <c r="BX52" s="1991"/>
      <c r="BY52" s="1991"/>
      <c r="BZ52" s="69"/>
      <c r="CA52" s="69"/>
      <c r="CB52" s="69"/>
      <c r="CC52" s="69"/>
      <c r="CD52" s="69"/>
      <c r="CE52" s="69"/>
      <c r="CF52" s="69"/>
      <c r="CG52" s="69"/>
      <c r="CH52" s="69"/>
    </row>
    <row r="53" spans="1:86" ht="4.5" customHeight="1" thickBot="1">
      <c r="A53" s="1832"/>
      <c r="B53" s="1832"/>
      <c r="C53" s="1832"/>
      <c r="D53" s="1832"/>
      <c r="E53" s="380"/>
      <c r="F53" s="2065"/>
      <c r="G53" s="1916" t="str">
        <f>★法人その他入力!$P$316</f>
        <v/>
      </c>
      <c r="H53" s="1906"/>
      <c r="I53" s="1906" t="str">
        <f>★法人その他入力!$Q$316</f>
        <v/>
      </c>
      <c r="J53" s="1906"/>
      <c r="K53" s="1906" t="str">
        <f>★法人その他入力!$R$316</f>
        <v/>
      </c>
      <c r="L53" s="1906"/>
      <c r="M53" s="1906" t="str">
        <f>★法人その他入力!$S$316</f>
        <v/>
      </c>
      <c r="N53" s="1906"/>
      <c r="O53" s="1906" t="str">
        <f>★法人その他入力!$T$316</f>
        <v/>
      </c>
      <c r="P53" s="1906"/>
      <c r="Q53" s="1906" t="str">
        <f>★法人その他入力!$U$316</f>
        <v/>
      </c>
      <c r="R53" s="1906"/>
      <c r="S53" s="1906" t="str">
        <f>★法人その他入力!$V$316</f>
        <v/>
      </c>
      <c r="T53" s="1906"/>
      <c r="U53" s="1906" t="str">
        <f>★法人その他入力!$W$316</f>
        <v/>
      </c>
      <c r="V53" s="1906"/>
      <c r="W53" s="1906" t="str">
        <f>★法人その他入力!$X$316</f>
        <v/>
      </c>
      <c r="X53" s="1906"/>
      <c r="Y53" s="1906" t="str">
        <f>★法人その他入力!$Y$316</f>
        <v/>
      </c>
      <c r="Z53" s="1906"/>
      <c r="AA53" s="1917"/>
      <c r="AB53" s="2207" t="str">
        <f>★法人その他入力!$BS$317</f>
        <v/>
      </c>
      <c r="AC53" s="2208"/>
      <c r="AD53" s="2209" t="str">
        <f>★法人その他入力!$BM$317</f>
        <v/>
      </c>
      <c r="AE53" s="2210"/>
      <c r="AF53" s="2210"/>
      <c r="AG53" s="2210" t="str">
        <f>★法人その他入力!$BN$317</f>
        <v/>
      </c>
      <c r="AH53" s="2210"/>
      <c r="AI53" s="2220"/>
      <c r="AJ53" s="2209" t="str">
        <f>★法人その他入力!$BO$317</f>
        <v/>
      </c>
      <c r="AK53" s="2210"/>
      <c r="AL53" s="2210"/>
      <c r="AM53" s="2210" t="str">
        <f>★法人その他入力!$BP$317</f>
        <v/>
      </c>
      <c r="AN53" s="2210"/>
      <c r="AO53" s="2220"/>
      <c r="AP53" s="2209" t="str">
        <f>★法人その他入力!$BQ$317</f>
        <v/>
      </c>
      <c r="AQ53" s="2210"/>
      <c r="AR53" s="2210" t="str">
        <f>★法人その他入力!$BR$317</f>
        <v/>
      </c>
      <c r="AS53" s="2221"/>
      <c r="AT53" s="2222" t="str">
        <f>IF(★法人その他入力!$M$318="選択　▼","1.男2.女",★法人その他入力!$M$318)</f>
        <v>1.男2.女</v>
      </c>
      <c r="AU53" s="2223"/>
      <c r="AV53" s="2223"/>
      <c r="AW53" s="2223"/>
      <c r="AX53" s="2223"/>
      <c r="AY53" s="2224"/>
      <c r="AZ53" s="2211">
        <f>★法人その他入力!M319</f>
        <v>0</v>
      </c>
      <c r="BA53" s="2211"/>
      <c r="BB53" s="2211"/>
      <c r="BC53" s="2211"/>
      <c r="BD53" s="2211"/>
      <c r="BE53" s="2207" t="str">
        <f>IF(★法人その他入力!$M$320="選択　▼","",★法人その他入力!$M$320)</f>
        <v/>
      </c>
      <c r="BF53" s="2211"/>
      <c r="BG53" s="2211"/>
      <c r="BH53" s="2211"/>
      <c r="BI53" s="2212"/>
      <c r="BJ53" s="2213" t="str">
        <f>★法人その他入力!$BM$321</f>
        <v/>
      </c>
      <c r="BK53" s="2213"/>
      <c r="BL53" s="384"/>
      <c r="BM53" s="2216"/>
      <c r="BN53" s="2216"/>
      <c r="BO53" s="2216"/>
      <c r="BP53" s="2216"/>
      <c r="BQ53" s="2216"/>
      <c r="BR53" s="2216"/>
      <c r="BS53" s="2216"/>
      <c r="BT53" s="384"/>
      <c r="BU53" s="2233"/>
      <c r="BV53" s="2065"/>
      <c r="BW53" s="2065"/>
      <c r="BX53" s="1991"/>
      <c r="BY53" s="1991"/>
      <c r="BZ53" s="69"/>
      <c r="CA53" s="69"/>
      <c r="CB53" s="69"/>
      <c r="CC53" s="69"/>
      <c r="CD53" s="69"/>
      <c r="CE53" s="69"/>
      <c r="CF53" s="69"/>
      <c r="CG53" s="69"/>
      <c r="CH53" s="69"/>
    </row>
    <row r="54" spans="1:86" ht="11.25" customHeight="1" thickBot="1">
      <c r="A54" s="1832"/>
      <c r="B54" s="1832"/>
      <c r="C54" s="1832"/>
      <c r="D54" s="1832"/>
      <c r="E54" s="385" t="s">
        <v>432</v>
      </c>
      <c r="F54" s="2065"/>
      <c r="G54" s="1916"/>
      <c r="H54" s="1906"/>
      <c r="I54" s="1906"/>
      <c r="J54" s="1906"/>
      <c r="K54" s="1906"/>
      <c r="L54" s="1906"/>
      <c r="M54" s="1906"/>
      <c r="N54" s="1906"/>
      <c r="O54" s="1906"/>
      <c r="P54" s="1906"/>
      <c r="Q54" s="1906"/>
      <c r="R54" s="1906"/>
      <c r="S54" s="1906"/>
      <c r="T54" s="1906"/>
      <c r="U54" s="1906"/>
      <c r="V54" s="1906"/>
      <c r="W54" s="1906"/>
      <c r="X54" s="1906"/>
      <c r="Y54" s="1906"/>
      <c r="Z54" s="1906"/>
      <c r="AA54" s="1917"/>
      <c r="AB54" s="2207"/>
      <c r="AC54" s="2208"/>
      <c r="AD54" s="2209"/>
      <c r="AE54" s="2210"/>
      <c r="AF54" s="2210"/>
      <c r="AG54" s="2210"/>
      <c r="AH54" s="2210"/>
      <c r="AI54" s="2220"/>
      <c r="AJ54" s="2209"/>
      <c r="AK54" s="2210"/>
      <c r="AL54" s="2210"/>
      <c r="AM54" s="2210"/>
      <c r="AN54" s="2210"/>
      <c r="AO54" s="2220"/>
      <c r="AP54" s="2209"/>
      <c r="AQ54" s="2210"/>
      <c r="AR54" s="2210"/>
      <c r="AS54" s="2221"/>
      <c r="AT54" s="2222"/>
      <c r="AU54" s="2223"/>
      <c r="AV54" s="2223"/>
      <c r="AW54" s="2223"/>
      <c r="AX54" s="2223"/>
      <c r="AY54" s="2224"/>
      <c r="AZ54" s="2211"/>
      <c r="BA54" s="2211"/>
      <c r="BB54" s="2211"/>
      <c r="BC54" s="2211"/>
      <c r="BD54" s="2211"/>
      <c r="BE54" s="2207"/>
      <c r="BF54" s="2211"/>
      <c r="BG54" s="2211"/>
      <c r="BH54" s="2211"/>
      <c r="BI54" s="2212"/>
      <c r="BJ54" s="2214"/>
      <c r="BK54" s="2214"/>
      <c r="BL54" s="2217" t="str">
        <f>★法人その他入力!$BL$322</f>
        <v/>
      </c>
      <c r="BM54" s="2214"/>
      <c r="BN54" s="2214"/>
      <c r="BO54" s="2214"/>
      <c r="BP54" s="2214"/>
      <c r="BQ54" s="2214"/>
      <c r="BR54" s="2214"/>
      <c r="BS54" s="2214"/>
      <c r="BT54" s="2218"/>
      <c r="BU54" s="2234"/>
      <c r="BV54" s="2065"/>
      <c r="BW54" s="2065"/>
      <c r="BX54" s="1991"/>
      <c r="BY54" s="1991"/>
      <c r="BZ54" s="69"/>
      <c r="CA54" s="69"/>
      <c r="CB54" s="69"/>
      <c r="CC54" s="69"/>
      <c r="CD54" s="69"/>
      <c r="CE54" s="69"/>
      <c r="CF54" s="69"/>
      <c r="CG54" s="69"/>
      <c r="CH54" s="69"/>
    </row>
    <row r="55" spans="1:86" ht="4.5" customHeight="1" thickBot="1">
      <c r="A55" s="1832"/>
      <c r="B55" s="1832"/>
      <c r="C55" s="1832"/>
      <c r="D55" s="1832"/>
      <c r="E55" s="380"/>
      <c r="F55" s="2065"/>
      <c r="G55" s="1916"/>
      <c r="H55" s="1906"/>
      <c r="I55" s="1906"/>
      <c r="J55" s="1906"/>
      <c r="K55" s="1906"/>
      <c r="L55" s="1906"/>
      <c r="M55" s="1906"/>
      <c r="N55" s="1906"/>
      <c r="O55" s="1906"/>
      <c r="P55" s="1906"/>
      <c r="Q55" s="1906"/>
      <c r="R55" s="1906"/>
      <c r="S55" s="1906"/>
      <c r="T55" s="1906"/>
      <c r="U55" s="1906"/>
      <c r="V55" s="1906"/>
      <c r="W55" s="1906"/>
      <c r="X55" s="1906"/>
      <c r="Y55" s="1906"/>
      <c r="Z55" s="1906"/>
      <c r="AA55" s="1917"/>
      <c r="AB55" s="2207"/>
      <c r="AC55" s="2208"/>
      <c r="AD55" s="2209"/>
      <c r="AE55" s="2210"/>
      <c r="AF55" s="2210"/>
      <c r="AG55" s="2210"/>
      <c r="AH55" s="2210"/>
      <c r="AI55" s="2220"/>
      <c r="AJ55" s="2209"/>
      <c r="AK55" s="2210"/>
      <c r="AL55" s="2210"/>
      <c r="AM55" s="2210"/>
      <c r="AN55" s="2210"/>
      <c r="AO55" s="2220"/>
      <c r="AP55" s="2209"/>
      <c r="AQ55" s="2210"/>
      <c r="AR55" s="2210"/>
      <c r="AS55" s="2221"/>
      <c r="AT55" s="2222"/>
      <c r="AU55" s="2223"/>
      <c r="AV55" s="2223"/>
      <c r="AW55" s="2223"/>
      <c r="AX55" s="2223"/>
      <c r="AY55" s="2224"/>
      <c r="AZ55" s="2211"/>
      <c r="BA55" s="2211"/>
      <c r="BB55" s="2211"/>
      <c r="BC55" s="2211"/>
      <c r="BD55" s="2211"/>
      <c r="BE55" s="2207"/>
      <c r="BF55" s="2211"/>
      <c r="BG55" s="2211"/>
      <c r="BH55" s="2211"/>
      <c r="BI55" s="2212"/>
      <c r="BJ55" s="2215"/>
      <c r="BK55" s="2215"/>
      <c r="BL55" s="386"/>
      <c r="BM55" s="2219"/>
      <c r="BN55" s="2219"/>
      <c r="BO55" s="2219"/>
      <c r="BP55" s="2219"/>
      <c r="BQ55" s="2219"/>
      <c r="BR55" s="2219"/>
      <c r="BS55" s="2219"/>
      <c r="BT55" s="386"/>
      <c r="BU55" s="2235"/>
      <c r="BV55" s="2065"/>
      <c r="BW55" s="2065"/>
      <c r="BX55" s="1991"/>
      <c r="BY55" s="1991"/>
      <c r="BZ55" s="69"/>
      <c r="CA55" s="69"/>
      <c r="CB55" s="69"/>
      <c r="CC55" s="69"/>
      <c r="CD55" s="69"/>
      <c r="CE55" s="69"/>
      <c r="CF55" s="69"/>
      <c r="CG55" s="69"/>
      <c r="CH55" s="69"/>
    </row>
    <row r="56" spans="1:86" ht="4.5" customHeight="1" thickBot="1">
      <c r="A56" s="1832"/>
      <c r="B56" s="1832"/>
      <c r="C56" s="1832"/>
      <c r="D56" s="1832"/>
      <c r="E56" s="380"/>
      <c r="F56" s="2065"/>
      <c r="G56" s="1916" t="str">
        <f>★法人その他入力!$P$324</f>
        <v/>
      </c>
      <c r="H56" s="1906"/>
      <c r="I56" s="1906" t="str">
        <f>★法人その他入力!$Q$324</f>
        <v/>
      </c>
      <c r="J56" s="1906"/>
      <c r="K56" s="1906" t="str">
        <f>★法人その他入力!$R$324</f>
        <v/>
      </c>
      <c r="L56" s="1906"/>
      <c r="M56" s="1906" t="str">
        <f>★法人その他入力!$S$324</f>
        <v/>
      </c>
      <c r="N56" s="1906"/>
      <c r="O56" s="1906" t="str">
        <f>★法人その他入力!$T$324</f>
        <v/>
      </c>
      <c r="P56" s="1906"/>
      <c r="Q56" s="1906" t="str">
        <f>★法人その他入力!$U$324</f>
        <v/>
      </c>
      <c r="R56" s="1906"/>
      <c r="S56" s="1906" t="str">
        <f>★法人その他入力!$V$324</f>
        <v/>
      </c>
      <c r="T56" s="1906"/>
      <c r="U56" s="1906" t="str">
        <f>★法人その他入力!$W$324</f>
        <v/>
      </c>
      <c r="V56" s="1906"/>
      <c r="W56" s="1906" t="str">
        <f>★法人その他入力!$X$324</f>
        <v/>
      </c>
      <c r="X56" s="1906"/>
      <c r="Y56" s="1906" t="str">
        <f>★法人その他入力!$Y$324</f>
        <v/>
      </c>
      <c r="Z56" s="1906"/>
      <c r="AA56" s="1917"/>
      <c r="AB56" s="2207" t="str">
        <f>★法人その他入力!$BS$325</f>
        <v/>
      </c>
      <c r="AC56" s="2208"/>
      <c r="AD56" s="2209" t="str">
        <f>★法人その他入力!$BM$325</f>
        <v/>
      </c>
      <c r="AE56" s="2210"/>
      <c r="AF56" s="2210"/>
      <c r="AG56" s="2210" t="str">
        <f>★法人その他入力!$BN$325</f>
        <v/>
      </c>
      <c r="AH56" s="2210"/>
      <c r="AI56" s="2220"/>
      <c r="AJ56" s="2209" t="str">
        <f>★法人その他入力!$BO$325</f>
        <v/>
      </c>
      <c r="AK56" s="2210"/>
      <c r="AL56" s="2210"/>
      <c r="AM56" s="2210" t="str">
        <f>★法人その他入力!$BP$325</f>
        <v/>
      </c>
      <c r="AN56" s="2210"/>
      <c r="AO56" s="2220"/>
      <c r="AP56" s="2209" t="str">
        <f>★法人その他入力!$BQ$325</f>
        <v/>
      </c>
      <c r="AQ56" s="2210"/>
      <c r="AR56" s="2210" t="str">
        <f>★法人その他入力!$BR$325</f>
        <v/>
      </c>
      <c r="AS56" s="2221"/>
      <c r="AT56" s="2222" t="str">
        <f>IF(★法人その他入力!$M$326="選択　▼","1.男2.女",★法人その他入力!$M$326)</f>
        <v>1.男2.女</v>
      </c>
      <c r="AU56" s="2223"/>
      <c r="AV56" s="2223"/>
      <c r="AW56" s="2223"/>
      <c r="AX56" s="2223"/>
      <c r="AY56" s="2224"/>
      <c r="AZ56" s="2211">
        <f>★法人その他入力!M327</f>
        <v>0</v>
      </c>
      <c r="BA56" s="2211"/>
      <c r="BB56" s="2211"/>
      <c r="BC56" s="2211"/>
      <c r="BD56" s="2211"/>
      <c r="BE56" s="2207" t="str">
        <f>IF(★法人その他入力!$M$328="選択　▼","",★法人その他入力!$M$328)</f>
        <v/>
      </c>
      <c r="BF56" s="2211"/>
      <c r="BG56" s="2211"/>
      <c r="BH56" s="2211"/>
      <c r="BI56" s="2212"/>
      <c r="BJ56" s="2213" t="str">
        <f>★法人その他入力!$BM$329</f>
        <v/>
      </c>
      <c r="BK56" s="2213"/>
      <c r="BL56" s="384"/>
      <c r="BM56" s="2216"/>
      <c r="BN56" s="2216"/>
      <c r="BO56" s="2216"/>
      <c r="BP56" s="2216"/>
      <c r="BQ56" s="2216"/>
      <c r="BR56" s="2216"/>
      <c r="BS56" s="2216"/>
      <c r="BT56" s="384"/>
      <c r="BU56" s="2233"/>
      <c r="BV56" s="2065"/>
      <c r="BW56" s="2065"/>
      <c r="BX56" s="1991"/>
      <c r="BY56" s="1991"/>
      <c r="BZ56" s="69"/>
      <c r="CA56" s="69"/>
      <c r="CB56" s="69"/>
      <c r="CC56" s="69"/>
      <c r="CD56" s="69"/>
      <c r="CE56" s="69"/>
      <c r="CF56" s="69"/>
      <c r="CG56" s="69"/>
      <c r="CH56" s="69"/>
    </row>
    <row r="57" spans="1:86" ht="11.25" customHeight="1" thickBot="1">
      <c r="A57" s="1832"/>
      <c r="B57" s="1832"/>
      <c r="C57" s="1832"/>
      <c r="D57" s="1832"/>
      <c r="E57" s="385" t="s">
        <v>433</v>
      </c>
      <c r="F57" s="2065"/>
      <c r="G57" s="1916"/>
      <c r="H57" s="1906"/>
      <c r="I57" s="1906"/>
      <c r="J57" s="1906"/>
      <c r="K57" s="1906"/>
      <c r="L57" s="1906"/>
      <c r="M57" s="1906"/>
      <c r="N57" s="1906"/>
      <c r="O57" s="1906"/>
      <c r="P57" s="1906"/>
      <c r="Q57" s="1906"/>
      <c r="R57" s="1906"/>
      <c r="S57" s="1906"/>
      <c r="T57" s="1906"/>
      <c r="U57" s="1906"/>
      <c r="V57" s="1906"/>
      <c r="W57" s="1906"/>
      <c r="X57" s="1906"/>
      <c r="Y57" s="1906"/>
      <c r="Z57" s="1906"/>
      <c r="AA57" s="1917"/>
      <c r="AB57" s="2207"/>
      <c r="AC57" s="2208"/>
      <c r="AD57" s="2209"/>
      <c r="AE57" s="2210"/>
      <c r="AF57" s="2210"/>
      <c r="AG57" s="2210"/>
      <c r="AH57" s="2210"/>
      <c r="AI57" s="2220"/>
      <c r="AJ57" s="2209"/>
      <c r="AK57" s="2210"/>
      <c r="AL57" s="2210"/>
      <c r="AM57" s="2210"/>
      <c r="AN57" s="2210"/>
      <c r="AO57" s="2220"/>
      <c r="AP57" s="2209"/>
      <c r="AQ57" s="2210"/>
      <c r="AR57" s="2210"/>
      <c r="AS57" s="2221"/>
      <c r="AT57" s="2222"/>
      <c r="AU57" s="2223"/>
      <c r="AV57" s="2223"/>
      <c r="AW57" s="2223"/>
      <c r="AX57" s="2223"/>
      <c r="AY57" s="2224"/>
      <c r="AZ57" s="2211"/>
      <c r="BA57" s="2211"/>
      <c r="BB57" s="2211"/>
      <c r="BC57" s="2211"/>
      <c r="BD57" s="2211"/>
      <c r="BE57" s="2207"/>
      <c r="BF57" s="2211"/>
      <c r="BG57" s="2211"/>
      <c r="BH57" s="2211"/>
      <c r="BI57" s="2212"/>
      <c r="BJ57" s="2214"/>
      <c r="BK57" s="2214"/>
      <c r="BL57" s="2217" t="str">
        <f>★法人その他入力!$BL$330</f>
        <v/>
      </c>
      <c r="BM57" s="2214"/>
      <c r="BN57" s="2214"/>
      <c r="BO57" s="2214"/>
      <c r="BP57" s="2214"/>
      <c r="BQ57" s="2214"/>
      <c r="BR57" s="2214"/>
      <c r="BS57" s="2214"/>
      <c r="BT57" s="2218"/>
      <c r="BU57" s="2234"/>
      <c r="BV57" s="2065"/>
      <c r="BW57" s="2065"/>
      <c r="BX57" s="1991"/>
      <c r="BY57" s="1991"/>
      <c r="BZ57" s="69"/>
      <c r="CA57" s="69"/>
      <c r="CB57" s="69"/>
      <c r="CC57" s="69"/>
      <c r="CD57" s="69"/>
      <c r="CE57" s="69"/>
      <c r="CF57" s="69"/>
      <c r="CG57" s="69"/>
      <c r="CH57" s="69"/>
    </row>
    <row r="58" spans="1:86" ht="4.5" customHeight="1" thickBot="1">
      <c r="A58" s="1832"/>
      <c r="B58" s="1832"/>
      <c r="C58" s="1832"/>
      <c r="D58" s="1832"/>
      <c r="E58" s="380"/>
      <c r="F58" s="2065"/>
      <c r="G58" s="1916"/>
      <c r="H58" s="1906"/>
      <c r="I58" s="1906"/>
      <c r="J58" s="1906"/>
      <c r="K58" s="1906"/>
      <c r="L58" s="1906"/>
      <c r="M58" s="1906"/>
      <c r="N58" s="1906"/>
      <c r="O58" s="1906"/>
      <c r="P58" s="1906"/>
      <c r="Q58" s="1906"/>
      <c r="R58" s="1906"/>
      <c r="S58" s="1906"/>
      <c r="T58" s="1906"/>
      <c r="U58" s="1906"/>
      <c r="V58" s="1906"/>
      <c r="W58" s="1906"/>
      <c r="X58" s="1906"/>
      <c r="Y58" s="1906"/>
      <c r="Z58" s="1906"/>
      <c r="AA58" s="1917"/>
      <c r="AB58" s="2207"/>
      <c r="AC58" s="2208"/>
      <c r="AD58" s="2209"/>
      <c r="AE58" s="2210"/>
      <c r="AF58" s="2210"/>
      <c r="AG58" s="2210"/>
      <c r="AH58" s="2210"/>
      <c r="AI58" s="2220"/>
      <c r="AJ58" s="2209"/>
      <c r="AK58" s="2210"/>
      <c r="AL58" s="2210"/>
      <c r="AM58" s="2210"/>
      <c r="AN58" s="2210"/>
      <c r="AO58" s="2220"/>
      <c r="AP58" s="2209"/>
      <c r="AQ58" s="2210"/>
      <c r="AR58" s="2210"/>
      <c r="AS58" s="2221"/>
      <c r="AT58" s="2222"/>
      <c r="AU58" s="2223"/>
      <c r="AV58" s="2223"/>
      <c r="AW58" s="2223"/>
      <c r="AX58" s="2223"/>
      <c r="AY58" s="2224"/>
      <c r="AZ58" s="2211"/>
      <c r="BA58" s="2211"/>
      <c r="BB58" s="2211"/>
      <c r="BC58" s="2211"/>
      <c r="BD58" s="2211"/>
      <c r="BE58" s="2207"/>
      <c r="BF58" s="2211"/>
      <c r="BG58" s="2211"/>
      <c r="BH58" s="2211"/>
      <c r="BI58" s="2212"/>
      <c r="BJ58" s="2215"/>
      <c r="BK58" s="2215"/>
      <c r="BL58" s="386"/>
      <c r="BM58" s="2219"/>
      <c r="BN58" s="2219"/>
      <c r="BO58" s="2219"/>
      <c r="BP58" s="2219"/>
      <c r="BQ58" s="2219"/>
      <c r="BR58" s="2219"/>
      <c r="BS58" s="2219"/>
      <c r="BT58" s="386"/>
      <c r="BU58" s="2235"/>
      <c r="BV58" s="2065"/>
      <c r="BW58" s="2065"/>
      <c r="BX58" s="1991"/>
      <c r="BY58" s="1991"/>
      <c r="BZ58" s="69"/>
      <c r="CA58" s="69"/>
      <c r="CB58" s="69"/>
      <c r="CC58" s="69"/>
      <c r="CD58" s="69"/>
      <c r="CE58" s="69"/>
      <c r="CF58" s="69"/>
      <c r="CG58" s="69"/>
      <c r="CH58" s="69"/>
    </row>
    <row r="59" spans="1:86" ht="4.5" customHeight="1" thickBot="1">
      <c r="A59" s="1832"/>
      <c r="B59" s="1832"/>
      <c r="C59" s="1832"/>
      <c r="D59" s="1832"/>
      <c r="E59" s="380"/>
      <c r="F59" s="2065"/>
      <c r="G59" s="1916" t="str">
        <f>★法人その他入力!$P$332</f>
        <v/>
      </c>
      <c r="H59" s="1906"/>
      <c r="I59" s="1906" t="str">
        <f>★法人その他入力!$Q$332</f>
        <v/>
      </c>
      <c r="J59" s="1906"/>
      <c r="K59" s="1906" t="str">
        <f>★法人その他入力!$R$332</f>
        <v/>
      </c>
      <c r="L59" s="1906"/>
      <c r="M59" s="1906" t="str">
        <f>★法人その他入力!$S$332</f>
        <v/>
      </c>
      <c r="N59" s="1906"/>
      <c r="O59" s="1906" t="str">
        <f>★法人その他入力!$T$332</f>
        <v/>
      </c>
      <c r="P59" s="1906"/>
      <c r="Q59" s="1906" t="str">
        <f>★法人その他入力!$U$332</f>
        <v/>
      </c>
      <c r="R59" s="1906"/>
      <c r="S59" s="1906" t="str">
        <f>★法人その他入力!$V$332</f>
        <v/>
      </c>
      <c r="T59" s="1906"/>
      <c r="U59" s="1906" t="str">
        <f>★法人その他入力!$W$332</f>
        <v/>
      </c>
      <c r="V59" s="1906"/>
      <c r="W59" s="1906" t="str">
        <f>★法人その他入力!$X$332</f>
        <v/>
      </c>
      <c r="X59" s="1906"/>
      <c r="Y59" s="1906" t="str">
        <f>★法人その他入力!$Y$332</f>
        <v/>
      </c>
      <c r="Z59" s="1906"/>
      <c r="AA59" s="1917"/>
      <c r="AB59" s="2207" t="str">
        <f>★法人その他入力!$BS$333</f>
        <v/>
      </c>
      <c r="AC59" s="2208"/>
      <c r="AD59" s="2209" t="str">
        <f>★法人その他入力!$BM$333</f>
        <v/>
      </c>
      <c r="AE59" s="2210"/>
      <c r="AF59" s="2210"/>
      <c r="AG59" s="2210" t="str">
        <f>★法人その他入力!$BN$333</f>
        <v/>
      </c>
      <c r="AH59" s="2210"/>
      <c r="AI59" s="2220"/>
      <c r="AJ59" s="2209" t="str">
        <f>★法人その他入力!$BO$333</f>
        <v/>
      </c>
      <c r="AK59" s="2210"/>
      <c r="AL59" s="2210"/>
      <c r="AM59" s="2210" t="str">
        <f>★法人その他入力!$BP$333</f>
        <v/>
      </c>
      <c r="AN59" s="2210"/>
      <c r="AO59" s="2220"/>
      <c r="AP59" s="2209" t="str">
        <f>★法人その他入力!$BQ$333</f>
        <v/>
      </c>
      <c r="AQ59" s="2210"/>
      <c r="AR59" s="2210" t="str">
        <f>★法人その他入力!$BR$333</f>
        <v/>
      </c>
      <c r="AS59" s="2221"/>
      <c r="AT59" s="2222" t="str">
        <f>IF(★法人その他入力!$M$334="選択　▼","1.男2.女",★法人その他入力!$M$334)</f>
        <v>1.男2.女</v>
      </c>
      <c r="AU59" s="2223"/>
      <c r="AV59" s="2223"/>
      <c r="AW59" s="2223"/>
      <c r="AX59" s="2223"/>
      <c r="AY59" s="2224"/>
      <c r="AZ59" s="2211">
        <f>★法人その他入力!M335</f>
        <v>0</v>
      </c>
      <c r="BA59" s="2211"/>
      <c r="BB59" s="2211"/>
      <c r="BC59" s="2211"/>
      <c r="BD59" s="2211"/>
      <c r="BE59" s="2207" t="str">
        <f>IF(★法人その他入力!$M$336="選択　▼","",★法人その他入力!$M$336)</f>
        <v/>
      </c>
      <c r="BF59" s="2211"/>
      <c r="BG59" s="2211"/>
      <c r="BH59" s="2211"/>
      <c r="BI59" s="2212"/>
      <c r="BJ59" s="2213" t="str">
        <f>★法人その他入力!$BM$337</f>
        <v/>
      </c>
      <c r="BK59" s="2213"/>
      <c r="BL59" s="384"/>
      <c r="BM59" s="2216"/>
      <c r="BN59" s="2216"/>
      <c r="BO59" s="2216"/>
      <c r="BP59" s="2216"/>
      <c r="BQ59" s="2216"/>
      <c r="BR59" s="2216"/>
      <c r="BS59" s="2216"/>
      <c r="BT59" s="384"/>
      <c r="BU59" s="2233"/>
      <c r="BV59" s="2065"/>
      <c r="BW59" s="2065"/>
      <c r="BX59" s="1991"/>
      <c r="BY59" s="1991"/>
      <c r="BZ59" s="69"/>
      <c r="CA59" s="69"/>
      <c r="CB59" s="69"/>
      <c r="CC59" s="69"/>
      <c r="CD59" s="69"/>
      <c r="CE59" s="69"/>
      <c r="CF59" s="69"/>
      <c r="CG59" s="69"/>
      <c r="CH59" s="69"/>
    </row>
    <row r="60" spans="1:86" ht="11.25" customHeight="1" thickBot="1">
      <c r="A60" s="1832"/>
      <c r="B60" s="1832"/>
      <c r="C60" s="1832"/>
      <c r="D60" s="1832"/>
      <c r="E60" s="385" t="s">
        <v>434</v>
      </c>
      <c r="F60" s="2065"/>
      <c r="G60" s="1916"/>
      <c r="H60" s="1906"/>
      <c r="I60" s="1906"/>
      <c r="J60" s="1906"/>
      <c r="K60" s="1906"/>
      <c r="L60" s="1906"/>
      <c r="M60" s="1906"/>
      <c r="N60" s="1906"/>
      <c r="O60" s="1906"/>
      <c r="P60" s="1906"/>
      <c r="Q60" s="1906"/>
      <c r="R60" s="1906"/>
      <c r="S60" s="1906"/>
      <c r="T60" s="1906"/>
      <c r="U60" s="1906"/>
      <c r="V60" s="1906"/>
      <c r="W60" s="1906"/>
      <c r="X60" s="1906"/>
      <c r="Y60" s="1906"/>
      <c r="Z60" s="1906"/>
      <c r="AA60" s="1917"/>
      <c r="AB60" s="2207"/>
      <c r="AC60" s="2208"/>
      <c r="AD60" s="2209"/>
      <c r="AE60" s="2210"/>
      <c r="AF60" s="2210"/>
      <c r="AG60" s="2210"/>
      <c r="AH60" s="2210"/>
      <c r="AI60" s="2220"/>
      <c r="AJ60" s="2209"/>
      <c r="AK60" s="2210"/>
      <c r="AL60" s="2210"/>
      <c r="AM60" s="2210"/>
      <c r="AN60" s="2210"/>
      <c r="AO60" s="2220"/>
      <c r="AP60" s="2209"/>
      <c r="AQ60" s="2210"/>
      <c r="AR60" s="2210"/>
      <c r="AS60" s="2221"/>
      <c r="AT60" s="2222"/>
      <c r="AU60" s="2223"/>
      <c r="AV60" s="2223"/>
      <c r="AW60" s="2223"/>
      <c r="AX60" s="2223"/>
      <c r="AY60" s="2224"/>
      <c r="AZ60" s="2211"/>
      <c r="BA60" s="2211"/>
      <c r="BB60" s="2211"/>
      <c r="BC60" s="2211"/>
      <c r="BD60" s="2211"/>
      <c r="BE60" s="2207"/>
      <c r="BF60" s="2211"/>
      <c r="BG60" s="2211"/>
      <c r="BH60" s="2211"/>
      <c r="BI60" s="2212"/>
      <c r="BJ60" s="2214"/>
      <c r="BK60" s="2214"/>
      <c r="BL60" s="2217" t="str">
        <f>★法人その他入力!$BL$338</f>
        <v/>
      </c>
      <c r="BM60" s="2214"/>
      <c r="BN60" s="2214"/>
      <c r="BO60" s="2214"/>
      <c r="BP60" s="2214"/>
      <c r="BQ60" s="2214"/>
      <c r="BR60" s="2214"/>
      <c r="BS60" s="2214"/>
      <c r="BT60" s="2218"/>
      <c r="BU60" s="2234"/>
      <c r="BV60" s="2065"/>
      <c r="BW60" s="2065"/>
      <c r="BX60" s="1991"/>
      <c r="BY60" s="1991"/>
      <c r="BZ60" s="69"/>
      <c r="CA60" s="69"/>
      <c r="CB60" s="69"/>
      <c r="CC60" s="69"/>
      <c r="CD60" s="69"/>
      <c r="CE60" s="69"/>
      <c r="CF60" s="69"/>
      <c r="CG60" s="69"/>
      <c r="CH60" s="69"/>
    </row>
    <row r="61" spans="1:86" ht="4.5" customHeight="1" thickBot="1">
      <c r="A61" s="1832"/>
      <c r="B61" s="1832"/>
      <c r="C61" s="1832"/>
      <c r="D61" s="1832"/>
      <c r="E61" s="380"/>
      <c r="F61" s="2065"/>
      <c r="G61" s="1916"/>
      <c r="H61" s="1906"/>
      <c r="I61" s="1906"/>
      <c r="J61" s="1906"/>
      <c r="K61" s="1906"/>
      <c r="L61" s="1906"/>
      <c r="M61" s="1906"/>
      <c r="N61" s="1906"/>
      <c r="O61" s="1906"/>
      <c r="P61" s="1906"/>
      <c r="Q61" s="1906"/>
      <c r="R61" s="1906"/>
      <c r="S61" s="1906"/>
      <c r="T61" s="1906"/>
      <c r="U61" s="1906"/>
      <c r="V61" s="1906"/>
      <c r="W61" s="1906"/>
      <c r="X61" s="1906"/>
      <c r="Y61" s="1906"/>
      <c r="Z61" s="1906"/>
      <c r="AA61" s="1917"/>
      <c r="AB61" s="2207"/>
      <c r="AC61" s="2208"/>
      <c r="AD61" s="2209"/>
      <c r="AE61" s="2210"/>
      <c r="AF61" s="2210"/>
      <c r="AG61" s="2210"/>
      <c r="AH61" s="2210"/>
      <c r="AI61" s="2220"/>
      <c r="AJ61" s="2209"/>
      <c r="AK61" s="2210"/>
      <c r="AL61" s="2210"/>
      <c r="AM61" s="2210"/>
      <c r="AN61" s="2210"/>
      <c r="AO61" s="2220"/>
      <c r="AP61" s="2209"/>
      <c r="AQ61" s="2210"/>
      <c r="AR61" s="2210"/>
      <c r="AS61" s="2221"/>
      <c r="AT61" s="2222"/>
      <c r="AU61" s="2223"/>
      <c r="AV61" s="2223"/>
      <c r="AW61" s="2223"/>
      <c r="AX61" s="2223"/>
      <c r="AY61" s="2224"/>
      <c r="AZ61" s="2211"/>
      <c r="BA61" s="2211"/>
      <c r="BB61" s="2211"/>
      <c r="BC61" s="2211"/>
      <c r="BD61" s="2211"/>
      <c r="BE61" s="2207"/>
      <c r="BF61" s="2211"/>
      <c r="BG61" s="2211"/>
      <c r="BH61" s="2211"/>
      <c r="BI61" s="2212"/>
      <c r="BJ61" s="2215"/>
      <c r="BK61" s="2215"/>
      <c r="BL61" s="386"/>
      <c r="BM61" s="2219"/>
      <c r="BN61" s="2219"/>
      <c r="BO61" s="2219"/>
      <c r="BP61" s="2219"/>
      <c r="BQ61" s="2219"/>
      <c r="BR61" s="2219"/>
      <c r="BS61" s="2219"/>
      <c r="BT61" s="386"/>
      <c r="BU61" s="2235"/>
      <c r="BV61" s="2065"/>
      <c r="BW61" s="2065"/>
      <c r="BX61" s="1991"/>
      <c r="BY61" s="1991"/>
      <c r="BZ61" s="69"/>
      <c r="CA61" s="69"/>
      <c r="CB61" s="69"/>
      <c r="CC61" s="69"/>
      <c r="CD61" s="69"/>
      <c r="CE61" s="69"/>
      <c r="CF61" s="69"/>
      <c r="CG61" s="69"/>
      <c r="CH61" s="69"/>
    </row>
    <row r="62" spans="1:86" ht="4.5" customHeight="1" thickBot="1">
      <c r="A62" s="1832"/>
      <c r="B62" s="1832"/>
      <c r="C62" s="1832"/>
      <c r="D62" s="1832"/>
      <c r="E62" s="380"/>
      <c r="F62" s="2065"/>
      <c r="G62" s="1916" t="str">
        <f>★法人その他入力!$P$340</f>
        <v/>
      </c>
      <c r="H62" s="1906"/>
      <c r="I62" s="1906" t="str">
        <f>★法人その他入力!$Q$340</f>
        <v/>
      </c>
      <c r="J62" s="1906"/>
      <c r="K62" s="1906" t="str">
        <f>★法人その他入力!$R$340</f>
        <v/>
      </c>
      <c r="L62" s="1906"/>
      <c r="M62" s="1906" t="str">
        <f>★法人その他入力!$S$340</f>
        <v/>
      </c>
      <c r="N62" s="1906"/>
      <c r="O62" s="1906" t="str">
        <f>★法人その他入力!$T$340</f>
        <v/>
      </c>
      <c r="P62" s="1906"/>
      <c r="Q62" s="1906" t="str">
        <f>★法人その他入力!$U$340</f>
        <v/>
      </c>
      <c r="R62" s="1906"/>
      <c r="S62" s="1906" t="str">
        <f>★法人その他入力!$V$340</f>
        <v/>
      </c>
      <c r="T62" s="1906"/>
      <c r="U62" s="1906" t="str">
        <f>★法人その他入力!$W$340</f>
        <v/>
      </c>
      <c r="V62" s="1906"/>
      <c r="W62" s="1906" t="str">
        <f>★法人その他入力!$X$340</f>
        <v/>
      </c>
      <c r="X62" s="1906"/>
      <c r="Y62" s="1906" t="str">
        <f>★法人その他入力!$Y$340</f>
        <v/>
      </c>
      <c r="Z62" s="1906"/>
      <c r="AA62" s="1917"/>
      <c r="AB62" s="2207" t="str">
        <f>★法人その他入力!$BS$341</f>
        <v/>
      </c>
      <c r="AC62" s="2208"/>
      <c r="AD62" s="2209" t="str">
        <f>★法人その他入力!$BM$341</f>
        <v/>
      </c>
      <c r="AE62" s="2210"/>
      <c r="AF62" s="2210"/>
      <c r="AG62" s="2210" t="str">
        <f>★法人その他入力!$BN$341</f>
        <v/>
      </c>
      <c r="AH62" s="2210"/>
      <c r="AI62" s="2220"/>
      <c r="AJ62" s="2209" t="str">
        <f>★法人その他入力!$BO$341</f>
        <v/>
      </c>
      <c r="AK62" s="2210"/>
      <c r="AL62" s="2210"/>
      <c r="AM62" s="2210" t="str">
        <f>★法人その他入力!$BP$341</f>
        <v/>
      </c>
      <c r="AN62" s="2210"/>
      <c r="AO62" s="2220"/>
      <c r="AP62" s="2209" t="str">
        <f>★法人その他入力!$BQ$341</f>
        <v/>
      </c>
      <c r="AQ62" s="2210"/>
      <c r="AR62" s="2210" t="str">
        <f>★法人その他入力!$BR$341</f>
        <v/>
      </c>
      <c r="AS62" s="2221"/>
      <c r="AT62" s="2222" t="str">
        <f>IF(★法人その他入力!$M$342="選択　▼","1.男2.女",★法人その他入力!$M$342)</f>
        <v>1.男2.女</v>
      </c>
      <c r="AU62" s="2223"/>
      <c r="AV62" s="2223"/>
      <c r="AW62" s="2223"/>
      <c r="AX62" s="2223"/>
      <c r="AY62" s="2224"/>
      <c r="AZ62" s="2211">
        <f>★法人その他入力!M343</f>
        <v>0</v>
      </c>
      <c r="BA62" s="2211"/>
      <c r="BB62" s="2211"/>
      <c r="BC62" s="2211"/>
      <c r="BD62" s="2211"/>
      <c r="BE62" s="2207" t="str">
        <f>IF(★法人その他入力!$M$344="選択　▼","",★法人その他入力!$M$344)</f>
        <v/>
      </c>
      <c r="BF62" s="2211"/>
      <c r="BG62" s="2211"/>
      <c r="BH62" s="2211"/>
      <c r="BI62" s="2212"/>
      <c r="BJ62" s="2213" t="str">
        <f>★法人その他入力!$BM$345</f>
        <v/>
      </c>
      <c r="BK62" s="2213"/>
      <c r="BL62" s="384"/>
      <c r="BM62" s="2216"/>
      <c r="BN62" s="2216"/>
      <c r="BO62" s="2216"/>
      <c r="BP62" s="2216"/>
      <c r="BQ62" s="2216"/>
      <c r="BR62" s="2216"/>
      <c r="BS62" s="2216"/>
      <c r="BT62" s="384"/>
      <c r="BU62" s="2233"/>
      <c r="BV62" s="2065"/>
      <c r="BW62" s="2065"/>
      <c r="BX62" s="1991"/>
      <c r="BY62" s="1991"/>
      <c r="BZ62" s="69"/>
      <c r="CA62" s="69"/>
      <c r="CB62" s="69"/>
      <c r="CC62" s="69"/>
      <c r="CD62" s="69"/>
      <c r="CE62" s="69"/>
      <c r="CF62" s="69"/>
      <c r="CG62" s="69"/>
      <c r="CH62" s="69"/>
    </row>
    <row r="63" spans="1:86" ht="11.25" customHeight="1" thickBot="1">
      <c r="A63" s="1832"/>
      <c r="B63" s="1832"/>
      <c r="C63" s="1832"/>
      <c r="D63" s="1832"/>
      <c r="E63" s="385" t="s">
        <v>435</v>
      </c>
      <c r="F63" s="2065"/>
      <c r="G63" s="1916"/>
      <c r="H63" s="1906"/>
      <c r="I63" s="1906"/>
      <c r="J63" s="1906"/>
      <c r="K63" s="1906"/>
      <c r="L63" s="1906"/>
      <c r="M63" s="1906"/>
      <c r="N63" s="1906"/>
      <c r="O63" s="1906"/>
      <c r="P63" s="1906"/>
      <c r="Q63" s="1906"/>
      <c r="R63" s="1906"/>
      <c r="S63" s="1906"/>
      <c r="T63" s="1906"/>
      <c r="U63" s="1906"/>
      <c r="V63" s="1906"/>
      <c r="W63" s="1906"/>
      <c r="X63" s="1906"/>
      <c r="Y63" s="1906"/>
      <c r="Z63" s="1906"/>
      <c r="AA63" s="1917"/>
      <c r="AB63" s="2207"/>
      <c r="AC63" s="2208"/>
      <c r="AD63" s="2209"/>
      <c r="AE63" s="2210"/>
      <c r="AF63" s="2210"/>
      <c r="AG63" s="2210"/>
      <c r="AH63" s="2210"/>
      <c r="AI63" s="2220"/>
      <c r="AJ63" s="2209"/>
      <c r="AK63" s="2210"/>
      <c r="AL63" s="2210"/>
      <c r="AM63" s="2210"/>
      <c r="AN63" s="2210"/>
      <c r="AO63" s="2220"/>
      <c r="AP63" s="2209"/>
      <c r="AQ63" s="2210"/>
      <c r="AR63" s="2210"/>
      <c r="AS63" s="2221"/>
      <c r="AT63" s="2222"/>
      <c r="AU63" s="2223"/>
      <c r="AV63" s="2223"/>
      <c r="AW63" s="2223"/>
      <c r="AX63" s="2223"/>
      <c r="AY63" s="2224"/>
      <c r="AZ63" s="2211"/>
      <c r="BA63" s="2211"/>
      <c r="BB63" s="2211"/>
      <c r="BC63" s="2211"/>
      <c r="BD63" s="2211"/>
      <c r="BE63" s="2207"/>
      <c r="BF63" s="2211"/>
      <c r="BG63" s="2211"/>
      <c r="BH63" s="2211"/>
      <c r="BI63" s="2212"/>
      <c r="BJ63" s="2214"/>
      <c r="BK63" s="2214"/>
      <c r="BL63" s="2217" t="str">
        <f>★法人その他入力!$BL$346</f>
        <v/>
      </c>
      <c r="BM63" s="2214"/>
      <c r="BN63" s="2214"/>
      <c r="BO63" s="2214"/>
      <c r="BP63" s="2214"/>
      <c r="BQ63" s="2214"/>
      <c r="BR63" s="2214"/>
      <c r="BS63" s="2214"/>
      <c r="BT63" s="2218"/>
      <c r="BU63" s="2234"/>
      <c r="BV63" s="2065"/>
      <c r="BW63" s="2065"/>
      <c r="BX63" s="1991"/>
      <c r="BY63" s="1991"/>
      <c r="BZ63" s="69"/>
      <c r="CA63" s="69"/>
      <c r="CB63" s="69"/>
      <c r="CC63" s="69"/>
      <c r="CD63" s="69"/>
      <c r="CE63" s="69"/>
      <c r="CF63" s="69"/>
      <c r="CG63" s="69"/>
      <c r="CH63" s="69"/>
    </row>
    <row r="64" spans="1:86" ht="4.5" customHeight="1" thickBot="1">
      <c r="A64" s="1832"/>
      <c r="B64" s="1832"/>
      <c r="C64" s="1832"/>
      <c r="D64" s="1832"/>
      <c r="E64" s="380"/>
      <c r="F64" s="2065"/>
      <c r="G64" s="1916"/>
      <c r="H64" s="1906"/>
      <c r="I64" s="1906"/>
      <c r="J64" s="1906"/>
      <c r="K64" s="1906"/>
      <c r="L64" s="1906"/>
      <c r="M64" s="1906"/>
      <c r="N64" s="1906"/>
      <c r="O64" s="1906"/>
      <c r="P64" s="1906"/>
      <c r="Q64" s="1906"/>
      <c r="R64" s="1906"/>
      <c r="S64" s="1906"/>
      <c r="T64" s="1906"/>
      <c r="U64" s="1906"/>
      <c r="V64" s="1906"/>
      <c r="W64" s="1906"/>
      <c r="X64" s="1906"/>
      <c r="Y64" s="1906"/>
      <c r="Z64" s="1906"/>
      <c r="AA64" s="1917"/>
      <c r="AB64" s="2207"/>
      <c r="AC64" s="2208"/>
      <c r="AD64" s="2209"/>
      <c r="AE64" s="2210"/>
      <c r="AF64" s="2210"/>
      <c r="AG64" s="2210"/>
      <c r="AH64" s="2210"/>
      <c r="AI64" s="2220"/>
      <c r="AJ64" s="2209"/>
      <c r="AK64" s="2210"/>
      <c r="AL64" s="2210"/>
      <c r="AM64" s="2210"/>
      <c r="AN64" s="2210"/>
      <c r="AO64" s="2220"/>
      <c r="AP64" s="2209"/>
      <c r="AQ64" s="2210"/>
      <c r="AR64" s="2210"/>
      <c r="AS64" s="2221"/>
      <c r="AT64" s="2222"/>
      <c r="AU64" s="2223"/>
      <c r="AV64" s="2223"/>
      <c r="AW64" s="2223"/>
      <c r="AX64" s="2223"/>
      <c r="AY64" s="2224"/>
      <c r="AZ64" s="2211"/>
      <c r="BA64" s="2211"/>
      <c r="BB64" s="2211"/>
      <c r="BC64" s="2211"/>
      <c r="BD64" s="2211"/>
      <c r="BE64" s="2207"/>
      <c r="BF64" s="2211"/>
      <c r="BG64" s="2211"/>
      <c r="BH64" s="2211"/>
      <c r="BI64" s="2212"/>
      <c r="BJ64" s="2215"/>
      <c r="BK64" s="2215"/>
      <c r="BL64" s="386"/>
      <c r="BM64" s="2219"/>
      <c r="BN64" s="2219"/>
      <c r="BO64" s="2219"/>
      <c r="BP64" s="2219"/>
      <c r="BQ64" s="2219"/>
      <c r="BR64" s="2219"/>
      <c r="BS64" s="2219"/>
      <c r="BT64" s="386"/>
      <c r="BU64" s="2235"/>
      <c r="BV64" s="2065"/>
      <c r="BW64" s="2065"/>
      <c r="BX64" s="1991"/>
      <c r="BY64" s="1991"/>
      <c r="BZ64" s="69"/>
      <c r="CA64" s="69"/>
      <c r="CB64" s="69"/>
      <c r="CC64" s="69"/>
      <c r="CD64" s="69"/>
      <c r="CE64" s="69"/>
      <c r="CF64" s="69"/>
      <c r="CG64" s="69"/>
      <c r="CH64" s="69"/>
    </row>
    <row r="65" spans="1:86" ht="4.5" customHeight="1" thickBot="1">
      <c r="A65" s="1832"/>
      <c r="B65" s="1832"/>
      <c r="C65" s="1832"/>
      <c r="D65" s="1832"/>
      <c r="E65" s="380"/>
      <c r="F65" s="2065"/>
      <c r="G65" s="1916" t="str">
        <f>★法人その他入力!$P$348</f>
        <v/>
      </c>
      <c r="H65" s="1906"/>
      <c r="I65" s="1906" t="str">
        <f>★法人その他入力!$Q$348</f>
        <v/>
      </c>
      <c r="J65" s="1906"/>
      <c r="K65" s="1906" t="str">
        <f>★法人その他入力!$R$348</f>
        <v/>
      </c>
      <c r="L65" s="1906"/>
      <c r="M65" s="1906" t="str">
        <f>★法人その他入力!$S$348</f>
        <v/>
      </c>
      <c r="N65" s="1906"/>
      <c r="O65" s="1906" t="str">
        <f>★法人その他入力!$T$348</f>
        <v/>
      </c>
      <c r="P65" s="1906"/>
      <c r="Q65" s="1906" t="str">
        <f>★法人その他入力!$U$348</f>
        <v/>
      </c>
      <c r="R65" s="1906"/>
      <c r="S65" s="1906" t="str">
        <f>★法人その他入力!$V$348</f>
        <v/>
      </c>
      <c r="T65" s="1906"/>
      <c r="U65" s="1906" t="str">
        <f>★法人その他入力!$W$348</f>
        <v/>
      </c>
      <c r="V65" s="1906"/>
      <c r="W65" s="1906" t="str">
        <f>★法人その他入力!$X$348</f>
        <v/>
      </c>
      <c r="X65" s="1906"/>
      <c r="Y65" s="1906" t="str">
        <f>★法人その他入力!$Y$348</f>
        <v/>
      </c>
      <c r="Z65" s="1906"/>
      <c r="AA65" s="1917"/>
      <c r="AB65" s="2207" t="str">
        <f>★法人その他入力!$BS$349</f>
        <v/>
      </c>
      <c r="AC65" s="2208"/>
      <c r="AD65" s="2209" t="str">
        <f>★法人その他入力!$BM$349</f>
        <v/>
      </c>
      <c r="AE65" s="2210"/>
      <c r="AF65" s="2210"/>
      <c r="AG65" s="2210" t="str">
        <f>★法人その他入力!$BN$349</f>
        <v/>
      </c>
      <c r="AH65" s="2210"/>
      <c r="AI65" s="2220"/>
      <c r="AJ65" s="2209" t="str">
        <f>★法人その他入力!$BO$349</f>
        <v/>
      </c>
      <c r="AK65" s="2210"/>
      <c r="AL65" s="2210"/>
      <c r="AM65" s="2210" t="str">
        <f>★法人その他入力!$BP$349</f>
        <v/>
      </c>
      <c r="AN65" s="2210"/>
      <c r="AO65" s="2220"/>
      <c r="AP65" s="2209" t="str">
        <f>★法人その他入力!$BQ$349</f>
        <v/>
      </c>
      <c r="AQ65" s="2210"/>
      <c r="AR65" s="2210" t="str">
        <f>★法人その他入力!$BR$349</f>
        <v/>
      </c>
      <c r="AS65" s="2221"/>
      <c r="AT65" s="2222" t="str">
        <f>IF(★法人その他入力!$M$350="選択　▼","1.男2.女",★法人その他入力!$M$350)</f>
        <v>1.男2.女</v>
      </c>
      <c r="AU65" s="2223"/>
      <c r="AV65" s="2223"/>
      <c r="AW65" s="2223"/>
      <c r="AX65" s="2223"/>
      <c r="AY65" s="2224"/>
      <c r="AZ65" s="2211">
        <f>★法人その他入力!M351</f>
        <v>0</v>
      </c>
      <c r="BA65" s="2211"/>
      <c r="BB65" s="2211"/>
      <c r="BC65" s="2211"/>
      <c r="BD65" s="2211"/>
      <c r="BE65" s="2207" t="str">
        <f>IF(★法人その他入力!$M$352="選択　▼","",★法人その他入力!$M$352)</f>
        <v/>
      </c>
      <c r="BF65" s="2211"/>
      <c r="BG65" s="2211"/>
      <c r="BH65" s="2211"/>
      <c r="BI65" s="2212"/>
      <c r="BJ65" s="2213" t="str">
        <f>★法人その他入力!$BM$353</f>
        <v/>
      </c>
      <c r="BK65" s="2213"/>
      <c r="BL65" s="384"/>
      <c r="BM65" s="2216"/>
      <c r="BN65" s="2216"/>
      <c r="BO65" s="2216"/>
      <c r="BP65" s="2216"/>
      <c r="BQ65" s="2216"/>
      <c r="BR65" s="2216"/>
      <c r="BS65" s="2216"/>
      <c r="BT65" s="384"/>
      <c r="BU65" s="2233"/>
      <c r="BV65" s="2065"/>
      <c r="BW65" s="2065"/>
      <c r="BX65" s="1991"/>
      <c r="BY65" s="1991"/>
      <c r="BZ65" s="69"/>
      <c r="CA65" s="69"/>
      <c r="CB65" s="69"/>
      <c r="CC65" s="69"/>
      <c r="CD65" s="69"/>
      <c r="CE65" s="69"/>
      <c r="CF65" s="69"/>
      <c r="CG65" s="69"/>
      <c r="CH65" s="69"/>
    </row>
    <row r="66" spans="1:86" ht="11.25" customHeight="1" thickBot="1">
      <c r="A66" s="1832"/>
      <c r="B66" s="1832"/>
      <c r="C66" s="1832"/>
      <c r="D66" s="1832"/>
      <c r="E66" s="385" t="s">
        <v>436</v>
      </c>
      <c r="F66" s="2065"/>
      <c r="G66" s="1916"/>
      <c r="H66" s="1906"/>
      <c r="I66" s="1906"/>
      <c r="J66" s="1906"/>
      <c r="K66" s="1906"/>
      <c r="L66" s="1906"/>
      <c r="M66" s="1906"/>
      <c r="N66" s="1906"/>
      <c r="O66" s="1906"/>
      <c r="P66" s="1906"/>
      <c r="Q66" s="1906"/>
      <c r="R66" s="1906"/>
      <c r="S66" s="1906"/>
      <c r="T66" s="1906"/>
      <c r="U66" s="1906"/>
      <c r="V66" s="1906"/>
      <c r="W66" s="1906"/>
      <c r="X66" s="1906"/>
      <c r="Y66" s="1906"/>
      <c r="Z66" s="1906"/>
      <c r="AA66" s="1917"/>
      <c r="AB66" s="2207"/>
      <c r="AC66" s="2208"/>
      <c r="AD66" s="2209"/>
      <c r="AE66" s="2210"/>
      <c r="AF66" s="2210"/>
      <c r="AG66" s="2210"/>
      <c r="AH66" s="2210"/>
      <c r="AI66" s="2220"/>
      <c r="AJ66" s="2209"/>
      <c r="AK66" s="2210"/>
      <c r="AL66" s="2210"/>
      <c r="AM66" s="2210"/>
      <c r="AN66" s="2210"/>
      <c r="AO66" s="2220"/>
      <c r="AP66" s="2209"/>
      <c r="AQ66" s="2210"/>
      <c r="AR66" s="2210"/>
      <c r="AS66" s="2221"/>
      <c r="AT66" s="2222"/>
      <c r="AU66" s="2223"/>
      <c r="AV66" s="2223"/>
      <c r="AW66" s="2223"/>
      <c r="AX66" s="2223"/>
      <c r="AY66" s="2224"/>
      <c r="AZ66" s="2211"/>
      <c r="BA66" s="2211"/>
      <c r="BB66" s="2211"/>
      <c r="BC66" s="2211"/>
      <c r="BD66" s="2211"/>
      <c r="BE66" s="2207"/>
      <c r="BF66" s="2211"/>
      <c r="BG66" s="2211"/>
      <c r="BH66" s="2211"/>
      <c r="BI66" s="2212"/>
      <c r="BJ66" s="2214"/>
      <c r="BK66" s="2214"/>
      <c r="BL66" s="2217" t="str">
        <f>★法人その他入力!$BL$354</f>
        <v/>
      </c>
      <c r="BM66" s="2214"/>
      <c r="BN66" s="2214"/>
      <c r="BO66" s="2214"/>
      <c r="BP66" s="2214"/>
      <c r="BQ66" s="2214"/>
      <c r="BR66" s="2214"/>
      <c r="BS66" s="2214"/>
      <c r="BT66" s="2218"/>
      <c r="BU66" s="2234"/>
      <c r="BV66" s="2065"/>
      <c r="BW66" s="2065"/>
      <c r="BX66" s="1991"/>
      <c r="BY66" s="1991"/>
      <c r="BZ66" s="69"/>
      <c r="CA66" s="69"/>
      <c r="CB66" s="69"/>
      <c r="CC66" s="69"/>
      <c r="CD66" s="69"/>
      <c r="CE66" s="69"/>
      <c r="CF66" s="69"/>
      <c r="CG66" s="69"/>
      <c r="CH66" s="69"/>
    </row>
    <row r="67" spans="1:86" ht="4.5" customHeight="1" thickBot="1">
      <c r="A67" s="1832"/>
      <c r="B67" s="1832"/>
      <c r="C67" s="1832"/>
      <c r="D67" s="1832"/>
      <c r="E67" s="380"/>
      <c r="F67" s="2065"/>
      <c r="G67" s="1916"/>
      <c r="H67" s="1906"/>
      <c r="I67" s="1906"/>
      <c r="J67" s="1906"/>
      <c r="K67" s="1906"/>
      <c r="L67" s="1906"/>
      <c r="M67" s="1906"/>
      <c r="N67" s="1906"/>
      <c r="O67" s="1906"/>
      <c r="P67" s="1906"/>
      <c r="Q67" s="1906"/>
      <c r="R67" s="1906"/>
      <c r="S67" s="1906"/>
      <c r="T67" s="1906"/>
      <c r="U67" s="1906"/>
      <c r="V67" s="1906"/>
      <c r="W67" s="1906"/>
      <c r="X67" s="1906"/>
      <c r="Y67" s="1906"/>
      <c r="Z67" s="1906"/>
      <c r="AA67" s="1917"/>
      <c r="AB67" s="2207"/>
      <c r="AC67" s="2208"/>
      <c r="AD67" s="2209"/>
      <c r="AE67" s="2210"/>
      <c r="AF67" s="2210"/>
      <c r="AG67" s="2210"/>
      <c r="AH67" s="2210"/>
      <c r="AI67" s="2220"/>
      <c r="AJ67" s="2209"/>
      <c r="AK67" s="2210"/>
      <c r="AL67" s="2210"/>
      <c r="AM67" s="2210"/>
      <c r="AN67" s="2210"/>
      <c r="AO67" s="2220"/>
      <c r="AP67" s="2209"/>
      <c r="AQ67" s="2210"/>
      <c r="AR67" s="2210"/>
      <c r="AS67" s="2221"/>
      <c r="AT67" s="2222"/>
      <c r="AU67" s="2223"/>
      <c r="AV67" s="2223"/>
      <c r="AW67" s="2223"/>
      <c r="AX67" s="2223"/>
      <c r="AY67" s="2224"/>
      <c r="AZ67" s="2211"/>
      <c r="BA67" s="2211"/>
      <c r="BB67" s="2211"/>
      <c r="BC67" s="2211"/>
      <c r="BD67" s="2211"/>
      <c r="BE67" s="2207"/>
      <c r="BF67" s="2211"/>
      <c r="BG67" s="2211"/>
      <c r="BH67" s="2211"/>
      <c r="BI67" s="2212"/>
      <c r="BJ67" s="2215"/>
      <c r="BK67" s="2215"/>
      <c r="BL67" s="386"/>
      <c r="BM67" s="2219"/>
      <c r="BN67" s="2219"/>
      <c r="BO67" s="2219"/>
      <c r="BP67" s="2219"/>
      <c r="BQ67" s="2219"/>
      <c r="BR67" s="2219"/>
      <c r="BS67" s="2219"/>
      <c r="BT67" s="386"/>
      <c r="BU67" s="2235"/>
      <c r="BV67" s="2065"/>
      <c r="BW67" s="2065"/>
      <c r="BX67" s="1991"/>
      <c r="BY67" s="1991"/>
      <c r="BZ67" s="69"/>
      <c r="CA67" s="69"/>
      <c r="CB67" s="69"/>
      <c r="CC67" s="69"/>
      <c r="CD67" s="69"/>
      <c r="CE67" s="69"/>
      <c r="CF67" s="69"/>
      <c r="CG67" s="69"/>
      <c r="CH67" s="69"/>
    </row>
    <row r="68" spans="1:86" ht="4.5" customHeight="1" thickBot="1">
      <c r="A68" s="1832"/>
      <c r="B68" s="1832"/>
      <c r="C68" s="1832"/>
      <c r="D68" s="1832"/>
      <c r="E68" s="380"/>
      <c r="F68" s="2065"/>
      <c r="G68" s="1916" t="str">
        <f>★法人その他入力!$P$356</f>
        <v/>
      </c>
      <c r="H68" s="1906"/>
      <c r="I68" s="1906" t="str">
        <f>★法人その他入力!$Q$356</f>
        <v/>
      </c>
      <c r="J68" s="1906"/>
      <c r="K68" s="1906" t="str">
        <f>★法人その他入力!$R$356</f>
        <v/>
      </c>
      <c r="L68" s="1906"/>
      <c r="M68" s="1906" t="str">
        <f>★法人その他入力!$S$356</f>
        <v/>
      </c>
      <c r="N68" s="1906"/>
      <c r="O68" s="1906" t="str">
        <f>★法人その他入力!$T$356</f>
        <v/>
      </c>
      <c r="P68" s="1906"/>
      <c r="Q68" s="1906" t="str">
        <f>★法人その他入力!$U$356</f>
        <v/>
      </c>
      <c r="R68" s="1906"/>
      <c r="S68" s="1906" t="str">
        <f>★法人その他入力!$V$356</f>
        <v/>
      </c>
      <c r="T68" s="1906"/>
      <c r="U68" s="1906" t="str">
        <f>★法人その他入力!$W$356</f>
        <v/>
      </c>
      <c r="V68" s="1906"/>
      <c r="W68" s="1906" t="str">
        <f>★法人その他入力!$X$356</f>
        <v/>
      </c>
      <c r="X68" s="1906"/>
      <c r="Y68" s="1906" t="str">
        <f>★法人その他入力!$Y$356</f>
        <v/>
      </c>
      <c r="Z68" s="1906"/>
      <c r="AA68" s="1917"/>
      <c r="AB68" s="2207" t="str">
        <f>★法人その他入力!$BS$357</f>
        <v/>
      </c>
      <c r="AC68" s="2208"/>
      <c r="AD68" s="2209" t="str">
        <f>★法人その他入力!$BM$357</f>
        <v/>
      </c>
      <c r="AE68" s="2210"/>
      <c r="AF68" s="2210"/>
      <c r="AG68" s="2210" t="str">
        <f>★法人その他入力!$BN$357</f>
        <v/>
      </c>
      <c r="AH68" s="2210"/>
      <c r="AI68" s="2220"/>
      <c r="AJ68" s="2209" t="str">
        <f>★法人その他入力!$BO$357</f>
        <v/>
      </c>
      <c r="AK68" s="2210"/>
      <c r="AL68" s="2210"/>
      <c r="AM68" s="2210" t="str">
        <f>★法人その他入力!$BP$357</f>
        <v/>
      </c>
      <c r="AN68" s="2210"/>
      <c r="AO68" s="2220"/>
      <c r="AP68" s="2209" t="str">
        <f>★法人その他入力!$BQ$357</f>
        <v/>
      </c>
      <c r="AQ68" s="2210"/>
      <c r="AR68" s="2210" t="str">
        <f>★法人その他入力!$BR$357</f>
        <v/>
      </c>
      <c r="AS68" s="2221"/>
      <c r="AT68" s="2222" t="str">
        <f>IF(★法人その他入力!$M$358="選択　▼","1.男2.女",★法人その他入力!$M$358)</f>
        <v>1.男2.女</v>
      </c>
      <c r="AU68" s="2223"/>
      <c r="AV68" s="2223"/>
      <c r="AW68" s="2223"/>
      <c r="AX68" s="2223"/>
      <c r="AY68" s="2224"/>
      <c r="AZ68" s="2211">
        <f>★法人その他入力!M359</f>
        <v>0</v>
      </c>
      <c r="BA68" s="2211"/>
      <c r="BB68" s="2211"/>
      <c r="BC68" s="2211"/>
      <c r="BD68" s="2211"/>
      <c r="BE68" s="2207" t="str">
        <f>IF(★法人その他入力!$M$360="選択　▼","",★法人その他入力!$M$360)</f>
        <v/>
      </c>
      <c r="BF68" s="2211"/>
      <c r="BG68" s="2211"/>
      <c r="BH68" s="2211"/>
      <c r="BI68" s="2212"/>
      <c r="BJ68" s="2213" t="str">
        <f>★法人その他入力!$BM$361</f>
        <v/>
      </c>
      <c r="BK68" s="2213"/>
      <c r="BL68" s="384"/>
      <c r="BM68" s="2216"/>
      <c r="BN68" s="2216"/>
      <c r="BO68" s="2216"/>
      <c r="BP68" s="2216"/>
      <c r="BQ68" s="2216"/>
      <c r="BR68" s="2216"/>
      <c r="BS68" s="2216"/>
      <c r="BT68" s="384"/>
      <c r="BU68" s="2233"/>
      <c r="BV68" s="2065"/>
      <c r="BW68" s="2065"/>
      <c r="BX68" s="1991"/>
      <c r="BY68" s="1991"/>
      <c r="BZ68" s="69"/>
      <c r="CA68" s="69"/>
      <c r="CB68" s="69"/>
      <c r="CC68" s="69"/>
      <c r="CD68" s="69"/>
      <c r="CE68" s="69"/>
      <c r="CF68" s="69"/>
      <c r="CG68" s="69"/>
      <c r="CH68" s="69"/>
    </row>
    <row r="69" spans="1:86" ht="11.25" customHeight="1" thickBot="1">
      <c r="A69" s="1832"/>
      <c r="B69" s="1832"/>
      <c r="C69" s="1832"/>
      <c r="D69" s="1832"/>
      <c r="E69" s="385" t="s">
        <v>437</v>
      </c>
      <c r="F69" s="2065"/>
      <c r="G69" s="1916"/>
      <c r="H69" s="1906"/>
      <c r="I69" s="1906"/>
      <c r="J69" s="1906"/>
      <c r="K69" s="1906"/>
      <c r="L69" s="1906"/>
      <c r="M69" s="1906"/>
      <c r="N69" s="1906"/>
      <c r="O69" s="1906"/>
      <c r="P69" s="1906"/>
      <c r="Q69" s="1906"/>
      <c r="R69" s="1906"/>
      <c r="S69" s="1906"/>
      <c r="T69" s="1906"/>
      <c r="U69" s="1906"/>
      <c r="V69" s="1906"/>
      <c r="W69" s="1906"/>
      <c r="X69" s="1906"/>
      <c r="Y69" s="1906"/>
      <c r="Z69" s="1906"/>
      <c r="AA69" s="1917"/>
      <c r="AB69" s="2207"/>
      <c r="AC69" s="2208"/>
      <c r="AD69" s="2209"/>
      <c r="AE69" s="2210"/>
      <c r="AF69" s="2210"/>
      <c r="AG69" s="2210"/>
      <c r="AH69" s="2210"/>
      <c r="AI69" s="2220"/>
      <c r="AJ69" s="2209"/>
      <c r="AK69" s="2210"/>
      <c r="AL69" s="2210"/>
      <c r="AM69" s="2210"/>
      <c r="AN69" s="2210"/>
      <c r="AO69" s="2220"/>
      <c r="AP69" s="2209"/>
      <c r="AQ69" s="2210"/>
      <c r="AR69" s="2210"/>
      <c r="AS69" s="2221"/>
      <c r="AT69" s="2222"/>
      <c r="AU69" s="2223"/>
      <c r="AV69" s="2223"/>
      <c r="AW69" s="2223"/>
      <c r="AX69" s="2223"/>
      <c r="AY69" s="2224"/>
      <c r="AZ69" s="2211"/>
      <c r="BA69" s="2211"/>
      <c r="BB69" s="2211"/>
      <c r="BC69" s="2211"/>
      <c r="BD69" s="2211"/>
      <c r="BE69" s="2207"/>
      <c r="BF69" s="2211"/>
      <c r="BG69" s="2211"/>
      <c r="BH69" s="2211"/>
      <c r="BI69" s="2212"/>
      <c r="BJ69" s="2214"/>
      <c r="BK69" s="2214"/>
      <c r="BL69" s="2217" t="str">
        <f>★法人その他入力!$BL$362</f>
        <v/>
      </c>
      <c r="BM69" s="2214"/>
      <c r="BN69" s="2214"/>
      <c r="BO69" s="2214"/>
      <c r="BP69" s="2214"/>
      <c r="BQ69" s="2214"/>
      <c r="BR69" s="2214"/>
      <c r="BS69" s="2214"/>
      <c r="BT69" s="2218"/>
      <c r="BU69" s="2234"/>
      <c r="BV69" s="2065"/>
      <c r="BW69" s="2065"/>
      <c r="BX69" s="1991"/>
      <c r="BY69" s="1991"/>
      <c r="BZ69" s="69"/>
      <c r="CA69" s="69"/>
      <c r="CB69" s="69"/>
      <c r="CC69" s="69"/>
      <c r="CD69" s="69"/>
      <c r="CE69" s="69"/>
      <c r="CF69" s="69"/>
      <c r="CG69" s="69"/>
      <c r="CH69" s="69"/>
    </row>
    <row r="70" spans="1:86" ht="4.5" customHeight="1" thickBot="1">
      <c r="A70" s="1832"/>
      <c r="B70" s="1832"/>
      <c r="C70" s="1832"/>
      <c r="D70" s="1832"/>
      <c r="E70" s="380"/>
      <c r="F70" s="2065"/>
      <c r="G70" s="1916"/>
      <c r="H70" s="1906"/>
      <c r="I70" s="1906"/>
      <c r="J70" s="1906"/>
      <c r="K70" s="1906"/>
      <c r="L70" s="1906"/>
      <c r="M70" s="1906"/>
      <c r="N70" s="1906"/>
      <c r="O70" s="1906"/>
      <c r="P70" s="1906"/>
      <c r="Q70" s="1906"/>
      <c r="R70" s="1906"/>
      <c r="S70" s="1906"/>
      <c r="T70" s="1906"/>
      <c r="U70" s="1906"/>
      <c r="V70" s="1906"/>
      <c r="W70" s="1906"/>
      <c r="X70" s="1906"/>
      <c r="Y70" s="1906"/>
      <c r="Z70" s="1906"/>
      <c r="AA70" s="1917"/>
      <c r="AB70" s="2207"/>
      <c r="AC70" s="2208"/>
      <c r="AD70" s="2209"/>
      <c r="AE70" s="2210"/>
      <c r="AF70" s="2210"/>
      <c r="AG70" s="2210"/>
      <c r="AH70" s="2210"/>
      <c r="AI70" s="2220"/>
      <c r="AJ70" s="2209"/>
      <c r="AK70" s="2210"/>
      <c r="AL70" s="2210"/>
      <c r="AM70" s="2210"/>
      <c r="AN70" s="2210"/>
      <c r="AO70" s="2220"/>
      <c r="AP70" s="2209"/>
      <c r="AQ70" s="2210"/>
      <c r="AR70" s="2210"/>
      <c r="AS70" s="2221"/>
      <c r="AT70" s="2222"/>
      <c r="AU70" s="2223"/>
      <c r="AV70" s="2223"/>
      <c r="AW70" s="2223"/>
      <c r="AX70" s="2223"/>
      <c r="AY70" s="2224"/>
      <c r="AZ70" s="2211"/>
      <c r="BA70" s="2211"/>
      <c r="BB70" s="2211"/>
      <c r="BC70" s="2211"/>
      <c r="BD70" s="2211"/>
      <c r="BE70" s="2207"/>
      <c r="BF70" s="2211"/>
      <c r="BG70" s="2211"/>
      <c r="BH70" s="2211"/>
      <c r="BI70" s="2212"/>
      <c r="BJ70" s="2215"/>
      <c r="BK70" s="2215"/>
      <c r="BL70" s="386"/>
      <c r="BM70" s="2219"/>
      <c r="BN70" s="2219"/>
      <c r="BO70" s="2219"/>
      <c r="BP70" s="2219"/>
      <c r="BQ70" s="2219"/>
      <c r="BR70" s="2219"/>
      <c r="BS70" s="2219"/>
      <c r="BT70" s="386"/>
      <c r="BU70" s="2235"/>
      <c r="BV70" s="2065"/>
      <c r="BW70" s="2065"/>
      <c r="BX70" s="1991"/>
      <c r="BY70" s="1991"/>
      <c r="BZ70" s="69"/>
      <c r="CA70" s="69"/>
      <c r="CB70" s="69"/>
      <c r="CC70" s="69"/>
      <c r="CD70" s="69"/>
      <c r="CE70" s="69"/>
      <c r="CF70" s="69"/>
      <c r="CG70" s="69"/>
      <c r="CH70" s="69"/>
    </row>
    <row r="71" spans="1:86" ht="4.5" customHeight="1" thickBot="1">
      <c r="A71" s="1832"/>
      <c r="B71" s="1832"/>
      <c r="C71" s="1832"/>
      <c r="D71" s="1832"/>
      <c r="E71" s="380"/>
      <c r="F71" s="2065"/>
      <c r="G71" s="1916" t="str">
        <f>★法人その他入力!$P$364</f>
        <v/>
      </c>
      <c r="H71" s="1906"/>
      <c r="I71" s="1906" t="str">
        <f>★法人その他入力!$Q$364</f>
        <v/>
      </c>
      <c r="J71" s="1906"/>
      <c r="K71" s="1906" t="str">
        <f>★法人その他入力!$R$364</f>
        <v/>
      </c>
      <c r="L71" s="1906"/>
      <c r="M71" s="1906" t="str">
        <f>★法人その他入力!$S$364</f>
        <v/>
      </c>
      <c r="N71" s="1906"/>
      <c r="O71" s="1906" t="str">
        <f>★法人その他入力!$T$364</f>
        <v/>
      </c>
      <c r="P71" s="1906"/>
      <c r="Q71" s="1906" t="str">
        <f>★法人その他入力!$U$364</f>
        <v/>
      </c>
      <c r="R71" s="1906"/>
      <c r="S71" s="1906" t="str">
        <f>★法人その他入力!$V$364</f>
        <v/>
      </c>
      <c r="T71" s="1906"/>
      <c r="U71" s="1906" t="str">
        <f>★法人その他入力!$W$364</f>
        <v/>
      </c>
      <c r="V71" s="1906"/>
      <c r="W71" s="1906" t="str">
        <f>★法人その他入力!$X$364</f>
        <v/>
      </c>
      <c r="X71" s="1906"/>
      <c r="Y71" s="1906" t="str">
        <f>★法人その他入力!$Y$364</f>
        <v/>
      </c>
      <c r="Z71" s="1906"/>
      <c r="AA71" s="1917"/>
      <c r="AB71" s="2207" t="str">
        <f>★法人その他入力!$BS$365</f>
        <v/>
      </c>
      <c r="AC71" s="2208"/>
      <c r="AD71" s="2209" t="str">
        <f>★法人その他入力!$BM$365</f>
        <v/>
      </c>
      <c r="AE71" s="2210"/>
      <c r="AF71" s="2210"/>
      <c r="AG71" s="2210" t="str">
        <f>★法人その他入力!$BN$365</f>
        <v/>
      </c>
      <c r="AH71" s="2210"/>
      <c r="AI71" s="2220"/>
      <c r="AJ71" s="2209" t="str">
        <f>★法人その他入力!$BO$365</f>
        <v/>
      </c>
      <c r="AK71" s="2210"/>
      <c r="AL71" s="2210"/>
      <c r="AM71" s="2210" t="str">
        <f>★法人その他入力!$BP$365</f>
        <v/>
      </c>
      <c r="AN71" s="2210"/>
      <c r="AO71" s="2220"/>
      <c r="AP71" s="2209" t="str">
        <f>★法人その他入力!$BQ$365</f>
        <v/>
      </c>
      <c r="AQ71" s="2210"/>
      <c r="AR71" s="2210" t="str">
        <f>★法人その他入力!$BR$365</f>
        <v/>
      </c>
      <c r="AS71" s="2221"/>
      <c r="AT71" s="2222" t="str">
        <f>IF(★法人その他入力!$M$366="選択　▼","1.男2.女",★法人その他入力!$M$366)</f>
        <v>1.男2.女</v>
      </c>
      <c r="AU71" s="2223"/>
      <c r="AV71" s="2223"/>
      <c r="AW71" s="2223"/>
      <c r="AX71" s="2223"/>
      <c r="AY71" s="2224"/>
      <c r="AZ71" s="2211">
        <f>★法人その他入力!M367</f>
        <v>0</v>
      </c>
      <c r="BA71" s="2211"/>
      <c r="BB71" s="2211"/>
      <c r="BC71" s="2211"/>
      <c r="BD71" s="2211"/>
      <c r="BE71" s="2207" t="str">
        <f>IF(★法人その他入力!$M$368="選択　▼","",★法人その他入力!$M$368)</f>
        <v/>
      </c>
      <c r="BF71" s="2211"/>
      <c r="BG71" s="2211"/>
      <c r="BH71" s="2211"/>
      <c r="BI71" s="2212"/>
      <c r="BJ71" s="2213" t="str">
        <f>★法人その他入力!$BM$369</f>
        <v/>
      </c>
      <c r="BK71" s="2213"/>
      <c r="BL71" s="384"/>
      <c r="BM71" s="2216"/>
      <c r="BN71" s="2216"/>
      <c r="BO71" s="2216"/>
      <c r="BP71" s="2216"/>
      <c r="BQ71" s="2216"/>
      <c r="BR71" s="2216"/>
      <c r="BS71" s="2216"/>
      <c r="BT71" s="384"/>
      <c r="BU71" s="2233"/>
      <c r="BV71" s="2065"/>
      <c r="BW71" s="2065"/>
      <c r="BX71" s="1991"/>
      <c r="BY71" s="1991"/>
      <c r="BZ71" s="69"/>
      <c r="CA71" s="69"/>
      <c r="CB71" s="69"/>
      <c r="CC71" s="69"/>
      <c r="CD71" s="69"/>
      <c r="CE71" s="69"/>
      <c r="CF71" s="69"/>
      <c r="CG71" s="69"/>
      <c r="CH71" s="69"/>
    </row>
    <row r="72" spans="1:86" ht="11.25" customHeight="1" thickBot="1">
      <c r="A72" s="1832"/>
      <c r="B72" s="1832"/>
      <c r="C72" s="1832"/>
      <c r="D72" s="1832"/>
      <c r="E72" s="385" t="s">
        <v>438</v>
      </c>
      <c r="F72" s="2065"/>
      <c r="G72" s="1916"/>
      <c r="H72" s="1906"/>
      <c r="I72" s="1906"/>
      <c r="J72" s="1906"/>
      <c r="K72" s="1906"/>
      <c r="L72" s="1906"/>
      <c r="M72" s="1906"/>
      <c r="N72" s="1906"/>
      <c r="O72" s="1906"/>
      <c r="P72" s="1906"/>
      <c r="Q72" s="1906"/>
      <c r="R72" s="1906"/>
      <c r="S72" s="1906"/>
      <c r="T72" s="1906"/>
      <c r="U72" s="1906"/>
      <c r="V72" s="1906"/>
      <c r="W72" s="1906"/>
      <c r="X72" s="1906"/>
      <c r="Y72" s="1906"/>
      <c r="Z72" s="1906"/>
      <c r="AA72" s="1917"/>
      <c r="AB72" s="2207"/>
      <c r="AC72" s="2208"/>
      <c r="AD72" s="2209"/>
      <c r="AE72" s="2210"/>
      <c r="AF72" s="2210"/>
      <c r="AG72" s="2210"/>
      <c r="AH72" s="2210"/>
      <c r="AI72" s="2220"/>
      <c r="AJ72" s="2209"/>
      <c r="AK72" s="2210"/>
      <c r="AL72" s="2210"/>
      <c r="AM72" s="2210"/>
      <c r="AN72" s="2210"/>
      <c r="AO72" s="2220"/>
      <c r="AP72" s="2209"/>
      <c r="AQ72" s="2210"/>
      <c r="AR72" s="2210"/>
      <c r="AS72" s="2221"/>
      <c r="AT72" s="2222"/>
      <c r="AU72" s="2223"/>
      <c r="AV72" s="2223"/>
      <c r="AW72" s="2223"/>
      <c r="AX72" s="2223"/>
      <c r="AY72" s="2224"/>
      <c r="AZ72" s="2211"/>
      <c r="BA72" s="2211"/>
      <c r="BB72" s="2211"/>
      <c r="BC72" s="2211"/>
      <c r="BD72" s="2211"/>
      <c r="BE72" s="2207"/>
      <c r="BF72" s="2211"/>
      <c r="BG72" s="2211"/>
      <c r="BH72" s="2211"/>
      <c r="BI72" s="2212"/>
      <c r="BJ72" s="2214"/>
      <c r="BK72" s="2214"/>
      <c r="BL72" s="2217" t="str">
        <f>★法人その他入力!$BL$370</f>
        <v/>
      </c>
      <c r="BM72" s="2214"/>
      <c r="BN72" s="2214"/>
      <c r="BO72" s="2214"/>
      <c r="BP72" s="2214"/>
      <c r="BQ72" s="2214"/>
      <c r="BR72" s="2214"/>
      <c r="BS72" s="2214"/>
      <c r="BT72" s="2218"/>
      <c r="BU72" s="2234"/>
      <c r="BV72" s="2065"/>
      <c r="BW72" s="2065"/>
      <c r="BX72" s="1991"/>
      <c r="BY72" s="1991"/>
      <c r="BZ72" s="69"/>
      <c r="CA72" s="69"/>
      <c r="CB72" s="69"/>
      <c r="CC72" s="69"/>
      <c r="CD72" s="69"/>
      <c r="CE72" s="69"/>
      <c r="CF72" s="69"/>
      <c r="CG72" s="69"/>
      <c r="CH72" s="69"/>
    </row>
    <row r="73" spans="1:86" ht="4.5" customHeight="1" thickBot="1">
      <c r="A73" s="1832"/>
      <c r="B73" s="1832"/>
      <c r="C73" s="1832"/>
      <c r="D73" s="1832"/>
      <c r="E73" s="380"/>
      <c r="F73" s="2065"/>
      <c r="G73" s="1916"/>
      <c r="H73" s="1906"/>
      <c r="I73" s="1906"/>
      <c r="J73" s="1906"/>
      <c r="K73" s="1906"/>
      <c r="L73" s="1906"/>
      <c r="M73" s="1906"/>
      <c r="N73" s="1906"/>
      <c r="O73" s="1906"/>
      <c r="P73" s="1906"/>
      <c r="Q73" s="1906"/>
      <c r="R73" s="1906"/>
      <c r="S73" s="1906"/>
      <c r="T73" s="1906"/>
      <c r="U73" s="1906"/>
      <c r="V73" s="1906"/>
      <c r="W73" s="1906"/>
      <c r="X73" s="1906"/>
      <c r="Y73" s="1906"/>
      <c r="Z73" s="1906"/>
      <c r="AA73" s="1917"/>
      <c r="AB73" s="2207"/>
      <c r="AC73" s="2208"/>
      <c r="AD73" s="2209"/>
      <c r="AE73" s="2210"/>
      <c r="AF73" s="2210"/>
      <c r="AG73" s="2210"/>
      <c r="AH73" s="2210"/>
      <c r="AI73" s="2220"/>
      <c r="AJ73" s="2209"/>
      <c r="AK73" s="2210"/>
      <c r="AL73" s="2210"/>
      <c r="AM73" s="2210"/>
      <c r="AN73" s="2210"/>
      <c r="AO73" s="2220"/>
      <c r="AP73" s="2209"/>
      <c r="AQ73" s="2210"/>
      <c r="AR73" s="2210"/>
      <c r="AS73" s="2221"/>
      <c r="AT73" s="2222"/>
      <c r="AU73" s="2223"/>
      <c r="AV73" s="2223"/>
      <c r="AW73" s="2223"/>
      <c r="AX73" s="2223"/>
      <c r="AY73" s="2224"/>
      <c r="AZ73" s="2211"/>
      <c r="BA73" s="2211"/>
      <c r="BB73" s="2211"/>
      <c r="BC73" s="2211"/>
      <c r="BD73" s="2211"/>
      <c r="BE73" s="2207"/>
      <c r="BF73" s="2211"/>
      <c r="BG73" s="2211"/>
      <c r="BH73" s="2211"/>
      <c r="BI73" s="2212"/>
      <c r="BJ73" s="2215"/>
      <c r="BK73" s="2215"/>
      <c r="BL73" s="386"/>
      <c r="BM73" s="2219"/>
      <c r="BN73" s="2219"/>
      <c r="BO73" s="2219"/>
      <c r="BP73" s="2219"/>
      <c r="BQ73" s="2219"/>
      <c r="BR73" s="2219"/>
      <c r="BS73" s="2219"/>
      <c r="BT73" s="386"/>
      <c r="BU73" s="2235"/>
      <c r="BV73" s="2065"/>
      <c r="BW73" s="2065"/>
      <c r="BX73" s="1991"/>
      <c r="BY73" s="1991"/>
      <c r="BZ73" s="69"/>
      <c r="CA73" s="69"/>
      <c r="CB73" s="69"/>
      <c r="CC73" s="69"/>
      <c r="CD73" s="69"/>
      <c r="CE73" s="69"/>
      <c r="CF73" s="69"/>
      <c r="CG73" s="69"/>
      <c r="CH73" s="69"/>
    </row>
    <row r="74" spans="1:86" ht="4.5" customHeight="1" thickBot="1">
      <c r="A74" s="1832"/>
      <c r="B74" s="1832"/>
      <c r="C74" s="1832"/>
      <c r="D74" s="1832"/>
      <c r="E74" s="380"/>
      <c r="F74" s="2065"/>
      <c r="G74" s="1916" t="str">
        <f>★法人その他入力!$P$372</f>
        <v/>
      </c>
      <c r="H74" s="1906"/>
      <c r="I74" s="1906" t="str">
        <f>★法人その他入力!$Q$372</f>
        <v/>
      </c>
      <c r="J74" s="1906"/>
      <c r="K74" s="1906" t="str">
        <f>★法人その他入力!$R$372</f>
        <v/>
      </c>
      <c r="L74" s="1906"/>
      <c r="M74" s="1906" t="str">
        <f>★法人その他入力!$S$372</f>
        <v/>
      </c>
      <c r="N74" s="1906"/>
      <c r="O74" s="1906" t="str">
        <f>★法人その他入力!$T$372</f>
        <v/>
      </c>
      <c r="P74" s="1906"/>
      <c r="Q74" s="1906" t="str">
        <f>★法人その他入力!$U$372</f>
        <v/>
      </c>
      <c r="R74" s="1906"/>
      <c r="S74" s="1906" t="str">
        <f>★法人その他入力!$V$372</f>
        <v/>
      </c>
      <c r="T74" s="1906"/>
      <c r="U74" s="1906" t="str">
        <f>★法人その他入力!$W$372</f>
        <v/>
      </c>
      <c r="V74" s="1906"/>
      <c r="W74" s="1906" t="str">
        <f>★法人その他入力!$X$372</f>
        <v/>
      </c>
      <c r="X74" s="1906"/>
      <c r="Y74" s="1906" t="str">
        <f>★法人その他入力!$Y$372</f>
        <v/>
      </c>
      <c r="Z74" s="1906"/>
      <c r="AA74" s="1917"/>
      <c r="AB74" s="2207" t="str">
        <f>★法人その他入力!$BS$373</f>
        <v/>
      </c>
      <c r="AC74" s="2208"/>
      <c r="AD74" s="2209" t="str">
        <f>★法人その他入力!$BM$373</f>
        <v/>
      </c>
      <c r="AE74" s="2210"/>
      <c r="AF74" s="2210"/>
      <c r="AG74" s="2210" t="str">
        <f>★法人その他入力!$BN$373</f>
        <v/>
      </c>
      <c r="AH74" s="2210"/>
      <c r="AI74" s="2220"/>
      <c r="AJ74" s="2209" t="str">
        <f>★法人その他入力!$BO$373</f>
        <v/>
      </c>
      <c r="AK74" s="2210"/>
      <c r="AL74" s="2210"/>
      <c r="AM74" s="2210" t="str">
        <f>★法人その他入力!$BP$373</f>
        <v/>
      </c>
      <c r="AN74" s="2210"/>
      <c r="AO74" s="2220"/>
      <c r="AP74" s="2209" t="str">
        <f>★法人その他入力!$BQ$373</f>
        <v/>
      </c>
      <c r="AQ74" s="2210"/>
      <c r="AR74" s="2210" t="str">
        <f>★法人その他入力!$BR$373</f>
        <v/>
      </c>
      <c r="AS74" s="2221"/>
      <c r="AT74" s="2222" t="str">
        <f>IF(★法人その他入力!$M$374="選択　▼","1.男2.女",★法人その他入力!$M$374)</f>
        <v>1.男2.女</v>
      </c>
      <c r="AU74" s="2223"/>
      <c r="AV74" s="2223"/>
      <c r="AW74" s="2223"/>
      <c r="AX74" s="2223"/>
      <c r="AY74" s="2224"/>
      <c r="AZ74" s="2211">
        <f>★法人その他入力!M375</f>
        <v>0</v>
      </c>
      <c r="BA74" s="2211"/>
      <c r="BB74" s="2211"/>
      <c r="BC74" s="2211"/>
      <c r="BD74" s="2211"/>
      <c r="BE74" s="2207" t="str">
        <f>IF(★法人その他入力!$M$376="選択　▼","",★法人その他入力!$M$376)</f>
        <v/>
      </c>
      <c r="BF74" s="2211"/>
      <c r="BG74" s="2211"/>
      <c r="BH74" s="2211"/>
      <c r="BI74" s="2212"/>
      <c r="BJ74" s="2213" t="str">
        <f>★法人その他入力!$BM$377</f>
        <v/>
      </c>
      <c r="BK74" s="2213"/>
      <c r="BL74" s="384"/>
      <c r="BM74" s="2216"/>
      <c r="BN74" s="2216"/>
      <c r="BO74" s="2216"/>
      <c r="BP74" s="2216"/>
      <c r="BQ74" s="2216"/>
      <c r="BR74" s="2216"/>
      <c r="BS74" s="2216"/>
      <c r="BT74" s="384"/>
      <c r="BU74" s="2233"/>
      <c r="BV74" s="2065"/>
      <c r="BW74" s="2065"/>
      <c r="BX74" s="1991"/>
      <c r="BY74" s="1991"/>
      <c r="BZ74" s="69"/>
      <c r="CA74" s="69"/>
      <c r="CB74" s="69"/>
      <c r="CC74" s="69"/>
      <c r="CD74" s="69"/>
      <c r="CE74" s="69"/>
      <c r="CF74" s="69"/>
      <c r="CG74" s="69"/>
      <c r="CH74" s="69"/>
    </row>
    <row r="75" spans="1:86" ht="11.25" customHeight="1" thickBot="1">
      <c r="A75" s="1832"/>
      <c r="B75" s="1832"/>
      <c r="C75" s="1832"/>
      <c r="D75" s="1832"/>
      <c r="E75" s="385" t="s">
        <v>439</v>
      </c>
      <c r="F75" s="2065"/>
      <c r="G75" s="1916"/>
      <c r="H75" s="1906"/>
      <c r="I75" s="1906"/>
      <c r="J75" s="1906"/>
      <c r="K75" s="1906"/>
      <c r="L75" s="1906"/>
      <c r="M75" s="1906"/>
      <c r="N75" s="1906"/>
      <c r="O75" s="1906"/>
      <c r="P75" s="1906"/>
      <c r="Q75" s="1906"/>
      <c r="R75" s="1906"/>
      <c r="S75" s="1906"/>
      <c r="T75" s="1906"/>
      <c r="U75" s="1906"/>
      <c r="V75" s="1906"/>
      <c r="W75" s="1906"/>
      <c r="X75" s="1906"/>
      <c r="Y75" s="1906"/>
      <c r="Z75" s="1906"/>
      <c r="AA75" s="1917"/>
      <c r="AB75" s="2207"/>
      <c r="AC75" s="2208"/>
      <c r="AD75" s="2209"/>
      <c r="AE75" s="2210"/>
      <c r="AF75" s="2210"/>
      <c r="AG75" s="2210"/>
      <c r="AH75" s="2210"/>
      <c r="AI75" s="2220"/>
      <c r="AJ75" s="2209"/>
      <c r="AK75" s="2210"/>
      <c r="AL75" s="2210"/>
      <c r="AM75" s="2210"/>
      <c r="AN75" s="2210"/>
      <c r="AO75" s="2220"/>
      <c r="AP75" s="2209"/>
      <c r="AQ75" s="2210"/>
      <c r="AR75" s="2210"/>
      <c r="AS75" s="2221"/>
      <c r="AT75" s="2222"/>
      <c r="AU75" s="2223"/>
      <c r="AV75" s="2223"/>
      <c r="AW75" s="2223"/>
      <c r="AX75" s="2223"/>
      <c r="AY75" s="2224"/>
      <c r="AZ75" s="2211"/>
      <c r="BA75" s="2211"/>
      <c r="BB75" s="2211"/>
      <c r="BC75" s="2211"/>
      <c r="BD75" s="2211"/>
      <c r="BE75" s="2207"/>
      <c r="BF75" s="2211"/>
      <c r="BG75" s="2211"/>
      <c r="BH75" s="2211"/>
      <c r="BI75" s="2212"/>
      <c r="BJ75" s="2214"/>
      <c r="BK75" s="2214"/>
      <c r="BL75" s="2217" t="str">
        <f>★法人その他入力!$BL$378</f>
        <v/>
      </c>
      <c r="BM75" s="2214"/>
      <c r="BN75" s="2214"/>
      <c r="BO75" s="2214"/>
      <c r="BP75" s="2214"/>
      <c r="BQ75" s="2214"/>
      <c r="BR75" s="2214"/>
      <c r="BS75" s="2214"/>
      <c r="BT75" s="2218"/>
      <c r="BU75" s="2234"/>
      <c r="BV75" s="2065"/>
      <c r="BW75" s="2065"/>
      <c r="BX75" s="1991"/>
      <c r="BY75" s="1991"/>
      <c r="BZ75" s="69"/>
      <c r="CA75" s="69"/>
      <c r="CB75" s="69"/>
      <c r="CC75" s="69"/>
      <c r="CD75" s="69"/>
      <c r="CE75" s="69"/>
      <c r="CF75" s="69"/>
      <c r="CG75" s="69"/>
      <c r="CH75" s="69"/>
    </row>
    <row r="76" spans="1:86" ht="4.5" customHeight="1" thickBot="1">
      <c r="A76" s="1832"/>
      <c r="B76" s="1832"/>
      <c r="C76" s="1832"/>
      <c r="D76" s="1832"/>
      <c r="E76" s="380"/>
      <c r="F76" s="2065"/>
      <c r="G76" s="1916"/>
      <c r="H76" s="1906"/>
      <c r="I76" s="1906"/>
      <c r="J76" s="1906"/>
      <c r="K76" s="1906"/>
      <c r="L76" s="1906"/>
      <c r="M76" s="1906"/>
      <c r="N76" s="1906"/>
      <c r="O76" s="1906"/>
      <c r="P76" s="1906"/>
      <c r="Q76" s="1906"/>
      <c r="R76" s="1906"/>
      <c r="S76" s="1906"/>
      <c r="T76" s="1906"/>
      <c r="U76" s="1906"/>
      <c r="V76" s="1906"/>
      <c r="W76" s="1906"/>
      <c r="X76" s="1906"/>
      <c r="Y76" s="1906"/>
      <c r="Z76" s="1906"/>
      <c r="AA76" s="1917"/>
      <c r="AB76" s="2207"/>
      <c r="AC76" s="2208"/>
      <c r="AD76" s="2209"/>
      <c r="AE76" s="2210"/>
      <c r="AF76" s="2210"/>
      <c r="AG76" s="2210"/>
      <c r="AH76" s="2210"/>
      <c r="AI76" s="2220"/>
      <c r="AJ76" s="2209"/>
      <c r="AK76" s="2210"/>
      <c r="AL76" s="2210"/>
      <c r="AM76" s="2210"/>
      <c r="AN76" s="2210"/>
      <c r="AO76" s="2220"/>
      <c r="AP76" s="2209"/>
      <c r="AQ76" s="2210"/>
      <c r="AR76" s="2210"/>
      <c r="AS76" s="2221"/>
      <c r="AT76" s="2222"/>
      <c r="AU76" s="2223"/>
      <c r="AV76" s="2223"/>
      <c r="AW76" s="2223"/>
      <c r="AX76" s="2223"/>
      <c r="AY76" s="2224"/>
      <c r="AZ76" s="2211"/>
      <c r="BA76" s="2211"/>
      <c r="BB76" s="2211"/>
      <c r="BC76" s="2211"/>
      <c r="BD76" s="2211"/>
      <c r="BE76" s="2207"/>
      <c r="BF76" s="2211"/>
      <c r="BG76" s="2211"/>
      <c r="BH76" s="2211"/>
      <c r="BI76" s="2212"/>
      <c r="BJ76" s="2215"/>
      <c r="BK76" s="2215"/>
      <c r="BL76" s="386"/>
      <c r="BM76" s="2219"/>
      <c r="BN76" s="2219"/>
      <c r="BO76" s="2219"/>
      <c r="BP76" s="2219"/>
      <c r="BQ76" s="2219"/>
      <c r="BR76" s="2219"/>
      <c r="BS76" s="2219"/>
      <c r="BT76" s="386"/>
      <c r="BU76" s="2235"/>
      <c r="BV76" s="2065"/>
      <c r="BW76" s="2065"/>
      <c r="BX76" s="1991"/>
      <c r="BY76" s="1991"/>
      <c r="BZ76" s="69"/>
      <c r="CA76" s="69"/>
      <c r="CB76" s="69"/>
      <c r="CC76" s="69"/>
      <c r="CD76" s="69"/>
      <c r="CE76" s="69"/>
      <c r="CF76" s="69"/>
      <c r="CG76" s="69"/>
      <c r="CH76" s="69"/>
    </row>
    <row r="77" spans="1:86" ht="4.5" customHeight="1" thickBot="1">
      <c r="A77" s="1832"/>
      <c r="B77" s="1832"/>
      <c r="C77" s="1832"/>
      <c r="D77" s="1832"/>
      <c r="E77" s="380"/>
      <c r="F77" s="2065"/>
      <c r="G77" s="1916" t="str">
        <f>★法人その他入力!$P$380</f>
        <v/>
      </c>
      <c r="H77" s="1906"/>
      <c r="I77" s="1906" t="str">
        <f>★法人その他入力!$Q$380</f>
        <v/>
      </c>
      <c r="J77" s="1906"/>
      <c r="K77" s="1906" t="str">
        <f>★法人その他入力!$R$380</f>
        <v/>
      </c>
      <c r="L77" s="1906"/>
      <c r="M77" s="1906" t="str">
        <f>★法人その他入力!$S$380</f>
        <v/>
      </c>
      <c r="N77" s="1906"/>
      <c r="O77" s="1906" t="str">
        <f>★法人その他入力!$T$380</f>
        <v/>
      </c>
      <c r="P77" s="1906"/>
      <c r="Q77" s="1906" t="str">
        <f>★法人その他入力!$U$380</f>
        <v/>
      </c>
      <c r="R77" s="1906"/>
      <c r="S77" s="1906" t="str">
        <f>★法人その他入力!$V$380</f>
        <v/>
      </c>
      <c r="T77" s="1906"/>
      <c r="U77" s="1906" t="str">
        <f>★法人その他入力!$W$380</f>
        <v/>
      </c>
      <c r="V77" s="1906"/>
      <c r="W77" s="1906" t="str">
        <f>★法人その他入力!$X$380</f>
        <v/>
      </c>
      <c r="X77" s="1906"/>
      <c r="Y77" s="1906" t="str">
        <f>★法人その他入力!$Y$380</f>
        <v/>
      </c>
      <c r="Z77" s="1906"/>
      <c r="AA77" s="1917"/>
      <c r="AB77" s="2207" t="str">
        <f>★法人その他入力!$BS$381</f>
        <v/>
      </c>
      <c r="AC77" s="2208"/>
      <c r="AD77" s="2209" t="str">
        <f>★法人その他入力!$BM$381</f>
        <v/>
      </c>
      <c r="AE77" s="2210"/>
      <c r="AF77" s="2210"/>
      <c r="AG77" s="2210" t="str">
        <f>★法人その他入力!$BN$381</f>
        <v/>
      </c>
      <c r="AH77" s="2210"/>
      <c r="AI77" s="2220"/>
      <c r="AJ77" s="2209" t="str">
        <f>★法人その他入力!$BO$381</f>
        <v/>
      </c>
      <c r="AK77" s="2210"/>
      <c r="AL77" s="2210"/>
      <c r="AM77" s="2210" t="str">
        <f>★法人その他入力!$BP$381</f>
        <v/>
      </c>
      <c r="AN77" s="2210"/>
      <c r="AO77" s="2220"/>
      <c r="AP77" s="2209" t="str">
        <f>★法人その他入力!$BQ$381</f>
        <v/>
      </c>
      <c r="AQ77" s="2210"/>
      <c r="AR77" s="2210" t="str">
        <f>★法人その他入力!$BR$381</f>
        <v/>
      </c>
      <c r="AS77" s="2221"/>
      <c r="AT77" s="2222" t="str">
        <f>IF(★法人その他入力!$M$382="選択　▼","1.男2.女",★法人その他入力!$M$382)</f>
        <v>1.男2.女</v>
      </c>
      <c r="AU77" s="2223"/>
      <c r="AV77" s="2223"/>
      <c r="AW77" s="2223"/>
      <c r="AX77" s="2223"/>
      <c r="AY77" s="2224"/>
      <c r="AZ77" s="2211">
        <f>★法人その他入力!M383</f>
        <v>0</v>
      </c>
      <c r="BA77" s="2211"/>
      <c r="BB77" s="2211"/>
      <c r="BC77" s="2211"/>
      <c r="BD77" s="2211"/>
      <c r="BE77" s="2207" t="str">
        <f>IF(★法人その他入力!$M$384="選択　▼","",★法人その他入力!$M$384)</f>
        <v/>
      </c>
      <c r="BF77" s="2211"/>
      <c r="BG77" s="2211"/>
      <c r="BH77" s="2211"/>
      <c r="BI77" s="2212"/>
      <c r="BJ77" s="2213" t="str">
        <f>★法人その他入力!$BM$385</f>
        <v/>
      </c>
      <c r="BK77" s="2213"/>
      <c r="BL77" s="384"/>
      <c r="BM77" s="2216"/>
      <c r="BN77" s="2216"/>
      <c r="BO77" s="2216"/>
      <c r="BP77" s="2216"/>
      <c r="BQ77" s="2216"/>
      <c r="BR77" s="2216"/>
      <c r="BS77" s="2216"/>
      <c r="BT77" s="384"/>
      <c r="BU77" s="2233"/>
      <c r="BV77" s="2065"/>
      <c r="BW77" s="2065"/>
      <c r="BX77" s="1991"/>
      <c r="BY77" s="1991"/>
      <c r="BZ77" s="69"/>
      <c r="CA77" s="69"/>
      <c r="CB77" s="69"/>
      <c r="CC77" s="69"/>
      <c r="CD77" s="69"/>
      <c r="CE77" s="69"/>
      <c r="CF77" s="69"/>
      <c r="CG77" s="69"/>
      <c r="CH77" s="69"/>
    </row>
    <row r="78" spans="1:86" ht="11.25" customHeight="1" thickBot="1">
      <c r="A78" s="1832"/>
      <c r="B78" s="1832"/>
      <c r="C78" s="1832"/>
      <c r="D78" s="1832"/>
      <c r="E78" s="385" t="s">
        <v>440</v>
      </c>
      <c r="F78" s="2065"/>
      <c r="G78" s="1916"/>
      <c r="H78" s="1906"/>
      <c r="I78" s="1906"/>
      <c r="J78" s="1906"/>
      <c r="K78" s="1906"/>
      <c r="L78" s="1906"/>
      <c r="M78" s="1906"/>
      <c r="N78" s="1906"/>
      <c r="O78" s="1906"/>
      <c r="P78" s="1906"/>
      <c r="Q78" s="1906"/>
      <c r="R78" s="1906"/>
      <c r="S78" s="1906"/>
      <c r="T78" s="1906"/>
      <c r="U78" s="1906"/>
      <c r="V78" s="1906"/>
      <c r="W78" s="1906"/>
      <c r="X78" s="1906"/>
      <c r="Y78" s="1906"/>
      <c r="Z78" s="1906"/>
      <c r="AA78" s="1917"/>
      <c r="AB78" s="2207"/>
      <c r="AC78" s="2208"/>
      <c r="AD78" s="2209"/>
      <c r="AE78" s="2210"/>
      <c r="AF78" s="2210"/>
      <c r="AG78" s="2210"/>
      <c r="AH78" s="2210"/>
      <c r="AI78" s="2220"/>
      <c r="AJ78" s="2209"/>
      <c r="AK78" s="2210"/>
      <c r="AL78" s="2210"/>
      <c r="AM78" s="2210"/>
      <c r="AN78" s="2210"/>
      <c r="AO78" s="2220"/>
      <c r="AP78" s="2209"/>
      <c r="AQ78" s="2210"/>
      <c r="AR78" s="2210"/>
      <c r="AS78" s="2221"/>
      <c r="AT78" s="2222"/>
      <c r="AU78" s="2223"/>
      <c r="AV78" s="2223"/>
      <c r="AW78" s="2223"/>
      <c r="AX78" s="2223"/>
      <c r="AY78" s="2224"/>
      <c r="AZ78" s="2211"/>
      <c r="BA78" s="2211"/>
      <c r="BB78" s="2211"/>
      <c r="BC78" s="2211"/>
      <c r="BD78" s="2211"/>
      <c r="BE78" s="2207"/>
      <c r="BF78" s="2211"/>
      <c r="BG78" s="2211"/>
      <c r="BH78" s="2211"/>
      <c r="BI78" s="2212"/>
      <c r="BJ78" s="2214"/>
      <c r="BK78" s="2214"/>
      <c r="BL78" s="2217" t="str">
        <f>★法人その他入力!$BL$386</f>
        <v/>
      </c>
      <c r="BM78" s="2214"/>
      <c r="BN78" s="2214"/>
      <c r="BO78" s="2214"/>
      <c r="BP78" s="2214"/>
      <c r="BQ78" s="2214"/>
      <c r="BR78" s="2214"/>
      <c r="BS78" s="2214"/>
      <c r="BT78" s="2218"/>
      <c r="BU78" s="2234"/>
      <c r="BV78" s="2065"/>
      <c r="BW78" s="2065"/>
      <c r="BX78" s="1991"/>
      <c r="BY78" s="1991"/>
      <c r="BZ78" s="69"/>
      <c r="CA78" s="69"/>
      <c r="CB78" s="69"/>
      <c r="CC78" s="69"/>
      <c r="CD78" s="69"/>
      <c r="CE78" s="69"/>
      <c r="CF78" s="69"/>
      <c r="CG78" s="69"/>
      <c r="CH78" s="69"/>
    </row>
    <row r="79" spans="1:86" ht="4.5" customHeight="1" thickBot="1">
      <c r="A79" s="1832"/>
      <c r="B79" s="1832"/>
      <c r="C79" s="1832"/>
      <c r="D79" s="1832"/>
      <c r="E79" s="380"/>
      <c r="F79" s="2065"/>
      <c r="G79" s="1916"/>
      <c r="H79" s="1906"/>
      <c r="I79" s="1906"/>
      <c r="J79" s="1906"/>
      <c r="K79" s="1906"/>
      <c r="L79" s="1906"/>
      <c r="M79" s="1906"/>
      <c r="N79" s="1906"/>
      <c r="O79" s="1906"/>
      <c r="P79" s="1906"/>
      <c r="Q79" s="1906"/>
      <c r="R79" s="1906"/>
      <c r="S79" s="1906"/>
      <c r="T79" s="1906"/>
      <c r="U79" s="1906"/>
      <c r="V79" s="1906"/>
      <c r="W79" s="1906"/>
      <c r="X79" s="1906"/>
      <c r="Y79" s="1906"/>
      <c r="Z79" s="1906"/>
      <c r="AA79" s="1917"/>
      <c r="AB79" s="2207"/>
      <c r="AC79" s="2208"/>
      <c r="AD79" s="2209"/>
      <c r="AE79" s="2210"/>
      <c r="AF79" s="2210"/>
      <c r="AG79" s="2210"/>
      <c r="AH79" s="2210"/>
      <c r="AI79" s="2220"/>
      <c r="AJ79" s="2209"/>
      <c r="AK79" s="2210"/>
      <c r="AL79" s="2210"/>
      <c r="AM79" s="2210"/>
      <c r="AN79" s="2210"/>
      <c r="AO79" s="2220"/>
      <c r="AP79" s="2209"/>
      <c r="AQ79" s="2210"/>
      <c r="AR79" s="2210"/>
      <c r="AS79" s="2221"/>
      <c r="AT79" s="2222"/>
      <c r="AU79" s="2223"/>
      <c r="AV79" s="2223"/>
      <c r="AW79" s="2223"/>
      <c r="AX79" s="2223"/>
      <c r="AY79" s="2224"/>
      <c r="AZ79" s="2211"/>
      <c r="BA79" s="2211"/>
      <c r="BB79" s="2211"/>
      <c r="BC79" s="2211"/>
      <c r="BD79" s="2211"/>
      <c r="BE79" s="2207"/>
      <c r="BF79" s="2211"/>
      <c r="BG79" s="2211"/>
      <c r="BH79" s="2211"/>
      <c r="BI79" s="2212"/>
      <c r="BJ79" s="2215"/>
      <c r="BK79" s="2215"/>
      <c r="BL79" s="386"/>
      <c r="BM79" s="2219"/>
      <c r="BN79" s="2219"/>
      <c r="BO79" s="2219"/>
      <c r="BP79" s="2219"/>
      <c r="BQ79" s="2219"/>
      <c r="BR79" s="2219"/>
      <c r="BS79" s="2219"/>
      <c r="BT79" s="386"/>
      <c r="BU79" s="2235"/>
      <c r="BV79" s="2065"/>
      <c r="BW79" s="2065"/>
      <c r="BX79" s="1991"/>
      <c r="BY79" s="1991"/>
      <c r="BZ79" s="69"/>
      <c r="CA79" s="69"/>
      <c r="CB79" s="69"/>
      <c r="CC79" s="69"/>
      <c r="CD79" s="69"/>
      <c r="CE79" s="69"/>
      <c r="CF79" s="69"/>
      <c r="CG79" s="69"/>
      <c r="CH79" s="69"/>
    </row>
    <row r="80" spans="1:86" ht="4.5" customHeight="1" thickBot="1">
      <c r="A80" s="1832"/>
      <c r="B80" s="1832"/>
      <c r="C80" s="1832"/>
      <c r="D80" s="1832"/>
      <c r="E80" s="380"/>
      <c r="F80" s="2065"/>
      <c r="G80" s="1916" t="str">
        <f>★法人その他入力!$P$388</f>
        <v/>
      </c>
      <c r="H80" s="1906"/>
      <c r="I80" s="1906" t="str">
        <f>★法人その他入力!$Q$388</f>
        <v/>
      </c>
      <c r="J80" s="1906"/>
      <c r="K80" s="1906" t="str">
        <f>★法人その他入力!$R$388</f>
        <v/>
      </c>
      <c r="L80" s="1906"/>
      <c r="M80" s="1906" t="str">
        <f>★法人その他入力!$S$388</f>
        <v/>
      </c>
      <c r="N80" s="1906"/>
      <c r="O80" s="1906" t="str">
        <f>★法人その他入力!$T$388</f>
        <v/>
      </c>
      <c r="P80" s="1906"/>
      <c r="Q80" s="1906" t="str">
        <f>★法人その他入力!$U$388</f>
        <v/>
      </c>
      <c r="R80" s="1906"/>
      <c r="S80" s="1906" t="str">
        <f>★法人その他入力!$V$388</f>
        <v/>
      </c>
      <c r="T80" s="1906"/>
      <c r="U80" s="1906" t="str">
        <f>★法人その他入力!$W$388</f>
        <v/>
      </c>
      <c r="V80" s="1906"/>
      <c r="W80" s="1906" t="str">
        <f>★法人その他入力!$X$388</f>
        <v/>
      </c>
      <c r="X80" s="1906"/>
      <c r="Y80" s="1906" t="str">
        <f>★法人その他入力!$Y$388</f>
        <v/>
      </c>
      <c r="Z80" s="1906"/>
      <c r="AA80" s="1917"/>
      <c r="AB80" s="2207" t="str">
        <f>★法人その他入力!$BS$389</f>
        <v/>
      </c>
      <c r="AC80" s="2208"/>
      <c r="AD80" s="2209" t="str">
        <f>★法人その他入力!$BM$389</f>
        <v/>
      </c>
      <c r="AE80" s="2210"/>
      <c r="AF80" s="2210"/>
      <c r="AG80" s="2210" t="str">
        <f>★法人その他入力!$BN$389</f>
        <v/>
      </c>
      <c r="AH80" s="2210"/>
      <c r="AI80" s="2220"/>
      <c r="AJ80" s="2209" t="str">
        <f>★法人その他入力!$BO$389</f>
        <v/>
      </c>
      <c r="AK80" s="2210"/>
      <c r="AL80" s="2210"/>
      <c r="AM80" s="2210" t="str">
        <f>★法人その他入力!$BP$389</f>
        <v/>
      </c>
      <c r="AN80" s="2210"/>
      <c r="AO80" s="2220"/>
      <c r="AP80" s="2209" t="str">
        <f>★法人その他入力!$BQ$389</f>
        <v/>
      </c>
      <c r="AQ80" s="2210"/>
      <c r="AR80" s="2210" t="str">
        <f>★法人その他入力!$BR$389</f>
        <v/>
      </c>
      <c r="AS80" s="2221"/>
      <c r="AT80" s="2222" t="str">
        <f>IF(★法人その他入力!$M$390="選択　▼","1.男2.女",★法人その他入力!$M$390)</f>
        <v>1.男2.女</v>
      </c>
      <c r="AU80" s="2223"/>
      <c r="AV80" s="2223"/>
      <c r="AW80" s="2223"/>
      <c r="AX80" s="2223"/>
      <c r="AY80" s="2224"/>
      <c r="AZ80" s="2211">
        <f>★法人その他入力!M391</f>
        <v>0</v>
      </c>
      <c r="BA80" s="2211"/>
      <c r="BB80" s="2211"/>
      <c r="BC80" s="2211"/>
      <c r="BD80" s="2211"/>
      <c r="BE80" s="2207" t="str">
        <f>IF(★法人その他入力!$M$392="選択　▼","",★法人その他入力!$M$392)</f>
        <v/>
      </c>
      <c r="BF80" s="2211"/>
      <c r="BG80" s="2211"/>
      <c r="BH80" s="2211"/>
      <c r="BI80" s="2212"/>
      <c r="BJ80" s="2213" t="str">
        <f>★法人その他入力!$BM$393</f>
        <v/>
      </c>
      <c r="BK80" s="2213"/>
      <c r="BL80" s="384"/>
      <c r="BM80" s="2216"/>
      <c r="BN80" s="2216"/>
      <c r="BO80" s="2216"/>
      <c r="BP80" s="2216"/>
      <c r="BQ80" s="2216"/>
      <c r="BR80" s="2216"/>
      <c r="BS80" s="2216"/>
      <c r="BT80" s="384"/>
      <c r="BU80" s="2233"/>
      <c r="BV80" s="2065"/>
      <c r="BW80" s="2065"/>
      <c r="BX80" s="1991"/>
      <c r="BY80" s="1991"/>
      <c r="BZ80" s="69"/>
      <c r="CA80" s="69"/>
      <c r="CB80" s="69"/>
      <c r="CC80" s="69"/>
      <c r="CD80" s="69"/>
      <c r="CE80" s="69"/>
      <c r="CF80" s="69"/>
      <c r="CG80" s="69"/>
      <c r="CH80" s="69"/>
    </row>
    <row r="81" spans="1:86" ht="11.25" customHeight="1" thickBot="1">
      <c r="A81" s="1832"/>
      <c r="B81" s="1832"/>
      <c r="C81" s="1832"/>
      <c r="D81" s="1832"/>
      <c r="E81" s="385" t="s">
        <v>441</v>
      </c>
      <c r="F81" s="2065"/>
      <c r="G81" s="1916"/>
      <c r="H81" s="1906"/>
      <c r="I81" s="1906"/>
      <c r="J81" s="1906"/>
      <c r="K81" s="1906"/>
      <c r="L81" s="1906"/>
      <c r="M81" s="1906"/>
      <c r="N81" s="1906"/>
      <c r="O81" s="1906"/>
      <c r="P81" s="1906"/>
      <c r="Q81" s="1906"/>
      <c r="R81" s="1906"/>
      <c r="S81" s="1906"/>
      <c r="T81" s="1906"/>
      <c r="U81" s="1906"/>
      <c r="V81" s="1906"/>
      <c r="W81" s="1906"/>
      <c r="X81" s="1906"/>
      <c r="Y81" s="1906"/>
      <c r="Z81" s="1906"/>
      <c r="AA81" s="1917"/>
      <c r="AB81" s="2207"/>
      <c r="AC81" s="2208"/>
      <c r="AD81" s="2209"/>
      <c r="AE81" s="2210"/>
      <c r="AF81" s="2210"/>
      <c r="AG81" s="2210"/>
      <c r="AH81" s="2210"/>
      <c r="AI81" s="2220"/>
      <c r="AJ81" s="2209"/>
      <c r="AK81" s="2210"/>
      <c r="AL81" s="2210"/>
      <c r="AM81" s="2210"/>
      <c r="AN81" s="2210"/>
      <c r="AO81" s="2220"/>
      <c r="AP81" s="2209"/>
      <c r="AQ81" s="2210"/>
      <c r="AR81" s="2210"/>
      <c r="AS81" s="2221"/>
      <c r="AT81" s="2222"/>
      <c r="AU81" s="2223"/>
      <c r="AV81" s="2223"/>
      <c r="AW81" s="2223"/>
      <c r="AX81" s="2223"/>
      <c r="AY81" s="2224"/>
      <c r="AZ81" s="2211"/>
      <c r="BA81" s="2211"/>
      <c r="BB81" s="2211"/>
      <c r="BC81" s="2211"/>
      <c r="BD81" s="2211"/>
      <c r="BE81" s="2207"/>
      <c r="BF81" s="2211"/>
      <c r="BG81" s="2211"/>
      <c r="BH81" s="2211"/>
      <c r="BI81" s="2212"/>
      <c r="BJ81" s="2214"/>
      <c r="BK81" s="2214"/>
      <c r="BL81" s="2217" t="str">
        <f>★法人その他入力!$BL$394</f>
        <v/>
      </c>
      <c r="BM81" s="2214"/>
      <c r="BN81" s="2214"/>
      <c r="BO81" s="2214"/>
      <c r="BP81" s="2214"/>
      <c r="BQ81" s="2214"/>
      <c r="BR81" s="2214"/>
      <c r="BS81" s="2214"/>
      <c r="BT81" s="2218"/>
      <c r="BU81" s="2234"/>
      <c r="BV81" s="2065"/>
      <c r="BW81" s="2065"/>
      <c r="BX81" s="1991"/>
      <c r="BY81" s="1991"/>
      <c r="BZ81" s="69"/>
      <c r="CA81" s="69"/>
      <c r="CB81" s="69"/>
      <c r="CC81" s="69"/>
      <c r="CD81" s="69"/>
      <c r="CE81" s="69"/>
      <c r="CF81" s="69"/>
      <c r="CG81" s="69"/>
      <c r="CH81" s="69"/>
    </row>
    <row r="82" spans="1:86" ht="4.5" customHeight="1" thickBot="1">
      <c r="A82" s="1832"/>
      <c r="B82" s="1832"/>
      <c r="C82" s="1832"/>
      <c r="D82" s="1832"/>
      <c r="E82" s="380"/>
      <c r="F82" s="2065"/>
      <c r="G82" s="1916"/>
      <c r="H82" s="1906"/>
      <c r="I82" s="1906"/>
      <c r="J82" s="1906"/>
      <c r="K82" s="1906"/>
      <c r="L82" s="1906"/>
      <c r="M82" s="1906"/>
      <c r="N82" s="1906"/>
      <c r="O82" s="1906"/>
      <c r="P82" s="1906"/>
      <c r="Q82" s="1906"/>
      <c r="R82" s="1906"/>
      <c r="S82" s="1906"/>
      <c r="T82" s="1906"/>
      <c r="U82" s="1906"/>
      <c r="V82" s="1906"/>
      <c r="W82" s="1906"/>
      <c r="X82" s="1906"/>
      <c r="Y82" s="1906"/>
      <c r="Z82" s="1906"/>
      <c r="AA82" s="1917"/>
      <c r="AB82" s="2207"/>
      <c r="AC82" s="2208"/>
      <c r="AD82" s="2209"/>
      <c r="AE82" s="2210"/>
      <c r="AF82" s="2210"/>
      <c r="AG82" s="2210"/>
      <c r="AH82" s="2210"/>
      <c r="AI82" s="2220"/>
      <c r="AJ82" s="2209"/>
      <c r="AK82" s="2210"/>
      <c r="AL82" s="2210"/>
      <c r="AM82" s="2210"/>
      <c r="AN82" s="2210"/>
      <c r="AO82" s="2220"/>
      <c r="AP82" s="2209"/>
      <c r="AQ82" s="2210"/>
      <c r="AR82" s="2210"/>
      <c r="AS82" s="2221"/>
      <c r="AT82" s="2222"/>
      <c r="AU82" s="2223"/>
      <c r="AV82" s="2223"/>
      <c r="AW82" s="2223"/>
      <c r="AX82" s="2223"/>
      <c r="AY82" s="2224"/>
      <c r="AZ82" s="2211"/>
      <c r="BA82" s="2211"/>
      <c r="BB82" s="2211"/>
      <c r="BC82" s="2211"/>
      <c r="BD82" s="2211"/>
      <c r="BE82" s="2207"/>
      <c r="BF82" s="2211"/>
      <c r="BG82" s="2211"/>
      <c r="BH82" s="2211"/>
      <c r="BI82" s="2212"/>
      <c r="BJ82" s="2215"/>
      <c r="BK82" s="2215"/>
      <c r="BL82" s="386"/>
      <c r="BM82" s="2219"/>
      <c r="BN82" s="2219"/>
      <c r="BO82" s="2219"/>
      <c r="BP82" s="2219"/>
      <c r="BQ82" s="2219"/>
      <c r="BR82" s="2219"/>
      <c r="BS82" s="2219"/>
      <c r="BT82" s="386"/>
      <c r="BU82" s="2235"/>
      <c r="BV82" s="2065"/>
      <c r="BW82" s="2065"/>
      <c r="BX82" s="1991"/>
      <c r="BY82" s="1991"/>
      <c r="BZ82" s="69"/>
      <c r="CA82" s="69"/>
      <c r="CB82" s="69"/>
      <c r="CC82" s="69"/>
      <c r="CD82" s="69"/>
      <c r="CE82" s="69"/>
      <c r="CF82" s="69"/>
      <c r="CG82" s="69"/>
      <c r="CH82" s="69"/>
    </row>
    <row r="83" spans="1:86" ht="4.5" customHeight="1" thickBot="1">
      <c r="A83" s="1832"/>
      <c r="B83" s="1832"/>
      <c r="C83" s="1832"/>
      <c r="D83" s="1832"/>
      <c r="E83" s="380"/>
      <c r="F83" s="2065"/>
      <c r="G83" s="1916" t="str">
        <f>★法人その他入力!$P$396</f>
        <v/>
      </c>
      <c r="H83" s="1906"/>
      <c r="I83" s="1906" t="str">
        <f>★法人その他入力!$Q$396</f>
        <v/>
      </c>
      <c r="J83" s="1906"/>
      <c r="K83" s="1906" t="str">
        <f>★法人その他入力!$R$396</f>
        <v/>
      </c>
      <c r="L83" s="1906"/>
      <c r="M83" s="1906" t="str">
        <f>★法人その他入力!$S$396</f>
        <v/>
      </c>
      <c r="N83" s="1906"/>
      <c r="O83" s="1906" t="str">
        <f>★法人その他入力!$T$396</f>
        <v/>
      </c>
      <c r="P83" s="1906"/>
      <c r="Q83" s="1906" t="str">
        <f>★法人その他入力!$U$396</f>
        <v/>
      </c>
      <c r="R83" s="1906"/>
      <c r="S83" s="1906" t="str">
        <f>★法人その他入力!$V$396</f>
        <v/>
      </c>
      <c r="T83" s="1906"/>
      <c r="U83" s="1906" t="str">
        <f>★法人その他入力!$W$396</f>
        <v/>
      </c>
      <c r="V83" s="1906"/>
      <c r="W83" s="1906" t="str">
        <f>★法人その他入力!$X$396</f>
        <v/>
      </c>
      <c r="X83" s="1906"/>
      <c r="Y83" s="1906" t="str">
        <f>★法人その他入力!$Y$396</f>
        <v/>
      </c>
      <c r="Z83" s="1906"/>
      <c r="AA83" s="1917"/>
      <c r="AB83" s="2207" t="str">
        <f>★法人その他入力!$BS$397</f>
        <v/>
      </c>
      <c r="AC83" s="2208"/>
      <c r="AD83" s="2209" t="str">
        <f>★法人その他入力!$BM$397</f>
        <v/>
      </c>
      <c r="AE83" s="2210"/>
      <c r="AF83" s="2210"/>
      <c r="AG83" s="2210" t="str">
        <f>★法人その他入力!$BN$397</f>
        <v/>
      </c>
      <c r="AH83" s="2210"/>
      <c r="AI83" s="2220"/>
      <c r="AJ83" s="2209" t="str">
        <f>★法人その他入力!$BO$397</f>
        <v/>
      </c>
      <c r="AK83" s="2210"/>
      <c r="AL83" s="2210"/>
      <c r="AM83" s="2210" t="str">
        <f>★法人その他入力!$BP$397</f>
        <v/>
      </c>
      <c r="AN83" s="2210"/>
      <c r="AO83" s="2220"/>
      <c r="AP83" s="2209" t="str">
        <f>★法人その他入力!$BQ$397</f>
        <v/>
      </c>
      <c r="AQ83" s="2210"/>
      <c r="AR83" s="2210" t="str">
        <f>★法人その他入力!$BR$397</f>
        <v/>
      </c>
      <c r="AS83" s="2221"/>
      <c r="AT83" s="2222" t="str">
        <f>IF(★法人その他入力!$M$398="選択　▼","1.男2.女",★法人その他入力!$M$398)</f>
        <v>1.男2.女</v>
      </c>
      <c r="AU83" s="2223"/>
      <c r="AV83" s="2223"/>
      <c r="AW83" s="2223"/>
      <c r="AX83" s="2223"/>
      <c r="AY83" s="2224"/>
      <c r="AZ83" s="2211">
        <f>★法人その他入力!M399</f>
        <v>0</v>
      </c>
      <c r="BA83" s="2211"/>
      <c r="BB83" s="2211"/>
      <c r="BC83" s="2211"/>
      <c r="BD83" s="2211"/>
      <c r="BE83" s="2207" t="str">
        <f>IF(★法人その他入力!$M$400="選択　▼","",★法人その他入力!$M$400)</f>
        <v/>
      </c>
      <c r="BF83" s="2211"/>
      <c r="BG83" s="2211"/>
      <c r="BH83" s="2211"/>
      <c r="BI83" s="2212"/>
      <c r="BJ83" s="2213" t="str">
        <f>★法人その他入力!$BM$401</f>
        <v/>
      </c>
      <c r="BK83" s="2213"/>
      <c r="BL83" s="384"/>
      <c r="BM83" s="2216"/>
      <c r="BN83" s="2216"/>
      <c r="BO83" s="2216"/>
      <c r="BP83" s="2216"/>
      <c r="BQ83" s="2216"/>
      <c r="BR83" s="2216"/>
      <c r="BS83" s="2216"/>
      <c r="BT83" s="384"/>
      <c r="BU83" s="2233"/>
      <c r="BV83" s="2065"/>
      <c r="BW83" s="2065"/>
      <c r="BX83" s="1991"/>
      <c r="BY83" s="1991"/>
      <c r="BZ83" s="69"/>
      <c r="CA83" s="69"/>
      <c r="CB83" s="69"/>
      <c r="CC83" s="69"/>
      <c r="CD83" s="69"/>
      <c r="CE83" s="69"/>
      <c r="CF83" s="69"/>
      <c r="CG83" s="69"/>
      <c r="CH83" s="69"/>
    </row>
    <row r="84" spans="1:86" ht="11.25" customHeight="1" thickBot="1">
      <c r="A84" s="1832"/>
      <c r="B84" s="1832"/>
      <c r="C84" s="1832"/>
      <c r="D84" s="1832"/>
      <c r="E84" s="385" t="s">
        <v>442</v>
      </c>
      <c r="F84" s="2065"/>
      <c r="G84" s="1916"/>
      <c r="H84" s="1906"/>
      <c r="I84" s="1906"/>
      <c r="J84" s="1906"/>
      <c r="K84" s="1906"/>
      <c r="L84" s="1906"/>
      <c r="M84" s="1906"/>
      <c r="N84" s="1906"/>
      <c r="O84" s="1906"/>
      <c r="P84" s="1906"/>
      <c r="Q84" s="1906"/>
      <c r="R84" s="1906"/>
      <c r="S84" s="1906"/>
      <c r="T84" s="1906"/>
      <c r="U84" s="1906"/>
      <c r="V84" s="1906"/>
      <c r="W84" s="1906"/>
      <c r="X84" s="1906"/>
      <c r="Y84" s="1906"/>
      <c r="Z84" s="1906"/>
      <c r="AA84" s="1917"/>
      <c r="AB84" s="2207"/>
      <c r="AC84" s="2208"/>
      <c r="AD84" s="2209"/>
      <c r="AE84" s="2210"/>
      <c r="AF84" s="2210"/>
      <c r="AG84" s="2210"/>
      <c r="AH84" s="2210"/>
      <c r="AI84" s="2220"/>
      <c r="AJ84" s="2209"/>
      <c r="AK84" s="2210"/>
      <c r="AL84" s="2210"/>
      <c r="AM84" s="2210"/>
      <c r="AN84" s="2210"/>
      <c r="AO84" s="2220"/>
      <c r="AP84" s="2209"/>
      <c r="AQ84" s="2210"/>
      <c r="AR84" s="2210"/>
      <c r="AS84" s="2221"/>
      <c r="AT84" s="2222"/>
      <c r="AU84" s="2223"/>
      <c r="AV84" s="2223"/>
      <c r="AW84" s="2223"/>
      <c r="AX84" s="2223"/>
      <c r="AY84" s="2224"/>
      <c r="AZ84" s="2211"/>
      <c r="BA84" s="2211"/>
      <c r="BB84" s="2211"/>
      <c r="BC84" s="2211"/>
      <c r="BD84" s="2211"/>
      <c r="BE84" s="2207"/>
      <c r="BF84" s="2211"/>
      <c r="BG84" s="2211"/>
      <c r="BH84" s="2211"/>
      <c r="BI84" s="2212"/>
      <c r="BJ84" s="2214"/>
      <c r="BK84" s="2214"/>
      <c r="BL84" s="2217" t="str">
        <f>★法人その他入力!$BL$402</f>
        <v/>
      </c>
      <c r="BM84" s="2214"/>
      <c r="BN84" s="2214"/>
      <c r="BO84" s="2214"/>
      <c r="BP84" s="2214"/>
      <c r="BQ84" s="2214"/>
      <c r="BR84" s="2214"/>
      <c r="BS84" s="2214"/>
      <c r="BT84" s="2218"/>
      <c r="BU84" s="2234"/>
      <c r="BV84" s="2065"/>
      <c r="BW84" s="2065"/>
      <c r="BX84" s="1991"/>
      <c r="BY84" s="1991"/>
      <c r="BZ84" s="69"/>
      <c r="CA84" s="69"/>
      <c r="CB84" s="69"/>
      <c r="CC84" s="69"/>
      <c r="CD84" s="69"/>
      <c r="CE84" s="69"/>
      <c r="CF84" s="69"/>
      <c r="CG84" s="69"/>
      <c r="CH84" s="69"/>
    </row>
    <row r="85" spans="1:86" ht="4.5" customHeight="1" thickBot="1">
      <c r="A85" s="1832"/>
      <c r="B85" s="1832"/>
      <c r="C85" s="1832"/>
      <c r="D85" s="1832"/>
      <c r="E85" s="380"/>
      <c r="F85" s="2065"/>
      <c r="G85" s="1916"/>
      <c r="H85" s="1906"/>
      <c r="I85" s="1906"/>
      <c r="J85" s="1906"/>
      <c r="K85" s="1906"/>
      <c r="L85" s="1906"/>
      <c r="M85" s="1906"/>
      <c r="N85" s="1906"/>
      <c r="O85" s="1906"/>
      <c r="P85" s="1906"/>
      <c r="Q85" s="1906"/>
      <c r="R85" s="1906"/>
      <c r="S85" s="1906"/>
      <c r="T85" s="1906"/>
      <c r="U85" s="1906"/>
      <c r="V85" s="1906"/>
      <c r="W85" s="1906"/>
      <c r="X85" s="1906"/>
      <c r="Y85" s="1906"/>
      <c r="Z85" s="1906"/>
      <c r="AA85" s="1917"/>
      <c r="AB85" s="2207"/>
      <c r="AC85" s="2208"/>
      <c r="AD85" s="2209"/>
      <c r="AE85" s="2210"/>
      <c r="AF85" s="2210"/>
      <c r="AG85" s="2210"/>
      <c r="AH85" s="2210"/>
      <c r="AI85" s="2220"/>
      <c r="AJ85" s="2209"/>
      <c r="AK85" s="2210"/>
      <c r="AL85" s="2210"/>
      <c r="AM85" s="2210"/>
      <c r="AN85" s="2210"/>
      <c r="AO85" s="2220"/>
      <c r="AP85" s="2209"/>
      <c r="AQ85" s="2210"/>
      <c r="AR85" s="2210"/>
      <c r="AS85" s="2221"/>
      <c r="AT85" s="2222"/>
      <c r="AU85" s="2223"/>
      <c r="AV85" s="2223"/>
      <c r="AW85" s="2223"/>
      <c r="AX85" s="2223"/>
      <c r="AY85" s="2224"/>
      <c r="AZ85" s="2211"/>
      <c r="BA85" s="2211"/>
      <c r="BB85" s="2211"/>
      <c r="BC85" s="2211"/>
      <c r="BD85" s="2211"/>
      <c r="BE85" s="2207"/>
      <c r="BF85" s="2211"/>
      <c r="BG85" s="2211"/>
      <c r="BH85" s="2211"/>
      <c r="BI85" s="2212"/>
      <c r="BJ85" s="2215"/>
      <c r="BK85" s="2215"/>
      <c r="BL85" s="386"/>
      <c r="BM85" s="2219"/>
      <c r="BN85" s="2219"/>
      <c r="BO85" s="2219"/>
      <c r="BP85" s="2219"/>
      <c r="BQ85" s="2219"/>
      <c r="BR85" s="2219"/>
      <c r="BS85" s="2219"/>
      <c r="BT85" s="386"/>
      <c r="BU85" s="2235"/>
      <c r="BV85" s="2065"/>
      <c r="BW85" s="2065"/>
      <c r="BX85" s="1991"/>
      <c r="BY85" s="1991"/>
      <c r="BZ85" s="69"/>
      <c r="CA85" s="69"/>
      <c r="CB85" s="69"/>
      <c r="CC85" s="69"/>
      <c r="CD85" s="69"/>
      <c r="CE85" s="69"/>
      <c r="CF85" s="69"/>
      <c r="CG85" s="69"/>
      <c r="CH85" s="69"/>
    </row>
    <row r="86" spans="1:86" ht="4.5" customHeight="1" thickBot="1">
      <c r="A86" s="1832"/>
      <c r="B86" s="1832"/>
      <c r="C86" s="1832"/>
      <c r="D86" s="1832"/>
      <c r="E86" s="380"/>
      <c r="F86" s="2065"/>
      <c r="G86" s="1916" t="str">
        <f>★法人その他入力!$P$404</f>
        <v/>
      </c>
      <c r="H86" s="1906"/>
      <c r="I86" s="1906" t="str">
        <f>★法人その他入力!$Q$404</f>
        <v/>
      </c>
      <c r="J86" s="1906"/>
      <c r="K86" s="1906" t="str">
        <f>★法人その他入力!$R$404</f>
        <v/>
      </c>
      <c r="L86" s="1906"/>
      <c r="M86" s="1906" t="str">
        <f>★法人その他入力!$S$404</f>
        <v/>
      </c>
      <c r="N86" s="1906"/>
      <c r="O86" s="1906" t="str">
        <f>★法人その他入力!$T$404</f>
        <v/>
      </c>
      <c r="P86" s="1906"/>
      <c r="Q86" s="1906" t="str">
        <f>★法人その他入力!$U$404</f>
        <v/>
      </c>
      <c r="R86" s="1906"/>
      <c r="S86" s="1906" t="str">
        <f>★法人その他入力!$V$404</f>
        <v/>
      </c>
      <c r="T86" s="1906"/>
      <c r="U86" s="1906" t="str">
        <f>★法人その他入力!$W$404</f>
        <v/>
      </c>
      <c r="V86" s="1906"/>
      <c r="W86" s="1906" t="str">
        <f>★法人その他入力!$X$404</f>
        <v/>
      </c>
      <c r="X86" s="1906"/>
      <c r="Y86" s="1906" t="str">
        <f>★法人その他入力!$Y$404</f>
        <v/>
      </c>
      <c r="Z86" s="1906"/>
      <c r="AA86" s="1917"/>
      <c r="AB86" s="2207" t="str">
        <f>★法人その他入力!$BS$405</f>
        <v/>
      </c>
      <c r="AC86" s="2208"/>
      <c r="AD86" s="2209" t="str">
        <f>★法人その他入力!$BM$405</f>
        <v/>
      </c>
      <c r="AE86" s="2210"/>
      <c r="AF86" s="2210"/>
      <c r="AG86" s="2210" t="str">
        <f>★法人その他入力!$BN$405</f>
        <v/>
      </c>
      <c r="AH86" s="2210"/>
      <c r="AI86" s="2220"/>
      <c r="AJ86" s="2209" t="str">
        <f>★法人その他入力!$BO$405</f>
        <v/>
      </c>
      <c r="AK86" s="2210"/>
      <c r="AL86" s="2210"/>
      <c r="AM86" s="2210" t="str">
        <f>★法人その他入力!$BP$405</f>
        <v/>
      </c>
      <c r="AN86" s="2210"/>
      <c r="AO86" s="2220"/>
      <c r="AP86" s="2209" t="str">
        <f>★法人その他入力!$BQ$405</f>
        <v/>
      </c>
      <c r="AQ86" s="2210"/>
      <c r="AR86" s="2210" t="str">
        <f>★法人その他入力!$BR$405</f>
        <v/>
      </c>
      <c r="AS86" s="2221"/>
      <c r="AT86" s="2222" t="str">
        <f>IF(★法人その他入力!$M$406="選択　▼","1.男2.女",★法人その他入力!$M$406)</f>
        <v>1.男2.女</v>
      </c>
      <c r="AU86" s="2223"/>
      <c r="AV86" s="2223"/>
      <c r="AW86" s="2223"/>
      <c r="AX86" s="2223"/>
      <c r="AY86" s="2224"/>
      <c r="AZ86" s="2211">
        <f>★法人その他入力!M407</f>
        <v>0</v>
      </c>
      <c r="BA86" s="2211"/>
      <c r="BB86" s="2211"/>
      <c r="BC86" s="2211"/>
      <c r="BD86" s="2211"/>
      <c r="BE86" s="2207" t="str">
        <f>IF(★法人その他入力!$M$408="選択　▼","",★法人その他入力!$M$408)</f>
        <v/>
      </c>
      <c r="BF86" s="2211"/>
      <c r="BG86" s="2211"/>
      <c r="BH86" s="2211"/>
      <c r="BI86" s="2212"/>
      <c r="BJ86" s="2213" t="str">
        <f>★法人その他入力!$BM$409</f>
        <v/>
      </c>
      <c r="BK86" s="2213"/>
      <c r="BL86" s="384"/>
      <c r="BM86" s="2216"/>
      <c r="BN86" s="2216"/>
      <c r="BO86" s="2216"/>
      <c r="BP86" s="2216"/>
      <c r="BQ86" s="2216"/>
      <c r="BR86" s="2216"/>
      <c r="BS86" s="2216"/>
      <c r="BT86" s="384"/>
      <c r="BU86" s="2233"/>
      <c r="BV86" s="2065"/>
      <c r="BW86" s="2065"/>
      <c r="BX86" s="1991"/>
      <c r="BY86" s="1991"/>
      <c r="BZ86" s="69"/>
      <c r="CA86" s="69"/>
      <c r="CB86" s="69"/>
      <c r="CC86" s="69"/>
      <c r="CD86" s="69"/>
      <c r="CE86" s="69"/>
      <c r="CF86" s="69"/>
      <c r="CG86" s="69"/>
      <c r="CH86" s="69"/>
    </row>
    <row r="87" spans="1:86" ht="11.25" customHeight="1" thickBot="1">
      <c r="A87" s="1832"/>
      <c r="B87" s="1832"/>
      <c r="C87" s="1832"/>
      <c r="D87" s="1832"/>
      <c r="E87" s="385" t="s">
        <v>443</v>
      </c>
      <c r="F87" s="2065"/>
      <c r="G87" s="1916"/>
      <c r="H87" s="1906"/>
      <c r="I87" s="1906"/>
      <c r="J87" s="1906"/>
      <c r="K87" s="1906"/>
      <c r="L87" s="1906"/>
      <c r="M87" s="1906"/>
      <c r="N87" s="1906"/>
      <c r="O87" s="1906"/>
      <c r="P87" s="1906"/>
      <c r="Q87" s="1906"/>
      <c r="R87" s="1906"/>
      <c r="S87" s="1906"/>
      <c r="T87" s="1906"/>
      <c r="U87" s="1906"/>
      <c r="V87" s="1906"/>
      <c r="W87" s="1906"/>
      <c r="X87" s="1906"/>
      <c r="Y87" s="1906"/>
      <c r="Z87" s="1906"/>
      <c r="AA87" s="1917"/>
      <c r="AB87" s="2207"/>
      <c r="AC87" s="2208"/>
      <c r="AD87" s="2209"/>
      <c r="AE87" s="2210"/>
      <c r="AF87" s="2210"/>
      <c r="AG87" s="2210"/>
      <c r="AH87" s="2210"/>
      <c r="AI87" s="2220"/>
      <c r="AJ87" s="2209"/>
      <c r="AK87" s="2210"/>
      <c r="AL87" s="2210"/>
      <c r="AM87" s="2210"/>
      <c r="AN87" s="2210"/>
      <c r="AO87" s="2220"/>
      <c r="AP87" s="2209"/>
      <c r="AQ87" s="2210"/>
      <c r="AR87" s="2210"/>
      <c r="AS87" s="2221"/>
      <c r="AT87" s="2222"/>
      <c r="AU87" s="2223"/>
      <c r="AV87" s="2223"/>
      <c r="AW87" s="2223"/>
      <c r="AX87" s="2223"/>
      <c r="AY87" s="2224"/>
      <c r="AZ87" s="2211"/>
      <c r="BA87" s="2211"/>
      <c r="BB87" s="2211"/>
      <c r="BC87" s="2211"/>
      <c r="BD87" s="2211"/>
      <c r="BE87" s="2207"/>
      <c r="BF87" s="2211"/>
      <c r="BG87" s="2211"/>
      <c r="BH87" s="2211"/>
      <c r="BI87" s="2212"/>
      <c r="BJ87" s="2214"/>
      <c r="BK87" s="2214"/>
      <c r="BL87" s="2217" t="str">
        <f>★法人その他入力!$BL$410</f>
        <v/>
      </c>
      <c r="BM87" s="2214"/>
      <c r="BN87" s="2214"/>
      <c r="BO87" s="2214"/>
      <c r="BP87" s="2214"/>
      <c r="BQ87" s="2214"/>
      <c r="BR87" s="2214"/>
      <c r="BS87" s="2214"/>
      <c r="BT87" s="2218"/>
      <c r="BU87" s="2234"/>
      <c r="BV87" s="2065"/>
      <c r="BW87" s="2065"/>
      <c r="BX87" s="1991"/>
      <c r="BY87" s="1991"/>
      <c r="BZ87" s="69"/>
      <c r="CA87" s="69"/>
      <c r="CB87" s="69"/>
      <c r="CC87" s="69"/>
      <c r="CD87" s="69"/>
      <c r="CE87" s="69"/>
      <c r="CF87" s="69"/>
      <c r="CG87" s="69"/>
      <c r="CH87" s="69"/>
    </row>
    <row r="88" spans="1:86" ht="4.5" customHeight="1" thickBot="1">
      <c r="A88" s="1832"/>
      <c r="B88" s="1832"/>
      <c r="C88" s="1832"/>
      <c r="D88" s="1832"/>
      <c r="E88" s="380"/>
      <c r="F88" s="2065"/>
      <c r="G88" s="1916"/>
      <c r="H88" s="1906"/>
      <c r="I88" s="1906"/>
      <c r="J88" s="1906"/>
      <c r="K88" s="1906"/>
      <c r="L88" s="1906"/>
      <c r="M88" s="1906"/>
      <c r="N88" s="1906"/>
      <c r="O88" s="1906"/>
      <c r="P88" s="1906"/>
      <c r="Q88" s="1906"/>
      <c r="R88" s="1906"/>
      <c r="S88" s="1906"/>
      <c r="T88" s="1906"/>
      <c r="U88" s="1906"/>
      <c r="V88" s="1906"/>
      <c r="W88" s="1906"/>
      <c r="X88" s="1906"/>
      <c r="Y88" s="1906"/>
      <c r="Z88" s="1906"/>
      <c r="AA88" s="1917"/>
      <c r="AB88" s="2207"/>
      <c r="AC88" s="2208"/>
      <c r="AD88" s="2209"/>
      <c r="AE88" s="2210"/>
      <c r="AF88" s="2210"/>
      <c r="AG88" s="2210"/>
      <c r="AH88" s="2210"/>
      <c r="AI88" s="2220"/>
      <c r="AJ88" s="2209"/>
      <c r="AK88" s="2210"/>
      <c r="AL88" s="2210"/>
      <c r="AM88" s="2210"/>
      <c r="AN88" s="2210"/>
      <c r="AO88" s="2220"/>
      <c r="AP88" s="2209"/>
      <c r="AQ88" s="2210"/>
      <c r="AR88" s="2210"/>
      <c r="AS88" s="2221"/>
      <c r="AT88" s="2222"/>
      <c r="AU88" s="2223"/>
      <c r="AV88" s="2223"/>
      <c r="AW88" s="2223"/>
      <c r="AX88" s="2223"/>
      <c r="AY88" s="2224"/>
      <c r="AZ88" s="2211"/>
      <c r="BA88" s="2211"/>
      <c r="BB88" s="2211"/>
      <c r="BC88" s="2211"/>
      <c r="BD88" s="2211"/>
      <c r="BE88" s="2207"/>
      <c r="BF88" s="2211"/>
      <c r="BG88" s="2211"/>
      <c r="BH88" s="2211"/>
      <c r="BI88" s="2212"/>
      <c r="BJ88" s="2215"/>
      <c r="BK88" s="2215"/>
      <c r="BL88" s="386"/>
      <c r="BM88" s="2219"/>
      <c r="BN88" s="2219"/>
      <c r="BO88" s="2219"/>
      <c r="BP88" s="2219"/>
      <c r="BQ88" s="2219"/>
      <c r="BR88" s="2219"/>
      <c r="BS88" s="2219"/>
      <c r="BT88" s="386"/>
      <c r="BU88" s="2235"/>
      <c r="BV88" s="2065"/>
      <c r="BW88" s="2065"/>
      <c r="BX88" s="1991"/>
      <c r="BY88" s="1991"/>
      <c r="BZ88" s="69"/>
      <c r="CA88" s="69"/>
      <c r="CB88" s="69"/>
      <c r="CC88" s="69"/>
      <c r="CD88" s="69"/>
      <c r="CE88" s="69"/>
      <c r="CF88" s="69"/>
      <c r="CG88" s="69"/>
      <c r="CH88" s="69"/>
    </row>
    <row r="89" spans="1:86" ht="4.5" customHeight="1" thickBot="1">
      <c r="A89" s="1832"/>
      <c r="B89" s="1832"/>
      <c r="C89" s="1832"/>
      <c r="D89" s="1832"/>
      <c r="E89" s="380"/>
      <c r="F89" s="2065"/>
      <c r="G89" s="1916" t="str">
        <f>★法人その他入力!$P$412</f>
        <v/>
      </c>
      <c r="H89" s="1906"/>
      <c r="I89" s="1906" t="str">
        <f>★法人その他入力!$Q$412</f>
        <v/>
      </c>
      <c r="J89" s="1906"/>
      <c r="K89" s="1906" t="str">
        <f>★法人その他入力!$R$412</f>
        <v/>
      </c>
      <c r="L89" s="1906"/>
      <c r="M89" s="1906" t="str">
        <f>★法人その他入力!$S$412</f>
        <v/>
      </c>
      <c r="N89" s="1906"/>
      <c r="O89" s="1906" t="str">
        <f>★法人その他入力!$T$412</f>
        <v/>
      </c>
      <c r="P89" s="1906"/>
      <c r="Q89" s="1906" t="str">
        <f>★法人その他入力!$U$412</f>
        <v/>
      </c>
      <c r="R89" s="1906"/>
      <c r="S89" s="1906" t="str">
        <f>★法人その他入力!$V$412</f>
        <v/>
      </c>
      <c r="T89" s="1906"/>
      <c r="U89" s="1906" t="str">
        <f>★法人その他入力!$W$412</f>
        <v/>
      </c>
      <c r="V89" s="1906"/>
      <c r="W89" s="1906" t="str">
        <f>★法人その他入力!$X$412</f>
        <v/>
      </c>
      <c r="X89" s="1906"/>
      <c r="Y89" s="1906" t="str">
        <f>★法人その他入力!$Y$412</f>
        <v/>
      </c>
      <c r="Z89" s="1906"/>
      <c r="AA89" s="1917"/>
      <c r="AB89" s="2207" t="str">
        <f>★法人その他入力!$BS$413</f>
        <v/>
      </c>
      <c r="AC89" s="2208"/>
      <c r="AD89" s="2209" t="str">
        <f>★法人その他入力!$BM$413</f>
        <v/>
      </c>
      <c r="AE89" s="2210"/>
      <c r="AF89" s="2210"/>
      <c r="AG89" s="2210" t="str">
        <f>★法人その他入力!$BN$413</f>
        <v/>
      </c>
      <c r="AH89" s="2210"/>
      <c r="AI89" s="2220"/>
      <c r="AJ89" s="2209" t="str">
        <f>★法人その他入力!$BO$413</f>
        <v/>
      </c>
      <c r="AK89" s="2210"/>
      <c r="AL89" s="2210"/>
      <c r="AM89" s="2210" t="str">
        <f>★法人その他入力!$BP$413</f>
        <v/>
      </c>
      <c r="AN89" s="2210"/>
      <c r="AO89" s="2220"/>
      <c r="AP89" s="2209" t="str">
        <f>★法人その他入力!$BQ$413</f>
        <v/>
      </c>
      <c r="AQ89" s="2210"/>
      <c r="AR89" s="2210" t="str">
        <f>★法人その他入力!$BR$413</f>
        <v/>
      </c>
      <c r="AS89" s="2221"/>
      <c r="AT89" s="2222" t="str">
        <f>IF(★法人その他入力!$M$414="選択　▼","1.男2.女",★法人その他入力!$M$414)</f>
        <v>1.男2.女</v>
      </c>
      <c r="AU89" s="2223"/>
      <c r="AV89" s="2223"/>
      <c r="AW89" s="2223"/>
      <c r="AX89" s="2223"/>
      <c r="AY89" s="2224"/>
      <c r="AZ89" s="2211">
        <f>★法人その他入力!M415</f>
        <v>0</v>
      </c>
      <c r="BA89" s="2211"/>
      <c r="BB89" s="2211"/>
      <c r="BC89" s="2211"/>
      <c r="BD89" s="2211"/>
      <c r="BE89" s="2207" t="str">
        <f>IF(★法人その他入力!$M$416="選択　▼","",★法人その他入力!$M$416)</f>
        <v/>
      </c>
      <c r="BF89" s="2211"/>
      <c r="BG89" s="2211"/>
      <c r="BH89" s="2211"/>
      <c r="BI89" s="2212"/>
      <c r="BJ89" s="2213" t="str">
        <f>★法人その他入力!$BM$417</f>
        <v/>
      </c>
      <c r="BK89" s="2213"/>
      <c r="BL89" s="384"/>
      <c r="BM89" s="2216"/>
      <c r="BN89" s="2216"/>
      <c r="BO89" s="2216"/>
      <c r="BP89" s="2216"/>
      <c r="BQ89" s="2216"/>
      <c r="BR89" s="2216"/>
      <c r="BS89" s="2216"/>
      <c r="BT89" s="384"/>
      <c r="BU89" s="2233"/>
      <c r="BV89" s="2065"/>
      <c r="BW89" s="2065"/>
      <c r="BX89" s="1991"/>
      <c r="BY89" s="1991"/>
      <c r="BZ89" s="69"/>
      <c r="CA89" s="69"/>
      <c r="CB89" s="69"/>
      <c r="CC89" s="69"/>
      <c r="CD89" s="69"/>
      <c r="CE89" s="69"/>
      <c r="CF89" s="69"/>
      <c r="CG89" s="69"/>
      <c r="CH89" s="69"/>
    </row>
    <row r="90" spans="1:86" ht="11.25" customHeight="1" thickBot="1">
      <c r="A90" s="1832"/>
      <c r="B90" s="1832"/>
      <c r="C90" s="1832"/>
      <c r="D90" s="1832"/>
      <c r="E90" s="385" t="s">
        <v>444</v>
      </c>
      <c r="F90" s="2065"/>
      <c r="G90" s="1916"/>
      <c r="H90" s="1906"/>
      <c r="I90" s="1906"/>
      <c r="J90" s="1906"/>
      <c r="K90" s="1906"/>
      <c r="L90" s="1906"/>
      <c r="M90" s="1906"/>
      <c r="N90" s="1906"/>
      <c r="O90" s="1906"/>
      <c r="P90" s="1906"/>
      <c r="Q90" s="1906"/>
      <c r="R90" s="1906"/>
      <c r="S90" s="1906"/>
      <c r="T90" s="1906"/>
      <c r="U90" s="1906"/>
      <c r="V90" s="1906"/>
      <c r="W90" s="1906"/>
      <c r="X90" s="1906"/>
      <c r="Y90" s="1906"/>
      <c r="Z90" s="1906"/>
      <c r="AA90" s="1917"/>
      <c r="AB90" s="2207"/>
      <c r="AC90" s="2208"/>
      <c r="AD90" s="2209"/>
      <c r="AE90" s="2210"/>
      <c r="AF90" s="2210"/>
      <c r="AG90" s="2210"/>
      <c r="AH90" s="2210"/>
      <c r="AI90" s="2220"/>
      <c r="AJ90" s="2209"/>
      <c r="AK90" s="2210"/>
      <c r="AL90" s="2210"/>
      <c r="AM90" s="2210"/>
      <c r="AN90" s="2210"/>
      <c r="AO90" s="2220"/>
      <c r="AP90" s="2209"/>
      <c r="AQ90" s="2210"/>
      <c r="AR90" s="2210"/>
      <c r="AS90" s="2221"/>
      <c r="AT90" s="2222"/>
      <c r="AU90" s="2223"/>
      <c r="AV90" s="2223"/>
      <c r="AW90" s="2223"/>
      <c r="AX90" s="2223"/>
      <c r="AY90" s="2224"/>
      <c r="AZ90" s="2211"/>
      <c r="BA90" s="2211"/>
      <c r="BB90" s="2211"/>
      <c r="BC90" s="2211"/>
      <c r="BD90" s="2211"/>
      <c r="BE90" s="2207"/>
      <c r="BF90" s="2211"/>
      <c r="BG90" s="2211"/>
      <c r="BH90" s="2211"/>
      <c r="BI90" s="2212"/>
      <c r="BJ90" s="2214"/>
      <c r="BK90" s="2214"/>
      <c r="BL90" s="2217" t="str">
        <f>★法人その他入力!$BL$418</f>
        <v/>
      </c>
      <c r="BM90" s="2214"/>
      <c r="BN90" s="2214"/>
      <c r="BO90" s="2214"/>
      <c r="BP90" s="2214"/>
      <c r="BQ90" s="2214"/>
      <c r="BR90" s="2214"/>
      <c r="BS90" s="2214"/>
      <c r="BT90" s="2218"/>
      <c r="BU90" s="2234"/>
      <c r="BV90" s="2065"/>
      <c r="BW90" s="2065"/>
      <c r="BX90" s="1991"/>
      <c r="BY90" s="1991"/>
      <c r="BZ90" s="69"/>
      <c r="CA90" s="69"/>
      <c r="CB90" s="69"/>
      <c r="CC90" s="69"/>
      <c r="CD90" s="69"/>
      <c r="CE90" s="69"/>
      <c r="CF90" s="69"/>
      <c r="CG90" s="69"/>
      <c r="CH90" s="69"/>
    </row>
    <row r="91" spans="1:86" ht="4.5" customHeight="1" thickBot="1">
      <c r="A91" s="1832"/>
      <c r="B91" s="1832"/>
      <c r="C91" s="1832"/>
      <c r="D91" s="1832"/>
      <c r="E91" s="380"/>
      <c r="F91" s="2065"/>
      <c r="G91" s="1916"/>
      <c r="H91" s="1906"/>
      <c r="I91" s="1906"/>
      <c r="J91" s="1906"/>
      <c r="K91" s="1906"/>
      <c r="L91" s="1906"/>
      <c r="M91" s="1906"/>
      <c r="N91" s="1906"/>
      <c r="O91" s="1906"/>
      <c r="P91" s="1906"/>
      <c r="Q91" s="1906"/>
      <c r="R91" s="1906"/>
      <c r="S91" s="1906"/>
      <c r="T91" s="1906"/>
      <c r="U91" s="1906"/>
      <c r="V91" s="1906"/>
      <c r="W91" s="1906"/>
      <c r="X91" s="1906"/>
      <c r="Y91" s="1906"/>
      <c r="Z91" s="1906"/>
      <c r="AA91" s="1917"/>
      <c r="AB91" s="2207"/>
      <c r="AC91" s="2208"/>
      <c r="AD91" s="2209"/>
      <c r="AE91" s="2210"/>
      <c r="AF91" s="2210"/>
      <c r="AG91" s="2210"/>
      <c r="AH91" s="2210"/>
      <c r="AI91" s="2220"/>
      <c r="AJ91" s="2209"/>
      <c r="AK91" s="2210"/>
      <c r="AL91" s="2210"/>
      <c r="AM91" s="2210"/>
      <c r="AN91" s="2210"/>
      <c r="AO91" s="2220"/>
      <c r="AP91" s="2209"/>
      <c r="AQ91" s="2210"/>
      <c r="AR91" s="2210"/>
      <c r="AS91" s="2221"/>
      <c r="AT91" s="2222"/>
      <c r="AU91" s="2223"/>
      <c r="AV91" s="2223"/>
      <c r="AW91" s="2223"/>
      <c r="AX91" s="2223"/>
      <c r="AY91" s="2224"/>
      <c r="AZ91" s="2211"/>
      <c r="BA91" s="2211"/>
      <c r="BB91" s="2211"/>
      <c r="BC91" s="2211"/>
      <c r="BD91" s="2211"/>
      <c r="BE91" s="2207"/>
      <c r="BF91" s="2211"/>
      <c r="BG91" s="2211"/>
      <c r="BH91" s="2211"/>
      <c r="BI91" s="2212"/>
      <c r="BJ91" s="2215"/>
      <c r="BK91" s="2215"/>
      <c r="BL91" s="386"/>
      <c r="BM91" s="2219"/>
      <c r="BN91" s="2219"/>
      <c r="BO91" s="2219"/>
      <c r="BP91" s="2219"/>
      <c r="BQ91" s="2219"/>
      <c r="BR91" s="2219"/>
      <c r="BS91" s="2219"/>
      <c r="BT91" s="386"/>
      <c r="BU91" s="2235"/>
      <c r="BV91" s="2065"/>
      <c r="BW91" s="2065"/>
      <c r="BX91" s="1991"/>
      <c r="BY91" s="1991"/>
      <c r="BZ91" s="69"/>
      <c r="CA91" s="69"/>
      <c r="CB91" s="69"/>
      <c r="CC91" s="69"/>
      <c r="CD91" s="69"/>
      <c r="CE91" s="69"/>
      <c r="CF91" s="69"/>
      <c r="CG91" s="69"/>
      <c r="CH91" s="69"/>
    </row>
    <row r="92" spans="1:86" ht="4.5" customHeight="1" thickBot="1">
      <c r="A92" s="1832"/>
      <c r="B92" s="1832"/>
      <c r="C92" s="1832"/>
      <c r="D92" s="1832"/>
      <c r="E92" s="380"/>
      <c r="F92" s="2065"/>
      <c r="G92" s="1916" t="str">
        <f>★法人その他入力!$P$420</f>
        <v/>
      </c>
      <c r="H92" s="1906"/>
      <c r="I92" s="1906" t="str">
        <f>★法人その他入力!$Q$420</f>
        <v/>
      </c>
      <c r="J92" s="1906"/>
      <c r="K92" s="1906" t="str">
        <f>★法人その他入力!$R$420</f>
        <v/>
      </c>
      <c r="L92" s="1906"/>
      <c r="M92" s="1906" t="str">
        <f>★法人その他入力!$S$420</f>
        <v/>
      </c>
      <c r="N92" s="1906"/>
      <c r="O92" s="1906" t="str">
        <f>★法人その他入力!$T$420</f>
        <v/>
      </c>
      <c r="P92" s="1906"/>
      <c r="Q92" s="1906" t="str">
        <f>★法人その他入力!$U$420</f>
        <v/>
      </c>
      <c r="R92" s="1906"/>
      <c r="S92" s="1906" t="str">
        <f>★法人その他入力!$V$420</f>
        <v/>
      </c>
      <c r="T92" s="1906"/>
      <c r="U92" s="1906" t="str">
        <f>★法人その他入力!$W$420</f>
        <v/>
      </c>
      <c r="V92" s="1906"/>
      <c r="W92" s="1906" t="str">
        <f>★法人その他入力!$X$420</f>
        <v/>
      </c>
      <c r="X92" s="1906"/>
      <c r="Y92" s="1906" t="str">
        <f>★法人その他入力!$Y$420</f>
        <v/>
      </c>
      <c r="Z92" s="1906"/>
      <c r="AA92" s="1917"/>
      <c r="AB92" s="2207" t="str">
        <f>★法人その他入力!$BS$421</f>
        <v/>
      </c>
      <c r="AC92" s="2208"/>
      <c r="AD92" s="2209" t="str">
        <f>★法人その他入力!$BM$421</f>
        <v/>
      </c>
      <c r="AE92" s="2210"/>
      <c r="AF92" s="2210"/>
      <c r="AG92" s="2210" t="str">
        <f>★法人その他入力!$BN$421</f>
        <v/>
      </c>
      <c r="AH92" s="2210"/>
      <c r="AI92" s="2220"/>
      <c r="AJ92" s="2209" t="str">
        <f>★法人その他入力!$BO$421</f>
        <v/>
      </c>
      <c r="AK92" s="2210"/>
      <c r="AL92" s="2210"/>
      <c r="AM92" s="2210" t="str">
        <f>★法人その他入力!$BP$421</f>
        <v/>
      </c>
      <c r="AN92" s="2210"/>
      <c r="AO92" s="2220"/>
      <c r="AP92" s="2209" t="str">
        <f>★法人その他入力!$BQ$421</f>
        <v/>
      </c>
      <c r="AQ92" s="2210"/>
      <c r="AR92" s="2210" t="str">
        <f>★法人その他入力!$BR$421</f>
        <v/>
      </c>
      <c r="AS92" s="2221"/>
      <c r="AT92" s="2222" t="str">
        <f>IF(★法人その他入力!$M$422="選択　▼","1.男2.女",★法人その他入力!$M$422)</f>
        <v>1.男2.女</v>
      </c>
      <c r="AU92" s="2223"/>
      <c r="AV92" s="2223"/>
      <c r="AW92" s="2223"/>
      <c r="AX92" s="2223"/>
      <c r="AY92" s="2224"/>
      <c r="AZ92" s="2211">
        <f>★法人その他入力!M423</f>
        <v>0</v>
      </c>
      <c r="BA92" s="2211"/>
      <c r="BB92" s="2211"/>
      <c r="BC92" s="2211"/>
      <c r="BD92" s="2211"/>
      <c r="BE92" s="2207" t="str">
        <f>IF(★法人その他入力!$M$424="選択　▼","",★法人その他入力!$M$424)</f>
        <v/>
      </c>
      <c r="BF92" s="2211"/>
      <c r="BG92" s="2211"/>
      <c r="BH92" s="2211"/>
      <c r="BI92" s="2212"/>
      <c r="BJ92" s="2213" t="str">
        <f>★法人その他入力!$BM$425</f>
        <v/>
      </c>
      <c r="BK92" s="2213"/>
      <c r="BL92" s="384"/>
      <c r="BM92" s="2216"/>
      <c r="BN92" s="2216"/>
      <c r="BO92" s="2216"/>
      <c r="BP92" s="2216"/>
      <c r="BQ92" s="2216"/>
      <c r="BR92" s="2216"/>
      <c r="BS92" s="2216"/>
      <c r="BT92" s="384"/>
      <c r="BU92" s="2233"/>
      <c r="BV92" s="2065"/>
      <c r="BW92" s="2065"/>
      <c r="BX92" s="1991"/>
      <c r="BY92" s="1991"/>
      <c r="BZ92" s="69"/>
      <c r="CA92" s="69"/>
      <c r="CB92" s="69"/>
      <c r="CC92" s="69"/>
      <c r="CD92" s="69"/>
      <c r="CE92" s="69"/>
      <c r="CF92" s="69"/>
      <c r="CG92" s="69"/>
      <c r="CH92" s="69"/>
    </row>
    <row r="93" spans="1:86" ht="11.25" customHeight="1" thickBot="1">
      <c r="A93" s="1832"/>
      <c r="B93" s="1832"/>
      <c r="C93" s="1832"/>
      <c r="D93" s="1832"/>
      <c r="E93" s="385" t="s">
        <v>445</v>
      </c>
      <c r="F93" s="2065"/>
      <c r="G93" s="1916"/>
      <c r="H93" s="1906"/>
      <c r="I93" s="1906"/>
      <c r="J93" s="1906"/>
      <c r="K93" s="1906"/>
      <c r="L93" s="1906"/>
      <c r="M93" s="1906"/>
      <c r="N93" s="1906"/>
      <c r="O93" s="1906"/>
      <c r="P93" s="1906"/>
      <c r="Q93" s="1906"/>
      <c r="R93" s="1906"/>
      <c r="S93" s="1906"/>
      <c r="T93" s="1906"/>
      <c r="U93" s="1906"/>
      <c r="V93" s="1906"/>
      <c r="W93" s="1906"/>
      <c r="X93" s="1906"/>
      <c r="Y93" s="1906"/>
      <c r="Z93" s="1906"/>
      <c r="AA93" s="1917"/>
      <c r="AB93" s="2207"/>
      <c r="AC93" s="2208"/>
      <c r="AD93" s="2209"/>
      <c r="AE93" s="2210"/>
      <c r="AF93" s="2210"/>
      <c r="AG93" s="2210"/>
      <c r="AH93" s="2210"/>
      <c r="AI93" s="2220"/>
      <c r="AJ93" s="2209"/>
      <c r="AK93" s="2210"/>
      <c r="AL93" s="2210"/>
      <c r="AM93" s="2210"/>
      <c r="AN93" s="2210"/>
      <c r="AO93" s="2220"/>
      <c r="AP93" s="2209"/>
      <c r="AQ93" s="2210"/>
      <c r="AR93" s="2210"/>
      <c r="AS93" s="2221"/>
      <c r="AT93" s="2222"/>
      <c r="AU93" s="2223"/>
      <c r="AV93" s="2223"/>
      <c r="AW93" s="2223"/>
      <c r="AX93" s="2223"/>
      <c r="AY93" s="2224"/>
      <c r="AZ93" s="2211"/>
      <c r="BA93" s="2211"/>
      <c r="BB93" s="2211"/>
      <c r="BC93" s="2211"/>
      <c r="BD93" s="2211"/>
      <c r="BE93" s="2207"/>
      <c r="BF93" s="2211"/>
      <c r="BG93" s="2211"/>
      <c r="BH93" s="2211"/>
      <c r="BI93" s="2212"/>
      <c r="BJ93" s="2214"/>
      <c r="BK93" s="2214"/>
      <c r="BL93" s="2217" t="str">
        <f>★法人その他入力!$BL$426</f>
        <v/>
      </c>
      <c r="BM93" s="2214"/>
      <c r="BN93" s="2214"/>
      <c r="BO93" s="2214"/>
      <c r="BP93" s="2214"/>
      <c r="BQ93" s="2214"/>
      <c r="BR93" s="2214"/>
      <c r="BS93" s="2214"/>
      <c r="BT93" s="2218"/>
      <c r="BU93" s="2234"/>
      <c r="BV93" s="2065"/>
      <c r="BW93" s="2065"/>
      <c r="BX93" s="1991"/>
      <c r="BY93" s="1991"/>
      <c r="BZ93" s="69"/>
      <c r="CA93" s="69"/>
      <c r="CB93" s="69"/>
      <c r="CC93" s="69"/>
      <c r="CD93" s="69"/>
      <c r="CE93" s="69"/>
      <c r="CF93" s="69"/>
      <c r="CG93" s="69"/>
      <c r="CH93" s="69"/>
    </row>
    <row r="94" spans="1:86" ht="4.5" customHeight="1" thickBot="1">
      <c r="A94" s="1832"/>
      <c r="B94" s="1832"/>
      <c r="C94" s="1832"/>
      <c r="D94" s="1832"/>
      <c r="E94" s="380"/>
      <c r="F94" s="2065"/>
      <c r="G94" s="1916"/>
      <c r="H94" s="1906"/>
      <c r="I94" s="1906"/>
      <c r="J94" s="1906"/>
      <c r="K94" s="1906"/>
      <c r="L94" s="1906"/>
      <c r="M94" s="1906"/>
      <c r="N94" s="1906"/>
      <c r="O94" s="1906"/>
      <c r="P94" s="1906"/>
      <c r="Q94" s="1906"/>
      <c r="R94" s="1906"/>
      <c r="S94" s="1906"/>
      <c r="T94" s="1906"/>
      <c r="U94" s="1906"/>
      <c r="V94" s="1906"/>
      <c r="W94" s="1906"/>
      <c r="X94" s="1906"/>
      <c r="Y94" s="1906"/>
      <c r="Z94" s="1906"/>
      <c r="AA94" s="1917"/>
      <c r="AB94" s="2207"/>
      <c r="AC94" s="2208"/>
      <c r="AD94" s="2209"/>
      <c r="AE94" s="2210"/>
      <c r="AF94" s="2210"/>
      <c r="AG94" s="2210"/>
      <c r="AH94" s="2210"/>
      <c r="AI94" s="2220"/>
      <c r="AJ94" s="2209"/>
      <c r="AK94" s="2210"/>
      <c r="AL94" s="2210"/>
      <c r="AM94" s="2210"/>
      <c r="AN94" s="2210"/>
      <c r="AO94" s="2220"/>
      <c r="AP94" s="2209"/>
      <c r="AQ94" s="2210"/>
      <c r="AR94" s="2210"/>
      <c r="AS94" s="2221"/>
      <c r="AT94" s="2222"/>
      <c r="AU94" s="2223"/>
      <c r="AV94" s="2223"/>
      <c r="AW94" s="2223"/>
      <c r="AX94" s="2223"/>
      <c r="AY94" s="2224"/>
      <c r="AZ94" s="2211"/>
      <c r="BA94" s="2211"/>
      <c r="BB94" s="2211"/>
      <c r="BC94" s="2211"/>
      <c r="BD94" s="2211"/>
      <c r="BE94" s="2207"/>
      <c r="BF94" s="2211"/>
      <c r="BG94" s="2211"/>
      <c r="BH94" s="2211"/>
      <c r="BI94" s="2212"/>
      <c r="BJ94" s="2215"/>
      <c r="BK94" s="2215"/>
      <c r="BL94" s="386"/>
      <c r="BM94" s="2219"/>
      <c r="BN94" s="2219"/>
      <c r="BO94" s="2219"/>
      <c r="BP94" s="2219"/>
      <c r="BQ94" s="2219"/>
      <c r="BR94" s="2219"/>
      <c r="BS94" s="2219"/>
      <c r="BT94" s="386"/>
      <c r="BU94" s="2235"/>
      <c r="BV94" s="2065"/>
      <c r="BW94" s="2065"/>
      <c r="BX94" s="1991"/>
      <c r="BY94" s="1991"/>
      <c r="BZ94" s="69"/>
      <c r="CA94" s="69"/>
      <c r="CB94" s="69"/>
      <c r="CC94" s="69"/>
      <c r="CD94" s="69"/>
      <c r="CE94" s="69"/>
      <c r="CF94" s="69"/>
      <c r="CG94" s="69"/>
      <c r="CH94" s="69"/>
    </row>
    <row r="95" spans="1:86" ht="15" customHeight="1">
      <c r="A95" s="1837"/>
      <c r="B95" s="1837"/>
      <c r="C95" s="1837"/>
      <c r="D95" s="1837"/>
      <c r="E95" s="1837"/>
      <c r="F95" s="1837"/>
      <c r="G95" s="1837"/>
      <c r="H95" s="1837"/>
      <c r="I95" s="1837"/>
      <c r="J95" s="1837"/>
      <c r="K95" s="1837"/>
      <c r="L95" s="1837"/>
      <c r="M95" s="1837"/>
      <c r="N95" s="1837"/>
      <c r="O95" s="1837"/>
      <c r="P95" s="1837"/>
      <c r="Q95" s="1837"/>
      <c r="R95" s="1837"/>
      <c r="S95" s="1837"/>
      <c r="T95" s="1837"/>
      <c r="U95" s="1837"/>
      <c r="V95" s="1837"/>
      <c r="W95" s="1837"/>
      <c r="X95" s="1837"/>
      <c r="Y95" s="1837"/>
      <c r="Z95" s="1837"/>
      <c r="AA95" s="1837"/>
      <c r="AB95" s="1837"/>
      <c r="AC95" s="1837"/>
      <c r="AD95" s="1837"/>
      <c r="AE95" s="1837"/>
      <c r="AF95" s="1837"/>
      <c r="AG95" s="1837"/>
      <c r="AH95" s="1837"/>
      <c r="AI95" s="1837"/>
      <c r="AJ95" s="1837"/>
      <c r="AK95" s="1837"/>
      <c r="AL95" s="1837"/>
      <c r="AM95" s="1837"/>
      <c r="AN95" s="1837"/>
      <c r="AO95" s="1837"/>
      <c r="AP95" s="1837"/>
      <c r="AQ95" s="1837"/>
      <c r="AR95" s="1837"/>
      <c r="AS95" s="1837"/>
      <c r="AT95" s="1837"/>
      <c r="AU95" s="1837"/>
      <c r="AV95" s="1837"/>
      <c r="AW95" s="1837"/>
      <c r="AX95" s="1837"/>
      <c r="AY95" s="1837"/>
      <c r="AZ95" s="1837"/>
      <c r="BA95" s="1837"/>
      <c r="BB95" s="1837"/>
      <c r="BC95" s="1837"/>
      <c r="BD95" s="1837"/>
      <c r="BE95" s="1837"/>
      <c r="BF95" s="1837"/>
      <c r="BG95" s="1837"/>
      <c r="BH95" s="1837"/>
      <c r="BI95" s="1837"/>
      <c r="BJ95" s="1837"/>
      <c r="BK95" s="1837"/>
      <c r="BL95" s="1837"/>
      <c r="BM95" s="1837"/>
      <c r="BN95" s="1837"/>
      <c r="BO95" s="1837"/>
      <c r="BP95" s="1837"/>
      <c r="BQ95" s="1837"/>
      <c r="BR95" s="1837"/>
      <c r="BS95" s="1837"/>
      <c r="BT95" s="1837"/>
      <c r="BU95" s="1837"/>
      <c r="BV95" s="1837"/>
      <c r="BW95" s="1837"/>
      <c r="BX95" s="1837"/>
      <c r="BY95" s="1837"/>
      <c r="BZ95" s="40"/>
      <c r="CA95" s="40"/>
      <c r="CB95" s="40"/>
      <c r="CC95" s="40"/>
      <c r="CD95" s="40"/>
      <c r="CE95" s="40"/>
      <c r="CF95" s="40"/>
      <c r="CG95" s="40"/>
      <c r="CH95" s="40"/>
    </row>
    <row r="96" spans="1:86" ht="74.25" customHeight="1">
      <c r="A96" s="1837"/>
      <c r="B96" s="1837"/>
      <c r="C96" s="1837"/>
      <c r="D96" s="1837"/>
      <c r="E96" s="1837"/>
      <c r="F96" s="1837"/>
      <c r="G96" s="1837"/>
      <c r="H96" s="1837"/>
      <c r="I96" s="1837"/>
      <c r="J96" s="1837"/>
      <c r="K96" s="1837"/>
      <c r="L96" s="1837"/>
      <c r="M96" s="1837"/>
      <c r="N96" s="1837"/>
      <c r="O96" s="1837"/>
      <c r="P96" s="1837"/>
      <c r="Q96" s="1837"/>
      <c r="R96" s="1837"/>
      <c r="S96" s="1837"/>
      <c r="T96" s="1837"/>
      <c r="U96" s="1837"/>
      <c r="V96" s="1837"/>
      <c r="W96" s="1837"/>
      <c r="X96" s="1837"/>
      <c r="Y96" s="1837"/>
      <c r="Z96" s="1837"/>
      <c r="AA96" s="1837"/>
      <c r="AB96" s="1837"/>
      <c r="AC96" s="1837"/>
      <c r="AD96" s="1837"/>
      <c r="AE96" s="1837"/>
      <c r="AF96" s="1837"/>
      <c r="AG96" s="1837"/>
      <c r="AH96" s="1837"/>
      <c r="AI96" s="1837"/>
      <c r="AJ96" s="1837"/>
      <c r="AK96" s="1837"/>
      <c r="AL96" s="1837"/>
      <c r="AM96" s="1837"/>
      <c r="AN96" s="1837"/>
      <c r="AO96" s="1837"/>
      <c r="AP96" s="1837"/>
      <c r="AQ96" s="1837"/>
      <c r="AR96" s="1837"/>
      <c r="AS96" s="1837"/>
      <c r="AT96" s="1837"/>
      <c r="AU96" s="1837"/>
      <c r="AV96" s="1837"/>
      <c r="AW96" s="1837"/>
      <c r="AX96" s="1837"/>
      <c r="AY96" s="1837"/>
      <c r="AZ96" s="1837"/>
      <c r="BA96" s="1837"/>
      <c r="BB96" s="1837"/>
      <c r="BC96" s="1837"/>
      <c r="BD96" s="1837"/>
      <c r="BE96" s="1837"/>
      <c r="BF96" s="1837"/>
      <c r="BG96" s="1837"/>
      <c r="BH96" s="1837"/>
      <c r="BI96" s="1837"/>
      <c r="BJ96" s="1837"/>
      <c r="BK96" s="1837"/>
      <c r="BL96" s="1837"/>
      <c r="BM96" s="1837"/>
      <c r="BN96" s="1837"/>
      <c r="BO96" s="1837"/>
      <c r="BP96" s="1837"/>
      <c r="BQ96" s="1837"/>
      <c r="BR96" s="1837"/>
      <c r="BS96" s="1837"/>
      <c r="BT96" s="1837"/>
      <c r="BU96" s="1837"/>
      <c r="BV96" s="1837"/>
      <c r="BW96" s="1837"/>
      <c r="BX96" s="1837"/>
      <c r="BY96" s="1837"/>
      <c r="BZ96" s="40"/>
      <c r="CA96" s="40"/>
      <c r="CB96" s="40"/>
      <c r="CC96" s="40"/>
      <c r="CD96" s="40"/>
      <c r="CE96" s="40"/>
      <c r="CF96" s="40"/>
      <c r="CG96" s="40"/>
      <c r="CH96" s="40"/>
    </row>
    <row r="97" spans="78:86" s="213" customFormat="1" ht="15" customHeight="1">
      <c r="BZ97" s="40"/>
      <c r="CA97" s="20"/>
      <c r="CB97" s="20"/>
      <c r="CC97" s="20"/>
      <c r="CD97" s="20"/>
      <c r="CE97" s="20"/>
      <c r="CF97" s="20"/>
      <c r="CG97" s="20"/>
      <c r="CH97" s="20"/>
    </row>
  </sheetData>
  <sheetProtection algorithmName="SHA-512" hashValue="etQObQjMYQEg8dqydblOrtVX0NTmp120vmaSZUigBQ3SbJyrn+Q0SJbPutznbDzARxkWMWNEcgz9lVqkI8qUTw==" saltValue="HXp3ZPy3x6jOtGxJoH+Xgw==" spinCount="100000" sheet="1" objects="1" scenarios="1" selectLockedCells="1" selectUnlockedCells="1"/>
  <mergeCells count="705">
    <mergeCell ref="BU89:BU91"/>
    <mergeCell ref="BU92:BU94"/>
    <mergeCell ref="E1:BX1"/>
    <mergeCell ref="E2:BY2"/>
    <mergeCell ref="E3:Y5"/>
    <mergeCell ref="Z3:BC5"/>
    <mergeCell ref="BR7:BS7"/>
    <mergeCell ref="BT7:BU7"/>
    <mergeCell ref="BV7:BW7"/>
    <mergeCell ref="BU41:BU43"/>
    <mergeCell ref="BU44:BU46"/>
    <mergeCell ref="BU47:BU49"/>
    <mergeCell ref="BU50:BU52"/>
    <mergeCell ref="BU53:BU55"/>
    <mergeCell ref="BU56:BU58"/>
    <mergeCell ref="BU59:BU61"/>
    <mergeCell ref="BU62:BU64"/>
    <mergeCell ref="BU65:BU67"/>
    <mergeCell ref="BU68:BU70"/>
    <mergeCell ref="BU71:BU73"/>
    <mergeCell ref="BR6:BW6"/>
    <mergeCell ref="BU74:BU76"/>
    <mergeCell ref="BU77:BU79"/>
    <mergeCell ref="BU80:BU82"/>
    <mergeCell ref="BU83:BU85"/>
    <mergeCell ref="BU86:BU88"/>
    <mergeCell ref="AZ11:BA11"/>
    <mergeCell ref="BB11:BM11"/>
    <mergeCell ref="S11:T11"/>
    <mergeCell ref="U11:V11"/>
    <mergeCell ref="W11:X11"/>
    <mergeCell ref="Y11:AA11"/>
    <mergeCell ref="AL11:AO11"/>
    <mergeCell ref="BU35:BU37"/>
    <mergeCell ref="BU38:BU40"/>
    <mergeCell ref="BT13:BU13"/>
    <mergeCell ref="BM32:BS32"/>
    <mergeCell ref="BM23:BS23"/>
    <mergeCell ref="BL24:BT24"/>
    <mergeCell ref="BM25:BS25"/>
    <mergeCell ref="BM29:BS29"/>
    <mergeCell ref="BL30:BT30"/>
    <mergeCell ref="BM31:BS31"/>
    <mergeCell ref="AG29:AI31"/>
    <mergeCell ref="U20:V22"/>
    <mergeCell ref="W20:X22"/>
    <mergeCell ref="Y20:AA22"/>
    <mergeCell ref="AB23:AC25"/>
    <mergeCell ref="O11:P11"/>
    <mergeCell ref="Q11:R11"/>
    <mergeCell ref="E8:T8"/>
    <mergeCell ref="U8:BH8"/>
    <mergeCell ref="BI8:BW8"/>
    <mergeCell ref="E10:H10"/>
    <mergeCell ref="I10:T10"/>
    <mergeCell ref="U10:V10"/>
    <mergeCell ref="W10:AR10"/>
    <mergeCell ref="BN11:BW12"/>
    <mergeCell ref="E12:BM12"/>
    <mergeCell ref="C16:F16"/>
    <mergeCell ref="G17:BU17"/>
    <mergeCell ref="E14:L14"/>
    <mergeCell ref="M14:T14"/>
    <mergeCell ref="U14:AC14"/>
    <mergeCell ref="AI14:BE14"/>
    <mergeCell ref="BF14:BM14"/>
    <mergeCell ref="BN14:BO14"/>
    <mergeCell ref="BP14:BW14"/>
    <mergeCell ref="G16:BW16"/>
    <mergeCell ref="A1:D15"/>
    <mergeCell ref="A17:C94"/>
    <mergeCell ref="A16:B16"/>
    <mergeCell ref="E15:BW15"/>
    <mergeCell ref="E13:L13"/>
    <mergeCell ref="M13:T13"/>
    <mergeCell ref="U13:BO13"/>
    <mergeCell ref="BP13:BQ13"/>
    <mergeCell ref="BR13:BS13"/>
    <mergeCell ref="E11:H11"/>
    <mergeCell ref="I11:J11"/>
    <mergeCell ref="K11:L11"/>
    <mergeCell ref="M11:N11"/>
    <mergeCell ref="AB11:AK11"/>
    <mergeCell ref="BV13:BW13"/>
    <mergeCell ref="AP11:AR11"/>
    <mergeCell ref="AS11:AT11"/>
    <mergeCell ref="AU11:AW11"/>
    <mergeCell ref="AX11:AY11"/>
    <mergeCell ref="AT18:AY19"/>
    <mergeCell ref="AT20:AY22"/>
    <mergeCell ref="AB18:AS19"/>
    <mergeCell ref="AB20:AC22"/>
    <mergeCell ref="AJ20:AL22"/>
    <mergeCell ref="AM20:AO22"/>
    <mergeCell ref="AR20:AS22"/>
    <mergeCell ref="BE19:BI19"/>
    <mergeCell ref="BJ19:BU19"/>
    <mergeCell ref="BE20:BI22"/>
    <mergeCell ref="A95:BY96"/>
    <mergeCell ref="AZ18:BD18"/>
    <mergeCell ref="BE18:BI18"/>
    <mergeCell ref="BJ18:BU18"/>
    <mergeCell ref="AZ19:BD19"/>
    <mergeCell ref="BJ20:BK22"/>
    <mergeCell ref="BM20:BS20"/>
    <mergeCell ref="BL21:BT21"/>
    <mergeCell ref="BM22:BS22"/>
    <mergeCell ref="AZ20:BD22"/>
    <mergeCell ref="AP20:AQ22"/>
    <mergeCell ref="AZ32:BD34"/>
    <mergeCell ref="BL33:BT33"/>
    <mergeCell ref="BM34:BS34"/>
    <mergeCell ref="AZ35:BD37"/>
    <mergeCell ref="BU20:BU22"/>
    <mergeCell ref="BU23:BU25"/>
    <mergeCell ref="BU26:BU28"/>
    <mergeCell ref="BU29:BU31"/>
    <mergeCell ref="BU32:BU34"/>
    <mergeCell ref="K23:L25"/>
    <mergeCell ref="M23:N25"/>
    <mergeCell ref="O23:P25"/>
    <mergeCell ref="AJ29:AL31"/>
    <mergeCell ref="D17:E17"/>
    <mergeCell ref="E18:E19"/>
    <mergeCell ref="AG20:AI22"/>
    <mergeCell ref="AD20:AF22"/>
    <mergeCell ref="G18:AA19"/>
    <mergeCell ref="G20:H22"/>
    <mergeCell ref="I20:J22"/>
    <mergeCell ref="K20:L22"/>
    <mergeCell ref="M20:N22"/>
    <mergeCell ref="O20:P22"/>
    <mergeCell ref="Q20:R22"/>
    <mergeCell ref="S20:T22"/>
    <mergeCell ref="D18:D94"/>
    <mergeCell ref="F18:F94"/>
    <mergeCell ref="S26:T28"/>
    <mergeCell ref="U26:V28"/>
    <mergeCell ref="W26:X28"/>
    <mergeCell ref="Y26:AA28"/>
    <mergeCell ref="AB26:AC28"/>
    <mergeCell ref="AD26:AF28"/>
    <mergeCell ref="S23:T25"/>
    <mergeCell ref="U23:V25"/>
    <mergeCell ref="W23:X25"/>
    <mergeCell ref="Y23:AA25"/>
    <mergeCell ref="AD23:AF25"/>
    <mergeCell ref="G23:H25"/>
    <mergeCell ref="I23:J25"/>
    <mergeCell ref="AG26:AI28"/>
    <mergeCell ref="Q23:R25"/>
    <mergeCell ref="AZ23:BD25"/>
    <mergeCell ref="BE23:BI25"/>
    <mergeCell ref="BJ23:BK25"/>
    <mergeCell ref="AG23:AI25"/>
    <mergeCell ref="AJ23:AL25"/>
    <mergeCell ref="AM23:AO25"/>
    <mergeCell ref="AP23:AQ25"/>
    <mergeCell ref="AR23:AS25"/>
    <mergeCell ref="AT23:AY25"/>
    <mergeCell ref="BM26:BS26"/>
    <mergeCell ref="BL27:BT27"/>
    <mergeCell ref="BM28:BS28"/>
    <mergeCell ref="G26:H28"/>
    <mergeCell ref="I26:J28"/>
    <mergeCell ref="K26:L28"/>
    <mergeCell ref="M26:N28"/>
    <mergeCell ref="O26:P28"/>
    <mergeCell ref="Q26:R28"/>
    <mergeCell ref="AJ26:AL28"/>
    <mergeCell ref="AM26:AO28"/>
    <mergeCell ref="AP26:AQ28"/>
    <mergeCell ref="AR26:AS28"/>
    <mergeCell ref="AT26:AY28"/>
    <mergeCell ref="AZ26:BD28"/>
    <mergeCell ref="BE26:BI28"/>
    <mergeCell ref="BJ26:BK28"/>
    <mergeCell ref="AZ29:BD31"/>
    <mergeCell ref="BE29:BI31"/>
    <mergeCell ref="BJ29:BK31"/>
    <mergeCell ref="S29:T31"/>
    <mergeCell ref="U29:V31"/>
    <mergeCell ref="W29:X31"/>
    <mergeCell ref="Y29:AA31"/>
    <mergeCell ref="AB29:AC31"/>
    <mergeCell ref="AD29:AF31"/>
    <mergeCell ref="AM29:AO31"/>
    <mergeCell ref="AP29:AQ31"/>
    <mergeCell ref="AR29:AS31"/>
    <mergeCell ref="AT29:AY31"/>
    <mergeCell ref="G29:H31"/>
    <mergeCell ref="I29:J31"/>
    <mergeCell ref="K29:L31"/>
    <mergeCell ref="M29:N31"/>
    <mergeCell ref="O29:P31"/>
    <mergeCell ref="Q29:R31"/>
    <mergeCell ref="BE32:BI34"/>
    <mergeCell ref="BJ32:BK34"/>
    <mergeCell ref="AG32:AI34"/>
    <mergeCell ref="AJ32:AL34"/>
    <mergeCell ref="AM32:AO34"/>
    <mergeCell ref="AP32:AQ34"/>
    <mergeCell ref="AR32:AS34"/>
    <mergeCell ref="AT32:AY34"/>
    <mergeCell ref="S32:T34"/>
    <mergeCell ref="U32:V34"/>
    <mergeCell ref="W32:X34"/>
    <mergeCell ref="Y32:AA34"/>
    <mergeCell ref="AB32:AC34"/>
    <mergeCell ref="AD32:AF34"/>
    <mergeCell ref="G32:H34"/>
    <mergeCell ref="I32:J34"/>
    <mergeCell ref="K32:L34"/>
    <mergeCell ref="M32:N34"/>
    <mergeCell ref="O32:P34"/>
    <mergeCell ref="Q32:R34"/>
    <mergeCell ref="G38:H40"/>
    <mergeCell ref="I38:J40"/>
    <mergeCell ref="K38:L40"/>
    <mergeCell ref="M38:N40"/>
    <mergeCell ref="O38:P40"/>
    <mergeCell ref="AG35:AI37"/>
    <mergeCell ref="AJ35:AL37"/>
    <mergeCell ref="Q38:R40"/>
    <mergeCell ref="S38:T40"/>
    <mergeCell ref="U38:V40"/>
    <mergeCell ref="W38:X40"/>
    <mergeCell ref="Y38:AA40"/>
    <mergeCell ref="AB38:AC40"/>
    <mergeCell ref="AD38:AF40"/>
    <mergeCell ref="AG38:AI40"/>
    <mergeCell ref="AJ38:AL40"/>
    <mergeCell ref="AM35:AO37"/>
    <mergeCell ref="AP35:AQ37"/>
    <mergeCell ref="S35:T37"/>
    <mergeCell ref="U35:V37"/>
    <mergeCell ref="W35:X37"/>
    <mergeCell ref="Y35:AA37"/>
    <mergeCell ref="AB35:AC37"/>
    <mergeCell ref="AD35:AF37"/>
    <mergeCell ref="G35:H37"/>
    <mergeCell ref="I35:J37"/>
    <mergeCell ref="K35:L37"/>
    <mergeCell ref="M35:N37"/>
    <mergeCell ref="O35:P37"/>
    <mergeCell ref="Q35:R37"/>
    <mergeCell ref="BE35:BI37"/>
    <mergeCell ref="BJ35:BK37"/>
    <mergeCell ref="BM35:BS35"/>
    <mergeCell ref="BL36:BT36"/>
    <mergeCell ref="BM37:BS37"/>
    <mergeCell ref="AR35:AS37"/>
    <mergeCell ref="AT35:AY37"/>
    <mergeCell ref="AT38:AY40"/>
    <mergeCell ref="AZ38:BD40"/>
    <mergeCell ref="BE38:BI40"/>
    <mergeCell ref="BJ38:BK40"/>
    <mergeCell ref="BM38:BS38"/>
    <mergeCell ref="BL39:BT39"/>
    <mergeCell ref="BM40:BS40"/>
    <mergeCell ref="AM38:AO40"/>
    <mergeCell ref="AP38:AQ40"/>
    <mergeCell ref="AR38:AS40"/>
    <mergeCell ref="G44:H46"/>
    <mergeCell ref="I44:J46"/>
    <mergeCell ref="K44:L46"/>
    <mergeCell ref="M44:N46"/>
    <mergeCell ref="O44:P46"/>
    <mergeCell ref="Q44:R46"/>
    <mergeCell ref="S41:T43"/>
    <mergeCell ref="U41:V43"/>
    <mergeCell ref="W41:X43"/>
    <mergeCell ref="Y41:AA43"/>
    <mergeCell ref="AB41:AC43"/>
    <mergeCell ref="AD41:AF43"/>
    <mergeCell ref="G41:H43"/>
    <mergeCell ref="I41:J43"/>
    <mergeCell ref="K41:L43"/>
    <mergeCell ref="M41:N43"/>
    <mergeCell ref="O41:P43"/>
    <mergeCell ref="Q41:R43"/>
    <mergeCell ref="S44:T46"/>
    <mergeCell ref="U44:V46"/>
    <mergeCell ref="W44:X46"/>
    <mergeCell ref="AZ41:BD43"/>
    <mergeCell ref="BE41:BI43"/>
    <mergeCell ref="BJ41:BK43"/>
    <mergeCell ref="BM41:BS41"/>
    <mergeCell ref="BL42:BT42"/>
    <mergeCell ref="BM43:BS43"/>
    <mergeCell ref="AG41:AI43"/>
    <mergeCell ref="AJ41:AL43"/>
    <mergeCell ref="AM41:AO43"/>
    <mergeCell ref="AP41:AQ43"/>
    <mergeCell ref="AR41:AS43"/>
    <mergeCell ref="AT41:AY43"/>
    <mergeCell ref="AZ44:BD46"/>
    <mergeCell ref="BE44:BI46"/>
    <mergeCell ref="BJ44:BK46"/>
    <mergeCell ref="BM44:BS44"/>
    <mergeCell ref="BL45:BT45"/>
    <mergeCell ref="BM46:BS46"/>
    <mergeCell ref="AG44:AI46"/>
    <mergeCell ref="AJ44:AL46"/>
    <mergeCell ref="AM44:AO46"/>
    <mergeCell ref="AP44:AQ46"/>
    <mergeCell ref="AR44:AS46"/>
    <mergeCell ref="AT44:AY46"/>
    <mergeCell ref="Y44:AA46"/>
    <mergeCell ref="AB44:AC46"/>
    <mergeCell ref="AD44:AF46"/>
    <mergeCell ref="G50:H52"/>
    <mergeCell ref="I50:J52"/>
    <mergeCell ref="K50:L52"/>
    <mergeCell ref="M50:N52"/>
    <mergeCell ref="O50:P52"/>
    <mergeCell ref="Q50:R52"/>
    <mergeCell ref="S47:T49"/>
    <mergeCell ref="U47:V49"/>
    <mergeCell ref="W47:X49"/>
    <mergeCell ref="Y47:AA49"/>
    <mergeCell ref="AB47:AC49"/>
    <mergeCell ref="AD47:AF49"/>
    <mergeCell ref="G47:H49"/>
    <mergeCell ref="I47:J49"/>
    <mergeCell ref="K47:L49"/>
    <mergeCell ref="M47:N49"/>
    <mergeCell ref="O47:P49"/>
    <mergeCell ref="Q47:R49"/>
    <mergeCell ref="S50:T52"/>
    <mergeCell ref="U50:V52"/>
    <mergeCell ref="W50:X52"/>
    <mergeCell ref="AZ47:BD49"/>
    <mergeCell ref="BE47:BI49"/>
    <mergeCell ref="BJ47:BK49"/>
    <mergeCell ref="BM47:BS47"/>
    <mergeCell ref="BL48:BT48"/>
    <mergeCell ref="BM49:BS49"/>
    <mergeCell ref="AG47:AI49"/>
    <mergeCell ref="AJ47:AL49"/>
    <mergeCell ref="AM47:AO49"/>
    <mergeCell ref="AP47:AQ49"/>
    <mergeCell ref="AR47:AS49"/>
    <mergeCell ref="AT47:AY49"/>
    <mergeCell ref="AZ50:BD52"/>
    <mergeCell ref="BE50:BI52"/>
    <mergeCell ref="BJ50:BK52"/>
    <mergeCell ref="BM50:BS50"/>
    <mergeCell ref="BL51:BT51"/>
    <mergeCell ref="BM52:BS52"/>
    <mergeCell ref="AG50:AI52"/>
    <mergeCell ref="AJ50:AL52"/>
    <mergeCell ref="AM50:AO52"/>
    <mergeCell ref="AP50:AQ52"/>
    <mergeCell ref="AR50:AS52"/>
    <mergeCell ref="AT50:AY52"/>
    <mergeCell ref="Y50:AA52"/>
    <mergeCell ref="AB50:AC52"/>
    <mergeCell ref="AD50:AF52"/>
    <mergeCell ref="G56:H58"/>
    <mergeCell ref="I56:J58"/>
    <mergeCell ref="K56:L58"/>
    <mergeCell ref="M56:N58"/>
    <mergeCell ref="O56:P58"/>
    <mergeCell ref="Q56:R58"/>
    <mergeCell ref="S53:T55"/>
    <mergeCell ref="U53:V55"/>
    <mergeCell ref="W53:X55"/>
    <mergeCell ref="Y53:AA55"/>
    <mergeCell ref="AB53:AC55"/>
    <mergeCell ref="AD53:AF55"/>
    <mergeCell ref="G53:H55"/>
    <mergeCell ref="I53:J55"/>
    <mergeCell ref="K53:L55"/>
    <mergeCell ref="M53:N55"/>
    <mergeCell ref="O53:P55"/>
    <mergeCell ref="Q53:R55"/>
    <mergeCell ref="S56:T58"/>
    <mergeCell ref="U56:V58"/>
    <mergeCell ref="W56:X58"/>
    <mergeCell ref="AZ53:BD55"/>
    <mergeCell ref="BE53:BI55"/>
    <mergeCell ref="BJ53:BK55"/>
    <mergeCell ref="BM53:BS53"/>
    <mergeCell ref="BL54:BT54"/>
    <mergeCell ref="BM55:BS55"/>
    <mergeCell ref="AG53:AI55"/>
    <mergeCell ref="AJ53:AL55"/>
    <mergeCell ref="AM53:AO55"/>
    <mergeCell ref="AP53:AQ55"/>
    <mergeCell ref="AR53:AS55"/>
    <mergeCell ref="AT53:AY55"/>
    <mergeCell ref="AZ56:BD58"/>
    <mergeCell ref="BE56:BI58"/>
    <mergeCell ref="BJ56:BK58"/>
    <mergeCell ref="BM56:BS56"/>
    <mergeCell ref="BL57:BT57"/>
    <mergeCell ref="BM58:BS58"/>
    <mergeCell ref="AG56:AI58"/>
    <mergeCell ref="AJ56:AL58"/>
    <mergeCell ref="AM56:AO58"/>
    <mergeCell ref="AP56:AQ58"/>
    <mergeCell ref="AR56:AS58"/>
    <mergeCell ref="AT56:AY58"/>
    <mergeCell ref="Y56:AA58"/>
    <mergeCell ref="AB56:AC58"/>
    <mergeCell ref="AD56:AF58"/>
    <mergeCell ref="G62:H64"/>
    <mergeCell ref="I62:J64"/>
    <mergeCell ref="K62:L64"/>
    <mergeCell ref="M62:N64"/>
    <mergeCell ref="O62:P64"/>
    <mergeCell ref="Q62:R64"/>
    <mergeCell ref="S59:T61"/>
    <mergeCell ref="U59:V61"/>
    <mergeCell ref="W59:X61"/>
    <mergeCell ref="Y59:AA61"/>
    <mergeCell ref="AB59:AC61"/>
    <mergeCell ref="AD59:AF61"/>
    <mergeCell ref="G59:H61"/>
    <mergeCell ref="I59:J61"/>
    <mergeCell ref="K59:L61"/>
    <mergeCell ref="M59:N61"/>
    <mergeCell ref="O59:P61"/>
    <mergeCell ref="Q59:R61"/>
    <mergeCell ref="S62:T64"/>
    <mergeCell ref="U62:V64"/>
    <mergeCell ref="W62:X64"/>
    <mergeCell ref="AZ59:BD61"/>
    <mergeCell ref="BE59:BI61"/>
    <mergeCell ref="BJ59:BK61"/>
    <mergeCell ref="BM59:BS59"/>
    <mergeCell ref="BL60:BT60"/>
    <mergeCell ref="BM61:BS61"/>
    <mergeCell ref="AG59:AI61"/>
    <mergeCell ref="AJ59:AL61"/>
    <mergeCell ref="AM59:AO61"/>
    <mergeCell ref="AP59:AQ61"/>
    <mergeCell ref="AR59:AS61"/>
    <mergeCell ref="AT59:AY61"/>
    <mergeCell ref="AZ62:BD64"/>
    <mergeCell ref="BE62:BI64"/>
    <mergeCell ref="BJ62:BK64"/>
    <mergeCell ref="BM62:BS62"/>
    <mergeCell ref="BL63:BT63"/>
    <mergeCell ref="BM64:BS64"/>
    <mergeCell ref="AG62:AI64"/>
    <mergeCell ref="AJ62:AL64"/>
    <mergeCell ref="AM62:AO64"/>
    <mergeCell ref="AP62:AQ64"/>
    <mergeCell ref="AR62:AS64"/>
    <mergeCell ref="AT62:AY64"/>
    <mergeCell ref="Y62:AA64"/>
    <mergeCell ref="AB62:AC64"/>
    <mergeCell ref="AD62:AF64"/>
    <mergeCell ref="G68:H70"/>
    <mergeCell ref="I68:J70"/>
    <mergeCell ref="K68:L70"/>
    <mergeCell ref="M68:N70"/>
    <mergeCell ref="O68:P70"/>
    <mergeCell ref="Q68:R70"/>
    <mergeCell ref="S65:T67"/>
    <mergeCell ref="U65:V67"/>
    <mergeCell ref="W65:X67"/>
    <mergeCell ref="Y65:AA67"/>
    <mergeCell ref="AB65:AC67"/>
    <mergeCell ref="AD65:AF67"/>
    <mergeCell ref="G65:H67"/>
    <mergeCell ref="I65:J67"/>
    <mergeCell ref="K65:L67"/>
    <mergeCell ref="M65:N67"/>
    <mergeCell ref="O65:P67"/>
    <mergeCell ref="Q65:R67"/>
    <mergeCell ref="S68:T70"/>
    <mergeCell ref="U68:V70"/>
    <mergeCell ref="W68:X70"/>
    <mergeCell ref="AZ65:BD67"/>
    <mergeCell ref="BE65:BI67"/>
    <mergeCell ref="BJ65:BK67"/>
    <mergeCell ref="BM65:BS65"/>
    <mergeCell ref="BL66:BT66"/>
    <mergeCell ref="BM67:BS67"/>
    <mergeCell ref="AG65:AI67"/>
    <mergeCell ref="AJ65:AL67"/>
    <mergeCell ref="AM65:AO67"/>
    <mergeCell ref="AP65:AQ67"/>
    <mergeCell ref="AR65:AS67"/>
    <mergeCell ref="AT65:AY67"/>
    <mergeCell ref="AZ68:BD70"/>
    <mergeCell ref="BE68:BI70"/>
    <mergeCell ref="BJ68:BK70"/>
    <mergeCell ref="BM68:BS68"/>
    <mergeCell ref="BL69:BT69"/>
    <mergeCell ref="BM70:BS70"/>
    <mergeCell ref="AG68:AI70"/>
    <mergeCell ref="AJ68:AL70"/>
    <mergeCell ref="AM68:AO70"/>
    <mergeCell ref="AP68:AQ70"/>
    <mergeCell ref="AR68:AS70"/>
    <mergeCell ref="AT68:AY70"/>
    <mergeCell ref="Y68:AA70"/>
    <mergeCell ref="AB68:AC70"/>
    <mergeCell ref="AD68:AF70"/>
    <mergeCell ref="G74:H76"/>
    <mergeCell ref="I74:J76"/>
    <mergeCell ref="K74:L76"/>
    <mergeCell ref="M74:N76"/>
    <mergeCell ref="O74:P76"/>
    <mergeCell ref="Q74:R76"/>
    <mergeCell ref="S71:T73"/>
    <mergeCell ref="U71:V73"/>
    <mergeCell ref="W71:X73"/>
    <mergeCell ref="Y71:AA73"/>
    <mergeCell ref="AB71:AC73"/>
    <mergeCell ref="AD71:AF73"/>
    <mergeCell ref="G71:H73"/>
    <mergeCell ref="I71:J73"/>
    <mergeCell ref="K71:L73"/>
    <mergeCell ref="M71:N73"/>
    <mergeCell ref="O71:P73"/>
    <mergeCell ref="Q71:R73"/>
    <mergeCell ref="S74:T76"/>
    <mergeCell ref="U74:V76"/>
    <mergeCell ref="W74:X76"/>
    <mergeCell ref="AZ71:BD73"/>
    <mergeCell ref="BE71:BI73"/>
    <mergeCell ref="BJ71:BK73"/>
    <mergeCell ref="BM71:BS71"/>
    <mergeCell ref="BL72:BT72"/>
    <mergeCell ref="BM73:BS73"/>
    <mergeCell ref="AG71:AI73"/>
    <mergeCell ref="AJ71:AL73"/>
    <mergeCell ref="AM71:AO73"/>
    <mergeCell ref="AP71:AQ73"/>
    <mergeCell ref="AR71:AS73"/>
    <mergeCell ref="AT71:AY73"/>
    <mergeCell ref="AZ74:BD76"/>
    <mergeCell ref="BE74:BI76"/>
    <mergeCell ref="BJ74:BK76"/>
    <mergeCell ref="BM74:BS74"/>
    <mergeCell ref="BL75:BT75"/>
    <mergeCell ref="BM76:BS76"/>
    <mergeCell ref="AG74:AI76"/>
    <mergeCell ref="AJ74:AL76"/>
    <mergeCell ref="AM74:AO76"/>
    <mergeCell ref="AP74:AQ76"/>
    <mergeCell ref="AR74:AS76"/>
    <mergeCell ref="AT74:AY76"/>
    <mergeCell ref="Y74:AA76"/>
    <mergeCell ref="AB74:AC76"/>
    <mergeCell ref="AD74:AF76"/>
    <mergeCell ref="G80:H82"/>
    <mergeCell ref="I80:J82"/>
    <mergeCell ref="K80:L82"/>
    <mergeCell ref="M80:N82"/>
    <mergeCell ref="O80:P82"/>
    <mergeCell ref="Q80:R82"/>
    <mergeCell ref="S77:T79"/>
    <mergeCell ref="U77:V79"/>
    <mergeCell ref="W77:X79"/>
    <mergeCell ref="Y77:AA79"/>
    <mergeCell ref="AB77:AC79"/>
    <mergeCell ref="AD77:AF79"/>
    <mergeCell ref="G77:H79"/>
    <mergeCell ref="I77:J79"/>
    <mergeCell ref="K77:L79"/>
    <mergeCell ref="M77:N79"/>
    <mergeCell ref="O77:P79"/>
    <mergeCell ref="Q77:R79"/>
    <mergeCell ref="S80:T82"/>
    <mergeCell ref="U80:V82"/>
    <mergeCell ref="W80:X82"/>
    <mergeCell ref="AZ77:BD79"/>
    <mergeCell ref="BE77:BI79"/>
    <mergeCell ref="BJ77:BK79"/>
    <mergeCell ref="BM77:BS77"/>
    <mergeCell ref="BL78:BT78"/>
    <mergeCell ref="BM79:BS79"/>
    <mergeCell ref="AG77:AI79"/>
    <mergeCell ref="AJ77:AL79"/>
    <mergeCell ref="AM77:AO79"/>
    <mergeCell ref="AP77:AQ79"/>
    <mergeCell ref="AR77:AS79"/>
    <mergeCell ref="AT77:AY79"/>
    <mergeCell ref="AZ80:BD82"/>
    <mergeCell ref="BE80:BI82"/>
    <mergeCell ref="BJ80:BK82"/>
    <mergeCell ref="BM80:BS80"/>
    <mergeCell ref="BL81:BT81"/>
    <mergeCell ref="BM82:BS82"/>
    <mergeCell ref="AG80:AI82"/>
    <mergeCell ref="AJ80:AL82"/>
    <mergeCell ref="AM80:AO82"/>
    <mergeCell ref="AP80:AQ82"/>
    <mergeCell ref="AR80:AS82"/>
    <mergeCell ref="AT80:AY82"/>
    <mergeCell ref="Y80:AA82"/>
    <mergeCell ref="AB80:AC82"/>
    <mergeCell ref="AD80:AF82"/>
    <mergeCell ref="G86:H88"/>
    <mergeCell ref="I86:J88"/>
    <mergeCell ref="K86:L88"/>
    <mergeCell ref="M86:N88"/>
    <mergeCell ref="O86:P88"/>
    <mergeCell ref="Q86:R88"/>
    <mergeCell ref="S83:T85"/>
    <mergeCell ref="U83:V85"/>
    <mergeCell ref="W83:X85"/>
    <mergeCell ref="Y83:AA85"/>
    <mergeCell ref="AB83:AC85"/>
    <mergeCell ref="AD83:AF85"/>
    <mergeCell ref="G83:H85"/>
    <mergeCell ref="I83:J85"/>
    <mergeCell ref="K83:L85"/>
    <mergeCell ref="M83:N85"/>
    <mergeCell ref="O83:P85"/>
    <mergeCell ref="Q83:R85"/>
    <mergeCell ref="S86:T88"/>
    <mergeCell ref="U86:V88"/>
    <mergeCell ref="W86:X88"/>
    <mergeCell ref="AZ83:BD85"/>
    <mergeCell ref="BE83:BI85"/>
    <mergeCell ref="BJ83:BK85"/>
    <mergeCell ref="BM83:BS83"/>
    <mergeCell ref="BL84:BT84"/>
    <mergeCell ref="BM85:BS85"/>
    <mergeCell ref="AG83:AI85"/>
    <mergeCell ref="AJ83:AL85"/>
    <mergeCell ref="AM83:AO85"/>
    <mergeCell ref="AP83:AQ85"/>
    <mergeCell ref="AR83:AS85"/>
    <mergeCell ref="AT83:AY85"/>
    <mergeCell ref="AZ86:BD88"/>
    <mergeCell ref="BE86:BI88"/>
    <mergeCell ref="BJ86:BK88"/>
    <mergeCell ref="BM86:BS86"/>
    <mergeCell ref="BL87:BT87"/>
    <mergeCell ref="BM88:BS88"/>
    <mergeCell ref="AG86:AI88"/>
    <mergeCell ref="AJ86:AL88"/>
    <mergeCell ref="AM86:AO88"/>
    <mergeCell ref="AP86:AQ88"/>
    <mergeCell ref="AR86:AS88"/>
    <mergeCell ref="AT86:AY88"/>
    <mergeCell ref="Y86:AA88"/>
    <mergeCell ref="AB86:AC88"/>
    <mergeCell ref="AD86:AF88"/>
    <mergeCell ref="G92:H94"/>
    <mergeCell ref="I92:J94"/>
    <mergeCell ref="K92:L94"/>
    <mergeCell ref="M92:N94"/>
    <mergeCell ref="O92:P94"/>
    <mergeCell ref="Q92:R94"/>
    <mergeCell ref="S89:T91"/>
    <mergeCell ref="U89:V91"/>
    <mergeCell ref="W89:X91"/>
    <mergeCell ref="Y89:AA91"/>
    <mergeCell ref="AB89:AC91"/>
    <mergeCell ref="AD89:AF91"/>
    <mergeCell ref="G89:H91"/>
    <mergeCell ref="I89:J91"/>
    <mergeCell ref="K89:L91"/>
    <mergeCell ref="M89:N91"/>
    <mergeCell ref="O89:P91"/>
    <mergeCell ref="Q89:R91"/>
    <mergeCell ref="S92:T94"/>
    <mergeCell ref="U92:V94"/>
    <mergeCell ref="W92:X94"/>
    <mergeCell ref="AT92:AY94"/>
    <mergeCell ref="AZ89:BD91"/>
    <mergeCell ref="BE89:BI91"/>
    <mergeCell ref="BJ89:BK91"/>
    <mergeCell ref="BM89:BS89"/>
    <mergeCell ref="BL90:BT90"/>
    <mergeCell ref="BM91:BS91"/>
    <mergeCell ref="AG89:AI91"/>
    <mergeCell ref="AJ89:AL91"/>
    <mergeCell ref="AM89:AO91"/>
    <mergeCell ref="AP89:AQ91"/>
    <mergeCell ref="AR89:AS91"/>
    <mergeCell ref="AT89:AY91"/>
    <mergeCell ref="BD3:BW5"/>
    <mergeCell ref="E6:BQ6"/>
    <mergeCell ref="E7:BQ7"/>
    <mergeCell ref="BS9:BW9"/>
    <mergeCell ref="BT10:BV10"/>
    <mergeCell ref="AS10:BR10"/>
    <mergeCell ref="E9:BR9"/>
    <mergeCell ref="BV17:BW94"/>
    <mergeCell ref="BX3:BY94"/>
    <mergeCell ref="AE14:AH14"/>
    <mergeCell ref="Y92:AA94"/>
    <mergeCell ref="AB92:AC94"/>
    <mergeCell ref="AD92:AF94"/>
    <mergeCell ref="AZ92:BD94"/>
    <mergeCell ref="BE92:BI94"/>
    <mergeCell ref="BJ92:BK94"/>
    <mergeCell ref="BM92:BS92"/>
    <mergeCell ref="BL93:BT93"/>
    <mergeCell ref="BM94:BS94"/>
    <mergeCell ref="AG92:AI94"/>
    <mergeCell ref="AJ92:AL94"/>
    <mergeCell ref="AM92:AO94"/>
    <mergeCell ref="AP92:AQ94"/>
    <mergeCell ref="AR92:AS94"/>
  </mergeCells>
  <phoneticPr fontId="16"/>
  <dataValidations count="3">
    <dataValidation imeMode="hiragana" allowBlank="1" showInputMessage="1" sqref="BR7 BV7 BT7 W10:W11 Y11 BT13 U10 BB11 BE18 BF14 BV13 E2:E3 Z3:AA3 I10:I11 S11 E10:E11 BS9:BS10 M13:M14 BP14 U13:U14 C16 E18 A95 BY1:BZ1 E20:E94 G16:G18 AB18 AZ18 AT18 M11 O11 K11 Q11 BR13 CI1:XFD1048576 E13:E15 A97:BZ1048576" xr:uid="{00000000-0002-0000-1000-000000000000}"/>
    <dataValidation imeMode="disabled" allowBlank="1" showInputMessage="1" showErrorMessage="1" sqref="AP11:BA11 AB11:AJ11 AL11:AN11" xr:uid="{00000000-0002-0000-1000-000001000000}"/>
    <dataValidation imeMode="off" allowBlank="1" showInputMessage="1" sqref="G20:BU94" xr:uid="{00000000-0002-0000-1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00"/>
    <pageSetUpPr autoPageBreaks="0" fitToPage="1"/>
  </sheetPr>
  <dimension ref="A1:CC2058"/>
  <sheetViews>
    <sheetView showRowColHeaders="0" workbookViewId="0">
      <selection activeCell="G8" sqref="G8:O9"/>
    </sheetView>
  </sheetViews>
  <sheetFormatPr defaultColWidth="0" defaultRowHeight="15" customHeight="1" zeroHeight="1"/>
  <cols>
    <col min="1" max="6" width="2.5" style="206" customWidth="1"/>
    <col min="7" max="9" width="2.5" style="264" customWidth="1"/>
    <col min="10" max="11" width="1.25" style="264" customWidth="1"/>
    <col min="12" max="12" width="2.5" style="264" customWidth="1"/>
    <col min="13" max="16" width="1.25" style="264" customWidth="1"/>
    <col min="17" max="18" width="2.5" style="264" customWidth="1"/>
    <col min="19" max="19" width="2.5" style="266" customWidth="1"/>
    <col min="20" max="21" width="1.25" style="266" customWidth="1"/>
    <col min="22" max="38" width="2.5" style="266" customWidth="1"/>
    <col min="39" max="43" width="2.5" style="206" customWidth="1"/>
    <col min="44" max="44" width="3.25" style="206" customWidth="1"/>
    <col min="45" max="45" width="2.5" style="12" customWidth="1"/>
    <col min="46" max="53" width="2.5" style="1" customWidth="1"/>
    <col min="54" max="62" width="2.625" style="1" customWidth="1"/>
    <col min="63" max="65" width="12.5" style="1" customWidth="1"/>
    <col min="66" max="69" width="2.5" style="205" hidden="1" customWidth="1"/>
    <col min="70" max="71" width="7.625" style="274" hidden="1" customWidth="1"/>
    <col min="72" max="76" width="7.625" style="275" hidden="1" customWidth="1"/>
    <col min="77" max="77" width="12.75" style="1" hidden="1" customWidth="1"/>
    <col min="78" max="79" width="7.625" style="275" hidden="1" customWidth="1"/>
    <col min="80" max="81" width="7.625" style="205" hidden="1" customWidth="1"/>
    <col min="82" max="16384" width="2.5" style="205" hidden="1"/>
  </cols>
  <sheetData>
    <row r="1" spans="1:77" ht="15" customHeight="1">
      <c r="A1" s="2273"/>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96"/>
      <c r="AN1" s="2296"/>
      <c r="AO1" s="2296"/>
      <c r="AP1" s="2296"/>
      <c r="AQ1" s="2296"/>
      <c r="AR1" s="2296"/>
      <c r="AS1" s="69"/>
      <c r="AT1" s="69"/>
      <c r="AU1" s="69"/>
      <c r="AV1" s="69"/>
      <c r="AW1" s="69"/>
      <c r="AX1" s="69"/>
      <c r="AY1" s="69"/>
      <c r="AZ1" s="69"/>
      <c r="BA1" s="69"/>
      <c r="BB1" s="69"/>
      <c r="BC1" s="69"/>
      <c r="BD1" s="69"/>
      <c r="BE1" s="69"/>
      <c r="BF1" s="69"/>
      <c r="BG1" s="69"/>
      <c r="BH1" s="69"/>
      <c r="BI1" s="69"/>
      <c r="BJ1" s="69"/>
      <c r="BK1" s="69"/>
      <c r="BL1" s="69"/>
      <c r="BM1" s="69"/>
      <c r="BR1" s="277" t="s">
        <v>1682</v>
      </c>
      <c r="BS1" s="277" t="s">
        <v>1683</v>
      </c>
      <c r="BT1" s="277" t="s">
        <v>1334</v>
      </c>
      <c r="BU1" s="278" t="s">
        <v>1449</v>
      </c>
      <c r="BV1" s="278" t="s">
        <v>1450</v>
      </c>
      <c r="BW1" s="278" t="s">
        <v>1391</v>
      </c>
      <c r="BX1" s="278" t="s">
        <v>1396</v>
      </c>
      <c r="BY1" s="4" t="s">
        <v>380</v>
      </c>
    </row>
    <row r="2" spans="1:77" ht="15" customHeight="1">
      <c r="A2" s="2273"/>
      <c r="B2" s="2273"/>
      <c r="C2" s="2273"/>
      <c r="D2" s="2273"/>
      <c r="E2" s="2273"/>
      <c r="F2" s="2273"/>
      <c r="G2" s="2273"/>
      <c r="H2" s="2273"/>
      <c r="I2" s="2273"/>
      <c r="J2" s="2273"/>
      <c r="K2" s="2273"/>
      <c r="L2" s="227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96"/>
      <c r="AN2" s="2296"/>
      <c r="AO2" s="2296"/>
      <c r="AP2" s="2296"/>
      <c r="AQ2" s="2296"/>
      <c r="AR2" s="2296"/>
      <c r="AS2" s="69"/>
      <c r="AT2" s="69"/>
      <c r="AU2" s="69"/>
      <c r="AV2" s="69"/>
      <c r="AW2" s="69"/>
      <c r="AX2" s="69"/>
      <c r="AY2" s="69"/>
      <c r="AZ2" s="69"/>
      <c r="BA2" s="69"/>
      <c r="BB2" s="69"/>
      <c r="BC2" s="69"/>
      <c r="BD2" s="69"/>
      <c r="BE2" s="69"/>
      <c r="BF2" s="69"/>
      <c r="BG2" s="69"/>
      <c r="BH2" s="69"/>
      <c r="BI2" s="69"/>
      <c r="BJ2" s="69"/>
      <c r="BK2" s="69"/>
      <c r="BL2" s="69"/>
      <c r="BM2" s="69"/>
      <c r="BR2" s="274" t="s">
        <v>1599</v>
      </c>
      <c r="BS2" s="274" t="s">
        <v>1681</v>
      </c>
      <c r="BT2" s="275" t="s">
        <v>1345</v>
      </c>
      <c r="BU2" s="275" t="s">
        <v>1346</v>
      </c>
      <c r="BV2" s="275" t="s">
        <v>1359</v>
      </c>
      <c r="BW2" s="306" t="s">
        <v>1522</v>
      </c>
      <c r="BX2" s="281"/>
    </row>
    <row r="3" spans="1:77" ht="15" customHeight="1">
      <c r="A3" s="2273"/>
      <c r="B3" s="2273"/>
      <c r="C3" s="2273"/>
      <c r="D3" s="2273"/>
      <c r="E3" s="2273"/>
      <c r="F3" s="2312" t="s">
        <v>1301</v>
      </c>
      <c r="G3" s="2312"/>
      <c r="H3" s="2312"/>
      <c r="I3" s="2312"/>
      <c r="J3" s="2312"/>
      <c r="K3" s="2312"/>
      <c r="L3" s="2312"/>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2"/>
      <c r="AM3" s="2296"/>
      <c r="AN3" s="2296"/>
      <c r="AO3" s="2296"/>
      <c r="AP3" s="2296"/>
      <c r="AQ3" s="2296"/>
      <c r="AR3" s="2296"/>
      <c r="AS3" s="69"/>
      <c r="AT3" s="69"/>
      <c r="AU3" s="69"/>
      <c r="AV3" s="69"/>
      <c r="AW3" s="69"/>
      <c r="AX3" s="69"/>
      <c r="AY3" s="69"/>
      <c r="AZ3" s="69"/>
      <c r="BA3" s="69"/>
      <c r="BB3" s="69"/>
      <c r="BC3" s="69"/>
      <c r="BD3" s="69"/>
      <c r="BE3" s="69"/>
      <c r="BF3" s="69"/>
      <c r="BG3" s="69"/>
      <c r="BH3" s="69"/>
      <c r="BI3" s="69"/>
      <c r="BJ3" s="69"/>
      <c r="BK3" s="69"/>
      <c r="BL3" s="69"/>
      <c r="BM3" s="69"/>
      <c r="BR3" s="274" t="s">
        <v>1600</v>
      </c>
      <c r="BS3" s="274" t="s">
        <v>1680</v>
      </c>
      <c r="BT3" s="274" t="s">
        <v>1335</v>
      </c>
      <c r="BU3" s="275" t="s">
        <v>1347</v>
      </c>
      <c r="BV3" s="275" t="s">
        <v>1360</v>
      </c>
      <c r="BW3" s="305" t="s">
        <v>1392</v>
      </c>
      <c r="BX3" s="281" t="s">
        <v>1395</v>
      </c>
      <c r="BY3" s="1" t="s">
        <v>345</v>
      </c>
    </row>
    <row r="4" spans="1:77" ht="15" customHeight="1">
      <c r="A4" s="2273"/>
      <c r="B4" s="2273"/>
      <c r="C4" s="2273"/>
      <c r="D4" s="2273"/>
      <c r="E4" s="2273"/>
      <c r="F4" s="2312"/>
      <c r="G4" s="2312"/>
      <c r="H4" s="2312"/>
      <c r="I4" s="2312"/>
      <c r="J4" s="2312"/>
      <c r="K4" s="2312"/>
      <c r="L4" s="2312"/>
      <c r="M4" s="2312"/>
      <c r="N4" s="2312"/>
      <c r="O4" s="2312"/>
      <c r="P4" s="2312"/>
      <c r="Q4" s="2312"/>
      <c r="R4" s="2312"/>
      <c r="S4" s="2312"/>
      <c r="T4" s="2312"/>
      <c r="U4" s="2312"/>
      <c r="V4" s="2312"/>
      <c r="W4" s="2312"/>
      <c r="X4" s="2312"/>
      <c r="Y4" s="2312"/>
      <c r="Z4" s="2312"/>
      <c r="AA4" s="2312"/>
      <c r="AB4" s="2312"/>
      <c r="AC4" s="2312"/>
      <c r="AD4" s="2312"/>
      <c r="AE4" s="2312"/>
      <c r="AF4" s="2312"/>
      <c r="AG4" s="2312"/>
      <c r="AH4" s="2312"/>
      <c r="AI4" s="2312"/>
      <c r="AJ4" s="2312"/>
      <c r="AK4" s="2312"/>
      <c r="AL4" s="2312"/>
      <c r="AM4" s="2296"/>
      <c r="AN4" s="2296"/>
      <c r="AO4" s="2296"/>
      <c r="AP4" s="2296"/>
      <c r="AQ4" s="2296"/>
      <c r="AR4" s="2296"/>
      <c r="AS4" s="69"/>
      <c r="AT4" s="69"/>
      <c r="AU4" s="69"/>
      <c r="AV4" s="69"/>
      <c r="AW4" s="69"/>
      <c r="AX4" s="69"/>
      <c r="AY4" s="69"/>
      <c r="AZ4" s="69"/>
      <c r="BA4" s="69"/>
      <c r="BB4" s="69"/>
      <c r="BC4" s="69"/>
      <c r="BD4" s="69"/>
      <c r="BE4" s="69"/>
      <c r="BF4" s="69"/>
      <c r="BG4" s="69"/>
      <c r="BH4" s="69"/>
      <c r="BI4" s="69"/>
      <c r="BJ4" s="69"/>
      <c r="BK4" s="69"/>
      <c r="BL4" s="69"/>
      <c r="BM4" s="69"/>
      <c r="BR4" s="274" t="s">
        <v>1601</v>
      </c>
      <c r="BS4" s="274" t="s">
        <v>1664</v>
      </c>
      <c r="BT4" s="275" t="s">
        <v>1336</v>
      </c>
      <c r="BU4" s="275" t="s">
        <v>1348</v>
      </c>
      <c r="BV4" s="275" t="s">
        <v>1361</v>
      </c>
      <c r="BW4" s="305" t="s">
        <v>1393</v>
      </c>
      <c r="BX4" s="279" t="s">
        <v>1392</v>
      </c>
      <c r="BY4" s="1" t="s">
        <v>902</v>
      </c>
    </row>
    <row r="5" spans="1:77" ht="15" customHeight="1">
      <c r="A5" s="2273"/>
      <c r="B5" s="2273"/>
      <c r="C5" s="2273"/>
      <c r="D5" s="2273"/>
      <c r="E5" s="2273"/>
      <c r="F5" s="2273"/>
      <c r="G5" s="2273"/>
      <c r="H5" s="2273"/>
      <c r="I5" s="2273"/>
      <c r="J5" s="2273"/>
      <c r="K5" s="2273"/>
      <c r="L5" s="2273"/>
      <c r="M5" s="2273"/>
      <c r="N5" s="2273"/>
      <c r="O5" s="2273"/>
      <c r="P5" s="2273"/>
      <c r="Q5" s="2273"/>
      <c r="R5" s="2273"/>
      <c r="S5" s="2273"/>
      <c r="T5" s="2273"/>
      <c r="U5" s="2273"/>
      <c r="V5" s="2273"/>
      <c r="W5" s="2273"/>
      <c r="X5" s="2273"/>
      <c r="Y5" s="2273"/>
      <c r="Z5" s="2273"/>
      <c r="AA5" s="2273"/>
      <c r="AB5" s="2273"/>
      <c r="AC5" s="2273"/>
      <c r="AD5" s="2273"/>
      <c r="AE5" s="2273"/>
      <c r="AF5" s="2273"/>
      <c r="AG5" s="2273"/>
      <c r="AH5" s="2273"/>
      <c r="AI5" s="2273"/>
      <c r="AJ5" s="2273"/>
      <c r="AK5" s="2273"/>
      <c r="AL5" s="2273"/>
      <c r="AM5" s="2296"/>
      <c r="AN5" s="2296"/>
      <c r="AO5" s="2296"/>
      <c r="AP5" s="2296"/>
      <c r="AQ5" s="2296"/>
      <c r="AR5" s="2296"/>
      <c r="AS5" s="69"/>
      <c r="AT5" s="69"/>
      <c r="AU5" s="69"/>
      <c r="AV5" s="69"/>
      <c r="AW5" s="69"/>
      <c r="AX5" s="69"/>
      <c r="AY5" s="69"/>
      <c r="AZ5" s="69"/>
      <c r="BA5" s="69"/>
      <c r="BB5" s="69"/>
      <c r="BC5" s="69"/>
      <c r="BD5" s="69"/>
      <c r="BE5" s="69"/>
      <c r="BF5" s="69"/>
      <c r="BG5" s="69"/>
      <c r="BH5" s="69"/>
      <c r="BI5" s="69"/>
      <c r="BJ5" s="69"/>
      <c r="BK5" s="69"/>
      <c r="BL5" s="69"/>
      <c r="BM5" s="69"/>
      <c r="BR5" s="274" t="s">
        <v>1602</v>
      </c>
      <c r="BS5" s="274" t="s">
        <v>1665</v>
      </c>
      <c r="BT5" s="274" t="s">
        <v>1337</v>
      </c>
      <c r="BU5" s="275" t="s">
        <v>1349</v>
      </c>
      <c r="BV5" s="275" t="s">
        <v>1362</v>
      </c>
      <c r="BW5" s="280" t="s">
        <v>1394</v>
      </c>
      <c r="BX5" s="279" t="s">
        <v>1393</v>
      </c>
      <c r="BY5" s="1" t="s">
        <v>333</v>
      </c>
    </row>
    <row r="6" spans="1:77" ht="15" customHeight="1">
      <c r="A6" s="2273"/>
      <c r="B6" s="2273"/>
      <c r="C6" s="2273"/>
      <c r="D6" s="2273"/>
      <c r="E6" s="2273"/>
      <c r="F6" s="2273"/>
      <c r="G6" s="2273"/>
      <c r="H6" s="2273"/>
      <c r="I6" s="2273"/>
      <c r="J6" s="2273"/>
      <c r="K6" s="2273"/>
      <c r="L6" s="2273"/>
      <c r="M6" s="2273"/>
      <c r="N6" s="2273"/>
      <c r="O6" s="2273"/>
      <c r="P6" s="2273"/>
      <c r="Q6" s="2273"/>
      <c r="R6" s="2273"/>
      <c r="S6" s="2273"/>
      <c r="T6" s="2273"/>
      <c r="U6" s="2273"/>
      <c r="V6" s="2273"/>
      <c r="W6" s="2273"/>
      <c r="X6" s="2273"/>
      <c r="Y6" s="2273"/>
      <c r="Z6" s="2273"/>
      <c r="AA6" s="2273"/>
      <c r="AB6" s="2273"/>
      <c r="AC6" s="2273"/>
      <c r="AD6" s="2273"/>
      <c r="AE6" s="2273"/>
      <c r="AF6" s="2273"/>
      <c r="AG6" s="2273"/>
      <c r="AH6" s="2273"/>
      <c r="AI6" s="2273"/>
      <c r="AJ6" s="2273"/>
      <c r="AK6" s="2273"/>
      <c r="AL6" s="2273"/>
      <c r="AM6" s="2296"/>
      <c r="AN6" s="2296"/>
      <c r="AO6" s="2296"/>
      <c r="AP6" s="2296"/>
      <c r="AQ6" s="2296"/>
      <c r="AR6" s="2296"/>
      <c r="AS6" s="69"/>
      <c r="AT6" s="69"/>
      <c r="AU6" s="69"/>
      <c r="AV6" s="69"/>
      <c r="AW6" s="69"/>
      <c r="AX6" s="69"/>
      <c r="AY6" s="69"/>
      <c r="AZ6" s="69"/>
      <c r="BA6" s="69"/>
      <c r="BB6" s="69"/>
      <c r="BC6" s="69"/>
      <c r="BD6" s="69"/>
      <c r="BE6" s="69"/>
      <c r="BF6" s="69"/>
      <c r="BG6" s="69"/>
      <c r="BH6" s="69"/>
      <c r="BI6" s="69"/>
      <c r="BJ6" s="69"/>
      <c r="BK6" s="69"/>
      <c r="BL6" s="69"/>
      <c r="BM6" s="69"/>
      <c r="BR6" s="274" t="s">
        <v>1603</v>
      </c>
      <c r="BS6" s="274" t="s">
        <v>1666</v>
      </c>
      <c r="BT6" s="275" t="s">
        <v>1338</v>
      </c>
      <c r="BU6" s="275" t="s">
        <v>1350</v>
      </c>
      <c r="BV6" s="275" t="s">
        <v>1363</v>
      </c>
      <c r="BY6" s="1" t="s">
        <v>334</v>
      </c>
    </row>
    <row r="7" spans="1:77" ht="15" customHeight="1">
      <c r="A7" s="2273"/>
      <c r="B7" s="2273"/>
      <c r="C7" s="2273"/>
      <c r="D7" s="2273"/>
      <c r="E7" s="2273"/>
      <c r="F7" s="2273"/>
      <c r="G7" s="2273"/>
      <c r="H7" s="2273"/>
      <c r="I7" s="2273"/>
      <c r="J7" s="2273"/>
      <c r="K7" s="2273"/>
      <c r="L7" s="2273"/>
      <c r="M7" s="2273"/>
      <c r="N7" s="2273"/>
      <c r="O7" s="2273"/>
      <c r="P7" s="2273"/>
      <c r="Q7" s="2273"/>
      <c r="R7" s="2273"/>
      <c r="S7" s="2262" t="s">
        <v>1307</v>
      </c>
      <c r="T7" s="2262"/>
      <c r="U7" s="2289" t="s">
        <v>1308</v>
      </c>
      <c r="V7" s="2289"/>
      <c r="W7" s="2289"/>
      <c r="X7" s="2289"/>
      <c r="Y7" s="2289"/>
      <c r="Z7" s="2289"/>
      <c r="AA7" s="2299"/>
      <c r="AB7" s="2260">
        <f>★入力画面!M120</f>
        <v>0</v>
      </c>
      <c r="AC7" s="2260"/>
      <c r="AD7" s="2260"/>
      <c r="AE7" s="2260"/>
      <c r="AF7" s="2260"/>
      <c r="AG7" s="2260"/>
      <c r="AH7" s="2260"/>
      <c r="AI7" s="2260"/>
      <c r="AJ7" s="2260"/>
      <c r="AK7" s="2260"/>
      <c r="AL7" s="2299"/>
      <c r="AM7" s="2296"/>
      <c r="AN7" s="2296"/>
      <c r="AO7" s="2296"/>
      <c r="AP7" s="2296"/>
      <c r="AQ7" s="2296"/>
      <c r="AR7" s="2296"/>
      <c r="AS7" s="69"/>
      <c r="AT7" s="69"/>
      <c r="AU7" s="69"/>
      <c r="AV7" s="69"/>
      <c r="AW7" s="69"/>
      <c r="AX7" s="69"/>
      <c r="AY7" s="69"/>
      <c r="AZ7" s="69"/>
      <c r="BA7" s="69"/>
      <c r="BB7" s="69"/>
      <c r="BC7" s="69"/>
      <c r="BD7" s="69"/>
      <c r="BE7" s="69"/>
      <c r="BF7" s="69"/>
      <c r="BG7" s="69"/>
      <c r="BH7" s="69"/>
      <c r="BI7" s="69"/>
      <c r="BJ7" s="69"/>
      <c r="BK7" s="69"/>
      <c r="BL7" s="69"/>
      <c r="BM7" s="69"/>
      <c r="BR7" s="274" t="s">
        <v>1604</v>
      </c>
      <c r="BS7" s="274" t="s">
        <v>1667</v>
      </c>
      <c r="BT7" s="274" t="s">
        <v>1339</v>
      </c>
      <c r="BU7" s="275" t="s">
        <v>1351</v>
      </c>
      <c r="BV7" s="275" t="s">
        <v>1364</v>
      </c>
      <c r="BY7" s="1" t="s">
        <v>335</v>
      </c>
    </row>
    <row r="8" spans="1:77" ht="7.5" customHeight="1">
      <c r="A8" s="2273"/>
      <c r="B8" s="2273"/>
      <c r="C8" s="2273"/>
      <c r="D8" s="2273"/>
      <c r="E8" s="2273"/>
      <c r="F8" s="2292"/>
      <c r="G8" s="2281"/>
      <c r="H8" s="2282"/>
      <c r="I8" s="2282"/>
      <c r="J8" s="2282"/>
      <c r="K8" s="2282"/>
      <c r="L8" s="2282"/>
      <c r="M8" s="2282"/>
      <c r="N8" s="2282"/>
      <c r="O8" s="2283"/>
      <c r="P8" s="2290"/>
      <c r="Q8" s="2291"/>
      <c r="R8" s="2291"/>
      <c r="S8" s="2262"/>
      <c r="T8" s="2262"/>
      <c r="U8" s="2289"/>
      <c r="V8" s="2289"/>
      <c r="W8" s="2289"/>
      <c r="X8" s="2289"/>
      <c r="Y8" s="2289"/>
      <c r="Z8" s="2289"/>
      <c r="AA8" s="2299"/>
      <c r="AB8" s="2261"/>
      <c r="AC8" s="2261"/>
      <c r="AD8" s="2261"/>
      <c r="AE8" s="2261"/>
      <c r="AF8" s="2261"/>
      <c r="AG8" s="2261"/>
      <c r="AH8" s="2261"/>
      <c r="AI8" s="2261"/>
      <c r="AJ8" s="2261"/>
      <c r="AK8" s="2261"/>
      <c r="AL8" s="2299"/>
      <c r="AM8" s="2296"/>
      <c r="AN8" s="2296"/>
      <c r="AO8" s="2296"/>
      <c r="AP8" s="2296"/>
      <c r="AQ8" s="2296"/>
      <c r="AR8" s="2296"/>
      <c r="AS8" s="69"/>
      <c r="AT8" s="69"/>
      <c r="AU8" s="69"/>
      <c r="AV8" s="69"/>
      <c r="AW8" s="69"/>
      <c r="AX8" s="69"/>
      <c r="AY8" s="69"/>
      <c r="AZ8" s="69"/>
      <c r="BA8" s="69"/>
      <c r="BB8" s="69"/>
      <c r="BC8" s="69"/>
      <c r="BD8" s="69"/>
      <c r="BE8" s="69"/>
      <c r="BF8" s="69"/>
      <c r="BG8" s="69"/>
      <c r="BH8" s="69"/>
      <c r="BI8" s="69"/>
      <c r="BJ8" s="69"/>
      <c r="BK8" s="69"/>
      <c r="BL8" s="69"/>
      <c r="BM8" s="69"/>
      <c r="BR8" s="274" t="s">
        <v>1605</v>
      </c>
      <c r="BS8" s="274" t="s">
        <v>1668</v>
      </c>
      <c r="BT8" s="275" t="s">
        <v>1340</v>
      </c>
      <c r="BU8" s="275" t="s">
        <v>1352</v>
      </c>
      <c r="BV8" s="275" t="s">
        <v>1365</v>
      </c>
      <c r="BY8" s="1" t="s">
        <v>336</v>
      </c>
    </row>
    <row r="9" spans="1:77" ht="7.5" customHeight="1">
      <c r="A9" s="2273"/>
      <c r="B9" s="2273"/>
      <c r="C9" s="2273"/>
      <c r="D9" s="2273"/>
      <c r="E9" s="2273"/>
      <c r="F9" s="2292"/>
      <c r="G9" s="2284"/>
      <c r="H9" s="2285"/>
      <c r="I9" s="2285"/>
      <c r="J9" s="2285"/>
      <c r="K9" s="2285"/>
      <c r="L9" s="2285"/>
      <c r="M9" s="2285"/>
      <c r="N9" s="2285"/>
      <c r="O9" s="2286"/>
      <c r="P9" s="2290"/>
      <c r="Q9" s="2291"/>
      <c r="R9" s="2291"/>
      <c r="S9" s="2262"/>
      <c r="T9" s="2262"/>
      <c r="U9" s="2289"/>
      <c r="V9" s="2289"/>
      <c r="W9" s="2289"/>
      <c r="X9" s="2289"/>
      <c r="Y9" s="2289"/>
      <c r="Z9" s="2289"/>
      <c r="AA9" s="2297"/>
      <c r="AB9" s="2297"/>
      <c r="AC9" s="2297"/>
      <c r="AD9" s="2297"/>
      <c r="AE9" s="2297"/>
      <c r="AF9" s="2297"/>
      <c r="AG9" s="2297"/>
      <c r="AH9" s="2297"/>
      <c r="AI9" s="2297"/>
      <c r="AJ9" s="2297"/>
      <c r="AK9" s="2297"/>
      <c r="AL9" s="2297"/>
      <c r="AM9" s="2296"/>
      <c r="AN9" s="2296"/>
      <c r="AO9" s="2296"/>
      <c r="AP9" s="2296"/>
      <c r="AQ9" s="2296"/>
      <c r="AR9" s="2296"/>
      <c r="AS9" s="69"/>
      <c r="AT9" s="69"/>
      <c r="AU9" s="69"/>
      <c r="AV9" s="69"/>
      <c r="AW9" s="69"/>
      <c r="AX9" s="69"/>
      <c r="AY9" s="69"/>
      <c r="AZ9" s="69"/>
      <c r="BA9" s="69"/>
      <c r="BB9" s="69"/>
      <c r="BC9" s="69"/>
      <c r="BD9" s="69"/>
      <c r="BE9" s="69"/>
      <c r="BF9" s="69"/>
      <c r="BG9" s="69"/>
      <c r="BH9" s="69"/>
      <c r="BI9" s="69"/>
      <c r="BJ9" s="69"/>
      <c r="BK9" s="69"/>
      <c r="BL9" s="69"/>
      <c r="BM9" s="69"/>
      <c r="BR9" s="274" t="s">
        <v>1606</v>
      </c>
      <c r="BS9" s="274" t="s">
        <v>1669</v>
      </c>
      <c r="BT9" s="274" t="s">
        <v>1341</v>
      </c>
      <c r="BU9" s="275" t="s">
        <v>1353</v>
      </c>
      <c r="BV9" s="275" t="s">
        <v>1366</v>
      </c>
      <c r="BY9" s="1" t="s">
        <v>337</v>
      </c>
    </row>
    <row r="10" spans="1:77" ht="15" customHeight="1">
      <c r="A10" s="2273"/>
      <c r="B10" s="2273"/>
      <c r="C10" s="2273"/>
      <c r="D10" s="2273"/>
      <c r="E10" s="2273"/>
      <c r="F10" s="2292"/>
      <c r="G10" s="2266" t="s">
        <v>1303</v>
      </c>
      <c r="H10" s="2267"/>
      <c r="I10" s="2267"/>
      <c r="J10" s="2267"/>
      <c r="K10" s="2267"/>
      <c r="L10" s="2267"/>
      <c r="M10" s="2267"/>
      <c r="N10" s="2267"/>
      <c r="O10" s="2268"/>
      <c r="P10" s="2290"/>
      <c r="Q10" s="2291"/>
      <c r="R10" s="2291"/>
      <c r="S10" s="2262" t="s">
        <v>1309</v>
      </c>
      <c r="T10" s="2262"/>
      <c r="U10" s="2289" t="s">
        <v>1310</v>
      </c>
      <c r="V10" s="2289"/>
      <c r="W10" s="2289"/>
      <c r="X10" s="2289"/>
      <c r="Y10" s="2289"/>
      <c r="Z10" s="2289"/>
      <c r="AA10" s="2297"/>
      <c r="AB10" s="2294" t="str">
        <f>IF(★入力画面!BL123="","年　　月　　日",★入力画面!BL125)</f>
        <v>年　　月　　日</v>
      </c>
      <c r="AC10" s="2294"/>
      <c r="AD10" s="2294"/>
      <c r="AE10" s="2294"/>
      <c r="AF10" s="2294"/>
      <c r="AG10" s="2294"/>
      <c r="AH10" s="2294"/>
      <c r="AI10" s="2294"/>
      <c r="AJ10" s="2294"/>
      <c r="AK10" s="2297" t="s">
        <v>1598</v>
      </c>
      <c r="AL10" s="2313"/>
      <c r="AM10" s="2296"/>
      <c r="AN10" s="2296"/>
      <c r="AO10" s="2296"/>
      <c r="AP10" s="2296"/>
      <c r="AQ10" s="2296"/>
      <c r="AR10" s="2296"/>
      <c r="AS10" s="69"/>
      <c r="AT10" s="69"/>
      <c r="AU10" s="69"/>
      <c r="AV10" s="69"/>
      <c r="AW10" s="69"/>
      <c r="AX10" s="69"/>
      <c r="AY10" s="69"/>
      <c r="AZ10" s="69"/>
      <c r="BA10" s="69"/>
      <c r="BB10" s="69"/>
      <c r="BC10" s="69"/>
      <c r="BD10" s="69"/>
      <c r="BE10" s="69"/>
      <c r="BF10" s="69"/>
      <c r="BG10" s="69"/>
      <c r="BH10" s="69"/>
      <c r="BI10" s="69"/>
      <c r="BJ10" s="69"/>
      <c r="BK10" s="69"/>
      <c r="BL10" s="69"/>
      <c r="BM10" s="69"/>
      <c r="BR10" s="274" t="s">
        <v>1607</v>
      </c>
      <c r="BS10" s="274" t="s">
        <v>1670</v>
      </c>
      <c r="BT10" s="275" t="s">
        <v>1342</v>
      </c>
      <c r="BU10" s="275" t="s">
        <v>1354</v>
      </c>
      <c r="BV10" s="275" t="s">
        <v>1367</v>
      </c>
      <c r="BY10" s="1" t="s">
        <v>338</v>
      </c>
    </row>
    <row r="11" spans="1:77" ht="15" customHeight="1">
      <c r="A11" s="2273"/>
      <c r="B11" s="2273"/>
      <c r="C11" s="2273"/>
      <c r="D11" s="2273"/>
      <c r="E11" s="2273"/>
      <c r="F11" s="2292"/>
      <c r="G11" s="2266" t="s">
        <v>1304</v>
      </c>
      <c r="H11" s="2267"/>
      <c r="I11" s="2267"/>
      <c r="J11" s="2267"/>
      <c r="K11" s="2267"/>
      <c r="L11" s="2267"/>
      <c r="M11" s="2267"/>
      <c r="N11" s="2267"/>
      <c r="O11" s="2268"/>
      <c r="P11" s="2290"/>
      <c r="Q11" s="2291"/>
      <c r="R11" s="2291"/>
      <c r="S11" s="2262"/>
      <c r="T11" s="2262"/>
      <c r="U11" s="2289"/>
      <c r="V11" s="2289"/>
      <c r="W11" s="2289"/>
      <c r="X11" s="2289"/>
      <c r="Y11" s="2289"/>
      <c r="Z11" s="2289"/>
      <c r="AA11" s="2297"/>
      <c r="AB11" s="2294"/>
      <c r="AC11" s="2294"/>
      <c r="AD11" s="2294"/>
      <c r="AE11" s="2294"/>
      <c r="AF11" s="2294"/>
      <c r="AG11" s="2294"/>
      <c r="AH11" s="2294"/>
      <c r="AI11" s="2294"/>
      <c r="AJ11" s="2294"/>
      <c r="AK11" s="2297"/>
      <c r="AL11" s="2313"/>
      <c r="AM11" s="2296"/>
      <c r="AN11" s="2296"/>
      <c r="AO11" s="2296"/>
      <c r="AP11" s="2296"/>
      <c r="AQ11" s="2296"/>
      <c r="AR11" s="2296"/>
      <c r="AS11" s="69"/>
      <c r="AT11" s="69"/>
      <c r="AU11" s="69"/>
      <c r="AV11" s="69"/>
      <c r="AW11" s="69"/>
      <c r="AX11" s="69"/>
      <c r="AY11" s="69"/>
      <c r="AZ11" s="69"/>
      <c r="BA11" s="69"/>
      <c r="BB11" s="69"/>
      <c r="BC11" s="69"/>
      <c r="BD11" s="69"/>
      <c r="BE11" s="69"/>
      <c r="BF11" s="69"/>
      <c r="BG11" s="69"/>
      <c r="BH11" s="69"/>
      <c r="BI11" s="69"/>
      <c r="BJ11" s="69"/>
      <c r="BK11" s="69"/>
      <c r="BL11" s="69"/>
      <c r="BM11" s="69"/>
      <c r="BR11" s="274" t="s">
        <v>1608</v>
      </c>
      <c r="BS11" s="274" t="s">
        <v>1671</v>
      </c>
      <c r="BT11" s="274" t="s">
        <v>1343</v>
      </c>
      <c r="BU11" s="275" t="s">
        <v>1355</v>
      </c>
      <c r="BV11" s="275" t="s">
        <v>1368</v>
      </c>
      <c r="BY11" s="1" t="s">
        <v>339</v>
      </c>
    </row>
    <row r="12" spans="1:77" ht="15" customHeight="1">
      <c r="A12" s="2273"/>
      <c r="B12" s="2273"/>
      <c r="C12" s="2273"/>
      <c r="D12" s="2273"/>
      <c r="E12" s="2273"/>
      <c r="F12" s="2292"/>
      <c r="G12" s="2266" t="s">
        <v>1305</v>
      </c>
      <c r="H12" s="2267"/>
      <c r="I12" s="2267"/>
      <c r="J12" s="2267"/>
      <c r="K12" s="2267"/>
      <c r="L12" s="2267"/>
      <c r="M12" s="2267"/>
      <c r="N12" s="2267"/>
      <c r="O12" s="2268"/>
      <c r="P12" s="2290"/>
      <c r="Q12" s="2291"/>
      <c r="R12" s="2291"/>
      <c r="S12" s="2262"/>
      <c r="T12" s="2262"/>
      <c r="U12" s="2289"/>
      <c r="V12" s="2289"/>
      <c r="W12" s="2289"/>
      <c r="X12" s="2289"/>
      <c r="Y12" s="2289"/>
      <c r="Z12" s="2289"/>
      <c r="AA12" s="2297"/>
      <c r="AB12" s="2294"/>
      <c r="AC12" s="2294"/>
      <c r="AD12" s="2294"/>
      <c r="AE12" s="2294"/>
      <c r="AF12" s="2294"/>
      <c r="AG12" s="2294"/>
      <c r="AH12" s="2294"/>
      <c r="AI12" s="2294"/>
      <c r="AJ12" s="2294"/>
      <c r="AK12" s="2297"/>
      <c r="AL12" s="2313"/>
      <c r="AM12" s="2296"/>
      <c r="AN12" s="2296"/>
      <c r="AO12" s="2296"/>
      <c r="AP12" s="2296"/>
      <c r="AQ12" s="2296"/>
      <c r="AR12" s="2296"/>
      <c r="AS12" s="69"/>
      <c r="AT12" s="69"/>
      <c r="AU12" s="69"/>
      <c r="AV12" s="69"/>
      <c r="AW12" s="69"/>
      <c r="AX12" s="69"/>
      <c r="AY12" s="69"/>
      <c r="AZ12" s="69"/>
      <c r="BA12" s="69"/>
      <c r="BB12" s="69"/>
      <c r="BC12" s="69"/>
      <c r="BD12" s="69"/>
      <c r="BE12" s="69"/>
      <c r="BF12" s="69"/>
      <c r="BG12" s="69"/>
      <c r="BH12" s="69"/>
      <c r="BI12" s="69"/>
      <c r="BJ12" s="69"/>
      <c r="BK12" s="69"/>
      <c r="BL12" s="69"/>
      <c r="BM12" s="69"/>
      <c r="BR12" s="274" t="s">
        <v>1609</v>
      </c>
      <c r="BS12" s="274" t="s">
        <v>1679</v>
      </c>
      <c r="BT12" s="275" t="s">
        <v>1344</v>
      </c>
      <c r="BU12" s="275" t="s">
        <v>1356</v>
      </c>
      <c r="BV12" s="275" t="s">
        <v>1369</v>
      </c>
      <c r="BY12" s="1" t="s">
        <v>340</v>
      </c>
    </row>
    <row r="13" spans="1:77" ht="15" customHeight="1">
      <c r="A13" s="2273"/>
      <c r="B13" s="2273"/>
      <c r="C13" s="2273"/>
      <c r="D13" s="2273"/>
      <c r="E13" s="2273"/>
      <c r="F13" s="2292"/>
      <c r="G13" s="2266" t="s">
        <v>1306</v>
      </c>
      <c r="H13" s="2267"/>
      <c r="I13" s="2267"/>
      <c r="J13" s="2267"/>
      <c r="K13" s="2267"/>
      <c r="L13" s="2267"/>
      <c r="M13" s="2267"/>
      <c r="N13" s="2267"/>
      <c r="O13" s="2268"/>
      <c r="P13" s="2290"/>
      <c r="Q13" s="2291"/>
      <c r="R13" s="2291"/>
      <c r="S13" s="2262" t="s">
        <v>1311</v>
      </c>
      <c r="T13" s="2262"/>
      <c r="U13" s="2289" t="s">
        <v>1312</v>
      </c>
      <c r="V13" s="2289"/>
      <c r="W13" s="2289"/>
      <c r="X13" s="2289"/>
      <c r="Y13" s="2289"/>
      <c r="Z13" s="2289"/>
      <c r="AA13" s="2299"/>
      <c r="AB13" s="2260">
        <f>★入力画面!$M$18</f>
        <v>0</v>
      </c>
      <c r="AC13" s="2260"/>
      <c r="AD13" s="2260"/>
      <c r="AE13" s="2260"/>
      <c r="AF13" s="2260"/>
      <c r="AG13" s="2260"/>
      <c r="AH13" s="2260"/>
      <c r="AI13" s="2260"/>
      <c r="AJ13" s="2260"/>
      <c r="AK13" s="2260"/>
      <c r="AL13" s="2299"/>
      <c r="AM13" s="2296"/>
      <c r="AN13" s="2296"/>
      <c r="AO13" s="2296"/>
      <c r="AP13" s="2296"/>
      <c r="AQ13" s="2296"/>
      <c r="AR13" s="2296"/>
      <c r="AS13" s="69"/>
      <c r="AT13" s="20"/>
      <c r="AU13" s="20"/>
      <c r="AV13" s="20"/>
      <c r="AW13" s="20"/>
      <c r="AX13" s="20"/>
      <c r="AY13" s="20"/>
      <c r="AZ13" s="20"/>
      <c r="BA13" s="69"/>
      <c r="BB13" s="69"/>
      <c r="BC13" s="69"/>
      <c r="BD13" s="69"/>
      <c r="BE13" s="69"/>
      <c r="BF13" s="69"/>
      <c r="BG13" s="69"/>
      <c r="BH13" s="69"/>
      <c r="BI13" s="69"/>
      <c r="BJ13" s="69"/>
      <c r="BK13" s="69"/>
      <c r="BL13" s="69"/>
      <c r="BM13" s="69"/>
      <c r="BR13" s="274" t="s">
        <v>1610</v>
      </c>
      <c r="BS13" s="274" t="s">
        <v>1673</v>
      </c>
      <c r="BU13" s="275" t="s">
        <v>1357</v>
      </c>
      <c r="BV13" s="275" t="s">
        <v>1370</v>
      </c>
      <c r="BY13" s="1" t="s">
        <v>341</v>
      </c>
    </row>
    <row r="14" spans="1:77" ht="7.5" customHeight="1">
      <c r="A14" s="2273"/>
      <c r="B14" s="2273"/>
      <c r="C14" s="2273"/>
      <c r="D14" s="2273"/>
      <c r="E14" s="2273"/>
      <c r="F14" s="2292"/>
      <c r="G14" s="2266"/>
      <c r="H14" s="2267"/>
      <c r="I14" s="2267"/>
      <c r="J14" s="2267"/>
      <c r="K14" s="2267"/>
      <c r="L14" s="2267"/>
      <c r="M14" s="2267"/>
      <c r="N14" s="2267"/>
      <c r="O14" s="2268"/>
      <c r="P14" s="2290"/>
      <c r="Q14" s="2291"/>
      <c r="R14" s="2291"/>
      <c r="S14" s="2262"/>
      <c r="T14" s="2262"/>
      <c r="U14" s="2289"/>
      <c r="V14" s="2289"/>
      <c r="W14" s="2289"/>
      <c r="X14" s="2289"/>
      <c r="Y14" s="2289"/>
      <c r="Z14" s="2289"/>
      <c r="AA14" s="2299"/>
      <c r="AB14" s="2261"/>
      <c r="AC14" s="2261"/>
      <c r="AD14" s="2261"/>
      <c r="AE14" s="2261"/>
      <c r="AF14" s="2261"/>
      <c r="AG14" s="2261"/>
      <c r="AH14" s="2261"/>
      <c r="AI14" s="2261"/>
      <c r="AJ14" s="2261"/>
      <c r="AK14" s="2261"/>
      <c r="AL14" s="2299"/>
      <c r="AM14" s="2296"/>
      <c r="AN14" s="2296"/>
      <c r="AO14" s="2296"/>
      <c r="AP14" s="2296"/>
      <c r="AQ14" s="2296"/>
      <c r="AR14" s="2296"/>
      <c r="AS14" s="69"/>
      <c r="AT14" s="72"/>
      <c r="AU14" s="72"/>
      <c r="AV14" s="72"/>
      <c r="AW14" s="72"/>
      <c r="AX14" s="72"/>
      <c r="AY14" s="72"/>
      <c r="AZ14" s="72"/>
      <c r="BA14" s="69"/>
      <c r="BB14" s="69"/>
      <c r="BC14" s="69"/>
      <c r="BD14" s="69"/>
      <c r="BE14" s="69"/>
      <c r="BF14" s="69"/>
      <c r="BG14" s="69"/>
      <c r="BH14" s="69"/>
      <c r="BI14" s="69"/>
      <c r="BJ14" s="69"/>
      <c r="BK14" s="69"/>
      <c r="BL14" s="69"/>
      <c r="BM14" s="69"/>
      <c r="BR14" s="274" t="s">
        <v>1611</v>
      </c>
      <c r="BS14" s="274" t="s">
        <v>1672</v>
      </c>
      <c r="BU14" s="275" t="s">
        <v>1358</v>
      </c>
      <c r="BV14" s="275" t="s">
        <v>1371</v>
      </c>
      <c r="BY14" s="1" t="s">
        <v>342</v>
      </c>
    </row>
    <row r="15" spans="1:77" ht="7.5" customHeight="1" thickBot="1">
      <c r="A15" s="2273"/>
      <c r="B15" s="2273"/>
      <c r="C15" s="2273"/>
      <c r="D15" s="2273"/>
      <c r="E15" s="2273"/>
      <c r="F15" s="2292"/>
      <c r="G15" s="2266"/>
      <c r="H15" s="2267"/>
      <c r="I15" s="2267"/>
      <c r="J15" s="2267"/>
      <c r="K15" s="2267"/>
      <c r="L15" s="2267"/>
      <c r="M15" s="2267"/>
      <c r="N15" s="2267"/>
      <c r="O15" s="2268"/>
      <c r="P15" s="2290"/>
      <c r="Q15" s="2291"/>
      <c r="R15" s="2291"/>
      <c r="S15" s="2262"/>
      <c r="T15" s="2262"/>
      <c r="U15" s="2289"/>
      <c r="V15" s="2289"/>
      <c r="W15" s="2289"/>
      <c r="X15" s="2289"/>
      <c r="Y15" s="2289"/>
      <c r="Z15" s="2289"/>
      <c r="AA15" s="2297"/>
      <c r="AB15" s="2297"/>
      <c r="AC15" s="2297"/>
      <c r="AD15" s="2297"/>
      <c r="AE15" s="2297"/>
      <c r="AF15" s="2297"/>
      <c r="AG15" s="2297"/>
      <c r="AH15" s="2297"/>
      <c r="AI15" s="2297"/>
      <c r="AJ15" s="2297"/>
      <c r="AK15" s="2297"/>
      <c r="AL15" s="2297"/>
      <c r="AM15" s="2296"/>
      <c r="AN15" s="2296"/>
      <c r="AO15" s="2296"/>
      <c r="AP15" s="2296"/>
      <c r="AQ15" s="2296"/>
      <c r="AR15" s="2296"/>
      <c r="AS15" s="69"/>
      <c r="AT15" s="20"/>
      <c r="AU15" s="20"/>
      <c r="AV15" s="20"/>
      <c r="AW15" s="20"/>
      <c r="AX15" s="20"/>
      <c r="AY15" s="20"/>
      <c r="AZ15" s="20"/>
      <c r="BA15" s="69"/>
      <c r="BB15" s="69"/>
      <c r="BC15" s="69"/>
      <c r="BD15" s="69"/>
      <c r="BE15" s="69"/>
      <c r="BF15" s="69"/>
      <c r="BG15" s="69"/>
      <c r="BH15" s="69"/>
      <c r="BI15" s="69"/>
      <c r="BJ15" s="69"/>
      <c r="BK15" s="69"/>
      <c r="BL15" s="69"/>
      <c r="BM15" s="69"/>
      <c r="BR15" s="274" t="s">
        <v>1612</v>
      </c>
      <c r="BS15" s="274" t="s">
        <v>1674</v>
      </c>
      <c r="BV15" s="275" t="s">
        <v>1372</v>
      </c>
      <c r="BY15" s="1" t="s">
        <v>343</v>
      </c>
    </row>
    <row r="16" spans="1:77" ht="15" customHeight="1" thickBot="1">
      <c r="A16" s="2273"/>
      <c r="B16" s="2273"/>
      <c r="C16" s="2273"/>
      <c r="D16" s="2273"/>
      <c r="E16" s="2273"/>
      <c r="F16" s="2292"/>
      <c r="G16" s="2275" t="s">
        <v>1302</v>
      </c>
      <c r="H16" s="2276"/>
      <c r="I16" s="2276"/>
      <c r="J16" s="2276"/>
      <c r="K16" s="2276"/>
      <c r="L16" s="2276"/>
      <c r="M16" s="2276"/>
      <c r="N16" s="2276"/>
      <c r="O16" s="2277"/>
      <c r="P16" s="2290"/>
      <c r="Q16" s="2291"/>
      <c r="R16" s="2291"/>
      <c r="S16" s="2262" t="s">
        <v>1314</v>
      </c>
      <c r="T16" s="2262"/>
      <c r="U16" s="2287" t="s">
        <v>1313</v>
      </c>
      <c r="V16" s="2287"/>
      <c r="W16" s="2287"/>
      <c r="X16" s="2287"/>
      <c r="Y16" s="2287"/>
      <c r="Z16" s="2287"/>
      <c r="AA16" s="2297"/>
      <c r="AB16" s="2293" t="str">
        <f>IF(★入力画面!BL130="","　年　　月　　日　",★入力画面!BL130)</f>
        <v>　年　　月　　日　</v>
      </c>
      <c r="AC16" s="2293"/>
      <c r="AD16" s="2293"/>
      <c r="AE16" s="2293"/>
      <c r="AF16" s="2293"/>
      <c r="AG16" s="2293"/>
      <c r="AH16" s="2293"/>
      <c r="AI16" s="2293"/>
      <c r="AJ16" s="2299" t="s">
        <v>1317</v>
      </c>
      <c r="AK16" s="2299"/>
      <c r="AL16" s="2299"/>
      <c r="AM16" s="2296"/>
      <c r="AN16" s="2296"/>
      <c r="AO16" s="2296"/>
      <c r="AP16" s="2296"/>
      <c r="AQ16" s="2296"/>
      <c r="AR16" s="2296"/>
      <c r="AS16" s="69"/>
      <c r="AT16" s="2300" t="s">
        <v>1540</v>
      </c>
      <c r="AU16" s="2301"/>
      <c r="AV16" s="2301"/>
      <c r="AW16" s="2301"/>
      <c r="AX16" s="2301"/>
      <c r="AY16" s="2301"/>
      <c r="AZ16" s="2302"/>
      <c r="BA16" s="69"/>
      <c r="BB16" s="69"/>
      <c r="BC16" s="69"/>
      <c r="BD16" s="69"/>
      <c r="BE16" s="69"/>
      <c r="BF16" s="69"/>
      <c r="BG16" s="69"/>
      <c r="BH16" s="69"/>
      <c r="BI16" s="69"/>
      <c r="BJ16" s="69"/>
      <c r="BK16" s="69"/>
      <c r="BL16" s="69"/>
      <c r="BM16" s="69"/>
      <c r="BR16" s="274" t="s">
        <v>1613</v>
      </c>
      <c r="BS16" s="274" t="s">
        <v>1675</v>
      </c>
      <c r="BV16" s="275" t="s">
        <v>1373</v>
      </c>
      <c r="BY16" s="1" t="s">
        <v>344</v>
      </c>
    </row>
    <row r="17" spans="1:77" ht="7.5" customHeight="1">
      <c r="A17" s="2273"/>
      <c r="B17" s="2273"/>
      <c r="C17" s="2273"/>
      <c r="D17" s="2273"/>
      <c r="E17" s="2273"/>
      <c r="F17" s="2292"/>
      <c r="G17" s="2275"/>
      <c r="H17" s="2276"/>
      <c r="I17" s="2276"/>
      <c r="J17" s="2276"/>
      <c r="K17" s="2276"/>
      <c r="L17" s="2276"/>
      <c r="M17" s="2276"/>
      <c r="N17" s="2276"/>
      <c r="O17" s="2277"/>
      <c r="P17" s="2290"/>
      <c r="Q17" s="2291"/>
      <c r="R17" s="2291"/>
      <c r="S17" s="2262"/>
      <c r="T17" s="2262"/>
      <c r="U17" s="2287"/>
      <c r="V17" s="2287"/>
      <c r="W17" s="2287"/>
      <c r="X17" s="2287"/>
      <c r="Y17" s="2287"/>
      <c r="Z17" s="2287"/>
      <c r="AA17" s="2297"/>
      <c r="AB17" s="2293"/>
      <c r="AC17" s="2293"/>
      <c r="AD17" s="2293"/>
      <c r="AE17" s="2293"/>
      <c r="AF17" s="2293"/>
      <c r="AG17" s="2293"/>
      <c r="AH17" s="2293"/>
      <c r="AI17" s="2293"/>
      <c r="AJ17" s="2299"/>
      <c r="AK17" s="2299"/>
      <c r="AL17" s="2299"/>
      <c r="AM17" s="2296"/>
      <c r="AN17" s="2296"/>
      <c r="AO17" s="2296"/>
      <c r="AP17" s="2296"/>
      <c r="AQ17" s="2296"/>
      <c r="AR17" s="2296"/>
      <c r="AS17" s="69"/>
      <c r="AT17" s="2303" t="s">
        <v>1684</v>
      </c>
      <c r="AU17" s="2304"/>
      <c r="AV17" s="2304"/>
      <c r="AW17" s="2304"/>
      <c r="AX17" s="2304"/>
      <c r="AY17" s="2304"/>
      <c r="AZ17" s="2305"/>
      <c r="BA17" s="69"/>
      <c r="BB17" s="69"/>
      <c r="BC17" s="69"/>
      <c r="BD17" s="69"/>
      <c r="BE17" s="69"/>
      <c r="BF17" s="69"/>
      <c r="BG17" s="69"/>
      <c r="BH17" s="69"/>
      <c r="BI17" s="69"/>
      <c r="BJ17" s="69"/>
      <c r="BK17" s="69"/>
      <c r="BL17" s="69"/>
      <c r="BM17" s="69"/>
      <c r="BR17" s="274" t="s">
        <v>1614</v>
      </c>
      <c r="BS17" s="274" t="s">
        <v>1676</v>
      </c>
      <c r="BV17" s="275" t="s">
        <v>1374</v>
      </c>
      <c r="BY17" s="1" t="s">
        <v>345</v>
      </c>
    </row>
    <row r="18" spans="1:77" ht="7.5" customHeight="1">
      <c r="A18" s="2273"/>
      <c r="B18" s="2273"/>
      <c r="C18" s="2273"/>
      <c r="D18" s="2273"/>
      <c r="E18" s="2273"/>
      <c r="F18" s="2292"/>
      <c r="G18" s="2275"/>
      <c r="H18" s="2276"/>
      <c r="I18" s="2276"/>
      <c r="J18" s="2276"/>
      <c r="K18" s="2276"/>
      <c r="L18" s="2276"/>
      <c r="M18" s="2276"/>
      <c r="N18" s="2276"/>
      <c r="O18" s="2277"/>
      <c r="P18" s="2290"/>
      <c r="Q18" s="2291"/>
      <c r="R18" s="2291"/>
      <c r="S18" s="2262"/>
      <c r="T18" s="2262"/>
      <c r="U18" s="2287"/>
      <c r="V18" s="2287"/>
      <c r="W18" s="2287"/>
      <c r="X18" s="2287"/>
      <c r="Y18" s="2287"/>
      <c r="Z18" s="2287"/>
      <c r="AA18" s="2298" t="s">
        <v>7</v>
      </c>
      <c r="AB18" s="2298"/>
      <c r="AC18" s="2271">
        <f>★入力画面!N123</f>
        <v>0</v>
      </c>
      <c r="AD18" s="2271"/>
      <c r="AE18" s="2271"/>
      <c r="AF18" s="2271"/>
      <c r="AG18" s="2271"/>
      <c r="AH18" s="2271"/>
      <c r="AI18" s="2271"/>
      <c r="AJ18" s="2299" t="s">
        <v>6</v>
      </c>
      <c r="AK18" s="2299"/>
      <c r="AL18" s="2299"/>
      <c r="AM18" s="2296"/>
      <c r="AN18" s="2296"/>
      <c r="AO18" s="2296"/>
      <c r="AP18" s="2296"/>
      <c r="AQ18" s="2296"/>
      <c r="AR18" s="2296"/>
      <c r="AS18" s="69"/>
      <c r="AT18" s="2306"/>
      <c r="AU18" s="2307"/>
      <c r="AV18" s="2307"/>
      <c r="AW18" s="2307"/>
      <c r="AX18" s="2307"/>
      <c r="AY18" s="2307"/>
      <c r="AZ18" s="2308"/>
      <c r="BA18" s="69"/>
      <c r="BB18" s="69"/>
      <c r="BC18" s="69"/>
      <c r="BD18" s="69"/>
      <c r="BE18" s="69"/>
      <c r="BF18" s="69"/>
      <c r="BG18" s="69"/>
      <c r="BH18" s="69"/>
      <c r="BI18" s="69"/>
      <c r="BJ18" s="69"/>
      <c r="BK18" s="69"/>
      <c r="BL18" s="69"/>
      <c r="BM18" s="69"/>
      <c r="BR18" s="274" t="s">
        <v>1615</v>
      </c>
      <c r="BS18" s="274" t="s">
        <v>1677</v>
      </c>
      <c r="BV18" s="275" t="s">
        <v>1375</v>
      </c>
      <c r="BY18" s="1" t="s">
        <v>346</v>
      </c>
    </row>
    <row r="19" spans="1:77" ht="7.5" customHeight="1">
      <c r="A19" s="2273"/>
      <c r="B19" s="2273"/>
      <c r="C19" s="2273"/>
      <c r="D19" s="2273"/>
      <c r="E19" s="2273"/>
      <c r="F19" s="2292"/>
      <c r="G19" s="2278"/>
      <c r="H19" s="2279"/>
      <c r="I19" s="2279"/>
      <c r="J19" s="2279"/>
      <c r="K19" s="2279"/>
      <c r="L19" s="2279"/>
      <c r="M19" s="2279"/>
      <c r="N19" s="2279"/>
      <c r="O19" s="2280"/>
      <c r="P19" s="2290"/>
      <c r="Q19" s="2291"/>
      <c r="R19" s="2291"/>
      <c r="S19" s="2262"/>
      <c r="T19" s="2262"/>
      <c r="U19" s="2287"/>
      <c r="V19" s="2287"/>
      <c r="W19" s="2287"/>
      <c r="X19" s="2287"/>
      <c r="Y19" s="2287"/>
      <c r="Z19" s="2287"/>
      <c r="AA19" s="2298"/>
      <c r="AB19" s="2298"/>
      <c r="AC19" s="2272"/>
      <c r="AD19" s="2272"/>
      <c r="AE19" s="2272"/>
      <c r="AF19" s="2272"/>
      <c r="AG19" s="2272"/>
      <c r="AH19" s="2272"/>
      <c r="AI19" s="2272"/>
      <c r="AJ19" s="2299"/>
      <c r="AK19" s="2299"/>
      <c r="AL19" s="2299"/>
      <c r="AM19" s="2296"/>
      <c r="AN19" s="2296"/>
      <c r="AO19" s="2296"/>
      <c r="AP19" s="2296"/>
      <c r="AQ19" s="2296"/>
      <c r="AR19" s="2296"/>
      <c r="AS19" s="69"/>
      <c r="AT19" s="2306"/>
      <c r="AU19" s="2307"/>
      <c r="AV19" s="2307"/>
      <c r="AW19" s="2307"/>
      <c r="AX19" s="2307"/>
      <c r="AY19" s="2307"/>
      <c r="AZ19" s="2308"/>
      <c r="BA19" s="69"/>
      <c r="BB19" s="69"/>
      <c r="BC19" s="69"/>
      <c r="BD19" s="69"/>
      <c r="BE19" s="69"/>
      <c r="BF19" s="69"/>
      <c r="BG19" s="69"/>
      <c r="BH19" s="69"/>
      <c r="BI19" s="69"/>
      <c r="BJ19" s="69"/>
      <c r="BK19" s="69"/>
      <c r="BL19" s="69"/>
      <c r="BM19" s="69"/>
      <c r="BR19" s="274" t="s">
        <v>1616</v>
      </c>
      <c r="BS19" s="274" t="s">
        <v>1678</v>
      </c>
      <c r="BV19" s="275" t="s">
        <v>1376</v>
      </c>
      <c r="BY19" s="1" t="s">
        <v>347</v>
      </c>
    </row>
    <row r="20" spans="1:77" ht="7.5" customHeight="1">
      <c r="A20" s="2273"/>
      <c r="B20" s="2273"/>
      <c r="C20" s="2273"/>
      <c r="D20" s="2273"/>
      <c r="E20" s="2273"/>
      <c r="F20" s="2265"/>
      <c r="G20" s="2265"/>
      <c r="H20" s="2265"/>
      <c r="I20" s="2265"/>
      <c r="J20" s="2265"/>
      <c r="K20" s="2265"/>
      <c r="L20" s="2265"/>
      <c r="M20" s="2265"/>
      <c r="N20" s="2265"/>
      <c r="O20" s="2265"/>
      <c r="P20" s="2265"/>
      <c r="Q20" s="2265"/>
      <c r="R20" s="2265"/>
      <c r="S20" s="2262"/>
      <c r="T20" s="2262"/>
      <c r="U20" s="2287"/>
      <c r="V20" s="2287"/>
      <c r="W20" s="2287"/>
      <c r="X20" s="2287"/>
      <c r="Y20" s="2287"/>
      <c r="Z20" s="2287"/>
      <c r="AA20" s="2297"/>
      <c r="AB20" s="2297"/>
      <c r="AC20" s="2297"/>
      <c r="AD20" s="2297"/>
      <c r="AE20" s="2297"/>
      <c r="AF20" s="2297"/>
      <c r="AG20" s="2297"/>
      <c r="AH20" s="2297"/>
      <c r="AI20" s="2297"/>
      <c r="AJ20" s="2297"/>
      <c r="AK20" s="2297"/>
      <c r="AL20" s="2297"/>
      <c r="AM20" s="2296"/>
      <c r="AN20" s="2296"/>
      <c r="AO20" s="2296"/>
      <c r="AP20" s="2296"/>
      <c r="AQ20" s="2296"/>
      <c r="AR20" s="2296"/>
      <c r="AS20" s="69"/>
      <c r="AT20" s="2306"/>
      <c r="AU20" s="2307"/>
      <c r="AV20" s="2307"/>
      <c r="AW20" s="2307"/>
      <c r="AX20" s="2307"/>
      <c r="AY20" s="2307"/>
      <c r="AZ20" s="2308"/>
      <c r="BA20" s="69"/>
      <c r="BB20" s="69"/>
      <c r="BC20" s="69"/>
      <c r="BD20" s="69"/>
      <c r="BE20" s="69"/>
      <c r="BF20" s="69"/>
      <c r="BG20" s="69"/>
      <c r="BH20" s="69"/>
      <c r="BI20" s="69"/>
      <c r="BJ20" s="69"/>
      <c r="BK20" s="69"/>
      <c r="BL20" s="69"/>
      <c r="BM20" s="69"/>
      <c r="BR20" s="274" t="s">
        <v>1617</v>
      </c>
      <c r="BV20" s="275" t="s">
        <v>1377</v>
      </c>
      <c r="BY20" s="1" t="s">
        <v>348</v>
      </c>
    </row>
    <row r="21" spans="1:77" ht="15" customHeight="1">
      <c r="A21" s="2273"/>
      <c r="B21" s="2273"/>
      <c r="C21" s="2273"/>
      <c r="D21" s="2273"/>
      <c r="E21" s="2273"/>
      <c r="F21" s="357" t="s">
        <v>1318</v>
      </c>
      <c r="G21" s="2263" t="s">
        <v>1345</v>
      </c>
      <c r="H21" s="2263"/>
      <c r="I21" s="2263" t="s">
        <v>1346</v>
      </c>
      <c r="J21" s="2263"/>
      <c r="K21" s="2263" t="s">
        <v>1359</v>
      </c>
      <c r="L21" s="2263"/>
      <c r="M21" s="2288" t="s">
        <v>1319</v>
      </c>
      <c r="N21" s="2288"/>
      <c r="O21" s="2288"/>
      <c r="P21" s="2288"/>
      <c r="Q21" s="2262"/>
      <c r="R21" s="2262"/>
      <c r="S21" s="2262" t="s">
        <v>1315</v>
      </c>
      <c r="T21" s="2262"/>
      <c r="U21" s="2287" t="s">
        <v>1316</v>
      </c>
      <c r="V21" s="2295"/>
      <c r="W21" s="2295"/>
      <c r="X21" s="2295"/>
      <c r="Y21" s="2295"/>
      <c r="Z21" s="2295"/>
      <c r="AA21" s="2297"/>
      <c r="AB21" s="2297"/>
      <c r="AC21" s="2297"/>
      <c r="AD21" s="2297"/>
      <c r="AE21" s="2297"/>
      <c r="AF21" s="2297"/>
      <c r="AG21" s="2297"/>
      <c r="AH21" s="2297"/>
      <c r="AI21" s="2297"/>
      <c r="AJ21" s="2297"/>
      <c r="AK21" s="2297"/>
      <c r="AL21" s="2297"/>
      <c r="AM21" s="2296"/>
      <c r="AN21" s="2296"/>
      <c r="AO21" s="2296"/>
      <c r="AP21" s="2296"/>
      <c r="AQ21" s="2296"/>
      <c r="AR21" s="2296"/>
      <c r="AS21" s="69"/>
      <c r="AT21" s="2306"/>
      <c r="AU21" s="2307"/>
      <c r="AV21" s="2307"/>
      <c r="AW21" s="2307"/>
      <c r="AX21" s="2307"/>
      <c r="AY21" s="2307"/>
      <c r="AZ21" s="2308"/>
      <c r="BA21" s="69"/>
      <c r="BB21" s="69"/>
      <c r="BC21" s="69"/>
      <c r="BD21" s="69"/>
      <c r="BE21" s="69"/>
      <c r="BF21" s="69"/>
      <c r="BG21" s="69"/>
      <c r="BH21" s="69"/>
      <c r="BI21" s="69"/>
      <c r="BJ21" s="69"/>
      <c r="BK21" s="69"/>
      <c r="BL21" s="69"/>
      <c r="BM21" s="69"/>
      <c r="BR21" s="274" t="s">
        <v>1618</v>
      </c>
      <c r="BV21" s="275" t="s">
        <v>1378</v>
      </c>
      <c r="BY21" s="1" t="s">
        <v>349</v>
      </c>
    </row>
    <row r="22" spans="1:77" ht="15" customHeight="1">
      <c r="A22" s="2273"/>
      <c r="B22" s="2273"/>
      <c r="C22" s="2273"/>
      <c r="D22" s="2273"/>
      <c r="E22" s="2273"/>
      <c r="F22" s="2274" t="s">
        <v>1320</v>
      </c>
      <c r="G22" s="2274"/>
      <c r="H22" s="2274"/>
      <c r="I22" s="2274"/>
      <c r="J22" s="2274"/>
      <c r="K22" s="2274"/>
      <c r="L22" s="2274"/>
      <c r="M22" s="2274"/>
      <c r="N22" s="2274"/>
      <c r="O22" s="2274"/>
      <c r="P22" s="2274"/>
      <c r="Q22" s="2262"/>
      <c r="R22" s="2262"/>
      <c r="S22" s="2262"/>
      <c r="T22" s="2262"/>
      <c r="U22" s="2295"/>
      <c r="V22" s="2295"/>
      <c r="W22" s="2295"/>
      <c r="X22" s="2295"/>
      <c r="Y22" s="2295"/>
      <c r="Z22" s="2295"/>
      <c r="AA22" s="2299"/>
      <c r="AB22" s="2260" t="str">
        <f>★入力画面!BP122</f>
        <v/>
      </c>
      <c r="AC22" s="2260"/>
      <c r="AD22" s="2260"/>
      <c r="AE22" s="2260"/>
      <c r="AF22" s="2260"/>
      <c r="AG22" s="2260"/>
      <c r="AH22" s="2260"/>
      <c r="AI22" s="2260"/>
      <c r="AJ22" s="2260"/>
      <c r="AK22" s="2260"/>
      <c r="AL22" s="2299"/>
      <c r="AM22" s="2296"/>
      <c r="AN22" s="2296"/>
      <c r="AO22" s="2296"/>
      <c r="AP22" s="2296"/>
      <c r="AQ22" s="2296"/>
      <c r="AR22" s="2296"/>
      <c r="AS22" s="69"/>
      <c r="AT22" s="2306"/>
      <c r="AU22" s="2307"/>
      <c r="AV22" s="2307"/>
      <c r="AW22" s="2307"/>
      <c r="AX22" s="2307"/>
      <c r="AY22" s="2307"/>
      <c r="AZ22" s="2308"/>
      <c r="BA22" s="69"/>
      <c r="BB22" s="69"/>
      <c r="BC22" s="69"/>
      <c r="BD22" s="69"/>
      <c r="BE22" s="69"/>
      <c r="BF22" s="69"/>
      <c r="BG22" s="69"/>
      <c r="BH22" s="69"/>
      <c r="BI22" s="69"/>
      <c r="BJ22" s="69"/>
      <c r="BK22" s="69"/>
      <c r="BL22" s="69"/>
      <c r="BM22" s="69"/>
      <c r="BR22" s="274" t="s">
        <v>1619</v>
      </c>
      <c r="BV22" s="275" t="s">
        <v>1379</v>
      </c>
      <c r="BY22" s="1" t="s">
        <v>350</v>
      </c>
    </row>
    <row r="23" spans="1:77" ht="15" customHeight="1">
      <c r="A23" s="2273"/>
      <c r="B23" s="2273"/>
      <c r="C23" s="2273"/>
      <c r="D23" s="2273"/>
      <c r="E23" s="2273"/>
      <c r="F23" s="2274" t="s">
        <v>1321</v>
      </c>
      <c r="G23" s="2274"/>
      <c r="H23" s="2274"/>
      <c r="I23" s="2263" t="s">
        <v>1345</v>
      </c>
      <c r="J23" s="2263"/>
      <c r="K23" s="2263"/>
      <c r="L23" s="2263" t="s">
        <v>1346</v>
      </c>
      <c r="M23" s="2263"/>
      <c r="N23" s="2263" t="s">
        <v>1359</v>
      </c>
      <c r="O23" s="2263"/>
      <c r="P23" s="2263"/>
      <c r="Q23" s="2262"/>
      <c r="R23" s="2262"/>
      <c r="S23" s="2262"/>
      <c r="T23" s="2262"/>
      <c r="U23" s="2295"/>
      <c r="V23" s="2295"/>
      <c r="W23" s="2295"/>
      <c r="X23" s="2295"/>
      <c r="Y23" s="2295"/>
      <c r="Z23" s="2295"/>
      <c r="AA23" s="2299"/>
      <c r="AB23" s="2261"/>
      <c r="AC23" s="2261"/>
      <c r="AD23" s="2261"/>
      <c r="AE23" s="2261"/>
      <c r="AF23" s="2261"/>
      <c r="AG23" s="2261"/>
      <c r="AH23" s="2261"/>
      <c r="AI23" s="2261"/>
      <c r="AJ23" s="2261"/>
      <c r="AK23" s="2261"/>
      <c r="AL23" s="2299"/>
      <c r="AM23" s="2296"/>
      <c r="AN23" s="2296"/>
      <c r="AO23" s="2296"/>
      <c r="AP23" s="2296"/>
      <c r="AQ23" s="2296"/>
      <c r="AR23" s="2296"/>
      <c r="AS23" s="69"/>
      <c r="AT23" s="2306"/>
      <c r="AU23" s="2307"/>
      <c r="AV23" s="2307"/>
      <c r="AW23" s="2307"/>
      <c r="AX23" s="2307"/>
      <c r="AY23" s="2307"/>
      <c r="AZ23" s="2308"/>
      <c r="BA23" s="69"/>
      <c r="BB23" s="69"/>
      <c r="BC23" s="69"/>
      <c r="BD23" s="69"/>
      <c r="BE23" s="69"/>
      <c r="BF23" s="69"/>
      <c r="BG23" s="69"/>
      <c r="BH23" s="69"/>
      <c r="BI23" s="69"/>
      <c r="BJ23" s="69"/>
      <c r="BK23" s="69"/>
      <c r="BL23" s="69"/>
      <c r="BM23" s="69"/>
      <c r="BR23" s="274" t="s">
        <v>1620</v>
      </c>
      <c r="BV23" s="275" t="s">
        <v>1380</v>
      </c>
      <c r="BY23" s="1" t="s">
        <v>351</v>
      </c>
    </row>
    <row r="24" spans="1:77" ht="7.5" customHeight="1">
      <c r="A24" s="2273"/>
      <c r="B24" s="2273"/>
      <c r="C24" s="2273"/>
      <c r="D24" s="2273"/>
      <c r="E24" s="2273"/>
      <c r="F24" s="2265"/>
      <c r="G24" s="2265"/>
      <c r="H24" s="2265"/>
      <c r="I24" s="2265"/>
      <c r="J24" s="2265"/>
      <c r="K24" s="2265"/>
      <c r="L24" s="2265"/>
      <c r="M24" s="2265"/>
      <c r="N24" s="2265"/>
      <c r="O24" s="2265"/>
      <c r="P24" s="2265"/>
      <c r="Q24" s="2265"/>
      <c r="R24" s="2265"/>
      <c r="S24" s="2262"/>
      <c r="T24" s="2262"/>
      <c r="U24" s="2295"/>
      <c r="V24" s="2295"/>
      <c r="W24" s="2295"/>
      <c r="X24" s="2295"/>
      <c r="Y24" s="2295"/>
      <c r="Z24" s="2295"/>
      <c r="AA24" s="2262"/>
      <c r="AB24" s="2262"/>
      <c r="AC24" s="2262"/>
      <c r="AD24" s="2262"/>
      <c r="AE24" s="2262"/>
      <c r="AF24" s="2262"/>
      <c r="AG24" s="2262"/>
      <c r="AH24" s="2262"/>
      <c r="AI24" s="2262"/>
      <c r="AJ24" s="2262"/>
      <c r="AK24" s="2262"/>
      <c r="AL24" s="2262"/>
      <c r="AM24" s="2296"/>
      <c r="AN24" s="2296"/>
      <c r="AO24" s="2296"/>
      <c r="AP24" s="2296"/>
      <c r="AQ24" s="2296"/>
      <c r="AR24" s="2296"/>
      <c r="AS24" s="69"/>
      <c r="AT24" s="2306"/>
      <c r="AU24" s="2307"/>
      <c r="AV24" s="2307"/>
      <c r="AW24" s="2307"/>
      <c r="AX24" s="2307"/>
      <c r="AY24" s="2307"/>
      <c r="AZ24" s="2308"/>
      <c r="BA24" s="69"/>
      <c r="BB24" s="69"/>
      <c r="BC24" s="69"/>
      <c r="BD24" s="69"/>
      <c r="BE24" s="69"/>
      <c r="BF24" s="69"/>
      <c r="BG24" s="69"/>
      <c r="BH24" s="69"/>
      <c r="BI24" s="69"/>
      <c r="BJ24" s="69"/>
      <c r="BK24" s="69"/>
      <c r="BL24" s="69"/>
      <c r="BM24" s="69"/>
      <c r="BR24" s="274" t="s">
        <v>1621</v>
      </c>
      <c r="BV24" s="275" t="s">
        <v>1381</v>
      </c>
      <c r="BY24" s="1" t="s">
        <v>352</v>
      </c>
    </row>
    <row r="25" spans="1:77" ht="7.5" customHeight="1" thickBot="1">
      <c r="A25" s="2273"/>
      <c r="B25" s="2273"/>
      <c r="C25" s="2273"/>
      <c r="D25" s="2273"/>
      <c r="E25" s="2273"/>
      <c r="F25" s="2265"/>
      <c r="G25" s="2265"/>
      <c r="H25" s="2265"/>
      <c r="I25" s="2265"/>
      <c r="J25" s="2265"/>
      <c r="K25" s="2265"/>
      <c r="L25" s="2265"/>
      <c r="M25" s="2265"/>
      <c r="N25" s="2265"/>
      <c r="O25" s="2265"/>
      <c r="P25" s="2265"/>
      <c r="Q25" s="2265"/>
      <c r="R25" s="2265"/>
      <c r="S25" s="2262"/>
      <c r="T25" s="2262"/>
      <c r="U25" s="2295"/>
      <c r="V25" s="2295"/>
      <c r="W25" s="2295"/>
      <c r="X25" s="2295"/>
      <c r="Y25" s="2295"/>
      <c r="Z25" s="2295"/>
      <c r="AA25" s="2262"/>
      <c r="AB25" s="2262"/>
      <c r="AC25" s="2262"/>
      <c r="AD25" s="2262"/>
      <c r="AE25" s="2262"/>
      <c r="AF25" s="2262"/>
      <c r="AG25" s="2262"/>
      <c r="AH25" s="2262"/>
      <c r="AI25" s="2262"/>
      <c r="AJ25" s="2262"/>
      <c r="AK25" s="2262"/>
      <c r="AL25" s="2262"/>
      <c r="AM25" s="2296"/>
      <c r="AN25" s="2296"/>
      <c r="AO25" s="2296"/>
      <c r="AP25" s="2296"/>
      <c r="AQ25" s="2296"/>
      <c r="AR25" s="2296"/>
      <c r="AS25" s="69"/>
      <c r="AT25" s="2309"/>
      <c r="AU25" s="2310"/>
      <c r="AV25" s="2310"/>
      <c r="AW25" s="2310"/>
      <c r="AX25" s="2310"/>
      <c r="AY25" s="2310"/>
      <c r="AZ25" s="2311"/>
      <c r="BA25" s="69"/>
      <c r="BB25" s="69"/>
      <c r="BC25" s="69"/>
      <c r="BD25" s="69"/>
      <c r="BE25" s="69"/>
      <c r="BF25" s="69"/>
      <c r="BG25" s="69"/>
      <c r="BH25" s="69"/>
      <c r="BI25" s="69"/>
      <c r="BJ25" s="69"/>
      <c r="BK25" s="69"/>
      <c r="BL25" s="69"/>
      <c r="BM25" s="69"/>
      <c r="BR25" s="274" t="s">
        <v>1622</v>
      </c>
      <c r="BV25" s="275" t="s">
        <v>1382</v>
      </c>
      <c r="BY25" s="1" t="s">
        <v>353</v>
      </c>
    </row>
    <row r="26" spans="1:77" ht="7.5" customHeight="1">
      <c r="A26" s="2273"/>
      <c r="B26" s="2273"/>
      <c r="C26" s="2273"/>
      <c r="D26" s="2273"/>
      <c r="E26" s="2273"/>
      <c r="F26" s="2265"/>
      <c r="G26" s="2265"/>
      <c r="H26" s="2265"/>
      <c r="I26" s="2265"/>
      <c r="J26" s="2265"/>
      <c r="K26" s="2265"/>
      <c r="L26" s="22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96"/>
      <c r="AN26" s="2296"/>
      <c r="AO26" s="2296"/>
      <c r="AP26" s="2296"/>
      <c r="AQ26" s="2296"/>
      <c r="AR26" s="2296"/>
      <c r="AS26" s="69"/>
      <c r="AT26" s="69"/>
      <c r="AU26" s="69"/>
      <c r="AV26" s="69"/>
      <c r="AW26" s="69"/>
      <c r="AX26" s="69"/>
      <c r="AY26" s="69"/>
      <c r="AZ26" s="69"/>
      <c r="BA26" s="69"/>
      <c r="BB26" s="69"/>
      <c r="BC26" s="69"/>
      <c r="BD26" s="69"/>
      <c r="BE26" s="69"/>
      <c r="BF26" s="69"/>
      <c r="BG26" s="69"/>
      <c r="BH26" s="69"/>
      <c r="BI26" s="69"/>
      <c r="BJ26" s="69"/>
      <c r="BK26" s="69"/>
      <c r="BL26" s="69"/>
      <c r="BM26" s="69"/>
      <c r="BR26" s="274" t="s">
        <v>1623</v>
      </c>
      <c r="BV26" s="275" t="s">
        <v>1383</v>
      </c>
      <c r="BY26" s="1" t="s">
        <v>354</v>
      </c>
    </row>
    <row r="27" spans="1:77" ht="15" customHeight="1">
      <c r="A27" s="2273"/>
      <c r="B27" s="2273"/>
      <c r="C27" s="2273"/>
      <c r="D27" s="2273"/>
      <c r="E27" s="2273"/>
      <c r="F27" s="2265"/>
      <c r="G27" s="2265"/>
      <c r="H27" s="2265"/>
      <c r="I27" s="2265"/>
      <c r="J27" s="2265"/>
      <c r="K27" s="2265"/>
      <c r="L27" s="22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96"/>
      <c r="AN27" s="2296"/>
      <c r="AO27" s="2296"/>
      <c r="AP27" s="2296"/>
      <c r="AQ27" s="2296"/>
      <c r="AR27" s="2296"/>
      <c r="AS27" s="69"/>
      <c r="AT27" s="72"/>
      <c r="AU27" s="72"/>
      <c r="AV27" s="72"/>
      <c r="AW27" s="72"/>
      <c r="AX27" s="72"/>
      <c r="AY27" s="72"/>
      <c r="AZ27" s="72"/>
      <c r="BA27" s="69"/>
      <c r="BB27" s="69"/>
      <c r="BC27" s="69"/>
      <c r="BD27" s="69"/>
      <c r="BE27" s="69"/>
      <c r="BF27" s="69"/>
      <c r="BG27" s="69"/>
      <c r="BH27" s="69"/>
      <c r="BI27" s="69"/>
      <c r="BJ27" s="69"/>
      <c r="BK27" s="69"/>
      <c r="BL27" s="69"/>
      <c r="BM27" s="69"/>
      <c r="BR27" s="274" t="s">
        <v>1624</v>
      </c>
      <c r="BV27" s="275" t="s">
        <v>1384</v>
      </c>
      <c r="BY27" s="1" t="s">
        <v>355</v>
      </c>
    </row>
    <row r="28" spans="1:77" ht="15" customHeight="1">
      <c r="A28" s="2273"/>
      <c r="B28" s="2273"/>
      <c r="C28" s="2273"/>
      <c r="D28" s="2273"/>
      <c r="E28" s="2273"/>
      <c r="F28" s="2265"/>
      <c r="G28" s="2265"/>
      <c r="H28" s="2265"/>
      <c r="I28" s="2265"/>
      <c r="J28" s="2265"/>
      <c r="K28" s="2265"/>
      <c r="L28" s="2265"/>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96"/>
      <c r="AN28" s="2296"/>
      <c r="AO28" s="2296"/>
      <c r="AP28" s="2296"/>
      <c r="AQ28" s="2296"/>
      <c r="AR28" s="2296"/>
      <c r="AS28" s="69"/>
      <c r="AT28" s="20"/>
      <c r="AU28" s="20"/>
      <c r="AV28" s="20"/>
      <c r="AW28" s="20"/>
      <c r="AX28" s="20"/>
      <c r="AY28" s="20"/>
      <c r="AZ28" s="20"/>
      <c r="BA28" s="69"/>
      <c r="BB28" s="69"/>
      <c r="BC28" s="69"/>
      <c r="BD28" s="69"/>
      <c r="BE28" s="69"/>
      <c r="BF28" s="69"/>
      <c r="BG28" s="69"/>
      <c r="BH28" s="69"/>
      <c r="BI28" s="69"/>
      <c r="BJ28" s="69"/>
      <c r="BK28" s="69"/>
      <c r="BL28" s="69"/>
      <c r="BM28" s="69"/>
      <c r="BR28" s="274" t="s">
        <v>1625</v>
      </c>
      <c r="BV28" s="275" t="s">
        <v>1385</v>
      </c>
      <c r="BY28" s="1" t="s">
        <v>356</v>
      </c>
    </row>
    <row r="29" spans="1:77" ht="15" customHeight="1">
      <c r="A29" s="2273"/>
      <c r="B29" s="2273"/>
      <c r="C29" s="2273"/>
      <c r="D29" s="2273"/>
      <c r="E29" s="2273"/>
      <c r="F29" s="2265"/>
      <c r="G29" s="2265"/>
      <c r="H29" s="2265"/>
      <c r="I29" s="2265"/>
      <c r="J29" s="2265"/>
      <c r="K29" s="2265"/>
      <c r="L29" s="2265"/>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96"/>
      <c r="AN29" s="2296"/>
      <c r="AO29" s="2296"/>
      <c r="AP29" s="2296"/>
      <c r="AQ29" s="2296"/>
      <c r="AR29" s="2296"/>
      <c r="AS29" s="69"/>
      <c r="AT29" s="20"/>
      <c r="AU29" s="20"/>
      <c r="AV29" s="20"/>
      <c r="AW29" s="20"/>
      <c r="AX29" s="20"/>
      <c r="AY29" s="20"/>
      <c r="AZ29" s="20"/>
      <c r="BA29" s="69"/>
      <c r="BB29" s="69"/>
      <c r="BC29" s="69"/>
      <c r="BD29" s="69"/>
      <c r="BE29" s="69"/>
      <c r="BF29" s="69"/>
      <c r="BG29" s="69"/>
      <c r="BH29" s="69"/>
      <c r="BI29" s="69"/>
      <c r="BJ29" s="69"/>
      <c r="BK29" s="69"/>
      <c r="BL29" s="69"/>
      <c r="BM29" s="69"/>
      <c r="BR29" s="274" t="s">
        <v>1626</v>
      </c>
      <c r="BV29" s="275" t="s">
        <v>1386</v>
      </c>
      <c r="BY29" s="1" t="s">
        <v>357</v>
      </c>
    </row>
    <row r="30" spans="1:77" ht="15" customHeight="1">
      <c r="A30" s="2273"/>
      <c r="B30" s="2273"/>
      <c r="C30" s="2273"/>
      <c r="D30" s="2273"/>
      <c r="E30" s="2273"/>
      <c r="F30" s="2273"/>
      <c r="G30" s="2273"/>
      <c r="H30" s="2273"/>
      <c r="I30" s="2273"/>
      <c r="J30" s="2273"/>
      <c r="K30" s="2273"/>
      <c r="L30" s="2273"/>
      <c r="M30" s="2273"/>
      <c r="N30" s="2273"/>
      <c r="O30" s="2273"/>
      <c r="P30" s="2273"/>
      <c r="Q30" s="2273"/>
      <c r="R30" s="2273"/>
      <c r="S30" s="2262" t="s">
        <v>1307</v>
      </c>
      <c r="T30" s="2262"/>
      <c r="U30" s="2289" t="s">
        <v>1308</v>
      </c>
      <c r="V30" s="2289"/>
      <c r="W30" s="2289"/>
      <c r="X30" s="2289"/>
      <c r="Y30" s="2289"/>
      <c r="Z30" s="2289"/>
      <c r="AA30" s="2262"/>
      <c r="AB30" s="2260">
        <f>★法人その他入力!M73</f>
        <v>0</v>
      </c>
      <c r="AC30" s="2260"/>
      <c r="AD30" s="2260"/>
      <c r="AE30" s="2260"/>
      <c r="AF30" s="2260"/>
      <c r="AG30" s="2260"/>
      <c r="AH30" s="2260"/>
      <c r="AI30" s="2260"/>
      <c r="AJ30" s="2260"/>
      <c r="AK30" s="2260"/>
      <c r="AL30" s="2262"/>
      <c r="AM30" s="2296"/>
      <c r="AN30" s="2296"/>
      <c r="AO30" s="2296"/>
      <c r="AP30" s="2296"/>
      <c r="AQ30" s="2296"/>
      <c r="AR30" s="2296"/>
      <c r="AS30" s="69"/>
      <c r="AT30" s="72"/>
      <c r="AU30" s="72"/>
      <c r="AV30" s="72"/>
      <c r="AW30" s="72"/>
      <c r="AX30" s="72"/>
      <c r="AY30" s="72"/>
      <c r="AZ30" s="72"/>
      <c r="BA30" s="69"/>
      <c r="BB30" s="69"/>
      <c r="BC30" s="69"/>
      <c r="BD30" s="69"/>
      <c r="BE30" s="69"/>
      <c r="BF30" s="69"/>
      <c r="BG30" s="69"/>
      <c r="BH30" s="69"/>
      <c r="BI30" s="69"/>
      <c r="BJ30" s="69"/>
      <c r="BK30" s="69"/>
      <c r="BL30" s="69"/>
      <c r="BM30" s="69"/>
      <c r="BR30" s="274" t="s">
        <v>1627</v>
      </c>
      <c r="BV30" s="275" t="s">
        <v>1387</v>
      </c>
      <c r="BY30" s="1" t="s">
        <v>358</v>
      </c>
    </row>
    <row r="31" spans="1:77" ht="7.5" customHeight="1">
      <c r="A31" s="2273"/>
      <c r="B31" s="2273"/>
      <c r="C31" s="2273"/>
      <c r="D31" s="2273"/>
      <c r="E31" s="2273"/>
      <c r="F31" s="2292"/>
      <c r="G31" s="2281"/>
      <c r="H31" s="2282"/>
      <c r="I31" s="2282"/>
      <c r="J31" s="2282"/>
      <c r="K31" s="2282"/>
      <c r="L31" s="2282"/>
      <c r="M31" s="2282"/>
      <c r="N31" s="2282"/>
      <c r="O31" s="2283"/>
      <c r="P31" s="2290"/>
      <c r="Q31" s="2291"/>
      <c r="R31" s="2291"/>
      <c r="S31" s="2262"/>
      <c r="T31" s="2262"/>
      <c r="U31" s="2289"/>
      <c r="V31" s="2289"/>
      <c r="W31" s="2289"/>
      <c r="X31" s="2289"/>
      <c r="Y31" s="2289"/>
      <c r="Z31" s="2289"/>
      <c r="AA31" s="2262"/>
      <c r="AB31" s="2261"/>
      <c r="AC31" s="2261"/>
      <c r="AD31" s="2261"/>
      <c r="AE31" s="2261"/>
      <c r="AF31" s="2261"/>
      <c r="AG31" s="2261"/>
      <c r="AH31" s="2261"/>
      <c r="AI31" s="2261"/>
      <c r="AJ31" s="2261"/>
      <c r="AK31" s="2261"/>
      <c r="AL31" s="2262"/>
      <c r="AM31" s="2296"/>
      <c r="AN31" s="2296"/>
      <c r="AO31" s="2296"/>
      <c r="AP31" s="2296"/>
      <c r="AQ31" s="2296"/>
      <c r="AR31" s="2296"/>
      <c r="AS31" s="69"/>
      <c r="AT31" s="72"/>
      <c r="AU31" s="72"/>
      <c r="AV31" s="72"/>
      <c r="AW31" s="72"/>
      <c r="AX31" s="72"/>
      <c r="AY31" s="72"/>
      <c r="AZ31" s="72"/>
      <c r="BA31" s="69"/>
      <c r="BB31" s="69"/>
      <c r="BC31" s="69"/>
      <c r="BD31" s="69"/>
      <c r="BE31" s="69"/>
      <c r="BF31" s="69"/>
      <c r="BG31" s="69"/>
      <c r="BH31" s="69"/>
      <c r="BI31" s="69"/>
      <c r="BJ31" s="69"/>
      <c r="BK31" s="69"/>
      <c r="BL31" s="69"/>
      <c r="BM31" s="69"/>
      <c r="BR31" s="274" t="s">
        <v>1628</v>
      </c>
      <c r="BV31" s="275" t="s">
        <v>1388</v>
      </c>
      <c r="BY31" s="1" t="s">
        <v>359</v>
      </c>
    </row>
    <row r="32" spans="1:77" ht="7.5" customHeight="1">
      <c r="A32" s="2273"/>
      <c r="B32" s="2273"/>
      <c r="C32" s="2273"/>
      <c r="D32" s="2273"/>
      <c r="E32" s="2273"/>
      <c r="F32" s="2292"/>
      <c r="G32" s="2284"/>
      <c r="H32" s="2285"/>
      <c r="I32" s="2285"/>
      <c r="J32" s="2285"/>
      <c r="K32" s="2285"/>
      <c r="L32" s="2285"/>
      <c r="M32" s="2285"/>
      <c r="N32" s="2285"/>
      <c r="O32" s="2286"/>
      <c r="P32" s="2290"/>
      <c r="Q32" s="2291"/>
      <c r="R32" s="2291"/>
      <c r="S32" s="2262"/>
      <c r="T32" s="2262"/>
      <c r="U32" s="2289"/>
      <c r="V32" s="2289"/>
      <c r="W32" s="2289"/>
      <c r="X32" s="2289"/>
      <c r="Y32" s="2289"/>
      <c r="Z32" s="2289"/>
      <c r="AA32" s="2264"/>
      <c r="AB32" s="2264"/>
      <c r="AC32" s="2264"/>
      <c r="AD32" s="2264"/>
      <c r="AE32" s="2264"/>
      <c r="AF32" s="2264"/>
      <c r="AG32" s="2264"/>
      <c r="AH32" s="2264"/>
      <c r="AI32" s="2264"/>
      <c r="AJ32" s="2264"/>
      <c r="AK32" s="2264"/>
      <c r="AL32" s="2264"/>
      <c r="AM32" s="2296"/>
      <c r="AN32" s="2296"/>
      <c r="AO32" s="2296"/>
      <c r="AP32" s="2296"/>
      <c r="AQ32" s="2296"/>
      <c r="AR32" s="2296"/>
      <c r="AS32" s="69"/>
      <c r="AT32" s="72"/>
      <c r="AU32" s="72"/>
      <c r="AV32" s="72"/>
      <c r="AW32" s="72"/>
      <c r="AX32" s="72"/>
      <c r="AY32" s="72"/>
      <c r="AZ32" s="72"/>
      <c r="BA32" s="69"/>
      <c r="BB32" s="69"/>
      <c r="BC32" s="69"/>
      <c r="BD32" s="69"/>
      <c r="BE32" s="69"/>
      <c r="BF32" s="69"/>
      <c r="BG32" s="69"/>
      <c r="BH32" s="69"/>
      <c r="BI32" s="69"/>
      <c r="BJ32" s="69"/>
      <c r="BK32" s="69"/>
      <c r="BL32" s="69"/>
      <c r="BM32" s="69"/>
      <c r="BR32" s="274" t="s">
        <v>1629</v>
      </c>
      <c r="BV32" s="275" t="s">
        <v>1389</v>
      </c>
      <c r="BY32" s="1" t="s">
        <v>360</v>
      </c>
    </row>
    <row r="33" spans="1:77" ht="15" customHeight="1">
      <c r="A33" s="2273"/>
      <c r="B33" s="2273"/>
      <c r="C33" s="2273"/>
      <c r="D33" s="2273"/>
      <c r="E33" s="2273"/>
      <c r="F33" s="2292"/>
      <c r="G33" s="2266" t="s">
        <v>1303</v>
      </c>
      <c r="H33" s="2267"/>
      <c r="I33" s="2267"/>
      <c r="J33" s="2267"/>
      <c r="K33" s="2267"/>
      <c r="L33" s="2267"/>
      <c r="M33" s="2267"/>
      <c r="N33" s="2267"/>
      <c r="O33" s="2268"/>
      <c r="P33" s="2290"/>
      <c r="Q33" s="2291"/>
      <c r="R33" s="2291"/>
      <c r="S33" s="2262" t="s">
        <v>1309</v>
      </c>
      <c r="T33" s="2262"/>
      <c r="U33" s="2289" t="s">
        <v>66</v>
      </c>
      <c r="V33" s="2289"/>
      <c r="W33" s="2289"/>
      <c r="X33" s="2289"/>
      <c r="Y33" s="2289"/>
      <c r="Z33" s="2289"/>
      <c r="AA33" s="2264"/>
      <c r="AB33" s="2294" t="str">
        <f>IF(★法人その他入力!V78="","年　　月　　日",★法人その他入力!BL78)</f>
        <v>年　　月　　日</v>
      </c>
      <c r="AC33" s="2294"/>
      <c r="AD33" s="2294"/>
      <c r="AE33" s="2294"/>
      <c r="AF33" s="2294"/>
      <c r="AG33" s="2294"/>
      <c r="AH33" s="2294"/>
      <c r="AI33" s="2294"/>
      <c r="AJ33" s="2294"/>
      <c r="AK33" s="2264" t="s">
        <v>1598</v>
      </c>
      <c r="AL33" s="2269"/>
      <c r="AM33" s="2296"/>
      <c r="AN33" s="2296"/>
      <c r="AO33" s="2296"/>
      <c r="AP33" s="2296"/>
      <c r="AQ33" s="2296"/>
      <c r="AR33" s="2296"/>
      <c r="AS33" s="69"/>
      <c r="AT33" s="72"/>
      <c r="AU33" s="72"/>
      <c r="AV33" s="72"/>
      <c r="AW33" s="72"/>
      <c r="AX33" s="72"/>
      <c r="AY33" s="72"/>
      <c r="AZ33" s="72"/>
      <c r="BA33" s="69"/>
      <c r="BB33" s="69"/>
      <c r="BC33" s="69"/>
      <c r="BD33" s="69"/>
      <c r="BE33" s="69"/>
      <c r="BF33" s="69"/>
      <c r="BG33" s="69"/>
      <c r="BH33" s="69"/>
      <c r="BI33" s="69"/>
      <c r="BJ33" s="69"/>
      <c r="BK33" s="69"/>
      <c r="BL33" s="69"/>
      <c r="BM33" s="69"/>
      <c r="BR33" s="274" t="s">
        <v>1630</v>
      </c>
      <c r="BV33" s="275" t="s">
        <v>1390</v>
      </c>
      <c r="BY33" s="1" t="s">
        <v>361</v>
      </c>
    </row>
    <row r="34" spans="1:77" ht="15" customHeight="1">
      <c r="A34" s="2273"/>
      <c r="B34" s="2273"/>
      <c r="C34" s="2273"/>
      <c r="D34" s="2273"/>
      <c r="E34" s="2273"/>
      <c r="F34" s="2292"/>
      <c r="G34" s="2266" t="s">
        <v>1304</v>
      </c>
      <c r="H34" s="2267"/>
      <c r="I34" s="2267"/>
      <c r="J34" s="2267"/>
      <c r="K34" s="2267"/>
      <c r="L34" s="2267"/>
      <c r="M34" s="2267"/>
      <c r="N34" s="2267"/>
      <c r="O34" s="2268"/>
      <c r="P34" s="2290"/>
      <c r="Q34" s="2291"/>
      <c r="R34" s="2291"/>
      <c r="S34" s="2262"/>
      <c r="T34" s="2262"/>
      <c r="U34" s="2289"/>
      <c r="V34" s="2289"/>
      <c r="W34" s="2289"/>
      <c r="X34" s="2289"/>
      <c r="Y34" s="2289"/>
      <c r="Z34" s="2289"/>
      <c r="AA34" s="2264"/>
      <c r="AB34" s="2294"/>
      <c r="AC34" s="2294"/>
      <c r="AD34" s="2294"/>
      <c r="AE34" s="2294"/>
      <c r="AF34" s="2294"/>
      <c r="AG34" s="2294"/>
      <c r="AH34" s="2294"/>
      <c r="AI34" s="2294"/>
      <c r="AJ34" s="2294"/>
      <c r="AK34" s="2264"/>
      <c r="AL34" s="2269"/>
      <c r="AM34" s="2296"/>
      <c r="AN34" s="2296"/>
      <c r="AO34" s="2296"/>
      <c r="AP34" s="2296"/>
      <c r="AQ34" s="2296"/>
      <c r="AR34" s="2296"/>
      <c r="AS34" s="69"/>
      <c r="AT34" s="72"/>
      <c r="AU34" s="72"/>
      <c r="AV34" s="72"/>
      <c r="AW34" s="72"/>
      <c r="AX34" s="72"/>
      <c r="AY34" s="72"/>
      <c r="AZ34" s="72"/>
      <c r="BA34" s="69"/>
      <c r="BB34" s="69"/>
      <c r="BC34" s="69"/>
      <c r="BD34" s="69"/>
      <c r="BE34" s="69"/>
      <c r="BF34" s="69"/>
      <c r="BG34" s="69"/>
      <c r="BH34" s="69"/>
      <c r="BI34" s="69"/>
      <c r="BJ34" s="69"/>
      <c r="BK34" s="69"/>
      <c r="BL34" s="69"/>
      <c r="BM34" s="69"/>
      <c r="BR34" s="274" t="s">
        <v>1631</v>
      </c>
      <c r="BY34" s="1" t="s">
        <v>362</v>
      </c>
    </row>
    <row r="35" spans="1:77" ht="15" customHeight="1">
      <c r="A35" s="2273"/>
      <c r="B35" s="2273"/>
      <c r="C35" s="2273"/>
      <c r="D35" s="2273"/>
      <c r="E35" s="2273"/>
      <c r="F35" s="2292"/>
      <c r="G35" s="2266" t="s">
        <v>1305</v>
      </c>
      <c r="H35" s="2267"/>
      <c r="I35" s="2267"/>
      <c r="J35" s="2267"/>
      <c r="K35" s="2267"/>
      <c r="L35" s="2267"/>
      <c r="M35" s="2267"/>
      <c r="N35" s="2267"/>
      <c r="O35" s="2268"/>
      <c r="P35" s="2290"/>
      <c r="Q35" s="2291"/>
      <c r="R35" s="2291"/>
      <c r="S35" s="2262"/>
      <c r="T35" s="2262"/>
      <c r="U35" s="2289"/>
      <c r="V35" s="2289"/>
      <c r="W35" s="2289"/>
      <c r="X35" s="2289"/>
      <c r="Y35" s="2289"/>
      <c r="Z35" s="2289"/>
      <c r="AA35" s="2264"/>
      <c r="AB35" s="2294"/>
      <c r="AC35" s="2294"/>
      <c r="AD35" s="2294"/>
      <c r="AE35" s="2294"/>
      <c r="AF35" s="2294"/>
      <c r="AG35" s="2294"/>
      <c r="AH35" s="2294"/>
      <c r="AI35" s="2294"/>
      <c r="AJ35" s="2294"/>
      <c r="AK35" s="2264"/>
      <c r="AL35" s="2269"/>
      <c r="AM35" s="2296"/>
      <c r="AN35" s="2296"/>
      <c r="AO35" s="2296"/>
      <c r="AP35" s="2296"/>
      <c r="AQ35" s="2296"/>
      <c r="AR35" s="2296"/>
      <c r="AS35" s="69"/>
      <c r="AT35" s="72"/>
      <c r="AU35" s="72"/>
      <c r="AV35" s="72"/>
      <c r="AW35" s="72"/>
      <c r="AX35" s="72"/>
      <c r="AY35" s="72"/>
      <c r="AZ35" s="72"/>
      <c r="BA35" s="69"/>
      <c r="BB35" s="69"/>
      <c r="BC35" s="69"/>
      <c r="BD35" s="69"/>
      <c r="BE35" s="69"/>
      <c r="BF35" s="69"/>
      <c r="BG35" s="69"/>
      <c r="BH35" s="69"/>
      <c r="BI35" s="69"/>
      <c r="BJ35" s="69"/>
      <c r="BK35" s="69"/>
      <c r="BL35" s="69"/>
      <c r="BM35" s="69"/>
      <c r="BR35" s="274" t="s">
        <v>1632</v>
      </c>
      <c r="BT35" s="205"/>
      <c r="BU35" s="205"/>
      <c r="BV35" s="205"/>
      <c r="BW35" s="205"/>
      <c r="BX35" s="205"/>
      <c r="BY35" s="1" t="s">
        <v>363</v>
      </c>
    </row>
    <row r="36" spans="1:77" ht="15" customHeight="1">
      <c r="A36" s="2273"/>
      <c r="B36" s="2273"/>
      <c r="C36" s="2273"/>
      <c r="D36" s="2273"/>
      <c r="E36" s="2273"/>
      <c r="F36" s="2292"/>
      <c r="G36" s="2266" t="s">
        <v>1306</v>
      </c>
      <c r="H36" s="2267"/>
      <c r="I36" s="2267"/>
      <c r="J36" s="2267"/>
      <c r="K36" s="2267"/>
      <c r="L36" s="2267"/>
      <c r="M36" s="2267"/>
      <c r="N36" s="2267"/>
      <c r="O36" s="2268"/>
      <c r="P36" s="2290"/>
      <c r="Q36" s="2291"/>
      <c r="R36" s="2291"/>
      <c r="S36" s="2262" t="s">
        <v>1311</v>
      </c>
      <c r="T36" s="2262"/>
      <c r="U36" s="2289" t="s">
        <v>1312</v>
      </c>
      <c r="V36" s="2289"/>
      <c r="W36" s="2289"/>
      <c r="X36" s="2289"/>
      <c r="Y36" s="2289"/>
      <c r="Z36" s="2289"/>
      <c r="AA36" s="2262"/>
      <c r="AB36" s="2260" t="str">
        <f>IF(★法人その他入力!M73="","",★入力画面!$M$18)</f>
        <v/>
      </c>
      <c r="AC36" s="2260"/>
      <c r="AD36" s="2260"/>
      <c r="AE36" s="2260"/>
      <c r="AF36" s="2260"/>
      <c r="AG36" s="2260"/>
      <c r="AH36" s="2260"/>
      <c r="AI36" s="2260"/>
      <c r="AJ36" s="2260"/>
      <c r="AK36" s="2260"/>
      <c r="AL36" s="2262"/>
      <c r="AM36" s="2296"/>
      <c r="AN36" s="2296"/>
      <c r="AO36" s="2296"/>
      <c r="AP36" s="2296"/>
      <c r="AQ36" s="2296"/>
      <c r="AR36" s="2296"/>
      <c r="AS36" s="69"/>
      <c r="AT36" s="72"/>
      <c r="AU36" s="72"/>
      <c r="AV36" s="72"/>
      <c r="AW36" s="72"/>
      <c r="AX36" s="72"/>
      <c r="AY36" s="72"/>
      <c r="AZ36" s="72"/>
      <c r="BA36" s="69"/>
      <c r="BB36" s="69"/>
      <c r="BC36" s="69"/>
      <c r="BD36" s="69"/>
      <c r="BE36" s="69"/>
      <c r="BF36" s="69"/>
      <c r="BG36" s="69"/>
      <c r="BH36" s="69"/>
      <c r="BI36" s="69"/>
      <c r="BJ36" s="69"/>
      <c r="BK36" s="69"/>
      <c r="BL36" s="69"/>
      <c r="BM36" s="69"/>
      <c r="BR36" s="274" t="s">
        <v>1633</v>
      </c>
      <c r="BT36" s="205"/>
      <c r="BU36" s="205"/>
      <c r="BV36" s="205"/>
      <c r="BW36" s="205"/>
      <c r="BX36" s="205"/>
      <c r="BY36" s="1" t="s">
        <v>364</v>
      </c>
    </row>
    <row r="37" spans="1:77" ht="7.5" customHeight="1">
      <c r="A37" s="2273"/>
      <c r="B37" s="2273"/>
      <c r="C37" s="2273"/>
      <c r="D37" s="2273"/>
      <c r="E37" s="2273"/>
      <c r="F37" s="2292"/>
      <c r="G37" s="2266"/>
      <c r="H37" s="2267"/>
      <c r="I37" s="2267"/>
      <c r="J37" s="2267"/>
      <c r="K37" s="2267"/>
      <c r="L37" s="2267"/>
      <c r="M37" s="2267"/>
      <c r="N37" s="2267"/>
      <c r="O37" s="2268"/>
      <c r="P37" s="2290"/>
      <c r="Q37" s="2291"/>
      <c r="R37" s="2291"/>
      <c r="S37" s="2262"/>
      <c r="T37" s="2262"/>
      <c r="U37" s="2289"/>
      <c r="V37" s="2289"/>
      <c r="W37" s="2289"/>
      <c r="X37" s="2289"/>
      <c r="Y37" s="2289"/>
      <c r="Z37" s="2289"/>
      <c r="AA37" s="2262"/>
      <c r="AB37" s="2261"/>
      <c r="AC37" s="2261"/>
      <c r="AD37" s="2261"/>
      <c r="AE37" s="2261"/>
      <c r="AF37" s="2261"/>
      <c r="AG37" s="2261"/>
      <c r="AH37" s="2261"/>
      <c r="AI37" s="2261"/>
      <c r="AJ37" s="2261"/>
      <c r="AK37" s="2261"/>
      <c r="AL37" s="2262"/>
      <c r="AM37" s="2296"/>
      <c r="AN37" s="2296"/>
      <c r="AO37" s="2296"/>
      <c r="AP37" s="2296"/>
      <c r="AQ37" s="2296"/>
      <c r="AR37" s="2296"/>
      <c r="AS37" s="69"/>
      <c r="AT37" s="69"/>
      <c r="AU37" s="69"/>
      <c r="AV37" s="69"/>
      <c r="AW37" s="69"/>
      <c r="AX37" s="69"/>
      <c r="AY37" s="69"/>
      <c r="AZ37" s="69"/>
      <c r="BA37" s="69"/>
      <c r="BB37" s="69"/>
      <c r="BC37" s="69"/>
      <c r="BD37" s="69"/>
      <c r="BE37" s="69"/>
      <c r="BF37" s="69"/>
      <c r="BG37" s="69"/>
      <c r="BH37" s="69"/>
      <c r="BI37" s="69"/>
      <c r="BJ37" s="69"/>
      <c r="BK37" s="69"/>
      <c r="BL37" s="69"/>
      <c r="BM37" s="69"/>
      <c r="BR37" s="274" t="s">
        <v>1634</v>
      </c>
      <c r="BT37" s="205"/>
      <c r="BU37" s="205"/>
      <c r="BV37" s="205"/>
      <c r="BW37" s="205"/>
      <c r="BX37" s="205"/>
      <c r="BY37" s="1" t="s">
        <v>365</v>
      </c>
    </row>
    <row r="38" spans="1:77" ht="7.5" customHeight="1">
      <c r="A38" s="2273"/>
      <c r="B38" s="2273"/>
      <c r="C38" s="2273"/>
      <c r="D38" s="2273"/>
      <c r="E38" s="2273"/>
      <c r="F38" s="2292"/>
      <c r="G38" s="2266"/>
      <c r="H38" s="2267"/>
      <c r="I38" s="2267"/>
      <c r="J38" s="2267"/>
      <c r="K38" s="2267"/>
      <c r="L38" s="2267"/>
      <c r="M38" s="2267"/>
      <c r="N38" s="2267"/>
      <c r="O38" s="2268"/>
      <c r="P38" s="2290"/>
      <c r="Q38" s="2291"/>
      <c r="R38" s="2291"/>
      <c r="S38" s="2262"/>
      <c r="T38" s="2262"/>
      <c r="U38" s="2289"/>
      <c r="V38" s="2289"/>
      <c r="W38" s="2289"/>
      <c r="X38" s="2289"/>
      <c r="Y38" s="2289"/>
      <c r="Z38" s="2289"/>
      <c r="AA38" s="2264"/>
      <c r="AB38" s="2264"/>
      <c r="AC38" s="2264"/>
      <c r="AD38" s="2264"/>
      <c r="AE38" s="2264"/>
      <c r="AF38" s="2264"/>
      <c r="AG38" s="2264"/>
      <c r="AH38" s="2264"/>
      <c r="AI38" s="2264"/>
      <c r="AJ38" s="2264"/>
      <c r="AK38" s="2264"/>
      <c r="AL38" s="2264"/>
      <c r="AM38" s="2296"/>
      <c r="AN38" s="2296"/>
      <c r="AO38" s="2296"/>
      <c r="AP38" s="2296"/>
      <c r="AQ38" s="2296"/>
      <c r="AR38" s="2296"/>
      <c r="AS38" s="69"/>
      <c r="AT38" s="69"/>
      <c r="AU38" s="69"/>
      <c r="AV38" s="69"/>
      <c r="AW38" s="69"/>
      <c r="AX38" s="69"/>
      <c r="AY38" s="69"/>
      <c r="AZ38" s="69"/>
      <c r="BA38" s="69"/>
      <c r="BB38" s="69"/>
      <c r="BC38" s="69"/>
      <c r="BD38" s="69"/>
      <c r="BE38" s="69"/>
      <c r="BF38" s="69"/>
      <c r="BG38" s="69"/>
      <c r="BH38" s="69"/>
      <c r="BI38" s="69"/>
      <c r="BJ38" s="69"/>
      <c r="BK38" s="69"/>
      <c r="BL38" s="69"/>
      <c r="BM38" s="69"/>
      <c r="BR38" s="274" t="s">
        <v>1635</v>
      </c>
      <c r="BY38" s="1" t="s">
        <v>366</v>
      </c>
    </row>
    <row r="39" spans="1:77" ht="15" customHeight="1">
      <c r="A39" s="2273"/>
      <c r="B39" s="2273"/>
      <c r="C39" s="2273"/>
      <c r="D39" s="2273"/>
      <c r="E39" s="2273"/>
      <c r="F39" s="2292"/>
      <c r="G39" s="2275" t="s">
        <v>1302</v>
      </c>
      <c r="H39" s="2276"/>
      <c r="I39" s="2276"/>
      <c r="J39" s="2276"/>
      <c r="K39" s="2276"/>
      <c r="L39" s="2276"/>
      <c r="M39" s="2276"/>
      <c r="N39" s="2276"/>
      <c r="O39" s="2277"/>
      <c r="P39" s="2290"/>
      <c r="Q39" s="2291"/>
      <c r="R39" s="2291"/>
      <c r="S39" s="2262" t="s">
        <v>1314</v>
      </c>
      <c r="T39" s="2262"/>
      <c r="U39" s="2287" t="s">
        <v>1313</v>
      </c>
      <c r="V39" s="2287"/>
      <c r="W39" s="2287"/>
      <c r="X39" s="2287"/>
      <c r="Y39" s="2287"/>
      <c r="Z39" s="2287"/>
      <c r="AA39" s="2264"/>
      <c r="AB39" s="2293" t="str">
        <f>IF(★法人その他入力!AE76="","　年　　月　　日",★法人その他入力!BM76)</f>
        <v>　年　　月　　日</v>
      </c>
      <c r="AC39" s="2293"/>
      <c r="AD39" s="2293"/>
      <c r="AE39" s="2293"/>
      <c r="AF39" s="2293"/>
      <c r="AG39" s="2293"/>
      <c r="AH39" s="2293"/>
      <c r="AI39" s="2293"/>
      <c r="AJ39" s="2262" t="s">
        <v>1317</v>
      </c>
      <c r="AK39" s="2262"/>
      <c r="AL39" s="2262"/>
      <c r="AM39" s="2296"/>
      <c r="AN39" s="2296"/>
      <c r="AO39" s="2296"/>
      <c r="AP39" s="2296"/>
      <c r="AQ39" s="2296"/>
      <c r="AR39" s="2296"/>
      <c r="AS39" s="69"/>
      <c r="AT39" s="69"/>
      <c r="AU39" s="69"/>
      <c r="AV39" s="69"/>
      <c r="AW39" s="69"/>
      <c r="AX39" s="69"/>
      <c r="AY39" s="69"/>
      <c r="AZ39" s="69"/>
      <c r="BA39" s="69"/>
      <c r="BB39" s="69"/>
      <c r="BC39" s="69"/>
      <c r="BD39" s="69"/>
      <c r="BE39" s="69"/>
      <c r="BF39" s="69"/>
      <c r="BG39" s="69"/>
      <c r="BH39" s="69"/>
      <c r="BI39" s="69"/>
      <c r="BJ39" s="69"/>
      <c r="BK39" s="69"/>
      <c r="BL39" s="69"/>
      <c r="BM39" s="69"/>
      <c r="BR39" s="274" t="s">
        <v>1636</v>
      </c>
      <c r="BY39" s="1" t="s">
        <v>367</v>
      </c>
    </row>
    <row r="40" spans="1:77" ht="7.5" customHeight="1">
      <c r="A40" s="2273"/>
      <c r="B40" s="2273"/>
      <c r="C40" s="2273"/>
      <c r="D40" s="2273"/>
      <c r="E40" s="2273"/>
      <c r="F40" s="2292"/>
      <c r="G40" s="2275"/>
      <c r="H40" s="2276"/>
      <c r="I40" s="2276"/>
      <c r="J40" s="2276"/>
      <c r="K40" s="2276"/>
      <c r="L40" s="2276"/>
      <c r="M40" s="2276"/>
      <c r="N40" s="2276"/>
      <c r="O40" s="2277"/>
      <c r="P40" s="2290"/>
      <c r="Q40" s="2291"/>
      <c r="R40" s="2291"/>
      <c r="S40" s="2262"/>
      <c r="T40" s="2262"/>
      <c r="U40" s="2287"/>
      <c r="V40" s="2287"/>
      <c r="W40" s="2287"/>
      <c r="X40" s="2287"/>
      <c r="Y40" s="2287"/>
      <c r="Z40" s="2287"/>
      <c r="AA40" s="2264"/>
      <c r="AB40" s="2293"/>
      <c r="AC40" s="2293"/>
      <c r="AD40" s="2293"/>
      <c r="AE40" s="2293"/>
      <c r="AF40" s="2293"/>
      <c r="AG40" s="2293"/>
      <c r="AH40" s="2293"/>
      <c r="AI40" s="2293"/>
      <c r="AJ40" s="2262"/>
      <c r="AK40" s="2262"/>
      <c r="AL40" s="2262"/>
      <c r="AM40" s="2296"/>
      <c r="AN40" s="2296"/>
      <c r="AO40" s="2296"/>
      <c r="AP40" s="2296"/>
      <c r="AQ40" s="2296"/>
      <c r="AR40" s="2296"/>
      <c r="AS40" s="69"/>
      <c r="AT40" s="69"/>
      <c r="AU40" s="69"/>
      <c r="AV40" s="69"/>
      <c r="AW40" s="69"/>
      <c r="AX40" s="69"/>
      <c r="AY40" s="69"/>
      <c r="AZ40" s="69"/>
      <c r="BA40" s="69"/>
      <c r="BB40" s="69"/>
      <c r="BC40" s="69"/>
      <c r="BD40" s="69"/>
      <c r="BE40" s="69"/>
      <c r="BF40" s="69"/>
      <c r="BG40" s="69"/>
      <c r="BH40" s="69"/>
      <c r="BI40" s="69"/>
      <c r="BJ40" s="69"/>
      <c r="BK40" s="69"/>
      <c r="BL40" s="69"/>
      <c r="BM40" s="69"/>
      <c r="BR40" s="274" t="s">
        <v>1637</v>
      </c>
      <c r="BY40" s="1" t="s">
        <v>368</v>
      </c>
    </row>
    <row r="41" spans="1:77" ht="7.5" customHeight="1">
      <c r="A41" s="2273"/>
      <c r="B41" s="2273"/>
      <c r="C41" s="2273"/>
      <c r="D41" s="2273"/>
      <c r="E41" s="2273"/>
      <c r="F41" s="2292"/>
      <c r="G41" s="2275"/>
      <c r="H41" s="2276"/>
      <c r="I41" s="2276"/>
      <c r="J41" s="2276"/>
      <c r="K41" s="2276"/>
      <c r="L41" s="2276"/>
      <c r="M41" s="2276"/>
      <c r="N41" s="2276"/>
      <c r="O41" s="2277"/>
      <c r="P41" s="2290"/>
      <c r="Q41" s="2291"/>
      <c r="R41" s="2291"/>
      <c r="S41" s="2262"/>
      <c r="T41" s="2262"/>
      <c r="U41" s="2287"/>
      <c r="V41" s="2287"/>
      <c r="W41" s="2287"/>
      <c r="X41" s="2287"/>
      <c r="Y41" s="2287"/>
      <c r="Z41" s="2287"/>
      <c r="AA41" s="2270" t="s">
        <v>7</v>
      </c>
      <c r="AB41" s="2270"/>
      <c r="AC41" s="2271">
        <f>★法人その他入力!N76</f>
        <v>0</v>
      </c>
      <c r="AD41" s="2271"/>
      <c r="AE41" s="2271"/>
      <c r="AF41" s="2271"/>
      <c r="AG41" s="2271"/>
      <c r="AH41" s="2271"/>
      <c r="AI41" s="2271"/>
      <c r="AJ41" s="2262" t="s">
        <v>6</v>
      </c>
      <c r="AK41" s="2262"/>
      <c r="AL41" s="2262"/>
      <c r="AM41" s="2296"/>
      <c r="AN41" s="2296"/>
      <c r="AO41" s="2296"/>
      <c r="AP41" s="2296"/>
      <c r="AQ41" s="2296"/>
      <c r="AR41" s="2296"/>
      <c r="AS41" s="69"/>
      <c r="AT41" s="69"/>
      <c r="AU41" s="69"/>
      <c r="AV41" s="69"/>
      <c r="AW41" s="69"/>
      <c r="AX41" s="69"/>
      <c r="AY41" s="69"/>
      <c r="AZ41" s="69"/>
      <c r="BA41" s="69"/>
      <c r="BB41" s="69"/>
      <c r="BC41" s="69"/>
      <c r="BD41" s="69"/>
      <c r="BE41" s="69"/>
      <c r="BF41" s="69"/>
      <c r="BG41" s="69"/>
      <c r="BH41" s="69"/>
      <c r="BI41" s="69"/>
      <c r="BJ41" s="69"/>
      <c r="BK41" s="69"/>
      <c r="BL41" s="69"/>
      <c r="BM41" s="69"/>
      <c r="BR41" s="274" t="s">
        <v>1638</v>
      </c>
      <c r="BY41" s="1" t="s">
        <v>369</v>
      </c>
    </row>
    <row r="42" spans="1:77" ht="7.5" customHeight="1">
      <c r="A42" s="2273"/>
      <c r="B42" s="2273"/>
      <c r="C42" s="2273"/>
      <c r="D42" s="2273"/>
      <c r="E42" s="2273"/>
      <c r="F42" s="2292"/>
      <c r="G42" s="2278"/>
      <c r="H42" s="2279"/>
      <c r="I42" s="2279"/>
      <c r="J42" s="2279"/>
      <c r="K42" s="2279"/>
      <c r="L42" s="2279"/>
      <c r="M42" s="2279"/>
      <c r="N42" s="2279"/>
      <c r="O42" s="2280"/>
      <c r="P42" s="2290"/>
      <c r="Q42" s="2291"/>
      <c r="R42" s="2291"/>
      <c r="S42" s="2262"/>
      <c r="T42" s="2262"/>
      <c r="U42" s="2287"/>
      <c r="V42" s="2287"/>
      <c r="W42" s="2287"/>
      <c r="X42" s="2287"/>
      <c r="Y42" s="2287"/>
      <c r="Z42" s="2287"/>
      <c r="AA42" s="2270"/>
      <c r="AB42" s="2270"/>
      <c r="AC42" s="2272"/>
      <c r="AD42" s="2272"/>
      <c r="AE42" s="2272"/>
      <c r="AF42" s="2272"/>
      <c r="AG42" s="2272"/>
      <c r="AH42" s="2272"/>
      <c r="AI42" s="2272"/>
      <c r="AJ42" s="2262"/>
      <c r="AK42" s="2262"/>
      <c r="AL42" s="2262"/>
      <c r="AM42" s="2296"/>
      <c r="AN42" s="2296"/>
      <c r="AO42" s="2296"/>
      <c r="AP42" s="2296"/>
      <c r="AQ42" s="2296"/>
      <c r="AR42" s="2296"/>
      <c r="AS42" s="69"/>
      <c r="AT42" s="69"/>
      <c r="AU42" s="69"/>
      <c r="AV42" s="69"/>
      <c r="AW42" s="69"/>
      <c r="AX42" s="69"/>
      <c r="AY42" s="69"/>
      <c r="AZ42" s="69"/>
      <c r="BA42" s="69"/>
      <c r="BB42" s="69"/>
      <c r="BC42" s="69"/>
      <c r="BD42" s="69"/>
      <c r="BE42" s="69"/>
      <c r="BF42" s="69"/>
      <c r="BG42" s="69"/>
      <c r="BH42" s="69"/>
      <c r="BI42" s="69"/>
      <c r="BJ42" s="69"/>
      <c r="BK42" s="69"/>
      <c r="BL42" s="69"/>
      <c r="BM42" s="69"/>
      <c r="BR42" s="274" t="s">
        <v>1639</v>
      </c>
      <c r="BY42" s="1" t="s">
        <v>370</v>
      </c>
    </row>
    <row r="43" spans="1:77" ht="7.5" customHeight="1">
      <c r="A43" s="2273"/>
      <c r="B43" s="2273"/>
      <c r="C43" s="2273"/>
      <c r="D43" s="2273"/>
      <c r="E43" s="2273"/>
      <c r="F43" s="2265"/>
      <c r="G43" s="2265"/>
      <c r="H43" s="2265"/>
      <c r="I43" s="2265"/>
      <c r="J43" s="2265"/>
      <c r="K43" s="2265"/>
      <c r="L43" s="2265"/>
      <c r="M43" s="2265"/>
      <c r="N43" s="2265"/>
      <c r="O43" s="2265"/>
      <c r="P43" s="2265"/>
      <c r="Q43" s="2265"/>
      <c r="R43" s="2265"/>
      <c r="S43" s="2262"/>
      <c r="T43" s="2262"/>
      <c r="U43" s="2287"/>
      <c r="V43" s="2287"/>
      <c r="W43" s="2287"/>
      <c r="X43" s="2287"/>
      <c r="Y43" s="2287"/>
      <c r="Z43" s="2287"/>
      <c r="AA43" s="2264"/>
      <c r="AB43" s="2264"/>
      <c r="AC43" s="2264"/>
      <c r="AD43" s="2264"/>
      <c r="AE43" s="2264"/>
      <c r="AF43" s="2264"/>
      <c r="AG43" s="2264"/>
      <c r="AH43" s="2264"/>
      <c r="AI43" s="2264"/>
      <c r="AJ43" s="2264"/>
      <c r="AK43" s="2264"/>
      <c r="AL43" s="2264"/>
      <c r="AM43" s="2296"/>
      <c r="AN43" s="2296"/>
      <c r="AO43" s="2296"/>
      <c r="AP43" s="2296"/>
      <c r="AQ43" s="2296"/>
      <c r="AR43" s="2296"/>
      <c r="AS43" s="69"/>
      <c r="AT43" s="69"/>
      <c r="AU43" s="69"/>
      <c r="AV43" s="69"/>
      <c r="AW43" s="69"/>
      <c r="AX43" s="69"/>
      <c r="AY43" s="69"/>
      <c r="AZ43" s="69"/>
      <c r="BA43" s="69"/>
      <c r="BB43" s="69"/>
      <c r="BC43" s="69"/>
      <c r="BD43" s="69"/>
      <c r="BE43" s="69"/>
      <c r="BF43" s="69"/>
      <c r="BG43" s="69"/>
      <c r="BH43" s="69"/>
      <c r="BI43" s="69"/>
      <c r="BJ43" s="69"/>
      <c r="BK43" s="69"/>
      <c r="BL43" s="69"/>
      <c r="BM43" s="69"/>
      <c r="BR43" s="274" t="s">
        <v>1640</v>
      </c>
      <c r="BY43" s="1" t="s">
        <v>371</v>
      </c>
    </row>
    <row r="44" spans="1:77" ht="15" customHeight="1">
      <c r="A44" s="2273"/>
      <c r="B44" s="2273"/>
      <c r="C44" s="2273"/>
      <c r="D44" s="2273"/>
      <c r="E44" s="2273"/>
      <c r="F44" s="357" t="s">
        <v>620</v>
      </c>
      <c r="G44" s="2263" t="s">
        <v>1345</v>
      </c>
      <c r="H44" s="2263"/>
      <c r="I44" s="2263" t="s">
        <v>1346</v>
      </c>
      <c r="J44" s="2263"/>
      <c r="K44" s="2263" t="s">
        <v>1359</v>
      </c>
      <c r="L44" s="2263"/>
      <c r="M44" s="2288" t="s">
        <v>1319</v>
      </c>
      <c r="N44" s="2288"/>
      <c r="O44" s="2288"/>
      <c r="P44" s="2288"/>
      <c r="Q44" s="2262"/>
      <c r="R44" s="2262"/>
      <c r="S44" s="2262" t="s">
        <v>1315</v>
      </c>
      <c r="T44" s="2262"/>
      <c r="U44" s="2287" t="s">
        <v>1316</v>
      </c>
      <c r="V44" s="2295"/>
      <c r="W44" s="2295"/>
      <c r="X44" s="2295"/>
      <c r="Y44" s="2295"/>
      <c r="Z44" s="2295"/>
      <c r="AA44" s="2264"/>
      <c r="AB44" s="2264"/>
      <c r="AC44" s="2264"/>
      <c r="AD44" s="2264"/>
      <c r="AE44" s="2264"/>
      <c r="AF44" s="2264"/>
      <c r="AG44" s="2264"/>
      <c r="AH44" s="2264"/>
      <c r="AI44" s="2264"/>
      <c r="AJ44" s="2264"/>
      <c r="AK44" s="2264"/>
      <c r="AL44" s="2264"/>
      <c r="AM44" s="2296"/>
      <c r="AN44" s="2296"/>
      <c r="AO44" s="2296"/>
      <c r="AP44" s="2296"/>
      <c r="AQ44" s="2296"/>
      <c r="AR44" s="2296"/>
      <c r="AS44" s="69"/>
      <c r="AT44" s="69"/>
      <c r="AU44" s="69"/>
      <c r="AV44" s="69"/>
      <c r="AW44" s="69"/>
      <c r="AX44" s="69"/>
      <c r="AY44" s="69"/>
      <c r="AZ44" s="69"/>
      <c r="BA44" s="69"/>
      <c r="BB44" s="69"/>
      <c r="BC44" s="69"/>
      <c r="BD44" s="69"/>
      <c r="BE44" s="69"/>
      <c r="BF44" s="69"/>
      <c r="BG44" s="69"/>
      <c r="BH44" s="69"/>
      <c r="BI44" s="69"/>
      <c r="BJ44" s="69"/>
      <c r="BK44" s="69"/>
      <c r="BL44" s="69"/>
      <c r="BM44" s="69"/>
      <c r="BR44" s="274" t="s">
        <v>1641</v>
      </c>
      <c r="BY44" s="1" t="s">
        <v>372</v>
      </c>
    </row>
    <row r="45" spans="1:77" ht="15" customHeight="1">
      <c r="A45" s="2273"/>
      <c r="B45" s="2273"/>
      <c r="C45" s="2273"/>
      <c r="D45" s="2273"/>
      <c r="E45" s="2273"/>
      <c r="F45" s="2274" t="s">
        <v>1320</v>
      </c>
      <c r="G45" s="2274"/>
      <c r="H45" s="2274"/>
      <c r="I45" s="2274"/>
      <c r="J45" s="2274"/>
      <c r="K45" s="2274"/>
      <c r="L45" s="2274"/>
      <c r="M45" s="2274"/>
      <c r="N45" s="2274"/>
      <c r="O45" s="2274"/>
      <c r="P45" s="2274"/>
      <c r="Q45" s="2262"/>
      <c r="R45" s="2262"/>
      <c r="S45" s="2262"/>
      <c r="T45" s="2262"/>
      <c r="U45" s="2295"/>
      <c r="V45" s="2295"/>
      <c r="W45" s="2295"/>
      <c r="X45" s="2295"/>
      <c r="Y45" s="2295"/>
      <c r="Z45" s="2295"/>
      <c r="AA45" s="2262"/>
      <c r="AB45" s="2260" t="str">
        <f>★法人その他入力!BO75</f>
        <v/>
      </c>
      <c r="AC45" s="2260"/>
      <c r="AD45" s="2260"/>
      <c r="AE45" s="2260"/>
      <c r="AF45" s="2260"/>
      <c r="AG45" s="2260"/>
      <c r="AH45" s="2260"/>
      <c r="AI45" s="2260"/>
      <c r="AJ45" s="2260"/>
      <c r="AK45" s="2260"/>
      <c r="AL45" s="2262"/>
      <c r="AM45" s="2296"/>
      <c r="AN45" s="2296"/>
      <c r="AO45" s="2296"/>
      <c r="AP45" s="2296"/>
      <c r="AQ45" s="2296"/>
      <c r="AR45" s="2296"/>
      <c r="AS45" s="69"/>
      <c r="AT45" s="69"/>
      <c r="AU45" s="69"/>
      <c r="AV45" s="69"/>
      <c r="AW45" s="69"/>
      <c r="AX45" s="69"/>
      <c r="AY45" s="69"/>
      <c r="AZ45" s="69"/>
      <c r="BA45" s="69"/>
      <c r="BB45" s="69"/>
      <c r="BC45" s="69"/>
      <c r="BD45" s="69"/>
      <c r="BE45" s="69"/>
      <c r="BF45" s="69"/>
      <c r="BG45" s="69"/>
      <c r="BH45" s="69"/>
      <c r="BI45" s="69"/>
      <c r="BJ45" s="69"/>
      <c r="BK45" s="69"/>
      <c r="BL45" s="69"/>
      <c r="BM45" s="69"/>
      <c r="BR45" s="274" t="s">
        <v>1642</v>
      </c>
      <c r="BY45" s="1" t="s">
        <v>373</v>
      </c>
    </row>
    <row r="46" spans="1:77" ht="15" customHeight="1">
      <c r="A46" s="2273"/>
      <c r="B46" s="2273"/>
      <c r="C46" s="2273"/>
      <c r="D46" s="2273"/>
      <c r="E46" s="2273"/>
      <c r="F46" s="2274" t="s">
        <v>999</v>
      </c>
      <c r="G46" s="2274"/>
      <c r="H46" s="2274"/>
      <c r="I46" s="2263" t="s">
        <v>1345</v>
      </c>
      <c r="J46" s="2263"/>
      <c r="K46" s="2263"/>
      <c r="L46" s="2263" t="s">
        <v>1346</v>
      </c>
      <c r="M46" s="2263"/>
      <c r="N46" s="2263" t="s">
        <v>1359</v>
      </c>
      <c r="O46" s="2263"/>
      <c r="P46" s="2263"/>
      <c r="Q46" s="2262"/>
      <c r="R46" s="2262"/>
      <c r="S46" s="2262"/>
      <c r="T46" s="2262"/>
      <c r="U46" s="2295"/>
      <c r="V46" s="2295"/>
      <c r="W46" s="2295"/>
      <c r="X46" s="2295"/>
      <c r="Y46" s="2295"/>
      <c r="Z46" s="2295"/>
      <c r="AA46" s="2262"/>
      <c r="AB46" s="2261"/>
      <c r="AC46" s="2261"/>
      <c r="AD46" s="2261"/>
      <c r="AE46" s="2261"/>
      <c r="AF46" s="2261"/>
      <c r="AG46" s="2261"/>
      <c r="AH46" s="2261"/>
      <c r="AI46" s="2261"/>
      <c r="AJ46" s="2261"/>
      <c r="AK46" s="2261"/>
      <c r="AL46" s="2262"/>
      <c r="AM46" s="2296"/>
      <c r="AN46" s="2296"/>
      <c r="AO46" s="2296"/>
      <c r="AP46" s="2296"/>
      <c r="AQ46" s="2296"/>
      <c r="AR46" s="2296"/>
      <c r="AS46" s="69"/>
      <c r="AT46" s="69"/>
      <c r="AU46" s="69"/>
      <c r="AV46" s="69"/>
      <c r="AW46" s="69"/>
      <c r="AX46" s="69"/>
      <c r="AY46" s="69"/>
      <c r="AZ46" s="69"/>
      <c r="BA46" s="69"/>
      <c r="BB46" s="69"/>
      <c r="BC46" s="69"/>
      <c r="BD46" s="69"/>
      <c r="BE46" s="69"/>
      <c r="BF46" s="69"/>
      <c r="BG46" s="69"/>
      <c r="BH46" s="69"/>
      <c r="BI46" s="69"/>
      <c r="BJ46" s="69"/>
      <c r="BK46" s="69"/>
      <c r="BL46" s="69"/>
      <c r="BM46" s="69"/>
      <c r="BR46" s="274" t="s">
        <v>1643</v>
      </c>
      <c r="BY46" s="1" t="s">
        <v>374</v>
      </c>
    </row>
    <row r="47" spans="1:77" ht="7.5" customHeight="1">
      <c r="A47" s="2273"/>
      <c r="B47" s="2273"/>
      <c r="C47" s="2273"/>
      <c r="D47" s="2273"/>
      <c r="E47" s="2273"/>
      <c r="F47" s="2265"/>
      <c r="G47" s="2265"/>
      <c r="H47" s="2265"/>
      <c r="I47" s="2265"/>
      <c r="J47" s="2265"/>
      <c r="K47" s="2265"/>
      <c r="L47" s="2265"/>
      <c r="M47" s="2265"/>
      <c r="N47" s="2265"/>
      <c r="O47" s="2265"/>
      <c r="P47" s="2265"/>
      <c r="Q47" s="2265"/>
      <c r="R47" s="2265"/>
      <c r="S47" s="2262"/>
      <c r="T47" s="2262"/>
      <c r="U47" s="2295"/>
      <c r="V47" s="2295"/>
      <c r="W47" s="2295"/>
      <c r="X47" s="2295"/>
      <c r="Y47" s="2295"/>
      <c r="Z47" s="2295"/>
      <c r="AA47" s="2262"/>
      <c r="AB47" s="2262"/>
      <c r="AC47" s="2262"/>
      <c r="AD47" s="2262"/>
      <c r="AE47" s="2262"/>
      <c r="AF47" s="2262"/>
      <c r="AG47" s="2262"/>
      <c r="AH47" s="2262"/>
      <c r="AI47" s="2262"/>
      <c r="AJ47" s="2262"/>
      <c r="AK47" s="2262"/>
      <c r="AL47" s="2262"/>
      <c r="AM47" s="2296"/>
      <c r="AN47" s="2296"/>
      <c r="AO47" s="2296"/>
      <c r="AP47" s="2296"/>
      <c r="AQ47" s="2296"/>
      <c r="AR47" s="2296"/>
      <c r="AS47" s="69"/>
      <c r="AT47" s="69"/>
      <c r="AU47" s="69"/>
      <c r="AV47" s="69"/>
      <c r="AW47" s="69"/>
      <c r="AX47" s="69"/>
      <c r="AY47" s="69"/>
      <c r="AZ47" s="69"/>
      <c r="BA47" s="69"/>
      <c r="BB47" s="69"/>
      <c r="BC47" s="69"/>
      <c r="BD47" s="69"/>
      <c r="BE47" s="69"/>
      <c r="BF47" s="69"/>
      <c r="BG47" s="69"/>
      <c r="BH47" s="69"/>
      <c r="BI47" s="69"/>
      <c r="BJ47" s="69"/>
      <c r="BK47" s="69"/>
      <c r="BL47" s="69"/>
      <c r="BM47" s="69"/>
      <c r="BR47" s="274" t="s">
        <v>1644</v>
      </c>
      <c r="BY47" s="1" t="s">
        <v>375</v>
      </c>
    </row>
    <row r="48" spans="1:77" ht="7.5" customHeight="1">
      <c r="A48" s="2273"/>
      <c r="B48" s="2273"/>
      <c r="C48" s="2273"/>
      <c r="D48" s="2273"/>
      <c r="E48" s="2273"/>
      <c r="F48" s="2265"/>
      <c r="G48" s="2265"/>
      <c r="H48" s="2265"/>
      <c r="I48" s="2265"/>
      <c r="J48" s="2265"/>
      <c r="K48" s="2265"/>
      <c r="L48" s="2265"/>
      <c r="M48" s="2265"/>
      <c r="N48" s="2265"/>
      <c r="O48" s="2265"/>
      <c r="P48" s="2265"/>
      <c r="Q48" s="2265"/>
      <c r="R48" s="2265"/>
      <c r="S48" s="2262"/>
      <c r="T48" s="2262"/>
      <c r="U48" s="2295"/>
      <c r="V48" s="2295"/>
      <c r="W48" s="2295"/>
      <c r="X48" s="2295"/>
      <c r="Y48" s="2295"/>
      <c r="Z48" s="2295"/>
      <c r="AA48" s="2262"/>
      <c r="AB48" s="2262"/>
      <c r="AC48" s="2262"/>
      <c r="AD48" s="2262"/>
      <c r="AE48" s="2262"/>
      <c r="AF48" s="2262"/>
      <c r="AG48" s="2262"/>
      <c r="AH48" s="2262"/>
      <c r="AI48" s="2262"/>
      <c r="AJ48" s="2262"/>
      <c r="AK48" s="2262"/>
      <c r="AL48" s="2262"/>
      <c r="AM48" s="2296"/>
      <c r="AN48" s="2296"/>
      <c r="AO48" s="2296"/>
      <c r="AP48" s="2296"/>
      <c r="AQ48" s="2296"/>
      <c r="AR48" s="2296"/>
      <c r="AS48" s="69"/>
      <c r="AT48" s="69"/>
      <c r="AU48" s="69"/>
      <c r="AV48" s="69"/>
      <c r="AW48" s="69"/>
      <c r="AX48" s="69"/>
      <c r="AY48" s="69"/>
      <c r="AZ48" s="69"/>
      <c r="BA48" s="69"/>
      <c r="BB48" s="69"/>
      <c r="BC48" s="69"/>
      <c r="BD48" s="69"/>
      <c r="BE48" s="69"/>
      <c r="BF48" s="69"/>
      <c r="BG48" s="69"/>
      <c r="BH48" s="69"/>
      <c r="BI48" s="69"/>
      <c r="BJ48" s="69"/>
      <c r="BK48" s="69"/>
      <c r="BL48" s="69"/>
      <c r="BM48" s="69"/>
      <c r="BR48" s="274" t="s">
        <v>1645</v>
      </c>
      <c r="BY48" s="1" t="s">
        <v>376</v>
      </c>
    </row>
    <row r="49" spans="1:77" ht="7.5" customHeight="1">
      <c r="A49" s="2273"/>
      <c r="B49" s="2273"/>
      <c r="C49" s="2273"/>
      <c r="D49" s="2273"/>
      <c r="E49" s="2273"/>
      <c r="F49" s="2265"/>
      <c r="G49" s="2265"/>
      <c r="H49" s="2265"/>
      <c r="I49" s="2265"/>
      <c r="J49" s="2265"/>
      <c r="K49" s="2265"/>
      <c r="L49" s="2265"/>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96"/>
      <c r="AN49" s="2296"/>
      <c r="AO49" s="2296"/>
      <c r="AP49" s="2296"/>
      <c r="AQ49" s="2296"/>
      <c r="AR49" s="2296"/>
      <c r="AS49" s="69"/>
      <c r="AT49" s="69"/>
      <c r="AU49" s="69"/>
      <c r="AV49" s="69"/>
      <c r="AW49" s="69"/>
      <c r="AX49" s="69"/>
      <c r="AY49" s="69"/>
      <c r="AZ49" s="69"/>
      <c r="BA49" s="69"/>
      <c r="BB49" s="69"/>
      <c r="BC49" s="69"/>
      <c r="BD49" s="69"/>
      <c r="BE49" s="69"/>
      <c r="BF49" s="69"/>
      <c r="BG49" s="69"/>
      <c r="BH49" s="69"/>
      <c r="BI49" s="69"/>
      <c r="BJ49" s="69"/>
      <c r="BK49" s="69"/>
      <c r="BL49" s="69"/>
      <c r="BM49" s="69"/>
      <c r="BR49" s="274" t="s">
        <v>1646</v>
      </c>
      <c r="BY49" s="1" t="s">
        <v>377</v>
      </c>
    </row>
    <row r="50" spans="1:77" ht="15" customHeight="1">
      <c r="A50" s="2273"/>
      <c r="B50" s="2273"/>
      <c r="C50" s="2273"/>
      <c r="D50" s="2273"/>
      <c r="E50" s="2273"/>
      <c r="F50" s="2265"/>
      <c r="G50" s="2265"/>
      <c r="H50" s="2265"/>
      <c r="I50" s="2265"/>
      <c r="J50" s="2265"/>
      <c r="K50" s="2265"/>
      <c r="L50" s="2265"/>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96"/>
      <c r="AN50" s="2296"/>
      <c r="AO50" s="2296"/>
      <c r="AP50" s="2296"/>
      <c r="AQ50" s="2296"/>
      <c r="AR50" s="2296"/>
      <c r="AS50" s="69"/>
      <c r="AT50" s="69"/>
      <c r="AU50" s="69"/>
      <c r="AV50" s="69"/>
      <c r="AW50" s="69"/>
      <c r="AX50" s="69"/>
      <c r="AY50" s="69"/>
      <c r="AZ50" s="69"/>
      <c r="BA50" s="69"/>
      <c r="BB50" s="69"/>
      <c r="BC50" s="69"/>
      <c r="BD50" s="69"/>
      <c r="BE50" s="69"/>
      <c r="BF50" s="69"/>
      <c r="BG50" s="69"/>
      <c r="BH50" s="69"/>
      <c r="BI50" s="69"/>
      <c r="BJ50" s="69"/>
      <c r="BK50" s="69"/>
      <c r="BL50" s="69"/>
      <c r="BM50" s="69"/>
      <c r="BR50" s="274" t="s">
        <v>1647</v>
      </c>
      <c r="BY50" s="1" t="s">
        <v>378</v>
      </c>
    </row>
    <row r="51" spans="1:77" ht="15" customHeight="1">
      <c r="A51" s="2273"/>
      <c r="B51" s="2273"/>
      <c r="C51" s="2273"/>
      <c r="D51" s="2273"/>
      <c r="E51" s="2273"/>
      <c r="F51" s="2265"/>
      <c r="G51" s="2265"/>
      <c r="H51" s="2265"/>
      <c r="I51" s="2265"/>
      <c r="J51" s="2265"/>
      <c r="K51" s="2265"/>
      <c r="L51" s="2265"/>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96"/>
      <c r="AN51" s="2296"/>
      <c r="AO51" s="2296"/>
      <c r="AP51" s="2296"/>
      <c r="AQ51" s="2296"/>
      <c r="AR51" s="2296"/>
      <c r="AS51" s="69"/>
      <c r="AT51" s="69"/>
      <c r="AU51" s="69"/>
      <c r="AV51" s="69"/>
      <c r="AW51" s="69"/>
      <c r="AX51" s="69"/>
      <c r="AY51" s="69"/>
      <c r="AZ51" s="69"/>
      <c r="BA51" s="69"/>
      <c r="BB51" s="69"/>
      <c r="BC51" s="69"/>
      <c r="BD51" s="69"/>
      <c r="BE51" s="69"/>
      <c r="BF51" s="69"/>
      <c r="BG51" s="69"/>
      <c r="BH51" s="69"/>
      <c r="BI51" s="69"/>
      <c r="BJ51" s="69"/>
      <c r="BK51" s="69"/>
      <c r="BL51" s="69"/>
      <c r="BM51" s="69"/>
      <c r="BR51" s="274" t="s">
        <v>1648</v>
      </c>
      <c r="BY51" s="1" t="s">
        <v>379</v>
      </c>
    </row>
    <row r="52" spans="1:77" ht="15" customHeight="1">
      <c r="A52" s="2273"/>
      <c r="B52" s="2273"/>
      <c r="C52" s="2273"/>
      <c r="D52" s="2273"/>
      <c r="E52" s="2273"/>
      <c r="F52" s="2265"/>
      <c r="G52" s="2265"/>
      <c r="H52" s="2265"/>
      <c r="I52" s="2265"/>
      <c r="J52" s="2265"/>
      <c r="K52" s="2265"/>
      <c r="L52" s="2265"/>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96"/>
      <c r="AN52" s="2296"/>
      <c r="AO52" s="2296"/>
      <c r="AP52" s="2296"/>
      <c r="AQ52" s="2296"/>
      <c r="AR52" s="2296"/>
      <c r="AS52" s="69"/>
      <c r="AT52" s="69"/>
      <c r="AU52" s="69"/>
      <c r="AV52" s="69"/>
      <c r="AW52" s="69"/>
      <c r="AX52" s="69"/>
      <c r="AY52" s="69"/>
      <c r="AZ52" s="69"/>
      <c r="BA52" s="69"/>
      <c r="BB52" s="69"/>
      <c r="BC52" s="69"/>
      <c r="BD52" s="69"/>
      <c r="BE52" s="69"/>
      <c r="BF52" s="69"/>
      <c r="BG52" s="69"/>
      <c r="BH52" s="69"/>
      <c r="BI52" s="69"/>
      <c r="BJ52" s="69"/>
      <c r="BK52" s="69"/>
      <c r="BL52" s="69"/>
      <c r="BM52" s="69"/>
      <c r="BR52" s="274" t="s">
        <v>1649</v>
      </c>
    </row>
    <row r="53" spans="1:77" ht="15" customHeight="1">
      <c r="A53" s="2273"/>
      <c r="B53" s="2273"/>
      <c r="C53" s="2273"/>
      <c r="D53" s="2273"/>
      <c r="E53" s="2273"/>
      <c r="F53" s="2273"/>
      <c r="G53" s="2273"/>
      <c r="H53" s="2273"/>
      <c r="I53" s="2273"/>
      <c r="J53" s="2273"/>
      <c r="K53" s="2273"/>
      <c r="L53" s="2273"/>
      <c r="M53" s="2273"/>
      <c r="N53" s="2273"/>
      <c r="O53" s="2273"/>
      <c r="P53" s="2273"/>
      <c r="Q53" s="2273"/>
      <c r="R53" s="2273"/>
      <c r="S53" s="2262" t="s">
        <v>1307</v>
      </c>
      <c r="T53" s="2262"/>
      <c r="U53" s="2289" t="s">
        <v>3</v>
      </c>
      <c r="V53" s="2289"/>
      <c r="W53" s="2289"/>
      <c r="X53" s="2289"/>
      <c r="Y53" s="2289"/>
      <c r="Z53" s="2289"/>
      <c r="AA53" s="2262"/>
      <c r="AB53" s="2260">
        <f>★法人その他入力!M81</f>
        <v>0</v>
      </c>
      <c r="AC53" s="2260"/>
      <c r="AD53" s="2260"/>
      <c r="AE53" s="2260"/>
      <c r="AF53" s="2260"/>
      <c r="AG53" s="2260"/>
      <c r="AH53" s="2260"/>
      <c r="AI53" s="2260"/>
      <c r="AJ53" s="2260"/>
      <c r="AK53" s="2260"/>
      <c r="AL53" s="2262"/>
      <c r="AM53" s="2296"/>
      <c r="AN53" s="2296"/>
      <c r="AO53" s="2296"/>
      <c r="AP53" s="2296"/>
      <c r="AQ53" s="2296"/>
      <c r="AR53" s="2296"/>
      <c r="AS53" s="69"/>
      <c r="AT53" s="69"/>
      <c r="AU53" s="69"/>
      <c r="AV53" s="69"/>
      <c r="AW53" s="69"/>
      <c r="AX53" s="69"/>
      <c r="AY53" s="69"/>
      <c r="AZ53" s="69"/>
      <c r="BA53" s="69"/>
      <c r="BB53" s="69"/>
      <c r="BC53" s="69"/>
      <c r="BD53" s="69"/>
      <c r="BE53" s="69"/>
      <c r="BF53" s="69"/>
      <c r="BG53" s="69"/>
      <c r="BH53" s="69"/>
      <c r="BI53" s="69"/>
      <c r="BJ53" s="69"/>
      <c r="BK53" s="69"/>
      <c r="BL53" s="69"/>
      <c r="BM53" s="69"/>
      <c r="BR53" s="274" t="s">
        <v>1650</v>
      </c>
    </row>
    <row r="54" spans="1:77" ht="7.5" customHeight="1">
      <c r="A54" s="2273"/>
      <c r="B54" s="2273"/>
      <c r="C54" s="2273"/>
      <c r="D54" s="2273"/>
      <c r="E54" s="2273"/>
      <c r="F54" s="2292"/>
      <c r="G54" s="2281"/>
      <c r="H54" s="2282"/>
      <c r="I54" s="2282"/>
      <c r="J54" s="2282"/>
      <c r="K54" s="2282"/>
      <c r="L54" s="2282"/>
      <c r="M54" s="2282"/>
      <c r="N54" s="2282"/>
      <c r="O54" s="2283"/>
      <c r="P54" s="2290"/>
      <c r="Q54" s="2291"/>
      <c r="R54" s="2291"/>
      <c r="S54" s="2262"/>
      <c r="T54" s="2262"/>
      <c r="U54" s="2289"/>
      <c r="V54" s="2289"/>
      <c r="W54" s="2289"/>
      <c r="X54" s="2289"/>
      <c r="Y54" s="2289"/>
      <c r="Z54" s="2289"/>
      <c r="AA54" s="2262"/>
      <c r="AB54" s="2261"/>
      <c r="AC54" s="2261"/>
      <c r="AD54" s="2261"/>
      <c r="AE54" s="2261"/>
      <c r="AF54" s="2261"/>
      <c r="AG54" s="2261"/>
      <c r="AH54" s="2261"/>
      <c r="AI54" s="2261"/>
      <c r="AJ54" s="2261"/>
      <c r="AK54" s="2261"/>
      <c r="AL54" s="2262"/>
      <c r="AM54" s="2296"/>
      <c r="AN54" s="2296"/>
      <c r="AO54" s="2296"/>
      <c r="AP54" s="2296"/>
      <c r="AQ54" s="2296"/>
      <c r="AR54" s="2296"/>
      <c r="AS54" s="69"/>
      <c r="AT54" s="69"/>
      <c r="AU54" s="69"/>
      <c r="AV54" s="69"/>
      <c r="AW54" s="69"/>
      <c r="AX54" s="69"/>
      <c r="AY54" s="69"/>
      <c r="AZ54" s="69"/>
      <c r="BA54" s="69"/>
      <c r="BB54" s="69"/>
      <c r="BC54" s="69"/>
      <c r="BD54" s="69"/>
      <c r="BE54" s="69"/>
      <c r="BF54" s="69"/>
      <c r="BG54" s="69"/>
      <c r="BH54" s="69"/>
      <c r="BI54" s="69"/>
      <c r="BJ54" s="69"/>
      <c r="BK54" s="69"/>
      <c r="BL54" s="69"/>
      <c r="BM54" s="69"/>
      <c r="BR54" s="274" t="s">
        <v>1651</v>
      </c>
    </row>
    <row r="55" spans="1:77" ht="7.5" customHeight="1">
      <c r="A55" s="2273"/>
      <c r="B55" s="2273"/>
      <c r="C55" s="2273"/>
      <c r="D55" s="2273"/>
      <c r="E55" s="2273"/>
      <c r="F55" s="2292"/>
      <c r="G55" s="2284"/>
      <c r="H55" s="2285"/>
      <c r="I55" s="2285"/>
      <c r="J55" s="2285"/>
      <c r="K55" s="2285"/>
      <c r="L55" s="2285"/>
      <c r="M55" s="2285"/>
      <c r="N55" s="2285"/>
      <c r="O55" s="2286"/>
      <c r="P55" s="2290"/>
      <c r="Q55" s="2291"/>
      <c r="R55" s="2291"/>
      <c r="S55" s="2262"/>
      <c r="T55" s="2262"/>
      <c r="U55" s="2289"/>
      <c r="V55" s="2289"/>
      <c r="W55" s="2289"/>
      <c r="X55" s="2289"/>
      <c r="Y55" s="2289"/>
      <c r="Z55" s="2289"/>
      <c r="AA55" s="2264"/>
      <c r="AB55" s="2264"/>
      <c r="AC55" s="2264"/>
      <c r="AD55" s="2264"/>
      <c r="AE55" s="2264"/>
      <c r="AF55" s="2264"/>
      <c r="AG55" s="2264"/>
      <c r="AH55" s="2264"/>
      <c r="AI55" s="2264"/>
      <c r="AJ55" s="2264"/>
      <c r="AK55" s="2264"/>
      <c r="AL55" s="2264"/>
      <c r="AM55" s="2296"/>
      <c r="AN55" s="2296"/>
      <c r="AO55" s="2296"/>
      <c r="AP55" s="2296"/>
      <c r="AQ55" s="2296"/>
      <c r="AR55" s="2296"/>
      <c r="AS55" s="69"/>
      <c r="AT55" s="69"/>
      <c r="AU55" s="69"/>
      <c r="AV55" s="69"/>
      <c r="AW55" s="69"/>
      <c r="AX55" s="69"/>
      <c r="AY55" s="69"/>
      <c r="AZ55" s="69"/>
      <c r="BA55" s="69"/>
      <c r="BB55" s="69"/>
      <c r="BC55" s="69"/>
      <c r="BD55" s="69"/>
      <c r="BE55" s="69"/>
      <c r="BF55" s="69"/>
      <c r="BG55" s="69"/>
      <c r="BH55" s="69"/>
      <c r="BI55" s="69"/>
      <c r="BJ55" s="69"/>
      <c r="BK55" s="69"/>
      <c r="BL55" s="69"/>
      <c r="BM55" s="69"/>
      <c r="BR55" s="274" t="s">
        <v>1652</v>
      </c>
    </row>
    <row r="56" spans="1:77" ht="15" customHeight="1">
      <c r="A56" s="2273"/>
      <c r="B56" s="2273"/>
      <c r="C56" s="2273"/>
      <c r="D56" s="2273"/>
      <c r="E56" s="2273"/>
      <c r="F56" s="2292"/>
      <c r="G56" s="2266" t="s">
        <v>1303</v>
      </c>
      <c r="H56" s="2267"/>
      <c r="I56" s="2267"/>
      <c r="J56" s="2267"/>
      <c r="K56" s="2267"/>
      <c r="L56" s="2267"/>
      <c r="M56" s="2267"/>
      <c r="N56" s="2267"/>
      <c r="O56" s="2268"/>
      <c r="P56" s="2290"/>
      <c r="Q56" s="2291"/>
      <c r="R56" s="2291"/>
      <c r="S56" s="2262" t="s">
        <v>1309</v>
      </c>
      <c r="T56" s="2262"/>
      <c r="U56" s="2289" t="s">
        <v>66</v>
      </c>
      <c r="V56" s="2289"/>
      <c r="W56" s="2289"/>
      <c r="X56" s="2289"/>
      <c r="Y56" s="2289"/>
      <c r="Z56" s="2289"/>
      <c r="AA56" s="2264"/>
      <c r="AB56" s="2294" t="str">
        <f>IF(★法人その他入力!V86="","年　　月　　日",★法人その他入力!BL86)</f>
        <v>年　　月　　日</v>
      </c>
      <c r="AC56" s="2294"/>
      <c r="AD56" s="2294"/>
      <c r="AE56" s="2294"/>
      <c r="AF56" s="2294"/>
      <c r="AG56" s="2294"/>
      <c r="AH56" s="2294"/>
      <c r="AI56" s="2294"/>
      <c r="AJ56" s="2294"/>
      <c r="AK56" s="2264" t="s">
        <v>1598</v>
      </c>
      <c r="AL56" s="2269"/>
      <c r="AM56" s="2296"/>
      <c r="AN56" s="2296"/>
      <c r="AO56" s="2296"/>
      <c r="AP56" s="2296"/>
      <c r="AQ56" s="2296"/>
      <c r="AR56" s="2296"/>
      <c r="AS56" s="69"/>
      <c r="AT56" s="69"/>
      <c r="AU56" s="69"/>
      <c r="AV56" s="69"/>
      <c r="AW56" s="69"/>
      <c r="AX56" s="69"/>
      <c r="AY56" s="69"/>
      <c r="AZ56" s="69"/>
      <c r="BA56" s="69"/>
      <c r="BB56" s="69"/>
      <c r="BC56" s="69"/>
      <c r="BD56" s="69"/>
      <c r="BE56" s="69"/>
      <c r="BF56" s="69"/>
      <c r="BG56" s="69"/>
      <c r="BH56" s="69"/>
      <c r="BI56" s="69"/>
      <c r="BJ56" s="69"/>
      <c r="BK56" s="69"/>
      <c r="BL56" s="69"/>
      <c r="BM56" s="69"/>
      <c r="BR56" s="274" t="s">
        <v>1653</v>
      </c>
    </row>
    <row r="57" spans="1:77" ht="15" customHeight="1">
      <c r="A57" s="2273"/>
      <c r="B57" s="2273"/>
      <c r="C57" s="2273"/>
      <c r="D57" s="2273"/>
      <c r="E57" s="2273"/>
      <c r="F57" s="2292"/>
      <c r="G57" s="2266" t="s">
        <v>1304</v>
      </c>
      <c r="H57" s="2267"/>
      <c r="I57" s="2267"/>
      <c r="J57" s="2267"/>
      <c r="K57" s="2267"/>
      <c r="L57" s="2267"/>
      <c r="M57" s="2267"/>
      <c r="N57" s="2267"/>
      <c r="O57" s="2268"/>
      <c r="P57" s="2290"/>
      <c r="Q57" s="2291"/>
      <c r="R57" s="2291"/>
      <c r="S57" s="2262"/>
      <c r="T57" s="2262"/>
      <c r="U57" s="2289"/>
      <c r="V57" s="2289"/>
      <c r="W57" s="2289"/>
      <c r="X57" s="2289"/>
      <c r="Y57" s="2289"/>
      <c r="Z57" s="2289"/>
      <c r="AA57" s="2264"/>
      <c r="AB57" s="2294"/>
      <c r="AC57" s="2294"/>
      <c r="AD57" s="2294"/>
      <c r="AE57" s="2294"/>
      <c r="AF57" s="2294"/>
      <c r="AG57" s="2294"/>
      <c r="AH57" s="2294"/>
      <c r="AI57" s="2294"/>
      <c r="AJ57" s="2294"/>
      <c r="AK57" s="2264"/>
      <c r="AL57" s="2269"/>
      <c r="AM57" s="2296"/>
      <c r="AN57" s="2296"/>
      <c r="AO57" s="2296"/>
      <c r="AP57" s="2296"/>
      <c r="AQ57" s="2296"/>
      <c r="AR57" s="2296"/>
      <c r="AS57" s="69"/>
      <c r="AT57" s="69"/>
      <c r="AU57" s="69"/>
      <c r="AV57" s="69"/>
      <c r="AW57" s="69"/>
      <c r="AX57" s="69"/>
      <c r="AY57" s="69"/>
      <c r="AZ57" s="69"/>
      <c r="BA57" s="69"/>
      <c r="BB57" s="69"/>
      <c r="BC57" s="69"/>
      <c r="BD57" s="69"/>
      <c r="BE57" s="69"/>
      <c r="BF57" s="69"/>
      <c r="BG57" s="69"/>
      <c r="BH57" s="69"/>
      <c r="BI57" s="69"/>
      <c r="BJ57" s="69"/>
      <c r="BK57" s="69"/>
      <c r="BL57" s="69"/>
      <c r="BM57" s="69"/>
      <c r="BR57" s="274" t="s">
        <v>1654</v>
      </c>
    </row>
    <row r="58" spans="1:77" ht="15" customHeight="1">
      <c r="A58" s="2273"/>
      <c r="B58" s="2273"/>
      <c r="C58" s="2273"/>
      <c r="D58" s="2273"/>
      <c r="E58" s="2273"/>
      <c r="F58" s="2292"/>
      <c r="G58" s="2266" t="s">
        <v>1305</v>
      </c>
      <c r="H58" s="2267"/>
      <c r="I58" s="2267"/>
      <c r="J58" s="2267"/>
      <c r="K58" s="2267"/>
      <c r="L58" s="2267"/>
      <c r="M58" s="2267"/>
      <c r="N58" s="2267"/>
      <c r="O58" s="2268"/>
      <c r="P58" s="2290"/>
      <c r="Q58" s="2291"/>
      <c r="R58" s="2291"/>
      <c r="S58" s="2262"/>
      <c r="T58" s="2262"/>
      <c r="U58" s="2289"/>
      <c r="V58" s="2289"/>
      <c r="W58" s="2289"/>
      <c r="X58" s="2289"/>
      <c r="Y58" s="2289"/>
      <c r="Z58" s="2289"/>
      <c r="AA58" s="2264"/>
      <c r="AB58" s="2294"/>
      <c r="AC58" s="2294"/>
      <c r="AD58" s="2294"/>
      <c r="AE58" s="2294"/>
      <c r="AF58" s="2294"/>
      <c r="AG58" s="2294"/>
      <c r="AH58" s="2294"/>
      <c r="AI58" s="2294"/>
      <c r="AJ58" s="2294"/>
      <c r="AK58" s="2264"/>
      <c r="AL58" s="2269"/>
      <c r="AM58" s="2296"/>
      <c r="AN58" s="2296"/>
      <c r="AO58" s="2296"/>
      <c r="AP58" s="2296"/>
      <c r="AQ58" s="2296"/>
      <c r="AR58" s="2296"/>
      <c r="AS58" s="69"/>
      <c r="AT58" s="69"/>
      <c r="AU58" s="69"/>
      <c r="AV58" s="69"/>
      <c r="AW58" s="69"/>
      <c r="AX58" s="69"/>
      <c r="AY58" s="69"/>
      <c r="AZ58" s="69"/>
      <c r="BA58" s="69"/>
      <c r="BB58" s="69"/>
      <c r="BC58" s="69"/>
      <c r="BD58" s="69"/>
      <c r="BE58" s="69"/>
      <c r="BF58" s="69"/>
      <c r="BG58" s="69"/>
      <c r="BH58" s="69"/>
      <c r="BI58" s="69"/>
      <c r="BJ58" s="69"/>
      <c r="BK58" s="69"/>
      <c r="BL58" s="69"/>
      <c r="BM58" s="69"/>
      <c r="BR58" s="274" t="s">
        <v>1655</v>
      </c>
    </row>
    <row r="59" spans="1:77" ht="15" customHeight="1">
      <c r="A59" s="2273"/>
      <c r="B59" s="2273"/>
      <c r="C59" s="2273"/>
      <c r="D59" s="2273"/>
      <c r="E59" s="2273"/>
      <c r="F59" s="2292"/>
      <c r="G59" s="2266" t="s">
        <v>1306</v>
      </c>
      <c r="H59" s="2267"/>
      <c r="I59" s="2267"/>
      <c r="J59" s="2267"/>
      <c r="K59" s="2267"/>
      <c r="L59" s="2267"/>
      <c r="M59" s="2267"/>
      <c r="N59" s="2267"/>
      <c r="O59" s="2268"/>
      <c r="P59" s="2290"/>
      <c r="Q59" s="2291"/>
      <c r="R59" s="2291"/>
      <c r="S59" s="2262" t="s">
        <v>1311</v>
      </c>
      <c r="T59" s="2262"/>
      <c r="U59" s="2289" t="s">
        <v>1312</v>
      </c>
      <c r="V59" s="2289"/>
      <c r="W59" s="2289"/>
      <c r="X59" s="2289"/>
      <c r="Y59" s="2289"/>
      <c r="Z59" s="2289"/>
      <c r="AA59" s="2262"/>
      <c r="AB59" s="2260" t="str">
        <f>IF(★法人その他入力!M81="","",★入力画面!$M$18)</f>
        <v/>
      </c>
      <c r="AC59" s="2260"/>
      <c r="AD59" s="2260"/>
      <c r="AE59" s="2260"/>
      <c r="AF59" s="2260"/>
      <c r="AG59" s="2260"/>
      <c r="AH59" s="2260"/>
      <c r="AI59" s="2260"/>
      <c r="AJ59" s="2260"/>
      <c r="AK59" s="2260"/>
      <c r="AL59" s="2262"/>
      <c r="AM59" s="2296"/>
      <c r="AN59" s="2296"/>
      <c r="AO59" s="2296"/>
      <c r="AP59" s="2296"/>
      <c r="AQ59" s="2296"/>
      <c r="AR59" s="2296"/>
      <c r="AS59" s="69"/>
      <c r="AT59" s="69"/>
      <c r="AU59" s="69"/>
      <c r="AV59" s="69"/>
      <c r="AW59" s="69"/>
      <c r="AX59" s="69"/>
      <c r="AY59" s="69"/>
      <c r="AZ59" s="69"/>
      <c r="BA59" s="69"/>
      <c r="BB59" s="69"/>
      <c r="BC59" s="69"/>
      <c r="BD59" s="69"/>
      <c r="BE59" s="69"/>
      <c r="BF59" s="69"/>
      <c r="BG59" s="69"/>
      <c r="BH59" s="69"/>
      <c r="BI59" s="69"/>
      <c r="BJ59" s="69"/>
      <c r="BK59" s="69"/>
      <c r="BL59" s="69"/>
      <c r="BM59" s="69"/>
      <c r="BR59" s="274" t="s">
        <v>1656</v>
      </c>
    </row>
    <row r="60" spans="1:77" ht="7.5" customHeight="1">
      <c r="A60" s="2273"/>
      <c r="B60" s="2273"/>
      <c r="C60" s="2273"/>
      <c r="D60" s="2273"/>
      <c r="E60" s="2273"/>
      <c r="F60" s="2292"/>
      <c r="G60" s="2266"/>
      <c r="H60" s="2267"/>
      <c r="I60" s="2267"/>
      <c r="J60" s="2267"/>
      <c r="K60" s="2267"/>
      <c r="L60" s="2267"/>
      <c r="M60" s="2267"/>
      <c r="N60" s="2267"/>
      <c r="O60" s="2268"/>
      <c r="P60" s="2290"/>
      <c r="Q60" s="2291"/>
      <c r="R60" s="2291"/>
      <c r="S60" s="2262"/>
      <c r="T60" s="2262"/>
      <c r="U60" s="2289"/>
      <c r="V60" s="2289"/>
      <c r="W60" s="2289"/>
      <c r="X60" s="2289"/>
      <c r="Y60" s="2289"/>
      <c r="Z60" s="2289"/>
      <c r="AA60" s="2262"/>
      <c r="AB60" s="2261"/>
      <c r="AC60" s="2261"/>
      <c r="AD60" s="2261"/>
      <c r="AE60" s="2261"/>
      <c r="AF60" s="2261"/>
      <c r="AG60" s="2261"/>
      <c r="AH60" s="2261"/>
      <c r="AI60" s="2261"/>
      <c r="AJ60" s="2261"/>
      <c r="AK60" s="2261"/>
      <c r="AL60" s="2262"/>
      <c r="AM60" s="2296"/>
      <c r="AN60" s="2296"/>
      <c r="AO60" s="2296"/>
      <c r="AP60" s="2296"/>
      <c r="AQ60" s="2296"/>
      <c r="AR60" s="2296"/>
      <c r="AS60" s="69"/>
      <c r="AT60" s="69"/>
      <c r="AU60" s="69"/>
      <c r="AV60" s="69"/>
      <c r="AW60" s="69"/>
      <c r="AX60" s="69"/>
      <c r="AY60" s="69"/>
      <c r="AZ60" s="69"/>
      <c r="BA60" s="69"/>
      <c r="BB60" s="69"/>
      <c r="BC60" s="69"/>
      <c r="BD60" s="69"/>
      <c r="BE60" s="69"/>
      <c r="BF60" s="69"/>
      <c r="BG60" s="69"/>
      <c r="BH60" s="69"/>
      <c r="BI60" s="69"/>
      <c r="BJ60" s="69"/>
      <c r="BK60" s="69"/>
      <c r="BL60" s="69"/>
      <c r="BM60" s="69"/>
      <c r="BR60" s="274" t="s">
        <v>1657</v>
      </c>
    </row>
    <row r="61" spans="1:77" ht="7.5" customHeight="1">
      <c r="A61" s="2273"/>
      <c r="B61" s="2273"/>
      <c r="C61" s="2273"/>
      <c r="D61" s="2273"/>
      <c r="E61" s="2273"/>
      <c r="F61" s="2292"/>
      <c r="G61" s="2266"/>
      <c r="H61" s="2267"/>
      <c r="I61" s="2267"/>
      <c r="J61" s="2267"/>
      <c r="K61" s="2267"/>
      <c r="L61" s="2267"/>
      <c r="M61" s="2267"/>
      <c r="N61" s="2267"/>
      <c r="O61" s="2268"/>
      <c r="P61" s="2290"/>
      <c r="Q61" s="2291"/>
      <c r="R61" s="2291"/>
      <c r="S61" s="2262"/>
      <c r="T61" s="2262"/>
      <c r="U61" s="2289"/>
      <c r="V61" s="2289"/>
      <c r="W61" s="2289"/>
      <c r="X61" s="2289"/>
      <c r="Y61" s="2289"/>
      <c r="Z61" s="2289"/>
      <c r="AA61" s="2264"/>
      <c r="AB61" s="2264"/>
      <c r="AC61" s="2264"/>
      <c r="AD61" s="2264"/>
      <c r="AE61" s="2264"/>
      <c r="AF61" s="2264"/>
      <c r="AG61" s="2264"/>
      <c r="AH61" s="2264"/>
      <c r="AI61" s="2264"/>
      <c r="AJ61" s="2264"/>
      <c r="AK61" s="2264"/>
      <c r="AL61" s="2264"/>
      <c r="AM61" s="2296"/>
      <c r="AN61" s="2296"/>
      <c r="AO61" s="2296"/>
      <c r="AP61" s="2296"/>
      <c r="AQ61" s="2296"/>
      <c r="AR61" s="2296"/>
      <c r="AS61" s="69"/>
      <c r="AT61" s="69"/>
      <c r="AU61" s="69"/>
      <c r="AV61" s="69"/>
      <c r="AW61" s="69"/>
      <c r="AX61" s="69"/>
      <c r="AY61" s="69"/>
      <c r="AZ61" s="69"/>
      <c r="BA61" s="69"/>
      <c r="BB61" s="69"/>
      <c r="BC61" s="69"/>
      <c r="BD61" s="69"/>
      <c r="BE61" s="69"/>
      <c r="BF61" s="69"/>
      <c r="BG61" s="69"/>
      <c r="BH61" s="69"/>
      <c r="BI61" s="69"/>
      <c r="BJ61" s="69"/>
      <c r="BK61" s="69"/>
      <c r="BL61" s="69"/>
      <c r="BM61" s="69"/>
      <c r="BR61" s="274" t="s">
        <v>1658</v>
      </c>
    </row>
    <row r="62" spans="1:77" ht="15" customHeight="1">
      <c r="A62" s="2273"/>
      <c r="B62" s="2273"/>
      <c r="C62" s="2273"/>
      <c r="D62" s="2273"/>
      <c r="E62" s="2273"/>
      <c r="F62" s="2292"/>
      <c r="G62" s="2275" t="s">
        <v>1302</v>
      </c>
      <c r="H62" s="2276"/>
      <c r="I62" s="2276"/>
      <c r="J62" s="2276"/>
      <c r="K62" s="2276"/>
      <c r="L62" s="2276"/>
      <c r="M62" s="2276"/>
      <c r="N62" s="2276"/>
      <c r="O62" s="2277"/>
      <c r="P62" s="2290"/>
      <c r="Q62" s="2291"/>
      <c r="R62" s="2291"/>
      <c r="S62" s="2262" t="s">
        <v>1314</v>
      </c>
      <c r="T62" s="2262"/>
      <c r="U62" s="2287" t="s">
        <v>1313</v>
      </c>
      <c r="V62" s="2287"/>
      <c r="W62" s="2287"/>
      <c r="X62" s="2287"/>
      <c r="Y62" s="2287"/>
      <c r="Z62" s="2287"/>
      <c r="AA62" s="2264"/>
      <c r="AB62" s="2293" t="str">
        <f>IF(★法人その他入力!AE84="","　年　　月　　日",★法人その他入力!BM84)</f>
        <v>　年　　月　　日</v>
      </c>
      <c r="AC62" s="2293"/>
      <c r="AD62" s="2293"/>
      <c r="AE62" s="2293"/>
      <c r="AF62" s="2293"/>
      <c r="AG62" s="2293"/>
      <c r="AH62" s="2293"/>
      <c r="AI62" s="2293"/>
      <c r="AJ62" s="2262" t="s">
        <v>1317</v>
      </c>
      <c r="AK62" s="2262"/>
      <c r="AL62" s="2262"/>
      <c r="AM62" s="2296"/>
      <c r="AN62" s="2296"/>
      <c r="AO62" s="2296"/>
      <c r="AP62" s="2296"/>
      <c r="AQ62" s="2296"/>
      <c r="AR62" s="2296"/>
      <c r="AS62" s="69"/>
      <c r="AT62" s="69"/>
      <c r="AU62" s="69"/>
      <c r="AV62" s="69"/>
      <c r="AW62" s="69"/>
      <c r="AX62" s="69"/>
      <c r="AY62" s="69"/>
      <c r="AZ62" s="69"/>
      <c r="BA62" s="69"/>
      <c r="BB62" s="69"/>
      <c r="BC62" s="69"/>
      <c r="BD62" s="69"/>
      <c r="BE62" s="69"/>
      <c r="BF62" s="69"/>
      <c r="BG62" s="69"/>
      <c r="BH62" s="69"/>
      <c r="BI62" s="69"/>
      <c r="BJ62" s="69"/>
      <c r="BK62" s="69"/>
      <c r="BL62" s="69"/>
      <c r="BM62" s="69"/>
      <c r="BR62" s="274" t="s">
        <v>1659</v>
      </c>
    </row>
    <row r="63" spans="1:77" ht="7.5" customHeight="1">
      <c r="A63" s="2273"/>
      <c r="B63" s="2273"/>
      <c r="C63" s="2273"/>
      <c r="D63" s="2273"/>
      <c r="E63" s="2273"/>
      <c r="F63" s="2292"/>
      <c r="G63" s="2275"/>
      <c r="H63" s="2276"/>
      <c r="I63" s="2276"/>
      <c r="J63" s="2276"/>
      <c r="K63" s="2276"/>
      <c r="L63" s="2276"/>
      <c r="M63" s="2276"/>
      <c r="N63" s="2276"/>
      <c r="O63" s="2277"/>
      <c r="P63" s="2290"/>
      <c r="Q63" s="2291"/>
      <c r="R63" s="2291"/>
      <c r="S63" s="2262"/>
      <c r="T63" s="2262"/>
      <c r="U63" s="2287"/>
      <c r="V63" s="2287"/>
      <c r="W63" s="2287"/>
      <c r="X63" s="2287"/>
      <c r="Y63" s="2287"/>
      <c r="Z63" s="2287"/>
      <c r="AA63" s="2264"/>
      <c r="AB63" s="2293"/>
      <c r="AC63" s="2293"/>
      <c r="AD63" s="2293"/>
      <c r="AE63" s="2293"/>
      <c r="AF63" s="2293"/>
      <c r="AG63" s="2293"/>
      <c r="AH63" s="2293"/>
      <c r="AI63" s="2293"/>
      <c r="AJ63" s="2262"/>
      <c r="AK63" s="2262"/>
      <c r="AL63" s="2262"/>
      <c r="AM63" s="2296"/>
      <c r="AN63" s="2296"/>
      <c r="AO63" s="2296"/>
      <c r="AP63" s="2296"/>
      <c r="AQ63" s="2296"/>
      <c r="AR63" s="2296"/>
      <c r="AS63" s="69"/>
      <c r="AT63" s="69"/>
      <c r="AU63" s="69"/>
      <c r="AV63" s="69"/>
      <c r="AW63" s="69"/>
      <c r="AX63" s="69"/>
      <c r="AY63" s="69"/>
      <c r="AZ63" s="69"/>
      <c r="BA63" s="69"/>
      <c r="BB63" s="69"/>
      <c r="BC63" s="69"/>
      <c r="BD63" s="69"/>
      <c r="BE63" s="69"/>
      <c r="BF63" s="69"/>
      <c r="BG63" s="69"/>
      <c r="BH63" s="69"/>
      <c r="BI63" s="69"/>
      <c r="BJ63" s="69"/>
      <c r="BK63" s="69"/>
      <c r="BL63" s="69"/>
      <c r="BM63" s="69"/>
      <c r="BR63" s="274" t="s">
        <v>1660</v>
      </c>
    </row>
    <row r="64" spans="1:77" ht="7.5" customHeight="1">
      <c r="A64" s="2273"/>
      <c r="B64" s="2273"/>
      <c r="C64" s="2273"/>
      <c r="D64" s="2273"/>
      <c r="E64" s="2273"/>
      <c r="F64" s="2292"/>
      <c r="G64" s="2275"/>
      <c r="H64" s="2276"/>
      <c r="I64" s="2276"/>
      <c r="J64" s="2276"/>
      <c r="K64" s="2276"/>
      <c r="L64" s="2276"/>
      <c r="M64" s="2276"/>
      <c r="N64" s="2276"/>
      <c r="O64" s="2277"/>
      <c r="P64" s="2290"/>
      <c r="Q64" s="2291"/>
      <c r="R64" s="2291"/>
      <c r="S64" s="2262"/>
      <c r="T64" s="2262"/>
      <c r="U64" s="2287"/>
      <c r="V64" s="2287"/>
      <c r="W64" s="2287"/>
      <c r="X64" s="2287"/>
      <c r="Y64" s="2287"/>
      <c r="Z64" s="2287"/>
      <c r="AA64" s="2270" t="s">
        <v>7</v>
      </c>
      <c r="AB64" s="2270"/>
      <c r="AC64" s="2271">
        <f>★法人その他入力!N84</f>
        <v>0</v>
      </c>
      <c r="AD64" s="2271"/>
      <c r="AE64" s="2271"/>
      <c r="AF64" s="2271"/>
      <c r="AG64" s="2271"/>
      <c r="AH64" s="2271"/>
      <c r="AI64" s="2271"/>
      <c r="AJ64" s="2262" t="s">
        <v>6</v>
      </c>
      <c r="AK64" s="2262"/>
      <c r="AL64" s="2262"/>
      <c r="AM64" s="2296"/>
      <c r="AN64" s="2296"/>
      <c r="AO64" s="2296"/>
      <c r="AP64" s="2296"/>
      <c r="AQ64" s="2296"/>
      <c r="AR64" s="2296"/>
      <c r="AS64" s="69"/>
      <c r="AT64" s="69"/>
      <c r="AU64" s="69"/>
      <c r="AV64" s="69"/>
      <c r="AW64" s="69"/>
      <c r="AX64" s="69"/>
      <c r="AY64" s="69"/>
      <c r="AZ64" s="69"/>
      <c r="BA64" s="69"/>
      <c r="BB64" s="69"/>
      <c r="BC64" s="69"/>
      <c r="BD64" s="69"/>
      <c r="BE64" s="69"/>
      <c r="BF64" s="69"/>
      <c r="BG64" s="69"/>
      <c r="BH64" s="69"/>
      <c r="BI64" s="69"/>
      <c r="BJ64" s="69"/>
      <c r="BK64" s="69"/>
      <c r="BL64" s="69"/>
      <c r="BM64" s="69"/>
      <c r="BR64" s="274" t="s">
        <v>1661</v>
      </c>
    </row>
    <row r="65" spans="1:79" ht="7.5" customHeight="1">
      <c r="A65" s="2273"/>
      <c r="B65" s="2273"/>
      <c r="C65" s="2273"/>
      <c r="D65" s="2273"/>
      <c r="E65" s="2273"/>
      <c r="F65" s="2292"/>
      <c r="G65" s="2278"/>
      <c r="H65" s="2279"/>
      <c r="I65" s="2279"/>
      <c r="J65" s="2279"/>
      <c r="K65" s="2279"/>
      <c r="L65" s="2279"/>
      <c r="M65" s="2279"/>
      <c r="N65" s="2279"/>
      <c r="O65" s="2280"/>
      <c r="P65" s="2290"/>
      <c r="Q65" s="2291"/>
      <c r="R65" s="2291"/>
      <c r="S65" s="2262"/>
      <c r="T65" s="2262"/>
      <c r="U65" s="2287"/>
      <c r="V65" s="2287"/>
      <c r="W65" s="2287"/>
      <c r="X65" s="2287"/>
      <c r="Y65" s="2287"/>
      <c r="Z65" s="2287"/>
      <c r="AA65" s="2270"/>
      <c r="AB65" s="2270"/>
      <c r="AC65" s="2272"/>
      <c r="AD65" s="2272"/>
      <c r="AE65" s="2272"/>
      <c r="AF65" s="2272"/>
      <c r="AG65" s="2272"/>
      <c r="AH65" s="2272"/>
      <c r="AI65" s="2272"/>
      <c r="AJ65" s="2262"/>
      <c r="AK65" s="2262"/>
      <c r="AL65" s="2262"/>
      <c r="AM65" s="2296"/>
      <c r="AN65" s="2296"/>
      <c r="AO65" s="2296"/>
      <c r="AP65" s="2296"/>
      <c r="AQ65" s="2296"/>
      <c r="AR65" s="2296"/>
      <c r="AS65" s="69"/>
      <c r="AT65" s="69"/>
      <c r="AU65" s="69"/>
      <c r="AV65" s="69"/>
      <c r="AW65" s="69"/>
      <c r="AX65" s="69"/>
      <c r="AY65" s="69"/>
      <c r="AZ65" s="69"/>
      <c r="BA65" s="69"/>
      <c r="BB65" s="69"/>
      <c r="BC65" s="69"/>
      <c r="BD65" s="69"/>
      <c r="BE65" s="69"/>
      <c r="BF65" s="69"/>
      <c r="BG65" s="69"/>
      <c r="BH65" s="69"/>
      <c r="BI65" s="69"/>
      <c r="BJ65" s="69"/>
      <c r="BK65" s="69"/>
      <c r="BL65" s="69"/>
      <c r="BM65" s="69"/>
      <c r="BR65" s="274" t="s">
        <v>1662</v>
      </c>
    </row>
    <row r="66" spans="1:79" ht="7.5" customHeight="1">
      <c r="A66" s="2273"/>
      <c r="B66" s="2273"/>
      <c r="C66" s="2273"/>
      <c r="D66" s="2273"/>
      <c r="E66" s="2273"/>
      <c r="F66" s="2265"/>
      <c r="G66" s="2265"/>
      <c r="H66" s="2265"/>
      <c r="I66" s="2265"/>
      <c r="J66" s="2265"/>
      <c r="K66" s="2265"/>
      <c r="L66" s="2265"/>
      <c r="M66" s="2265"/>
      <c r="N66" s="2265"/>
      <c r="O66" s="2265"/>
      <c r="P66" s="2265"/>
      <c r="Q66" s="2265"/>
      <c r="R66" s="2265"/>
      <c r="S66" s="2262"/>
      <c r="T66" s="2262"/>
      <c r="U66" s="2287"/>
      <c r="V66" s="2287"/>
      <c r="W66" s="2287"/>
      <c r="X66" s="2287"/>
      <c r="Y66" s="2287"/>
      <c r="Z66" s="2287"/>
      <c r="AA66" s="2264"/>
      <c r="AB66" s="2264"/>
      <c r="AC66" s="2264"/>
      <c r="AD66" s="2264"/>
      <c r="AE66" s="2264"/>
      <c r="AF66" s="2264"/>
      <c r="AG66" s="2264"/>
      <c r="AH66" s="2264"/>
      <c r="AI66" s="2264"/>
      <c r="AJ66" s="2264"/>
      <c r="AK66" s="2264"/>
      <c r="AL66" s="2264"/>
      <c r="AM66" s="2296"/>
      <c r="AN66" s="2296"/>
      <c r="AO66" s="2296"/>
      <c r="AP66" s="2296"/>
      <c r="AQ66" s="2296"/>
      <c r="AR66" s="2296"/>
      <c r="AS66" s="69"/>
      <c r="AT66" s="69"/>
      <c r="AU66" s="69"/>
      <c r="AV66" s="69"/>
      <c r="AW66" s="69"/>
      <c r="AX66" s="69"/>
      <c r="AY66" s="69"/>
      <c r="AZ66" s="69"/>
      <c r="BA66" s="69"/>
      <c r="BB66" s="69"/>
      <c r="BC66" s="69"/>
      <c r="BD66" s="69"/>
      <c r="BE66" s="69"/>
      <c r="BF66" s="69"/>
      <c r="BG66" s="69"/>
      <c r="BH66" s="69"/>
      <c r="BI66" s="69"/>
      <c r="BJ66" s="69"/>
      <c r="BK66" s="69"/>
      <c r="BL66" s="69"/>
      <c r="BM66" s="69"/>
      <c r="BR66" s="274" t="s">
        <v>1663</v>
      </c>
    </row>
    <row r="67" spans="1:79" ht="15" customHeight="1">
      <c r="A67" s="2273"/>
      <c r="B67" s="2273"/>
      <c r="C67" s="2273"/>
      <c r="D67" s="2273"/>
      <c r="E67" s="2273"/>
      <c r="F67" s="357" t="s">
        <v>620</v>
      </c>
      <c r="G67" s="2263" t="s">
        <v>1345</v>
      </c>
      <c r="H67" s="2263"/>
      <c r="I67" s="2263" t="s">
        <v>1346</v>
      </c>
      <c r="J67" s="2263"/>
      <c r="K67" s="2263" t="s">
        <v>1359</v>
      </c>
      <c r="L67" s="2263"/>
      <c r="M67" s="2288" t="s">
        <v>1319</v>
      </c>
      <c r="N67" s="2288"/>
      <c r="O67" s="2288"/>
      <c r="P67" s="2288"/>
      <c r="Q67" s="2262"/>
      <c r="R67" s="2262"/>
      <c r="S67" s="2262" t="s">
        <v>1315</v>
      </c>
      <c r="T67" s="2262"/>
      <c r="U67" s="2287" t="s">
        <v>1316</v>
      </c>
      <c r="V67" s="2287"/>
      <c r="W67" s="2287"/>
      <c r="X67" s="2287"/>
      <c r="Y67" s="2287"/>
      <c r="Z67" s="2287"/>
      <c r="AA67" s="2264"/>
      <c r="AB67" s="2264"/>
      <c r="AC67" s="2264"/>
      <c r="AD67" s="2264"/>
      <c r="AE67" s="2264"/>
      <c r="AF67" s="2264"/>
      <c r="AG67" s="2264"/>
      <c r="AH67" s="2264"/>
      <c r="AI67" s="2264"/>
      <c r="AJ67" s="2264"/>
      <c r="AK67" s="2264"/>
      <c r="AL67" s="2264"/>
      <c r="AM67" s="2296"/>
      <c r="AN67" s="2296"/>
      <c r="AO67" s="2296"/>
      <c r="AP67" s="2296"/>
      <c r="AQ67" s="2296"/>
      <c r="AR67" s="2296"/>
      <c r="AS67" s="69"/>
      <c r="AT67" s="69"/>
      <c r="AU67" s="69"/>
      <c r="AV67" s="69"/>
      <c r="AW67" s="69"/>
      <c r="AX67" s="69"/>
      <c r="AY67" s="69"/>
      <c r="AZ67" s="69"/>
      <c r="BA67" s="69"/>
      <c r="BB67" s="69"/>
      <c r="BC67" s="69"/>
      <c r="BD67" s="69"/>
      <c r="BE67" s="69"/>
      <c r="BF67" s="69"/>
      <c r="BG67" s="69"/>
      <c r="BH67" s="69"/>
      <c r="BI67" s="69"/>
      <c r="BJ67" s="69"/>
      <c r="BK67" s="69"/>
      <c r="BL67" s="69"/>
      <c r="BM67" s="69"/>
    </row>
    <row r="68" spans="1:79" ht="15" customHeight="1">
      <c r="A68" s="2273"/>
      <c r="B68" s="2273"/>
      <c r="C68" s="2273"/>
      <c r="D68" s="2273"/>
      <c r="E68" s="2273"/>
      <c r="F68" s="2274" t="s">
        <v>1320</v>
      </c>
      <c r="G68" s="2274"/>
      <c r="H68" s="2274"/>
      <c r="I68" s="2274"/>
      <c r="J68" s="2274"/>
      <c r="K68" s="2274"/>
      <c r="L68" s="2274"/>
      <c r="M68" s="2274"/>
      <c r="N68" s="2274"/>
      <c r="O68" s="2274"/>
      <c r="P68" s="2274"/>
      <c r="Q68" s="2262"/>
      <c r="R68" s="2262"/>
      <c r="S68" s="2262"/>
      <c r="T68" s="2262"/>
      <c r="U68" s="2287"/>
      <c r="V68" s="2287"/>
      <c r="W68" s="2287"/>
      <c r="X68" s="2287"/>
      <c r="Y68" s="2287"/>
      <c r="Z68" s="2287"/>
      <c r="AA68" s="2262"/>
      <c r="AB68" s="2260" t="str">
        <f>★法人その他入力!BO83</f>
        <v/>
      </c>
      <c r="AC68" s="2260"/>
      <c r="AD68" s="2260"/>
      <c r="AE68" s="2260"/>
      <c r="AF68" s="2260"/>
      <c r="AG68" s="2260"/>
      <c r="AH68" s="2260"/>
      <c r="AI68" s="2260"/>
      <c r="AJ68" s="2260"/>
      <c r="AK68" s="2260"/>
      <c r="AL68" s="2262"/>
      <c r="AM68" s="2296"/>
      <c r="AN68" s="2296"/>
      <c r="AO68" s="2296"/>
      <c r="AP68" s="2296"/>
      <c r="AQ68" s="2296"/>
      <c r="AR68" s="2296"/>
      <c r="AS68" s="69"/>
      <c r="AT68" s="69"/>
      <c r="AU68" s="69"/>
      <c r="AV68" s="69"/>
      <c r="AW68" s="69"/>
      <c r="AX68" s="69"/>
      <c r="AY68" s="69"/>
      <c r="AZ68" s="69"/>
      <c r="BA68" s="69"/>
      <c r="BB68" s="69"/>
      <c r="BC68" s="69"/>
      <c r="BD68" s="69"/>
      <c r="BE68" s="69"/>
      <c r="BF68" s="69"/>
      <c r="BG68" s="69"/>
      <c r="BH68" s="69"/>
      <c r="BI68" s="69"/>
      <c r="BJ68" s="69"/>
      <c r="BK68" s="69"/>
      <c r="BL68" s="69"/>
      <c r="BM68" s="69"/>
    </row>
    <row r="69" spans="1:79" ht="15" customHeight="1">
      <c r="A69" s="2273"/>
      <c r="B69" s="2273"/>
      <c r="C69" s="2273"/>
      <c r="D69" s="2273"/>
      <c r="E69" s="2273"/>
      <c r="F69" s="2274" t="s">
        <v>999</v>
      </c>
      <c r="G69" s="2274"/>
      <c r="H69" s="2274"/>
      <c r="I69" s="2263" t="s">
        <v>1345</v>
      </c>
      <c r="J69" s="2263"/>
      <c r="K69" s="2263"/>
      <c r="L69" s="2263" t="s">
        <v>1346</v>
      </c>
      <c r="M69" s="2263"/>
      <c r="N69" s="2263" t="s">
        <v>1359</v>
      </c>
      <c r="O69" s="2263"/>
      <c r="P69" s="2263"/>
      <c r="Q69" s="2262"/>
      <c r="R69" s="2262"/>
      <c r="S69" s="2262"/>
      <c r="T69" s="2262"/>
      <c r="U69" s="2287"/>
      <c r="V69" s="2287"/>
      <c r="W69" s="2287"/>
      <c r="X69" s="2287"/>
      <c r="Y69" s="2287"/>
      <c r="Z69" s="2287"/>
      <c r="AA69" s="2262"/>
      <c r="AB69" s="2261"/>
      <c r="AC69" s="2261"/>
      <c r="AD69" s="2261"/>
      <c r="AE69" s="2261"/>
      <c r="AF69" s="2261"/>
      <c r="AG69" s="2261"/>
      <c r="AH69" s="2261"/>
      <c r="AI69" s="2261"/>
      <c r="AJ69" s="2261"/>
      <c r="AK69" s="2261"/>
      <c r="AL69" s="2262"/>
      <c r="AM69" s="2296"/>
      <c r="AN69" s="2296"/>
      <c r="AO69" s="2296"/>
      <c r="AP69" s="2296"/>
      <c r="AQ69" s="2296"/>
      <c r="AR69" s="2296"/>
      <c r="AS69" s="69"/>
      <c r="AT69" s="69"/>
      <c r="AU69" s="69"/>
      <c r="AV69" s="69"/>
      <c r="AW69" s="69"/>
      <c r="AX69" s="69"/>
      <c r="AY69" s="69"/>
      <c r="AZ69" s="69"/>
      <c r="BA69" s="69"/>
      <c r="BB69" s="69"/>
      <c r="BC69" s="69"/>
      <c r="BD69" s="69"/>
      <c r="BE69" s="69"/>
      <c r="BF69" s="69"/>
      <c r="BG69" s="69"/>
      <c r="BH69" s="69"/>
      <c r="BI69" s="69"/>
      <c r="BJ69" s="69"/>
      <c r="BK69" s="69"/>
      <c r="BL69" s="69"/>
      <c r="BM69" s="69"/>
    </row>
    <row r="70" spans="1:79" ht="7.5" customHeight="1">
      <c r="A70" s="2273"/>
      <c r="B70" s="2273"/>
      <c r="C70" s="2273"/>
      <c r="D70" s="2273"/>
      <c r="E70" s="2273"/>
      <c r="F70" s="2265"/>
      <c r="G70" s="2265"/>
      <c r="H70" s="2265"/>
      <c r="I70" s="2265"/>
      <c r="J70" s="2265"/>
      <c r="K70" s="2265"/>
      <c r="L70" s="2265"/>
      <c r="M70" s="2265"/>
      <c r="N70" s="2265"/>
      <c r="O70" s="2265"/>
      <c r="P70" s="2265"/>
      <c r="Q70" s="2265"/>
      <c r="R70" s="2265"/>
      <c r="S70" s="2262"/>
      <c r="T70" s="2262"/>
      <c r="U70" s="2287"/>
      <c r="V70" s="2287"/>
      <c r="W70" s="2287"/>
      <c r="X70" s="2287"/>
      <c r="Y70" s="2287"/>
      <c r="Z70" s="2287"/>
      <c r="AA70" s="2262"/>
      <c r="AB70" s="2262"/>
      <c r="AC70" s="2262"/>
      <c r="AD70" s="2262"/>
      <c r="AE70" s="2262"/>
      <c r="AF70" s="2262"/>
      <c r="AG70" s="2262"/>
      <c r="AH70" s="2262"/>
      <c r="AI70" s="2262"/>
      <c r="AJ70" s="2262"/>
      <c r="AK70" s="2262"/>
      <c r="AL70" s="2262"/>
      <c r="AM70" s="2296"/>
      <c r="AN70" s="2296"/>
      <c r="AO70" s="2296"/>
      <c r="AP70" s="2296"/>
      <c r="AQ70" s="2296"/>
      <c r="AR70" s="2296"/>
      <c r="AS70" s="69"/>
      <c r="AT70" s="69"/>
      <c r="AU70" s="69"/>
      <c r="AV70" s="69"/>
      <c r="AW70" s="69"/>
      <c r="AX70" s="69"/>
      <c r="AY70" s="69"/>
      <c r="AZ70" s="69"/>
      <c r="BA70" s="69"/>
      <c r="BB70" s="69"/>
      <c r="BC70" s="69"/>
      <c r="BD70" s="69"/>
      <c r="BE70" s="69"/>
      <c r="BF70" s="69"/>
      <c r="BG70" s="69"/>
      <c r="BH70" s="69"/>
      <c r="BI70" s="69"/>
      <c r="BJ70" s="69"/>
      <c r="BK70" s="69"/>
      <c r="BL70" s="69"/>
      <c r="BM70" s="69"/>
    </row>
    <row r="71" spans="1:79" ht="7.5" customHeight="1">
      <c r="A71" s="2273"/>
      <c r="B71" s="2273"/>
      <c r="C71" s="2273"/>
      <c r="D71" s="2273"/>
      <c r="E71" s="2273"/>
      <c r="F71" s="2265"/>
      <c r="G71" s="2265"/>
      <c r="H71" s="2265"/>
      <c r="I71" s="2265"/>
      <c r="J71" s="2265"/>
      <c r="K71" s="2265"/>
      <c r="L71" s="2265"/>
      <c r="M71" s="2265"/>
      <c r="N71" s="2265"/>
      <c r="O71" s="2265"/>
      <c r="P71" s="2265"/>
      <c r="Q71" s="2265"/>
      <c r="R71" s="2265"/>
      <c r="S71" s="2262"/>
      <c r="T71" s="2262"/>
      <c r="U71" s="2287"/>
      <c r="V71" s="2287"/>
      <c r="W71" s="2287"/>
      <c r="X71" s="2287"/>
      <c r="Y71" s="2287"/>
      <c r="Z71" s="2287"/>
      <c r="AA71" s="2262"/>
      <c r="AB71" s="2262"/>
      <c r="AC71" s="2262"/>
      <c r="AD71" s="2262"/>
      <c r="AE71" s="2262"/>
      <c r="AF71" s="2262"/>
      <c r="AG71" s="2262"/>
      <c r="AH71" s="2262"/>
      <c r="AI71" s="2262"/>
      <c r="AJ71" s="2262"/>
      <c r="AK71" s="2262"/>
      <c r="AL71" s="2262"/>
      <c r="AM71" s="2296"/>
      <c r="AN71" s="2296"/>
      <c r="AO71" s="2296"/>
      <c r="AP71" s="2296"/>
      <c r="AQ71" s="2296"/>
      <c r="AR71" s="2296"/>
      <c r="AS71" s="69"/>
      <c r="AT71" s="69"/>
      <c r="AU71" s="69"/>
      <c r="AV71" s="69"/>
      <c r="AW71" s="69"/>
      <c r="AX71" s="69"/>
      <c r="AY71" s="69"/>
      <c r="AZ71" s="69"/>
      <c r="BA71" s="69"/>
      <c r="BB71" s="69"/>
      <c r="BC71" s="69"/>
      <c r="BD71" s="69"/>
      <c r="BE71" s="69"/>
      <c r="BF71" s="69"/>
      <c r="BG71" s="69"/>
      <c r="BH71" s="69"/>
      <c r="BI71" s="69"/>
      <c r="BJ71" s="69"/>
      <c r="BK71" s="69"/>
      <c r="BL71" s="69"/>
      <c r="BM71" s="69"/>
    </row>
    <row r="72" spans="1:79" ht="15" customHeight="1">
      <c r="A72" s="2273"/>
      <c r="B72" s="2273"/>
      <c r="C72" s="2273"/>
      <c r="D72" s="2273"/>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2273"/>
      <c r="AB72" s="2273"/>
      <c r="AC72" s="2273"/>
      <c r="AD72" s="2273"/>
      <c r="AE72" s="2273"/>
      <c r="AF72" s="2273"/>
      <c r="AG72" s="2273"/>
      <c r="AH72" s="2273"/>
      <c r="AI72" s="2273"/>
      <c r="AJ72" s="2273"/>
      <c r="AK72" s="2273"/>
      <c r="AL72" s="2273"/>
      <c r="AM72" s="2296"/>
      <c r="AN72" s="2296"/>
      <c r="AO72" s="2296"/>
      <c r="AP72" s="2296"/>
      <c r="AQ72" s="2296"/>
      <c r="AR72" s="2296"/>
      <c r="AS72" s="69"/>
      <c r="AT72" s="69"/>
      <c r="AU72" s="69"/>
      <c r="AV72" s="69"/>
      <c r="AW72" s="69"/>
      <c r="AX72" s="69"/>
      <c r="AY72" s="69"/>
      <c r="AZ72" s="69"/>
      <c r="BA72" s="69"/>
      <c r="BB72" s="69"/>
      <c r="BC72" s="69"/>
      <c r="BD72" s="69"/>
      <c r="BE72" s="69"/>
      <c r="BF72" s="69"/>
      <c r="BG72" s="69"/>
      <c r="BH72" s="69"/>
      <c r="BI72" s="69"/>
      <c r="BJ72" s="69"/>
      <c r="BK72" s="69"/>
      <c r="BL72" s="69"/>
      <c r="BM72" s="69"/>
    </row>
    <row r="73" spans="1:79" ht="15" customHeight="1">
      <c r="A73" s="2273"/>
      <c r="B73" s="2273"/>
      <c r="C73" s="2273"/>
      <c r="D73" s="2273"/>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2273"/>
      <c r="AB73" s="2273"/>
      <c r="AC73" s="2273"/>
      <c r="AD73" s="2273"/>
      <c r="AE73" s="2273"/>
      <c r="AF73" s="2273"/>
      <c r="AG73" s="2273"/>
      <c r="AH73" s="2273"/>
      <c r="AI73" s="2273"/>
      <c r="AJ73" s="2273"/>
      <c r="AK73" s="2273"/>
      <c r="AL73" s="2273"/>
      <c r="AM73" s="2296"/>
      <c r="AN73" s="2296"/>
      <c r="AO73" s="2296"/>
      <c r="AP73" s="2296"/>
      <c r="AQ73" s="2296"/>
      <c r="AR73" s="2296"/>
      <c r="AS73" s="69"/>
      <c r="AT73" s="69"/>
      <c r="AU73" s="69"/>
      <c r="AV73" s="69"/>
      <c r="AW73" s="69"/>
      <c r="AX73" s="69"/>
      <c r="AY73" s="69"/>
      <c r="AZ73" s="69"/>
      <c r="BA73" s="69"/>
      <c r="BB73" s="69"/>
      <c r="BC73" s="69"/>
      <c r="BD73" s="69"/>
      <c r="BE73" s="69"/>
      <c r="BF73" s="69"/>
      <c r="BG73" s="69"/>
      <c r="BH73" s="69"/>
      <c r="BI73" s="69"/>
      <c r="BJ73" s="69"/>
      <c r="BK73" s="69"/>
      <c r="BL73" s="69"/>
      <c r="BM73" s="69"/>
    </row>
    <row r="74" spans="1:79" ht="15" customHeight="1">
      <c r="A74" s="2273"/>
      <c r="B74" s="2273"/>
      <c r="C74" s="2273"/>
      <c r="D74" s="2273"/>
      <c r="E74" s="2273"/>
      <c r="F74" s="2273"/>
      <c r="G74" s="2273"/>
      <c r="H74" s="2273"/>
      <c r="I74" s="2273"/>
      <c r="J74" s="2273"/>
      <c r="K74" s="2273"/>
      <c r="L74" s="2273"/>
      <c r="M74" s="2273"/>
      <c r="N74" s="2273"/>
      <c r="O74" s="2273"/>
      <c r="P74" s="2273"/>
      <c r="Q74" s="2273"/>
      <c r="R74" s="2273"/>
      <c r="S74" s="2273"/>
      <c r="T74" s="2273"/>
      <c r="U74" s="2273"/>
      <c r="V74" s="2273"/>
      <c r="W74" s="2273"/>
      <c r="X74" s="2273"/>
      <c r="Y74" s="2273"/>
      <c r="Z74" s="2273"/>
      <c r="AA74" s="2273"/>
      <c r="AB74" s="2273"/>
      <c r="AC74" s="2273"/>
      <c r="AD74" s="2273"/>
      <c r="AE74" s="2273"/>
      <c r="AF74" s="2273"/>
      <c r="AG74" s="2273"/>
      <c r="AH74" s="2273"/>
      <c r="AI74" s="2273"/>
      <c r="AJ74" s="2273"/>
      <c r="AK74" s="2273"/>
      <c r="AL74" s="2273"/>
      <c r="AM74" s="2296"/>
      <c r="AN74" s="2296"/>
      <c r="AO74" s="2296"/>
      <c r="AP74" s="2296"/>
      <c r="AQ74" s="2296"/>
      <c r="AR74" s="2296"/>
      <c r="AS74" s="69"/>
      <c r="AT74" s="69"/>
      <c r="AU74" s="69"/>
      <c r="AV74" s="69"/>
      <c r="AW74" s="69"/>
      <c r="AX74" s="69"/>
      <c r="AY74" s="69"/>
      <c r="AZ74" s="69"/>
      <c r="BA74" s="69"/>
      <c r="BB74" s="69"/>
      <c r="BC74" s="69"/>
      <c r="BD74" s="69"/>
      <c r="BE74" s="69"/>
      <c r="BF74" s="69"/>
      <c r="BG74" s="69"/>
      <c r="BH74" s="69"/>
      <c r="BI74" s="69"/>
      <c r="BJ74" s="69"/>
      <c r="BK74" s="69"/>
      <c r="BL74" s="69"/>
      <c r="BM74" s="69"/>
    </row>
    <row r="75" spans="1:79" ht="15" customHeight="1">
      <c r="A75" s="2273"/>
      <c r="B75" s="2273"/>
      <c r="C75" s="2273"/>
      <c r="D75" s="2273"/>
      <c r="E75" s="2273"/>
      <c r="F75" s="2273"/>
      <c r="G75" s="2273"/>
      <c r="H75" s="2273"/>
      <c r="I75" s="2273"/>
      <c r="J75" s="2273"/>
      <c r="K75" s="2273"/>
      <c r="L75" s="2273"/>
      <c r="M75" s="2273"/>
      <c r="N75" s="2273"/>
      <c r="O75" s="2273"/>
      <c r="P75" s="2273"/>
      <c r="Q75" s="2273"/>
      <c r="R75" s="2273"/>
      <c r="S75" s="2273"/>
      <c r="T75" s="2273"/>
      <c r="U75" s="2273"/>
      <c r="V75" s="2273"/>
      <c r="W75" s="2273"/>
      <c r="X75" s="2273"/>
      <c r="Y75" s="2273"/>
      <c r="Z75" s="2273"/>
      <c r="AA75" s="2273"/>
      <c r="AB75" s="2273"/>
      <c r="AC75" s="2273"/>
      <c r="AD75" s="2273"/>
      <c r="AE75" s="2273"/>
      <c r="AF75" s="2273"/>
      <c r="AG75" s="2273"/>
      <c r="AH75" s="2273"/>
      <c r="AI75" s="2273"/>
      <c r="AJ75" s="2273"/>
      <c r="AK75" s="2273"/>
      <c r="AL75" s="2273"/>
      <c r="AM75" s="2296"/>
      <c r="AN75" s="2296"/>
      <c r="AO75" s="2296"/>
      <c r="AP75" s="2296"/>
      <c r="AQ75" s="2296"/>
      <c r="AR75" s="2296"/>
      <c r="AS75" s="69"/>
      <c r="AT75" s="69"/>
      <c r="AU75" s="69"/>
      <c r="AV75" s="69"/>
      <c r="AW75" s="69"/>
      <c r="AX75" s="69"/>
      <c r="AY75" s="69"/>
      <c r="AZ75" s="69"/>
      <c r="BA75" s="69"/>
      <c r="BB75" s="69"/>
      <c r="BC75" s="69"/>
      <c r="BD75" s="69"/>
      <c r="BE75" s="69"/>
      <c r="BF75" s="69"/>
      <c r="BG75" s="69"/>
      <c r="BH75" s="69"/>
      <c r="BI75" s="69"/>
      <c r="BJ75" s="69"/>
      <c r="BK75" s="69"/>
      <c r="BL75" s="69"/>
      <c r="BM75" s="69"/>
    </row>
    <row r="76" spans="1:79" ht="15" customHeight="1">
      <c r="A76" s="2273"/>
      <c r="B76" s="2273"/>
      <c r="C76" s="2273"/>
      <c r="D76" s="2273"/>
      <c r="E76" s="2273"/>
      <c r="F76" s="2273"/>
      <c r="G76" s="2273"/>
      <c r="H76" s="2273"/>
      <c r="I76" s="2273"/>
      <c r="J76" s="2273"/>
      <c r="K76" s="2273"/>
      <c r="L76" s="2273"/>
      <c r="M76" s="2273"/>
      <c r="N76" s="2273"/>
      <c r="O76" s="2273"/>
      <c r="P76" s="2273"/>
      <c r="Q76" s="2273"/>
      <c r="R76" s="2273"/>
      <c r="S76" s="2273"/>
      <c r="T76" s="2273"/>
      <c r="U76" s="2273"/>
      <c r="V76" s="2273"/>
      <c r="W76" s="2273"/>
      <c r="X76" s="2273"/>
      <c r="Y76" s="2273"/>
      <c r="Z76" s="2273"/>
      <c r="AA76" s="2273"/>
      <c r="AB76" s="2273"/>
      <c r="AC76" s="2273"/>
      <c r="AD76" s="2273"/>
      <c r="AE76" s="2273"/>
      <c r="AF76" s="2273"/>
      <c r="AG76" s="2273"/>
      <c r="AH76" s="2273"/>
      <c r="AI76" s="2273"/>
      <c r="AJ76" s="2273"/>
      <c r="AK76" s="2273"/>
      <c r="AL76" s="2273"/>
      <c r="AM76" s="2296"/>
      <c r="AN76" s="2296"/>
      <c r="AO76" s="2296"/>
      <c r="AP76" s="2296"/>
      <c r="AQ76" s="2296"/>
      <c r="AR76" s="2296"/>
      <c r="AS76" s="69"/>
      <c r="AT76" s="69"/>
      <c r="AU76" s="69"/>
      <c r="AV76" s="69"/>
      <c r="AW76" s="69"/>
      <c r="AX76" s="69"/>
      <c r="AY76" s="69"/>
      <c r="AZ76" s="69"/>
      <c r="BA76" s="69"/>
      <c r="BB76" s="69"/>
      <c r="BC76" s="69"/>
      <c r="BD76" s="69"/>
      <c r="BE76" s="69"/>
      <c r="BF76" s="69"/>
      <c r="BG76" s="69"/>
      <c r="BH76" s="69"/>
      <c r="BI76" s="69"/>
      <c r="BJ76" s="69"/>
      <c r="BK76" s="69"/>
      <c r="BL76" s="69"/>
      <c r="BM76" s="69"/>
      <c r="BS76" s="318"/>
    </row>
    <row r="77" spans="1:79" s="72" customFormat="1" ht="15" customHeight="1">
      <c r="A77" s="225"/>
      <c r="B77" s="225"/>
      <c r="C77" s="225"/>
      <c r="D77" s="225"/>
      <c r="E77" s="225"/>
      <c r="F77" s="225"/>
      <c r="G77" s="265"/>
      <c r="H77" s="265"/>
      <c r="I77" s="265"/>
      <c r="J77" s="265"/>
      <c r="K77" s="265"/>
      <c r="L77" s="265"/>
      <c r="M77" s="265"/>
      <c r="N77" s="265"/>
      <c r="O77" s="265"/>
      <c r="P77" s="265"/>
      <c r="Q77" s="265"/>
      <c r="R77" s="265"/>
      <c r="S77" s="267"/>
      <c r="T77" s="267"/>
      <c r="U77" s="267"/>
      <c r="V77" s="267"/>
      <c r="W77" s="267"/>
      <c r="X77" s="267"/>
      <c r="Y77" s="267"/>
      <c r="Z77" s="267"/>
      <c r="AA77" s="267"/>
      <c r="AB77" s="267"/>
      <c r="AC77" s="267"/>
      <c r="AD77" s="267"/>
      <c r="AE77" s="267"/>
      <c r="AF77" s="267"/>
      <c r="AG77" s="267"/>
      <c r="AH77" s="267"/>
      <c r="AI77" s="267"/>
      <c r="AJ77" s="267"/>
      <c r="AK77" s="267"/>
      <c r="AL77" s="267"/>
      <c r="AM77" s="225"/>
      <c r="AN77" s="225"/>
      <c r="AO77" s="225"/>
      <c r="AP77" s="225"/>
      <c r="AQ77" s="225"/>
      <c r="AR77" s="225"/>
      <c r="AS77" s="69"/>
      <c r="AT77" s="69"/>
      <c r="AU77" s="69"/>
      <c r="AV77" s="69"/>
      <c r="AW77" s="69"/>
      <c r="AX77" s="69"/>
      <c r="AY77" s="69"/>
      <c r="AZ77" s="69"/>
      <c r="BA77" s="69"/>
      <c r="BB77" s="69"/>
      <c r="BC77" s="69"/>
      <c r="BD77" s="69"/>
      <c r="BE77" s="69"/>
      <c r="BF77" s="69"/>
      <c r="BG77" s="69"/>
      <c r="BH77" s="69"/>
      <c r="BI77" s="69"/>
      <c r="BJ77" s="69"/>
      <c r="BK77" s="69"/>
      <c r="BL77" s="69"/>
      <c r="BM77" s="69"/>
      <c r="BR77" s="318"/>
      <c r="BS77" s="274"/>
      <c r="BT77" s="276"/>
      <c r="BU77" s="276"/>
      <c r="BV77" s="276"/>
      <c r="BW77" s="276"/>
      <c r="BX77" s="276"/>
      <c r="BY77" s="1"/>
      <c r="BZ77" s="276"/>
      <c r="CA77" s="276"/>
    </row>
    <row r="78" spans="1:79" s="323" customFormat="1" ht="15" customHeight="1">
      <c r="A78" s="319"/>
      <c r="B78" s="319"/>
      <c r="C78" s="319"/>
      <c r="D78" s="319"/>
      <c r="E78" s="319"/>
      <c r="F78" s="319"/>
      <c r="G78" s="320"/>
      <c r="H78" s="320"/>
      <c r="I78" s="320"/>
      <c r="J78" s="320"/>
      <c r="K78" s="320"/>
      <c r="L78" s="320"/>
      <c r="M78" s="320"/>
      <c r="N78" s="320"/>
      <c r="O78" s="320"/>
      <c r="P78" s="320"/>
      <c r="Q78" s="320"/>
      <c r="R78" s="320"/>
      <c r="S78" s="321"/>
      <c r="T78" s="321"/>
      <c r="U78" s="321"/>
      <c r="V78" s="321"/>
      <c r="W78" s="321"/>
      <c r="X78" s="321"/>
      <c r="Y78" s="321"/>
      <c r="Z78" s="321"/>
      <c r="AA78" s="321"/>
      <c r="AB78" s="321"/>
      <c r="AC78" s="321"/>
      <c r="AD78" s="321"/>
      <c r="AE78" s="321"/>
      <c r="AF78" s="321"/>
      <c r="AG78" s="321"/>
      <c r="AH78" s="321"/>
      <c r="AI78" s="321"/>
      <c r="AJ78" s="321"/>
      <c r="AK78" s="321"/>
      <c r="AL78" s="321"/>
      <c r="AM78" s="319"/>
      <c r="AN78" s="319"/>
      <c r="AO78" s="319"/>
      <c r="AP78" s="319"/>
      <c r="AQ78" s="319"/>
      <c r="AR78" s="319"/>
      <c r="AS78" s="322"/>
      <c r="AT78" s="322"/>
      <c r="AU78" s="322"/>
      <c r="AV78" s="322"/>
      <c r="AW78" s="322"/>
      <c r="AX78" s="322"/>
      <c r="AY78" s="322"/>
      <c r="AZ78" s="322"/>
      <c r="BA78" s="322"/>
      <c r="BB78" s="322"/>
      <c r="BC78" s="322"/>
      <c r="BD78" s="322"/>
      <c r="BE78" s="322"/>
      <c r="BF78" s="322"/>
      <c r="BG78" s="322"/>
      <c r="BH78" s="322"/>
      <c r="BI78" s="322"/>
      <c r="BJ78" s="322"/>
      <c r="BK78" s="322"/>
      <c r="BL78" s="322"/>
      <c r="BM78" s="322"/>
      <c r="BR78" s="324"/>
      <c r="BS78" s="324"/>
      <c r="BT78" s="325"/>
      <c r="BU78" s="325"/>
      <c r="BV78" s="325"/>
      <c r="BW78" s="325"/>
      <c r="BX78" s="325"/>
      <c r="BY78" s="247"/>
      <c r="BZ78" s="325"/>
      <c r="CA78" s="325"/>
    </row>
    <row r="79" spans="1:79" s="323" customFormat="1" ht="15" customHeight="1">
      <c r="A79" s="326"/>
      <c r="B79" s="326"/>
      <c r="C79" s="326"/>
      <c r="D79" s="326"/>
      <c r="E79" s="326"/>
      <c r="F79" s="326"/>
      <c r="G79" s="327"/>
      <c r="H79" s="327"/>
      <c r="I79" s="327"/>
      <c r="J79" s="327"/>
      <c r="K79" s="327"/>
      <c r="L79" s="327"/>
      <c r="M79" s="327"/>
      <c r="N79" s="327"/>
      <c r="O79" s="327"/>
      <c r="P79" s="327"/>
      <c r="Q79" s="327"/>
      <c r="R79" s="327"/>
      <c r="S79" s="328"/>
      <c r="T79" s="328"/>
      <c r="U79" s="328"/>
      <c r="V79" s="328"/>
      <c r="W79" s="328"/>
      <c r="X79" s="328"/>
      <c r="Y79" s="328"/>
      <c r="Z79" s="328"/>
      <c r="AA79" s="328"/>
      <c r="AB79" s="328"/>
      <c r="AC79" s="328"/>
      <c r="AD79" s="328"/>
      <c r="AE79" s="328"/>
      <c r="AF79" s="328"/>
      <c r="AG79" s="328"/>
      <c r="AH79" s="328"/>
      <c r="AI79" s="328"/>
      <c r="AJ79" s="328"/>
      <c r="AK79" s="328"/>
      <c r="AL79" s="328"/>
      <c r="AM79" s="326"/>
      <c r="AN79" s="326"/>
      <c r="AO79" s="326"/>
      <c r="AP79" s="326"/>
      <c r="AQ79" s="326"/>
      <c r="AR79" s="326"/>
      <c r="AS79" s="329"/>
      <c r="AT79" s="247"/>
      <c r="AU79" s="247"/>
      <c r="AV79" s="247"/>
      <c r="AW79" s="247"/>
      <c r="AX79" s="247"/>
      <c r="AY79" s="247"/>
      <c r="AZ79" s="247"/>
      <c r="BA79" s="247"/>
      <c r="BB79" s="247"/>
      <c r="BC79" s="247"/>
      <c r="BD79" s="247"/>
      <c r="BE79" s="247"/>
      <c r="BF79" s="247"/>
      <c r="BG79" s="247"/>
      <c r="BH79" s="247"/>
      <c r="BI79" s="247"/>
      <c r="BJ79" s="247"/>
      <c r="BK79" s="247"/>
      <c r="BL79" s="247"/>
      <c r="BM79" s="247"/>
      <c r="BR79" s="324"/>
      <c r="BS79" s="324"/>
      <c r="BT79" s="325"/>
      <c r="BU79" s="325"/>
      <c r="BV79" s="325"/>
      <c r="BW79" s="325"/>
      <c r="BX79" s="325"/>
      <c r="BY79" s="247"/>
      <c r="BZ79" s="325"/>
      <c r="CA79" s="325"/>
    </row>
    <row r="80" spans="1:79" s="323" customFormat="1" ht="15" customHeight="1">
      <c r="A80" s="326"/>
      <c r="B80" s="326"/>
      <c r="C80" s="326"/>
      <c r="D80" s="326"/>
      <c r="E80" s="326"/>
      <c r="F80" s="326"/>
      <c r="G80" s="327"/>
      <c r="H80" s="327"/>
      <c r="I80" s="327"/>
      <c r="J80" s="327"/>
      <c r="K80" s="327"/>
      <c r="L80" s="327"/>
      <c r="M80" s="327"/>
      <c r="N80" s="327"/>
      <c r="O80" s="327"/>
      <c r="P80" s="327"/>
      <c r="Q80" s="327"/>
      <c r="R80" s="327"/>
      <c r="S80" s="328"/>
      <c r="T80" s="328"/>
      <c r="U80" s="328"/>
      <c r="V80" s="328"/>
      <c r="W80" s="328"/>
      <c r="X80" s="328"/>
      <c r="Y80" s="328"/>
      <c r="Z80" s="328"/>
      <c r="AA80" s="328"/>
      <c r="AB80" s="328"/>
      <c r="AC80" s="328"/>
      <c r="AD80" s="328"/>
      <c r="AE80" s="328"/>
      <c r="AF80" s="328"/>
      <c r="AG80" s="328"/>
      <c r="AH80" s="328"/>
      <c r="AI80" s="328"/>
      <c r="AJ80" s="328"/>
      <c r="AK80" s="328"/>
      <c r="AL80" s="328"/>
      <c r="AM80" s="326"/>
      <c r="AN80" s="326"/>
      <c r="AO80" s="326"/>
      <c r="AP80" s="326"/>
      <c r="AQ80" s="326"/>
      <c r="AR80" s="326"/>
      <c r="AS80" s="329"/>
      <c r="AT80" s="247"/>
      <c r="AU80" s="247"/>
      <c r="AV80" s="247"/>
      <c r="AW80" s="247"/>
      <c r="AX80" s="247"/>
      <c r="AY80" s="247"/>
      <c r="AZ80" s="247"/>
      <c r="BA80" s="247"/>
      <c r="BB80" s="247"/>
      <c r="BC80" s="247"/>
      <c r="BD80" s="247"/>
      <c r="BE80" s="247"/>
      <c r="BF80" s="247"/>
      <c r="BG80" s="247"/>
      <c r="BH80" s="247"/>
      <c r="BI80" s="247"/>
      <c r="BJ80" s="247"/>
      <c r="BK80" s="247"/>
      <c r="BL80" s="247"/>
      <c r="BM80" s="247"/>
      <c r="BR80" s="324"/>
      <c r="BS80" s="324"/>
      <c r="BT80" s="325"/>
      <c r="BU80" s="325"/>
      <c r="BV80" s="325"/>
      <c r="BW80" s="325"/>
      <c r="BX80" s="325"/>
      <c r="BY80" s="247"/>
      <c r="BZ80" s="325"/>
      <c r="CA80" s="325"/>
    </row>
    <row r="81" spans="1:79" s="323" customFormat="1" ht="15" customHeight="1">
      <c r="A81" s="326"/>
      <c r="B81" s="326"/>
      <c r="C81" s="326"/>
      <c r="D81" s="326"/>
      <c r="E81" s="326"/>
      <c r="F81" s="326"/>
      <c r="G81" s="327"/>
      <c r="H81" s="327"/>
      <c r="I81" s="327"/>
      <c r="J81" s="327"/>
      <c r="K81" s="327"/>
      <c r="L81" s="327"/>
      <c r="M81" s="327"/>
      <c r="N81" s="327"/>
      <c r="O81" s="327"/>
      <c r="P81" s="327"/>
      <c r="Q81" s="327"/>
      <c r="R81" s="327"/>
      <c r="S81" s="328"/>
      <c r="T81" s="328"/>
      <c r="U81" s="328"/>
      <c r="V81" s="328"/>
      <c r="W81" s="328"/>
      <c r="X81" s="328"/>
      <c r="Y81" s="328"/>
      <c r="Z81" s="328"/>
      <c r="AA81" s="328"/>
      <c r="AB81" s="328"/>
      <c r="AC81" s="328"/>
      <c r="AD81" s="328"/>
      <c r="AE81" s="328"/>
      <c r="AF81" s="328"/>
      <c r="AG81" s="328"/>
      <c r="AH81" s="328"/>
      <c r="AI81" s="328"/>
      <c r="AJ81" s="328"/>
      <c r="AK81" s="328"/>
      <c r="AL81" s="328"/>
      <c r="AM81" s="326"/>
      <c r="AN81" s="326"/>
      <c r="AO81" s="326"/>
      <c r="AP81" s="326"/>
      <c r="AQ81" s="326"/>
      <c r="AR81" s="326"/>
      <c r="AS81" s="329"/>
      <c r="AT81" s="247"/>
      <c r="AU81" s="247"/>
      <c r="AV81" s="247"/>
      <c r="AW81" s="247"/>
      <c r="AX81" s="247"/>
      <c r="AY81" s="247"/>
      <c r="AZ81" s="247"/>
      <c r="BA81" s="247"/>
      <c r="BB81" s="247"/>
      <c r="BC81" s="247"/>
      <c r="BD81" s="247"/>
      <c r="BE81" s="247"/>
      <c r="BF81" s="247"/>
      <c r="BG81" s="247"/>
      <c r="BH81" s="247"/>
      <c r="BI81" s="247"/>
      <c r="BJ81" s="247"/>
      <c r="BK81" s="247"/>
      <c r="BL81" s="247"/>
      <c r="BM81" s="247"/>
      <c r="BR81" s="324"/>
      <c r="BS81" s="324"/>
      <c r="BT81" s="325"/>
      <c r="BU81" s="325"/>
      <c r="BV81" s="325"/>
      <c r="BW81" s="325"/>
      <c r="BX81" s="325"/>
      <c r="BY81" s="247"/>
      <c r="BZ81" s="325"/>
      <c r="CA81" s="325"/>
    </row>
    <row r="82" spans="1:79" s="323" customFormat="1" ht="15" customHeight="1">
      <c r="A82" s="326"/>
      <c r="B82" s="326"/>
      <c r="C82" s="326"/>
      <c r="D82" s="326"/>
      <c r="E82" s="326"/>
      <c r="F82" s="326"/>
      <c r="G82" s="327"/>
      <c r="H82" s="327"/>
      <c r="I82" s="327"/>
      <c r="J82" s="327"/>
      <c r="K82" s="327"/>
      <c r="L82" s="327"/>
      <c r="M82" s="327"/>
      <c r="N82" s="327"/>
      <c r="O82" s="327"/>
      <c r="P82" s="327"/>
      <c r="Q82" s="327"/>
      <c r="R82" s="327"/>
      <c r="S82" s="328"/>
      <c r="T82" s="328"/>
      <c r="U82" s="328"/>
      <c r="V82" s="328"/>
      <c r="W82" s="328"/>
      <c r="X82" s="328"/>
      <c r="Y82" s="328"/>
      <c r="Z82" s="328"/>
      <c r="AA82" s="328"/>
      <c r="AB82" s="328"/>
      <c r="AC82" s="328"/>
      <c r="AD82" s="328"/>
      <c r="AE82" s="328"/>
      <c r="AF82" s="328"/>
      <c r="AG82" s="328"/>
      <c r="AH82" s="328"/>
      <c r="AI82" s="328"/>
      <c r="AJ82" s="328"/>
      <c r="AK82" s="328"/>
      <c r="AL82" s="328"/>
      <c r="AM82" s="326"/>
      <c r="AN82" s="326"/>
      <c r="AO82" s="326"/>
      <c r="AP82" s="326"/>
      <c r="AQ82" s="326"/>
      <c r="AR82" s="326"/>
      <c r="AS82" s="329"/>
      <c r="AT82" s="247"/>
      <c r="AU82" s="247"/>
      <c r="AV82" s="247"/>
      <c r="AW82" s="247"/>
      <c r="AX82" s="247"/>
      <c r="AY82" s="247"/>
      <c r="AZ82" s="247"/>
      <c r="BA82" s="247"/>
      <c r="BB82" s="247"/>
      <c r="BC82" s="247"/>
      <c r="BD82" s="247"/>
      <c r="BE82" s="247"/>
      <c r="BF82" s="247"/>
      <c r="BG82" s="247"/>
      <c r="BH82" s="247"/>
      <c r="BI82" s="247"/>
      <c r="BJ82" s="247"/>
      <c r="BK82" s="247"/>
      <c r="BL82" s="247"/>
      <c r="BM82" s="247"/>
      <c r="BR82" s="324"/>
      <c r="BS82" s="324"/>
      <c r="BT82" s="325"/>
      <c r="BU82" s="325"/>
      <c r="BV82" s="325"/>
      <c r="BW82" s="325"/>
      <c r="BX82" s="325"/>
      <c r="BY82" s="247"/>
      <c r="BZ82" s="325"/>
      <c r="CA82" s="325"/>
    </row>
    <row r="83" spans="1:79" s="323" customFormat="1" ht="15" customHeight="1">
      <c r="A83" s="326"/>
      <c r="B83" s="326"/>
      <c r="C83" s="326"/>
      <c r="D83" s="326"/>
      <c r="E83" s="326"/>
      <c r="F83" s="326"/>
      <c r="G83" s="327"/>
      <c r="H83" s="327"/>
      <c r="I83" s="327"/>
      <c r="J83" s="327"/>
      <c r="K83" s="327"/>
      <c r="L83" s="327"/>
      <c r="M83" s="327"/>
      <c r="N83" s="327"/>
      <c r="O83" s="327"/>
      <c r="P83" s="327"/>
      <c r="Q83" s="327"/>
      <c r="R83" s="327"/>
      <c r="S83" s="328"/>
      <c r="T83" s="328"/>
      <c r="U83" s="328"/>
      <c r="V83" s="328"/>
      <c r="W83" s="328"/>
      <c r="X83" s="328"/>
      <c r="Y83" s="328"/>
      <c r="Z83" s="328"/>
      <c r="AA83" s="328"/>
      <c r="AB83" s="328"/>
      <c r="AC83" s="328"/>
      <c r="AD83" s="328"/>
      <c r="AE83" s="328"/>
      <c r="AF83" s="328"/>
      <c r="AG83" s="328"/>
      <c r="AH83" s="328"/>
      <c r="AI83" s="328"/>
      <c r="AJ83" s="328"/>
      <c r="AK83" s="328"/>
      <c r="AL83" s="328"/>
      <c r="AM83" s="326"/>
      <c r="AN83" s="326"/>
      <c r="AO83" s="326"/>
      <c r="AP83" s="326"/>
      <c r="AQ83" s="326"/>
      <c r="AR83" s="326"/>
      <c r="AS83" s="329"/>
      <c r="AT83" s="247"/>
      <c r="AU83" s="247"/>
      <c r="AV83" s="247"/>
      <c r="AW83" s="247"/>
      <c r="AX83" s="247"/>
      <c r="AY83" s="247"/>
      <c r="AZ83" s="247"/>
      <c r="BA83" s="247"/>
      <c r="BB83" s="247"/>
      <c r="BC83" s="247"/>
      <c r="BD83" s="247"/>
      <c r="BE83" s="247"/>
      <c r="BF83" s="247"/>
      <c r="BG83" s="247"/>
      <c r="BH83" s="247"/>
      <c r="BI83" s="247"/>
      <c r="BJ83" s="247"/>
      <c r="BK83" s="247"/>
      <c r="BL83" s="247"/>
      <c r="BM83" s="247"/>
      <c r="BR83" s="324"/>
      <c r="BS83" s="324"/>
      <c r="BT83" s="325"/>
      <c r="BU83" s="325"/>
      <c r="BV83" s="325"/>
      <c r="BW83" s="325"/>
      <c r="BX83" s="325"/>
      <c r="BY83" s="247"/>
      <c r="BZ83" s="325"/>
      <c r="CA83" s="325"/>
    </row>
    <row r="84" spans="1:79" s="323" customFormat="1" ht="15" customHeight="1">
      <c r="A84" s="326"/>
      <c r="B84" s="326"/>
      <c r="C84" s="326"/>
      <c r="D84" s="326"/>
      <c r="E84" s="326"/>
      <c r="F84" s="326"/>
      <c r="G84" s="327"/>
      <c r="H84" s="327"/>
      <c r="I84" s="327"/>
      <c r="J84" s="327"/>
      <c r="K84" s="327"/>
      <c r="L84" s="327"/>
      <c r="M84" s="327"/>
      <c r="N84" s="327"/>
      <c r="O84" s="327"/>
      <c r="P84" s="327"/>
      <c r="Q84" s="327"/>
      <c r="R84" s="327"/>
      <c r="S84" s="328"/>
      <c r="T84" s="328"/>
      <c r="U84" s="328"/>
      <c r="V84" s="328"/>
      <c r="W84" s="328"/>
      <c r="X84" s="328"/>
      <c r="Y84" s="328"/>
      <c r="Z84" s="328"/>
      <c r="AA84" s="328"/>
      <c r="AB84" s="328"/>
      <c r="AC84" s="328"/>
      <c r="AD84" s="328"/>
      <c r="AE84" s="328"/>
      <c r="AF84" s="328"/>
      <c r="AG84" s="328"/>
      <c r="AH84" s="328"/>
      <c r="AI84" s="328"/>
      <c r="AJ84" s="328"/>
      <c r="AK84" s="328"/>
      <c r="AL84" s="328"/>
      <c r="AM84" s="326"/>
      <c r="AN84" s="326"/>
      <c r="AO84" s="326"/>
      <c r="AP84" s="326"/>
      <c r="AQ84" s="326"/>
      <c r="AR84" s="326"/>
      <c r="AS84" s="329"/>
      <c r="AT84" s="247"/>
      <c r="AU84" s="247"/>
      <c r="AV84" s="247"/>
      <c r="AW84" s="247"/>
      <c r="AX84" s="247"/>
      <c r="AY84" s="247"/>
      <c r="AZ84" s="247"/>
      <c r="BA84" s="247"/>
      <c r="BB84" s="247"/>
      <c r="BC84" s="247"/>
      <c r="BD84" s="247"/>
      <c r="BE84" s="247"/>
      <c r="BF84" s="247"/>
      <c r="BG84" s="247"/>
      <c r="BH84" s="247"/>
      <c r="BI84" s="247"/>
      <c r="BJ84" s="247"/>
      <c r="BK84" s="247"/>
      <c r="BL84" s="247"/>
      <c r="BM84" s="247"/>
      <c r="BR84" s="324"/>
      <c r="BS84" s="324"/>
      <c r="BT84" s="325"/>
      <c r="BU84" s="325"/>
      <c r="BV84" s="325"/>
      <c r="BW84" s="325"/>
      <c r="BX84" s="325"/>
      <c r="BY84" s="247"/>
      <c r="BZ84" s="325"/>
      <c r="CA84" s="325"/>
    </row>
    <row r="85" spans="1:79" s="323" customFormat="1" ht="15" customHeight="1">
      <c r="A85" s="326"/>
      <c r="B85" s="326"/>
      <c r="C85" s="326"/>
      <c r="D85" s="326"/>
      <c r="E85" s="326"/>
      <c r="F85" s="326"/>
      <c r="G85" s="327"/>
      <c r="H85" s="327"/>
      <c r="I85" s="327"/>
      <c r="J85" s="327"/>
      <c r="K85" s="327"/>
      <c r="L85" s="327"/>
      <c r="M85" s="327"/>
      <c r="N85" s="327"/>
      <c r="O85" s="327"/>
      <c r="P85" s="327"/>
      <c r="Q85" s="327"/>
      <c r="R85" s="327"/>
      <c r="S85" s="328"/>
      <c r="T85" s="328"/>
      <c r="U85" s="328"/>
      <c r="V85" s="328"/>
      <c r="W85" s="328"/>
      <c r="X85" s="328"/>
      <c r="Y85" s="328"/>
      <c r="Z85" s="328"/>
      <c r="AA85" s="328"/>
      <c r="AB85" s="328"/>
      <c r="AC85" s="328"/>
      <c r="AD85" s="328"/>
      <c r="AE85" s="328"/>
      <c r="AF85" s="328"/>
      <c r="AG85" s="328"/>
      <c r="AH85" s="328"/>
      <c r="AI85" s="328"/>
      <c r="AJ85" s="328"/>
      <c r="AK85" s="328"/>
      <c r="AL85" s="328"/>
      <c r="AM85" s="326"/>
      <c r="AN85" s="326"/>
      <c r="AO85" s="326"/>
      <c r="AP85" s="326"/>
      <c r="AQ85" s="326"/>
      <c r="AR85" s="326"/>
      <c r="AS85" s="329"/>
      <c r="AT85" s="247"/>
      <c r="AU85" s="247"/>
      <c r="AV85" s="247"/>
      <c r="AW85" s="247"/>
      <c r="AX85" s="247"/>
      <c r="AY85" s="247"/>
      <c r="AZ85" s="247"/>
      <c r="BA85" s="247"/>
      <c r="BB85" s="247"/>
      <c r="BC85" s="247"/>
      <c r="BD85" s="247"/>
      <c r="BE85" s="247"/>
      <c r="BF85" s="247"/>
      <c r="BG85" s="247"/>
      <c r="BH85" s="247"/>
      <c r="BI85" s="247"/>
      <c r="BJ85" s="247"/>
      <c r="BK85" s="247"/>
      <c r="BL85" s="247"/>
      <c r="BM85" s="247"/>
      <c r="BR85" s="324"/>
      <c r="BS85" s="324"/>
      <c r="BT85" s="325"/>
      <c r="BU85" s="325"/>
      <c r="BV85" s="325"/>
      <c r="BW85" s="325"/>
      <c r="BX85" s="325"/>
      <c r="BY85" s="247"/>
      <c r="BZ85" s="325"/>
      <c r="CA85" s="325"/>
    </row>
    <row r="86" spans="1:79" s="323" customFormat="1" ht="15" customHeight="1">
      <c r="A86" s="326"/>
      <c r="B86" s="326"/>
      <c r="C86" s="326"/>
      <c r="D86" s="326"/>
      <c r="E86" s="326"/>
      <c r="F86" s="326"/>
      <c r="G86" s="327"/>
      <c r="H86" s="327"/>
      <c r="I86" s="327"/>
      <c r="J86" s="327"/>
      <c r="K86" s="327"/>
      <c r="L86" s="327"/>
      <c r="M86" s="327"/>
      <c r="N86" s="327"/>
      <c r="O86" s="327"/>
      <c r="P86" s="327"/>
      <c r="Q86" s="327"/>
      <c r="R86" s="327"/>
      <c r="S86" s="328"/>
      <c r="T86" s="328"/>
      <c r="U86" s="328"/>
      <c r="V86" s="328"/>
      <c r="W86" s="328"/>
      <c r="X86" s="328"/>
      <c r="Y86" s="328"/>
      <c r="Z86" s="328"/>
      <c r="AA86" s="328"/>
      <c r="AB86" s="328"/>
      <c r="AC86" s="328"/>
      <c r="AD86" s="328"/>
      <c r="AE86" s="328"/>
      <c r="AF86" s="328"/>
      <c r="AG86" s="328"/>
      <c r="AH86" s="328"/>
      <c r="AI86" s="328"/>
      <c r="AJ86" s="328"/>
      <c r="AK86" s="328"/>
      <c r="AL86" s="328"/>
      <c r="AM86" s="326"/>
      <c r="AN86" s="326"/>
      <c r="AO86" s="326"/>
      <c r="AP86" s="326"/>
      <c r="AQ86" s="326"/>
      <c r="AR86" s="326"/>
      <c r="AS86" s="329"/>
      <c r="AT86" s="247"/>
      <c r="AU86" s="247"/>
      <c r="AV86" s="247"/>
      <c r="AW86" s="247"/>
      <c r="AX86" s="247"/>
      <c r="AY86" s="247"/>
      <c r="AZ86" s="247"/>
      <c r="BA86" s="247"/>
      <c r="BB86" s="247"/>
      <c r="BC86" s="247"/>
      <c r="BD86" s="247"/>
      <c r="BE86" s="247"/>
      <c r="BF86" s="247"/>
      <c r="BG86" s="247"/>
      <c r="BH86" s="247"/>
      <c r="BI86" s="247"/>
      <c r="BJ86" s="247"/>
      <c r="BK86" s="247"/>
      <c r="BL86" s="247"/>
      <c r="BM86" s="247"/>
      <c r="BR86" s="324"/>
      <c r="BS86" s="324"/>
      <c r="BT86" s="325"/>
      <c r="BU86" s="325"/>
      <c r="BV86" s="325"/>
      <c r="BW86" s="325"/>
      <c r="BX86" s="325"/>
      <c r="BY86" s="247"/>
      <c r="BZ86" s="325"/>
      <c r="CA86" s="325"/>
    </row>
    <row r="87" spans="1:79" s="323" customFormat="1" ht="15" customHeight="1">
      <c r="A87" s="326"/>
      <c r="B87" s="326"/>
      <c r="C87" s="326"/>
      <c r="D87" s="326"/>
      <c r="E87" s="326"/>
      <c r="F87" s="326"/>
      <c r="G87" s="327"/>
      <c r="H87" s="327"/>
      <c r="I87" s="327"/>
      <c r="J87" s="327"/>
      <c r="K87" s="327"/>
      <c r="L87" s="327"/>
      <c r="M87" s="327"/>
      <c r="N87" s="327"/>
      <c r="O87" s="327"/>
      <c r="P87" s="327"/>
      <c r="Q87" s="327"/>
      <c r="R87" s="327"/>
      <c r="S87" s="328"/>
      <c r="T87" s="328"/>
      <c r="U87" s="328"/>
      <c r="V87" s="328"/>
      <c r="W87" s="328"/>
      <c r="X87" s="328"/>
      <c r="Y87" s="328"/>
      <c r="Z87" s="328"/>
      <c r="AA87" s="328"/>
      <c r="AB87" s="328"/>
      <c r="AC87" s="328"/>
      <c r="AD87" s="328"/>
      <c r="AE87" s="328"/>
      <c r="AF87" s="328"/>
      <c r="AG87" s="328"/>
      <c r="AH87" s="328"/>
      <c r="AI87" s="328"/>
      <c r="AJ87" s="328"/>
      <c r="AK87" s="328"/>
      <c r="AL87" s="328"/>
      <c r="AM87" s="326"/>
      <c r="AN87" s="326"/>
      <c r="AO87" s="326"/>
      <c r="AP87" s="326"/>
      <c r="AQ87" s="326"/>
      <c r="AR87" s="326"/>
      <c r="AS87" s="329"/>
      <c r="AT87" s="247"/>
      <c r="AU87" s="247"/>
      <c r="AV87" s="247"/>
      <c r="AW87" s="247"/>
      <c r="AX87" s="247"/>
      <c r="AY87" s="247"/>
      <c r="AZ87" s="247"/>
      <c r="BA87" s="247"/>
      <c r="BB87" s="247"/>
      <c r="BC87" s="247"/>
      <c r="BD87" s="247"/>
      <c r="BE87" s="247"/>
      <c r="BF87" s="247"/>
      <c r="BG87" s="247"/>
      <c r="BH87" s="247"/>
      <c r="BI87" s="247"/>
      <c r="BJ87" s="247"/>
      <c r="BK87" s="247"/>
      <c r="BL87" s="247"/>
      <c r="BM87" s="247"/>
      <c r="BR87" s="324"/>
      <c r="BS87" s="324"/>
      <c r="BT87" s="325"/>
      <c r="BU87" s="325"/>
      <c r="BV87" s="325"/>
      <c r="BW87" s="325"/>
      <c r="BX87" s="325"/>
      <c r="BY87" s="247"/>
      <c r="BZ87" s="325"/>
      <c r="CA87" s="325"/>
    </row>
    <row r="88" spans="1:79" s="323" customFormat="1" ht="15" customHeight="1">
      <c r="A88" s="326"/>
      <c r="B88" s="326"/>
      <c r="C88" s="326"/>
      <c r="D88" s="326"/>
      <c r="E88" s="326"/>
      <c r="F88" s="326"/>
      <c r="G88" s="327"/>
      <c r="H88" s="327"/>
      <c r="I88" s="327"/>
      <c r="J88" s="327"/>
      <c r="K88" s="327"/>
      <c r="L88" s="327"/>
      <c r="M88" s="327"/>
      <c r="N88" s="327"/>
      <c r="O88" s="327"/>
      <c r="P88" s="327"/>
      <c r="Q88" s="327"/>
      <c r="R88" s="327"/>
      <c r="S88" s="328"/>
      <c r="T88" s="328"/>
      <c r="U88" s="328"/>
      <c r="V88" s="328"/>
      <c r="W88" s="328"/>
      <c r="X88" s="328"/>
      <c r="Y88" s="328"/>
      <c r="Z88" s="328"/>
      <c r="AA88" s="328"/>
      <c r="AB88" s="328"/>
      <c r="AC88" s="328"/>
      <c r="AD88" s="328"/>
      <c r="AE88" s="328"/>
      <c r="AF88" s="328"/>
      <c r="AG88" s="328"/>
      <c r="AH88" s="328"/>
      <c r="AI88" s="328"/>
      <c r="AJ88" s="328"/>
      <c r="AK88" s="328"/>
      <c r="AL88" s="328"/>
      <c r="AM88" s="326"/>
      <c r="AN88" s="326"/>
      <c r="AO88" s="326"/>
      <c r="AP88" s="326"/>
      <c r="AQ88" s="326"/>
      <c r="AR88" s="326"/>
      <c r="AS88" s="329"/>
      <c r="AT88" s="247"/>
      <c r="AU88" s="247"/>
      <c r="AV88" s="247"/>
      <c r="AW88" s="247"/>
      <c r="AX88" s="247"/>
      <c r="AY88" s="247"/>
      <c r="AZ88" s="247"/>
      <c r="BA88" s="247"/>
      <c r="BB88" s="247"/>
      <c r="BC88" s="247"/>
      <c r="BD88" s="247"/>
      <c r="BE88" s="247"/>
      <c r="BF88" s="247"/>
      <c r="BG88" s="247"/>
      <c r="BH88" s="247"/>
      <c r="BI88" s="247"/>
      <c r="BJ88" s="247"/>
      <c r="BK88" s="247"/>
      <c r="BL88" s="247"/>
      <c r="BM88" s="247"/>
      <c r="BR88" s="324"/>
      <c r="BS88" s="324"/>
      <c r="BT88" s="325"/>
      <c r="BU88" s="325"/>
      <c r="BV88" s="325"/>
      <c r="BW88" s="325"/>
      <c r="BX88" s="325"/>
      <c r="BY88" s="247"/>
      <c r="BZ88" s="325"/>
      <c r="CA88" s="325"/>
    </row>
    <row r="89" spans="1:79" s="323" customFormat="1" ht="15" customHeight="1">
      <c r="A89" s="326"/>
      <c r="B89" s="326"/>
      <c r="C89" s="326"/>
      <c r="D89" s="326"/>
      <c r="E89" s="326"/>
      <c r="F89" s="326"/>
      <c r="G89" s="327"/>
      <c r="H89" s="327"/>
      <c r="I89" s="327"/>
      <c r="J89" s="327"/>
      <c r="K89" s="327"/>
      <c r="L89" s="327"/>
      <c r="M89" s="327"/>
      <c r="N89" s="327"/>
      <c r="O89" s="327"/>
      <c r="P89" s="327"/>
      <c r="Q89" s="327"/>
      <c r="R89" s="327"/>
      <c r="S89" s="328"/>
      <c r="T89" s="328"/>
      <c r="U89" s="328"/>
      <c r="V89" s="328"/>
      <c r="W89" s="328"/>
      <c r="X89" s="328"/>
      <c r="Y89" s="328"/>
      <c r="Z89" s="328"/>
      <c r="AA89" s="328"/>
      <c r="AB89" s="328"/>
      <c r="AC89" s="328"/>
      <c r="AD89" s="328"/>
      <c r="AE89" s="328"/>
      <c r="AF89" s="328"/>
      <c r="AG89" s="328"/>
      <c r="AH89" s="328"/>
      <c r="AI89" s="328"/>
      <c r="AJ89" s="328"/>
      <c r="AK89" s="328"/>
      <c r="AL89" s="328"/>
      <c r="AM89" s="326"/>
      <c r="AN89" s="326"/>
      <c r="AO89" s="326"/>
      <c r="AP89" s="326"/>
      <c r="AQ89" s="326"/>
      <c r="AR89" s="326"/>
      <c r="AS89" s="329"/>
      <c r="AT89" s="247"/>
      <c r="AU89" s="247"/>
      <c r="AV89" s="247"/>
      <c r="AW89" s="247"/>
      <c r="AX89" s="247"/>
      <c r="AY89" s="247"/>
      <c r="AZ89" s="247"/>
      <c r="BA89" s="247"/>
      <c r="BB89" s="247"/>
      <c r="BC89" s="247"/>
      <c r="BD89" s="247"/>
      <c r="BE89" s="247"/>
      <c r="BF89" s="247"/>
      <c r="BG89" s="247"/>
      <c r="BH89" s="247"/>
      <c r="BI89" s="247"/>
      <c r="BJ89" s="247"/>
      <c r="BK89" s="247"/>
      <c r="BL89" s="247"/>
      <c r="BM89" s="247"/>
      <c r="BR89" s="324"/>
      <c r="BS89" s="324"/>
      <c r="BT89" s="325"/>
      <c r="BU89" s="325"/>
      <c r="BV89" s="325"/>
      <c r="BW89" s="325"/>
      <c r="BX89" s="325"/>
      <c r="BY89" s="247"/>
      <c r="BZ89" s="325"/>
      <c r="CA89" s="325"/>
    </row>
    <row r="90" spans="1:79" s="323" customFormat="1" ht="15" customHeight="1">
      <c r="A90" s="326"/>
      <c r="B90" s="326"/>
      <c r="C90" s="326"/>
      <c r="D90" s="326"/>
      <c r="E90" s="326"/>
      <c r="F90" s="326"/>
      <c r="G90" s="327"/>
      <c r="H90" s="327"/>
      <c r="I90" s="327"/>
      <c r="J90" s="327"/>
      <c r="K90" s="327"/>
      <c r="L90" s="327"/>
      <c r="M90" s="327"/>
      <c r="N90" s="327"/>
      <c r="O90" s="327"/>
      <c r="P90" s="327"/>
      <c r="Q90" s="327"/>
      <c r="R90" s="327"/>
      <c r="S90" s="328"/>
      <c r="T90" s="328"/>
      <c r="U90" s="328"/>
      <c r="V90" s="328"/>
      <c r="W90" s="328"/>
      <c r="X90" s="328"/>
      <c r="Y90" s="328"/>
      <c r="Z90" s="328"/>
      <c r="AA90" s="328"/>
      <c r="AB90" s="328"/>
      <c r="AC90" s="328"/>
      <c r="AD90" s="328"/>
      <c r="AE90" s="328"/>
      <c r="AF90" s="328"/>
      <c r="AG90" s="328"/>
      <c r="AH90" s="328"/>
      <c r="AI90" s="328"/>
      <c r="AJ90" s="328"/>
      <c r="AK90" s="328"/>
      <c r="AL90" s="328"/>
      <c r="AM90" s="326"/>
      <c r="AN90" s="326"/>
      <c r="AO90" s="326"/>
      <c r="AP90" s="326"/>
      <c r="AQ90" s="326"/>
      <c r="AR90" s="326"/>
      <c r="AS90" s="329"/>
      <c r="AT90" s="247"/>
      <c r="AU90" s="247"/>
      <c r="AV90" s="247"/>
      <c r="AW90" s="247"/>
      <c r="AX90" s="247"/>
      <c r="AY90" s="247"/>
      <c r="AZ90" s="247"/>
      <c r="BA90" s="247"/>
      <c r="BB90" s="247"/>
      <c r="BC90" s="247"/>
      <c r="BD90" s="247"/>
      <c r="BE90" s="247"/>
      <c r="BF90" s="247"/>
      <c r="BG90" s="247"/>
      <c r="BH90" s="247"/>
      <c r="BI90" s="247"/>
      <c r="BJ90" s="247"/>
      <c r="BK90" s="247"/>
      <c r="BL90" s="247"/>
      <c r="BM90" s="247"/>
      <c r="BR90" s="324"/>
      <c r="BS90" s="324"/>
      <c r="BT90" s="325"/>
      <c r="BU90" s="325"/>
      <c r="BV90" s="325"/>
      <c r="BW90" s="325"/>
      <c r="BX90" s="325"/>
      <c r="BY90" s="247"/>
      <c r="BZ90" s="325"/>
      <c r="CA90" s="325"/>
    </row>
    <row r="91" spans="1:79" s="323" customFormat="1" ht="15" customHeight="1">
      <c r="A91" s="326"/>
      <c r="B91" s="326"/>
      <c r="C91" s="326"/>
      <c r="D91" s="326"/>
      <c r="E91" s="326"/>
      <c r="F91" s="326"/>
      <c r="G91" s="327"/>
      <c r="H91" s="327"/>
      <c r="I91" s="327"/>
      <c r="J91" s="327"/>
      <c r="K91" s="327"/>
      <c r="L91" s="327"/>
      <c r="M91" s="327"/>
      <c r="N91" s="327"/>
      <c r="O91" s="327"/>
      <c r="P91" s="327"/>
      <c r="Q91" s="327"/>
      <c r="R91" s="327"/>
      <c r="S91" s="328"/>
      <c r="T91" s="328"/>
      <c r="U91" s="328"/>
      <c r="V91" s="328"/>
      <c r="W91" s="328"/>
      <c r="X91" s="328"/>
      <c r="Y91" s="328"/>
      <c r="Z91" s="328"/>
      <c r="AA91" s="328"/>
      <c r="AB91" s="328"/>
      <c r="AC91" s="328"/>
      <c r="AD91" s="328"/>
      <c r="AE91" s="328"/>
      <c r="AF91" s="328"/>
      <c r="AG91" s="328"/>
      <c r="AH91" s="328"/>
      <c r="AI91" s="328"/>
      <c r="AJ91" s="328"/>
      <c r="AK91" s="328"/>
      <c r="AL91" s="328"/>
      <c r="AM91" s="326"/>
      <c r="AN91" s="326"/>
      <c r="AO91" s="326"/>
      <c r="AP91" s="326"/>
      <c r="AQ91" s="326"/>
      <c r="AR91" s="326"/>
      <c r="AS91" s="329"/>
      <c r="AT91" s="247"/>
      <c r="AU91" s="247"/>
      <c r="AV91" s="247"/>
      <c r="AW91" s="247"/>
      <c r="AX91" s="247"/>
      <c r="AY91" s="247"/>
      <c r="AZ91" s="247"/>
      <c r="BA91" s="247"/>
      <c r="BB91" s="247"/>
      <c r="BC91" s="247"/>
      <c r="BD91" s="247"/>
      <c r="BE91" s="247"/>
      <c r="BF91" s="247"/>
      <c r="BG91" s="247"/>
      <c r="BH91" s="247"/>
      <c r="BI91" s="247"/>
      <c r="BJ91" s="247"/>
      <c r="BK91" s="247"/>
      <c r="BL91" s="247"/>
      <c r="BM91" s="247"/>
      <c r="BR91" s="324"/>
      <c r="BS91" s="324"/>
      <c r="BT91" s="325"/>
      <c r="BU91" s="325"/>
      <c r="BV91" s="325"/>
      <c r="BW91" s="325"/>
      <c r="BX91" s="325"/>
      <c r="BY91" s="247"/>
      <c r="BZ91" s="325"/>
      <c r="CA91" s="325"/>
    </row>
    <row r="92" spans="1:79" s="323" customFormat="1" ht="15" customHeight="1">
      <c r="A92" s="326"/>
      <c r="B92" s="326"/>
      <c r="C92" s="326"/>
      <c r="D92" s="326"/>
      <c r="E92" s="326"/>
      <c r="F92" s="326"/>
      <c r="G92" s="327"/>
      <c r="H92" s="327"/>
      <c r="I92" s="327"/>
      <c r="J92" s="327"/>
      <c r="K92" s="327"/>
      <c r="L92" s="327"/>
      <c r="M92" s="327"/>
      <c r="N92" s="327"/>
      <c r="O92" s="327"/>
      <c r="P92" s="327"/>
      <c r="Q92" s="327"/>
      <c r="R92" s="327"/>
      <c r="S92" s="328"/>
      <c r="T92" s="328"/>
      <c r="U92" s="328"/>
      <c r="V92" s="328"/>
      <c r="W92" s="328"/>
      <c r="X92" s="328"/>
      <c r="Y92" s="328"/>
      <c r="Z92" s="328"/>
      <c r="AA92" s="328"/>
      <c r="AB92" s="328"/>
      <c r="AC92" s="328"/>
      <c r="AD92" s="328"/>
      <c r="AE92" s="328"/>
      <c r="AF92" s="328"/>
      <c r="AG92" s="328"/>
      <c r="AH92" s="328"/>
      <c r="AI92" s="328"/>
      <c r="AJ92" s="328"/>
      <c r="AK92" s="328"/>
      <c r="AL92" s="328"/>
      <c r="AM92" s="326"/>
      <c r="AN92" s="326"/>
      <c r="AO92" s="326"/>
      <c r="AP92" s="326"/>
      <c r="AQ92" s="326"/>
      <c r="AR92" s="326"/>
      <c r="AS92" s="329"/>
      <c r="AT92" s="247"/>
      <c r="AU92" s="247"/>
      <c r="AV92" s="247"/>
      <c r="AW92" s="247"/>
      <c r="AX92" s="247"/>
      <c r="AY92" s="247"/>
      <c r="AZ92" s="247"/>
      <c r="BA92" s="247"/>
      <c r="BB92" s="247"/>
      <c r="BC92" s="247"/>
      <c r="BD92" s="247"/>
      <c r="BE92" s="247"/>
      <c r="BF92" s="247"/>
      <c r="BG92" s="247"/>
      <c r="BH92" s="247"/>
      <c r="BI92" s="247"/>
      <c r="BJ92" s="247"/>
      <c r="BK92" s="247"/>
      <c r="BL92" s="247"/>
      <c r="BM92" s="247"/>
      <c r="BR92" s="324"/>
      <c r="BS92" s="324"/>
      <c r="BT92" s="325"/>
      <c r="BU92" s="325"/>
      <c r="BV92" s="325"/>
      <c r="BW92" s="325"/>
      <c r="BX92" s="325"/>
      <c r="BY92" s="247"/>
      <c r="BZ92" s="325"/>
      <c r="CA92" s="325"/>
    </row>
    <row r="93" spans="1:79" s="323" customFormat="1" ht="15" customHeight="1">
      <c r="A93" s="326"/>
      <c r="B93" s="326"/>
      <c r="C93" s="326"/>
      <c r="D93" s="326"/>
      <c r="E93" s="326"/>
      <c r="F93" s="326"/>
      <c r="G93" s="327"/>
      <c r="H93" s="327"/>
      <c r="I93" s="327"/>
      <c r="J93" s="327"/>
      <c r="K93" s="327"/>
      <c r="L93" s="327"/>
      <c r="M93" s="327"/>
      <c r="N93" s="327"/>
      <c r="O93" s="327"/>
      <c r="P93" s="327"/>
      <c r="Q93" s="327"/>
      <c r="R93" s="327"/>
      <c r="S93" s="328"/>
      <c r="T93" s="328"/>
      <c r="U93" s="328"/>
      <c r="V93" s="328"/>
      <c r="W93" s="328"/>
      <c r="X93" s="328"/>
      <c r="Y93" s="328"/>
      <c r="Z93" s="328"/>
      <c r="AA93" s="328"/>
      <c r="AB93" s="328"/>
      <c r="AC93" s="328"/>
      <c r="AD93" s="328"/>
      <c r="AE93" s="328"/>
      <c r="AF93" s="328"/>
      <c r="AG93" s="328"/>
      <c r="AH93" s="328"/>
      <c r="AI93" s="328"/>
      <c r="AJ93" s="328"/>
      <c r="AK93" s="328"/>
      <c r="AL93" s="328"/>
      <c r="AM93" s="326"/>
      <c r="AN93" s="326"/>
      <c r="AO93" s="326"/>
      <c r="AP93" s="326"/>
      <c r="AQ93" s="326"/>
      <c r="AR93" s="326"/>
      <c r="AS93" s="329"/>
      <c r="AT93" s="247"/>
      <c r="AU93" s="247"/>
      <c r="AV93" s="247"/>
      <c r="AW93" s="247"/>
      <c r="AX93" s="247"/>
      <c r="AY93" s="247"/>
      <c r="AZ93" s="247"/>
      <c r="BA93" s="247"/>
      <c r="BB93" s="247"/>
      <c r="BC93" s="247"/>
      <c r="BD93" s="247"/>
      <c r="BE93" s="247"/>
      <c r="BF93" s="247"/>
      <c r="BG93" s="247"/>
      <c r="BH93" s="247"/>
      <c r="BI93" s="247"/>
      <c r="BJ93" s="247"/>
      <c r="BK93" s="247"/>
      <c r="BL93" s="247"/>
      <c r="BM93" s="247"/>
      <c r="BR93" s="324"/>
      <c r="BS93" s="324"/>
      <c r="BT93" s="325"/>
      <c r="BU93" s="325"/>
      <c r="BV93" s="325"/>
      <c r="BW93" s="325"/>
      <c r="BX93" s="325"/>
      <c r="BY93" s="247"/>
      <c r="BZ93" s="325"/>
      <c r="CA93" s="325"/>
    </row>
    <row r="94" spans="1:79" s="323" customFormat="1" ht="15" customHeight="1">
      <c r="A94" s="326"/>
      <c r="B94" s="326"/>
      <c r="C94" s="326"/>
      <c r="D94" s="326"/>
      <c r="E94" s="326"/>
      <c r="F94" s="326"/>
      <c r="G94" s="327"/>
      <c r="H94" s="327"/>
      <c r="I94" s="327"/>
      <c r="J94" s="327"/>
      <c r="K94" s="327"/>
      <c r="L94" s="327"/>
      <c r="M94" s="327"/>
      <c r="N94" s="327"/>
      <c r="O94" s="327"/>
      <c r="P94" s="327"/>
      <c r="Q94" s="327"/>
      <c r="R94" s="327"/>
      <c r="S94" s="328"/>
      <c r="T94" s="328"/>
      <c r="U94" s="328"/>
      <c r="V94" s="328"/>
      <c r="W94" s="328"/>
      <c r="X94" s="328"/>
      <c r="Y94" s="328"/>
      <c r="Z94" s="328"/>
      <c r="AA94" s="328"/>
      <c r="AB94" s="328"/>
      <c r="AC94" s="328"/>
      <c r="AD94" s="328"/>
      <c r="AE94" s="328"/>
      <c r="AF94" s="328"/>
      <c r="AG94" s="328"/>
      <c r="AH94" s="328"/>
      <c r="AI94" s="328"/>
      <c r="AJ94" s="328"/>
      <c r="AK94" s="328"/>
      <c r="AL94" s="328"/>
      <c r="AM94" s="326"/>
      <c r="AN94" s="326"/>
      <c r="AO94" s="326"/>
      <c r="AP94" s="326"/>
      <c r="AQ94" s="326"/>
      <c r="AR94" s="326"/>
      <c r="AS94" s="329"/>
      <c r="AT94" s="247"/>
      <c r="AU94" s="247"/>
      <c r="AV94" s="247"/>
      <c r="AW94" s="247"/>
      <c r="AX94" s="247"/>
      <c r="AY94" s="247"/>
      <c r="AZ94" s="247"/>
      <c r="BA94" s="247"/>
      <c r="BB94" s="247"/>
      <c r="BC94" s="247"/>
      <c r="BD94" s="247"/>
      <c r="BE94" s="247"/>
      <c r="BF94" s="247"/>
      <c r="BG94" s="247"/>
      <c r="BH94" s="247"/>
      <c r="BI94" s="247"/>
      <c r="BJ94" s="247"/>
      <c r="BK94" s="247"/>
      <c r="BL94" s="247"/>
      <c r="BM94" s="247"/>
      <c r="BR94" s="324"/>
      <c r="BS94" s="324"/>
      <c r="BT94" s="325"/>
      <c r="BU94" s="325"/>
      <c r="BV94" s="325"/>
      <c r="BW94" s="325"/>
      <c r="BX94" s="325"/>
      <c r="BY94" s="247"/>
      <c r="BZ94" s="325"/>
      <c r="CA94" s="325"/>
    </row>
    <row r="95" spans="1:79" s="323" customFormat="1" ht="15" customHeight="1">
      <c r="A95" s="326"/>
      <c r="B95" s="326"/>
      <c r="C95" s="326"/>
      <c r="D95" s="326"/>
      <c r="E95" s="326"/>
      <c r="F95" s="326"/>
      <c r="G95" s="327"/>
      <c r="H95" s="327"/>
      <c r="I95" s="327"/>
      <c r="J95" s="327"/>
      <c r="K95" s="327"/>
      <c r="L95" s="327"/>
      <c r="M95" s="327"/>
      <c r="N95" s="327"/>
      <c r="O95" s="327"/>
      <c r="P95" s="327"/>
      <c r="Q95" s="327"/>
      <c r="R95" s="327"/>
      <c r="S95" s="328"/>
      <c r="T95" s="328"/>
      <c r="U95" s="328"/>
      <c r="V95" s="328"/>
      <c r="W95" s="328"/>
      <c r="X95" s="328"/>
      <c r="Y95" s="328"/>
      <c r="Z95" s="328"/>
      <c r="AA95" s="328"/>
      <c r="AB95" s="328"/>
      <c r="AC95" s="328"/>
      <c r="AD95" s="328"/>
      <c r="AE95" s="328"/>
      <c r="AF95" s="328"/>
      <c r="AG95" s="328"/>
      <c r="AH95" s="328"/>
      <c r="AI95" s="328"/>
      <c r="AJ95" s="328"/>
      <c r="AK95" s="328"/>
      <c r="AL95" s="328"/>
      <c r="AM95" s="326"/>
      <c r="AN95" s="326"/>
      <c r="AO95" s="326"/>
      <c r="AP95" s="326"/>
      <c r="AQ95" s="326"/>
      <c r="AR95" s="326"/>
      <c r="AS95" s="329"/>
      <c r="AT95" s="247"/>
      <c r="AU95" s="247"/>
      <c r="AV95" s="247"/>
      <c r="AW95" s="247"/>
      <c r="AX95" s="247"/>
      <c r="AY95" s="247"/>
      <c r="AZ95" s="247"/>
      <c r="BA95" s="247"/>
      <c r="BB95" s="247"/>
      <c r="BC95" s="247"/>
      <c r="BD95" s="247"/>
      <c r="BE95" s="247"/>
      <c r="BF95" s="247"/>
      <c r="BG95" s="247"/>
      <c r="BH95" s="247"/>
      <c r="BI95" s="247"/>
      <c r="BJ95" s="247"/>
      <c r="BK95" s="247"/>
      <c r="BL95" s="247"/>
      <c r="BM95" s="247"/>
      <c r="BR95" s="324"/>
      <c r="BS95" s="324"/>
      <c r="BT95" s="325"/>
      <c r="BU95" s="325"/>
      <c r="BV95" s="325"/>
      <c r="BW95" s="325"/>
      <c r="BX95" s="325"/>
      <c r="BY95" s="247"/>
      <c r="BZ95" s="325"/>
      <c r="CA95" s="325"/>
    </row>
    <row r="96" spans="1:79" s="323" customFormat="1" ht="15" customHeight="1">
      <c r="A96" s="326"/>
      <c r="B96" s="326"/>
      <c r="C96" s="326"/>
      <c r="D96" s="326"/>
      <c r="E96" s="326"/>
      <c r="F96" s="326"/>
      <c r="G96" s="327"/>
      <c r="H96" s="327"/>
      <c r="I96" s="327"/>
      <c r="J96" s="327"/>
      <c r="K96" s="327"/>
      <c r="L96" s="327"/>
      <c r="M96" s="327"/>
      <c r="N96" s="327"/>
      <c r="O96" s="327"/>
      <c r="P96" s="327"/>
      <c r="Q96" s="327"/>
      <c r="R96" s="327"/>
      <c r="S96" s="328"/>
      <c r="T96" s="328"/>
      <c r="U96" s="328"/>
      <c r="V96" s="328"/>
      <c r="W96" s="328"/>
      <c r="X96" s="328"/>
      <c r="Y96" s="328"/>
      <c r="Z96" s="328"/>
      <c r="AA96" s="328"/>
      <c r="AB96" s="328"/>
      <c r="AC96" s="328"/>
      <c r="AD96" s="328"/>
      <c r="AE96" s="328"/>
      <c r="AF96" s="328"/>
      <c r="AG96" s="328"/>
      <c r="AH96" s="328"/>
      <c r="AI96" s="328"/>
      <c r="AJ96" s="328"/>
      <c r="AK96" s="328"/>
      <c r="AL96" s="328"/>
      <c r="AM96" s="326"/>
      <c r="AN96" s="326"/>
      <c r="AO96" s="326"/>
      <c r="AP96" s="326"/>
      <c r="AQ96" s="326"/>
      <c r="AR96" s="326"/>
      <c r="AS96" s="329"/>
      <c r="AT96" s="247"/>
      <c r="AU96" s="247"/>
      <c r="AV96" s="247"/>
      <c r="AW96" s="247"/>
      <c r="AX96" s="247"/>
      <c r="AY96" s="247"/>
      <c r="AZ96" s="247"/>
      <c r="BA96" s="247"/>
      <c r="BB96" s="247"/>
      <c r="BC96" s="247"/>
      <c r="BD96" s="247"/>
      <c r="BE96" s="247"/>
      <c r="BF96" s="247"/>
      <c r="BG96" s="247"/>
      <c r="BH96" s="247"/>
      <c r="BI96" s="247"/>
      <c r="BJ96" s="247"/>
      <c r="BK96" s="247"/>
      <c r="BL96" s="247"/>
      <c r="BM96" s="247"/>
      <c r="BR96" s="324"/>
      <c r="BS96" s="324"/>
      <c r="BT96" s="325"/>
      <c r="BU96" s="325"/>
      <c r="BV96" s="325"/>
      <c r="BW96" s="325"/>
      <c r="BX96" s="325"/>
      <c r="BY96" s="247"/>
      <c r="BZ96" s="325"/>
      <c r="CA96" s="325"/>
    </row>
    <row r="97" spans="1:79" s="323" customFormat="1" ht="15" customHeight="1">
      <c r="A97" s="326"/>
      <c r="B97" s="326"/>
      <c r="C97" s="326"/>
      <c r="D97" s="326"/>
      <c r="E97" s="326"/>
      <c r="F97" s="326"/>
      <c r="G97" s="327"/>
      <c r="H97" s="327"/>
      <c r="I97" s="327"/>
      <c r="J97" s="327"/>
      <c r="K97" s="327"/>
      <c r="L97" s="327"/>
      <c r="M97" s="327"/>
      <c r="N97" s="327"/>
      <c r="O97" s="327"/>
      <c r="P97" s="327"/>
      <c r="Q97" s="327"/>
      <c r="R97" s="327"/>
      <c r="S97" s="328"/>
      <c r="T97" s="328"/>
      <c r="U97" s="328"/>
      <c r="V97" s="328"/>
      <c r="W97" s="328"/>
      <c r="X97" s="328"/>
      <c r="Y97" s="328"/>
      <c r="Z97" s="328"/>
      <c r="AA97" s="328"/>
      <c r="AB97" s="328"/>
      <c r="AC97" s="328"/>
      <c r="AD97" s="328"/>
      <c r="AE97" s="328"/>
      <c r="AF97" s="328"/>
      <c r="AG97" s="328"/>
      <c r="AH97" s="328"/>
      <c r="AI97" s="328"/>
      <c r="AJ97" s="328"/>
      <c r="AK97" s="328"/>
      <c r="AL97" s="328"/>
      <c r="AM97" s="326"/>
      <c r="AN97" s="326"/>
      <c r="AO97" s="326"/>
      <c r="AP97" s="326"/>
      <c r="AQ97" s="326"/>
      <c r="AR97" s="326"/>
      <c r="AS97" s="329"/>
      <c r="AT97" s="247"/>
      <c r="AU97" s="247"/>
      <c r="AV97" s="247"/>
      <c r="AW97" s="247"/>
      <c r="AX97" s="247"/>
      <c r="AY97" s="247"/>
      <c r="AZ97" s="247"/>
      <c r="BA97" s="247"/>
      <c r="BB97" s="247"/>
      <c r="BC97" s="247"/>
      <c r="BD97" s="247"/>
      <c r="BE97" s="247"/>
      <c r="BF97" s="247"/>
      <c r="BG97" s="247"/>
      <c r="BH97" s="247"/>
      <c r="BI97" s="247"/>
      <c r="BJ97" s="247"/>
      <c r="BK97" s="247"/>
      <c r="BL97" s="247"/>
      <c r="BM97" s="247"/>
      <c r="BR97" s="324"/>
      <c r="BS97" s="324"/>
      <c r="BT97" s="325"/>
      <c r="BU97" s="325"/>
      <c r="BV97" s="325"/>
      <c r="BW97" s="325"/>
      <c r="BX97" s="325"/>
      <c r="BY97" s="247"/>
      <c r="BZ97" s="325"/>
      <c r="CA97" s="325"/>
    </row>
    <row r="98" spans="1:79" s="323" customFormat="1" ht="15" customHeight="1">
      <c r="A98" s="326"/>
      <c r="B98" s="326"/>
      <c r="C98" s="326"/>
      <c r="D98" s="326"/>
      <c r="E98" s="326"/>
      <c r="F98" s="326"/>
      <c r="G98" s="327"/>
      <c r="H98" s="327"/>
      <c r="I98" s="327"/>
      <c r="J98" s="327"/>
      <c r="K98" s="327"/>
      <c r="L98" s="327"/>
      <c r="M98" s="327"/>
      <c r="N98" s="327"/>
      <c r="O98" s="327"/>
      <c r="P98" s="327"/>
      <c r="Q98" s="327"/>
      <c r="R98" s="327"/>
      <c r="S98" s="328"/>
      <c r="T98" s="328"/>
      <c r="U98" s="328"/>
      <c r="V98" s="328"/>
      <c r="W98" s="328"/>
      <c r="X98" s="328"/>
      <c r="Y98" s="328"/>
      <c r="Z98" s="328"/>
      <c r="AA98" s="328"/>
      <c r="AB98" s="328"/>
      <c r="AC98" s="328"/>
      <c r="AD98" s="328"/>
      <c r="AE98" s="328"/>
      <c r="AF98" s="328"/>
      <c r="AG98" s="328"/>
      <c r="AH98" s="328"/>
      <c r="AI98" s="328"/>
      <c r="AJ98" s="328"/>
      <c r="AK98" s="328"/>
      <c r="AL98" s="328"/>
      <c r="AM98" s="326"/>
      <c r="AN98" s="326"/>
      <c r="AO98" s="326"/>
      <c r="AP98" s="326"/>
      <c r="AQ98" s="326"/>
      <c r="AR98" s="326"/>
      <c r="AS98" s="329"/>
      <c r="AT98" s="247"/>
      <c r="AU98" s="247"/>
      <c r="AV98" s="247"/>
      <c r="AW98" s="247"/>
      <c r="AX98" s="247"/>
      <c r="AY98" s="247"/>
      <c r="AZ98" s="247"/>
      <c r="BA98" s="247"/>
      <c r="BB98" s="247"/>
      <c r="BC98" s="247"/>
      <c r="BD98" s="247"/>
      <c r="BE98" s="247"/>
      <c r="BF98" s="247"/>
      <c r="BG98" s="247"/>
      <c r="BH98" s="247"/>
      <c r="BI98" s="247"/>
      <c r="BJ98" s="247"/>
      <c r="BK98" s="247"/>
      <c r="BL98" s="247"/>
      <c r="BM98" s="247"/>
      <c r="BR98" s="324"/>
      <c r="BS98" s="324"/>
      <c r="BT98" s="325"/>
      <c r="BU98" s="325"/>
      <c r="BV98" s="325"/>
      <c r="BW98" s="325"/>
      <c r="BX98" s="325"/>
      <c r="BY98" s="247"/>
      <c r="BZ98" s="325"/>
      <c r="CA98" s="325"/>
    </row>
    <row r="99" spans="1:79" s="323" customFormat="1" ht="15" customHeight="1">
      <c r="A99" s="326"/>
      <c r="B99" s="326"/>
      <c r="C99" s="326"/>
      <c r="D99" s="326"/>
      <c r="E99" s="326"/>
      <c r="F99" s="326"/>
      <c r="G99" s="327"/>
      <c r="H99" s="327"/>
      <c r="I99" s="327"/>
      <c r="J99" s="327"/>
      <c r="K99" s="327"/>
      <c r="L99" s="327"/>
      <c r="M99" s="327"/>
      <c r="N99" s="327"/>
      <c r="O99" s="327"/>
      <c r="P99" s="327"/>
      <c r="Q99" s="327"/>
      <c r="R99" s="327"/>
      <c r="S99" s="328"/>
      <c r="T99" s="328"/>
      <c r="U99" s="328"/>
      <c r="V99" s="328"/>
      <c r="W99" s="328"/>
      <c r="X99" s="328"/>
      <c r="Y99" s="328"/>
      <c r="Z99" s="328"/>
      <c r="AA99" s="328"/>
      <c r="AB99" s="328"/>
      <c r="AC99" s="328"/>
      <c r="AD99" s="328"/>
      <c r="AE99" s="328"/>
      <c r="AF99" s="328"/>
      <c r="AG99" s="328"/>
      <c r="AH99" s="328"/>
      <c r="AI99" s="328"/>
      <c r="AJ99" s="328"/>
      <c r="AK99" s="328"/>
      <c r="AL99" s="328"/>
      <c r="AM99" s="326"/>
      <c r="AN99" s="326"/>
      <c r="AO99" s="326"/>
      <c r="AP99" s="326"/>
      <c r="AQ99" s="326"/>
      <c r="AR99" s="326"/>
      <c r="AS99" s="329"/>
      <c r="AT99" s="247"/>
      <c r="AU99" s="247"/>
      <c r="AV99" s="247"/>
      <c r="AW99" s="247"/>
      <c r="AX99" s="247"/>
      <c r="AY99" s="247"/>
      <c r="AZ99" s="247"/>
      <c r="BA99" s="247"/>
      <c r="BB99" s="247"/>
      <c r="BC99" s="247"/>
      <c r="BD99" s="247"/>
      <c r="BE99" s="247"/>
      <c r="BF99" s="247"/>
      <c r="BG99" s="247"/>
      <c r="BH99" s="247"/>
      <c r="BI99" s="247"/>
      <c r="BJ99" s="247"/>
      <c r="BK99" s="247"/>
      <c r="BL99" s="247"/>
      <c r="BM99" s="247"/>
      <c r="BR99" s="324"/>
      <c r="BS99" s="324"/>
      <c r="BT99" s="325"/>
      <c r="BU99" s="325"/>
      <c r="BV99" s="325"/>
      <c r="BW99" s="325"/>
      <c r="BX99" s="325"/>
      <c r="BY99" s="247"/>
      <c r="BZ99" s="325"/>
      <c r="CA99" s="325"/>
    </row>
    <row r="100" spans="1:79" s="323" customFormat="1" ht="15" customHeight="1">
      <c r="A100" s="326"/>
      <c r="B100" s="326"/>
      <c r="C100" s="326"/>
      <c r="D100" s="326"/>
      <c r="E100" s="326"/>
      <c r="F100" s="326"/>
      <c r="G100" s="327"/>
      <c r="H100" s="327"/>
      <c r="I100" s="327"/>
      <c r="J100" s="327"/>
      <c r="K100" s="327"/>
      <c r="L100" s="327"/>
      <c r="M100" s="327"/>
      <c r="N100" s="327"/>
      <c r="O100" s="327"/>
      <c r="P100" s="327"/>
      <c r="Q100" s="327"/>
      <c r="R100" s="327"/>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6"/>
      <c r="AN100" s="326"/>
      <c r="AO100" s="326"/>
      <c r="AP100" s="326"/>
      <c r="AQ100" s="326"/>
      <c r="AR100" s="326"/>
      <c r="AS100" s="329"/>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R100" s="324"/>
      <c r="BS100" s="324"/>
      <c r="BT100" s="325"/>
      <c r="BU100" s="325"/>
      <c r="BV100" s="325"/>
      <c r="BW100" s="325"/>
      <c r="BX100" s="325"/>
      <c r="BY100" s="247"/>
      <c r="BZ100" s="325"/>
      <c r="CA100" s="325"/>
    </row>
    <row r="101" spans="1:79" s="323" customFormat="1" ht="15" customHeight="1">
      <c r="A101" s="326"/>
      <c r="B101" s="326"/>
      <c r="C101" s="326"/>
      <c r="D101" s="326"/>
      <c r="E101" s="326"/>
      <c r="F101" s="326"/>
      <c r="G101" s="327"/>
      <c r="H101" s="327"/>
      <c r="I101" s="327"/>
      <c r="J101" s="327"/>
      <c r="K101" s="327"/>
      <c r="L101" s="327"/>
      <c r="M101" s="327"/>
      <c r="N101" s="327"/>
      <c r="O101" s="327"/>
      <c r="P101" s="327"/>
      <c r="Q101" s="327"/>
      <c r="R101" s="327"/>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6"/>
      <c r="AN101" s="326"/>
      <c r="AO101" s="326"/>
      <c r="AP101" s="326"/>
      <c r="AQ101" s="326"/>
      <c r="AR101" s="326"/>
      <c r="AS101" s="329"/>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R101" s="324"/>
      <c r="BS101" s="324"/>
      <c r="BT101" s="325"/>
      <c r="BU101" s="325"/>
      <c r="BV101" s="325"/>
      <c r="BW101" s="325"/>
      <c r="BX101" s="325"/>
      <c r="BY101" s="247"/>
      <c r="BZ101" s="325"/>
      <c r="CA101" s="325"/>
    </row>
    <row r="102" spans="1:79" s="323" customFormat="1" ht="15" customHeight="1">
      <c r="A102" s="326"/>
      <c r="B102" s="326"/>
      <c r="C102" s="326"/>
      <c r="D102" s="326"/>
      <c r="E102" s="326"/>
      <c r="F102" s="326"/>
      <c r="G102" s="327"/>
      <c r="H102" s="327"/>
      <c r="I102" s="327"/>
      <c r="J102" s="327"/>
      <c r="K102" s="327"/>
      <c r="L102" s="327"/>
      <c r="M102" s="327"/>
      <c r="N102" s="327"/>
      <c r="O102" s="327"/>
      <c r="P102" s="327"/>
      <c r="Q102" s="327"/>
      <c r="R102" s="327"/>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6"/>
      <c r="AN102" s="326"/>
      <c r="AO102" s="326"/>
      <c r="AP102" s="326"/>
      <c r="AQ102" s="326"/>
      <c r="AR102" s="326"/>
      <c r="AS102" s="329"/>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R102" s="324"/>
      <c r="BS102" s="324"/>
      <c r="BT102" s="325"/>
      <c r="BU102" s="325"/>
      <c r="BV102" s="325"/>
      <c r="BW102" s="325"/>
      <c r="BX102" s="325"/>
      <c r="BY102" s="247"/>
      <c r="BZ102" s="325"/>
      <c r="CA102" s="325"/>
    </row>
    <row r="103" spans="1:79" s="323" customFormat="1" ht="15" customHeight="1">
      <c r="A103" s="326"/>
      <c r="B103" s="326"/>
      <c r="C103" s="326"/>
      <c r="D103" s="326"/>
      <c r="E103" s="326"/>
      <c r="F103" s="326"/>
      <c r="G103" s="327"/>
      <c r="H103" s="327"/>
      <c r="I103" s="327"/>
      <c r="J103" s="327"/>
      <c r="K103" s="327"/>
      <c r="L103" s="327"/>
      <c r="M103" s="327"/>
      <c r="N103" s="327"/>
      <c r="O103" s="327"/>
      <c r="P103" s="327"/>
      <c r="Q103" s="327"/>
      <c r="R103" s="327"/>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6"/>
      <c r="AN103" s="326"/>
      <c r="AO103" s="326"/>
      <c r="AP103" s="326"/>
      <c r="AQ103" s="326"/>
      <c r="AR103" s="326"/>
      <c r="AS103" s="329"/>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R103" s="324"/>
      <c r="BS103" s="324"/>
      <c r="BT103" s="325"/>
      <c r="BU103" s="325"/>
      <c r="BV103" s="325"/>
      <c r="BW103" s="325"/>
      <c r="BX103" s="325"/>
      <c r="BY103" s="247"/>
      <c r="BZ103" s="325"/>
      <c r="CA103" s="325"/>
    </row>
    <row r="104" spans="1:79" s="323" customFormat="1" ht="15" customHeight="1">
      <c r="A104" s="326"/>
      <c r="B104" s="326"/>
      <c r="C104" s="326"/>
      <c r="D104" s="326"/>
      <c r="E104" s="326"/>
      <c r="F104" s="326"/>
      <c r="G104" s="327"/>
      <c r="H104" s="327"/>
      <c r="I104" s="327"/>
      <c r="J104" s="327"/>
      <c r="K104" s="327"/>
      <c r="L104" s="327"/>
      <c r="M104" s="327"/>
      <c r="N104" s="327"/>
      <c r="O104" s="327"/>
      <c r="P104" s="327"/>
      <c r="Q104" s="327"/>
      <c r="R104" s="327"/>
      <c r="S104" s="328"/>
      <c r="T104" s="328"/>
      <c r="U104" s="328"/>
      <c r="V104" s="328"/>
      <c r="W104" s="328"/>
      <c r="X104" s="328"/>
      <c r="Y104" s="328"/>
      <c r="Z104" s="328"/>
      <c r="AA104" s="328"/>
      <c r="AB104" s="328"/>
      <c r="AC104" s="328"/>
      <c r="AD104" s="328"/>
      <c r="AE104" s="328"/>
      <c r="AF104" s="328"/>
      <c r="AG104" s="328"/>
      <c r="AH104" s="328"/>
      <c r="AI104" s="328"/>
      <c r="AJ104" s="328"/>
      <c r="AK104" s="328"/>
      <c r="AL104" s="328"/>
      <c r="AM104" s="326"/>
      <c r="AN104" s="326"/>
      <c r="AO104" s="326"/>
      <c r="AP104" s="326"/>
      <c r="AQ104" s="326"/>
      <c r="AR104" s="326"/>
      <c r="AS104" s="329"/>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R104" s="324"/>
      <c r="BS104" s="324"/>
      <c r="BT104" s="325"/>
      <c r="BU104" s="325"/>
      <c r="BV104" s="325"/>
      <c r="BW104" s="325"/>
      <c r="BX104" s="325"/>
      <c r="BY104" s="247"/>
      <c r="BZ104" s="325"/>
      <c r="CA104" s="325"/>
    </row>
    <row r="105" spans="1:79" s="323" customFormat="1" ht="15" customHeight="1">
      <c r="A105" s="326"/>
      <c r="B105" s="326"/>
      <c r="C105" s="326"/>
      <c r="D105" s="326"/>
      <c r="E105" s="326"/>
      <c r="F105" s="326"/>
      <c r="G105" s="327"/>
      <c r="H105" s="327"/>
      <c r="I105" s="327"/>
      <c r="J105" s="327"/>
      <c r="K105" s="327"/>
      <c r="L105" s="327"/>
      <c r="M105" s="327"/>
      <c r="N105" s="327"/>
      <c r="O105" s="327"/>
      <c r="P105" s="327"/>
      <c r="Q105" s="327"/>
      <c r="R105" s="327"/>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6"/>
      <c r="AN105" s="326"/>
      <c r="AO105" s="326"/>
      <c r="AP105" s="326"/>
      <c r="AQ105" s="326"/>
      <c r="AR105" s="326"/>
      <c r="AS105" s="329"/>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R105" s="324"/>
      <c r="BS105" s="324"/>
      <c r="BT105" s="325"/>
      <c r="BU105" s="325"/>
      <c r="BV105" s="325"/>
      <c r="BW105" s="325"/>
      <c r="BX105" s="325"/>
      <c r="BY105" s="247"/>
      <c r="BZ105" s="325"/>
      <c r="CA105" s="325"/>
    </row>
    <row r="106" spans="1:79" s="323" customFormat="1" ht="15" customHeight="1">
      <c r="A106" s="326"/>
      <c r="B106" s="326"/>
      <c r="C106" s="326"/>
      <c r="D106" s="326"/>
      <c r="E106" s="326"/>
      <c r="F106" s="326"/>
      <c r="G106" s="327"/>
      <c r="H106" s="327"/>
      <c r="I106" s="327"/>
      <c r="J106" s="327"/>
      <c r="K106" s="327"/>
      <c r="L106" s="327"/>
      <c r="M106" s="327"/>
      <c r="N106" s="327"/>
      <c r="O106" s="327"/>
      <c r="P106" s="327"/>
      <c r="Q106" s="327"/>
      <c r="R106" s="327"/>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6"/>
      <c r="AN106" s="326"/>
      <c r="AO106" s="326"/>
      <c r="AP106" s="326"/>
      <c r="AQ106" s="326"/>
      <c r="AR106" s="326"/>
      <c r="AS106" s="329"/>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R106" s="324"/>
      <c r="BS106" s="324"/>
      <c r="BT106" s="325"/>
      <c r="BU106" s="325"/>
      <c r="BV106" s="325"/>
      <c r="BW106" s="325"/>
      <c r="BX106" s="325"/>
      <c r="BY106" s="247"/>
      <c r="BZ106" s="325"/>
      <c r="CA106" s="325"/>
    </row>
    <row r="107" spans="1:79" s="323" customFormat="1" ht="15" customHeight="1">
      <c r="A107" s="326"/>
      <c r="B107" s="326"/>
      <c r="C107" s="326"/>
      <c r="D107" s="326"/>
      <c r="E107" s="326"/>
      <c r="F107" s="326"/>
      <c r="G107" s="327"/>
      <c r="H107" s="327"/>
      <c r="I107" s="327"/>
      <c r="J107" s="327"/>
      <c r="K107" s="327"/>
      <c r="L107" s="327"/>
      <c r="M107" s="327"/>
      <c r="N107" s="327"/>
      <c r="O107" s="327"/>
      <c r="P107" s="327"/>
      <c r="Q107" s="327"/>
      <c r="R107" s="327"/>
      <c r="S107" s="328"/>
      <c r="T107" s="328"/>
      <c r="U107" s="328"/>
      <c r="V107" s="328"/>
      <c r="W107" s="328"/>
      <c r="X107" s="328"/>
      <c r="Y107" s="328"/>
      <c r="Z107" s="328"/>
      <c r="AA107" s="328"/>
      <c r="AB107" s="328"/>
      <c r="AC107" s="328"/>
      <c r="AD107" s="328"/>
      <c r="AE107" s="328"/>
      <c r="AF107" s="328"/>
      <c r="AG107" s="328"/>
      <c r="AH107" s="328"/>
      <c r="AI107" s="328"/>
      <c r="AJ107" s="328"/>
      <c r="AK107" s="328"/>
      <c r="AL107" s="328"/>
      <c r="AM107" s="326"/>
      <c r="AN107" s="326"/>
      <c r="AO107" s="326"/>
      <c r="AP107" s="326"/>
      <c r="AQ107" s="326"/>
      <c r="AR107" s="326"/>
      <c r="AS107" s="329"/>
      <c r="AT107" s="247"/>
      <c r="AU107" s="247"/>
      <c r="AV107" s="247"/>
      <c r="AW107" s="247"/>
      <c r="AX107" s="247"/>
      <c r="AY107" s="247"/>
      <c r="AZ107" s="247"/>
      <c r="BA107" s="247"/>
      <c r="BB107" s="247"/>
      <c r="BC107" s="247"/>
      <c r="BD107" s="247"/>
      <c r="BE107" s="247"/>
      <c r="BF107" s="247"/>
      <c r="BG107" s="247"/>
      <c r="BH107" s="247"/>
      <c r="BI107" s="247"/>
      <c r="BJ107" s="247"/>
      <c r="BK107" s="247"/>
      <c r="BL107" s="247"/>
      <c r="BM107" s="247"/>
      <c r="BR107" s="324"/>
      <c r="BS107" s="324"/>
      <c r="BT107" s="325"/>
      <c r="BU107" s="325"/>
      <c r="BV107" s="325"/>
      <c r="BW107" s="325"/>
      <c r="BX107" s="325"/>
      <c r="BY107" s="247"/>
      <c r="BZ107" s="325"/>
      <c r="CA107" s="325"/>
    </row>
    <row r="108" spans="1:79" s="323" customFormat="1" ht="15" customHeight="1">
      <c r="A108" s="326"/>
      <c r="B108" s="326"/>
      <c r="C108" s="326"/>
      <c r="D108" s="326"/>
      <c r="E108" s="326"/>
      <c r="F108" s="326"/>
      <c r="G108" s="327"/>
      <c r="H108" s="327"/>
      <c r="I108" s="327"/>
      <c r="J108" s="327"/>
      <c r="K108" s="327"/>
      <c r="L108" s="327"/>
      <c r="M108" s="327"/>
      <c r="N108" s="327"/>
      <c r="O108" s="327"/>
      <c r="P108" s="327"/>
      <c r="Q108" s="327"/>
      <c r="R108" s="327"/>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6"/>
      <c r="AN108" s="326"/>
      <c r="AO108" s="326"/>
      <c r="AP108" s="326"/>
      <c r="AQ108" s="326"/>
      <c r="AR108" s="326"/>
      <c r="AS108" s="329"/>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R108" s="324"/>
      <c r="BS108" s="324"/>
      <c r="BT108" s="325"/>
      <c r="BU108" s="325"/>
      <c r="BV108" s="325"/>
      <c r="BW108" s="325"/>
      <c r="BX108" s="325"/>
      <c r="BY108" s="247"/>
      <c r="BZ108" s="325"/>
      <c r="CA108" s="325"/>
    </row>
    <row r="109" spans="1:79" s="323" customFormat="1" ht="15" customHeight="1">
      <c r="A109" s="326"/>
      <c r="B109" s="326"/>
      <c r="C109" s="326"/>
      <c r="D109" s="326"/>
      <c r="E109" s="326"/>
      <c r="F109" s="326"/>
      <c r="G109" s="327"/>
      <c r="H109" s="327"/>
      <c r="I109" s="327"/>
      <c r="J109" s="327"/>
      <c r="K109" s="327"/>
      <c r="L109" s="327"/>
      <c r="M109" s="327"/>
      <c r="N109" s="327"/>
      <c r="O109" s="327"/>
      <c r="P109" s="327"/>
      <c r="Q109" s="327"/>
      <c r="R109" s="327"/>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6"/>
      <c r="AN109" s="326"/>
      <c r="AO109" s="326"/>
      <c r="AP109" s="326"/>
      <c r="AQ109" s="326"/>
      <c r="AR109" s="326"/>
      <c r="AS109" s="329"/>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R109" s="324"/>
      <c r="BS109" s="324"/>
      <c r="BT109" s="325"/>
      <c r="BU109" s="325"/>
      <c r="BV109" s="325"/>
      <c r="BW109" s="325"/>
      <c r="BX109" s="325"/>
      <c r="BY109" s="247"/>
      <c r="BZ109" s="325"/>
      <c r="CA109" s="325"/>
    </row>
    <row r="110" spans="1:79" s="323" customFormat="1" ht="15" customHeight="1">
      <c r="A110" s="326"/>
      <c r="B110" s="326"/>
      <c r="C110" s="326"/>
      <c r="D110" s="326"/>
      <c r="E110" s="326"/>
      <c r="F110" s="326"/>
      <c r="G110" s="327"/>
      <c r="H110" s="327"/>
      <c r="I110" s="327"/>
      <c r="J110" s="327"/>
      <c r="K110" s="327"/>
      <c r="L110" s="327"/>
      <c r="M110" s="327"/>
      <c r="N110" s="327"/>
      <c r="O110" s="327"/>
      <c r="P110" s="327"/>
      <c r="Q110" s="327"/>
      <c r="R110" s="327"/>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6"/>
      <c r="AN110" s="326"/>
      <c r="AO110" s="326"/>
      <c r="AP110" s="326"/>
      <c r="AQ110" s="326"/>
      <c r="AR110" s="326"/>
      <c r="AS110" s="329"/>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R110" s="324"/>
      <c r="BS110" s="324"/>
      <c r="BT110" s="325"/>
      <c r="BU110" s="325"/>
      <c r="BV110" s="325"/>
      <c r="BW110" s="325"/>
      <c r="BX110" s="325"/>
      <c r="BY110" s="247"/>
      <c r="BZ110" s="325"/>
      <c r="CA110" s="325"/>
    </row>
    <row r="111" spans="1:79" s="323" customFormat="1" ht="15" customHeight="1">
      <c r="A111" s="326"/>
      <c r="B111" s="326"/>
      <c r="C111" s="326"/>
      <c r="D111" s="326"/>
      <c r="E111" s="326"/>
      <c r="F111" s="326"/>
      <c r="G111" s="327"/>
      <c r="H111" s="327"/>
      <c r="I111" s="327"/>
      <c r="J111" s="327"/>
      <c r="K111" s="327"/>
      <c r="L111" s="327"/>
      <c r="M111" s="327"/>
      <c r="N111" s="327"/>
      <c r="O111" s="327"/>
      <c r="P111" s="327"/>
      <c r="Q111" s="327"/>
      <c r="R111" s="327"/>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6"/>
      <c r="AN111" s="326"/>
      <c r="AO111" s="326"/>
      <c r="AP111" s="326"/>
      <c r="AQ111" s="326"/>
      <c r="AR111" s="326"/>
      <c r="AS111" s="329"/>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R111" s="324"/>
      <c r="BS111" s="324"/>
      <c r="BT111" s="325"/>
      <c r="BU111" s="325"/>
      <c r="BV111" s="325"/>
      <c r="BW111" s="325"/>
      <c r="BX111" s="325"/>
      <c r="BY111" s="247"/>
      <c r="BZ111" s="325"/>
      <c r="CA111" s="325"/>
    </row>
    <row r="112" spans="1:79" s="323" customFormat="1" ht="15" customHeight="1">
      <c r="A112" s="326"/>
      <c r="B112" s="326"/>
      <c r="C112" s="326"/>
      <c r="D112" s="326"/>
      <c r="E112" s="326"/>
      <c r="F112" s="326"/>
      <c r="G112" s="327"/>
      <c r="H112" s="327"/>
      <c r="I112" s="327"/>
      <c r="J112" s="327"/>
      <c r="K112" s="327"/>
      <c r="L112" s="327"/>
      <c r="M112" s="327"/>
      <c r="N112" s="327"/>
      <c r="O112" s="327"/>
      <c r="P112" s="327"/>
      <c r="Q112" s="327"/>
      <c r="R112" s="327"/>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6"/>
      <c r="AN112" s="326"/>
      <c r="AO112" s="326"/>
      <c r="AP112" s="326"/>
      <c r="AQ112" s="326"/>
      <c r="AR112" s="326"/>
      <c r="AS112" s="329"/>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R112" s="324"/>
      <c r="BS112" s="324"/>
      <c r="BT112" s="325"/>
      <c r="BU112" s="325"/>
      <c r="BV112" s="325"/>
      <c r="BW112" s="325"/>
      <c r="BX112" s="325"/>
      <c r="BY112" s="247"/>
      <c r="BZ112" s="325"/>
      <c r="CA112" s="325"/>
    </row>
    <row r="113" spans="1:79" s="323" customFormat="1" ht="15" customHeight="1">
      <c r="A113" s="326"/>
      <c r="B113" s="326"/>
      <c r="C113" s="326"/>
      <c r="D113" s="326"/>
      <c r="E113" s="326"/>
      <c r="F113" s="326"/>
      <c r="G113" s="327"/>
      <c r="H113" s="327"/>
      <c r="I113" s="327"/>
      <c r="J113" s="327"/>
      <c r="K113" s="327"/>
      <c r="L113" s="327"/>
      <c r="M113" s="327"/>
      <c r="N113" s="327"/>
      <c r="O113" s="327"/>
      <c r="P113" s="327"/>
      <c r="Q113" s="327"/>
      <c r="R113" s="327"/>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6"/>
      <c r="AN113" s="326"/>
      <c r="AO113" s="326"/>
      <c r="AP113" s="326"/>
      <c r="AQ113" s="326"/>
      <c r="AR113" s="326"/>
      <c r="AS113" s="329"/>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R113" s="324"/>
      <c r="BS113" s="324"/>
      <c r="BT113" s="325"/>
      <c r="BU113" s="325"/>
      <c r="BV113" s="325"/>
      <c r="BW113" s="325"/>
      <c r="BX113" s="325"/>
      <c r="BY113" s="247"/>
      <c r="BZ113" s="325"/>
      <c r="CA113" s="325"/>
    </row>
    <row r="114" spans="1:79" s="323" customFormat="1" ht="15" customHeight="1">
      <c r="A114" s="326"/>
      <c r="B114" s="326"/>
      <c r="C114" s="326"/>
      <c r="D114" s="326"/>
      <c r="E114" s="326"/>
      <c r="F114" s="326"/>
      <c r="G114" s="327"/>
      <c r="H114" s="327"/>
      <c r="I114" s="327"/>
      <c r="J114" s="327"/>
      <c r="K114" s="327"/>
      <c r="L114" s="327"/>
      <c r="M114" s="327"/>
      <c r="N114" s="327"/>
      <c r="O114" s="327"/>
      <c r="P114" s="327"/>
      <c r="Q114" s="327"/>
      <c r="R114" s="327"/>
      <c r="S114" s="328"/>
      <c r="T114" s="328"/>
      <c r="U114" s="328"/>
      <c r="V114" s="328"/>
      <c r="W114" s="328"/>
      <c r="X114" s="328"/>
      <c r="Y114" s="328"/>
      <c r="Z114" s="328"/>
      <c r="AA114" s="328"/>
      <c r="AB114" s="328"/>
      <c r="AC114" s="328"/>
      <c r="AD114" s="328"/>
      <c r="AE114" s="328"/>
      <c r="AF114" s="328"/>
      <c r="AG114" s="328"/>
      <c r="AH114" s="328"/>
      <c r="AI114" s="328"/>
      <c r="AJ114" s="328"/>
      <c r="AK114" s="328"/>
      <c r="AL114" s="328"/>
      <c r="AM114" s="326"/>
      <c r="AN114" s="326"/>
      <c r="AO114" s="326"/>
      <c r="AP114" s="326"/>
      <c r="AQ114" s="326"/>
      <c r="AR114" s="326"/>
      <c r="AS114" s="329"/>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R114" s="324"/>
      <c r="BS114" s="324"/>
      <c r="BT114" s="325"/>
      <c r="BU114" s="325"/>
      <c r="BV114" s="325"/>
      <c r="BW114" s="325"/>
      <c r="BX114" s="325"/>
      <c r="BY114" s="247"/>
      <c r="BZ114" s="325"/>
      <c r="CA114" s="325"/>
    </row>
    <row r="115" spans="1:79" s="323" customFormat="1" ht="15" customHeight="1">
      <c r="A115" s="326"/>
      <c r="B115" s="326"/>
      <c r="C115" s="326"/>
      <c r="D115" s="326"/>
      <c r="E115" s="326"/>
      <c r="F115" s="326"/>
      <c r="G115" s="327"/>
      <c r="H115" s="327"/>
      <c r="I115" s="327"/>
      <c r="J115" s="327"/>
      <c r="K115" s="327"/>
      <c r="L115" s="327"/>
      <c r="M115" s="327"/>
      <c r="N115" s="327"/>
      <c r="O115" s="327"/>
      <c r="P115" s="327"/>
      <c r="Q115" s="327"/>
      <c r="R115" s="327"/>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6"/>
      <c r="AN115" s="326"/>
      <c r="AO115" s="326"/>
      <c r="AP115" s="326"/>
      <c r="AQ115" s="326"/>
      <c r="AR115" s="326"/>
      <c r="AS115" s="329"/>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R115" s="324"/>
      <c r="BS115" s="324"/>
      <c r="BT115" s="325"/>
      <c r="BU115" s="325"/>
      <c r="BV115" s="325"/>
      <c r="BW115" s="325"/>
      <c r="BX115" s="325"/>
      <c r="BY115" s="247"/>
      <c r="BZ115" s="325"/>
      <c r="CA115" s="325"/>
    </row>
    <row r="116" spans="1:79" s="323" customFormat="1" ht="15" customHeight="1">
      <c r="A116" s="326"/>
      <c r="B116" s="326"/>
      <c r="C116" s="326"/>
      <c r="D116" s="326"/>
      <c r="E116" s="326"/>
      <c r="F116" s="326"/>
      <c r="G116" s="327"/>
      <c r="H116" s="327"/>
      <c r="I116" s="327"/>
      <c r="J116" s="327"/>
      <c r="K116" s="327"/>
      <c r="L116" s="327"/>
      <c r="M116" s="327"/>
      <c r="N116" s="327"/>
      <c r="O116" s="327"/>
      <c r="P116" s="327"/>
      <c r="Q116" s="327"/>
      <c r="R116" s="327"/>
      <c r="S116" s="328"/>
      <c r="T116" s="328"/>
      <c r="U116" s="328"/>
      <c r="V116" s="328"/>
      <c r="W116" s="328"/>
      <c r="X116" s="328"/>
      <c r="Y116" s="328"/>
      <c r="Z116" s="328"/>
      <c r="AA116" s="328"/>
      <c r="AB116" s="328"/>
      <c r="AC116" s="328"/>
      <c r="AD116" s="328"/>
      <c r="AE116" s="328"/>
      <c r="AF116" s="328"/>
      <c r="AG116" s="328"/>
      <c r="AH116" s="328"/>
      <c r="AI116" s="328"/>
      <c r="AJ116" s="328"/>
      <c r="AK116" s="328"/>
      <c r="AL116" s="328"/>
      <c r="AM116" s="326"/>
      <c r="AN116" s="326"/>
      <c r="AO116" s="326"/>
      <c r="AP116" s="326"/>
      <c r="AQ116" s="326"/>
      <c r="AR116" s="326"/>
      <c r="AS116" s="329"/>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R116" s="324"/>
      <c r="BS116" s="324"/>
      <c r="BT116" s="325"/>
      <c r="BU116" s="325"/>
      <c r="BV116" s="325"/>
      <c r="BW116" s="325"/>
      <c r="BX116" s="325"/>
      <c r="BY116" s="247"/>
      <c r="BZ116" s="325"/>
      <c r="CA116" s="325"/>
    </row>
    <row r="117" spans="1:79" s="323" customFormat="1" ht="15" customHeight="1">
      <c r="A117" s="326"/>
      <c r="B117" s="326"/>
      <c r="C117" s="326"/>
      <c r="D117" s="326"/>
      <c r="E117" s="326"/>
      <c r="F117" s="326"/>
      <c r="G117" s="327"/>
      <c r="H117" s="327"/>
      <c r="I117" s="327"/>
      <c r="J117" s="327"/>
      <c r="K117" s="327"/>
      <c r="L117" s="327"/>
      <c r="M117" s="327"/>
      <c r="N117" s="327"/>
      <c r="O117" s="327"/>
      <c r="P117" s="327"/>
      <c r="Q117" s="327"/>
      <c r="R117" s="327"/>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326"/>
      <c r="AN117" s="326"/>
      <c r="AO117" s="326"/>
      <c r="AP117" s="326"/>
      <c r="AQ117" s="326"/>
      <c r="AR117" s="326"/>
      <c r="AS117" s="329"/>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R117" s="324"/>
      <c r="BS117" s="324"/>
      <c r="BT117" s="325"/>
      <c r="BU117" s="325"/>
      <c r="BV117" s="325"/>
      <c r="BW117" s="325"/>
      <c r="BX117" s="325"/>
      <c r="BY117" s="247"/>
      <c r="BZ117" s="325"/>
      <c r="CA117" s="325"/>
    </row>
    <row r="118" spans="1:79" s="323" customFormat="1" ht="15" customHeight="1">
      <c r="A118" s="326"/>
      <c r="B118" s="326"/>
      <c r="C118" s="326"/>
      <c r="D118" s="326"/>
      <c r="E118" s="326"/>
      <c r="F118" s="326"/>
      <c r="G118" s="327"/>
      <c r="H118" s="327"/>
      <c r="I118" s="327"/>
      <c r="J118" s="327"/>
      <c r="K118" s="327"/>
      <c r="L118" s="327"/>
      <c r="M118" s="327"/>
      <c r="N118" s="327"/>
      <c r="O118" s="327"/>
      <c r="P118" s="327"/>
      <c r="Q118" s="327"/>
      <c r="R118" s="327"/>
      <c r="S118" s="328"/>
      <c r="T118" s="328"/>
      <c r="U118" s="328"/>
      <c r="V118" s="328"/>
      <c r="W118" s="328"/>
      <c r="X118" s="328"/>
      <c r="Y118" s="328"/>
      <c r="Z118" s="328"/>
      <c r="AA118" s="328"/>
      <c r="AB118" s="328"/>
      <c r="AC118" s="328"/>
      <c r="AD118" s="328"/>
      <c r="AE118" s="328"/>
      <c r="AF118" s="328"/>
      <c r="AG118" s="328"/>
      <c r="AH118" s="328"/>
      <c r="AI118" s="328"/>
      <c r="AJ118" s="328"/>
      <c r="AK118" s="328"/>
      <c r="AL118" s="328"/>
      <c r="AM118" s="326"/>
      <c r="AN118" s="326"/>
      <c r="AO118" s="326"/>
      <c r="AP118" s="326"/>
      <c r="AQ118" s="326"/>
      <c r="AR118" s="326"/>
      <c r="AS118" s="329"/>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R118" s="324"/>
      <c r="BS118" s="324"/>
      <c r="BT118" s="325"/>
      <c r="BU118" s="325"/>
      <c r="BV118" s="325"/>
      <c r="BW118" s="325"/>
      <c r="BX118" s="325"/>
      <c r="BY118" s="247"/>
      <c r="BZ118" s="325"/>
      <c r="CA118" s="325"/>
    </row>
    <row r="119" spans="1:79" s="323" customFormat="1" ht="15" customHeight="1">
      <c r="A119" s="326"/>
      <c r="B119" s="326"/>
      <c r="C119" s="326"/>
      <c r="D119" s="326"/>
      <c r="E119" s="326"/>
      <c r="F119" s="326"/>
      <c r="G119" s="327"/>
      <c r="H119" s="327"/>
      <c r="I119" s="327"/>
      <c r="J119" s="327"/>
      <c r="K119" s="327"/>
      <c r="L119" s="327"/>
      <c r="M119" s="327"/>
      <c r="N119" s="327"/>
      <c r="O119" s="327"/>
      <c r="P119" s="327"/>
      <c r="Q119" s="327"/>
      <c r="R119" s="327"/>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6"/>
      <c r="AN119" s="326"/>
      <c r="AO119" s="326"/>
      <c r="AP119" s="326"/>
      <c r="AQ119" s="326"/>
      <c r="AR119" s="326"/>
      <c r="AS119" s="329"/>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R119" s="324"/>
      <c r="BS119" s="324"/>
      <c r="BT119" s="325"/>
      <c r="BU119" s="325"/>
      <c r="BV119" s="325"/>
      <c r="BW119" s="325"/>
      <c r="BX119" s="325"/>
      <c r="BY119" s="247"/>
      <c r="BZ119" s="325"/>
      <c r="CA119" s="325"/>
    </row>
    <row r="120" spans="1:79" s="323" customFormat="1" ht="15" customHeight="1">
      <c r="A120" s="326"/>
      <c r="B120" s="326"/>
      <c r="C120" s="326"/>
      <c r="D120" s="326"/>
      <c r="E120" s="326"/>
      <c r="F120" s="326"/>
      <c r="G120" s="327"/>
      <c r="H120" s="327"/>
      <c r="I120" s="327"/>
      <c r="J120" s="327"/>
      <c r="K120" s="327"/>
      <c r="L120" s="327"/>
      <c r="M120" s="327"/>
      <c r="N120" s="327"/>
      <c r="O120" s="327"/>
      <c r="P120" s="327"/>
      <c r="Q120" s="327"/>
      <c r="R120" s="327"/>
      <c r="S120" s="328"/>
      <c r="T120" s="328"/>
      <c r="U120" s="328"/>
      <c r="V120" s="328"/>
      <c r="W120" s="328"/>
      <c r="X120" s="328"/>
      <c r="Y120" s="328"/>
      <c r="Z120" s="328"/>
      <c r="AA120" s="328"/>
      <c r="AB120" s="328"/>
      <c r="AC120" s="328"/>
      <c r="AD120" s="328"/>
      <c r="AE120" s="328"/>
      <c r="AF120" s="328"/>
      <c r="AG120" s="328"/>
      <c r="AH120" s="328"/>
      <c r="AI120" s="328"/>
      <c r="AJ120" s="328"/>
      <c r="AK120" s="328"/>
      <c r="AL120" s="328"/>
      <c r="AM120" s="326"/>
      <c r="AN120" s="326"/>
      <c r="AO120" s="326"/>
      <c r="AP120" s="326"/>
      <c r="AQ120" s="326"/>
      <c r="AR120" s="326"/>
      <c r="AS120" s="329"/>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R120" s="324"/>
      <c r="BS120" s="324"/>
      <c r="BT120" s="325"/>
      <c r="BU120" s="325"/>
      <c r="BV120" s="325"/>
      <c r="BW120" s="325"/>
      <c r="BX120" s="325"/>
      <c r="BY120" s="247"/>
      <c r="BZ120" s="325"/>
      <c r="CA120" s="325"/>
    </row>
    <row r="121" spans="1:79" s="323" customFormat="1" ht="15" customHeight="1">
      <c r="A121" s="326"/>
      <c r="B121" s="326"/>
      <c r="C121" s="326"/>
      <c r="D121" s="326"/>
      <c r="E121" s="326"/>
      <c r="F121" s="326"/>
      <c r="G121" s="327"/>
      <c r="H121" s="327"/>
      <c r="I121" s="327"/>
      <c r="J121" s="327"/>
      <c r="K121" s="327"/>
      <c r="L121" s="327"/>
      <c r="M121" s="327"/>
      <c r="N121" s="327"/>
      <c r="O121" s="327"/>
      <c r="P121" s="327"/>
      <c r="Q121" s="327"/>
      <c r="R121" s="327"/>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6"/>
      <c r="AN121" s="326"/>
      <c r="AO121" s="326"/>
      <c r="AP121" s="326"/>
      <c r="AQ121" s="326"/>
      <c r="AR121" s="326"/>
      <c r="AS121" s="329"/>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R121" s="324"/>
      <c r="BS121" s="324"/>
      <c r="BT121" s="325"/>
      <c r="BU121" s="325"/>
      <c r="BV121" s="325"/>
      <c r="BW121" s="325"/>
      <c r="BX121" s="325"/>
      <c r="BY121" s="247"/>
      <c r="BZ121" s="325"/>
      <c r="CA121" s="325"/>
    </row>
    <row r="122" spans="1:79" s="323" customFormat="1" ht="15" customHeight="1">
      <c r="A122" s="326"/>
      <c r="B122" s="326"/>
      <c r="C122" s="326"/>
      <c r="D122" s="326"/>
      <c r="E122" s="326"/>
      <c r="F122" s="326"/>
      <c r="G122" s="327"/>
      <c r="H122" s="327"/>
      <c r="I122" s="327"/>
      <c r="J122" s="327"/>
      <c r="K122" s="327"/>
      <c r="L122" s="327"/>
      <c r="M122" s="327"/>
      <c r="N122" s="327"/>
      <c r="O122" s="327"/>
      <c r="P122" s="327"/>
      <c r="Q122" s="327"/>
      <c r="R122" s="327"/>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6"/>
      <c r="AN122" s="326"/>
      <c r="AO122" s="326"/>
      <c r="AP122" s="326"/>
      <c r="AQ122" s="326"/>
      <c r="AR122" s="326"/>
      <c r="AS122" s="329"/>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R122" s="324"/>
      <c r="BS122" s="324"/>
      <c r="BT122" s="325"/>
      <c r="BU122" s="325"/>
      <c r="BV122" s="325"/>
      <c r="BW122" s="325"/>
      <c r="BX122" s="325"/>
      <c r="BY122" s="247"/>
      <c r="BZ122" s="325"/>
      <c r="CA122" s="325"/>
    </row>
    <row r="123" spans="1:79" s="323" customFormat="1" ht="15" customHeight="1">
      <c r="A123" s="326"/>
      <c r="B123" s="326"/>
      <c r="C123" s="326"/>
      <c r="D123" s="326"/>
      <c r="E123" s="326"/>
      <c r="F123" s="326"/>
      <c r="G123" s="327"/>
      <c r="H123" s="327"/>
      <c r="I123" s="327"/>
      <c r="J123" s="327"/>
      <c r="K123" s="327"/>
      <c r="L123" s="327"/>
      <c r="M123" s="327"/>
      <c r="N123" s="327"/>
      <c r="O123" s="327"/>
      <c r="P123" s="327"/>
      <c r="Q123" s="327"/>
      <c r="R123" s="327"/>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6"/>
      <c r="AN123" s="326"/>
      <c r="AO123" s="326"/>
      <c r="AP123" s="326"/>
      <c r="AQ123" s="326"/>
      <c r="AR123" s="326"/>
      <c r="AS123" s="329"/>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R123" s="324"/>
      <c r="BS123" s="324"/>
      <c r="BT123" s="325"/>
      <c r="BU123" s="325"/>
      <c r="BV123" s="325"/>
      <c r="BW123" s="325"/>
      <c r="BX123" s="325"/>
      <c r="BY123" s="247"/>
      <c r="BZ123" s="325"/>
      <c r="CA123" s="325"/>
    </row>
    <row r="124" spans="1:79" s="323" customFormat="1" ht="15" customHeight="1">
      <c r="A124" s="326"/>
      <c r="B124" s="326"/>
      <c r="C124" s="326"/>
      <c r="D124" s="326"/>
      <c r="E124" s="326"/>
      <c r="F124" s="326"/>
      <c r="G124" s="327"/>
      <c r="H124" s="327"/>
      <c r="I124" s="327"/>
      <c r="J124" s="327"/>
      <c r="K124" s="327"/>
      <c r="L124" s="327"/>
      <c r="M124" s="327"/>
      <c r="N124" s="327"/>
      <c r="O124" s="327"/>
      <c r="P124" s="327"/>
      <c r="Q124" s="327"/>
      <c r="R124" s="327"/>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6"/>
      <c r="AN124" s="326"/>
      <c r="AO124" s="326"/>
      <c r="AP124" s="326"/>
      <c r="AQ124" s="326"/>
      <c r="AR124" s="326"/>
      <c r="AS124" s="329"/>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R124" s="324"/>
      <c r="BS124" s="324"/>
      <c r="BT124" s="325"/>
      <c r="BU124" s="325"/>
      <c r="BV124" s="325"/>
      <c r="BW124" s="325"/>
      <c r="BX124" s="325"/>
      <c r="BY124" s="247"/>
      <c r="BZ124" s="325"/>
      <c r="CA124" s="325"/>
    </row>
    <row r="125" spans="1:79" s="323" customFormat="1" ht="15" customHeight="1">
      <c r="A125" s="326"/>
      <c r="B125" s="326"/>
      <c r="C125" s="326"/>
      <c r="D125" s="326"/>
      <c r="E125" s="326"/>
      <c r="F125" s="326"/>
      <c r="G125" s="327"/>
      <c r="H125" s="327"/>
      <c r="I125" s="327"/>
      <c r="J125" s="327"/>
      <c r="K125" s="327"/>
      <c r="L125" s="327"/>
      <c r="M125" s="327"/>
      <c r="N125" s="327"/>
      <c r="O125" s="327"/>
      <c r="P125" s="327"/>
      <c r="Q125" s="327"/>
      <c r="R125" s="327"/>
      <c r="S125" s="328"/>
      <c r="T125" s="328"/>
      <c r="U125" s="328"/>
      <c r="V125" s="328"/>
      <c r="W125" s="328"/>
      <c r="X125" s="328"/>
      <c r="Y125" s="328"/>
      <c r="Z125" s="328"/>
      <c r="AA125" s="328"/>
      <c r="AB125" s="328"/>
      <c r="AC125" s="328"/>
      <c r="AD125" s="328"/>
      <c r="AE125" s="328"/>
      <c r="AF125" s="328"/>
      <c r="AG125" s="328"/>
      <c r="AH125" s="328"/>
      <c r="AI125" s="328"/>
      <c r="AJ125" s="328"/>
      <c r="AK125" s="328"/>
      <c r="AL125" s="328"/>
      <c r="AM125" s="326"/>
      <c r="AN125" s="326"/>
      <c r="AO125" s="326"/>
      <c r="AP125" s="326"/>
      <c r="AQ125" s="326"/>
      <c r="AR125" s="326"/>
      <c r="AS125" s="329"/>
      <c r="AT125" s="247"/>
      <c r="AU125" s="247"/>
      <c r="AV125" s="247"/>
      <c r="AW125" s="247"/>
      <c r="AX125" s="247"/>
      <c r="AY125" s="247"/>
      <c r="AZ125" s="247"/>
      <c r="BA125" s="247"/>
      <c r="BB125" s="247"/>
      <c r="BC125" s="247"/>
      <c r="BD125" s="247"/>
      <c r="BE125" s="247"/>
      <c r="BF125" s="247"/>
      <c r="BG125" s="247"/>
      <c r="BH125" s="247"/>
      <c r="BI125" s="247"/>
      <c r="BJ125" s="247"/>
      <c r="BK125" s="247"/>
      <c r="BL125" s="247"/>
      <c r="BM125" s="247"/>
      <c r="BR125" s="324"/>
      <c r="BS125" s="324"/>
      <c r="BT125" s="325"/>
      <c r="BU125" s="325"/>
      <c r="BV125" s="325"/>
      <c r="BW125" s="325"/>
      <c r="BX125" s="325"/>
      <c r="BY125" s="247"/>
      <c r="BZ125" s="325"/>
      <c r="CA125" s="325"/>
    </row>
    <row r="126" spans="1:79" s="323" customFormat="1" ht="15" customHeight="1">
      <c r="A126" s="326"/>
      <c r="B126" s="326"/>
      <c r="C126" s="326"/>
      <c r="D126" s="326"/>
      <c r="E126" s="326"/>
      <c r="F126" s="326"/>
      <c r="G126" s="327"/>
      <c r="H126" s="327"/>
      <c r="I126" s="327"/>
      <c r="J126" s="327"/>
      <c r="K126" s="327"/>
      <c r="L126" s="327"/>
      <c r="M126" s="327"/>
      <c r="N126" s="327"/>
      <c r="O126" s="327"/>
      <c r="P126" s="327"/>
      <c r="Q126" s="327"/>
      <c r="R126" s="327"/>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6"/>
      <c r="AN126" s="326"/>
      <c r="AO126" s="326"/>
      <c r="AP126" s="326"/>
      <c r="AQ126" s="326"/>
      <c r="AR126" s="326"/>
      <c r="AS126" s="329"/>
      <c r="AT126" s="247"/>
      <c r="AU126" s="247"/>
      <c r="AV126" s="247"/>
      <c r="AW126" s="247"/>
      <c r="AX126" s="247"/>
      <c r="AY126" s="247"/>
      <c r="AZ126" s="247"/>
      <c r="BA126" s="247"/>
      <c r="BB126" s="247"/>
      <c r="BC126" s="247"/>
      <c r="BD126" s="247"/>
      <c r="BE126" s="247"/>
      <c r="BF126" s="247"/>
      <c r="BG126" s="247"/>
      <c r="BH126" s="247"/>
      <c r="BI126" s="247"/>
      <c r="BJ126" s="247"/>
      <c r="BK126" s="247"/>
      <c r="BL126" s="247"/>
      <c r="BM126" s="247"/>
      <c r="BR126" s="324"/>
      <c r="BS126" s="324"/>
      <c r="BT126" s="325"/>
      <c r="BU126" s="325"/>
      <c r="BV126" s="325"/>
      <c r="BW126" s="325"/>
      <c r="BX126" s="325"/>
      <c r="BY126" s="247"/>
      <c r="BZ126" s="325"/>
      <c r="CA126" s="325"/>
    </row>
    <row r="127" spans="1:79" s="323" customFormat="1" ht="15" customHeight="1">
      <c r="A127" s="326"/>
      <c r="B127" s="326"/>
      <c r="C127" s="326"/>
      <c r="D127" s="326"/>
      <c r="E127" s="326"/>
      <c r="F127" s="326"/>
      <c r="G127" s="327"/>
      <c r="H127" s="327"/>
      <c r="I127" s="327"/>
      <c r="J127" s="327"/>
      <c r="K127" s="327"/>
      <c r="L127" s="327"/>
      <c r="M127" s="327"/>
      <c r="N127" s="327"/>
      <c r="O127" s="327"/>
      <c r="P127" s="327"/>
      <c r="Q127" s="327"/>
      <c r="R127" s="327"/>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6"/>
      <c r="AN127" s="326"/>
      <c r="AO127" s="326"/>
      <c r="AP127" s="326"/>
      <c r="AQ127" s="326"/>
      <c r="AR127" s="326"/>
      <c r="AS127" s="329"/>
      <c r="AT127" s="247"/>
      <c r="AU127" s="247"/>
      <c r="AV127" s="247"/>
      <c r="AW127" s="247"/>
      <c r="AX127" s="247"/>
      <c r="AY127" s="247"/>
      <c r="AZ127" s="247"/>
      <c r="BA127" s="247"/>
      <c r="BB127" s="247"/>
      <c r="BC127" s="247"/>
      <c r="BD127" s="247"/>
      <c r="BE127" s="247"/>
      <c r="BF127" s="247"/>
      <c r="BG127" s="247"/>
      <c r="BH127" s="247"/>
      <c r="BI127" s="247"/>
      <c r="BJ127" s="247"/>
      <c r="BK127" s="247"/>
      <c r="BL127" s="247"/>
      <c r="BM127" s="247"/>
      <c r="BR127" s="324"/>
      <c r="BS127" s="324"/>
      <c r="BT127" s="325"/>
      <c r="BU127" s="325"/>
      <c r="BV127" s="325"/>
      <c r="BW127" s="325"/>
      <c r="BX127" s="325"/>
      <c r="BY127" s="247"/>
      <c r="BZ127" s="325"/>
      <c r="CA127" s="325"/>
    </row>
    <row r="128" spans="1:79" s="323" customFormat="1" ht="15" customHeight="1">
      <c r="A128" s="326"/>
      <c r="B128" s="326"/>
      <c r="C128" s="326"/>
      <c r="D128" s="326"/>
      <c r="E128" s="326"/>
      <c r="F128" s="326"/>
      <c r="G128" s="327"/>
      <c r="H128" s="327"/>
      <c r="I128" s="327"/>
      <c r="J128" s="327"/>
      <c r="K128" s="327"/>
      <c r="L128" s="327"/>
      <c r="M128" s="327"/>
      <c r="N128" s="327"/>
      <c r="O128" s="327"/>
      <c r="P128" s="327"/>
      <c r="Q128" s="327"/>
      <c r="R128" s="327"/>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6"/>
      <c r="AN128" s="326"/>
      <c r="AO128" s="326"/>
      <c r="AP128" s="326"/>
      <c r="AQ128" s="326"/>
      <c r="AR128" s="326"/>
      <c r="AS128" s="329"/>
      <c r="AT128" s="247"/>
      <c r="AU128" s="247"/>
      <c r="AV128" s="247"/>
      <c r="AW128" s="247"/>
      <c r="AX128" s="247"/>
      <c r="AY128" s="247"/>
      <c r="AZ128" s="247"/>
      <c r="BA128" s="247"/>
      <c r="BB128" s="247"/>
      <c r="BC128" s="247"/>
      <c r="BD128" s="247"/>
      <c r="BE128" s="247"/>
      <c r="BF128" s="247"/>
      <c r="BG128" s="247"/>
      <c r="BH128" s="247"/>
      <c r="BI128" s="247"/>
      <c r="BJ128" s="247"/>
      <c r="BK128" s="247"/>
      <c r="BL128" s="247"/>
      <c r="BM128" s="247"/>
      <c r="BR128" s="324"/>
      <c r="BS128" s="324"/>
      <c r="BT128" s="325"/>
      <c r="BU128" s="325"/>
      <c r="BV128" s="325"/>
      <c r="BW128" s="325"/>
      <c r="BX128" s="325"/>
      <c r="BY128" s="247"/>
      <c r="BZ128" s="325"/>
      <c r="CA128" s="325"/>
    </row>
    <row r="129" spans="1:79" s="323" customFormat="1" ht="15" customHeight="1">
      <c r="A129" s="326"/>
      <c r="B129" s="326"/>
      <c r="C129" s="326"/>
      <c r="D129" s="326"/>
      <c r="E129" s="326"/>
      <c r="F129" s="326"/>
      <c r="G129" s="327"/>
      <c r="H129" s="327"/>
      <c r="I129" s="327"/>
      <c r="J129" s="327"/>
      <c r="K129" s="327"/>
      <c r="L129" s="327"/>
      <c r="M129" s="327"/>
      <c r="N129" s="327"/>
      <c r="O129" s="327"/>
      <c r="P129" s="327"/>
      <c r="Q129" s="327"/>
      <c r="R129" s="327"/>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6"/>
      <c r="AN129" s="326"/>
      <c r="AO129" s="326"/>
      <c r="AP129" s="326"/>
      <c r="AQ129" s="326"/>
      <c r="AR129" s="326"/>
      <c r="AS129" s="329"/>
      <c r="AT129" s="247"/>
      <c r="AU129" s="247"/>
      <c r="AV129" s="247"/>
      <c r="AW129" s="247"/>
      <c r="AX129" s="247"/>
      <c r="AY129" s="247"/>
      <c r="AZ129" s="247"/>
      <c r="BA129" s="247"/>
      <c r="BB129" s="247"/>
      <c r="BC129" s="247"/>
      <c r="BD129" s="247"/>
      <c r="BE129" s="247"/>
      <c r="BF129" s="247"/>
      <c r="BG129" s="247"/>
      <c r="BH129" s="247"/>
      <c r="BI129" s="247"/>
      <c r="BJ129" s="247"/>
      <c r="BK129" s="247"/>
      <c r="BL129" s="247"/>
      <c r="BM129" s="247"/>
      <c r="BR129" s="324"/>
      <c r="BS129" s="324"/>
      <c r="BT129" s="325"/>
      <c r="BU129" s="325"/>
      <c r="BV129" s="325"/>
      <c r="BW129" s="325"/>
      <c r="BX129" s="325"/>
      <c r="BY129" s="247"/>
      <c r="BZ129" s="325"/>
      <c r="CA129" s="325"/>
    </row>
    <row r="130" spans="1:79" s="323" customFormat="1" ht="15" customHeight="1">
      <c r="A130" s="326"/>
      <c r="B130" s="326"/>
      <c r="C130" s="326"/>
      <c r="D130" s="326"/>
      <c r="E130" s="326"/>
      <c r="F130" s="326"/>
      <c r="G130" s="327"/>
      <c r="H130" s="327"/>
      <c r="I130" s="327"/>
      <c r="J130" s="327"/>
      <c r="K130" s="327"/>
      <c r="L130" s="327"/>
      <c r="M130" s="327"/>
      <c r="N130" s="327"/>
      <c r="O130" s="327"/>
      <c r="P130" s="327"/>
      <c r="Q130" s="327"/>
      <c r="R130" s="327"/>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6"/>
      <c r="AN130" s="326"/>
      <c r="AO130" s="326"/>
      <c r="AP130" s="326"/>
      <c r="AQ130" s="326"/>
      <c r="AR130" s="326"/>
      <c r="AS130" s="329"/>
      <c r="AT130" s="247"/>
      <c r="AU130" s="247"/>
      <c r="AV130" s="247"/>
      <c r="AW130" s="247"/>
      <c r="AX130" s="247"/>
      <c r="AY130" s="247"/>
      <c r="AZ130" s="247"/>
      <c r="BA130" s="247"/>
      <c r="BB130" s="247"/>
      <c r="BC130" s="247"/>
      <c r="BD130" s="247"/>
      <c r="BE130" s="247"/>
      <c r="BF130" s="247"/>
      <c r="BG130" s="247"/>
      <c r="BH130" s="247"/>
      <c r="BI130" s="247"/>
      <c r="BJ130" s="247"/>
      <c r="BK130" s="247"/>
      <c r="BL130" s="247"/>
      <c r="BM130" s="247"/>
      <c r="BR130" s="324"/>
      <c r="BS130" s="324"/>
      <c r="BT130" s="325"/>
      <c r="BU130" s="325"/>
      <c r="BV130" s="325"/>
      <c r="BW130" s="325"/>
      <c r="BX130" s="325"/>
      <c r="BY130" s="247"/>
      <c r="BZ130" s="325"/>
      <c r="CA130" s="325"/>
    </row>
    <row r="131" spans="1:79" s="323" customFormat="1" ht="15" customHeight="1">
      <c r="A131" s="326"/>
      <c r="B131" s="326"/>
      <c r="C131" s="326"/>
      <c r="D131" s="326"/>
      <c r="E131" s="326"/>
      <c r="F131" s="326"/>
      <c r="G131" s="327"/>
      <c r="H131" s="327"/>
      <c r="I131" s="327"/>
      <c r="J131" s="327"/>
      <c r="K131" s="327"/>
      <c r="L131" s="327"/>
      <c r="M131" s="327"/>
      <c r="N131" s="327"/>
      <c r="O131" s="327"/>
      <c r="P131" s="327"/>
      <c r="Q131" s="327"/>
      <c r="R131" s="327"/>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6"/>
      <c r="AN131" s="326"/>
      <c r="AO131" s="326"/>
      <c r="AP131" s="326"/>
      <c r="AQ131" s="326"/>
      <c r="AR131" s="326"/>
      <c r="AS131" s="329"/>
      <c r="AT131" s="247"/>
      <c r="AU131" s="247"/>
      <c r="AV131" s="247"/>
      <c r="AW131" s="247"/>
      <c r="AX131" s="247"/>
      <c r="AY131" s="247"/>
      <c r="AZ131" s="247"/>
      <c r="BA131" s="247"/>
      <c r="BB131" s="247"/>
      <c r="BC131" s="247"/>
      <c r="BD131" s="247"/>
      <c r="BE131" s="247"/>
      <c r="BF131" s="247"/>
      <c r="BG131" s="247"/>
      <c r="BH131" s="247"/>
      <c r="BI131" s="247"/>
      <c r="BJ131" s="247"/>
      <c r="BK131" s="247"/>
      <c r="BL131" s="247"/>
      <c r="BM131" s="247"/>
      <c r="BR131" s="324"/>
      <c r="BS131" s="324"/>
      <c r="BT131" s="325"/>
      <c r="BU131" s="325"/>
      <c r="BV131" s="325"/>
      <c r="BW131" s="325"/>
      <c r="BX131" s="325"/>
      <c r="BY131" s="247"/>
      <c r="BZ131" s="325"/>
      <c r="CA131" s="325"/>
    </row>
    <row r="132" spans="1:79" s="323" customFormat="1" ht="15" customHeight="1">
      <c r="A132" s="326"/>
      <c r="B132" s="326"/>
      <c r="C132" s="326"/>
      <c r="D132" s="326"/>
      <c r="E132" s="326"/>
      <c r="F132" s="326"/>
      <c r="G132" s="327"/>
      <c r="H132" s="327"/>
      <c r="I132" s="327"/>
      <c r="J132" s="327"/>
      <c r="K132" s="327"/>
      <c r="L132" s="327"/>
      <c r="M132" s="327"/>
      <c r="N132" s="327"/>
      <c r="O132" s="327"/>
      <c r="P132" s="327"/>
      <c r="Q132" s="327"/>
      <c r="R132" s="327"/>
      <c r="S132" s="328"/>
      <c r="T132" s="328"/>
      <c r="U132" s="328"/>
      <c r="V132" s="328"/>
      <c r="W132" s="328"/>
      <c r="X132" s="328"/>
      <c r="Y132" s="328"/>
      <c r="Z132" s="328"/>
      <c r="AA132" s="328"/>
      <c r="AB132" s="328"/>
      <c r="AC132" s="328"/>
      <c r="AD132" s="328"/>
      <c r="AE132" s="328"/>
      <c r="AF132" s="328"/>
      <c r="AG132" s="328"/>
      <c r="AH132" s="328"/>
      <c r="AI132" s="328"/>
      <c r="AJ132" s="328"/>
      <c r="AK132" s="328"/>
      <c r="AL132" s="328"/>
      <c r="AM132" s="326"/>
      <c r="AN132" s="326"/>
      <c r="AO132" s="326"/>
      <c r="AP132" s="326"/>
      <c r="AQ132" s="326"/>
      <c r="AR132" s="326"/>
      <c r="AS132" s="329"/>
      <c r="AT132" s="247"/>
      <c r="AU132" s="247"/>
      <c r="AV132" s="247"/>
      <c r="AW132" s="247"/>
      <c r="AX132" s="247"/>
      <c r="AY132" s="247"/>
      <c r="AZ132" s="247"/>
      <c r="BA132" s="247"/>
      <c r="BB132" s="247"/>
      <c r="BC132" s="247"/>
      <c r="BD132" s="247"/>
      <c r="BE132" s="247"/>
      <c r="BF132" s="247"/>
      <c r="BG132" s="247"/>
      <c r="BH132" s="247"/>
      <c r="BI132" s="247"/>
      <c r="BJ132" s="247"/>
      <c r="BK132" s="247"/>
      <c r="BL132" s="247"/>
      <c r="BM132" s="247"/>
      <c r="BR132" s="324"/>
      <c r="BS132" s="324"/>
      <c r="BT132" s="325"/>
      <c r="BU132" s="325"/>
      <c r="BV132" s="325"/>
      <c r="BW132" s="325"/>
      <c r="BX132" s="325"/>
      <c r="BY132" s="247"/>
      <c r="BZ132" s="325"/>
      <c r="CA132" s="325"/>
    </row>
    <row r="133" spans="1:79" s="323" customFormat="1" ht="15" customHeight="1">
      <c r="A133" s="326"/>
      <c r="B133" s="326"/>
      <c r="C133" s="326"/>
      <c r="D133" s="326"/>
      <c r="E133" s="326"/>
      <c r="F133" s="326"/>
      <c r="G133" s="327"/>
      <c r="H133" s="327"/>
      <c r="I133" s="327"/>
      <c r="J133" s="327"/>
      <c r="K133" s="327"/>
      <c r="L133" s="327"/>
      <c r="M133" s="327"/>
      <c r="N133" s="327"/>
      <c r="O133" s="327"/>
      <c r="P133" s="327"/>
      <c r="Q133" s="327"/>
      <c r="R133" s="327"/>
      <c r="S133" s="328"/>
      <c r="T133" s="328"/>
      <c r="U133" s="328"/>
      <c r="V133" s="328"/>
      <c r="W133" s="328"/>
      <c r="X133" s="328"/>
      <c r="Y133" s="328"/>
      <c r="Z133" s="328"/>
      <c r="AA133" s="328"/>
      <c r="AB133" s="328"/>
      <c r="AC133" s="328"/>
      <c r="AD133" s="328"/>
      <c r="AE133" s="328"/>
      <c r="AF133" s="328"/>
      <c r="AG133" s="328"/>
      <c r="AH133" s="328"/>
      <c r="AI133" s="328"/>
      <c r="AJ133" s="328"/>
      <c r="AK133" s="328"/>
      <c r="AL133" s="328"/>
      <c r="AM133" s="326"/>
      <c r="AN133" s="326"/>
      <c r="AO133" s="326"/>
      <c r="AP133" s="326"/>
      <c r="AQ133" s="326"/>
      <c r="AR133" s="326"/>
      <c r="AS133" s="329"/>
      <c r="AT133" s="247"/>
      <c r="AU133" s="247"/>
      <c r="AV133" s="247"/>
      <c r="AW133" s="247"/>
      <c r="AX133" s="247"/>
      <c r="AY133" s="247"/>
      <c r="AZ133" s="247"/>
      <c r="BA133" s="247"/>
      <c r="BB133" s="247"/>
      <c r="BC133" s="247"/>
      <c r="BD133" s="247"/>
      <c r="BE133" s="247"/>
      <c r="BF133" s="247"/>
      <c r="BG133" s="247"/>
      <c r="BH133" s="247"/>
      <c r="BI133" s="247"/>
      <c r="BJ133" s="247"/>
      <c r="BK133" s="247"/>
      <c r="BL133" s="247"/>
      <c r="BM133" s="247"/>
      <c r="BR133" s="324"/>
      <c r="BS133" s="324"/>
      <c r="BT133" s="325"/>
      <c r="BU133" s="325"/>
      <c r="BV133" s="325"/>
      <c r="BW133" s="325"/>
      <c r="BX133" s="325"/>
      <c r="BY133" s="247"/>
      <c r="BZ133" s="325"/>
      <c r="CA133" s="325"/>
    </row>
    <row r="134" spans="1:79" s="323" customFormat="1" ht="15" customHeight="1">
      <c r="A134" s="326"/>
      <c r="B134" s="326"/>
      <c r="C134" s="326"/>
      <c r="D134" s="326"/>
      <c r="E134" s="326"/>
      <c r="F134" s="326"/>
      <c r="G134" s="327"/>
      <c r="H134" s="327"/>
      <c r="I134" s="327"/>
      <c r="J134" s="327"/>
      <c r="K134" s="327"/>
      <c r="L134" s="327"/>
      <c r="M134" s="327"/>
      <c r="N134" s="327"/>
      <c r="O134" s="327"/>
      <c r="P134" s="327"/>
      <c r="Q134" s="327"/>
      <c r="R134" s="327"/>
      <c r="S134" s="328"/>
      <c r="T134" s="328"/>
      <c r="U134" s="328"/>
      <c r="V134" s="328"/>
      <c r="W134" s="328"/>
      <c r="X134" s="328"/>
      <c r="Y134" s="328"/>
      <c r="Z134" s="328"/>
      <c r="AA134" s="328"/>
      <c r="AB134" s="328"/>
      <c r="AC134" s="328"/>
      <c r="AD134" s="328"/>
      <c r="AE134" s="328"/>
      <c r="AF134" s="328"/>
      <c r="AG134" s="328"/>
      <c r="AH134" s="328"/>
      <c r="AI134" s="328"/>
      <c r="AJ134" s="328"/>
      <c r="AK134" s="328"/>
      <c r="AL134" s="328"/>
      <c r="AM134" s="326"/>
      <c r="AN134" s="326"/>
      <c r="AO134" s="326"/>
      <c r="AP134" s="326"/>
      <c r="AQ134" s="326"/>
      <c r="AR134" s="326"/>
      <c r="AS134" s="329"/>
      <c r="AT134" s="247"/>
      <c r="AU134" s="247"/>
      <c r="AV134" s="247"/>
      <c r="AW134" s="247"/>
      <c r="AX134" s="247"/>
      <c r="AY134" s="247"/>
      <c r="AZ134" s="247"/>
      <c r="BA134" s="247"/>
      <c r="BB134" s="247"/>
      <c r="BC134" s="247"/>
      <c r="BD134" s="247"/>
      <c r="BE134" s="247"/>
      <c r="BF134" s="247"/>
      <c r="BG134" s="247"/>
      <c r="BH134" s="247"/>
      <c r="BI134" s="247"/>
      <c r="BJ134" s="247"/>
      <c r="BK134" s="247"/>
      <c r="BL134" s="247"/>
      <c r="BM134" s="247"/>
      <c r="BR134" s="324"/>
      <c r="BS134" s="324"/>
      <c r="BT134" s="325"/>
      <c r="BU134" s="325"/>
      <c r="BV134" s="325"/>
      <c r="BW134" s="325"/>
      <c r="BX134" s="325"/>
      <c r="BY134" s="247"/>
      <c r="BZ134" s="325"/>
      <c r="CA134" s="325"/>
    </row>
    <row r="135" spans="1:79" s="323" customFormat="1" ht="15" customHeight="1">
      <c r="A135" s="326"/>
      <c r="B135" s="326"/>
      <c r="C135" s="326"/>
      <c r="D135" s="326"/>
      <c r="E135" s="326"/>
      <c r="F135" s="326"/>
      <c r="G135" s="327"/>
      <c r="H135" s="327"/>
      <c r="I135" s="327"/>
      <c r="J135" s="327"/>
      <c r="K135" s="327"/>
      <c r="L135" s="327"/>
      <c r="M135" s="327"/>
      <c r="N135" s="327"/>
      <c r="O135" s="327"/>
      <c r="P135" s="327"/>
      <c r="Q135" s="327"/>
      <c r="R135" s="327"/>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6"/>
      <c r="AN135" s="326"/>
      <c r="AO135" s="326"/>
      <c r="AP135" s="326"/>
      <c r="AQ135" s="326"/>
      <c r="AR135" s="326"/>
      <c r="AS135" s="329"/>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R135" s="324"/>
      <c r="BS135" s="324"/>
      <c r="BT135" s="325"/>
      <c r="BU135" s="325"/>
      <c r="BV135" s="325"/>
      <c r="BW135" s="325"/>
      <c r="BX135" s="325"/>
      <c r="BY135" s="247"/>
      <c r="BZ135" s="325"/>
      <c r="CA135" s="325"/>
    </row>
    <row r="136" spans="1:79" s="323" customFormat="1" ht="15" customHeight="1">
      <c r="A136" s="326"/>
      <c r="B136" s="326"/>
      <c r="C136" s="326"/>
      <c r="D136" s="326"/>
      <c r="E136" s="326"/>
      <c r="F136" s="326"/>
      <c r="G136" s="327"/>
      <c r="H136" s="327"/>
      <c r="I136" s="327"/>
      <c r="J136" s="327"/>
      <c r="K136" s="327"/>
      <c r="L136" s="327"/>
      <c r="M136" s="327"/>
      <c r="N136" s="327"/>
      <c r="O136" s="327"/>
      <c r="P136" s="327"/>
      <c r="Q136" s="327"/>
      <c r="R136" s="327"/>
      <c r="S136" s="328"/>
      <c r="T136" s="328"/>
      <c r="U136" s="328"/>
      <c r="V136" s="328"/>
      <c r="W136" s="328"/>
      <c r="X136" s="328"/>
      <c r="Y136" s="328"/>
      <c r="Z136" s="328"/>
      <c r="AA136" s="328"/>
      <c r="AB136" s="328"/>
      <c r="AC136" s="328"/>
      <c r="AD136" s="328"/>
      <c r="AE136" s="328"/>
      <c r="AF136" s="328"/>
      <c r="AG136" s="328"/>
      <c r="AH136" s="328"/>
      <c r="AI136" s="328"/>
      <c r="AJ136" s="328"/>
      <c r="AK136" s="328"/>
      <c r="AL136" s="328"/>
      <c r="AM136" s="326"/>
      <c r="AN136" s="326"/>
      <c r="AO136" s="326"/>
      <c r="AP136" s="326"/>
      <c r="AQ136" s="326"/>
      <c r="AR136" s="326"/>
      <c r="AS136" s="329"/>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R136" s="324"/>
      <c r="BS136" s="324"/>
      <c r="BT136" s="325"/>
      <c r="BU136" s="325"/>
      <c r="BV136" s="325"/>
      <c r="BW136" s="325"/>
      <c r="BX136" s="325"/>
      <c r="BY136" s="247"/>
      <c r="BZ136" s="325"/>
      <c r="CA136" s="325"/>
    </row>
    <row r="137" spans="1:79" s="323" customFormat="1" ht="15" customHeight="1">
      <c r="A137" s="326"/>
      <c r="B137" s="326"/>
      <c r="C137" s="326"/>
      <c r="D137" s="326"/>
      <c r="E137" s="326"/>
      <c r="F137" s="326"/>
      <c r="G137" s="327"/>
      <c r="H137" s="327"/>
      <c r="I137" s="327"/>
      <c r="J137" s="327"/>
      <c r="K137" s="327"/>
      <c r="L137" s="327"/>
      <c r="M137" s="327"/>
      <c r="N137" s="327"/>
      <c r="O137" s="327"/>
      <c r="P137" s="327"/>
      <c r="Q137" s="327"/>
      <c r="R137" s="327"/>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6"/>
      <c r="AN137" s="326"/>
      <c r="AO137" s="326"/>
      <c r="AP137" s="326"/>
      <c r="AQ137" s="326"/>
      <c r="AR137" s="326"/>
      <c r="AS137" s="329"/>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R137" s="324"/>
      <c r="BS137" s="324"/>
      <c r="BT137" s="325"/>
      <c r="BU137" s="325"/>
      <c r="BV137" s="325"/>
      <c r="BW137" s="325"/>
      <c r="BX137" s="325"/>
      <c r="BY137" s="247"/>
      <c r="BZ137" s="325"/>
      <c r="CA137" s="325"/>
    </row>
    <row r="138" spans="1:79" s="323" customFormat="1" ht="15" customHeight="1">
      <c r="A138" s="326"/>
      <c r="B138" s="326"/>
      <c r="C138" s="326"/>
      <c r="D138" s="326"/>
      <c r="E138" s="326"/>
      <c r="F138" s="326"/>
      <c r="G138" s="327"/>
      <c r="H138" s="327"/>
      <c r="I138" s="327"/>
      <c r="J138" s="327"/>
      <c r="K138" s="327"/>
      <c r="L138" s="327"/>
      <c r="M138" s="327"/>
      <c r="N138" s="327"/>
      <c r="O138" s="327"/>
      <c r="P138" s="327"/>
      <c r="Q138" s="327"/>
      <c r="R138" s="327"/>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6"/>
      <c r="AN138" s="326"/>
      <c r="AO138" s="326"/>
      <c r="AP138" s="326"/>
      <c r="AQ138" s="326"/>
      <c r="AR138" s="326"/>
      <c r="AS138" s="329"/>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R138" s="324"/>
      <c r="BS138" s="324"/>
      <c r="BT138" s="325"/>
      <c r="BU138" s="325"/>
      <c r="BV138" s="325"/>
      <c r="BW138" s="325"/>
      <c r="BX138" s="325"/>
      <c r="BY138" s="247"/>
      <c r="BZ138" s="325"/>
      <c r="CA138" s="325"/>
    </row>
    <row r="139" spans="1:79" s="323" customFormat="1" ht="15" customHeight="1">
      <c r="A139" s="326"/>
      <c r="B139" s="326"/>
      <c r="C139" s="326"/>
      <c r="D139" s="326"/>
      <c r="E139" s="326"/>
      <c r="F139" s="326"/>
      <c r="G139" s="327"/>
      <c r="H139" s="327"/>
      <c r="I139" s="327"/>
      <c r="J139" s="327"/>
      <c r="K139" s="327"/>
      <c r="L139" s="327"/>
      <c r="M139" s="327"/>
      <c r="N139" s="327"/>
      <c r="O139" s="327"/>
      <c r="P139" s="327"/>
      <c r="Q139" s="327"/>
      <c r="R139" s="327"/>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6"/>
      <c r="AN139" s="326"/>
      <c r="AO139" s="326"/>
      <c r="AP139" s="326"/>
      <c r="AQ139" s="326"/>
      <c r="AR139" s="326"/>
      <c r="AS139" s="329"/>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R139" s="324"/>
      <c r="BS139" s="324"/>
      <c r="BT139" s="325"/>
      <c r="BU139" s="325"/>
      <c r="BV139" s="325"/>
      <c r="BW139" s="325"/>
      <c r="BX139" s="325"/>
      <c r="BY139" s="247"/>
      <c r="BZ139" s="325"/>
      <c r="CA139" s="325"/>
    </row>
    <row r="140" spans="1:79" s="323" customFormat="1" ht="15" customHeight="1">
      <c r="A140" s="326"/>
      <c r="B140" s="326"/>
      <c r="C140" s="326"/>
      <c r="D140" s="326"/>
      <c r="E140" s="326"/>
      <c r="F140" s="326"/>
      <c r="G140" s="327"/>
      <c r="H140" s="327"/>
      <c r="I140" s="327"/>
      <c r="J140" s="327"/>
      <c r="K140" s="327"/>
      <c r="L140" s="327"/>
      <c r="M140" s="327"/>
      <c r="N140" s="327"/>
      <c r="O140" s="327"/>
      <c r="P140" s="327"/>
      <c r="Q140" s="327"/>
      <c r="R140" s="327"/>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6"/>
      <c r="AN140" s="326"/>
      <c r="AO140" s="326"/>
      <c r="AP140" s="326"/>
      <c r="AQ140" s="326"/>
      <c r="AR140" s="326"/>
      <c r="AS140" s="329"/>
      <c r="AT140" s="247"/>
      <c r="AU140" s="247"/>
      <c r="AV140" s="247"/>
      <c r="AW140" s="247"/>
      <c r="AX140" s="247"/>
      <c r="AY140" s="247"/>
      <c r="AZ140" s="247"/>
      <c r="BA140" s="247"/>
      <c r="BB140" s="247"/>
      <c r="BC140" s="247"/>
      <c r="BD140" s="247"/>
      <c r="BE140" s="247"/>
      <c r="BF140" s="247"/>
      <c r="BG140" s="247"/>
      <c r="BH140" s="247"/>
      <c r="BI140" s="247"/>
      <c r="BJ140" s="247"/>
      <c r="BK140" s="247"/>
      <c r="BL140" s="247"/>
      <c r="BM140" s="247"/>
      <c r="BR140" s="324"/>
      <c r="BS140" s="324"/>
      <c r="BT140" s="325"/>
      <c r="BU140" s="325"/>
      <c r="BV140" s="325"/>
      <c r="BW140" s="325"/>
      <c r="BX140" s="325"/>
      <c r="BY140" s="247"/>
      <c r="BZ140" s="325"/>
      <c r="CA140" s="325"/>
    </row>
    <row r="141" spans="1:79" s="323" customFormat="1" ht="15" customHeight="1">
      <c r="A141" s="326"/>
      <c r="B141" s="326"/>
      <c r="C141" s="326"/>
      <c r="D141" s="326"/>
      <c r="E141" s="326"/>
      <c r="F141" s="326"/>
      <c r="G141" s="327"/>
      <c r="H141" s="327"/>
      <c r="I141" s="327"/>
      <c r="J141" s="327"/>
      <c r="K141" s="327"/>
      <c r="L141" s="327"/>
      <c r="M141" s="327"/>
      <c r="N141" s="327"/>
      <c r="O141" s="327"/>
      <c r="P141" s="327"/>
      <c r="Q141" s="327"/>
      <c r="R141" s="327"/>
      <c r="S141" s="328"/>
      <c r="T141" s="328"/>
      <c r="U141" s="328"/>
      <c r="V141" s="328"/>
      <c r="W141" s="328"/>
      <c r="X141" s="328"/>
      <c r="Y141" s="328"/>
      <c r="Z141" s="328"/>
      <c r="AA141" s="328"/>
      <c r="AB141" s="328"/>
      <c r="AC141" s="328"/>
      <c r="AD141" s="328"/>
      <c r="AE141" s="328"/>
      <c r="AF141" s="328"/>
      <c r="AG141" s="328"/>
      <c r="AH141" s="328"/>
      <c r="AI141" s="328"/>
      <c r="AJ141" s="328"/>
      <c r="AK141" s="328"/>
      <c r="AL141" s="328"/>
      <c r="AM141" s="326"/>
      <c r="AN141" s="326"/>
      <c r="AO141" s="326"/>
      <c r="AP141" s="326"/>
      <c r="AQ141" s="326"/>
      <c r="AR141" s="326"/>
      <c r="AS141" s="329"/>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R141" s="324"/>
      <c r="BS141" s="324"/>
      <c r="BT141" s="325"/>
      <c r="BU141" s="325"/>
      <c r="BV141" s="325"/>
      <c r="BW141" s="325"/>
      <c r="BX141" s="325"/>
      <c r="BY141" s="247"/>
      <c r="BZ141" s="325"/>
      <c r="CA141" s="325"/>
    </row>
    <row r="142" spans="1:79" s="323" customFormat="1" ht="15" customHeight="1">
      <c r="A142" s="326"/>
      <c r="B142" s="326"/>
      <c r="C142" s="326"/>
      <c r="D142" s="326"/>
      <c r="E142" s="326"/>
      <c r="F142" s="326"/>
      <c r="G142" s="327"/>
      <c r="H142" s="327"/>
      <c r="I142" s="327"/>
      <c r="J142" s="327"/>
      <c r="K142" s="327"/>
      <c r="L142" s="327"/>
      <c r="M142" s="327"/>
      <c r="N142" s="327"/>
      <c r="O142" s="327"/>
      <c r="P142" s="327"/>
      <c r="Q142" s="327"/>
      <c r="R142" s="327"/>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6"/>
      <c r="AN142" s="326"/>
      <c r="AO142" s="326"/>
      <c r="AP142" s="326"/>
      <c r="AQ142" s="326"/>
      <c r="AR142" s="326"/>
      <c r="AS142" s="329"/>
      <c r="AT142" s="247"/>
      <c r="AU142" s="247"/>
      <c r="AV142" s="247"/>
      <c r="AW142" s="247"/>
      <c r="AX142" s="247"/>
      <c r="AY142" s="247"/>
      <c r="AZ142" s="247"/>
      <c r="BA142" s="247"/>
      <c r="BB142" s="247"/>
      <c r="BC142" s="247"/>
      <c r="BD142" s="247"/>
      <c r="BE142" s="247"/>
      <c r="BF142" s="247"/>
      <c r="BG142" s="247"/>
      <c r="BH142" s="247"/>
      <c r="BI142" s="247"/>
      <c r="BJ142" s="247"/>
      <c r="BK142" s="247"/>
      <c r="BL142" s="247"/>
      <c r="BM142" s="247"/>
      <c r="BR142" s="324"/>
      <c r="BS142" s="324"/>
      <c r="BT142" s="325"/>
      <c r="BU142" s="325"/>
      <c r="BV142" s="325"/>
      <c r="BW142" s="325"/>
      <c r="BX142" s="325"/>
      <c r="BY142" s="247"/>
      <c r="BZ142" s="325"/>
      <c r="CA142" s="325"/>
    </row>
    <row r="143" spans="1:79" s="323" customFormat="1" ht="15" customHeight="1">
      <c r="A143" s="326"/>
      <c r="B143" s="326"/>
      <c r="C143" s="326"/>
      <c r="D143" s="326"/>
      <c r="E143" s="326"/>
      <c r="F143" s="326"/>
      <c r="G143" s="327"/>
      <c r="H143" s="327"/>
      <c r="I143" s="327"/>
      <c r="J143" s="327"/>
      <c r="K143" s="327"/>
      <c r="L143" s="327"/>
      <c r="M143" s="327"/>
      <c r="N143" s="327"/>
      <c r="O143" s="327"/>
      <c r="P143" s="327"/>
      <c r="Q143" s="327"/>
      <c r="R143" s="327"/>
      <c r="S143" s="328"/>
      <c r="T143" s="328"/>
      <c r="U143" s="328"/>
      <c r="V143" s="328"/>
      <c r="W143" s="328"/>
      <c r="X143" s="328"/>
      <c r="Y143" s="328"/>
      <c r="Z143" s="328"/>
      <c r="AA143" s="328"/>
      <c r="AB143" s="328"/>
      <c r="AC143" s="328"/>
      <c r="AD143" s="328"/>
      <c r="AE143" s="328"/>
      <c r="AF143" s="328"/>
      <c r="AG143" s="328"/>
      <c r="AH143" s="328"/>
      <c r="AI143" s="328"/>
      <c r="AJ143" s="328"/>
      <c r="AK143" s="328"/>
      <c r="AL143" s="328"/>
      <c r="AM143" s="326"/>
      <c r="AN143" s="326"/>
      <c r="AO143" s="326"/>
      <c r="AP143" s="326"/>
      <c r="AQ143" s="326"/>
      <c r="AR143" s="326"/>
      <c r="AS143" s="329"/>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R143" s="324"/>
      <c r="BS143" s="324"/>
      <c r="BT143" s="325"/>
      <c r="BU143" s="325"/>
      <c r="BV143" s="325"/>
      <c r="BW143" s="325"/>
      <c r="BX143" s="325"/>
      <c r="BY143" s="247"/>
      <c r="BZ143" s="325"/>
      <c r="CA143" s="325"/>
    </row>
    <row r="144" spans="1:79" s="323" customFormat="1" ht="15" customHeight="1">
      <c r="A144" s="326"/>
      <c r="B144" s="326"/>
      <c r="C144" s="326"/>
      <c r="D144" s="326"/>
      <c r="E144" s="326"/>
      <c r="F144" s="326"/>
      <c r="G144" s="327"/>
      <c r="H144" s="327"/>
      <c r="I144" s="327"/>
      <c r="J144" s="327"/>
      <c r="K144" s="327"/>
      <c r="L144" s="327"/>
      <c r="M144" s="327"/>
      <c r="N144" s="327"/>
      <c r="O144" s="327"/>
      <c r="P144" s="327"/>
      <c r="Q144" s="327"/>
      <c r="R144" s="327"/>
      <c r="S144" s="328"/>
      <c r="T144" s="328"/>
      <c r="U144" s="328"/>
      <c r="V144" s="328"/>
      <c r="W144" s="328"/>
      <c r="X144" s="328"/>
      <c r="Y144" s="328"/>
      <c r="Z144" s="328"/>
      <c r="AA144" s="328"/>
      <c r="AB144" s="328"/>
      <c r="AC144" s="328"/>
      <c r="AD144" s="328"/>
      <c r="AE144" s="328"/>
      <c r="AF144" s="328"/>
      <c r="AG144" s="328"/>
      <c r="AH144" s="328"/>
      <c r="AI144" s="328"/>
      <c r="AJ144" s="328"/>
      <c r="AK144" s="328"/>
      <c r="AL144" s="328"/>
      <c r="AM144" s="326"/>
      <c r="AN144" s="326"/>
      <c r="AO144" s="326"/>
      <c r="AP144" s="326"/>
      <c r="AQ144" s="326"/>
      <c r="AR144" s="326"/>
      <c r="AS144" s="329"/>
      <c r="AT144" s="247"/>
      <c r="AU144" s="247"/>
      <c r="AV144" s="247"/>
      <c r="AW144" s="247"/>
      <c r="AX144" s="247"/>
      <c r="AY144" s="247"/>
      <c r="AZ144" s="247"/>
      <c r="BA144" s="247"/>
      <c r="BB144" s="247"/>
      <c r="BC144" s="247"/>
      <c r="BD144" s="247"/>
      <c r="BE144" s="247"/>
      <c r="BF144" s="247"/>
      <c r="BG144" s="247"/>
      <c r="BH144" s="247"/>
      <c r="BI144" s="247"/>
      <c r="BJ144" s="247"/>
      <c r="BK144" s="247"/>
      <c r="BL144" s="247"/>
      <c r="BM144" s="247"/>
      <c r="BR144" s="324"/>
      <c r="BS144" s="324"/>
      <c r="BT144" s="325"/>
      <c r="BU144" s="325"/>
      <c r="BV144" s="325"/>
      <c r="BW144" s="325"/>
      <c r="BX144" s="325"/>
      <c r="BY144" s="247"/>
      <c r="BZ144" s="325"/>
      <c r="CA144" s="325"/>
    </row>
    <row r="145" spans="1:79" s="323" customFormat="1" ht="15" customHeight="1">
      <c r="A145" s="326"/>
      <c r="B145" s="326"/>
      <c r="C145" s="326"/>
      <c r="D145" s="326"/>
      <c r="E145" s="326"/>
      <c r="F145" s="326"/>
      <c r="G145" s="327"/>
      <c r="H145" s="327"/>
      <c r="I145" s="327"/>
      <c r="J145" s="327"/>
      <c r="K145" s="327"/>
      <c r="L145" s="327"/>
      <c r="M145" s="327"/>
      <c r="N145" s="327"/>
      <c r="O145" s="327"/>
      <c r="P145" s="327"/>
      <c r="Q145" s="327"/>
      <c r="R145" s="327"/>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6"/>
      <c r="AN145" s="326"/>
      <c r="AO145" s="326"/>
      <c r="AP145" s="326"/>
      <c r="AQ145" s="326"/>
      <c r="AR145" s="326"/>
      <c r="AS145" s="329"/>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R145" s="324"/>
      <c r="BS145" s="324"/>
      <c r="BT145" s="325"/>
      <c r="BU145" s="325"/>
      <c r="BV145" s="325"/>
      <c r="BW145" s="325"/>
      <c r="BX145" s="325"/>
      <c r="BY145" s="247"/>
      <c r="BZ145" s="325"/>
      <c r="CA145" s="325"/>
    </row>
    <row r="146" spans="1:79" s="323" customFormat="1" ht="15" customHeight="1">
      <c r="A146" s="326"/>
      <c r="B146" s="326"/>
      <c r="C146" s="326"/>
      <c r="D146" s="326"/>
      <c r="E146" s="326"/>
      <c r="F146" s="326"/>
      <c r="G146" s="327"/>
      <c r="H146" s="327"/>
      <c r="I146" s="327"/>
      <c r="J146" s="327"/>
      <c r="K146" s="327"/>
      <c r="L146" s="327"/>
      <c r="M146" s="327"/>
      <c r="N146" s="327"/>
      <c r="O146" s="327"/>
      <c r="P146" s="327"/>
      <c r="Q146" s="327"/>
      <c r="R146" s="327"/>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6"/>
      <c r="AN146" s="326"/>
      <c r="AO146" s="326"/>
      <c r="AP146" s="326"/>
      <c r="AQ146" s="326"/>
      <c r="AR146" s="326"/>
      <c r="AS146" s="329"/>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R146" s="324"/>
      <c r="BS146" s="324"/>
      <c r="BT146" s="325"/>
      <c r="BU146" s="325"/>
      <c r="BV146" s="325"/>
      <c r="BW146" s="325"/>
      <c r="BX146" s="325"/>
      <c r="BY146" s="247"/>
      <c r="BZ146" s="325"/>
      <c r="CA146" s="325"/>
    </row>
    <row r="147" spans="1:79" s="323" customFormat="1" ht="15" customHeight="1">
      <c r="A147" s="326"/>
      <c r="B147" s="326"/>
      <c r="C147" s="326"/>
      <c r="D147" s="326"/>
      <c r="E147" s="326"/>
      <c r="F147" s="326"/>
      <c r="G147" s="327"/>
      <c r="H147" s="327"/>
      <c r="I147" s="327"/>
      <c r="J147" s="327"/>
      <c r="K147" s="327"/>
      <c r="L147" s="327"/>
      <c r="M147" s="327"/>
      <c r="N147" s="327"/>
      <c r="O147" s="327"/>
      <c r="P147" s="327"/>
      <c r="Q147" s="327"/>
      <c r="R147" s="327"/>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6"/>
      <c r="AN147" s="326"/>
      <c r="AO147" s="326"/>
      <c r="AP147" s="326"/>
      <c r="AQ147" s="326"/>
      <c r="AR147" s="326"/>
      <c r="AS147" s="329"/>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R147" s="324"/>
      <c r="BS147" s="324"/>
      <c r="BT147" s="325"/>
      <c r="BU147" s="325"/>
      <c r="BV147" s="325"/>
      <c r="BW147" s="325"/>
      <c r="BX147" s="325"/>
      <c r="BY147" s="247"/>
      <c r="BZ147" s="325"/>
      <c r="CA147" s="325"/>
    </row>
    <row r="148" spans="1:79" s="323" customFormat="1" ht="15" customHeight="1">
      <c r="A148" s="326"/>
      <c r="B148" s="326"/>
      <c r="C148" s="326"/>
      <c r="D148" s="326"/>
      <c r="E148" s="326"/>
      <c r="F148" s="326"/>
      <c r="G148" s="327"/>
      <c r="H148" s="327"/>
      <c r="I148" s="327"/>
      <c r="J148" s="327"/>
      <c r="K148" s="327"/>
      <c r="L148" s="327"/>
      <c r="M148" s="327"/>
      <c r="N148" s="327"/>
      <c r="O148" s="327"/>
      <c r="P148" s="327"/>
      <c r="Q148" s="327"/>
      <c r="R148" s="327"/>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6"/>
      <c r="AN148" s="326"/>
      <c r="AO148" s="326"/>
      <c r="AP148" s="326"/>
      <c r="AQ148" s="326"/>
      <c r="AR148" s="326"/>
      <c r="AS148" s="329"/>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R148" s="324"/>
      <c r="BS148" s="324"/>
      <c r="BT148" s="325"/>
      <c r="BU148" s="325"/>
      <c r="BV148" s="325"/>
      <c r="BW148" s="325"/>
      <c r="BX148" s="325"/>
      <c r="BY148" s="247"/>
      <c r="BZ148" s="325"/>
      <c r="CA148" s="325"/>
    </row>
    <row r="149" spans="1:79" s="323" customFormat="1" ht="15" customHeight="1">
      <c r="A149" s="326"/>
      <c r="B149" s="326"/>
      <c r="C149" s="326"/>
      <c r="D149" s="326"/>
      <c r="E149" s="326"/>
      <c r="F149" s="326"/>
      <c r="G149" s="327"/>
      <c r="H149" s="327"/>
      <c r="I149" s="327"/>
      <c r="J149" s="327"/>
      <c r="K149" s="327"/>
      <c r="L149" s="327"/>
      <c r="M149" s="327"/>
      <c r="N149" s="327"/>
      <c r="O149" s="327"/>
      <c r="P149" s="327"/>
      <c r="Q149" s="327"/>
      <c r="R149" s="327"/>
      <c r="S149" s="328"/>
      <c r="T149" s="328"/>
      <c r="U149" s="328"/>
      <c r="V149" s="328"/>
      <c r="W149" s="328"/>
      <c r="X149" s="328"/>
      <c r="Y149" s="328"/>
      <c r="Z149" s="328"/>
      <c r="AA149" s="328"/>
      <c r="AB149" s="328"/>
      <c r="AC149" s="328"/>
      <c r="AD149" s="328"/>
      <c r="AE149" s="328"/>
      <c r="AF149" s="328"/>
      <c r="AG149" s="328"/>
      <c r="AH149" s="328"/>
      <c r="AI149" s="328"/>
      <c r="AJ149" s="328"/>
      <c r="AK149" s="328"/>
      <c r="AL149" s="328"/>
      <c r="AM149" s="326"/>
      <c r="AN149" s="326"/>
      <c r="AO149" s="326"/>
      <c r="AP149" s="326"/>
      <c r="AQ149" s="326"/>
      <c r="AR149" s="326"/>
      <c r="AS149" s="329"/>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R149" s="324"/>
      <c r="BS149" s="324"/>
      <c r="BT149" s="325"/>
      <c r="BU149" s="325"/>
      <c r="BV149" s="325"/>
      <c r="BW149" s="325"/>
      <c r="BX149" s="325"/>
      <c r="BY149" s="247"/>
      <c r="BZ149" s="325"/>
      <c r="CA149" s="325"/>
    </row>
    <row r="150" spans="1:79" s="323" customFormat="1" ht="15" customHeight="1">
      <c r="A150" s="326"/>
      <c r="B150" s="326"/>
      <c r="C150" s="326"/>
      <c r="D150" s="326"/>
      <c r="E150" s="326"/>
      <c r="F150" s="326"/>
      <c r="G150" s="327"/>
      <c r="H150" s="327"/>
      <c r="I150" s="327"/>
      <c r="J150" s="327"/>
      <c r="K150" s="327"/>
      <c r="L150" s="327"/>
      <c r="M150" s="327"/>
      <c r="N150" s="327"/>
      <c r="O150" s="327"/>
      <c r="P150" s="327"/>
      <c r="Q150" s="327"/>
      <c r="R150" s="327"/>
      <c r="S150" s="328"/>
      <c r="T150" s="328"/>
      <c r="U150" s="328"/>
      <c r="V150" s="328"/>
      <c r="W150" s="328"/>
      <c r="X150" s="328"/>
      <c r="Y150" s="328"/>
      <c r="Z150" s="328"/>
      <c r="AA150" s="328"/>
      <c r="AB150" s="328"/>
      <c r="AC150" s="328"/>
      <c r="AD150" s="328"/>
      <c r="AE150" s="328"/>
      <c r="AF150" s="328"/>
      <c r="AG150" s="328"/>
      <c r="AH150" s="328"/>
      <c r="AI150" s="328"/>
      <c r="AJ150" s="328"/>
      <c r="AK150" s="328"/>
      <c r="AL150" s="328"/>
      <c r="AM150" s="326"/>
      <c r="AN150" s="326"/>
      <c r="AO150" s="326"/>
      <c r="AP150" s="326"/>
      <c r="AQ150" s="326"/>
      <c r="AR150" s="326"/>
      <c r="AS150" s="329"/>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R150" s="324"/>
      <c r="BS150" s="324"/>
      <c r="BT150" s="325"/>
      <c r="BU150" s="325"/>
      <c r="BV150" s="325"/>
      <c r="BW150" s="325"/>
      <c r="BX150" s="325"/>
      <c r="BY150" s="247"/>
      <c r="BZ150" s="325"/>
      <c r="CA150" s="325"/>
    </row>
    <row r="151" spans="1:79" s="323" customFormat="1" ht="15" customHeight="1">
      <c r="A151" s="326"/>
      <c r="B151" s="326"/>
      <c r="C151" s="326"/>
      <c r="D151" s="326"/>
      <c r="E151" s="326"/>
      <c r="F151" s="326"/>
      <c r="G151" s="327"/>
      <c r="H151" s="327"/>
      <c r="I151" s="327"/>
      <c r="J151" s="327"/>
      <c r="K151" s="327"/>
      <c r="L151" s="327"/>
      <c r="M151" s="327"/>
      <c r="N151" s="327"/>
      <c r="O151" s="327"/>
      <c r="P151" s="327"/>
      <c r="Q151" s="327"/>
      <c r="R151" s="327"/>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6"/>
      <c r="AN151" s="326"/>
      <c r="AO151" s="326"/>
      <c r="AP151" s="326"/>
      <c r="AQ151" s="326"/>
      <c r="AR151" s="326"/>
      <c r="AS151" s="329"/>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R151" s="324"/>
      <c r="BS151" s="324"/>
      <c r="BT151" s="325"/>
      <c r="BU151" s="325"/>
      <c r="BV151" s="325"/>
      <c r="BW151" s="325"/>
      <c r="BX151" s="325"/>
      <c r="BY151" s="247"/>
      <c r="BZ151" s="325"/>
      <c r="CA151" s="325"/>
    </row>
    <row r="152" spans="1:79" s="323" customFormat="1" ht="15" customHeight="1">
      <c r="A152" s="326"/>
      <c r="B152" s="326"/>
      <c r="C152" s="326"/>
      <c r="D152" s="326"/>
      <c r="E152" s="326"/>
      <c r="F152" s="326"/>
      <c r="G152" s="327"/>
      <c r="H152" s="327"/>
      <c r="I152" s="327"/>
      <c r="J152" s="327"/>
      <c r="K152" s="327"/>
      <c r="L152" s="327"/>
      <c r="M152" s="327"/>
      <c r="N152" s="327"/>
      <c r="O152" s="327"/>
      <c r="P152" s="327"/>
      <c r="Q152" s="327"/>
      <c r="R152" s="327"/>
      <c r="S152" s="328"/>
      <c r="T152" s="328"/>
      <c r="U152" s="328"/>
      <c r="V152" s="328"/>
      <c r="W152" s="328"/>
      <c r="X152" s="328"/>
      <c r="Y152" s="328"/>
      <c r="Z152" s="328"/>
      <c r="AA152" s="328"/>
      <c r="AB152" s="328"/>
      <c r="AC152" s="328"/>
      <c r="AD152" s="328"/>
      <c r="AE152" s="328"/>
      <c r="AF152" s="328"/>
      <c r="AG152" s="328"/>
      <c r="AH152" s="328"/>
      <c r="AI152" s="328"/>
      <c r="AJ152" s="328"/>
      <c r="AK152" s="328"/>
      <c r="AL152" s="328"/>
      <c r="AM152" s="326"/>
      <c r="AN152" s="326"/>
      <c r="AO152" s="326"/>
      <c r="AP152" s="326"/>
      <c r="AQ152" s="326"/>
      <c r="AR152" s="326"/>
      <c r="AS152" s="329"/>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R152" s="324"/>
      <c r="BS152" s="324"/>
      <c r="BT152" s="325"/>
      <c r="BU152" s="325"/>
      <c r="BV152" s="325"/>
      <c r="BW152" s="325"/>
      <c r="BX152" s="325"/>
      <c r="BY152" s="247"/>
      <c r="BZ152" s="325"/>
      <c r="CA152" s="325"/>
    </row>
    <row r="153" spans="1:79" s="323" customFormat="1" ht="15" customHeight="1">
      <c r="A153" s="326"/>
      <c r="B153" s="326"/>
      <c r="C153" s="326"/>
      <c r="D153" s="326"/>
      <c r="E153" s="326"/>
      <c r="F153" s="326"/>
      <c r="G153" s="327"/>
      <c r="H153" s="327"/>
      <c r="I153" s="327"/>
      <c r="J153" s="327"/>
      <c r="K153" s="327"/>
      <c r="L153" s="327"/>
      <c r="M153" s="327"/>
      <c r="N153" s="327"/>
      <c r="O153" s="327"/>
      <c r="P153" s="327"/>
      <c r="Q153" s="327"/>
      <c r="R153" s="327"/>
      <c r="S153" s="328"/>
      <c r="T153" s="328"/>
      <c r="U153" s="328"/>
      <c r="V153" s="328"/>
      <c r="W153" s="328"/>
      <c r="X153" s="328"/>
      <c r="Y153" s="328"/>
      <c r="Z153" s="328"/>
      <c r="AA153" s="328"/>
      <c r="AB153" s="328"/>
      <c r="AC153" s="328"/>
      <c r="AD153" s="328"/>
      <c r="AE153" s="328"/>
      <c r="AF153" s="328"/>
      <c r="AG153" s="328"/>
      <c r="AH153" s="328"/>
      <c r="AI153" s="328"/>
      <c r="AJ153" s="328"/>
      <c r="AK153" s="328"/>
      <c r="AL153" s="328"/>
      <c r="AM153" s="326"/>
      <c r="AN153" s="326"/>
      <c r="AO153" s="326"/>
      <c r="AP153" s="326"/>
      <c r="AQ153" s="326"/>
      <c r="AR153" s="326"/>
      <c r="AS153" s="329"/>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R153" s="324"/>
      <c r="BS153" s="324"/>
      <c r="BT153" s="325"/>
      <c r="BU153" s="325"/>
      <c r="BV153" s="325"/>
      <c r="BW153" s="325"/>
      <c r="BX153" s="325"/>
      <c r="BY153" s="247"/>
      <c r="BZ153" s="325"/>
      <c r="CA153" s="325"/>
    </row>
    <row r="154" spans="1:79" s="323" customFormat="1" ht="15" customHeight="1">
      <c r="A154" s="326"/>
      <c r="B154" s="326"/>
      <c r="C154" s="326"/>
      <c r="D154" s="326"/>
      <c r="E154" s="326"/>
      <c r="F154" s="326"/>
      <c r="G154" s="327"/>
      <c r="H154" s="327"/>
      <c r="I154" s="327"/>
      <c r="J154" s="327"/>
      <c r="K154" s="327"/>
      <c r="L154" s="327"/>
      <c r="M154" s="327"/>
      <c r="N154" s="327"/>
      <c r="O154" s="327"/>
      <c r="P154" s="327"/>
      <c r="Q154" s="327"/>
      <c r="R154" s="327"/>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6"/>
      <c r="AN154" s="326"/>
      <c r="AO154" s="326"/>
      <c r="AP154" s="326"/>
      <c r="AQ154" s="326"/>
      <c r="AR154" s="326"/>
      <c r="AS154" s="329"/>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R154" s="324"/>
      <c r="BS154" s="324"/>
      <c r="BT154" s="325"/>
      <c r="BU154" s="325"/>
      <c r="BV154" s="325"/>
      <c r="BW154" s="325"/>
      <c r="BX154" s="325"/>
      <c r="BY154" s="247"/>
      <c r="BZ154" s="325"/>
      <c r="CA154" s="325"/>
    </row>
    <row r="155" spans="1:79" s="323" customFormat="1" ht="15" customHeight="1">
      <c r="A155" s="326"/>
      <c r="B155" s="326"/>
      <c r="C155" s="326"/>
      <c r="D155" s="326"/>
      <c r="E155" s="326"/>
      <c r="F155" s="326"/>
      <c r="G155" s="327"/>
      <c r="H155" s="327"/>
      <c r="I155" s="327"/>
      <c r="J155" s="327"/>
      <c r="K155" s="327"/>
      <c r="L155" s="327"/>
      <c r="M155" s="327"/>
      <c r="N155" s="327"/>
      <c r="O155" s="327"/>
      <c r="P155" s="327"/>
      <c r="Q155" s="327"/>
      <c r="R155" s="327"/>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6"/>
      <c r="AN155" s="326"/>
      <c r="AO155" s="326"/>
      <c r="AP155" s="326"/>
      <c r="AQ155" s="326"/>
      <c r="AR155" s="326"/>
      <c r="AS155" s="329"/>
      <c r="AT155" s="247"/>
      <c r="AU155" s="247"/>
      <c r="AV155" s="247"/>
      <c r="AW155" s="247"/>
      <c r="AX155" s="247"/>
      <c r="AY155" s="247"/>
      <c r="AZ155" s="247"/>
      <c r="BA155" s="247"/>
      <c r="BB155" s="247"/>
      <c r="BC155" s="247"/>
      <c r="BD155" s="247"/>
      <c r="BE155" s="247"/>
      <c r="BF155" s="247"/>
      <c r="BG155" s="247"/>
      <c r="BH155" s="247"/>
      <c r="BI155" s="247"/>
      <c r="BJ155" s="247"/>
      <c r="BK155" s="247"/>
      <c r="BL155" s="247"/>
      <c r="BM155" s="247"/>
      <c r="BR155" s="324"/>
      <c r="BS155" s="324"/>
      <c r="BT155" s="325"/>
      <c r="BU155" s="325"/>
      <c r="BV155" s="325"/>
      <c r="BW155" s="325"/>
      <c r="BX155" s="325"/>
      <c r="BY155" s="247"/>
      <c r="BZ155" s="325"/>
      <c r="CA155" s="325"/>
    </row>
    <row r="156" spans="1:79" s="323" customFormat="1" ht="15" customHeight="1">
      <c r="A156" s="326"/>
      <c r="B156" s="326"/>
      <c r="C156" s="326"/>
      <c r="D156" s="326"/>
      <c r="E156" s="326"/>
      <c r="F156" s="326"/>
      <c r="G156" s="327"/>
      <c r="H156" s="327"/>
      <c r="I156" s="327"/>
      <c r="J156" s="327"/>
      <c r="K156" s="327"/>
      <c r="L156" s="327"/>
      <c r="M156" s="327"/>
      <c r="N156" s="327"/>
      <c r="O156" s="327"/>
      <c r="P156" s="327"/>
      <c r="Q156" s="327"/>
      <c r="R156" s="327"/>
      <c r="S156" s="328"/>
      <c r="T156" s="328"/>
      <c r="U156" s="328"/>
      <c r="V156" s="328"/>
      <c r="W156" s="328"/>
      <c r="X156" s="328"/>
      <c r="Y156" s="328"/>
      <c r="Z156" s="328"/>
      <c r="AA156" s="328"/>
      <c r="AB156" s="328"/>
      <c r="AC156" s="328"/>
      <c r="AD156" s="328"/>
      <c r="AE156" s="328"/>
      <c r="AF156" s="328"/>
      <c r="AG156" s="328"/>
      <c r="AH156" s="328"/>
      <c r="AI156" s="328"/>
      <c r="AJ156" s="328"/>
      <c r="AK156" s="328"/>
      <c r="AL156" s="328"/>
      <c r="AM156" s="326"/>
      <c r="AN156" s="326"/>
      <c r="AO156" s="326"/>
      <c r="AP156" s="326"/>
      <c r="AQ156" s="326"/>
      <c r="AR156" s="326"/>
      <c r="AS156" s="329"/>
      <c r="AT156" s="247"/>
      <c r="AU156" s="247"/>
      <c r="AV156" s="247"/>
      <c r="AW156" s="247"/>
      <c r="AX156" s="247"/>
      <c r="AY156" s="247"/>
      <c r="AZ156" s="247"/>
      <c r="BA156" s="247"/>
      <c r="BB156" s="247"/>
      <c r="BC156" s="247"/>
      <c r="BD156" s="247"/>
      <c r="BE156" s="247"/>
      <c r="BF156" s="247"/>
      <c r="BG156" s="247"/>
      <c r="BH156" s="247"/>
      <c r="BI156" s="247"/>
      <c r="BJ156" s="247"/>
      <c r="BK156" s="247"/>
      <c r="BL156" s="247"/>
      <c r="BM156" s="247"/>
      <c r="BR156" s="324"/>
      <c r="BS156" s="324"/>
      <c r="BT156" s="325"/>
      <c r="BU156" s="325"/>
      <c r="BV156" s="325"/>
      <c r="BW156" s="325"/>
      <c r="BX156" s="325"/>
      <c r="BY156" s="247"/>
      <c r="BZ156" s="325"/>
      <c r="CA156" s="325"/>
    </row>
    <row r="157" spans="1:79" s="323" customFormat="1" ht="15" customHeight="1">
      <c r="A157" s="326"/>
      <c r="B157" s="326"/>
      <c r="C157" s="326"/>
      <c r="D157" s="326"/>
      <c r="E157" s="326"/>
      <c r="F157" s="326"/>
      <c r="G157" s="327"/>
      <c r="H157" s="327"/>
      <c r="I157" s="327"/>
      <c r="J157" s="327"/>
      <c r="K157" s="327"/>
      <c r="L157" s="327"/>
      <c r="M157" s="327"/>
      <c r="N157" s="327"/>
      <c r="O157" s="327"/>
      <c r="P157" s="327"/>
      <c r="Q157" s="327"/>
      <c r="R157" s="327"/>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6"/>
      <c r="AN157" s="326"/>
      <c r="AO157" s="326"/>
      <c r="AP157" s="326"/>
      <c r="AQ157" s="326"/>
      <c r="AR157" s="326"/>
      <c r="AS157" s="329"/>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R157" s="324"/>
      <c r="BS157" s="324"/>
      <c r="BT157" s="325"/>
      <c r="BU157" s="325"/>
      <c r="BV157" s="325"/>
      <c r="BW157" s="325"/>
      <c r="BX157" s="325"/>
      <c r="BY157" s="247"/>
      <c r="BZ157" s="325"/>
      <c r="CA157" s="325"/>
    </row>
    <row r="158" spans="1:79" s="323" customFormat="1" ht="15" customHeight="1">
      <c r="A158" s="326"/>
      <c r="B158" s="326"/>
      <c r="C158" s="326"/>
      <c r="D158" s="326"/>
      <c r="E158" s="326"/>
      <c r="F158" s="326"/>
      <c r="G158" s="327"/>
      <c r="H158" s="327"/>
      <c r="I158" s="327"/>
      <c r="J158" s="327"/>
      <c r="K158" s="327"/>
      <c r="L158" s="327"/>
      <c r="M158" s="327"/>
      <c r="N158" s="327"/>
      <c r="O158" s="327"/>
      <c r="P158" s="327"/>
      <c r="Q158" s="327"/>
      <c r="R158" s="327"/>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6"/>
      <c r="AN158" s="326"/>
      <c r="AO158" s="326"/>
      <c r="AP158" s="326"/>
      <c r="AQ158" s="326"/>
      <c r="AR158" s="326"/>
      <c r="AS158" s="329"/>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R158" s="324"/>
      <c r="BS158" s="324"/>
      <c r="BT158" s="325"/>
      <c r="BU158" s="325"/>
      <c r="BV158" s="325"/>
      <c r="BW158" s="325"/>
      <c r="BX158" s="325"/>
      <c r="BY158" s="247"/>
      <c r="BZ158" s="325"/>
      <c r="CA158" s="325"/>
    </row>
    <row r="159" spans="1:79" s="323" customFormat="1" ht="15" customHeight="1">
      <c r="A159" s="326"/>
      <c r="B159" s="326"/>
      <c r="C159" s="326"/>
      <c r="D159" s="326"/>
      <c r="E159" s="326"/>
      <c r="F159" s="326"/>
      <c r="G159" s="327"/>
      <c r="H159" s="327"/>
      <c r="I159" s="327"/>
      <c r="J159" s="327"/>
      <c r="K159" s="327"/>
      <c r="L159" s="327"/>
      <c r="M159" s="327"/>
      <c r="N159" s="327"/>
      <c r="O159" s="327"/>
      <c r="P159" s="327"/>
      <c r="Q159" s="327"/>
      <c r="R159" s="327"/>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6"/>
      <c r="AN159" s="326"/>
      <c r="AO159" s="326"/>
      <c r="AP159" s="326"/>
      <c r="AQ159" s="326"/>
      <c r="AR159" s="326"/>
      <c r="AS159" s="329"/>
      <c r="AT159" s="247"/>
      <c r="AU159" s="247"/>
      <c r="AV159" s="247"/>
      <c r="AW159" s="247"/>
      <c r="AX159" s="247"/>
      <c r="AY159" s="247"/>
      <c r="AZ159" s="247"/>
      <c r="BA159" s="247"/>
      <c r="BB159" s="247"/>
      <c r="BC159" s="247"/>
      <c r="BD159" s="247"/>
      <c r="BE159" s="247"/>
      <c r="BF159" s="247"/>
      <c r="BG159" s="247"/>
      <c r="BH159" s="247"/>
      <c r="BI159" s="247"/>
      <c r="BJ159" s="247"/>
      <c r="BK159" s="247"/>
      <c r="BL159" s="247"/>
      <c r="BM159" s="247"/>
      <c r="BR159" s="324"/>
      <c r="BS159" s="324"/>
      <c r="BT159" s="325"/>
      <c r="BU159" s="325"/>
      <c r="BV159" s="325"/>
      <c r="BW159" s="325"/>
      <c r="BX159" s="325"/>
      <c r="BY159" s="247"/>
      <c r="BZ159" s="325"/>
      <c r="CA159" s="325"/>
    </row>
    <row r="160" spans="1:79" s="323" customFormat="1" ht="15" customHeight="1">
      <c r="A160" s="326"/>
      <c r="B160" s="326"/>
      <c r="C160" s="326"/>
      <c r="D160" s="326"/>
      <c r="E160" s="326"/>
      <c r="F160" s="326"/>
      <c r="G160" s="327"/>
      <c r="H160" s="327"/>
      <c r="I160" s="327"/>
      <c r="J160" s="327"/>
      <c r="K160" s="327"/>
      <c r="L160" s="327"/>
      <c r="M160" s="327"/>
      <c r="N160" s="327"/>
      <c r="O160" s="327"/>
      <c r="P160" s="327"/>
      <c r="Q160" s="327"/>
      <c r="R160" s="327"/>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6"/>
      <c r="AN160" s="326"/>
      <c r="AO160" s="326"/>
      <c r="AP160" s="326"/>
      <c r="AQ160" s="326"/>
      <c r="AR160" s="326"/>
      <c r="AS160" s="329"/>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R160" s="324"/>
      <c r="BS160" s="324"/>
      <c r="BT160" s="325"/>
      <c r="BU160" s="325"/>
      <c r="BV160" s="325"/>
      <c r="BW160" s="325"/>
      <c r="BX160" s="325"/>
      <c r="BY160" s="247"/>
      <c r="BZ160" s="325"/>
      <c r="CA160" s="325"/>
    </row>
    <row r="161" spans="1:79" s="323" customFormat="1" ht="15" customHeight="1">
      <c r="A161" s="326"/>
      <c r="B161" s="326"/>
      <c r="C161" s="326"/>
      <c r="D161" s="326"/>
      <c r="E161" s="326"/>
      <c r="F161" s="326"/>
      <c r="G161" s="327"/>
      <c r="H161" s="327"/>
      <c r="I161" s="327"/>
      <c r="J161" s="327"/>
      <c r="K161" s="327"/>
      <c r="L161" s="327"/>
      <c r="M161" s="327"/>
      <c r="N161" s="327"/>
      <c r="O161" s="327"/>
      <c r="P161" s="327"/>
      <c r="Q161" s="327"/>
      <c r="R161" s="327"/>
      <c r="S161" s="328"/>
      <c r="T161" s="328"/>
      <c r="U161" s="328"/>
      <c r="V161" s="328"/>
      <c r="W161" s="328"/>
      <c r="X161" s="328"/>
      <c r="Y161" s="328"/>
      <c r="Z161" s="328"/>
      <c r="AA161" s="328"/>
      <c r="AB161" s="328"/>
      <c r="AC161" s="328"/>
      <c r="AD161" s="328"/>
      <c r="AE161" s="328"/>
      <c r="AF161" s="328"/>
      <c r="AG161" s="328"/>
      <c r="AH161" s="328"/>
      <c r="AI161" s="328"/>
      <c r="AJ161" s="328"/>
      <c r="AK161" s="328"/>
      <c r="AL161" s="328"/>
      <c r="AM161" s="326"/>
      <c r="AN161" s="326"/>
      <c r="AO161" s="326"/>
      <c r="AP161" s="326"/>
      <c r="AQ161" s="326"/>
      <c r="AR161" s="326"/>
      <c r="AS161" s="329"/>
      <c r="AT161" s="247"/>
      <c r="AU161" s="247"/>
      <c r="AV161" s="247"/>
      <c r="AW161" s="247"/>
      <c r="AX161" s="247"/>
      <c r="AY161" s="247"/>
      <c r="AZ161" s="247"/>
      <c r="BA161" s="247"/>
      <c r="BB161" s="247"/>
      <c r="BC161" s="247"/>
      <c r="BD161" s="247"/>
      <c r="BE161" s="247"/>
      <c r="BF161" s="247"/>
      <c r="BG161" s="247"/>
      <c r="BH161" s="247"/>
      <c r="BI161" s="247"/>
      <c r="BJ161" s="247"/>
      <c r="BK161" s="247"/>
      <c r="BL161" s="247"/>
      <c r="BM161" s="247"/>
      <c r="BR161" s="324"/>
      <c r="BS161" s="324"/>
      <c r="BT161" s="325"/>
      <c r="BU161" s="325"/>
      <c r="BV161" s="325"/>
      <c r="BW161" s="325"/>
      <c r="BX161" s="325"/>
      <c r="BY161" s="247"/>
      <c r="BZ161" s="325"/>
      <c r="CA161" s="325"/>
    </row>
    <row r="162" spans="1:79" s="323" customFormat="1" ht="15" customHeight="1">
      <c r="A162" s="326"/>
      <c r="B162" s="326"/>
      <c r="C162" s="326"/>
      <c r="D162" s="326"/>
      <c r="E162" s="326"/>
      <c r="F162" s="326"/>
      <c r="G162" s="327"/>
      <c r="H162" s="327"/>
      <c r="I162" s="327"/>
      <c r="J162" s="327"/>
      <c r="K162" s="327"/>
      <c r="L162" s="327"/>
      <c r="M162" s="327"/>
      <c r="N162" s="327"/>
      <c r="O162" s="327"/>
      <c r="P162" s="327"/>
      <c r="Q162" s="327"/>
      <c r="R162" s="327"/>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6"/>
      <c r="AN162" s="326"/>
      <c r="AO162" s="326"/>
      <c r="AP162" s="326"/>
      <c r="AQ162" s="326"/>
      <c r="AR162" s="326"/>
      <c r="AS162" s="329"/>
      <c r="AT162" s="247"/>
      <c r="AU162" s="247"/>
      <c r="AV162" s="247"/>
      <c r="AW162" s="247"/>
      <c r="AX162" s="247"/>
      <c r="AY162" s="247"/>
      <c r="AZ162" s="247"/>
      <c r="BA162" s="247"/>
      <c r="BB162" s="247"/>
      <c r="BC162" s="247"/>
      <c r="BD162" s="247"/>
      <c r="BE162" s="247"/>
      <c r="BF162" s="247"/>
      <c r="BG162" s="247"/>
      <c r="BH162" s="247"/>
      <c r="BI162" s="247"/>
      <c r="BJ162" s="247"/>
      <c r="BK162" s="247"/>
      <c r="BL162" s="247"/>
      <c r="BM162" s="247"/>
      <c r="BR162" s="324"/>
      <c r="BS162" s="324"/>
      <c r="BT162" s="325"/>
      <c r="BU162" s="325"/>
      <c r="BV162" s="325"/>
      <c r="BW162" s="325"/>
      <c r="BX162" s="325"/>
      <c r="BY162" s="247"/>
      <c r="BZ162" s="325"/>
      <c r="CA162" s="325"/>
    </row>
    <row r="163" spans="1:79" s="323" customFormat="1" ht="15" customHeight="1">
      <c r="A163" s="326"/>
      <c r="B163" s="326"/>
      <c r="C163" s="326"/>
      <c r="D163" s="326"/>
      <c r="E163" s="326"/>
      <c r="F163" s="326"/>
      <c r="G163" s="327"/>
      <c r="H163" s="327"/>
      <c r="I163" s="327"/>
      <c r="J163" s="327"/>
      <c r="K163" s="327"/>
      <c r="L163" s="327"/>
      <c r="M163" s="327"/>
      <c r="N163" s="327"/>
      <c r="O163" s="327"/>
      <c r="P163" s="327"/>
      <c r="Q163" s="327"/>
      <c r="R163" s="327"/>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6"/>
      <c r="AN163" s="326"/>
      <c r="AO163" s="326"/>
      <c r="AP163" s="326"/>
      <c r="AQ163" s="326"/>
      <c r="AR163" s="326"/>
      <c r="AS163" s="329"/>
      <c r="AT163" s="247"/>
      <c r="AU163" s="247"/>
      <c r="AV163" s="247"/>
      <c r="AW163" s="247"/>
      <c r="AX163" s="247"/>
      <c r="AY163" s="247"/>
      <c r="AZ163" s="247"/>
      <c r="BA163" s="247"/>
      <c r="BB163" s="247"/>
      <c r="BC163" s="247"/>
      <c r="BD163" s="247"/>
      <c r="BE163" s="247"/>
      <c r="BF163" s="247"/>
      <c r="BG163" s="247"/>
      <c r="BH163" s="247"/>
      <c r="BI163" s="247"/>
      <c r="BJ163" s="247"/>
      <c r="BK163" s="247"/>
      <c r="BL163" s="247"/>
      <c r="BM163" s="247"/>
      <c r="BR163" s="324"/>
      <c r="BS163" s="324"/>
      <c r="BT163" s="325"/>
      <c r="BU163" s="325"/>
      <c r="BV163" s="325"/>
      <c r="BW163" s="325"/>
      <c r="BX163" s="325"/>
      <c r="BY163" s="247"/>
      <c r="BZ163" s="325"/>
      <c r="CA163" s="325"/>
    </row>
    <row r="164" spans="1:79" s="323" customFormat="1" ht="15" customHeight="1">
      <c r="A164" s="326"/>
      <c r="B164" s="326"/>
      <c r="C164" s="326"/>
      <c r="D164" s="326"/>
      <c r="E164" s="326"/>
      <c r="F164" s="326"/>
      <c r="G164" s="327"/>
      <c r="H164" s="327"/>
      <c r="I164" s="327"/>
      <c r="J164" s="327"/>
      <c r="K164" s="327"/>
      <c r="L164" s="327"/>
      <c r="M164" s="327"/>
      <c r="N164" s="327"/>
      <c r="O164" s="327"/>
      <c r="P164" s="327"/>
      <c r="Q164" s="327"/>
      <c r="R164" s="327"/>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6"/>
      <c r="AN164" s="326"/>
      <c r="AO164" s="326"/>
      <c r="AP164" s="326"/>
      <c r="AQ164" s="326"/>
      <c r="AR164" s="326"/>
      <c r="AS164" s="329"/>
      <c r="AT164" s="247"/>
      <c r="AU164" s="247"/>
      <c r="AV164" s="247"/>
      <c r="AW164" s="247"/>
      <c r="AX164" s="247"/>
      <c r="AY164" s="247"/>
      <c r="AZ164" s="247"/>
      <c r="BA164" s="247"/>
      <c r="BB164" s="247"/>
      <c r="BC164" s="247"/>
      <c r="BD164" s="247"/>
      <c r="BE164" s="247"/>
      <c r="BF164" s="247"/>
      <c r="BG164" s="247"/>
      <c r="BH164" s="247"/>
      <c r="BI164" s="247"/>
      <c r="BJ164" s="247"/>
      <c r="BK164" s="247"/>
      <c r="BL164" s="247"/>
      <c r="BM164" s="247"/>
      <c r="BR164" s="324"/>
      <c r="BS164" s="324"/>
      <c r="BT164" s="325"/>
      <c r="BU164" s="325"/>
      <c r="BV164" s="325"/>
      <c r="BW164" s="325"/>
      <c r="BX164" s="325"/>
      <c r="BY164" s="247"/>
      <c r="BZ164" s="325"/>
      <c r="CA164" s="325"/>
    </row>
    <row r="165" spans="1:79" s="323" customFormat="1" ht="15" customHeight="1">
      <c r="A165" s="326"/>
      <c r="B165" s="326"/>
      <c r="C165" s="326"/>
      <c r="D165" s="326"/>
      <c r="E165" s="326"/>
      <c r="F165" s="326"/>
      <c r="G165" s="327"/>
      <c r="H165" s="327"/>
      <c r="I165" s="327"/>
      <c r="J165" s="327"/>
      <c r="K165" s="327"/>
      <c r="L165" s="327"/>
      <c r="M165" s="327"/>
      <c r="N165" s="327"/>
      <c r="O165" s="327"/>
      <c r="P165" s="327"/>
      <c r="Q165" s="327"/>
      <c r="R165" s="327"/>
      <c r="S165" s="328"/>
      <c r="T165" s="328"/>
      <c r="U165" s="328"/>
      <c r="V165" s="328"/>
      <c r="W165" s="328"/>
      <c r="X165" s="328"/>
      <c r="Y165" s="328"/>
      <c r="Z165" s="328"/>
      <c r="AA165" s="328"/>
      <c r="AB165" s="328"/>
      <c r="AC165" s="328"/>
      <c r="AD165" s="328"/>
      <c r="AE165" s="328"/>
      <c r="AF165" s="328"/>
      <c r="AG165" s="328"/>
      <c r="AH165" s="328"/>
      <c r="AI165" s="328"/>
      <c r="AJ165" s="328"/>
      <c r="AK165" s="328"/>
      <c r="AL165" s="328"/>
      <c r="AM165" s="326"/>
      <c r="AN165" s="326"/>
      <c r="AO165" s="326"/>
      <c r="AP165" s="326"/>
      <c r="AQ165" s="326"/>
      <c r="AR165" s="326"/>
      <c r="AS165" s="329"/>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R165" s="324"/>
      <c r="BS165" s="324"/>
      <c r="BT165" s="325"/>
      <c r="BU165" s="325"/>
      <c r="BV165" s="325"/>
      <c r="BW165" s="325"/>
      <c r="BX165" s="325"/>
      <c r="BY165" s="247"/>
      <c r="BZ165" s="325"/>
      <c r="CA165" s="325"/>
    </row>
    <row r="166" spans="1:79" s="323" customFormat="1" ht="15" customHeight="1">
      <c r="A166" s="326"/>
      <c r="B166" s="326"/>
      <c r="C166" s="326"/>
      <c r="D166" s="326"/>
      <c r="E166" s="326"/>
      <c r="F166" s="326"/>
      <c r="G166" s="327"/>
      <c r="H166" s="327"/>
      <c r="I166" s="327"/>
      <c r="J166" s="327"/>
      <c r="K166" s="327"/>
      <c r="L166" s="327"/>
      <c r="M166" s="327"/>
      <c r="N166" s="327"/>
      <c r="O166" s="327"/>
      <c r="P166" s="327"/>
      <c r="Q166" s="327"/>
      <c r="R166" s="327"/>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6"/>
      <c r="AN166" s="326"/>
      <c r="AO166" s="326"/>
      <c r="AP166" s="326"/>
      <c r="AQ166" s="326"/>
      <c r="AR166" s="326"/>
      <c r="AS166" s="329"/>
      <c r="AT166" s="247"/>
      <c r="AU166" s="247"/>
      <c r="AV166" s="247"/>
      <c r="AW166" s="247"/>
      <c r="AX166" s="247"/>
      <c r="AY166" s="247"/>
      <c r="AZ166" s="247"/>
      <c r="BA166" s="247"/>
      <c r="BB166" s="247"/>
      <c r="BC166" s="247"/>
      <c r="BD166" s="247"/>
      <c r="BE166" s="247"/>
      <c r="BF166" s="247"/>
      <c r="BG166" s="247"/>
      <c r="BH166" s="247"/>
      <c r="BI166" s="247"/>
      <c r="BJ166" s="247"/>
      <c r="BK166" s="247"/>
      <c r="BL166" s="247"/>
      <c r="BM166" s="247"/>
      <c r="BR166" s="324"/>
      <c r="BS166" s="324"/>
      <c r="BT166" s="325"/>
      <c r="BU166" s="325"/>
      <c r="BV166" s="325"/>
      <c r="BW166" s="325"/>
      <c r="BX166" s="325"/>
      <c r="BY166" s="247"/>
      <c r="BZ166" s="325"/>
      <c r="CA166" s="325"/>
    </row>
    <row r="167" spans="1:79" s="323" customFormat="1" ht="15" customHeight="1">
      <c r="A167" s="326"/>
      <c r="B167" s="326"/>
      <c r="C167" s="326"/>
      <c r="D167" s="326"/>
      <c r="E167" s="326"/>
      <c r="F167" s="326"/>
      <c r="G167" s="327"/>
      <c r="H167" s="327"/>
      <c r="I167" s="327"/>
      <c r="J167" s="327"/>
      <c r="K167" s="327"/>
      <c r="L167" s="327"/>
      <c r="M167" s="327"/>
      <c r="N167" s="327"/>
      <c r="O167" s="327"/>
      <c r="P167" s="327"/>
      <c r="Q167" s="327"/>
      <c r="R167" s="327"/>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6"/>
      <c r="AN167" s="326"/>
      <c r="AO167" s="326"/>
      <c r="AP167" s="326"/>
      <c r="AQ167" s="326"/>
      <c r="AR167" s="326"/>
      <c r="AS167" s="329"/>
      <c r="AT167" s="247"/>
      <c r="AU167" s="247"/>
      <c r="AV167" s="247"/>
      <c r="AW167" s="247"/>
      <c r="AX167" s="247"/>
      <c r="AY167" s="247"/>
      <c r="AZ167" s="247"/>
      <c r="BA167" s="247"/>
      <c r="BB167" s="247"/>
      <c r="BC167" s="247"/>
      <c r="BD167" s="247"/>
      <c r="BE167" s="247"/>
      <c r="BF167" s="247"/>
      <c r="BG167" s="247"/>
      <c r="BH167" s="247"/>
      <c r="BI167" s="247"/>
      <c r="BJ167" s="247"/>
      <c r="BK167" s="247"/>
      <c r="BL167" s="247"/>
      <c r="BM167" s="247"/>
      <c r="BR167" s="324"/>
      <c r="BS167" s="324"/>
      <c r="BT167" s="325"/>
      <c r="BU167" s="325"/>
      <c r="BV167" s="325"/>
      <c r="BW167" s="325"/>
      <c r="BX167" s="325"/>
      <c r="BY167" s="247"/>
      <c r="BZ167" s="325"/>
      <c r="CA167" s="325"/>
    </row>
    <row r="168" spans="1:79" s="323" customFormat="1" ht="15" customHeight="1">
      <c r="A168" s="326"/>
      <c r="B168" s="326"/>
      <c r="C168" s="326"/>
      <c r="D168" s="326"/>
      <c r="E168" s="326"/>
      <c r="F168" s="326"/>
      <c r="G168" s="327"/>
      <c r="H168" s="327"/>
      <c r="I168" s="327"/>
      <c r="J168" s="327"/>
      <c r="K168" s="327"/>
      <c r="L168" s="327"/>
      <c r="M168" s="327"/>
      <c r="N168" s="327"/>
      <c r="O168" s="327"/>
      <c r="P168" s="327"/>
      <c r="Q168" s="327"/>
      <c r="R168" s="327"/>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6"/>
      <c r="AN168" s="326"/>
      <c r="AO168" s="326"/>
      <c r="AP168" s="326"/>
      <c r="AQ168" s="326"/>
      <c r="AR168" s="326"/>
      <c r="AS168" s="329"/>
      <c r="AT168" s="247"/>
      <c r="AU168" s="247"/>
      <c r="AV168" s="247"/>
      <c r="AW168" s="247"/>
      <c r="AX168" s="247"/>
      <c r="AY168" s="247"/>
      <c r="AZ168" s="247"/>
      <c r="BA168" s="247"/>
      <c r="BB168" s="247"/>
      <c r="BC168" s="247"/>
      <c r="BD168" s="247"/>
      <c r="BE168" s="247"/>
      <c r="BF168" s="247"/>
      <c r="BG168" s="247"/>
      <c r="BH168" s="247"/>
      <c r="BI168" s="247"/>
      <c r="BJ168" s="247"/>
      <c r="BK168" s="247"/>
      <c r="BL168" s="247"/>
      <c r="BM168" s="247"/>
      <c r="BR168" s="324"/>
      <c r="BS168" s="324"/>
      <c r="BT168" s="325"/>
      <c r="BU168" s="325"/>
      <c r="BV168" s="325"/>
      <c r="BW168" s="325"/>
      <c r="BX168" s="325"/>
      <c r="BY168" s="247"/>
      <c r="BZ168" s="325"/>
      <c r="CA168" s="325"/>
    </row>
    <row r="169" spans="1:79" s="323" customFormat="1" ht="15" customHeight="1">
      <c r="A169" s="326"/>
      <c r="B169" s="326"/>
      <c r="C169" s="326"/>
      <c r="D169" s="326"/>
      <c r="E169" s="326"/>
      <c r="F169" s="326"/>
      <c r="G169" s="327"/>
      <c r="H169" s="327"/>
      <c r="I169" s="327"/>
      <c r="J169" s="327"/>
      <c r="K169" s="327"/>
      <c r="L169" s="327"/>
      <c r="M169" s="327"/>
      <c r="N169" s="327"/>
      <c r="O169" s="327"/>
      <c r="P169" s="327"/>
      <c r="Q169" s="327"/>
      <c r="R169" s="327"/>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6"/>
      <c r="AN169" s="326"/>
      <c r="AO169" s="326"/>
      <c r="AP169" s="326"/>
      <c r="AQ169" s="326"/>
      <c r="AR169" s="326"/>
      <c r="AS169" s="329"/>
      <c r="AT169" s="247"/>
      <c r="AU169" s="247"/>
      <c r="AV169" s="247"/>
      <c r="AW169" s="247"/>
      <c r="AX169" s="247"/>
      <c r="AY169" s="247"/>
      <c r="AZ169" s="247"/>
      <c r="BA169" s="247"/>
      <c r="BB169" s="247"/>
      <c r="BC169" s="247"/>
      <c r="BD169" s="247"/>
      <c r="BE169" s="247"/>
      <c r="BF169" s="247"/>
      <c r="BG169" s="247"/>
      <c r="BH169" s="247"/>
      <c r="BI169" s="247"/>
      <c r="BJ169" s="247"/>
      <c r="BK169" s="247"/>
      <c r="BL169" s="247"/>
      <c r="BM169" s="247"/>
      <c r="BR169" s="324"/>
      <c r="BS169" s="324"/>
      <c r="BT169" s="325"/>
      <c r="BU169" s="325"/>
      <c r="BV169" s="325"/>
      <c r="BW169" s="325"/>
      <c r="BX169" s="325"/>
      <c r="BY169" s="247"/>
      <c r="BZ169" s="325"/>
      <c r="CA169" s="325"/>
    </row>
    <row r="170" spans="1:79" s="323" customFormat="1" ht="15" customHeight="1">
      <c r="A170" s="326"/>
      <c r="B170" s="326"/>
      <c r="C170" s="326"/>
      <c r="D170" s="326"/>
      <c r="E170" s="326"/>
      <c r="F170" s="326"/>
      <c r="G170" s="327"/>
      <c r="H170" s="327"/>
      <c r="I170" s="327"/>
      <c r="J170" s="327"/>
      <c r="K170" s="327"/>
      <c r="L170" s="327"/>
      <c r="M170" s="327"/>
      <c r="N170" s="327"/>
      <c r="O170" s="327"/>
      <c r="P170" s="327"/>
      <c r="Q170" s="327"/>
      <c r="R170" s="327"/>
      <c r="S170" s="328"/>
      <c r="T170" s="328"/>
      <c r="U170" s="328"/>
      <c r="V170" s="328"/>
      <c r="W170" s="328"/>
      <c r="X170" s="328"/>
      <c r="Y170" s="328"/>
      <c r="Z170" s="328"/>
      <c r="AA170" s="328"/>
      <c r="AB170" s="328"/>
      <c r="AC170" s="328"/>
      <c r="AD170" s="328"/>
      <c r="AE170" s="328"/>
      <c r="AF170" s="328"/>
      <c r="AG170" s="328"/>
      <c r="AH170" s="328"/>
      <c r="AI170" s="328"/>
      <c r="AJ170" s="328"/>
      <c r="AK170" s="328"/>
      <c r="AL170" s="328"/>
      <c r="AM170" s="326"/>
      <c r="AN170" s="326"/>
      <c r="AO170" s="326"/>
      <c r="AP170" s="326"/>
      <c r="AQ170" s="326"/>
      <c r="AR170" s="326"/>
      <c r="AS170" s="329"/>
      <c r="AT170" s="247"/>
      <c r="AU170" s="247"/>
      <c r="AV170" s="247"/>
      <c r="AW170" s="247"/>
      <c r="AX170" s="247"/>
      <c r="AY170" s="247"/>
      <c r="AZ170" s="247"/>
      <c r="BA170" s="247"/>
      <c r="BB170" s="247"/>
      <c r="BC170" s="247"/>
      <c r="BD170" s="247"/>
      <c r="BE170" s="247"/>
      <c r="BF170" s="247"/>
      <c r="BG170" s="247"/>
      <c r="BH170" s="247"/>
      <c r="BI170" s="247"/>
      <c r="BJ170" s="247"/>
      <c r="BK170" s="247"/>
      <c r="BL170" s="247"/>
      <c r="BM170" s="247"/>
      <c r="BR170" s="324"/>
      <c r="BS170" s="324"/>
      <c r="BT170" s="325"/>
      <c r="BU170" s="325"/>
      <c r="BV170" s="325"/>
      <c r="BW170" s="325"/>
      <c r="BX170" s="325"/>
      <c r="BY170" s="247"/>
      <c r="BZ170" s="325"/>
      <c r="CA170" s="325"/>
    </row>
    <row r="171" spans="1:79" s="323" customFormat="1" ht="15" customHeight="1">
      <c r="A171" s="326"/>
      <c r="B171" s="326"/>
      <c r="C171" s="326"/>
      <c r="D171" s="326"/>
      <c r="E171" s="326"/>
      <c r="F171" s="326"/>
      <c r="G171" s="327"/>
      <c r="H171" s="327"/>
      <c r="I171" s="327"/>
      <c r="J171" s="327"/>
      <c r="K171" s="327"/>
      <c r="L171" s="327"/>
      <c r="M171" s="327"/>
      <c r="N171" s="327"/>
      <c r="O171" s="327"/>
      <c r="P171" s="327"/>
      <c r="Q171" s="327"/>
      <c r="R171" s="327"/>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6"/>
      <c r="AN171" s="326"/>
      <c r="AO171" s="326"/>
      <c r="AP171" s="326"/>
      <c r="AQ171" s="326"/>
      <c r="AR171" s="326"/>
      <c r="AS171" s="329"/>
      <c r="AT171" s="247"/>
      <c r="AU171" s="247"/>
      <c r="AV171" s="247"/>
      <c r="AW171" s="247"/>
      <c r="AX171" s="247"/>
      <c r="AY171" s="247"/>
      <c r="AZ171" s="247"/>
      <c r="BA171" s="247"/>
      <c r="BB171" s="247"/>
      <c r="BC171" s="247"/>
      <c r="BD171" s="247"/>
      <c r="BE171" s="247"/>
      <c r="BF171" s="247"/>
      <c r="BG171" s="247"/>
      <c r="BH171" s="247"/>
      <c r="BI171" s="247"/>
      <c r="BJ171" s="247"/>
      <c r="BK171" s="247"/>
      <c r="BL171" s="247"/>
      <c r="BM171" s="247"/>
      <c r="BR171" s="324"/>
      <c r="BS171" s="324"/>
      <c r="BT171" s="325"/>
      <c r="BU171" s="325"/>
      <c r="BV171" s="325"/>
      <c r="BW171" s="325"/>
      <c r="BX171" s="325"/>
      <c r="BY171" s="247"/>
      <c r="BZ171" s="325"/>
      <c r="CA171" s="325"/>
    </row>
    <row r="172" spans="1:79" s="323" customFormat="1" ht="15" customHeight="1">
      <c r="A172" s="326"/>
      <c r="B172" s="326"/>
      <c r="C172" s="326"/>
      <c r="D172" s="326"/>
      <c r="E172" s="326"/>
      <c r="F172" s="326"/>
      <c r="G172" s="327"/>
      <c r="H172" s="327"/>
      <c r="I172" s="327"/>
      <c r="J172" s="327"/>
      <c r="K172" s="327"/>
      <c r="L172" s="327"/>
      <c r="M172" s="327"/>
      <c r="N172" s="327"/>
      <c r="O172" s="327"/>
      <c r="P172" s="327"/>
      <c r="Q172" s="327"/>
      <c r="R172" s="327"/>
      <c r="S172" s="328"/>
      <c r="T172" s="328"/>
      <c r="U172" s="328"/>
      <c r="V172" s="328"/>
      <c r="W172" s="328"/>
      <c r="X172" s="328"/>
      <c r="Y172" s="328"/>
      <c r="Z172" s="328"/>
      <c r="AA172" s="328"/>
      <c r="AB172" s="328"/>
      <c r="AC172" s="328"/>
      <c r="AD172" s="328"/>
      <c r="AE172" s="328"/>
      <c r="AF172" s="328"/>
      <c r="AG172" s="328"/>
      <c r="AH172" s="328"/>
      <c r="AI172" s="328"/>
      <c r="AJ172" s="328"/>
      <c r="AK172" s="328"/>
      <c r="AL172" s="328"/>
      <c r="AM172" s="326"/>
      <c r="AN172" s="326"/>
      <c r="AO172" s="326"/>
      <c r="AP172" s="326"/>
      <c r="AQ172" s="326"/>
      <c r="AR172" s="326"/>
      <c r="AS172" s="329"/>
      <c r="AT172" s="247"/>
      <c r="AU172" s="247"/>
      <c r="AV172" s="247"/>
      <c r="AW172" s="247"/>
      <c r="AX172" s="247"/>
      <c r="AY172" s="247"/>
      <c r="AZ172" s="247"/>
      <c r="BA172" s="247"/>
      <c r="BB172" s="247"/>
      <c r="BC172" s="247"/>
      <c r="BD172" s="247"/>
      <c r="BE172" s="247"/>
      <c r="BF172" s="247"/>
      <c r="BG172" s="247"/>
      <c r="BH172" s="247"/>
      <c r="BI172" s="247"/>
      <c r="BJ172" s="247"/>
      <c r="BK172" s="247"/>
      <c r="BL172" s="247"/>
      <c r="BM172" s="247"/>
      <c r="BR172" s="324"/>
      <c r="BS172" s="324"/>
      <c r="BT172" s="325"/>
      <c r="BU172" s="325"/>
      <c r="BV172" s="325"/>
      <c r="BW172" s="325"/>
      <c r="BX172" s="325"/>
      <c r="BY172" s="247"/>
      <c r="BZ172" s="325"/>
      <c r="CA172" s="325"/>
    </row>
    <row r="173" spans="1:79" s="323" customFormat="1" ht="15" customHeight="1">
      <c r="A173" s="326"/>
      <c r="B173" s="326"/>
      <c r="C173" s="326"/>
      <c r="D173" s="326"/>
      <c r="E173" s="326"/>
      <c r="F173" s="326"/>
      <c r="G173" s="327"/>
      <c r="H173" s="327"/>
      <c r="I173" s="327"/>
      <c r="J173" s="327"/>
      <c r="K173" s="327"/>
      <c r="L173" s="327"/>
      <c r="M173" s="327"/>
      <c r="N173" s="327"/>
      <c r="O173" s="327"/>
      <c r="P173" s="327"/>
      <c r="Q173" s="327"/>
      <c r="R173" s="327"/>
      <c r="S173" s="328"/>
      <c r="T173" s="328"/>
      <c r="U173" s="328"/>
      <c r="V173" s="328"/>
      <c r="W173" s="328"/>
      <c r="X173" s="328"/>
      <c r="Y173" s="328"/>
      <c r="Z173" s="328"/>
      <c r="AA173" s="328"/>
      <c r="AB173" s="328"/>
      <c r="AC173" s="328"/>
      <c r="AD173" s="328"/>
      <c r="AE173" s="328"/>
      <c r="AF173" s="328"/>
      <c r="AG173" s="328"/>
      <c r="AH173" s="328"/>
      <c r="AI173" s="328"/>
      <c r="AJ173" s="328"/>
      <c r="AK173" s="328"/>
      <c r="AL173" s="328"/>
      <c r="AM173" s="326"/>
      <c r="AN173" s="326"/>
      <c r="AO173" s="326"/>
      <c r="AP173" s="326"/>
      <c r="AQ173" s="326"/>
      <c r="AR173" s="326"/>
      <c r="AS173" s="329"/>
      <c r="AT173" s="247"/>
      <c r="AU173" s="247"/>
      <c r="AV173" s="247"/>
      <c r="AW173" s="247"/>
      <c r="AX173" s="247"/>
      <c r="AY173" s="247"/>
      <c r="AZ173" s="247"/>
      <c r="BA173" s="247"/>
      <c r="BB173" s="247"/>
      <c r="BC173" s="247"/>
      <c r="BD173" s="247"/>
      <c r="BE173" s="247"/>
      <c r="BF173" s="247"/>
      <c r="BG173" s="247"/>
      <c r="BH173" s="247"/>
      <c r="BI173" s="247"/>
      <c r="BJ173" s="247"/>
      <c r="BK173" s="247"/>
      <c r="BL173" s="247"/>
      <c r="BM173" s="247"/>
      <c r="BR173" s="324"/>
      <c r="BS173" s="324"/>
      <c r="BT173" s="325"/>
      <c r="BU173" s="325"/>
      <c r="BV173" s="325"/>
      <c r="BW173" s="325"/>
      <c r="BX173" s="325"/>
      <c r="BY173" s="247"/>
      <c r="BZ173" s="325"/>
      <c r="CA173" s="325"/>
    </row>
    <row r="174" spans="1:79" s="323" customFormat="1" ht="15" customHeight="1">
      <c r="A174" s="326"/>
      <c r="B174" s="326"/>
      <c r="C174" s="326"/>
      <c r="D174" s="326"/>
      <c r="E174" s="326"/>
      <c r="F174" s="326"/>
      <c r="G174" s="327"/>
      <c r="H174" s="327"/>
      <c r="I174" s="327"/>
      <c r="J174" s="327"/>
      <c r="K174" s="327"/>
      <c r="L174" s="327"/>
      <c r="M174" s="327"/>
      <c r="N174" s="327"/>
      <c r="O174" s="327"/>
      <c r="P174" s="327"/>
      <c r="Q174" s="327"/>
      <c r="R174" s="327"/>
      <c r="S174" s="328"/>
      <c r="T174" s="328"/>
      <c r="U174" s="328"/>
      <c r="V174" s="328"/>
      <c r="W174" s="328"/>
      <c r="X174" s="328"/>
      <c r="Y174" s="328"/>
      <c r="Z174" s="328"/>
      <c r="AA174" s="328"/>
      <c r="AB174" s="328"/>
      <c r="AC174" s="328"/>
      <c r="AD174" s="328"/>
      <c r="AE174" s="328"/>
      <c r="AF174" s="328"/>
      <c r="AG174" s="328"/>
      <c r="AH174" s="328"/>
      <c r="AI174" s="328"/>
      <c r="AJ174" s="328"/>
      <c r="AK174" s="328"/>
      <c r="AL174" s="328"/>
      <c r="AM174" s="326"/>
      <c r="AN174" s="326"/>
      <c r="AO174" s="326"/>
      <c r="AP174" s="326"/>
      <c r="AQ174" s="326"/>
      <c r="AR174" s="326"/>
      <c r="AS174" s="329"/>
      <c r="AT174" s="247"/>
      <c r="AU174" s="247"/>
      <c r="AV174" s="247"/>
      <c r="AW174" s="247"/>
      <c r="AX174" s="247"/>
      <c r="AY174" s="247"/>
      <c r="AZ174" s="247"/>
      <c r="BA174" s="247"/>
      <c r="BB174" s="247"/>
      <c r="BC174" s="247"/>
      <c r="BD174" s="247"/>
      <c r="BE174" s="247"/>
      <c r="BF174" s="247"/>
      <c r="BG174" s="247"/>
      <c r="BH174" s="247"/>
      <c r="BI174" s="247"/>
      <c r="BJ174" s="247"/>
      <c r="BK174" s="247"/>
      <c r="BL174" s="247"/>
      <c r="BM174" s="247"/>
      <c r="BR174" s="324"/>
      <c r="BS174" s="324"/>
      <c r="BT174" s="325"/>
      <c r="BU174" s="325"/>
      <c r="BV174" s="325"/>
      <c r="BW174" s="325"/>
      <c r="BX174" s="325"/>
      <c r="BY174" s="247"/>
      <c r="BZ174" s="325"/>
      <c r="CA174" s="325"/>
    </row>
    <row r="175" spans="1:79" s="323" customFormat="1" ht="15" customHeight="1">
      <c r="A175" s="326"/>
      <c r="B175" s="326"/>
      <c r="C175" s="326"/>
      <c r="D175" s="326"/>
      <c r="E175" s="326"/>
      <c r="F175" s="326"/>
      <c r="G175" s="327"/>
      <c r="H175" s="327"/>
      <c r="I175" s="327"/>
      <c r="J175" s="327"/>
      <c r="K175" s="327"/>
      <c r="L175" s="327"/>
      <c r="M175" s="327"/>
      <c r="N175" s="327"/>
      <c r="O175" s="327"/>
      <c r="P175" s="327"/>
      <c r="Q175" s="327"/>
      <c r="R175" s="327"/>
      <c r="S175" s="328"/>
      <c r="T175" s="328"/>
      <c r="U175" s="328"/>
      <c r="V175" s="328"/>
      <c r="W175" s="328"/>
      <c r="X175" s="328"/>
      <c r="Y175" s="328"/>
      <c r="Z175" s="328"/>
      <c r="AA175" s="328"/>
      <c r="AB175" s="328"/>
      <c r="AC175" s="328"/>
      <c r="AD175" s="328"/>
      <c r="AE175" s="328"/>
      <c r="AF175" s="328"/>
      <c r="AG175" s="328"/>
      <c r="AH175" s="328"/>
      <c r="AI175" s="328"/>
      <c r="AJ175" s="328"/>
      <c r="AK175" s="328"/>
      <c r="AL175" s="328"/>
      <c r="AM175" s="326"/>
      <c r="AN175" s="326"/>
      <c r="AO175" s="326"/>
      <c r="AP175" s="326"/>
      <c r="AQ175" s="326"/>
      <c r="AR175" s="326"/>
      <c r="AS175" s="329"/>
      <c r="AT175" s="247"/>
      <c r="AU175" s="247"/>
      <c r="AV175" s="247"/>
      <c r="AW175" s="247"/>
      <c r="AX175" s="247"/>
      <c r="AY175" s="247"/>
      <c r="AZ175" s="247"/>
      <c r="BA175" s="247"/>
      <c r="BB175" s="247"/>
      <c r="BC175" s="247"/>
      <c r="BD175" s="247"/>
      <c r="BE175" s="247"/>
      <c r="BF175" s="247"/>
      <c r="BG175" s="247"/>
      <c r="BH175" s="247"/>
      <c r="BI175" s="247"/>
      <c r="BJ175" s="247"/>
      <c r="BK175" s="247"/>
      <c r="BL175" s="247"/>
      <c r="BM175" s="247"/>
      <c r="BR175" s="324"/>
      <c r="BS175" s="324"/>
      <c r="BT175" s="325"/>
      <c r="BU175" s="325"/>
      <c r="BV175" s="325"/>
      <c r="BW175" s="325"/>
      <c r="BX175" s="325"/>
      <c r="BY175" s="247"/>
      <c r="BZ175" s="325"/>
      <c r="CA175" s="325"/>
    </row>
    <row r="176" spans="1:79" s="323" customFormat="1" ht="15" customHeight="1">
      <c r="A176" s="326"/>
      <c r="B176" s="326"/>
      <c r="C176" s="326"/>
      <c r="D176" s="326"/>
      <c r="E176" s="326"/>
      <c r="F176" s="326"/>
      <c r="G176" s="327"/>
      <c r="H176" s="327"/>
      <c r="I176" s="327"/>
      <c r="J176" s="327"/>
      <c r="K176" s="327"/>
      <c r="L176" s="327"/>
      <c r="M176" s="327"/>
      <c r="N176" s="327"/>
      <c r="O176" s="327"/>
      <c r="P176" s="327"/>
      <c r="Q176" s="327"/>
      <c r="R176" s="327"/>
      <c r="S176" s="328"/>
      <c r="T176" s="328"/>
      <c r="U176" s="328"/>
      <c r="V176" s="328"/>
      <c r="W176" s="328"/>
      <c r="X176" s="328"/>
      <c r="Y176" s="328"/>
      <c r="Z176" s="328"/>
      <c r="AA176" s="328"/>
      <c r="AB176" s="328"/>
      <c r="AC176" s="328"/>
      <c r="AD176" s="328"/>
      <c r="AE176" s="328"/>
      <c r="AF176" s="328"/>
      <c r="AG176" s="328"/>
      <c r="AH176" s="328"/>
      <c r="AI176" s="328"/>
      <c r="AJ176" s="328"/>
      <c r="AK176" s="328"/>
      <c r="AL176" s="328"/>
      <c r="AM176" s="326"/>
      <c r="AN176" s="326"/>
      <c r="AO176" s="326"/>
      <c r="AP176" s="326"/>
      <c r="AQ176" s="326"/>
      <c r="AR176" s="326"/>
      <c r="AS176" s="329"/>
      <c r="AT176" s="247"/>
      <c r="AU176" s="247"/>
      <c r="AV176" s="247"/>
      <c r="AW176" s="247"/>
      <c r="AX176" s="247"/>
      <c r="AY176" s="247"/>
      <c r="AZ176" s="247"/>
      <c r="BA176" s="247"/>
      <c r="BB176" s="247"/>
      <c r="BC176" s="247"/>
      <c r="BD176" s="247"/>
      <c r="BE176" s="247"/>
      <c r="BF176" s="247"/>
      <c r="BG176" s="247"/>
      <c r="BH176" s="247"/>
      <c r="BI176" s="247"/>
      <c r="BJ176" s="247"/>
      <c r="BK176" s="247"/>
      <c r="BL176" s="247"/>
      <c r="BM176" s="247"/>
      <c r="BR176" s="324"/>
      <c r="BS176" s="324"/>
      <c r="BT176" s="325"/>
      <c r="BU176" s="325"/>
      <c r="BV176" s="325"/>
      <c r="BW176" s="325"/>
      <c r="BX176" s="325"/>
      <c r="BY176" s="247"/>
      <c r="BZ176" s="325"/>
      <c r="CA176" s="325"/>
    </row>
    <row r="177" spans="1:79" s="323" customFormat="1" ht="15" customHeight="1">
      <c r="A177" s="326"/>
      <c r="B177" s="326"/>
      <c r="C177" s="326"/>
      <c r="D177" s="326"/>
      <c r="E177" s="326"/>
      <c r="F177" s="326"/>
      <c r="G177" s="327"/>
      <c r="H177" s="327"/>
      <c r="I177" s="327"/>
      <c r="J177" s="327"/>
      <c r="K177" s="327"/>
      <c r="L177" s="327"/>
      <c r="M177" s="327"/>
      <c r="N177" s="327"/>
      <c r="O177" s="327"/>
      <c r="P177" s="327"/>
      <c r="Q177" s="327"/>
      <c r="R177" s="327"/>
      <c r="S177" s="328"/>
      <c r="T177" s="328"/>
      <c r="U177" s="328"/>
      <c r="V177" s="328"/>
      <c r="W177" s="328"/>
      <c r="X177" s="328"/>
      <c r="Y177" s="328"/>
      <c r="Z177" s="328"/>
      <c r="AA177" s="328"/>
      <c r="AB177" s="328"/>
      <c r="AC177" s="328"/>
      <c r="AD177" s="328"/>
      <c r="AE177" s="328"/>
      <c r="AF177" s="328"/>
      <c r="AG177" s="328"/>
      <c r="AH177" s="328"/>
      <c r="AI177" s="328"/>
      <c r="AJ177" s="328"/>
      <c r="AK177" s="328"/>
      <c r="AL177" s="328"/>
      <c r="AM177" s="326"/>
      <c r="AN177" s="326"/>
      <c r="AO177" s="326"/>
      <c r="AP177" s="326"/>
      <c r="AQ177" s="326"/>
      <c r="AR177" s="326"/>
      <c r="AS177" s="329"/>
      <c r="AT177" s="247"/>
      <c r="AU177" s="247"/>
      <c r="AV177" s="247"/>
      <c r="AW177" s="247"/>
      <c r="AX177" s="247"/>
      <c r="AY177" s="247"/>
      <c r="AZ177" s="247"/>
      <c r="BA177" s="247"/>
      <c r="BB177" s="247"/>
      <c r="BC177" s="247"/>
      <c r="BD177" s="247"/>
      <c r="BE177" s="247"/>
      <c r="BF177" s="247"/>
      <c r="BG177" s="247"/>
      <c r="BH177" s="247"/>
      <c r="BI177" s="247"/>
      <c r="BJ177" s="247"/>
      <c r="BK177" s="247"/>
      <c r="BL177" s="247"/>
      <c r="BM177" s="247"/>
      <c r="BR177" s="324"/>
      <c r="BS177" s="324"/>
      <c r="BT177" s="325"/>
      <c r="BU177" s="325"/>
      <c r="BV177" s="325"/>
      <c r="BW177" s="325"/>
      <c r="BX177" s="325"/>
      <c r="BY177" s="247"/>
      <c r="BZ177" s="325"/>
      <c r="CA177" s="325"/>
    </row>
    <row r="178" spans="1:79" s="323" customFormat="1" ht="15" customHeight="1">
      <c r="A178" s="326"/>
      <c r="B178" s="326"/>
      <c r="C178" s="326"/>
      <c r="D178" s="326"/>
      <c r="E178" s="326"/>
      <c r="F178" s="326"/>
      <c r="G178" s="327"/>
      <c r="H178" s="327"/>
      <c r="I178" s="327"/>
      <c r="J178" s="327"/>
      <c r="K178" s="327"/>
      <c r="L178" s="327"/>
      <c r="M178" s="327"/>
      <c r="N178" s="327"/>
      <c r="O178" s="327"/>
      <c r="P178" s="327"/>
      <c r="Q178" s="327"/>
      <c r="R178" s="327"/>
      <c r="S178" s="328"/>
      <c r="T178" s="328"/>
      <c r="U178" s="328"/>
      <c r="V178" s="328"/>
      <c r="W178" s="328"/>
      <c r="X178" s="328"/>
      <c r="Y178" s="328"/>
      <c r="Z178" s="328"/>
      <c r="AA178" s="328"/>
      <c r="AB178" s="328"/>
      <c r="AC178" s="328"/>
      <c r="AD178" s="328"/>
      <c r="AE178" s="328"/>
      <c r="AF178" s="328"/>
      <c r="AG178" s="328"/>
      <c r="AH178" s="328"/>
      <c r="AI178" s="328"/>
      <c r="AJ178" s="328"/>
      <c r="AK178" s="328"/>
      <c r="AL178" s="328"/>
      <c r="AM178" s="326"/>
      <c r="AN178" s="326"/>
      <c r="AO178" s="326"/>
      <c r="AP178" s="326"/>
      <c r="AQ178" s="326"/>
      <c r="AR178" s="326"/>
      <c r="AS178" s="329"/>
      <c r="AT178" s="247"/>
      <c r="AU178" s="247"/>
      <c r="AV178" s="247"/>
      <c r="AW178" s="247"/>
      <c r="AX178" s="247"/>
      <c r="AY178" s="247"/>
      <c r="AZ178" s="247"/>
      <c r="BA178" s="247"/>
      <c r="BB178" s="247"/>
      <c r="BC178" s="247"/>
      <c r="BD178" s="247"/>
      <c r="BE178" s="247"/>
      <c r="BF178" s="247"/>
      <c r="BG178" s="247"/>
      <c r="BH178" s="247"/>
      <c r="BI178" s="247"/>
      <c r="BJ178" s="247"/>
      <c r="BK178" s="247"/>
      <c r="BL178" s="247"/>
      <c r="BM178" s="247"/>
      <c r="BR178" s="324"/>
      <c r="BS178" s="324"/>
      <c r="BT178" s="325"/>
      <c r="BU178" s="325"/>
      <c r="BV178" s="325"/>
      <c r="BW178" s="325"/>
      <c r="BX178" s="325"/>
      <c r="BY178" s="247"/>
      <c r="BZ178" s="325"/>
      <c r="CA178" s="325"/>
    </row>
    <row r="179" spans="1:79" s="323" customFormat="1" ht="15" customHeight="1">
      <c r="A179" s="326"/>
      <c r="B179" s="326"/>
      <c r="C179" s="326"/>
      <c r="D179" s="326"/>
      <c r="E179" s="326"/>
      <c r="F179" s="326"/>
      <c r="G179" s="327"/>
      <c r="H179" s="327"/>
      <c r="I179" s="327"/>
      <c r="J179" s="327"/>
      <c r="K179" s="327"/>
      <c r="L179" s="327"/>
      <c r="M179" s="327"/>
      <c r="N179" s="327"/>
      <c r="O179" s="327"/>
      <c r="P179" s="327"/>
      <c r="Q179" s="327"/>
      <c r="R179" s="327"/>
      <c r="S179" s="328"/>
      <c r="T179" s="328"/>
      <c r="U179" s="328"/>
      <c r="V179" s="328"/>
      <c r="W179" s="328"/>
      <c r="X179" s="328"/>
      <c r="Y179" s="328"/>
      <c r="Z179" s="328"/>
      <c r="AA179" s="328"/>
      <c r="AB179" s="328"/>
      <c r="AC179" s="328"/>
      <c r="AD179" s="328"/>
      <c r="AE179" s="328"/>
      <c r="AF179" s="328"/>
      <c r="AG179" s="328"/>
      <c r="AH179" s="328"/>
      <c r="AI179" s="328"/>
      <c r="AJ179" s="328"/>
      <c r="AK179" s="328"/>
      <c r="AL179" s="328"/>
      <c r="AM179" s="326"/>
      <c r="AN179" s="326"/>
      <c r="AO179" s="326"/>
      <c r="AP179" s="326"/>
      <c r="AQ179" s="326"/>
      <c r="AR179" s="326"/>
      <c r="AS179" s="329"/>
      <c r="AT179" s="247"/>
      <c r="AU179" s="247"/>
      <c r="AV179" s="247"/>
      <c r="AW179" s="247"/>
      <c r="AX179" s="247"/>
      <c r="AY179" s="247"/>
      <c r="AZ179" s="247"/>
      <c r="BA179" s="247"/>
      <c r="BB179" s="247"/>
      <c r="BC179" s="247"/>
      <c r="BD179" s="247"/>
      <c r="BE179" s="247"/>
      <c r="BF179" s="247"/>
      <c r="BG179" s="247"/>
      <c r="BH179" s="247"/>
      <c r="BI179" s="247"/>
      <c r="BJ179" s="247"/>
      <c r="BK179" s="247"/>
      <c r="BL179" s="247"/>
      <c r="BM179" s="247"/>
      <c r="BR179" s="324"/>
      <c r="BS179" s="324"/>
      <c r="BT179" s="325"/>
      <c r="BU179" s="325"/>
      <c r="BV179" s="325"/>
      <c r="BW179" s="325"/>
      <c r="BX179" s="325"/>
      <c r="BY179" s="247"/>
      <c r="BZ179" s="325"/>
      <c r="CA179" s="325"/>
    </row>
    <row r="180" spans="1:79" s="323" customFormat="1" ht="15" customHeight="1">
      <c r="A180" s="326"/>
      <c r="B180" s="326"/>
      <c r="C180" s="326"/>
      <c r="D180" s="326"/>
      <c r="E180" s="326"/>
      <c r="F180" s="326"/>
      <c r="G180" s="327"/>
      <c r="H180" s="327"/>
      <c r="I180" s="327"/>
      <c r="J180" s="327"/>
      <c r="K180" s="327"/>
      <c r="L180" s="327"/>
      <c r="M180" s="327"/>
      <c r="N180" s="327"/>
      <c r="O180" s="327"/>
      <c r="P180" s="327"/>
      <c r="Q180" s="327"/>
      <c r="R180" s="327"/>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6"/>
      <c r="AN180" s="326"/>
      <c r="AO180" s="326"/>
      <c r="AP180" s="326"/>
      <c r="AQ180" s="326"/>
      <c r="AR180" s="326"/>
      <c r="AS180" s="329"/>
      <c r="AT180" s="247"/>
      <c r="AU180" s="247"/>
      <c r="AV180" s="247"/>
      <c r="AW180" s="247"/>
      <c r="AX180" s="247"/>
      <c r="AY180" s="247"/>
      <c r="AZ180" s="247"/>
      <c r="BA180" s="247"/>
      <c r="BB180" s="247"/>
      <c r="BC180" s="247"/>
      <c r="BD180" s="247"/>
      <c r="BE180" s="247"/>
      <c r="BF180" s="247"/>
      <c r="BG180" s="247"/>
      <c r="BH180" s="247"/>
      <c r="BI180" s="247"/>
      <c r="BJ180" s="247"/>
      <c r="BK180" s="247"/>
      <c r="BL180" s="247"/>
      <c r="BM180" s="247"/>
      <c r="BR180" s="324"/>
      <c r="BS180" s="324"/>
      <c r="BT180" s="325"/>
      <c r="BU180" s="325"/>
      <c r="BV180" s="325"/>
      <c r="BW180" s="325"/>
      <c r="BX180" s="325"/>
      <c r="BY180" s="247"/>
      <c r="BZ180" s="325"/>
      <c r="CA180" s="325"/>
    </row>
    <row r="181" spans="1:79" s="323" customFormat="1" ht="15" customHeight="1">
      <c r="A181" s="326"/>
      <c r="B181" s="326"/>
      <c r="C181" s="326"/>
      <c r="D181" s="326"/>
      <c r="E181" s="326"/>
      <c r="F181" s="326"/>
      <c r="G181" s="327"/>
      <c r="H181" s="327"/>
      <c r="I181" s="327"/>
      <c r="J181" s="327"/>
      <c r="K181" s="327"/>
      <c r="L181" s="327"/>
      <c r="M181" s="327"/>
      <c r="N181" s="327"/>
      <c r="O181" s="327"/>
      <c r="P181" s="327"/>
      <c r="Q181" s="327"/>
      <c r="R181" s="327"/>
      <c r="S181" s="328"/>
      <c r="T181" s="328"/>
      <c r="U181" s="328"/>
      <c r="V181" s="328"/>
      <c r="W181" s="328"/>
      <c r="X181" s="328"/>
      <c r="Y181" s="328"/>
      <c r="Z181" s="328"/>
      <c r="AA181" s="328"/>
      <c r="AB181" s="328"/>
      <c r="AC181" s="328"/>
      <c r="AD181" s="328"/>
      <c r="AE181" s="328"/>
      <c r="AF181" s="328"/>
      <c r="AG181" s="328"/>
      <c r="AH181" s="328"/>
      <c r="AI181" s="328"/>
      <c r="AJ181" s="328"/>
      <c r="AK181" s="328"/>
      <c r="AL181" s="328"/>
      <c r="AM181" s="326"/>
      <c r="AN181" s="326"/>
      <c r="AO181" s="326"/>
      <c r="AP181" s="326"/>
      <c r="AQ181" s="326"/>
      <c r="AR181" s="326"/>
      <c r="AS181" s="329"/>
      <c r="AT181" s="247"/>
      <c r="AU181" s="247"/>
      <c r="AV181" s="247"/>
      <c r="AW181" s="247"/>
      <c r="AX181" s="247"/>
      <c r="AY181" s="247"/>
      <c r="AZ181" s="247"/>
      <c r="BA181" s="247"/>
      <c r="BB181" s="247"/>
      <c r="BC181" s="247"/>
      <c r="BD181" s="247"/>
      <c r="BE181" s="247"/>
      <c r="BF181" s="247"/>
      <c r="BG181" s="247"/>
      <c r="BH181" s="247"/>
      <c r="BI181" s="247"/>
      <c r="BJ181" s="247"/>
      <c r="BK181" s="247"/>
      <c r="BL181" s="247"/>
      <c r="BM181" s="247"/>
      <c r="BR181" s="324"/>
      <c r="BS181" s="324"/>
      <c r="BT181" s="325"/>
      <c r="BU181" s="325"/>
      <c r="BV181" s="325"/>
      <c r="BW181" s="325"/>
      <c r="BX181" s="325"/>
      <c r="BY181" s="247"/>
      <c r="BZ181" s="325"/>
      <c r="CA181" s="325"/>
    </row>
    <row r="182" spans="1:79" s="323" customFormat="1" ht="15" customHeight="1">
      <c r="A182" s="326"/>
      <c r="B182" s="326"/>
      <c r="C182" s="326"/>
      <c r="D182" s="326"/>
      <c r="E182" s="326"/>
      <c r="F182" s="326"/>
      <c r="G182" s="327"/>
      <c r="H182" s="327"/>
      <c r="I182" s="327"/>
      <c r="J182" s="327"/>
      <c r="K182" s="327"/>
      <c r="L182" s="327"/>
      <c r="M182" s="327"/>
      <c r="N182" s="327"/>
      <c r="O182" s="327"/>
      <c r="P182" s="327"/>
      <c r="Q182" s="327"/>
      <c r="R182" s="327"/>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6"/>
      <c r="AN182" s="326"/>
      <c r="AO182" s="326"/>
      <c r="AP182" s="326"/>
      <c r="AQ182" s="326"/>
      <c r="AR182" s="326"/>
      <c r="AS182" s="329"/>
      <c r="AT182" s="247"/>
      <c r="AU182" s="247"/>
      <c r="AV182" s="247"/>
      <c r="AW182" s="247"/>
      <c r="AX182" s="247"/>
      <c r="AY182" s="247"/>
      <c r="AZ182" s="247"/>
      <c r="BA182" s="247"/>
      <c r="BB182" s="247"/>
      <c r="BC182" s="247"/>
      <c r="BD182" s="247"/>
      <c r="BE182" s="247"/>
      <c r="BF182" s="247"/>
      <c r="BG182" s="247"/>
      <c r="BH182" s="247"/>
      <c r="BI182" s="247"/>
      <c r="BJ182" s="247"/>
      <c r="BK182" s="247"/>
      <c r="BL182" s="247"/>
      <c r="BM182" s="247"/>
      <c r="BR182" s="324"/>
      <c r="BS182" s="324"/>
      <c r="BT182" s="325"/>
      <c r="BU182" s="325"/>
      <c r="BV182" s="325"/>
      <c r="BW182" s="325"/>
      <c r="BX182" s="325"/>
      <c r="BY182" s="247"/>
      <c r="BZ182" s="325"/>
      <c r="CA182" s="325"/>
    </row>
    <row r="183" spans="1:79" s="323" customFormat="1" ht="15" customHeight="1">
      <c r="A183" s="326"/>
      <c r="B183" s="326"/>
      <c r="C183" s="326"/>
      <c r="D183" s="326"/>
      <c r="E183" s="326"/>
      <c r="F183" s="326"/>
      <c r="G183" s="327"/>
      <c r="H183" s="327"/>
      <c r="I183" s="327"/>
      <c r="J183" s="327"/>
      <c r="K183" s="327"/>
      <c r="L183" s="327"/>
      <c r="M183" s="327"/>
      <c r="N183" s="327"/>
      <c r="O183" s="327"/>
      <c r="P183" s="327"/>
      <c r="Q183" s="327"/>
      <c r="R183" s="327"/>
      <c r="S183" s="328"/>
      <c r="T183" s="328"/>
      <c r="U183" s="328"/>
      <c r="V183" s="328"/>
      <c r="W183" s="328"/>
      <c r="X183" s="328"/>
      <c r="Y183" s="328"/>
      <c r="Z183" s="328"/>
      <c r="AA183" s="328"/>
      <c r="AB183" s="328"/>
      <c r="AC183" s="328"/>
      <c r="AD183" s="328"/>
      <c r="AE183" s="328"/>
      <c r="AF183" s="328"/>
      <c r="AG183" s="328"/>
      <c r="AH183" s="328"/>
      <c r="AI183" s="328"/>
      <c r="AJ183" s="328"/>
      <c r="AK183" s="328"/>
      <c r="AL183" s="328"/>
      <c r="AM183" s="326"/>
      <c r="AN183" s="326"/>
      <c r="AO183" s="326"/>
      <c r="AP183" s="326"/>
      <c r="AQ183" s="326"/>
      <c r="AR183" s="326"/>
      <c r="AS183" s="329"/>
      <c r="AT183" s="247"/>
      <c r="AU183" s="247"/>
      <c r="AV183" s="247"/>
      <c r="AW183" s="247"/>
      <c r="AX183" s="247"/>
      <c r="AY183" s="247"/>
      <c r="AZ183" s="247"/>
      <c r="BA183" s="247"/>
      <c r="BB183" s="247"/>
      <c r="BC183" s="247"/>
      <c r="BD183" s="247"/>
      <c r="BE183" s="247"/>
      <c r="BF183" s="247"/>
      <c r="BG183" s="247"/>
      <c r="BH183" s="247"/>
      <c r="BI183" s="247"/>
      <c r="BJ183" s="247"/>
      <c r="BK183" s="247"/>
      <c r="BL183" s="247"/>
      <c r="BM183" s="247"/>
      <c r="BR183" s="324"/>
      <c r="BS183" s="324"/>
      <c r="BT183" s="325"/>
      <c r="BU183" s="325"/>
      <c r="BV183" s="325"/>
      <c r="BW183" s="325"/>
      <c r="BX183" s="325"/>
      <c r="BY183" s="247"/>
      <c r="BZ183" s="325"/>
      <c r="CA183" s="325"/>
    </row>
    <row r="184" spans="1:79" s="323" customFormat="1" ht="15" customHeight="1">
      <c r="A184" s="326"/>
      <c r="B184" s="326"/>
      <c r="C184" s="326"/>
      <c r="D184" s="326"/>
      <c r="E184" s="326"/>
      <c r="F184" s="326"/>
      <c r="G184" s="327"/>
      <c r="H184" s="327"/>
      <c r="I184" s="327"/>
      <c r="J184" s="327"/>
      <c r="K184" s="327"/>
      <c r="L184" s="327"/>
      <c r="M184" s="327"/>
      <c r="N184" s="327"/>
      <c r="O184" s="327"/>
      <c r="P184" s="327"/>
      <c r="Q184" s="327"/>
      <c r="R184" s="327"/>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6"/>
      <c r="AN184" s="326"/>
      <c r="AO184" s="326"/>
      <c r="AP184" s="326"/>
      <c r="AQ184" s="326"/>
      <c r="AR184" s="326"/>
      <c r="AS184" s="329"/>
      <c r="AT184" s="247"/>
      <c r="AU184" s="247"/>
      <c r="AV184" s="247"/>
      <c r="AW184" s="247"/>
      <c r="AX184" s="247"/>
      <c r="AY184" s="247"/>
      <c r="AZ184" s="247"/>
      <c r="BA184" s="247"/>
      <c r="BB184" s="247"/>
      <c r="BC184" s="247"/>
      <c r="BD184" s="247"/>
      <c r="BE184" s="247"/>
      <c r="BF184" s="247"/>
      <c r="BG184" s="247"/>
      <c r="BH184" s="247"/>
      <c r="BI184" s="247"/>
      <c r="BJ184" s="247"/>
      <c r="BK184" s="247"/>
      <c r="BL184" s="247"/>
      <c r="BM184" s="247"/>
      <c r="BR184" s="324"/>
      <c r="BS184" s="324"/>
      <c r="BT184" s="325"/>
      <c r="BU184" s="325"/>
      <c r="BV184" s="325"/>
      <c r="BW184" s="325"/>
      <c r="BX184" s="325"/>
      <c r="BY184" s="247"/>
      <c r="BZ184" s="325"/>
      <c r="CA184" s="325"/>
    </row>
    <row r="185" spans="1:79" s="323" customFormat="1" ht="15" customHeight="1">
      <c r="A185" s="326"/>
      <c r="B185" s="326"/>
      <c r="C185" s="326"/>
      <c r="D185" s="326"/>
      <c r="E185" s="326"/>
      <c r="F185" s="326"/>
      <c r="G185" s="327"/>
      <c r="H185" s="327"/>
      <c r="I185" s="327"/>
      <c r="J185" s="327"/>
      <c r="K185" s="327"/>
      <c r="L185" s="327"/>
      <c r="M185" s="327"/>
      <c r="N185" s="327"/>
      <c r="O185" s="327"/>
      <c r="P185" s="327"/>
      <c r="Q185" s="327"/>
      <c r="R185" s="327"/>
      <c r="S185" s="328"/>
      <c r="T185" s="328"/>
      <c r="U185" s="328"/>
      <c r="V185" s="328"/>
      <c r="W185" s="328"/>
      <c r="X185" s="328"/>
      <c r="Y185" s="328"/>
      <c r="Z185" s="328"/>
      <c r="AA185" s="328"/>
      <c r="AB185" s="328"/>
      <c r="AC185" s="328"/>
      <c r="AD185" s="328"/>
      <c r="AE185" s="328"/>
      <c r="AF185" s="328"/>
      <c r="AG185" s="328"/>
      <c r="AH185" s="328"/>
      <c r="AI185" s="328"/>
      <c r="AJ185" s="328"/>
      <c r="AK185" s="328"/>
      <c r="AL185" s="328"/>
      <c r="AM185" s="326"/>
      <c r="AN185" s="326"/>
      <c r="AO185" s="326"/>
      <c r="AP185" s="326"/>
      <c r="AQ185" s="326"/>
      <c r="AR185" s="326"/>
      <c r="AS185" s="329"/>
      <c r="AT185" s="247"/>
      <c r="AU185" s="247"/>
      <c r="AV185" s="247"/>
      <c r="AW185" s="247"/>
      <c r="AX185" s="247"/>
      <c r="AY185" s="247"/>
      <c r="AZ185" s="247"/>
      <c r="BA185" s="247"/>
      <c r="BB185" s="247"/>
      <c r="BC185" s="247"/>
      <c r="BD185" s="247"/>
      <c r="BE185" s="247"/>
      <c r="BF185" s="247"/>
      <c r="BG185" s="247"/>
      <c r="BH185" s="247"/>
      <c r="BI185" s="247"/>
      <c r="BJ185" s="247"/>
      <c r="BK185" s="247"/>
      <c r="BL185" s="247"/>
      <c r="BM185" s="247"/>
      <c r="BR185" s="324"/>
      <c r="BS185" s="324"/>
      <c r="BT185" s="325"/>
      <c r="BU185" s="325"/>
      <c r="BV185" s="325"/>
      <c r="BW185" s="325"/>
      <c r="BX185" s="325"/>
      <c r="BY185" s="247"/>
      <c r="BZ185" s="325"/>
      <c r="CA185" s="325"/>
    </row>
    <row r="186" spans="1:79" s="323" customFormat="1" ht="15" customHeight="1">
      <c r="A186" s="326"/>
      <c r="B186" s="326"/>
      <c r="C186" s="326"/>
      <c r="D186" s="326"/>
      <c r="E186" s="326"/>
      <c r="F186" s="326"/>
      <c r="G186" s="327"/>
      <c r="H186" s="327"/>
      <c r="I186" s="327"/>
      <c r="J186" s="327"/>
      <c r="K186" s="327"/>
      <c r="L186" s="327"/>
      <c r="M186" s="327"/>
      <c r="N186" s="327"/>
      <c r="O186" s="327"/>
      <c r="P186" s="327"/>
      <c r="Q186" s="327"/>
      <c r="R186" s="327"/>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6"/>
      <c r="AN186" s="326"/>
      <c r="AO186" s="326"/>
      <c r="AP186" s="326"/>
      <c r="AQ186" s="326"/>
      <c r="AR186" s="326"/>
      <c r="AS186" s="329"/>
      <c r="AT186" s="247"/>
      <c r="AU186" s="247"/>
      <c r="AV186" s="247"/>
      <c r="AW186" s="247"/>
      <c r="AX186" s="247"/>
      <c r="AY186" s="247"/>
      <c r="AZ186" s="247"/>
      <c r="BA186" s="247"/>
      <c r="BB186" s="247"/>
      <c r="BC186" s="247"/>
      <c r="BD186" s="247"/>
      <c r="BE186" s="247"/>
      <c r="BF186" s="247"/>
      <c r="BG186" s="247"/>
      <c r="BH186" s="247"/>
      <c r="BI186" s="247"/>
      <c r="BJ186" s="247"/>
      <c r="BK186" s="247"/>
      <c r="BL186" s="247"/>
      <c r="BM186" s="247"/>
      <c r="BR186" s="324"/>
      <c r="BS186" s="324"/>
      <c r="BT186" s="325"/>
      <c r="BU186" s="325"/>
      <c r="BV186" s="325"/>
      <c r="BW186" s="325"/>
      <c r="BX186" s="325"/>
      <c r="BY186" s="247"/>
      <c r="BZ186" s="325"/>
      <c r="CA186" s="325"/>
    </row>
    <row r="187" spans="1:79" s="323" customFormat="1" ht="15" customHeight="1">
      <c r="A187" s="326"/>
      <c r="B187" s="326"/>
      <c r="C187" s="326"/>
      <c r="D187" s="326"/>
      <c r="E187" s="326"/>
      <c r="F187" s="326"/>
      <c r="G187" s="327"/>
      <c r="H187" s="327"/>
      <c r="I187" s="327"/>
      <c r="J187" s="327"/>
      <c r="K187" s="327"/>
      <c r="L187" s="327"/>
      <c r="M187" s="327"/>
      <c r="N187" s="327"/>
      <c r="O187" s="327"/>
      <c r="P187" s="327"/>
      <c r="Q187" s="327"/>
      <c r="R187" s="327"/>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6"/>
      <c r="AN187" s="326"/>
      <c r="AO187" s="326"/>
      <c r="AP187" s="326"/>
      <c r="AQ187" s="326"/>
      <c r="AR187" s="326"/>
      <c r="AS187" s="329"/>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R187" s="324"/>
      <c r="BS187" s="324"/>
      <c r="BT187" s="325"/>
      <c r="BU187" s="325"/>
      <c r="BV187" s="325"/>
      <c r="BW187" s="325"/>
      <c r="BX187" s="325"/>
      <c r="BY187" s="247"/>
      <c r="BZ187" s="325"/>
      <c r="CA187" s="325"/>
    </row>
    <row r="188" spans="1:79" s="323" customFormat="1" ht="15" customHeight="1">
      <c r="A188" s="326"/>
      <c r="B188" s="326"/>
      <c r="C188" s="326"/>
      <c r="D188" s="326"/>
      <c r="E188" s="326"/>
      <c r="F188" s="326"/>
      <c r="G188" s="327"/>
      <c r="H188" s="327"/>
      <c r="I188" s="327"/>
      <c r="J188" s="327"/>
      <c r="K188" s="327"/>
      <c r="L188" s="327"/>
      <c r="M188" s="327"/>
      <c r="N188" s="327"/>
      <c r="O188" s="327"/>
      <c r="P188" s="327"/>
      <c r="Q188" s="327"/>
      <c r="R188" s="327"/>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6"/>
      <c r="AN188" s="326"/>
      <c r="AO188" s="326"/>
      <c r="AP188" s="326"/>
      <c r="AQ188" s="326"/>
      <c r="AR188" s="326"/>
      <c r="AS188" s="329"/>
      <c r="AT188" s="247"/>
      <c r="AU188" s="247"/>
      <c r="AV188" s="247"/>
      <c r="AW188" s="247"/>
      <c r="AX188" s="247"/>
      <c r="AY188" s="247"/>
      <c r="AZ188" s="247"/>
      <c r="BA188" s="247"/>
      <c r="BB188" s="247"/>
      <c r="BC188" s="247"/>
      <c r="BD188" s="247"/>
      <c r="BE188" s="247"/>
      <c r="BF188" s="247"/>
      <c r="BG188" s="247"/>
      <c r="BH188" s="247"/>
      <c r="BI188" s="247"/>
      <c r="BJ188" s="247"/>
      <c r="BK188" s="247"/>
      <c r="BL188" s="247"/>
      <c r="BM188" s="247"/>
      <c r="BR188" s="324"/>
      <c r="BS188" s="324"/>
      <c r="BT188" s="325"/>
      <c r="BU188" s="325"/>
      <c r="BV188" s="325"/>
      <c r="BW188" s="325"/>
      <c r="BX188" s="325"/>
      <c r="BY188" s="247"/>
      <c r="BZ188" s="325"/>
      <c r="CA188" s="325"/>
    </row>
    <row r="189" spans="1:79" s="323" customFormat="1" ht="15" customHeight="1">
      <c r="A189" s="326"/>
      <c r="B189" s="326"/>
      <c r="C189" s="326"/>
      <c r="D189" s="326"/>
      <c r="E189" s="326"/>
      <c r="F189" s="326"/>
      <c r="G189" s="327"/>
      <c r="H189" s="327"/>
      <c r="I189" s="327"/>
      <c r="J189" s="327"/>
      <c r="K189" s="327"/>
      <c r="L189" s="327"/>
      <c r="M189" s="327"/>
      <c r="N189" s="327"/>
      <c r="O189" s="327"/>
      <c r="P189" s="327"/>
      <c r="Q189" s="327"/>
      <c r="R189" s="327"/>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6"/>
      <c r="AN189" s="326"/>
      <c r="AO189" s="326"/>
      <c r="AP189" s="326"/>
      <c r="AQ189" s="326"/>
      <c r="AR189" s="326"/>
      <c r="AS189" s="329"/>
      <c r="AT189" s="247"/>
      <c r="AU189" s="247"/>
      <c r="AV189" s="247"/>
      <c r="AW189" s="247"/>
      <c r="AX189" s="247"/>
      <c r="AY189" s="247"/>
      <c r="AZ189" s="247"/>
      <c r="BA189" s="247"/>
      <c r="BB189" s="247"/>
      <c r="BC189" s="247"/>
      <c r="BD189" s="247"/>
      <c r="BE189" s="247"/>
      <c r="BF189" s="247"/>
      <c r="BG189" s="247"/>
      <c r="BH189" s="247"/>
      <c r="BI189" s="247"/>
      <c r="BJ189" s="247"/>
      <c r="BK189" s="247"/>
      <c r="BL189" s="247"/>
      <c r="BM189" s="247"/>
      <c r="BR189" s="324"/>
      <c r="BS189" s="324"/>
      <c r="BT189" s="325"/>
      <c r="BU189" s="325"/>
      <c r="BV189" s="325"/>
      <c r="BW189" s="325"/>
      <c r="BX189" s="325"/>
      <c r="BY189" s="247"/>
      <c r="BZ189" s="325"/>
      <c r="CA189" s="325"/>
    </row>
    <row r="190" spans="1:79" s="323" customFormat="1" ht="15" customHeight="1">
      <c r="A190" s="326"/>
      <c r="B190" s="326"/>
      <c r="C190" s="326"/>
      <c r="D190" s="326"/>
      <c r="E190" s="326"/>
      <c r="F190" s="326"/>
      <c r="G190" s="327"/>
      <c r="H190" s="327"/>
      <c r="I190" s="327"/>
      <c r="J190" s="327"/>
      <c r="K190" s="327"/>
      <c r="L190" s="327"/>
      <c r="M190" s="327"/>
      <c r="N190" s="327"/>
      <c r="O190" s="327"/>
      <c r="P190" s="327"/>
      <c r="Q190" s="327"/>
      <c r="R190" s="327"/>
      <c r="S190" s="328"/>
      <c r="T190" s="328"/>
      <c r="U190" s="328"/>
      <c r="V190" s="328"/>
      <c r="W190" s="328"/>
      <c r="X190" s="328"/>
      <c r="Y190" s="328"/>
      <c r="Z190" s="328"/>
      <c r="AA190" s="328"/>
      <c r="AB190" s="328"/>
      <c r="AC190" s="328"/>
      <c r="AD190" s="328"/>
      <c r="AE190" s="328"/>
      <c r="AF190" s="328"/>
      <c r="AG190" s="328"/>
      <c r="AH190" s="328"/>
      <c r="AI190" s="328"/>
      <c r="AJ190" s="328"/>
      <c r="AK190" s="328"/>
      <c r="AL190" s="328"/>
      <c r="AM190" s="326"/>
      <c r="AN190" s="326"/>
      <c r="AO190" s="326"/>
      <c r="AP190" s="326"/>
      <c r="AQ190" s="326"/>
      <c r="AR190" s="326"/>
      <c r="AS190" s="329"/>
      <c r="AT190" s="247"/>
      <c r="AU190" s="247"/>
      <c r="AV190" s="247"/>
      <c r="AW190" s="247"/>
      <c r="AX190" s="247"/>
      <c r="AY190" s="247"/>
      <c r="AZ190" s="247"/>
      <c r="BA190" s="247"/>
      <c r="BB190" s="247"/>
      <c r="BC190" s="247"/>
      <c r="BD190" s="247"/>
      <c r="BE190" s="247"/>
      <c r="BF190" s="247"/>
      <c r="BG190" s="247"/>
      <c r="BH190" s="247"/>
      <c r="BI190" s="247"/>
      <c r="BJ190" s="247"/>
      <c r="BK190" s="247"/>
      <c r="BL190" s="247"/>
      <c r="BM190" s="247"/>
      <c r="BR190" s="324"/>
      <c r="BS190" s="324"/>
      <c r="BT190" s="325"/>
      <c r="BU190" s="325"/>
      <c r="BV190" s="325"/>
      <c r="BW190" s="325"/>
      <c r="BX190" s="325"/>
      <c r="BY190" s="247"/>
      <c r="BZ190" s="325"/>
      <c r="CA190" s="325"/>
    </row>
    <row r="191" spans="1:79" s="323" customFormat="1" ht="15" customHeight="1">
      <c r="A191" s="326"/>
      <c r="B191" s="326"/>
      <c r="C191" s="326"/>
      <c r="D191" s="326"/>
      <c r="E191" s="326"/>
      <c r="F191" s="326"/>
      <c r="G191" s="327"/>
      <c r="H191" s="327"/>
      <c r="I191" s="327"/>
      <c r="J191" s="327"/>
      <c r="K191" s="327"/>
      <c r="L191" s="327"/>
      <c r="M191" s="327"/>
      <c r="N191" s="327"/>
      <c r="O191" s="327"/>
      <c r="P191" s="327"/>
      <c r="Q191" s="327"/>
      <c r="R191" s="327"/>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6"/>
      <c r="AN191" s="326"/>
      <c r="AO191" s="326"/>
      <c r="AP191" s="326"/>
      <c r="AQ191" s="326"/>
      <c r="AR191" s="326"/>
      <c r="AS191" s="329"/>
      <c r="AT191" s="247"/>
      <c r="AU191" s="247"/>
      <c r="AV191" s="247"/>
      <c r="AW191" s="247"/>
      <c r="AX191" s="247"/>
      <c r="AY191" s="247"/>
      <c r="AZ191" s="247"/>
      <c r="BA191" s="247"/>
      <c r="BB191" s="247"/>
      <c r="BC191" s="247"/>
      <c r="BD191" s="247"/>
      <c r="BE191" s="247"/>
      <c r="BF191" s="247"/>
      <c r="BG191" s="247"/>
      <c r="BH191" s="247"/>
      <c r="BI191" s="247"/>
      <c r="BJ191" s="247"/>
      <c r="BK191" s="247"/>
      <c r="BL191" s="247"/>
      <c r="BM191" s="247"/>
      <c r="BR191" s="324"/>
      <c r="BS191" s="324"/>
      <c r="BT191" s="325"/>
      <c r="BU191" s="325"/>
      <c r="BV191" s="325"/>
      <c r="BW191" s="325"/>
      <c r="BX191" s="325"/>
      <c r="BY191" s="247"/>
      <c r="BZ191" s="325"/>
      <c r="CA191" s="325"/>
    </row>
    <row r="192" spans="1:79" s="323" customFormat="1" ht="15" customHeight="1">
      <c r="A192" s="326"/>
      <c r="B192" s="326"/>
      <c r="C192" s="326"/>
      <c r="D192" s="326"/>
      <c r="E192" s="326"/>
      <c r="F192" s="326"/>
      <c r="G192" s="327"/>
      <c r="H192" s="327"/>
      <c r="I192" s="327"/>
      <c r="J192" s="327"/>
      <c r="K192" s="327"/>
      <c r="L192" s="327"/>
      <c r="M192" s="327"/>
      <c r="N192" s="327"/>
      <c r="O192" s="327"/>
      <c r="P192" s="327"/>
      <c r="Q192" s="327"/>
      <c r="R192" s="327"/>
      <c r="S192" s="328"/>
      <c r="T192" s="328"/>
      <c r="U192" s="328"/>
      <c r="V192" s="328"/>
      <c r="W192" s="328"/>
      <c r="X192" s="328"/>
      <c r="Y192" s="328"/>
      <c r="Z192" s="328"/>
      <c r="AA192" s="328"/>
      <c r="AB192" s="328"/>
      <c r="AC192" s="328"/>
      <c r="AD192" s="328"/>
      <c r="AE192" s="328"/>
      <c r="AF192" s="328"/>
      <c r="AG192" s="328"/>
      <c r="AH192" s="328"/>
      <c r="AI192" s="328"/>
      <c r="AJ192" s="328"/>
      <c r="AK192" s="328"/>
      <c r="AL192" s="328"/>
      <c r="AM192" s="326"/>
      <c r="AN192" s="326"/>
      <c r="AO192" s="326"/>
      <c r="AP192" s="326"/>
      <c r="AQ192" s="326"/>
      <c r="AR192" s="326"/>
      <c r="AS192" s="329"/>
      <c r="AT192" s="247"/>
      <c r="AU192" s="247"/>
      <c r="AV192" s="247"/>
      <c r="AW192" s="247"/>
      <c r="AX192" s="247"/>
      <c r="AY192" s="247"/>
      <c r="AZ192" s="247"/>
      <c r="BA192" s="247"/>
      <c r="BB192" s="247"/>
      <c r="BC192" s="247"/>
      <c r="BD192" s="247"/>
      <c r="BE192" s="247"/>
      <c r="BF192" s="247"/>
      <c r="BG192" s="247"/>
      <c r="BH192" s="247"/>
      <c r="BI192" s="247"/>
      <c r="BJ192" s="247"/>
      <c r="BK192" s="247"/>
      <c r="BL192" s="247"/>
      <c r="BM192" s="247"/>
      <c r="BR192" s="324"/>
      <c r="BS192" s="324"/>
      <c r="BT192" s="325"/>
      <c r="BU192" s="325"/>
      <c r="BV192" s="325"/>
      <c r="BW192" s="325"/>
      <c r="BX192" s="325"/>
      <c r="BY192" s="247"/>
      <c r="BZ192" s="325"/>
      <c r="CA192" s="325"/>
    </row>
    <row r="193" spans="1:79" s="323" customFormat="1" ht="15" customHeight="1">
      <c r="A193" s="326"/>
      <c r="B193" s="326"/>
      <c r="C193" s="326"/>
      <c r="D193" s="326"/>
      <c r="E193" s="326"/>
      <c r="F193" s="326"/>
      <c r="G193" s="327"/>
      <c r="H193" s="327"/>
      <c r="I193" s="327"/>
      <c r="J193" s="327"/>
      <c r="K193" s="327"/>
      <c r="L193" s="327"/>
      <c r="M193" s="327"/>
      <c r="N193" s="327"/>
      <c r="O193" s="327"/>
      <c r="P193" s="327"/>
      <c r="Q193" s="327"/>
      <c r="R193" s="327"/>
      <c r="S193" s="328"/>
      <c r="T193" s="328"/>
      <c r="U193" s="328"/>
      <c r="V193" s="328"/>
      <c r="W193" s="328"/>
      <c r="X193" s="328"/>
      <c r="Y193" s="328"/>
      <c r="Z193" s="328"/>
      <c r="AA193" s="328"/>
      <c r="AB193" s="328"/>
      <c r="AC193" s="328"/>
      <c r="AD193" s="328"/>
      <c r="AE193" s="328"/>
      <c r="AF193" s="328"/>
      <c r="AG193" s="328"/>
      <c r="AH193" s="328"/>
      <c r="AI193" s="328"/>
      <c r="AJ193" s="328"/>
      <c r="AK193" s="328"/>
      <c r="AL193" s="328"/>
      <c r="AM193" s="326"/>
      <c r="AN193" s="326"/>
      <c r="AO193" s="326"/>
      <c r="AP193" s="326"/>
      <c r="AQ193" s="326"/>
      <c r="AR193" s="326"/>
      <c r="AS193" s="329"/>
      <c r="AT193" s="247"/>
      <c r="AU193" s="247"/>
      <c r="AV193" s="247"/>
      <c r="AW193" s="247"/>
      <c r="AX193" s="247"/>
      <c r="AY193" s="247"/>
      <c r="AZ193" s="247"/>
      <c r="BA193" s="247"/>
      <c r="BB193" s="247"/>
      <c r="BC193" s="247"/>
      <c r="BD193" s="247"/>
      <c r="BE193" s="247"/>
      <c r="BF193" s="247"/>
      <c r="BG193" s="247"/>
      <c r="BH193" s="247"/>
      <c r="BI193" s="247"/>
      <c r="BJ193" s="247"/>
      <c r="BK193" s="247"/>
      <c r="BL193" s="247"/>
      <c r="BM193" s="247"/>
      <c r="BR193" s="324"/>
      <c r="BS193" s="324"/>
      <c r="BT193" s="325"/>
      <c r="BU193" s="325"/>
      <c r="BV193" s="325"/>
      <c r="BW193" s="325"/>
      <c r="BX193" s="325"/>
      <c r="BY193" s="247"/>
      <c r="BZ193" s="325"/>
      <c r="CA193" s="325"/>
    </row>
    <row r="194" spans="1:79" s="323" customFormat="1" ht="15" customHeight="1">
      <c r="A194" s="326"/>
      <c r="B194" s="326"/>
      <c r="C194" s="326"/>
      <c r="D194" s="326"/>
      <c r="E194" s="326"/>
      <c r="F194" s="326"/>
      <c r="G194" s="327"/>
      <c r="H194" s="327"/>
      <c r="I194" s="327"/>
      <c r="J194" s="327"/>
      <c r="K194" s="327"/>
      <c r="L194" s="327"/>
      <c r="M194" s="327"/>
      <c r="N194" s="327"/>
      <c r="O194" s="327"/>
      <c r="P194" s="327"/>
      <c r="Q194" s="327"/>
      <c r="R194" s="327"/>
      <c r="S194" s="328"/>
      <c r="T194" s="328"/>
      <c r="U194" s="328"/>
      <c r="V194" s="328"/>
      <c r="W194" s="328"/>
      <c r="X194" s="328"/>
      <c r="Y194" s="328"/>
      <c r="Z194" s="328"/>
      <c r="AA194" s="328"/>
      <c r="AB194" s="328"/>
      <c r="AC194" s="328"/>
      <c r="AD194" s="328"/>
      <c r="AE194" s="328"/>
      <c r="AF194" s="328"/>
      <c r="AG194" s="328"/>
      <c r="AH194" s="328"/>
      <c r="AI194" s="328"/>
      <c r="AJ194" s="328"/>
      <c r="AK194" s="328"/>
      <c r="AL194" s="328"/>
      <c r="AM194" s="326"/>
      <c r="AN194" s="326"/>
      <c r="AO194" s="326"/>
      <c r="AP194" s="326"/>
      <c r="AQ194" s="326"/>
      <c r="AR194" s="326"/>
      <c r="AS194" s="329"/>
      <c r="AT194" s="247"/>
      <c r="AU194" s="247"/>
      <c r="AV194" s="247"/>
      <c r="AW194" s="247"/>
      <c r="AX194" s="247"/>
      <c r="AY194" s="247"/>
      <c r="AZ194" s="247"/>
      <c r="BA194" s="247"/>
      <c r="BB194" s="247"/>
      <c r="BC194" s="247"/>
      <c r="BD194" s="247"/>
      <c r="BE194" s="247"/>
      <c r="BF194" s="247"/>
      <c r="BG194" s="247"/>
      <c r="BH194" s="247"/>
      <c r="BI194" s="247"/>
      <c r="BJ194" s="247"/>
      <c r="BK194" s="247"/>
      <c r="BL194" s="247"/>
      <c r="BM194" s="247"/>
      <c r="BR194" s="324"/>
      <c r="BS194" s="324"/>
      <c r="BT194" s="325"/>
      <c r="BU194" s="325"/>
      <c r="BV194" s="325"/>
      <c r="BW194" s="325"/>
      <c r="BX194" s="325"/>
      <c r="BY194" s="247"/>
      <c r="BZ194" s="325"/>
      <c r="CA194" s="325"/>
    </row>
    <row r="195" spans="1:79" s="323" customFormat="1" ht="15" customHeight="1">
      <c r="A195" s="326"/>
      <c r="B195" s="326"/>
      <c r="C195" s="326"/>
      <c r="D195" s="326"/>
      <c r="E195" s="326"/>
      <c r="F195" s="326"/>
      <c r="G195" s="327"/>
      <c r="H195" s="327"/>
      <c r="I195" s="327"/>
      <c r="J195" s="327"/>
      <c r="K195" s="327"/>
      <c r="L195" s="327"/>
      <c r="M195" s="327"/>
      <c r="N195" s="327"/>
      <c r="O195" s="327"/>
      <c r="P195" s="327"/>
      <c r="Q195" s="327"/>
      <c r="R195" s="327"/>
      <c r="S195" s="328"/>
      <c r="T195" s="328"/>
      <c r="U195" s="328"/>
      <c r="V195" s="328"/>
      <c r="W195" s="328"/>
      <c r="X195" s="328"/>
      <c r="Y195" s="328"/>
      <c r="Z195" s="328"/>
      <c r="AA195" s="328"/>
      <c r="AB195" s="328"/>
      <c r="AC195" s="328"/>
      <c r="AD195" s="328"/>
      <c r="AE195" s="328"/>
      <c r="AF195" s="328"/>
      <c r="AG195" s="328"/>
      <c r="AH195" s="328"/>
      <c r="AI195" s="328"/>
      <c r="AJ195" s="328"/>
      <c r="AK195" s="328"/>
      <c r="AL195" s="328"/>
      <c r="AM195" s="326"/>
      <c r="AN195" s="326"/>
      <c r="AO195" s="326"/>
      <c r="AP195" s="326"/>
      <c r="AQ195" s="326"/>
      <c r="AR195" s="326"/>
      <c r="AS195" s="329"/>
      <c r="AT195" s="247"/>
      <c r="AU195" s="247"/>
      <c r="AV195" s="247"/>
      <c r="AW195" s="247"/>
      <c r="AX195" s="247"/>
      <c r="AY195" s="247"/>
      <c r="AZ195" s="247"/>
      <c r="BA195" s="247"/>
      <c r="BB195" s="247"/>
      <c r="BC195" s="247"/>
      <c r="BD195" s="247"/>
      <c r="BE195" s="247"/>
      <c r="BF195" s="247"/>
      <c r="BG195" s="247"/>
      <c r="BH195" s="247"/>
      <c r="BI195" s="247"/>
      <c r="BJ195" s="247"/>
      <c r="BK195" s="247"/>
      <c r="BL195" s="247"/>
      <c r="BM195" s="247"/>
      <c r="BR195" s="324"/>
      <c r="BS195" s="324"/>
      <c r="BT195" s="325"/>
      <c r="BU195" s="325"/>
      <c r="BV195" s="325"/>
      <c r="BW195" s="325"/>
      <c r="BX195" s="325"/>
      <c r="BY195" s="247"/>
      <c r="BZ195" s="325"/>
      <c r="CA195" s="325"/>
    </row>
    <row r="196" spans="1:79" s="323" customFormat="1" ht="15" customHeight="1">
      <c r="A196" s="326"/>
      <c r="B196" s="326"/>
      <c r="C196" s="326"/>
      <c r="D196" s="326"/>
      <c r="E196" s="326"/>
      <c r="F196" s="326"/>
      <c r="G196" s="327"/>
      <c r="H196" s="327"/>
      <c r="I196" s="327"/>
      <c r="J196" s="327"/>
      <c r="K196" s="327"/>
      <c r="L196" s="327"/>
      <c r="M196" s="327"/>
      <c r="N196" s="327"/>
      <c r="O196" s="327"/>
      <c r="P196" s="327"/>
      <c r="Q196" s="327"/>
      <c r="R196" s="327"/>
      <c r="S196" s="328"/>
      <c r="T196" s="328"/>
      <c r="U196" s="328"/>
      <c r="V196" s="328"/>
      <c r="W196" s="328"/>
      <c r="X196" s="328"/>
      <c r="Y196" s="328"/>
      <c r="Z196" s="328"/>
      <c r="AA196" s="328"/>
      <c r="AB196" s="328"/>
      <c r="AC196" s="328"/>
      <c r="AD196" s="328"/>
      <c r="AE196" s="328"/>
      <c r="AF196" s="328"/>
      <c r="AG196" s="328"/>
      <c r="AH196" s="328"/>
      <c r="AI196" s="328"/>
      <c r="AJ196" s="328"/>
      <c r="AK196" s="328"/>
      <c r="AL196" s="328"/>
      <c r="AM196" s="326"/>
      <c r="AN196" s="326"/>
      <c r="AO196" s="326"/>
      <c r="AP196" s="326"/>
      <c r="AQ196" s="326"/>
      <c r="AR196" s="326"/>
      <c r="AS196" s="329"/>
      <c r="AT196" s="247"/>
      <c r="AU196" s="247"/>
      <c r="AV196" s="247"/>
      <c r="AW196" s="247"/>
      <c r="AX196" s="247"/>
      <c r="AY196" s="247"/>
      <c r="AZ196" s="247"/>
      <c r="BA196" s="247"/>
      <c r="BB196" s="247"/>
      <c r="BC196" s="247"/>
      <c r="BD196" s="247"/>
      <c r="BE196" s="247"/>
      <c r="BF196" s="247"/>
      <c r="BG196" s="247"/>
      <c r="BH196" s="247"/>
      <c r="BI196" s="247"/>
      <c r="BJ196" s="247"/>
      <c r="BK196" s="247"/>
      <c r="BL196" s="247"/>
      <c r="BM196" s="247"/>
      <c r="BR196" s="324"/>
      <c r="BS196" s="324"/>
      <c r="BT196" s="325"/>
      <c r="BU196" s="325"/>
      <c r="BV196" s="325"/>
      <c r="BW196" s="325"/>
      <c r="BX196" s="325"/>
      <c r="BY196" s="247"/>
      <c r="BZ196" s="325"/>
      <c r="CA196" s="325"/>
    </row>
    <row r="197" spans="1:79" s="323" customFormat="1" ht="15" customHeight="1">
      <c r="A197" s="326"/>
      <c r="B197" s="326"/>
      <c r="C197" s="326"/>
      <c r="D197" s="326"/>
      <c r="E197" s="326"/>
      <c r="F197" s="326"/>
      <c r="G197" s="327"/>
      <c r="H197" s="327"/>
      <c r="I197" s="327"/>
      <c r="J197" s="327"/>
      <c r="K197" s="327"/>
      <c r="L197" s="327"/>
      <c r="M197" s="327"/>
      <c r="N197" s="327"/>
      <c r="O197" s="327"/>
      <c r="P197" s="327"/>
      <c r="Q197" s="327"/>
      <c r="R197" s="327"/>
      <c r="S197" s="328"/>
      <c r="T197" s="328"/>
      <c r="U197" s="328"/>
      <c r="V197" s="328"/>
      <c r="W197" s="328"/>
      <c r="X197" s="328"/>
      <c r="Y197" s="328"/>
      <c r="Z197" s="328"/>
      <c r="AA197" s="328"/>
      <c r="AB197" s="328"/>
      <c r="AC197" s="328"/>
      <c r="AD197" s="328"/>
      <c r="AE197" s="328"/>
      <c r="AF197" s="328"/>
      <c r="AG197" s="328"/>
      <c r="AH197" s="328"/>
      <c r="AI197" s="328"/>
      <c r="AJ197" s="328"/>
      <c r="AK197" s="328"/>
      <c r="AL197" s="328"/>
      <c r="AM197" s="326"/>
      <c r="AN197" s="326"/>
      <c r="AO197" s="326"/>
      <c r="AP197" s="326"/>
      <c r="AQ197" s="326"/>
      <c r="AR197" s="326"/>
      <c r="AS197" s="329"/>
      <c r="AT197" s="247"/>
      <c r="AU197" s="247"/>
      <c r="AV197" s="247"/>
      <c r="AW197" s="247"/>
      <c r="AX197" s="247"/>
      <c r="AY197" s="247"/>
      <c r="AZ197" s="247"/>
      <c r="BA197" s="247"/>
      <c r="BB197" s="247"/>
      <c r="BC197" s="247"/>
      <c r="BD197" s="247"/>
      <c r="BE197" s="247"/>
      <c r="BF197" s="247"/>
      <c r="BG197" s="247"/>
      <c r="BH197" s="247"/>
      <c r="BI197" s="247"/>
      <c r="BJ197" s="247"/>
      <c r="BK197" s="247"/>
      <c r="BL197" s="247"/>
      <c r="BM197" s="247"/>
      <c r="BR197" s="324"/>
      <c r="BS197" s="324"/>
      <c r="BT197" s="325"/>
      <c r="BU197" s="325"/>
      <c r="BV197" s="325"/>
      <c r="BW197" s="325"/>
      <c r="BX197" s="325"/>
      <c r="BY197" s="247"/>
      <c r="BZ197" s="325"/>
      <c r="CA197" s="325"/>
    </row>
    <row r="198" spans="1:79" s="323" customFormat="1" ht="15" customHeight="1">
      <c r="A198" s="326"/>
      <c r="B198" s="326"/>
      <c r="C198" s="326"/>
      <c r="D198" s="326"/>
      <c r="E198" s="326"/>
      <c r="F198" s="326"/>
      <c r="G198" s="327"/>
      <c r="H198" s="327"/>
      <c r="I198" s="327"/>
      <c r="J198" s="327"/>
      <c r="K198" s="327"/>
      <c r="L198" s="327"/>
      <c r="M198" s="327"/>
      <c r="N198" s="327"/>
      <c r="O198" s="327"/>
      <c r="P198" s="327"/>
      <c r="Q198" s="327"/>
      <c r="R198" s="327"/>
      <c r="S198" s="328"/>
      <c r="T198" s="328"/>
      <c r="U198" s="328"/>
      <c r="V198" s="328"/>
      <c r="W198" s="328"/>
      <c r="X198" s="328"/>
      <c r="Y198" s="328"/>
      <c r="Z198" s="328"/>
      <c r="AA198" s="328"/>
      <c r="AB198" s="328"/>
      <c r="AC198" s="328"/>
      <c r="AD198" s="328"/>
      <c r="AE198" s="328"/>
      <c r="AF198" s="328"/>
      <c r="AG198" s="328"/>
      <c r="AH198" s="328"/>
      <c r="AI198" s="328"/>
      <c r="AJ198" s="328"/>
      <c r="AK198" s="328"/>
      <c r="AL198" s="328"/>
      <c r="AM198" s="326"/>
      <c r="AN198" s="326"/>
      <c r="AO198" s="326"/>
      <c r="AP198" s="326"/>
      <c r="AQ198" s="326"/>
      <c r="AR198" s="326"/>
      <c r="AS198" s="329"/>
      <c r="AT198" s="247"/>
      <c r="AU198" s="247"/>
      <c r="AV198" s="247"/>
      <c r="AW198" s="247"/>
      <c r="AX198" s="247"/>
      <c r="AY198" s="247"/>
      <c r="AZ198" s="247"/>
      <c r="BA198" s="247"/>
      <c r="BB198" s="247"/>
      <c r="BC198" s="247"/>
      <c r="BD198" s="247"/>
      <c r="BE198" s="247"/>
      <c r="BF198" s="247"/>
      <c r="BG198" s="247"/>
      <c r="BH198" s="247"/>
      <c r="BI198" s="247"/>
      <c r="BJ198" s="247"/>
      <c r="BK198" s="247"/>
      <c r="BL198" s="247"/>
      <c r="BM198" s="247"/>
      <c r="BR198" s="324"/>
      <c r="BS198" s="324"/>
      <c r="BT198" s="325"/>
      <c r="BU198" s="325"/>
      <c r="BV198" s="325"/>
      <c r="BW198" s="325"/>
      <c r="BX198" s="325"/>
      <c r="BY198" s="247"/>
      <c r="BZ198" s="325"/>
      <c r="CA198" s="325"/>
    </row>
    <row r="199" spans="1:79" s="323" customFormat="1" ht="15" customHeight="1">
      <c r="A199" s="326"/>
      <c r="B199" s="326"/>
      <c r="C199" s="326"/>
      <c r="D199" s="326"/>
      <c r="E199" s="326"/>
      <c r="F199" s="326"/>
      <c r="G199" s="327"/>
      <c r="H199" s="327"/>
      <c r="I199" s="327"/>
      <c r="J199" s="327"/>
      <c r="K199" s="327"/>
      <c r="L199" s="327"/>
      <c r="M199" s="327"/>
      <c r="N199" s="327"/>
      <c r="O199" s="327"/>
      <c r="P199" s="327"/>
      <c r="Q199" s="327"/>
      <c r="R199" s="327"/>
      <c r="S199" s="328"/>
      <c r="T199" s="328"/>
      <c r="U199" s="328"/>
      <c r="V199" s="328"/>
      <c r="W199" s="328"/>
      <c r="X199" s="328"/>
      <c r="Y199" s="328"/>
      <c r="Z199" s="328"/>
      <c r="AA199" s="328"/>
      <c r="AB199" s="328"/>
      <c r="AC199" s="328"/>
      <c r="AD199" s="328"/>
      <c r="AE199" s="328"/>
      <c r="AF199" s="328"/>
      <c r="AG199" s="328"/>
      <c r="AH199" s="328"/>
      <c r="AI199" s="328"/>
      <c r="AJ199" s="328"/>
      <c r="AK199" s="328"/>
      <c r="AL199" s="328"/>
      <c r="AM199" s="326"/>
      <c r="AN199" s="326"/>
      <c r="AO199" s="326"/>
      <c r="AP199" s="326"/>
      <c r="AQ199" s="326"/>
      <c r="AR199" s="326"/>
      <c r="AS199" s="329"/>
      <c r="AT199" s="247"/>
      <c r="AU199" s="247"/>
      <c r="AV199" s="247"/>
      <c r="AW199" s="247"/>
      <c r="AX199" s="247"/>
      <c r="AY199" s="247"/>
      <c r="AZ199" s="247"/>
      <c r="BA199" s="247"/>
      <c r="BB199" s="247"/>
      <c r="BC199" s="247"/>
      <c r="BD199" s="247"/>
      <c r="BE199" s="247"/>
      <c r="BF199" s="247"/>
      <c r="BG199" s="247"/>
      <c r="BH199" s="247"/>
      <c r="BI199" s="247"/>
      <c r="BJ199" s="247"/>
      <c r="BK199" s="247"/>
      <c r="BL199" s="247"/>
      <c r="BM199" s="247"/>
      <c r="BR199" s="324"/>
      <c r="BS199" s="324"/>
      <c r="BT199" s="325"/>
      <c r="BU199" s="325"/>
      <c r="BV199" s="325"/>
      <c r="BW199" s="325"/>
      <c r="BX199" s="325"/>
      <c r="BY199" s="247"/>
      <c r="BZ199" s="325"/>
      <c r="CA199" s="325"/>
    </row>
    <row r="200" spans="1:79" s="323" customFormat="1" ht="15" customHeight="1">
      <c r="A200" s="326"/>
      <c r="B200" s="326"/>
      <c r="C200" s="326"/>
      <c r="D200" s="326"/>
      <c r="E200" s="326"/>
      <c r="F200" s="326"/>
      <c r="G200" s="327"/>
      <c r="H200" s="327"/>
      <c r="I200" s="327"/>
      <c r="J200" s="327"/>
      <c r="K200" s="327"/>
      <c r="L200" s="327"/>
      <c r="M200" s="327"/>
      <c r="N200" s="327"/>
      <c r="O200" s="327"/>
      <c r="P200" s="327"/>
      <c r="Q200" s="327"/>
      <c r="R200" s="327"/>
      <c r="S200" s="328"/>
      <c r="T200" s="328"/>
      <c r="U200" s="328"/>
      <c r="V200" s="328"/>
      <c r="W200" s="328"/>
      <c r="X200" s="328"/>
      <c r="Y200" s="328"/>
      <c r="Z200" s="328"/>
      <c r="AA200" s="328"/>
      <c r="AB200" s="328"/>
      <c r="AC200" s="328"/>
      <c r="AD200" s="328"/>
      <c r="AE200" s="328"/>
      <c r="AF200" s="328"/>
      <c r="AG200" s="328"/>
      <c r="AH200" s="328"/>
      <c r="AI200" s="328"/>
      <c r="AJ200" s="328"/>
      <c r="AK200" s="328"/>
      <c r="AL200" s="328"/>
      <c r="AM200" s="326"/>
      <c r="AN200" s="326"/>
      <c r="AO200" s="326"/>
      <c r="AP200" s="326"/>
      <c r="AQ200" s="326"/>
      <c r="AR200" s="326"/>
      <c r="AS200" s="329"/>
      <c r="AT200" s="247"/>
      <c r="AU200" s="247"/>
      <c r="AV200" s="247"/>
      <c r="AW200" s="247"/>
      <c r="AX200" s="247"/>
      <c r="AY200" s="247"/>
      <c r="AZ200" s="247"/>
      <c r="BA200" s="247"/>
      <c r="BB200" s="247"/>
      <c r="BC200" s="247"/>
      <c r="BD200" s="247"/>
      <c r="BE200" s="247"/>
      <c r="BF200" s="247"/>
      <c r="BG200" s="247"/>
      <c r="BH200" s="247"/>
      <c r="BI200" s="247"/>
      <c r="BJ200" s="247"/>
      <c r="BK200" s="247"/>
      <c r="BL200" s="247"/>
      <c r="BM200" s="247"/>
      <c r="BR200" s="324"/>
      <c r="BS200" s="324"/>
      <c r="BT200" s="325"/>
      <c r="BU200" s="325"/>
      <c r="BV200" s="325"/>
      <c r="BW200" s="325"/>
      <c r="BX200" s="325"/>
      <c r="BY200" s="247"/>
      <c r="BZ200" s="325"/>
      <c r="CA200" s="325"/>
    </row>
    <row r="228" spans="77:77" ht="15" hidden="1" customHeight="1">
      <c r="BY228" s="86"/>
    </row>
    <row r="229" spans="77:77" ht="15" hidden="1" customHeight="1">
      <c r="BY229" s="86"/>
    </row>
    <row r="230" spans="77:77" ht="15" hidden="1" customHeight="1">
      <c r="BY230" s="86"/>
    </row>
    <row r="231" spans="77:77" ht="15" hidden="1" customHeight="1">
      <c r="BY231" s="86"/>
    </row>
    <row r="232" spans="77:77" ht="15" hidden="1" customHeight="1">
      <c r="BY232" s="86"/>
    </row>
    <row r="233" spans="77:77" ht="15" hidden="1" customHeight="1">
      <c r="BY233" s="86"/>
    </row>
    <row r="234" spans="77:77" ht="15" hidden="1" customHeight="1">
      <c r="BY234" s="86"/>
    </row>
    <row r="235" spans="77:77" ht="15" hidden="1" customHeight="1">
      <c r="BY235" s="86"/>
    </row>
    <row r="236" spans="77:77" ht="15" hidden="1" customHeight="1">
      <c r="BY236" s="86"/>
    </row>
    <row r="237" spans="77:77" ht="15" hidden="1" customHeight="1">
      <c r="BY237" s="86"/>
    </row>
    <row r="238" spans="77:77" ht="15" hidden="1" customHeight="1">
      <c r="BY238" s="86"/>
    </row>
    <row r="239" spans="77:77" ht="15" hidden="1" customHeight="1">
      <c r="BY239" s="86"/>
    </row>
    <row r="240" spans="77:77" ht="15" hidden="1" customHeight="1">
      <c r="BY240" s="86"/>
    </row>
    <row r="241" spans="77:77" ht="15" hidden="1" customHeight="1">
      <c r="BY241" s="86"/>
    </row>
    <row r="242" spans="77:77" ht="15" hidden="1" customHeight="1">
      <c r="BY242" s="86"/>
    </row>
    <row r="243" spans="77:77" ht="15" hidden="1" customHeight="1">
      <c r="BY243" s="86"/>
    </row>
    <row r="244" spans="77:77" ht="15" hidden="1" customHeight="1">
      <c r="BY244" s="86"/>
    </row>
    <row r="245" spans="77:77" ht="15" hidden="1" customHeight="1">
      <c r="BY245" s="86"/>
    </row>
    <row r="246" spans="77:77" ht="15" hidden="1" customHeight="1">
      <c r="BY246" s="86"/>
    </row>
    <row r="247" spans="77:77" ht="15" hidden="1" customHeight="1">
      <c r="BY247" s="86"/>
    </row>
    <row r="248" spans="77:77" ht="15" hidden="1" customHeight="1">
      <c r="BY248" s="86"/>
    </row>
    <row r="249" spans="77:77" ht="15" hidden="1" customHeight="1">
      <c r="BY249" s="86"/>
    </row>
    <row r="250" spans="77:77" ht="15" hidden="1" customHeight="1">
      <c r="BY250" s="86"/>
    </row>
    <row r="251" spans="77:77" ht="15" hidden="1" customHeight="1">
      <c r="BY251" s="86"/>
    </row>
    <row r="252" spans="77:77" ht="15" hidden="1" customHeight="1">
      <c r="BY252" s="86"/>
    </row>
    <row r="253" spans="77:77" ht="15" hidden="1" customHeight="1">
      <c r="BY253" s="86"/>
    </row>
    <row r="254" spans="77:77" ht="15" hidden="1" customHeight="1">
      <c r="BY254" s="86"/>
    </row>
    <row r="255" spans="77:77" ht="15" hidden="1" customHeight="1">
      <c r="BY255" s="86"/>
    </row>
    <row r="256" spans="77:77" ht="15" hidden="1" customHeight="1">
      <c r="BY256" s="86"/>
    </row>
    <row r="257" spans="77:77" ht="15" hidden="1" customHeight="1">
      <c r="BY257" s="86"/>
    </row>
    <row r="258" spans="77:77" ht="15" hidden="1" customHeight="1">
      <c r="BY258" s="86"/>
    </row>
    <row r="259" spans="77:77" ht="15" hidden="1" customHeight="1">
      <c r="BY259" s="86"/>
    </row>
    <row r="260" spans="77:77" ht="15" hidden="1" customHeight="1">
      <c r="BY260" s="86"/>
    </row>
    <row r="261" spans="77:77" ht="15" hidden="1" customHeight="1">
      <c r="BY261" s="86"/>
    </row>
    <row r="262" spans="77:77" ht="15" hidden="1" customHeight="1">
      <c r="BY262" s="86"/>
    </row>
    <row r="263" spans="77:77" ht="15" hidden="1" customHeight="1">
      <c r="BY263" s="86"/>
    </row>
    <row r="264" spans="77:77" ht="15" hidden="1" customHeight="1">
      <c r="BY264" s="86"/>
    </row>
    <row r="265" spans="77:77" ht="15" hidden="1" customHeight="1">
      <c r="BY265" s="86"/>
    </row>
    <row r="266" spans="77:77" ht="15" hidden="1" customHeight="1">
      <c r="BY266" s="86"/>
    </row>
    <row r="267" spans="77:77" ht="15" hidden="1" customHeight="1">
      <c r="BY267" s="86"/>
    </row>
    <row r="268" spans="77:77" ht="15" hidden="1" customHeight="1">
      <c r="BY268" s="86"/>
    </row>
    <row r="269" spans="77:77" ht="15" hidden="1" customHeight="1">
      <c r="BY269" s="86"/>
    </row>
    <row r="270" spans="77:77" ht="15" hidden="1" customHeight="1">
      <c r="BY270" s="86"/>
    </row>
    <row r="271" spans="77:77" ht="15" hidden="1" customHeight="1">
      <c r="BY271" s="86"/>
    </row>
    <row r="272" spans="77:77" ht="15" hidden="1" customHeight="1">
      <c r="BY272" s="86"/>
    </row>
    <row r="273" spans="77:77" ht="15" hidden="1" customHeight="1">
      <c r="BY273" s="86"/>
    </row>
    <row r="274" spans="77:77" ht="15" hidden="1" customHeight="1">
      <c r="BY274" s="86"/>
    </row>
    <row r="275" spans="77:77" ht="15" hidden="1" customHeight="1">
      <c r="BY275" s="86"/>
    </row>
    <row r="276" spans="77:77" ht="15" hidden="1" customHeight="1">
      <c r="BY276" s="86"/>
    </row>
    <row r="277" spans="77:77" ht="15" hidden="1" customHeight="1">
      <c r="BY277" s="86"/>
    </row>
    <row r="278" spans="77:77" ht="15" hidden="1" customHeight="1">
      <c r="BY278" s="86"/>
    </row>
    <row r="279" spans="77:77" ht="15" hidden="1" customHeight="1">
      <c r="BY279" s="86"/>
    </row>
    <row r="280" spans="77:77" ht="15" hidden="1" customHeight="1">
      <c r="BY280" s="86"/>
    </row>
    <row r="281" spans="77:77" ht="15" hidden="1" customHeight="1">
      <c r="BY281" s="86"/>
    </row>
    <row r="282" spans="77:77" ht="15" hidden="1" customHeight="1">
      <c r="BY282" s="86"/>
    </row>
    <row r="283" spans="77:77" ht="15" hidden="1" customHeight="1">
      <c r="BY283" s="86"/>
    </row>
    <row r="284" spans="77:77" ht="15" hidden="1" customHeight="1">
      <c r="BY284" s="86"/>
    </row>
    <row r="285" spans="77:77" ht="15" hidden="1" customHeight="1">
      <c r="BY285" s="86"/>
    </row>
    <row r="286" spans="77:77" ht="15" hidden="1" customHeight="1">
      <c r="BY286" s="86"/>
    </row>
    <row r="287" spans="77:77" ht="15" hidden="1" customHeight="1">
      <c r="BY287" s="86"/>
    </row>
    <row r="288" spans="77:77" ht="15" hidden="1" customHeight="1">
      <c r="BY288" s="86"/>
    </row>
    <row r="289" spans="77:77" ht="15" hidden="1" customHeight="1">
      <c r="BY289" s="86"/>
    </row>
    <row r="290" spans="77:77" ht="15" hidden="1" customHeight="1">
      <c r="BY290" s="86"/>
    </row>
    <row r="291" spans="77:77" ht="15" hidden="1" customHeight="1">
      <c r="BY291" s="86"/>
    </row>
    <row r="292" spans="77:77" ht="15" hidden="1" customHeight="1">
      <c r="BY292" s="86"/>
    </row>
    <row r="293" spans="77:77" ht="15" hidden="1" customHeight="1">
      <c r="BY293" s="86"/>
    </row>
    <row r="294" spans="77:77" ht="15" hidden="1" customHeight="1">
      <c r="BY294" s="86"/>
    </row>
    <row r="295" spans="77:77" ht="15" hidden="1" customHeight="1">
      <c r="BY295" s="86"/>
    </row>
    <row r="296" spans="77:77" ht="15" hidden="1" customHeight="1">
      <c r="BY296" s="86"/>
    </row>
    <row r="297" spans="77:77" ht="15" hidden="1" customHeight="1">
      <c r="BY297" s="86"/>
    </row>
    <row r="298" spans="77:77" ht="15" hidden="1" customHeight="1">
      <c r="BY298" s="86"/>
    </row>
    <row r="299" spans="77:77" ht="15" hidden="1" customHeight="1">
      <c r="BY299" s="86"/>
    </row>
    <row r="300" spans="77:77" ht="15" hidden="1" customHeight="1">
      <c r="BY300" s="86"/>
    </row>
    <row r="301" spans="77:77" ht="15" hidden="1" customHeight="1">
      <c r="BY301" s="86"/>
    </row>
    <row r="302" spans="77:77" ht="15" hidden="1" customHeight="1">
      <c r="BY302" s="86"/>
    </row>
    <row r="303" spans="77:77" ht="15" hidden="1" customHeight="1">
      <c r="BY303" s="86"/>
    </row>
    <row r="304" spans="77:77" ht="15" hidden="1" customHeight="1">
      <c r="BY304" s="86"/>
    </row>
    <row r="305" spans="77:77" ht="15" hidden="1" customHeight="1">
      <c r="BY305" s="86"/>
    </row>
    <row r="306" spans="77:77" ht="15" hidden="1" customHeight="1">
      <c r="BY306" s="86"/>
    </row>
    <row r="307" spans="77:77" ht="15" hidden="1" customHeight="1">
      <c r="BY307" s="86"/>
    </row>
    <row r="308" spans="77:77" ht="15" hidden="1" customHeight="1">
      <c r="BY308" s="86"/>
    </row>
    <row r="309" spans="77:77" ht="15" hidden="1" customHeight="1">
      <c r="BY309" s="86"/>
    </row>
    <row r="310" spans="77:77" ht="15" hidden="1" customHeight="1">
      <c r="BY310" s="86"/>
    </row>
    <row r="311" spans="77:77" ht="15" hidden="1" customHeight="1">
      <c r="BY311" s="86"/>
    </row>
    <row r="312" spans="77:77" ht="15" hidden="1" customHeight="1">
      <c r="BY312" s="86"/>
    </row>
    <row r="313" spans="77:77" ht="15" hidden="1" customHeight="1">
      <c r="BY313" s="86"/>
    </row>
    <row r="314" spans="77:77" ht="15" hidden="1" customHeight="1">
      <c r="BY314" s="86"/>
    </row>
    <row r="315" spans="77:77" ht="15" hidden="1" customHeight="1">
      <c r="BY315" s="86"/>
    </row>
    <row r="316" spans="77:77" ht="15" hidden="1" customHeight="1">
      <c r="BY316" s="86"/>
    </row>
    <row r="317" spans="77:77" ht="15" hidden="1" customHeight="1">
      <c r="BY317" s="86"/>
    </row>
    <row r="318" spans="77:77" ht="15" hidden="1" customHeight="1">
      <c r="BY318" s="86"/>
    </row>
    <row r="319" spans="77:77" ht="15" hidden="1" customHeight="1">
      <c r="BY319" s="86"/>
    </row>
    <row r="320" spans="77:77" ht="15" hidden="1" customHeight="1">
      <c r="BY320" s="86"/>
    </row>
    <row r="321" spans="77:77" ht="15" hidden="1" customHeight="1">
      <c r="BY321" s="86"/>
    </row>
    <row r="322" spans="77:77" ht="15" hidden="1" customHeight="1">
      <c r="BY322" s="86"/>
    </row>
    <row r="323" spans="77:77" ht="15" hidden="1" customHeight="1">
      <c r="BY323" s="86"/>
    </row>
    <row r="324" spans="77:77" ht="15" hidden="1" customHeight="1">
      <c r="BY324" s="86"/>
    </row>
    <row r="325" spans="77:77" ht="15" hidden="1" customHeight="1">
      <c r="BY325" s="86"/>
    </row>
    <row r="326" spans="77:77" ht="15" hidden="1" customHeight="1">
      <c r="BY326" s="86"/>
    </row>
    <row r="327" spans="77:77" ht="15" hidden="1" customHeight="1">
      <c r="BY327" s="86"/>
    </row>
    <row r="328" spans="77:77" ht="15" hidden="1" customHeight="1">
      <c r="BY328" s="86"/>
    </row>
    <row r="329" spans="77:77" ht="15" hidden="1" customHeight="1">
      <c r="BY329" s="86"/>
    </row>
    <row r="330" spans="77:77" ht="15" hidden="1" customHeight="1">
      <c r="BY330" s="86"/>
    </row>
    <row r="331" spans="77:77" ht="15" hidden="1" customHeight="1">
      <c r="BY331" s="86"/>
    </row>
    <row r="332" spans="77:77" ht="15" hidden="1" customHeight="1">
      <c r="BY332" s="86"/>
    </row>
    <row r="333" spans="77:77" ht="15" hidden="1" customHeight="1">
      <c r="BY333" s="86"/>
    </row>
    <row r="334" spans="77:77" ht="15" hidden="1" customHeight="1">
      <c r="BY334" s="86"/>
    </row>
    <row r="335" spans="77:77" ht="15" hidden="1" customHeight="1">
      <c r="BY335" s="86"/>
    </row>
    <row r="336" spans="77:77" ht="15" hidden="1" customHeight="1">
      <c r="BY336" s="86"/>
    </row>
    <row r="337" spans="77:77" ht="15" hidden="1" customHeight="1">
      <c r="BY337" s="86"/>
    </row>
    <row r="338" spans="77:77" ht="15" hidden="1" customHeight="1">
      <c r="BY338" s="86"/>
    </row>
    <row r="339" spans="77:77" ht="15" hidden="1" customHeight="1">
      <c r="BY339" s="86"/>
    </row>
    <row r="340" spans="77:77" ht="15" hidden="1" customHeight="1">
      <c r="BY340" s="86"/>
    </row>
    <row r="341" spans="77:77" ht="15" hidden="1" customHeight="1">
      <c r="BY341" s="86"/>
    </row>
    <row r="342" spans="77:77" ht="15" hidden="1" customHeight="1">
      <c r="BY342" s="86"/>
    </row>
    <row r="343" spans="77:77" ht="15" hidden="1" customHeight="1">
      <c r="BY343" s="86"/>
    </row>
    <row r="344" spans="77:77" ht="15" hidden="1" customHeight="1">
      <c r="BY344" s="86"/>
    </row>
    <row r="345" spans="77:77" ht="15" hidden="1" customHeight="1">
      <c r="BY345" s="86"/>
    </row>
    <row r="346" spans="77:77" ht="15" hidden="1" customHeight="1">
      <c r="BY346" s="86"/>
    </row>
    <row r="347" spans="77:77" ht="15" hidden="1" customHeight="1">
      <c r="BY347" s="86"/>
    </row>
    <row r="348" spans="77:77" ht="15" hidden="1" customHeight="1">
      <c r="BY348" s="86"/>
    </row>
    <row r="349" spans="77:77" ht="15" hidden="1" customHeight="1">
      <c r="BY349" s="86"/>
    </row>
    <row r="350" spans="77:77" ht="15" hidden="1" customHeight="1">
      <c r="BY350" s="86"/>
    </row>
    <row r="351" spans="77:77" ht="15" hidden="1" customHeight="1">
      <c r="BY351" s="86"/>
    </row>
    <row r="352" spans="77:77" ht="15" hidden="1" customHeight="1">
      <c r="BY352" s="86"/>
    </row>
    <row r="353" spans="77:77" ht="15" hidden="1" customHeight="1">
      <c r="BY353" s="86"/>
    </row>
    <row r="354" spans="77:77" ht="15" hidden="1" customHeight="1">
      <c r="BY354" s="86"/>
    </row>
    <row r="355" spans="77:77" ht="15" hidden="1" customHeight="1">
      <c r="BY355" s="86"/>
    </row>
    <row r="356" spans="77:77" ht="15" hidden="1" customHeight="1">
      <c r="BY356" s="86"/>
    </row>
    <row r="357" spans="77:77" ht="15" hidden="1" customHeight="1">
      <c r="BY357" s="86"/>
    </row>
    <row r="358" spans="77:77" ht="15" hidden="1" customHeight="1">
      <c r="BY358" s="86"/>
    </row>
    <row r="359" spans="77:77" ht="15" hidden="1" customHeight="1">
      <c r="BY359" s="86"/>
    </row>
    <row r="360" spans="77:77" ht="15" hidden="1" customHeight="1">
      <c r="BY360" s="86"/>
    </row>
    <row r="361" spans="77:77" ht="15" hidden="1" customHeight="1">
      <c r="BY361" s="86"/>
    </row>
    <row r="362" spans="77:77" ht="15" hidden="1" customHeight="1">
      <c r="BY362" s="86"/>
    </row>
    <row r="363" spans="77:77" ht="15" hidden="1" customHeight="1">
      <c r="BY363" s="86"/>
    </row>
    <row r="364" spans="77:77" ht="15" hidden="1" customHeight="1">
      <c r="BY364" s="86"/>
    </row>
    <row r="365" spans="77:77" ht="15" hidden="1" customHeight="1">
      <c r="BY365" s="86"/>
    </row>
    <row r="366" spans="77:77" ht="15" hidden="1" customHeight="1">
      <c r="BY366" s="86"/>
    </row>
    <row r="367" spans="77:77" ht="15" hidden="1" customHeight="1">
      <c r="BY367" s="86"/>
    </row>
    <row r="368" spans="77:77" ht="15" hidden="1" customHeight="1">
      <c r="BY368" s="86"/>
    </row>
    <row r="369" spans="77:77" ht="15" hidden="1" customHeight="1">
      <c r="BY369" s="86"/>
    </row>
    <row r="370" spans="77:77" ht="15" hidden="1" customHeight="1">
      <c r="BY370" s="86"/>
    </row>
    <row r="371" spans="77:77" ht="15" hidden="1" customHeight="1">
      <c r="BY371" s="86"/>
    </row>
    <row r="372" spans="77:77" ht="15" hidden="1" customHeight="1">
      <c r="BY372" s="86"/>
    </row>
    <row r="373" spans="77:77" ht="15" hidden="1" customHeight="1">
      <c r="BY373" s="86"/>
    </row>
    <row r="374" spans="77:77" ht="15" hidden="1" customHeight="1">
      <c r="BY374" s="86"/>
    </row>
    <row r="375" spans="77:77" ht="15" hidden="1" customHeight="1">
      <c r="BY375" s="86"/>
    </row>
    <row r="376" spans="77:77" ht="15" hidden="1" customHeight="1">
      <c r="BY376" s="86"/>
    </row>
    <row r="377" spans="77:77" ht="15" hidden="1" customHeight="1">
      <c r="BY377" s="86"/>
    </row>
    <row r="378" spans="77:77" ht="15" hidden="1" customHeight="1">
      <c r="BY378" s="86"/>
    </row>
    <row r="379" spans="77:77" ht="15" hidden="1" customHeight="1">
      <c r="BY379" s="86"/>
    </row>
    <row r="380" spans="77:77" ht="15" hidden="1" customHeight="1">
      <c r="BY380" s="86"/>
    </row>
    <row r="381" spans="77:77" ht="15" hidden="1" customHeight="1">
      <c r="BY381" s="86"/>
    </row>
    <row r="382" spans="77:77" ht="15" hidden="1" customHeight="1">
      <c r="BY382" s="86"/>
    </row>
    <row r="383" spans="77:77" ht="15" hidden="1" customHeight="1">
      <c r="BY383" s="86"/>
    </row>
    <row r="384" spans="77:77" ht="15" hidden="1" customHeight="1">
      <c r="BY384" s="86"/>
    </row>
    <row r="385" spans="77:77" ht="15" hidden="1" customHeight="1">
      <c r="BY385" s="86"/>
    </row>
    <row r="386" spans="77:77" ht="15" hidden="1" customHeight="1">
      <c r="BY386" s="86"/>
    </row>
    <row r="387" spans="77:77" ht="15" hidden="1" customHeight="1">
      <c r="BY387" s="86"/>
    </row>
    <row r="388" spans="77:77" ht="15" hidden="1" customHeight="1">
      <c r="BY388" s="86"/>
    </row>
    <row r="389" spans="77:77" ht="15" hidden="1" customHeight="1">
      <c r="BY389" s="86"/>
    </row>
    <row r="390" spans="77:77" ht="15" hidden="1" customHeight="1">
      <c r="BY390" s="86"/>
    </row>
    <row r="391" spans="77:77" ht="15" hidden="1" customHeight="1">
      <c r="BY391" s="86"/>
    </row>
    <row r="392" spans="77:77" ht="15" hidden="1" customHeight="1">
      <c r="BY392" s="86"/>
    </row>
    <row r="393" spans="77:77" ht="15" hidden="1" customHeight="1">
      <c r="BY393" s="86"/>
    </row>
    <row r="394" spans="77:77" ht="15" hidden="1" customHeight="1">
      <c r="BY394" s="86"/>
    </row>
    <row r="395" spans="77:77" ht="15" hidden="1" customHeight="1">
      <c r="BY395" s="86"/>
    </row>
    <row r="396" spans="77:77" ht="15" hidden="1" customHeight="1">
      <c r="BY396" s="86"/>
    </row>
    <row r="397" spans="77:77" ht="15" hidden="1" customHeight="1">
      <c r="BY397" s="86"/>
    </row>
    <row r="398" spans="77:77" ht="15" hidden="1" customHeight="1">
      <c r="BY398" s="86"/>
    </row>
    <row r="399" spans="77:77" ht="15" hidden="1" customHeight="1">
      <c r="BY399" s="86"/>
    </row>
    <row r="400" spans="77:77" ht="15" hidden="1" customHeight="1">
      <c r="BY400" s="86"/>
    </row>
    <row r="401" spans="77:77" ht="15" hidden="1" customHeight="1">
      <c r="BY401" s="86"/>
    </row>
    <row r="402" spans="77:77" ht="15" hidden="1" customHeight="1">
      <c r="BY402" s="86"/>
    </row>
    <row r="403" spans="77:77" ht="15" hidden="1" customHeight="1">
      <c r="BY403" s="86"/>
    </row>
    <row r="404" spans="77:77" ht="15" hidden="1" customHeight="1">
      <c r="BY404" s="86"/>
    </row>
    <row r="405" spans="77:77" ht="15" hidden="1" customHeight="1">
      <c r="BY405" s="86"/>
    </row>
    <row r="406" spans="77:77" ht="15" hidden="1" customHeight="1">
      <c r="BY406" s="86"/>
    </row>
    <row r="407" spans="77:77" ht="15" hidden="1" customHeight="1">
      <c r="BY407" s="86"/>
    </row>
    <row r="408" spans="77:77" ht="15" hidden="1" customHeight="1">
      <c r="BY408" s="86"/>
    </row>
    <row r="409" spans="77:77" ht="15" hidden="1" customHeight="1">
      <c r="BY409" s="86"/>
    </row>
    <row r="410" spans="77:77" ht="15" hidden="1" customHeight="1">
      <c r="BY410" s="86"/>
    </row>
    <row r="411" spans="77:77" ht="15" hidden="1" customHeight="1">
      <c r="BY411" s="86"/>
    </row>
    <row r="412" spans="77:77" ht="15" hidden="1" customHeight="1">
      <c r="BY412" s="86"/>
    </row>
    <row r="413" spans="77:77" ht="15" hidden="1" customHeight="1">
      <c r="BY413" s="86"/>
    </row>
    <row r="414" spans="77:77" ht="15" hidden="1" customHeight="1">
      <c r="BY414" s="86"/>
    </row>
    <row r="415" spans="77:77" ht="15" hidden="1" customHeight="1">
      <c r="BY415" s="86"/>
    </row>
    <row r="416" spans="77:77" ht="15" hidden="1" customHeight="1">
      <c r="BY416" s="86"/>
    </row>
    <row r="417" spans="77:77" ht="15" hidden="1" customHeight="1">
      <c r="BY417" s="86"/>
    </row>
    <row r="418" spans="77:77" ht="15" hidden="1" customHeight="1">
      <c r="BY418" s="86"/>
    </row>
    <row r="419" spans="77:77" ht="15" hidden="1" customHeight="1">
      <c r="BY419" s="86"/>
    </row>
    <row r="420" spans="77:77" ht="15" hidden="1" customHeight="1">
      <c r="BY420" s="86"/>
    </row>
    <row r="421" spans="77:77" ht="15" hidden="1" customHeight="1">
      <c r="BY421" s="86"/>
    </row>
    <row r="422" spans="77:77" ht="15" hidden="1" customHeight="1">
      <c r="BY422" s="86"/>
    </row>
    <row r="423" spans="77:77" ht="15" hidden="1" customHeight="1">
      <c r="BY423" s="86"/>
    </row>
    <row r="424" spans="77:77" ht="15" hidden="1" customHeight="1">
      <c r="BY424" s="86"/>
    </row>
    <row r="425" spans="77:77" ht="15" hidden="1" customHeight="1">
      <c r="BY425" s="86"/>
    </row>
    <row r="426" spans="77:77" ht="15" hidden="1" customHeight="1">
      <c r="BY426" s="86"/>
    </row>
    <row r="427" spans="77:77" ht="15" hidden="1" customHeight="1">
      <c r="BY427" s="86"/>
    </row>
    <row r="428" spans="77:77" ht="15" hidden="1" customHeight="1">
      <c r="BY428" s="86"/>
    </row>
    <row r="429" spans="77:77" ht="15" hidden="1" customHeight="1">
      <c r="BY429" s="86"/>
    </row>
    <row r="430" spans="77:77" ht="15" hidden="1" customHeight="1">
      <c r="BY430" s="86"/>
    </row>
    <row r="431" spans="77:77" ht="15" hidden="1" customHeight="1">
      <c r="BY431" s="86"/>
    </row>
    <row r="432" spans="77:77" ht="15" hidden="1" customHeight="1">
      <c r="BY432" s="86"/>
    </row>
    <row r="433" spans="77:77" ht="15" hidden="1" customHeight="1">
      <c r="BY433" s="86"/>
    </row>
    <row r="434" spans="77:77" ht="15" hidden="1" customHeight="1">
      <c r="BY434" s="86"/>
    </row>
    <row r="435" spans="77:77" ht="15" hidden="1" customHeight="1">
      <c r="BY435" s="86"/>
    </row>
    <row r="436" spans="77:77" ht="15" hidden="1" customHeight="1">
      <c r="BY436" s="86"/>
    </row>
    <row r="437" spans="77:77" ht="15" hidden="1" customHeight="1">
      <c r="BY437" s="86"/>
    </row>
    <row r="438" spans="77:77" ht="15" hidden="1" customHeight="1">
      <c r="BY438" s="86"/>
    </row>
    <row r="439" spans="77:77" ht="15" hidden="1" customHeight="1">
      <c r="BY439" s="86"/>
    </row>
    <row r="440" spans="77:77" ht="15" hidden="1" customHeight="1">
      <c r="BY440" s="86"/>
    </row>
    <row r="441" spans="77:77" ht="15" hidden="1" customHeight="1">
      <c r="BY441" s="86"/>
    </row>
    <row r="442" spans="77:77" ht="15" hidden="1" customHeight="1">
      <c r="BY442" s="86"/>
    </row>
    <row r="443" spans="77:77" ht="15" hidden="1" customHeight="1">
      <c r="BY443" s="86"/>
    </row>
    <row r="444" spans="77:77" ht="15" hidden="1" customHeight="1">
      <c r="BY444" s="86"/>
    </row>
    <row r="445" spans="77:77" ht="15" hidden="1" customHeight="1">
      <c r="BY445" s="86"/>
    </row>
    <row r="446" spans="77:77" ht="15" hidden="1" customHeight="1">
      <c r="BY446" s="86"/>
    </row>
    <row r="447" spans="77:77" ht="15" hidden="1" customHeight="1">
      <c r="BY447" s="86"/>
    </row>
    <row r="448" spans="77:77" ht="15" hidden="1" customHeight="1">
      <c r="BY448" s="86"/>
    </row>
    <row r="449" spans="77:77" ht="15" hidden="1" customHeight="1">
      <c r="BY449" s="86"/>
    </row>
    <row r="450" spans="77:77" ht="15" hidden="1" customHeight="1">
      <c r="BY450" s="86"/>
    </row>
    <row r="451" spans="77:77" ht="15" hidden="1" customHeight="1">
      <c r="BY451" s="86"/>
    </row>
    <row r="452" spans="77:77" ht="15" hidden="1" customHeight="1">
      <c r="BY452" s="86"/>
    </row>
    <row r="453" spans="77:77" ht="15" hidden="1" customHeight="1">
      <c r="BY453" s="86"/>
    </row>
    <row r="454" spans="77:77" ht="15" hidden="1" customHeight="1">
      <c r="BY454" s="86"/>
    </row>
    <row r="455" spans="77:77" ht="15" hidden="1" customHeight="1">
      <c r="BY455" s="86"/>
    </row>
    <row r="456" spans="77:77" ht="15" hidden="1" customHeight="1">
      <c r="BY456" s="86"/>
    </row>
    <row r="457" spans="77:77" ht="15" hidden="1" customHeight="1">
      <c r="BY457" s="86"/>
    </row>
    <row r="458" spans="77:77" ht="15" hidden="1" customHeight="1">
      <c r="BY458" s="86"/>
    </row>
    <row r="459" spans="77:77" ht="15" hidden="1" customHeight="1">
      <c r="BY459" s="86"/>
    </row>
    <row r="460" spans="77:77" ht="15" hidden="1" customHeight="1">
      <c r="BY460" s="86"/>
    </row>
    <row r="461" spans="77:77" ht="15" hidden="1" customHeight="1">
      <c r="BY461" s="86"/>
    </row>
    <row r="462" spans="77:77" ht="15" hidden="1" customHeight="1">
      <c r="BY462" s="86"/>
    </row>
    <row r="463" spans="77:77" ht="15" hidden="1" customHeight="1">
      <c r="BY463" s="86"/>
    </row>
    <row r="464" spans="77:77" ht="15" hidden="1" customHeight="1">
      <c r="BY464" s="86"/>
    </row>
    <row r="465" spans="77:77" ht="15" hidden="1" customHeight="1">
      <c r="BY465" s="86"/>
    </row>
    <row r="466" spans="77:77" ht="15" hidden="1" customHeight="1">
      <c r="BY466" s="86"/>
    </row>
    <row r="467" spans="77:77" ht="15" hidden="1" customHeight="1">
      <c r="BY467" s="86"/>
    </row>
    <row r="468" spans="77:77" ht="15" hidden="1" customHeight="1">
      <c r="BY468" s="86"/>
    </row>
    <row r="469" spans="77:77" ht="15" hidden="1" customHeight="1">
      <c r="BY469" s="86"/>
    </row>
    <row r="470" spans="77:77" ht="15" hidden="1" customHeight="1">
      <c r="BY470" s="86"/>
    </row>
    <row r="471" spans="77:77" ht="15" hidden="1" customHeight="1">
      <c r="BY471" s="86"/>
    </row>
    <row r="472" spans="77:77" ht="15" hidden="1" customHeight="1">
      <c r="BY472" s="86"/>
    </row>
    <row r="473" spans="77:77" ht="15" hidden="1" customHeight="1">
      <c r="BY473" s="86"/>
    </row>
    <row r="474" spans="77:77" ht="15" hidden="1" customHeight="1">
      <c r="BY474" s="86"/>
    </row>
    <row r="475" spans="77:77" ht="15" hidden="1" customHeight="1">
      <c r="BY475" s="86"/>
    </row>
    <row r="476" spans="77:77" ht="15" hidden="1" customHeight="1">
      <c r="BY476" s="86"/>
    </row>
    <row r="477" spans="77:77" ht="15" hidden="1" customHeight="1">
      <c r="BY477" s="86"/>
    </row>
    <row r="478" spans="77:77" ht="15" hidden="1" customHeight="1">
      <c r="BY478" s="86"/>
    </row>
    <row r="479" spans="77:77" ht="15" hidden="1" customHeight="1">
      <c r="BY479" s="86"/>
    </row>
    <row r="480" spans="77:77" ht="15" hidden="1" customHeight="1">
      <c r="BY480" s="86"/>
    </row>
    <row r="481" spans="77:77" ht="15" hidden="1" customHeight="1">
      <c r="BY481" s="86"/>
    </row>
    <row r="482" spans="77:77" ht="15" hidden="1" customHeight="1">
      <c r="BY482" s="86"/>
    </row>
    <row r="483" spans="77:77" ht="15" hidden="1" customHeight="1">
      <c r="BY483" s="86"/>
    </row>
    <row r="484" spans="77:77" ht="15" hidden="1" customHeight="1">
      <c r="BY484" s="86"/>
    </row>
    <row r="485" spans="77:77" ht="15" hidden="1" customHeight="1">
      <c r="BY485" s="86"/>
    </row>
    <row r="486" spans="77:77" ht="15" hidden="1" customHeight="1">
      <c r="BY486" s="86"/>
    </row>
    <row r="487" spans="77:77" ht="15" hidden="1" customHeight="1">
      <c r="BY487" s="86"/>
    </row>
    <row r="488" spans="77:77" ht="15" hidden="1" customHeight="1">
      <c r="BY488" s="86"/>
    </row>
    <row r="489" spans="77:77" ht="15" hidden="1" customHeight="1">
      <c r="BY489" s="86"/>
    </row>
    <row r="490" spans="77:77" ht="15" hidden="1" customHeight="1">
      <c r="BY490" s="86"/>
    </row>
    <row r="491" spans="77:77" ht="15" hidden="1" customHeight="1">
      <c r="BY491" s="86"/>
    </row>
    <row r="492" spans="77:77" ht="15" hidden="1" customHeight="1">
      <c r="BY492" s="86"/>
    </row>
    <row r="493" spans="77:77" ht="15" hidden="1" customHeight="1">
      <c r="BY493" s="86"/>
    </row>
    <row r="494" spans="77:77" ht="15" hidden="1" customHeight="1">
      <c r="BY494" s="86"/>
    </row>
    <row r="495" spans="77:77" ht="15" hidden="1" customHeight="1">
      <c r="BY495" s="86"/>
    </row>
    <row r="496" spans="77:77" ht="15" hidden="1" customHeight="1">
      <c r="BY496" s="86"/>
    </row>
    <row r="497" spans="77:77" ht="15" hidden="1" customHeight="1">
      <c r="BY497" s="86"/>
    </row>
    <row r="498" spans="77:77" ht="15" hidden="1" customHeight="1">
      <c r="BY498" s="86"/>
    </row>
    <row r="499" spans="77:77" ht="15" hidden="1" customHeight="1">
      <c r="BY499" s="86"/>
    </row>
    <row r="500" spans="77:77" ht="15" hidden="1" customHeight="1">
      <c r="BY500" s="86"/>
    </row>
    <row r="501" spans="77:77" ht="15" hidden="1" customHeight="1">
      <c r="BY501" s="86"/>
    </row>
    <row r="502" spans="77:77" ht="15" hidden="1" customHeight="1">
      <c r="BY502" s="86"/>
    </row>
    <row r="503" spans="77:77" ht="15" hidden="1" customHeight="1">
      <c r="BY503" s="86"/>
    </row>
    <row r="504" spans="77:77" ht="15" hidden="1" customHeight="1">
      <c r="BY504" s="86"/>
    </row>
    <row r="505" spans="77:77" ht="15" hidden="1" customHeight="1">
      <c r="BY505" s="86"/>
    </row>
    <row r="506" spans="77:77" ht="15" hidden="1" customHeight="1">
      <c r="BY506" s="86"/>
    </row>
    <row r="507" spans="77:77" ht="15" hidden="1" customHeight="1">
      <c r="BY507" s="86"/>
    </row>
    <row r="508" spans="77:77" ht="15" hidden="1" customHeight="1">
      <c r="BY508" s="86"/>
    </row>
    <row r="509" spans="77:77" ht="15" hidden="1" customHeight="1">
      <c r="BY509" s="86"/>
    </row>
    <row r="510" spans="77:77" ht="15" hidden="1" customHeight="1">
      <c r="BY510" s="86"/>
    </row>
    <row r="511" spans="77:77" ht="15" hidden="1" customHeight="1">
      <c r="BY511" s="86"/>
    </row>
    <row r="512" spans="77:77" ht="15" hidden="1" customHeight="1">
      <c r="BY512" s="86"/>
    </row>
    <row r="513" spans="77:77" ht="15" hidden="1" customHeight="1">
      <c r="BY513" s="86"/>
    </row>
    <row r="514" spans="77:77" ht="15" hidden="1" customHeight="1">
      <c r="BY514" s="86"/>
    </row>
    <row r="515" spans="77:77" ht="15" hidden="1" customHeight="1">
      <c r="BY515" s="86"/>
    </row>
    <row r="516" spans="77:77" ht="15" hidden="1" customHeight="1">
      <c r="BY516" s="86"/>
    </row>
    <row r="517" spans="77:77" ht="15" hidden="1" customHeight="1">
      <c r="BY517" s="86"/>
    </row>
    <row r="518" spans="77:77" ht="15" hidden="1" customHeight="1">
      <c r="BY518" s="86"/>
    </row>
    <row r="519" spans="77:77" ht="15" hidden="1" customHeight="1">
      <c r="BY519" s="86"/>
    </row>
    <row r="520" spans="77:77" ht="15" hidden="1" customHeight="1">
      <c r="BY520" s="86"/>
    </row>
    <row r="521" spans="77:77" ht="15" hidden="1" customHeight="1">
      <c r="BY521" s="86"/>
    </row>
    <row r="522" spans="77:77" ht="15" hidden="1" customHeight="1">
      <c r="BY522" s="86"/>
    </row>
    <row r="523" spans="77:77" ht="15" hidden="1" customHeight="1">
      <c r="BY523" s="86"/>
    </row>
    <row r="524" spans="77:77" ht="15" hidden="1" customHeight="1">
      <c r="BY524" s="86"/>
    </row>
    <row r="525" spans="77:77" ht="15" hidden="1" customHeight="1">
      <c r="BY525" s="86"/>
    </row>
    <row r="526" spans="77:77" ht="15" hidden="1" customHeight="1">
      <c r="BY526" s="86"/>
    </row>
    <row r="527" spans="77:77" ht="15" hidden="1" customHeight="1">
      <c r="BY527" s="86"/>
    </row>
    <row r="528" spans="77:77" ht="15" hidden="1" customHeight="1">
      <c r="BY528" s="86"/>
    </row>
    <row r="529" spans="77:77" ht="15" hidden="1" customHeight="1">
      <c r="BY529" s="86"/>
    </row>
    <row r="530" spans="77:77" ht="15" hidden="1" customHeight="1">
      <c r="BY530" s="86"/>
    </row>
    <row r="531" spans="77:77" ht="15" hidden="1" customHeight="1">
      <c r="BY531" s="86"/>
    </row>
    <row r="532" spans="77:77" ht="15" hidden="1" customHeight="1">
      <c r="BY532" s="86"/>
    </row>
    <row r="533" spans="77:77" ht="15" hidden="1" customHeight="1">
      <c r="BY533" s="86"/>
    </row>
    <row r="534" spans="77:77" ht="15" hidden="1" customHeight="1">
      <c r="BY534" s="86"/>
    </row>
    <row r="535" spans="77:77" ht="15" hidden="1" customHeight="1">
      <c r="BY535" s="86"/>
    </row>
    <row r="536" spans="77:77" ht="15" hidden="1" customHeight="1">
      <c r="BY536" s="86"/>
    </row>
    <row r="537" spans="77:77" ht="15" hidden="1" customHeight="1">
      <c r="BY537" s="86"/>
    </row>
    <row r="538" spans="77:77" ht="15" hidden="1" customHeight="1">
      <c r="BY538" s="86"/>
    </row>
    <row r="539" spans="77:77" ht="15" hidden="1" customHeight="1">
      <c r="BY539" s="86"/>
    </row>
    <row r="540" spans="77:77" ht="15" hidden="1" customHeight="1">
      <c r="BY540" s="86"/>
    </row>
    <row r="541" spans="77:77" ht="15" hidden="1" customHeight="1">
      <c r="BY541" s="86"/>
    </row>
    <row r="542" spans="77:77" ht="15" hidden="1" customHeight="1">
      <c r="BY542" s="86"/>
    </row>
    <row r="543" spans="77:77" ht="15" hidden="1" customHeight="1">
      <c r="BY543" s="86"/>
    </row>
    <row r="544" spans="77:77" ht="15" hidden="1" customHeight="1">
      <c r="BY544" s="86"/>
    </row>
    <row r="545" spans="77:77" ht="15" hidden="1" customHeight="1">
      <c r="BY545" s="86"/>
    </row>
    <row r="546" spans="77:77" ht="15" hidden="1" customHeight="1">
      <c r="BY546" s="86"/>
    </row>
    <row r="547" spans="77:77" ht="15" hidden="1" customHeight="1">
      <c r="BY547" s="86"/>
    </row>
    <row r="548" spans="77:77" ht="15" hidden="1" customHeight="1">
      <c r="BY548" s="86"/>
    </row>
    <row r="549" spans="77:77" ht="15" hidden="1" customHeight="1">
      <c r="BY549" s="86"/>
    </row>
    <row r="550" spans="77:77" ht="15" hidden="1" customHeight="1">
      <c r="BY550" s="86"/>
    </row>
    <row r="551" spans="77:77" ht="15" hidden="1" customHeight="1">
      <c r="BY551" s="86"/>
    </row>
    <row r="552" spans="77:77" ht="15" hidden="1" customHeight="1">
      <c r="BY552" s="86"/>
    </row>
    <row r="553" spans="77:77" ht="15" hidden="1" customHeight="1">
      <c r="BY553" s="86"/>
    </row>
    <row r="554" spans="77:77" ht="15" hidden="1" customHeight="1">
      <c r="BY554" s="86"/>
    </row>
    <row r="555" spans="77:77" ht="15" hidden="1" customHeight="1">
      <c r="BY555" s="86"/>
    </row>
    <row r="556" spans="77:77" ht="15" hidden="1" customHeight="1">
      <c r="BY556" s="86"/>
    </row>
    <row r="557" spans="77:77" ht="15" hidden="1" customHeight="1">
      <c r="BY557" s="86"/>
    </row>
    <row r="558" spans="77:77" ht="15" hidden="1" customHeight="1">
      <c r="BY558" s="86"/>
    </row>
    <row r="559" spans="77:77" ht="15" hidden="1" customHeight="1">
      <c r="BY559" s="86"/>
    </row>
    <row r="560" spans="77:77" ht="15" hidden="1" customHeight="1">
      <c r="BY560" s="86"/>
    </row>
    <row r="561" spans="77:77" ht="15" hidden="1" customHeight="1">
      <c r="BY561" s="86"/>
    </row>
    <row r="562" spans="77:77" ht="15" hidden="1" customHeight="1">
      <c r="BY562" s="86"/>
    </row>
    <row r="563" spans="77:77" ht="15" hidden="1" customHeight="1">
      <c r="BY563" s="86"/>
    </row>
    <row r="564" spans="77:77" ht="15" hidden="1" customHeight="1">
      <c r="BY564" s="86"/>
    </row>
    <row r="565" spans="77:77" ht="15" hidden="1" customHeight="1">
      <c r="BY565" s="86"/>
    </row>
    <row r="566" spans="77:77" ht="15" hidden="1" customHeight="1">
      <c r="BY566" s="86"/>
    </row>
    <row r="567" spans="77:77" ht="15" hidden="1" customHeight="1">
      <c r="BY567" s="86"/>
    </row>
    <row r="568" spans="77:77" ht="15" hidden="1" customHeight="1">
      <c r="BY568" s="86"/>
    </row>
    <row r="569" spans="77:77" ht="15" hidden="1" customHeight="1">
      <c r="BY569" s="86"/>
    </row>
    <row r="570" spans="77:77" ht="15" hidden="1" customHeight="1">
      <c r="BY570" s="86"/>
    </row>
    <row r="571" spans="77:77" ht="15" hidden="1" customHeight="1">
      <c r="BY571" s="86"/>
    </row>
    <row r="572" spans="77:77" ht="15" hidden="1" customHeight="1">
      <c r="BY572" s="86"/>
    </row>
    <row r="573" spans="77:77" ht="15" hidden="1" customHeight="1">
      <c r="BY573" s="86"/>
    </row>
    <row r="574" spans="77:77" ht="15" hidden="1" customHeight="1">
      <c r="BY574" s="86"/>
    </row>
    <row r="575" spans="77:77" ht="15" hidden="1" customHeight="1">
      <c r="BY575" s="86"/>
    </row>
    <row r="576" spans="77:77" ht="15" hidden="1" customHeight="1">
      <c r="BY576" s="86"/>
    </row>
    <row r="577" spans="77:77" ht="15" hidden="1" customHeight="1">
      <c r="BY577" s="86"/>
    </row>
    <row r="578" spans="77:77" ht="15" hidden="1" customHeight="1">
      <c r="BY578" s="86"/>
    </row>
    <row r="579" spans="77:77" ht="15" hidden="1" customHeight="1">
      <c r="BY579" s="86"/>
    </row>
    <row r="580" spans="77:77" ht="15" hidden="1" customHeight="1">
      <c r="BY580" s="86"/>
    </row>
    <row r="581" spans="77:77" ht="15" hidden="1" customHeight="1">
      <c r="BY581" s="86"/>
    </row>
    <row r="582" spans="77:77" ht="15" hidden="1" customHeight="1">
      <c r="BY582" s="86"/>
    </row>
    <row r="583" spans="77:77" ht="15" hidden="1" customHeight="1">
      <c r="BY583" s="86"/>
    </row>
    <row r="584" spans="77:77" ht="15" hidden="1" customHeight="1">
      <c r="BY584" s="86"/>
    </row>
    <row r="585" spans="77:77" ht="15" hidden="1" customHeight="1">
      <c r="BY585" s="86"/>
    </row>
    <row r="586" spans="77:77" ht="15" hidden="1" customHeight="1">
      <c r="BY586" s="86"/>
    </row>
    <row r="587" spans="77:77" ht="15" hidden="1" customHeight="1">
      <c r="BY587" s="86"/>
    </row>
    <row r="588" spans="77:77" ht="15" hidden="1" customHeight="1">
      <c r="BY588" s="86"/>
    </row>
    <row r="589" spans="77:77" ht="15" hidden="1" customHeight="1">
      <c r="BY589" s="86"/>
    </row>
    <row r="590" spans="77:77" ht="15" hidden="1" customHeight="1">
      <c r="BY590" s="86"/>
    </row>
    <row r="591" spans="77:77" ht="15" hidden="1" customHeight="1">
      <c r="BY591" s="86"/>
    </row>
    <row r="592" spans="77:77" ht="15" hidden="1" customHeight="1">
      <c r="BY592" s="86"/>
    </row>
    <row r="593" spans="77:77" ht="15" hidden="1" customHeight="1">
      <c r="BY593" s="86"/>
    </row>
    <row r="594" spans="77:77" ht="15" hidden="1" customHeight="1">
      <c r="BY594" s="86"/>
    </row>
    <row r="595" spans="77:77" ht="15" hidden="1" customHeight="1">
      <c r="BY595" s="86"/>
    </row>
    <row r="596" spans="77:77" ht="15" hidden="1" customHeight="1">
      <c r="BY596" s="86"/>
    </row>
    <row r="597" spans="77:77" ht="15" hidden="1" customHeight="1">
      <c r="BY597" s="86"/>
    </row>
    <row r="598" spans="77:77" ht="15" hidden="1" customHeight="1">
      <c r="BY598" s="86"/>
    </row>
    <row r="599" spans="77:77" ht="15" hidden="1" customHeight="1">
      <c r="BY599" s="86"/>
    </row>
    <row r="600" spans="77:77" ht="15" hidden="1" customHeight="1">
      <c r="BY600" s="86"/>
    </row>
    <row r="601" spans="77:77" ht="15" hidden="1" customHeight="1">
      <c r="BY601" s="86"/>
    </row>
    <row r="602" spans="77:77" ht="15" hidden="1" customHeight="1">
      <c r="BY602" s="86"/>
    </row>
    <row r="603" spans="77:77" ht="15" hidden="1" customHeight="1">
      <c r="BY603" s="86"/>
    </row>
    <row r="604" spans="77:77" ht="15" hidden="1" customHeight="1">
      <c r="BY604" s="86"/>
    </row>
    <row r="605" spans="77:77" ht="15" hidden="1" customHeight="1">
      <c r="BY605" s="86"/>
    </row>
    <row r="606" spans="77:77" ht="15" hidden="1" customHeight="1">
      <c r="BY606" s="86"/>
    </row>
    <row r="607" spans="77:77" ht="15" hidden="1" customHeight="1">
      <c r="BY607" s="86"/>
    </row>
    <row r="608" spans="77:77" ht="15" hidden="1" customHeight="1">
      <c r="BY608" s="86"/>
    </row>
    <row r="609" spans="77:77" ht="15" hidden="1" customHeight="1">
      <c r="BY609" s="86"/>
    </row>
    <row r="610" spans="77:77" ht="15" hidden="1" customHeight="1">
      <c r="BY610" s="86"/>
    </row>
    <row r="611" spans="77:77" ht="15" hidden="1" customHeight="1">
      <c r="BY611" s="86"/>
    </row>
    <row r="612" spans="77:77" ht="15" hidden="1" customHeight="1">
      <c r="BY612" s="86"/>
    </row>
    <row r="613" spans="77:77" ht="15" hidden="1" customHeight="1">
      <c r="BY613" s="86"/>
    </row>
    <row r="614" spans="77:77" ht="15" hidden="1" customHeight="1">
      <c r="BY614" s="86"/>
    </row>
    <row r="615" spans="77:77" ht="15" hidden="1" customHeight="1">
      <c r="BY615" s="86"/>
    </row>
    <row r="616" spans="77:77" ht="15" hidden="1" customHeight="1">
      <c r="BY616" s="86"/>
    </row>
    <row r="617" spans="77:77" ht="15" hidden="1" customHeight="1">
      <c r="BY617" s="86"/>
    </row>
    <row r="618" spans="77:77" ht="15" hidden="1" customHeight="1">
      <c r="BY618" s="86"/>
    </row>
    <row r="619" spans="77:77" ht="15" hidden="1" customHeight="1">
      <c r="BY619" s="86"/>
    </row>
    <row r="620" spans="77:77" ht="15" hidden="1" customHeight="1">
      <c r="BY620" s="86"/>
    </row>
    <row r="621" spans="77:77" ht="15" hidden="1" customHeight="1">
      <c r="BY621" s="86"/>
    </row>
    <row r="622" spans="77:77" ht="15" hidden="1" customHeight="1">
      <c r="BY622" s="86"/>
    </row>
    <row r="623" spans="77:77" ht="15" hidden="1" customHeight="1">
      <c r="BY623" s="86"/>
    </row>
    <row r="624" spans="77:77" ht="15" hidden="1" customHeight="1">
      <c r="BY624" s="86"/>
    </row>
    <row r="625" spans="77:77" ht="15" hidden="1" customHeight="1">
      <c r="BY625" s="86"/>
    </row>
    <row r="626" spans="77:77" ht="15" hidden="1" customHeight="1">
      <c r="BY626" s="86"/>
    </row>
    <row r="627" spans="77:77" ht="15" hidden="1" customHeight="1">
      <c r="BY627" s="86"/>
    </row>
    <row r="628" spans="77:77" ht="15" hidden="1" customHeight="1">
      <c r="BY628" s="86"/>
    </row>
    <row r="629" spans="77:77" ht="15" hidden="1" customHeight="1">
      <c r="BY629" s="86"/>
    </row>
    <row r="630" spans="77:77" ht="15" hidden="1" customHeight="1">
      <c r="BY630" s="86"/>
    </row>
    <row r="631" spans="77:77" ht="15" hidden="1" customHeight="1">
      <c r="BY631" s="86"/>
    </row>
    <row r="632" spans="77:77" ht="15" hidden="1" customHeight="1">
      <c r="BY632" s="86"/>
    </row>
    <row r="633" spans="77:77" ht="15" hidden="1" customHeight="1">
      <c r="BY633" s="86"/>
    </row>
    <row r="634" spans="77:77" ht="15" hidden="1" customHeight="1">
      <c r="BY634" s="86"/>
    </row>
    <row r="635" spans="77:77" ht="15" hidden="1" customHeight="1">
      <c r="BY635" s="86"/>
    </row>
    <row r="636" spans="77:77" ht="15" hidden="1" customHeight="1">
      <c r="BY636" s="86"/>
    </row>
    <row r="637" spans="77:77" ht="15" hidden="1" customHeight="1">
      <c r="BY637" s="86"/>
    </row>
    <row r="638" spans="77:77" ht="15" hidden="1" customHeight="1">
      <c r="BY638" s="86"/>
    </row>
    <row r="639" spans="77:77" ht="15" hidden="1" customHeight="1">
      <c r="BY639" s="86"/>
    </row>
    <row r="640" spans="77:77" ht="15" hidden="1" customHeight="1">
      <c r="BY640" s="86"/>
    </row>
    <row r="641" spans="77:77" ht="15" hidden="1" customHeight="1">
      <c r="BY641" s="86"/>
    </row>
    <row r="642" spans="77:77" ht="15" hidden="1" customHeight="1">
      <c r="BY642" s="86"/>
    </row>
    <row r="643" spans="77:77" ht="15" hidden="1" customHeight="1">
      <c r="BY643" s="86"/>
    </row>
    <row r="644" spans="77:77" ht="15" hidden="1" customHeight="1">
      <c r="BY644" s="86"/>
    </row>
    <row r="645" spans="77:77" ht="15" hidden="1" customHeight="1">
      <c r="BY645" s="86"/>
    </row>
    <row r="646" spans="77:77" ht="15" hidden="1" customHeight="1">
      <c r="BY646" s="86"/>
    </row>
    <row r="647" spans="77:77" ht="15" hidden="1" customHeight="1">
      <c r="BY647" s="86"/>
    </row>
    <row r="648" spans="77:77" ht="15" hidden="1" customHeight="1">
      <c r="BY648" s="86"/>
    </row>
    <row r="649" spans="77:77" ht="15" hidden="1" customHeight="1">
      <c r="BY649" s="86"/>
    </row>
    <row r="650" spans="77:77" ht="15" hidden="1" customHeight="1">
      <c r="BY650" s="86"/>
    </row>
    <row r="651" spans="77:77" ht="15" hidden="1" customHeight="1">
      <c r="BY651" s="86"/>
    </row>
    <row r="652" spans="77:77" ht="15" hidden="1" customHeight="1">
      <c r="BY652" s="86"/>
    </row>
    <row r="653" spans="77:77" ht="15" hidden="1" customHeight="1">
      <c r="BY653" s="86"/>
    </row>
    <row r="654" spans="77:77" ht="15" hidden="1" customHeight="1">
      <c r="BY654" s="86"/>
    </row>
    <row r="655" spans="77:77" ht="15" hidden="1" customHeight="1">
      <c r="BY655" s="86"/>
    </row>
    <row r="656" spans="77:77" ht="15" hidden="1" customHeight="1">
      <c r="BY656" s="86"/>
    </row>
    <row r="657" spans="77:77" ht="15" hidden="1" customHeight="1">
      <c r="BY657" s="86"/>
    </row>
    <row r="658" spans="77:77" ht="15" hidden="1" customHeight="1">
      <c r="BY658" s="86"/>
    </row>
    <row r="659" spans="77:77" ht="15" hidden="1" customHeight="1">
      <c r="BY659" s="86"/>
    </row>
    <row r="660" spans="77:77" ht="15" hidden="1" customHeight="1">
      <c r="BY660" s="86"/>
    </row>
    <row r="661" spans="77:77" ht="15" hidden="1" customHeight="1">
      <c r="BY661" s="86"/>
    </row>
    <row r="662" spans="77:77" ht="15" hidden="1" customHeight="1">
      <c r="BY662" s="86"/>
    </row>
    <row r="663" spans="77:77" ht="15" hidden="1" customHeight="1">
      <c r="BY663" s="86"/>
    </row>
    <row r="664" spans="77:77" ht="15" hidden="1" customHeight="1">
      <c r="BY664" s="86"/>
    </row>
    <row r="665" spans="77:77" ht="15" hidden="1" customHeight="1">
      <c r="BY665" s="86"/>
    </row>
    <row r="666" spans="77:77" ht="15" hidden="1" customHeight="1">
      <c r="BY666" s="86"/>
    </row>
    <row r="667" spans="77:77" ht="15" hidden="1" customHeight="1">
      <c r="BY667" s="86"/>
    </row>
    <row r="668" spans="77:77" ht="15" hidden="1" customHeight="1">
      <c r="BY668" s="86"/>
    </row>
    <row r="669" spans="77:77" ht="15" hidden="1" customHeight="1">
      <c r="BY669" s="86"/>
    </row>
    <row r="670" spans="77:77" ht="15" hidden="1" customHeight="1">
      <c r="BY670" s="86"/>
    </row>
    <row r="671" spans="77:77" ht="15" hidden="1" customHeight="1">
      <c r="BY671" s="86"/>
    </row>
    <row r="672" spans="77:77" ht="15" hidden="1" customHeight="1">
      <c r="BY672" s="86"/>
    </row>
    <row r="673" spans="77:77" ht="15" hidden="1" customHeight="1">
      <c r="BY673" s="86"/>
    </row>
    <row r="674" spans="77:77" ht="15" hidden="1" customHeight="1">
      <c r="BY674" s="86"/>
    </row>
    <row r="675" spans="77:77" ht="15" hidden="1" customHeight="1">
      <c r="BY675" s="86"/>
    </row>
    <row r="676" spans="77:77" ht="15" hidden="1" customHeight="1">
      <c r="BY676" s="86"/>
    </row>
    <row r="677" spans="77:77" ht="15" hidden="1" customHeight="1">
      <c r="BY677" s="86"/>
    </row>
    <row r="678" spans="77:77" ht="15" hidden="1" customHeight="1">
      <c r="BY678" s="86"/>
    </row>
    <row r="679" spans="77:77" ht="15" hidden="1" customHeight="1">
      <c r="BY679" s="86"/>
    </row>
    <row r="680" spans="77:77" ht="15" hidden="1" customHeight="1">
      <c r="BY680" s="86"/>
    </row>
    <row r="681" spans="77:77" ht="15" hidden="1" customHeight="1">
      <c r="BY681" s="86"/>
    </row>
    <row r="682" spans="77:77" ht="15" hidden="1" customHeight="1">
      <c r="BY682" s="86"/>
    </row>
    <row r="683" spans="77:77" ht="15" hidden="1" customHeight="1">
      <c r="BY683" s="86"/>
    </row>
    <row r="684" spans="77:77" ht="15" hidden="1" customHeight="1">
      <c r="BY684" s="86"/>
    </row>
    <row r="685" spans="77:77" ht="15" hidden="1" customHeight="1">
      <c r="BY685" s="86"/>
    </row>
    <row r="686" spans="77:77" ht="15" hidden="1" customHeight="1">
      <c r="BY686" s="86"/>
    </row>
    <row r="687" spans="77:77" ht="15" hidden="1" customHeight="1">
      <c r="BY687" s="86"/>
    </row>
    <row r="688" spans="77:77" ht="15" hidden="1" customHeight="1">
      <c r="BY688" s="86"/>
    </row>
    <row r="689" spans="77:77" ht="15" hidden="1" customHeight="1">
      <c r="BY689" s="86"/>
    </row>
    <row r="690" spans="77:77" ht="15" hidden="1" customHeight="1">
      <c r="BY690" s="86"/>
    </row>
    <row r="691" spans="77:77" ht="15" hidden="1" customHeight="1">
      <c r="BY691" s="86"/>
    </row>
    <row r="692" spans="77:77" ht="15" hidden="1" customHeight="1">
      <c r="BY692" s="86"/>
    </row>
    <row r="693" spans="77:77" ht="15" hidden="1" customHeight="1">
      <c r="BY693" s="86"/>
    </row>
    <row r="694" spans="77:77" ht="15" hidden="1" customHeight="1">
      <c r="BY694" s="86"/>
    </row>
    <row r="695" spans="77:77" ht="15" hidden="1" customHeight="1">
      <c r="BY695" s="86"/>
    </row>
    <row r="696" spans="77:77" ht="15" hidden="1" customHeight="1">
      <c r="BY696" s="86"/>
    </row>
    <row r="697" spans="77:77" ht="15" hidden="1" customHeight="1">
      <c r="BY697" s="86"/>
    </row>
    <row r="698" spans="77:77" ht="15" hidden="1" customHeight="1">
      <c r="BY698" s="86"/>
    </row>
    <row r="699" spans="77:77" ht="15" hidden="1" customHeight="1">
      <c r="BY699" s="86"/>
    </row>
    <row r="700" spans="77:77" ht="15" hidden="1" customHeight="1">
      <c r="BY700" s="86"/>
    </row>
    <row r="701" spans="77:77" ht="15" hidden="1" customHeight="1">
      <c r="BY701" s="86"/>
    </row>
    <row r="702" spans="77:77" ht="15" hidden="1" customHeight="1">
      <c r="BY702" s="86"/>
    </row>
    <row r="703" spans="77:77" ht="15" hidden="1" customHeight="1">
      <c r="BY703" s="86"/>
    </row>
    <row r="704" spans="77:77" ht="15" hidden="1" customHeight="1">
      <c r="BY704" s="86"/>
    </row>
    <row r="705" spans="77:77" ht="15" hidden="1" customHeight="1">
      <c r="BY705" s="86"/>
    </row>
    <row r="706" spans="77:77" ht="15" hidden="1" customHeight="1">
      <c r="BY706" s="86"/>
    </row>
    <row r="707" spans="77:77" ht="15" hidden="1" customHeight="1">
      <c r="BY707" s="86"/>
    </row>
    <row r="708" spans="77:77" ht="15" hidden="1" customHeight="1">
      <c r="BY708" s="86"/>
    </row>
    <row r="709" spans="77:77" ht="15" hidden="1" customHeight="1">
      <c r="BY709" s="86"/>
    </row>
    <row r="710" spans="77:77" ht="15" hidden="1" customHeight="1">
      <c r="BY710" s="86"/>
    </row>
    <row r="711" spans="77:77" ht="15" hidden="1" customHeight="1">
      <c r="BY711" s="86"/>
    </row>
    <row r="712" spans="77:77" ht="15" hidden="1" customHeight="1">
      <c r="BY712" s="86"/>
    </row>
    <row r="713" spans="77:77" ht="15" hidden="1" customHeight="1">
      <c r="BY713" s="86"/>
    </row>
    <row r="714" spans="77:77" ht="15" hidden="1" customHeight="1">
      <c r="BY714" s="86"/>
    </row>
    <row r="715" spans="77:77" ht="15" hidden="1" customHeight="1">
      <c r="BY715" s="86"/>
    </row>
    <row r="716" spans="77:77" ht="15" hidden="1" customHeight="1">
      <c r="BY716" s="86"/>
    </row>
    <row r="717" spans="77:77" ht="15" hidden="1" customHeight="1">
      <c r="BY717" s="86"/>
    </row>
    <row r="718" spans="77:77" ht="15" hidden="1" customHeight="1">
      <c r="BY718" s="86"/>
    </row>
    <row r="719" spans="77:77" ht="15" hidden="1" customHeight="1">
      <c r="BY719" s="86"/>
    </row>
    <row r="720" spans="77:77" ht="15" hidden="1" customHeight="1">
      <c r="BY720" s="86"/>
    </row>
    <row r="721" spans="77:77" ht="15" hidden="1" customHeight="1">
      <c r="BY721" s="86"/>
    </row>
    <row r="722" spans="77:77" ht="15" hidden="1" customHeight="1">
      <c r="BY722" s="86"/>
    </row>
    <row r="723" spans="77:77" ht="15" hidden="1" customHeight="1">
      <c r="BY723" s="86"/>
    </row>
    <row r="724" spans="77:77" ht="15" hidden="1" customHeight="1">
      <c r="BY724" s="86"/>
    </row>
    <row r="725" spans="77:77" ht="15" hidden="1" customHeight="1">
      <c r="BY725" s="86"/>
    </row>
    <row r="726" spans="77:77" ht="15" hidden="1" customHeight="1">
      <c r="BY726" s="86"/>
    </row>
    <row r="727" spans="77:77" ht="15" hidden="1" customHeight="1">
      <c r="BY727" s="86"/>
    </row>
    <row r="728" spans="77:77" ht="15" hidden="1" customHeight="1">
      <c r="BY728" s="86"/>
    </row>
    <row r="729" spans="77:77" ht="15" hidden="1" customHeight="1">
      <c r="BY729" s="86"/>
    </row>
    <row r="730" spans="77:77" ht="15" hidden="1" customHeight="1">
      <c r="BY730" s="86"/>
    </row>
    <row r="731" spans="77:77" ht="15" hidden="1" customHeight="1">
      <c r="BY731" s="86"/>
    </row>
    <row r="732" spans="77:77" ht="15" hidden="1" customHeight="1">
      <c r="BY732" s="86"/>
    </row>
    <row r="733" spans="77:77" ht="15" hidden="1" customHeight="1">
      <c r="BY733" s="86"/>
    </row>
    <row r="734" spans="77:77" ht="15" hidden="1" customHeight="1">
      <c r="BY734" s="86"/>
    </row>
    <row r="735" spans="77:77" ht="15" hidden="1" customHeight="1">
      <c r="BY735" s="86"/>
    </row>
    <row r="736" spans="77:77" ht="15" hidden="1" customHeight="1">
      <c r="BY736" s="86"/>
    </row>
    <row r="737" spans="77:77" ht="15" hidden="1" customHeight="1">
      <c r="BY737" s="86"/>
    </row>
    <row r="738" spans="77:77" ht="15" hidden="1" customHeight="1">
      <c r="BY738" s="86"/>
    </row>
    <row r="739" spans="77:77" ht="15" hidden="1" customHeight="1">
      <c r="BY739" s="86"/>
    </row>
    <row r="740" spans="77:77" ht="15" hidden="1" customHeight="1">
      <c r="BY740" s="86"/>
    </row>
    <row r="741" spans="77:77" ht="15" hidden="1" customHeight="1">
      <c r="BY741" s="86"/>
    </row>
    <row r="742" spans="77:77" ht="15" hidden="1" customHeight="1">
      <c r="BY742" s="86"/>
    </row>
    <row r="743" spans="77:77" ht="15" hidden="1" customHeight="1">
      <c r="BY743" s="86"/>
    </row>
    <row r="744" spans="77:77" ht="15" hidden="1" customHeight="1">
      <c r="BY744" s="86"/>
    </row>
    <row r="745" spans="77:77" ht="15" hidden="1" customHeight="1">
      <c r="BY745" s="86"/>
    </row>
    <row r="746" spans="77:77" ht="15" hidden="1" customHeight="1">
      <c r="BY746" s="86"/>
    </row>
    <row r="747" spans="77:77" ht="15" hidden="1" customHeight="1">
      <c r="BY747" s="86"/>
    </row>
    <row r="748" spans="77:77" ht="15" hidden="1" customHeight="1">
      <c r="BY748" s="86"/>
    </row>
    <row r="749" spans="77:77" ht="15" hidden="1" customHeight="1">
      <c r="BY749" s="86"/>
    </row>
    <row r="750" spans="77:77" ht="15" hidden="1" customHeight="1">
      <c r="BY750" s="86"/>
    </row>
    <row r="751" spans="77:77" ht="15" hidden="1" customHeight="1">
      <c r="BY751" s="86"/>
    </row>
    <row r="752" spans="77:77" ht="15" hidden="1" customHeight="1">
      <c r="BY752" s="86"/>
    </row>
    <row r="753" spans="77:77" ht="15" hidden="1" customHeight="1">
      <c r="BY753" s="86"/>
    </row>
    <row r="754" spans="77:77" ht="15" hidden="1" customHeight="1">
      <c r="BY754" s="86"/>
    </row>
    <row r="755" spans="77:77" ht="15" hidden="1" customHeight="1">
      <c r="BY755" s="86"/>
    </row>
    <row r="756" spans="77:77" ht="15" hidden="1" customHeight="1">
      <c r="BY756" s="86"/>
    </row>
    <row r="757" spans="77:77" ht="15" hidden="1" customHeight="1">
      <c r="BY757" s="86"/>
    </row>
    <row r="758" spans="77:77" ht="15" hidden="1" customHeight="1">
      <c r="BY758" s="86"/>
    </row>
    <row r="759" spans="77:77" ht="15" hidden="1" customHeight="1">
      <c r="BY759" s="86"/>
    </row>
    <row r="760" spans="77:77" ht="15" hidden="1" customHeight="1">
      <c r="BY760" s="86"/>
    </row>
    <row r="761" spans="77:77" ht="15" hidden="1" customHeight="1">
      <c r="BY761" s="86"/>
    </row>
    <row r="762" spans="77:77" ht="15" hidden="1" customHeight="1">
      <c r="BY762" s="86"/>
    </row>
    <row r="763" spans="77:77" ht="15" hidden="1" customHeight="1">
      <c r="BY763" s="86"/>
    </row>
    <row r="764" spans="77:77" ht="15" hidden="1" customHeight="1">
      <c r="BY764" s="86"/>
    </row>
    <row r="765" spans="77:77" ht="15" hidden="1" customHeight="1">
      <c r="BY765" s="86"/>
    </row>
    <row r="766" spans="77:77" ht="15" hidden="1" customHeight="1">
      <c r="BY766" s="86"/>
    </row>
    <row r="767" spans="77:77" ht="15" hidden="1" customHeight="1">
      <c r="BY767" s="86"/>
    </row>
    <row r="768" spans="77:77" ht="15" hidden="1" customHeight="1">
      <c r="BY768" s="86"/>
    </row>
    <row r="769" spans="77:77" ht="15" hidden="1" customHeight="1">
      <c r="BY769" s="86"/>
    </row>
    <row r="770" spans="77:77" ht="15" hidden="1" customHeight="1">
      <c r="BY770" s="86"/>
    </row>
    <row r="771" spans="77:77" ht="15" hidden="1" customHeight="1">
      <c r="BY771" s="86"/>
    </row>
    <row r="772" spans="77:77" ht="15" hidden="1" customHeight="1">
      <c r="BY772" s="86"/>
    </row>
    <row r="773" spans="77:77" ht="15" hidden="1" customHeight="1">
      <c r="BY773" s="86"/>
    </row>
    <row r="774" spans="77:77" ht="15" hidden="1" customHeight="1">
      <c r="BY774" s="86"/>
    </row>
    <row r="775" spans="77:77" ht="15" hidden="1" customHeight="1">
      <c r="BY775" s="86"/>
    </row>
    <row r="776" spans="77:77" ht="15" hidden="1" customHeight="1">
      <c r="BY776" s="86"/>
    </row>
    <row r="777" spans="77:77" ht="15" hidden="1" customHeight="1">
      <c r="BY777" s="86"/>
    </row>
    <row r="778" spans="77:77" ht="15" hidden="1" customHeight="1">
      <c r="BY778" s="86"/>
    </row>
    <row r="779" spans="77:77" ht="15" hidden="1" customHeight="1">
      <c r="BY779" s="86"/>
    </row>
    <row r="780" spans="77:77" ht="15" hidden="1" customHeight="1">
      <c r="BY780" s="86"/>
    </row>
    <row r="781" spans="77:77" ht="15" hidden="1" customHeight="1">
      <c r="BY781" s="86"/>
    </row>
    <row r="782" spans="77:77" ht="15" hidden="1" customHeight="1">
      <c r="BY782" s="86"/>
    </row>
    <row r="783" spans="77:77" ht="15" hidden="1" customHeight="1">
      <c r="BY783" s="86"/>
    </row>
    <row r="784" spans="77:77" ht="15" hidden="1" customHeight="1">
      <c r="BY784" s="86"/>
    </row>
    <row r="785" spans="77:77" ht="15" hidden="1" customHeight="1">
      <c r="BY785" s="86"/>
    </row>
    <row r="786" spans="77:77" ht="15" hidden="1" customHeight="1">
      <c r="BY786" s="86"/>
    </row>
    <row r="787" spans="77:77" ht="15" hidden="1" customHeight="1">
      <c r="BY787" s="86"/>
    </row>
    <row r="788" spans="77:77" ht="15" hidden="1" customHeight="1">
      <c r="BY788" s="86"/>
    </row>
    <row r="789" spans="77:77" ht="15" hidden="1" customHeight="1">
      <c r="BY789" s="86"/>
    </row>
    <row r="790" spans="77:77" ht="15" hidden="1" customHeight="1">
      <c r="BY790" s="86"/>
    </row>
    <row r="791" spans="77:77" ht="15" hidden="1" customHeight="1">
      <c r="BY791" s="86"/>
    </row>
    <row r="792" spans="77:77" ht="15" hidden="1" customHeight="1">
      <c r="BY792" s="86"/>
    </row>
    <row r="793" spans="77:77" ht="15" hidden="1" customHeight="1">
      <c r="BY793" s="86"/>
    </row>
    <row r="794" spans="77:77" ht="15" hidden="1" customHeight="1">
      <c r="BY794" s="86"/>
    </row>
    <row r="795" spans="77:77" ht="15" hidden="1" customHeight="1">
      <c r="BY795" s="86"/>
    </row>
    <row r="796" spans="77:77" ht="15" hidden="1" customHeight="1">
      <c r="BY796" s="86"/>
    </row>
    <row r="797" spans="77:77" ht="15" hidden="1" customHeight="1">
      <c r="BY797" s="86"/>
    </row>
    <row r="798" spans="77:77" ht="15" hidden="1" customHeight="1">
      <c r="BY798" s="86"/>
    </row>
    <row r="799" spans="77:77" ht="15" hidden="1" customHeight="1">
      <c r="BY799" s="86"/>
    </row>
    <row r="800" spans="77:77" ht="15" hidden="1" customHeight="1">
      <c r="BY800" s="86"/>
    </row>
    <row r="801" spans="77:77" ht="15" hidden="1" customHeight="1">
      <c r="BY801" s="86"/>
    </row>
    <row r="802" spans="77:77" ht="15" hidden="1" customHeight="1">
      <c r="BY802" s="86"/>
    </row>
    <row r="803" spans="77:77" ht="15" hidden="1" customHeight="1">
      <c r="BY803" s="86"/>
    </row>
    <row r="804" spans="77:77" ht="15" hidden="1" customHeight="1">
      <c r="BY804" s="86"/>
    </row>
    <row r="805" spans="77:77" ht="15" hidden="1" customHeight="1">
      <c r="BY805" s="86"/>
    </row>
    <row r="806" spans="77:77" ht="15" hidden="1" customHeight="1">
      <c r="BY806" s="86"/>
    </row>
    <row r="807" spans="77:77" ht="15" hidden="1" customHeight="1">
      <c r="BY807" s="86"/>
    </row>
    <row r="808" spans="77:77" ht="15" hidden="1" customHeight="1">
      <c r="BY808" s="86"/>
    </row>
    <row r="809" spans="77:77" ht="15" hidden="1" customHeight="1">
      <c r="BY809" s="86"/>
    </row>
    <row r="810" spans="77:77" ht="15" hidden="1" customHeight="1">
      <c r="BY810" s="86"/>
    </row>
    <row r="811" spans="77:77" ht="15" hidden="1" customHeight="1">
      <c r="BY811" s="86"/>
    </row>
    <row r="812" spans="77:77" ht="15" hidden="1" customHeight="1">
      <c r="BY812" s="86"/>
    </row>
    <row r="813" spans="77:77" ht="15" hidden="1" customHeight="1">
      <c r="BY813" s="86"/>
    </row>
    <row r="814" spans="77:77" ht="15" hidden="1" customHeight="1">
      <c r="BY814" s="86"/>
    </row>
    <row r="815" spans="77:77" ht="15" hidden="1" customHeight="1">
      <c r="BY815" s="86"/>
    </row>
    <row r="816" spans="77:77" ht="15" hidden="1" customHeight="1">
      <c r="BY816" s="86"/>
    </row>
    <row r="817" spans="77:77" ht="15" hidden="1" customHeight="1">
      <c r="BY817" s="86"/>
    </row>
    <row r="818" spans="77:77" ht="15" hidden="1" customHeight="1">
      <c r="BY818" s="86"/>
    </row>
    <row r="819" spans="77:77" ht="15" hidden="1" customHeight="1">
      <c r="BY819" s="86"/>
    </row>
    <row r="820" spans="77:77" ht="15" hidden="1" customHeight="1">
      <c r="BY820" s="86"/>
    </row>
    <row r="821" spans="77:77" ht="15" hidden="1" customHeight="1">
      <c r="BY821" s="86"/>
    </row>
    <row r="822" spans="77:77" ht="15" hidden="1" customHeight="1">
      <c r="BY822" s="86"/>
    </row>
    <row r="823" spans="77:77" ht="15" hidden="1" customHeight="1">
      <c r="BY823" s="86"/>
    </row>
    <row r="824" spans="77:77" ht="15" hidden="1" customHeight="1">
      <c r="BY824" s="86"/>
    </row>
    <row r="825" spans="77:77" ht="15" hidden="1" customHeight="1">
      <c r="BY825" s="86"/>
    </row>
    <row r="826" spans="77:77" ht="15" hidden="1" customHeight="1">
      <c r="BY826" s="86"/>
    </row>
    <row r="827" spans="77:77" ht="15" hidden="1" customHeight="1">
      <c r="BY827" s="86"/>
    </row>
    <row r="828" spans="77:77" ht="15" hidden="1" customHeight="1">
      <c r="BY828" s="86"/>
    </row>
    <row r="829" spans="77:77" ht="15" hidden="1" customHeight="1">
      <c r="BY829" s="86"/>
    </row>
    <row r="830" spans="77:77" ht="15" hidden="1" customHeight="1">
      <c r="BY830" s="86"/>
    </row>
    <row r="831" spans="77:77" ht="15" hidden="1" customHeight="1">
      <c r="BY831" s="86"/>
    </row>
    <row r="832" spans="77:77" ht="15" hidden="1" customHeight="1">
      <c r="BY832" s="86"/>
    </row>
    <row r="833" spans="77:77" ht="15" hidden="1" customHeight="1">
      <c r="BY833" s="86"/>
    </row>
    <row r="834" spans="77:77" ht="15" hidden="1" customHeight="1">
      <c r="BY834" s="86"/>
    </row>
    <row r="835" spans="77:77" ht="15" hidden="1" customHeight="1">
      <c r="BY835" s="86"/>
    </row>
    <row r="836" spans="77:77" ht="15" hidden="1" customHeight="1">
      <c r="BY836" s="86"/>
    </row>
    <row r="837" spans="77:77" ht="15" hidden="1" customHeight="1">
      <c r="BY837" s="86"/>
    </row>
    <row r="838" spans="77:77" ht="15" hidden="1" customHeight="1">
      <c r="BY838" s="86"/>
    </row>
    <row r="839" spans="77:77" ht="15" hidden="1" customHeight="1">
      <c r="BY839" s="86"/>
    </row>
    <row r="840" spans="77:77" ht="15" hidden="1" customHeight="1">
      <c r="BY840" s="86"/>
    </row>
    <row r="841" spans="77:77" ht="15" hidden="1" customHeight="1">
      <c r="BY841" s="86"/>
    </row>
    <row r="842" spans="77:77" ht="15" hidden="1" customHeight="1">
      <c r="BY842" s="86"/>
    </row>
    <row r="843" spans="77:77" ht="15" hidden="1" customHeight="1">
      <c r="BY843" s="86"/>
    </row>
    <row r="844" spans="77:77" ht="15" hidden="1" customHeight="1">
      <c r="BY844" s="86"/>
    </row>
    <row r="845" spans="77:77" ht="15" hidden="1" customHeight="1">
      <c r="BY845" s="86"/>
    </row>
    <row r="846" spans="77:77" ht="15" hidden="1" customHeight="1">
      <c r="BY846" s="86"/>
    </row>
    <row r="847" spans="77:77" ht="15" hidden="1" customHeight="1">
      <c r="BY847" s="86"/>
    </row>
    <row r="848" spans="77:77" ht="15" hidden="1" customHeight="1">
      <c r="BY848" s="86"/>
    </row>
    <row r="849" spans="77:77" ht="15" hidden="1" customHeight="1">
      <c r="BY849" s="86"/>
    </row>
    <row r="850" spans="77:77" ht="15" hidden="1" customHeight="1">
      <c r="BY850" s="86"/>
    </row>
    <row r="851" spans="77:77" ht="15" hidden="1" customHeight="1">
      <c r="BY851" s="86"/>
    </row>
    <row r="852" spans="77:77" ht="15" hidden="1" customHeight="1">
      <c r="BY852" s="86"/>
    </row>
    <row r="853" spans="77:77" ht="15" hidden="1" customHeight="1">
      <c r="BY853" s="86"/>
    </row>
    <row r="854" spans="77:77" ht="15" hidden="1" customHeight="1">
      <c r="BY854" s="86"/>
    </row>
    <row r="855" spans="77:77" ht="15" hidden="1" customHeight="1">
      <c r="BY855" s="86"/>
    </row>
    <row r="856" spans="77:77" ht="15" hidden="1" customHeight="1">
      <c r="BY856" s="86"/>
    </row>
    <row r="857" spans="77:77" ht="15" hidden="1" customHeight="1">
      <c r="BY857" s="86"/>
    </row>
    <row r="858" spans="77:77" ht="15" hidden="1" customHeight="1">
      <c r="BY858" s="86"/>
    </row>
    <row r="859" spans="77:77" ht="15" hidden="1" customHeight="1">
      <c r="BY859" s="86"/>
    </row>
    <row r="860" spans="77:77" ht="15" hidden="1" customHeight="1">
      <c r="BY860" s="86"/>
    </row>
    <row r="861" spans="77:77" ht="15" hidden="1" customHeight="1">
      <c r="BY861" s="86"/>
    </row>
    <row r="862" spans="77:77" ht="15" hidden="1" customHeight="1">
      <c r="BY862" s="86"/>
    </row>
    <row r="863" spans="77:77" ht="15" hidden="1" customHeight="1">
      <c r="BY863" s="86"/>
    </row>
    <row r="864" spans="77:77" ht="15" hidden="1" customHeight="1">
      <c r="BY864" s="86"/>
    </row>
    <row r="865" spans="77:77" ht="15" hidden="1" customHeight="1">
      <c r="BY865" s="86"/>
    </row>
    <row r="866" spans="77:77" ht="15" hidden="1" customHeight="1">
      <c r="BY866" s="86"/>
    </row>
    <row r="867" spans="77:77" ht="15" hidden="1" customHeight="1">
      <c r="BY867" s="86"/>
    </row>
    <row r="868" spans="77:77" ht="15" hidden="1" customHeight="1">
      <c r="BY868" s="86"/>
    </row>
    <row r="869" spans="77:77" ht="15" hidden="1" customHeight="1">
      <c r="BY869" s="86"/>
    </row>
    <row r="870" spans="77:77" ht="15" hidden="1" customHeight="1">
      <c r="BY870" s="86"/>
    </row>
    <row r="871" spans="77:77" ht="15" hidden="1" customHeight="1">
      <c r="BY871" s="86"/>
    </row>
    <row r="872" spans="77:77" ht="15" hidden="1" customHeight="1">
      <c r="BY872" s="86"/>
    </row>
    <row r="873" spans="77:77" ht="15" hidden="1" customHeight="1">
      <c r="BY873" s="86"/>
    </row>
    <row r="874" spans="77:77" ht="15" hidden="1" customHeight="1">
      <c r="BY874" s="86"/>
    </row>
    <row r="875" spans="77:77" ht="15" hidden="1" customHeight="1">
      <c r="BY875" s="86"/>
    </row>
    <row r="876" spans="77:77" ht="15" hidden="1" customHeight="1">
      <c r="BY876" s="86"/>
    </row>
    <row r="877" spans="77:77" ht="15" hidden="1" customHeight="1">
      <c r="BY877" s="86"/>
    </row>
    <row r="878" spans="77:77" ht="15" hidden="1" customHeight="1">
      <c r="BY878" s="86"/>
    </row>
    <row r="879" spans="77:77" ht="15" hidden="1" customHeight="1">
      <c r="BY879" s="86"/>
    </row>
    <row r="880" spans="77:77" ht="15" hidden="1" customHeight="1">
      <c r="BY880" s="86"/>
    </row>
    <row r="881" spans="77:77" ht="15" hidden="1" customHeight="1">
      <c r="BY881" s="86"/>
    </row>
    <row r="882" spans="77:77" ht="15" hidden="1" customHeight="1">
      <c r="BY882" s="86"/>
    </row>
    <row r="883" spans="77:77" ht="15" hidden="1" customHeight="1">
      <c r="BY883" s="86"/>
    </row>
    <row r="884" spans="77:77" ht="15" hidden="1" customHeight="1">
      <c r="BY884" s="86"/>
    </row>
    <row r="885" spans="77:77" ht="15" hidden="1" customHeight="1">
      <c r="BY885" s="86"/>
    </row>
    <row r="886" spans="77:77" ht="15" hidden="1" customHeight="1">
      <c r="BY886" s="86"/>
    </row>
    <row r="887" spans="77:77" ht="15" hidden="1" customHeight="1">
      <c r="BY887" s="86"/>
    </row>
    <row r="888" spans="77:77" ht="15" hidden="1" customHeight="1">
      <c r="BY888" s="86"/>
    </row>
    <row r="889" spans="77:77" ht="15" hidden="1" customHeight="1">
      <c r="BY889" s="86"/>
    </row>
    <row r="890" spans="77:77" ht="15" hidden="1" customHeight="1">
      <c r="BY890" s="86"/>
    </row>
    <row r="891" spans="77:77" ht="15" hidden="1" customHeight="1">
      <c r="BY891" s="86"/>
    </row>
    <row r="892" spans="77:77" ht="15" hidden="1" customHeight="1">
      <c r="BY892" s="86"/>
    </row>
    <row r="893" spans="77:77" ht="15" hidden="1" customHeight="1">
      <c r="BY893" s="86"/>
    </row>
    <row r="894" spans="77:77" ht="15" hidden="1" customHeight="1">
      <c r="BY894" s="86"/>
    </row>
    <row r="895" spans="77:77" ht="15" hidden="1" customHeight="1">
      <c r="BY895" s="86"/>
    </row>
    <row r="896" spans="77:77" ht="15" hidden="1" customHeight="1">
      <c r="BY896" s="86"/>
    </row>
    <row r="897" spans="77:77" ht="15" hidden="1" customHeight="1">
      <c r="BY897" s="86"/>
    </row>
    <row r="898" spans="77:77" ht="15" hidden="1" customHeight="1">
      <c r="BY898" s="86"/>
    </row>
    <row r="899" spans="77:77" ht="15" hidden="1" customHeight="1">
      <c r="BY899" s="86"/>
    </row>
    <row r="900" spans="77:77" ht="15" hidden="1" customHeight="1">
      <c r="BY900" s="86"/>
    </row>
    <row r="901" spans="77:77" ht="15" hidden="1" customHeight="1">
      <c r="BY901" s="86"/>
    </row>
    <row r="902" spans="77:77" ht="15" hidden="1" customHeight="1">
      <c r="BY902" s="86"/>
    </row>
    <row r="903" spans="77:77" ht="15" hidden="1" customHeight="1">
      <c r="BY903" s="86"/>
    </row>
    <row r="904" spans="77:77" ht="15" hidden="1" customHeight="1">
      <c r="BY904" s="86"/>
    </row>
    <row r="905" spans="77:77" ht="15" hidden="1" customHeight="1">
      <c r="BY905" s="86"/>
    </row>
    <row r="906" spans="77:77" ht="15" hidden="1" customHeight="1">
      <c r="BY906" s="86"/>
    </row>
    <row r="907" spans="77:77" ht="15" hidden="1" customHeight="1">
      <c r="BY907" s="86"/>
    </row>
    <row r="908" spans="77:77" ht="15" hidden="1" customHeight="1">
      <c r="BY908" s="86"/>
    </row>
    <row r="909" spans="77:77" ht="15" hidden="1" customHeight="1">
      <c r="BY909" s="86"/>
    </row>
    <row r="910" spans="77:77" ht="15" hidden="1" customHeight="1">
      <c r="BY910" s="86"/>
    </row>
    <row r="911" spans="77:77" ht="15" hidden="1" customHeight="1">
      <c r="BY911" s="86"/>
    </row>
    <row r="912" spans="77:77" ht="15" hidden="1" customHeight="1">
      <c r="BY912" s="86"/>
    </row>
    <row r="913" spans="77:77" ht="15" hidden="1" customHeight="1">
      <c r="BY913" s="86"/>
    </row>
    <row r="914" spans="77:77" ht="15" hidden="1" customHeight="1">
      <c r="BY914" s="86"/>
    </row>
    <row r="915" spans="77:77" ht="15" hidden="1" customHeight="1">
      <c r="BY915" s="86"/>
    </row>
    <row r="916" spans="77:77" ht="15" hidden="1" customHeight="1">
      <c r="BY916" s="86"/>
    </row>
    <row r="917" spans="77:77" ht="15" hidden="1" customHeight="1">
      <c r="BY917" s="86"/>
    </row>
    <row r="918" spans="77:77" ht="15" hidden="1" customHeight="1">
      <c r="BY918" s="86"/>
    </row>
    <row r="919" spans="77:77" ht="15" hidden="1" customHeight="1">
      <c r="BY919" s="86"/>
    </row>
    <row r="920" spans="77:77" ht="15" hidden="1" customHeight="1">
      <c r="BY920" s="86"/>
    </row>
    <row r="921" spans="77:77" ht="15" hidden="1" customHeight="1">
      <c r="BY921" s="86"/>
    </row>
    <row r="922" spans="77:77" ht="15" hidden="1" customHeight="1">
      <c r="BY922" s="86"/>
    </row>
    <row r="923" spans="77:77" ht="15" hidden="1" customHeight="1">
      <c r="BY923" s="86"/>
    </row>
    <row r="924" spans="77:77" ht="15" hidden="1" customHeight="1">
      <c r="BY924" s="86"/>
    </row>
    <row r="925" spans="77:77" ht="15" hidden="1" customHeight="1">
      <c r="BY925" s="86"/>
    </row>
    <row r="926" spans="77:77" ht="15" hidden="1" customHeight="1">
      <c r="BY926" s="86"/>
    </row>
    <row r="927" spans="77:77" ht="15" hidden="1" customHeight="1">
      <c r="BY927" s="86"/>
    </row>
    <row r="928" spans="77:77" ht="15" hidden="1" customHeight="1">
      <c r="BY928" s="86"/>
    </row>
    <row r="929" spans="77:77" ht="15" hidden="1" customHeight="1">
      <c r="BY929" s="86"/>
    </row>
    <row r="930" spans="77:77" ht="15" hidden="1" customHeight="1">
      <c r="BY930" s="86"/>
    </row>
    <row r="931" spans="77:77" ht="15" hidden="1" customHeight="1">
      <c r="BY931" s="86"/>
    </row>
    <row r="932" spans="77:77" ht="15" hidden="1" customHeight="1">
      <c r="BY932" s="86"/>
    </row>
    <row r="933" spans="77:77" ht="15" hidden="1" customHeight="1">
      <c r="BY933" s="86"/>
    </row>
    <row r="934" spans="77:77" ht="15" hidden="1" customHeight="1">
      <c r="BY934" s="86"/>
    </row>
    <row r="935" spans="77:77" ht="15" hidden="1" customHeight="1">
      <c r="BY935" s="86"/>
    </row>
    <row r="936" spans="77:77" ht="15" hidden="1" customHeight="1">
      <c r="BY936" s="86"/>
    </row>
    <row r="937" spans="77:77" ht="15" hidden="1" customHeight="1">
      <c r="BY937" s="86"/>
    </row>
    <row r="938" spans="77:77" ht="15" hidden="1" customHeight="1">
      <c r="BY938" s="86"/>
    </row>
    <row r="939" spans="77:77" ht="15" hidden="1" customHeight="1">
      <c r="BY939" s="86"/>
    </row>
    <row r="940" spans="77:77" ht="15" hidden="1" customHeight="1">
      <c r="BY940" s="86"/>
    </row>
    <row r="941" spans="77:77" ht="15" hidden="1" customHeight="1">
      <c r="BY941" s="86"/>
    </row>
    <row r="942" spans="77:77" ht="15" hidden="1" customHeight="1">
      <c r="BY942" s="86"/>
    </row>
    <row r="943" spans="77:77" ht="15" hidden="1" customHeight="1">
      <c r="BY943" s="86"/>
    </row>
    <row r="944" spans="77:77" ht="15" hidden="1" customHeight="1">
      <c r="BY944" s="86"/>
    </row>
    <row r="945" spans="77:77" ht="15" hidden="1" customHeight="1">
      <c r="BY945" s="86"/>
    </row>
    <row r="946" spans="77:77" ht="15" hidden="1" customHeight="1">
      <c r="BY946" s="86"/>
    </row>
    <row r="947" spans="77:77" ht="15" hidden="1" customHeight="1">
      <c r="BY947" s="86"/>
    </row>
    <row r="948" spans="77:77" ht="15" hidden="1" customHeight="1">
      <c r="BY948" s="86"/>
    </row>
    <row r="949" spans="77:77" ht="15" hidden="1" customHeight="1">
      <c r="BY949" s="86"/>
    </row>
    <row r="950" spans="77:77" ht="15" hidden="1" customHeight="1">
      <c r="BY950" s="86"/>
    </row>
    <row r="951" spans="77:77" ht="15" hidden="1" customHeight="1">
      <c r="BY951" s="86"/>
    </row>
    <row r="952" spans="77:77" ht="15" hidden="1" customHeight="1">
      <c r="BY952" s="86"/>
    </row>
    <row r="953" spans="77:77" ht="15" hidden="1" customHeight="1">
      <c r="BY953" s="86"/>
    </row>
    <row r="954" spans="77:77" ht="15" hidden="1" customHeight="1">
      <c r="BY954" s="86"/>
    </row>
    <row r="955" spans="77:77" ht="15" hidden="1" customHeight="1">
      <c r="BY955" s="86"/>
    </row>
    <row r="956" spans="77:77" ht="15" hidden="1" customHeight="1">
      <c r="BY956" s="86"/>
    </row>
    <row r="957" spans="77:77" ht="15" hidden="1" customHeight="1">
      <c r="BY957" s="86"/>
    </row>
    <row r="958" spans="77:77" ht="15" hidden="1" customHeight="1">
      <c r="BY958" s="86"/>
    </row>
    <row r="959" spans="77:77" ht="15" hidden="1" customHeight="1">
      <c r="BY959" s="86"/>
    </row>
    <row r="960" spans="77:77" ht="15" hidden="1" customHeight="1">
      <c r="BY960" s="86"/>
    </row>
    <row r="961" spans="77:77" ht="15" hidden="1" customHeight="1">
      <c r="BY961" s="86"/>
    </row>
    <row r="962" spans="77:77" ht="15" hidden="1" customHeight="1">
      <c r="BY962" s="86"/>
    </row>
    <row r="963" spans="77:77" ht="15" hidden="1" customHeight="1">
      <c r="BY963" s="86"/>
    </row>
    <row r="964" spans="77:77" ht="15" hidden="1" customHeight="1">
      <c r="BY964" s="86"/>
    </row>
    <row r="965" spans="77:77" ht="15" hidden="1" customHeight="1">
      <c r="BY965" s="86"/>
    </row>
    <row r="966" spans="77:77" ht="15" hidden="1" customHeight="1">
      <c r="BY966" s="86"/>
    </row>
    <row r="967" spans="77:77" ht="15" hidden="1" customHeight="1">
      <c r="BY967" s="86"/>
    </row>
    <row r="968" spans="77:77" ht="15" hidden="1" customHeight="1">
      <c r="BY968" s="86"/>
    </row>
    <row r="969" spans="77:77" ht="15" hidden="1" customHeight="1">
      <c r="BY969" s="86"/>
    </row>
    <row r="970" spans="77:77" ht="15" hidden="1" customHeight="1">
      <c r="BY970" s="86"/>
    </row>
    <row r="971" spans="77:77" ht="15" hidden="1" customHeight="1">
      <c r="BY971" s="86"/>
    </row>
    <row r="972" spans="77:77" ht="15" hidden="1" customHeight="1">
      <c r="BY972" s="86"/>
    </row>
    <row r="973" spans="77:77" ht="15" hidden="1" customHeight="1">
      <c r="BY973" s="86"/>
    </row>
    <row r="974" spans="77:77" ht="15" hidden="1" customHeight="1">
      <c r="BY974" s="86"/>
    </row>
    <row r="975" spans="77:77" ht="15" hidden="1" customHeight="1">
      <c r="BY975" s="86"/>
    </row>
    <row r="976" spans="77:77" ht="15" hidden="1" customHeight="1">
      <c r="BY976" s="86"/>
    </row>
    <row r="977" spans="77:77" ht="15" hidden="1" customHeight="1">
      <c r="BY977" s="86"/>
    </row>
    <row r="978" spans="77:77" ht="15" hidden="1" customHeight="1">
      <c r="BY978" s="86"/>
    </row>
    <row r="979" spans="77:77" ht="15" hidden="1" customHeight="1">
      <c r="BY979" s="86"/>
    </row>
    <row r="980" spans="77:77" ht="15" hidden="1" customHeight="1">
      <c r="BY980" s="86"/>
    </row>
    <row r="981" spans="77:77" ht="15" hidden="1" customHeight="1">
      <c r="BY981" s="86"/>
    </row>
    <row r="982" spans="77:77" ht="15" hidden="1" customHeight="1">
      <c r="BY982" s="86"/>
    </row>
    <row r="983" spans="77:77" ht="15" hidden="1" customHeight="1">
      <c r="BY983" s="86"/>
    </row>
    <row r="984" spans="77:77" ht="15" hidden="1" customHeight="1">
      <c r="BY984" s="86"/>
    </row>
    <row r="985" spans="77:77" ht="15" hidden="1" customHeight="1">
      <c r="BY985" s="86"/>
    </row>
    <row r="986" spans="77:77" ht="15" hidden="1" customHeight="1">
      <c r="BY986" s="86"/>
    </row>
    <row r="987" spans="77:77" ht="15" hidden="1" customHeight="1">
      <c r="BY987" s="86"/>
    </row>
    <row r="988" spans="77:77" ht="15" hidden="1" customHeight="1">
      <c r="BY988" s="86"/>
    </row>
    <row r="989" spans="77:77" ht="15" hidden="1" customHeight="1">
      <c r="BY989" s="86"/>
    </row>
    <row r="990" spans="77:77" ht="15" hidden="1" customHeight="1">
      <c r="BY990" s="86"/>
    </row>
    <row r="991" spans="77:77" ht="15" hidden="1" customHeight="1">
      <c r="BY991" s="86"/>
    </row>
    <row r="992" spans="77:77" ht="15" hidden="1" customHeight="1">
      <c r="BY992" s="86"/>
    </row>
    <row r="993" spans="77:77" ht="15" hidden="1" customHeight="1">
      <c r="BY993" s="86"/>
    </row>
    <row r="994" spans="77:77" ht="15" hidden="1" customHeight="1">
      <c r="BY994" s="86"/>
    </row>
    <row r="995" spans="77:77" ht="15" hidden="1" customHeight="1">
      <c r="BY995" s="86"/>
    </row>
    <row r="996" spans="77:77" ht="15" hidden="1" customHeight="1">
      <c r="BY996" s="86"/>
    </row>
    <row r="997" spans="77:77" ht="15" hidden="1" customHeight="1">
      <c r="BY997" s="86"/>
    </row>
    <row r="998" spans="77:77" ht="15" hidden="1" customHeight="1">
      <c r="BY998" s="86"/>
    </row>
    <row r="999" spans="77:77" ht="15" hidden="1" customHeight="1">
      <c r="BY999" s="86"/>
    </row>
    <row r="1000" spans="77:77" ht="15" hidden="1" customHeight="1">
      <c r="BY1000" s="86"/>
    </row>
    <row r="1001" spans="77:77" ht="15" hidden="1" customHeight="1">
      <c r="BY1001" s="86"/>
    </row>
    <row r="1002" spans="77:77" ht="15" hidden="1" customHeight="1">
      <c r="BY1002" s="86"/>
    </row>
    <row r="1003" spans="77:77" ht="15" hidden="1" customHeight="1">
      <c r="BY1003" s="86"/>
    </row>
    <row r="1004" spans="77:77" ht="15" hidden="1" customHeight="1">
      <c r="BY1004" s="86"/>
    </row>
    <row r="1005" spans="77:77" ht="15" hidden="1" customHeight="1">
      <c r="BY1005" s="86"/>
    </row>
    <row r="1006" spans="77:77" ht="15" hidden="1" customHeight="1">
      <c r="BY1006" s="86"/>
    </row>
    <row r="1007" spans="77:77" ht="15" hidden="1" customHeight="1">
      <c r="BY1007" s="86"/>
    </row>
    <row r="1008" spans="77:77" ht="15" hidden="1" customHeight="1">
      <c r="BY1008" s="86"/>
    </row>
    <row r="1009" spans="77:77" ht="15" hidden="1" customHeight="1">
      <c r="BY1009" s="86"/>
    </row>
    <row r="1010" spans="77:77" ht="15" hidden="1" customHeight="1">
      <c r="BY1010" s="86"/>
    </row>
    <row r="1011" spans="77:77" ht="15" hidden="1" customHeight="1">
      <c r="BY1011" s="86"/>
    </row>
    <row r="1012" spans="77:77" ht="15" hidden="1" customHeight="1">
      <c r="BY1012" s="86"/>
    </row>
    <row r="1013" spans="77:77" ht="15" hidden="1" customHeight="1">
      <c r="BY1013" s="86"/>
    </row>
    <row r="1014" spans="77:77" ht="15" hidden="1" customHeight="1">
      <c r="BY1014" s="86"/>
    </row>
    <row r="1015" spans="77:77" ht="15" hidden="1" customHeight="1">
      <c r="BY1015" s="86"/>
    </row>
    <row r="1016" spans="77:77" ht="15" hidden="1" customHeight="1">
      <c r="BY1016" s="86"/>
    </row>
    <row r="1017" spans="77:77" ht="15" hidden="1" customHeight="1">
      <c r="BY1017" s="86"/>
    </row>
    <row r="1018" spans="77:77" ht="15" hidden="1" customHeight="1">
      <c r="BY1018" s="86"/>
    </row>
    <row r="1019" spans="77:77" ht="15" hidden="1" customHeight="1">
      <c r="BY1019" s="86"/>
    </row>
    <row r="1020" spans="77:77" ht="15" hidden="1" customHeight="1">
      <c r="BY1020" s="86"/>
    </row>
    <row r="1021" spans="77:77" ht="15" hidden="1" customHeight="1">
      <c r="BY1021" s="86"/>
    </row>
    <row r="1022" spans="77:77" ht="15" hidden="1" customHeight="1">
      <c r="BY1022" s="86"/>
    </row>
    <row r="1023" spans="77:77" ht="15" hidden="1" customHeight="1">
      <c r="BY1023" s="86"/>
    </row>
    <row r="1024" spans="77:77" ht="15" hidden="1" customHeight="1">
      <c r="BY1024" s="86"/>
    </row>
    <row r="1025" spans="77:77" ht="15" hidden="1" customHeight="1">
      <c r="BY1025" s="86"/>
    </row>
    <row r="1026" spans="77:77" ht="15" hidden="1" customHeight="1">
      <c r="BY1026" s="86"/>
    </row>
    <row r="1027" spans="77:77" ht="15" hidden="1" customHeight="1">
      <c r="BY1027" s="86"/>
    </row>
    <row r="1028" spans="77:77" ht="15" hidden="1" customHeight="1">
      <c r="BY1028" s="86"/>
    </row>
    <row r="1029" spans="77:77" ht="15" hidden="1" customHeight="1">
      <c r="BY1029" s="86"/>
    </row>
    <row r="1030" spans="77:77" ht="15" hidden="1" customHeight="1">
      <c r="BY1030" s="86"/>
    </row>
    <row r="1031" spans="77:77" ht="15" hidden="1" customHeight="1">
      <c r="BY1031" s="86"/>
    </row>
    <row r="1032" spans="77:77" ht="15" hidden="1" customHeight="1">
      <c r="BY1032" s="86"/>
    </row>
    <row r="1033" spans="77:77" ht="15" hidden="1" customHeight="1">
      <c r="BY1033" s="86"/>
    </row>
    <row r="1034" spans="77:77" ht="15" hidden="1" customHeight="1">
      <c r="BY1034" s="86"/>
    </row>
    <row r="1035" spans="77:77" ht="15" hidden="1" customHeight="1">
      <c r="BY1035" s="86"/>
    </row>
    <row r="1036" spans="77:77" ht="15" hidden="1" customHeight="1">
      <c r="BY1036" s="86"/>
    </row>
    <row r="1037" spans="77:77" ht="15" hidden="1" customHeight="1">
      <c r="BY1037" s="86"/>
    </row>
    <row r="1038" spans="77:77" ht="15" hidden="1" customHeight="1">
      <c r="BY1038" s="86"/>
    </row>
    <row r="1039" spans="77:77" ht="15" hidden="1" customHeight="1">
      <c r="BY1039" s="86"/>
    </row>
    <row r="1040" spans="77:77" ht="15" hidden="1" customHeight="1">
      <c r="BY1040" s="86"/>
    </row>
    <row r="1041" spans="77:77" ht="15" hidden="1" customHeight="1">
      <c r="BY1041" s="86"/>
    </row>
    <row r="1042" spans="77:77" ht="15" hidden="1" customHeight="1">
      <c r="BY1042" s="86"/>
    </row>
    <row r="1043" spans="77:77" ht="15" hidden="1" customHeight="1">
      <c r="BY1043" s="86"/>
    </row>
    <row r="1044" spans="77:77" ht="15" hidden="1" customHeight="1">
      <c r="BY1044" s="86"/>
    </row>
    <row r="1045" spans="77:77" ht="15" hidden="1" customHeight="1">
      <c r="BY1045" s="86"/>
    </row>
    <row r="1046" spans="77:77" ht="15" hidden="1" customHeight="1">
      <c r="BY1046" s="86"/>
    </row>
    <row r="1047" spans="77:77" ht="15" hidden="1" customHeight="1">
      <c r="BY1047" s="86"/>
    </row>
    <row r="1048" spans="77:77" ht="15" hidden="1" customHeight="1">
      <c r="BY1048" s="86"/>
    </row>
    <row r="1049" spans="77:77" ht="15" hidden="1" customHeight="1">
      <c r="BY1049" s="86"/>
    </row>
    <row r="1050" spans="77:77" ht="15" hidden="1" customHeight="1">
      <c r="BY1050" s="86"/>
    </row>
    <row r="1051" spans="77:77" ht="15" hidden="1" customHeight="1">
      <c r="BY1051" s="86"/>
    </row>
    <row r="1052" spans="77:77" ht="15" hidden="1" customHeight="1">
      <c r="BY1052" s="86"/>
    </row>
    <row r="1053" spans="77:77" ht="15" hidden="1" customHeight="1">
      <c r="BY1053" s="86"/>
    </row>
    <row r="1054" spans="77:77" ht="15" hidden="1" customHeight="1">
      <c r="BY1054" s="86"/>
    </row>
    <row r="1055" spans="77:77" ht="15" hidden="1" customHeight="1">
      <c r="BY1055" s="86"/>
    </row>
    <row r="1056" spans="77:77" ht="15" hidden="1" customHeight="1">
      <c r="BY1056" s="86"/>
    </row>
    <row r="1057" spans="77:77" ht="15" hidden="1" customHeight="1">
      <c r="BY1057" s="86"/>
    </row>
    <row r="1058" spans="77:77" ht="15" hidden="1" customHeight="1">
      <c r="BY1058" s="86"/>
    </row>
    <row r="1059" spans="77:77" ht="15" hidden="1" customHeight="1">
      <c r="BY1059" s="86"/>
    </row>
    <row r="1060" spans="77:77" ht="15" hidden="1" customHeight="1">
      <c r="BY1060" s="86"/>
    </row>
    <row r="1061" spans="77:77" ht="15" hidden="1" customHeight="1">
      <c r="BY1061" s="86"/>
    </row>
    <row r="1062" spans="77:77" ht="15" hidden="1" customHeight="1">
      <c r="BY1062" s="86"/>
    </row>
    <row r="1063" spans="77:77" ht="15" hidden="1" customHeight="1">
      <c r="BY1063" s="86"/>
    </row>
    <row r="1064" spans="77:77" ht="15" hidden="1" customHeight="1">
      <c r="BY1064" s="86"/>
    </row>
    <row r="1065" spans="77:77" ht="15" hidden="1" customHeight="1">
      <c r="BY1065" s="86"/>
    </row>
    <row r="1066" spans="77:77" ht="15" hidden="1" customHeight="1">
      <c r="BY1066" s="86"/>
    </row>
    <row r="1067" spans="77:77" ht="15" hidden="1" customHeight="1">
      <c r="BY1067" s="86"/>
    </row>
    <row r="1068" spans="77:77" ht="15" hidden="1" customHeight="1">
      <c r="BY1068" s="86"/>
    </row>
    <row r="1069" spans="77:77" ht="15" hidden="1" customHeight="1">
      <c r="BY1069" s="86"/>
    </row>
    <row r="1070" spans="77:77" ht="15" hidden="1" customHeight="1">
      <c r="BY1070" s="86"/>
    </row>
    <row r="1071" spans="77:77" ht="15" hidden="1" customHeight="1">
      <c r="BY1071" s="86"/>
    </row>
    <row r="1072" spans="77:77" ht="15" hidden="1" customHeight="1">
      <c r="BY1072" s="86"/>
    </row>
    <row r="1073" spans="77:77" ht="15" hidden="1" customHeight="1">
      <c r="BY1073" s="86"/>
    </row>
    <row r="1074" spans="77:77" ht="15" hidden="1" customHeight="1">
      <c r="BY1074" s="86"/>
    </row>
    <row r="1075" spans="77:77" ht="15" hidden="1" customHeight="1">
      <c r="BY1075" s="86"/>
    </row>
    <row r="1076" spans="77:77" ht="15" hidden="1" customHeight="1">
      <c r="BY1076" s="86"/>
    </row>
    <row r="1077" spans="77:77" ht="15" hidden="1" customHeight="1">
      <c r="BY1077" s="86"/>
    </row>
    <row r="1078" spans="77:77" ht="15" hidden="1" customHeight="1">
      <c r="BY1078" s="86"/>
    </row>
    <row r="1079" spans="77:77" ht="15" hidden="1" customHeight="1">
      <c r="BY1079" s="86"/>
    </row>
    <row r="1080" spans="77:77" ht="15" hidden="1" customHeight="1">
      <c r="BY1080" s="86"/>
    </row>
    <row r="1081" spans="77:77" ht="15" hidden="1" customHeight="1">
      <c r="BY1081" s="86"/>
    </row>
    <row r="1082" spans="77:77" ht="15" hidden="1" customHeight="1">
      <c r="BY1082" s="86"/>
    </row>
    <row r="1083" spans="77:77" ht="15" hidden="1" customHeight="1">
      <c r="BY1083" s="86"/>
    </row>
    <row r="1084" spans="77:77" ht="15" hidden="1" customHeight="1">
      <c r="BY1084" s="86"/>
    </row>
    <row r="1085" spans="77:77" ht="15" hidden="1" customHeight="1">
      <c r="BY1085" s="86"/>
    </row>
    <row r="1086" spans="77:77" ht="15" hidden="1" customHeight="1">
      <c r="BY1086" s="86"/>
    </row>
    <row r="1087" spans="77:77" ht="15" hidden="1" customHeight="1">
      <c r="BY1087" s="86"/>
    </row>
    <row r="1088" spans="77:77" ht="15" hidden="1" customHeight="1">
      <c r="BY1088" s="86"/>
    </row>
    <row r="1089" spans="77:77" ht="15" hidden="1" customHeight="1">
      <c r="BY1089" s="86"/>
    </row>
    <row r="1090" spans="77:77" ht="15" hidden="1" customHeight="1">
      <c r="BY1090" s="86"/>
    </row>
    <row r="1091" spans="77:77" ht="15" hidden="1" customHeight="1">
      <c r="BY1091" s="86"/>
    </row>
    <row r="1092" spans="77:77" ht="15" hidden="1" customHeight="1">
      <c r="BY1092" s="86"/>
    </row>
    <row r="1093" spans="77:77" ht="15" hidden="1" customHeight="1">
      <c r="BY1093" s="86"/>
    </row>
    <row r="1094" spans="77:77" ht="15" hidden="1" customHeight="1">
      <c r="BY1094" s="86"/>
    </row>
    <row r="1095" spans="77:77" ht="15" hidden="1" customHeight="1">
      <c r="BY1095" s="86"/>
    </row>
    <row r="1096" spans="77:77" ht="15" hidden="1" customHeight="1">
      <c r="BY1096" s="86"/>
    </row>
    <row r="1097" spans="77:77" ht="15" hidden="1" customHeight="1">
      <c r="BY1097" s="86"/>
    </row>
    <row r="1098" spans="77:77" ht="15" hidden="1" customHeight="1">
      <c r="BY1098" s="86"/>
    </row>
    <row r="1099" spans="77:77" ht="15" hidden="1" customHeight="1">
      <c r="BY1099" s="86"/>
    </row>
    <row r="1100" spans="77:77" ht="15" hidden="1" customHeight="1">
      <c r="BY1100" s="86"/>
    </row>
    <row r="1101" spans="77:77" ht="15" hidden="1" customHeight="1">
      <c r="BY1101" s="86"/>
    </row>
    <row r="1102" spans="77:77" ht="15" hidden="1" customHeight="1">
      <c r="BY1102" s="86"/>
    </row>
    <row r="1103" spans="77:77" ht="15" hidden="1" customHeight="1">
      <c r="BY1103" s="86"/>
    </row>
    <row r="1104" spans="77:77" ht="15" hidden="1" customHeight="1">
      <c r="BY1104" s="86"/>
    </row>
    <row r="1105" spans="77:77" ht="15" hidden="1" customHeight="1">
      <c r="BY1105" s="86"/>
    </row>
    <row r="1106" spans="77:77" ht="15" hidden="1" customHeight="1">
      <c r="BY1106" s="86"/>
    </row>
    <row r="1107" spans="77:77" ht="15" hidden="1" customHeight="1">
      <c r="BY1107" s="86"/>
    </row>
    <row r="1108" spans="77:77" ht="15" hidden="1" customHeight="1">
      <c r="BY1108" s="86"/>
    </row>
    <row r="1109" spans="77:77" ht="15" hidden="1" customHeight="1">
      <c r="BY1109" s="86"/>
    </row>
    <row r="1110" spans="77:77" ht="15" hidden="1" customHeight="1">
      <c r="BY1110" s="86"/>
    </row>
    <row r="1111" spans="77:77" ht="15" hidden="1" customHeight="1">
      <c r="BY1111" s="86"/>
    </row>
    <row r="1112" spans="77:77" ht="15" hidden="1" customHeight="1">
      <c r="BY1112" s="86"/>
    </row>
    <row r="1113" spans="77:77" ht="15" hidden="1" customHeight="1">
      <c r="BY1113" s="86"/>
    </row>
    <row r="1114" spans="77:77" ht="15" hidden="1" customHeight="1">
      <c r="BY1114" s="86"/>
    </row>
    <row r="1115" spans="77:77" ht="15" hidden="1" customHeight="1">
      <c r="BY1115" s="86"/>
    </row>
    <row r="1116" spans="77:77" ht="15" hidden="1" customHeight="1">
      <c r="BY1116" s="86"/>
    </row>
    <row r="1117" spans="77:77" ht="15" hidden="1" customHeight="1">
      <c r="BY1117" s="86"/>
    </row>
    <row r="1118" spans="77:77" ht="15" hidden="1" customHeight="1">
      <c r="BY1118" s="86"/>
    </row>
    <row r="1119" spans="77:77" ht="15" hidden="1" customHeight="1">
      <c r="BY1119" s="86"/>
    </row>
    <row r="1120" spans="77:77" ht="15" hidden="1" customHeight="1">
      <c r="BY1120" s="86"/>
    </row>
    <row r="1121" spans="77:77" ht="15" hidden="1" customHeight="1">
      <c r="BY1121" s="86"/>
    </row>
    <row r="1122" spans="77:77" ht="15" hidden="1" customHeight="1">
      <c r="BY1122" s="86"/>
    </row>
    <row r="1123" spans="77:77" ht="15" hidden="1" customHeight="1">
      <c r="BY1123" s="86"/>
    </row>
    <row r="1124" spans="77:77" ht="15" hidden="1" customHeight="1">
      <c r="BY1124" s="86"/>
    </row>
    <row r="1125" spans="77:77" ht="15" hidden="1" customHeight="1">
      <c r="BY1125" s="86"/>
    </row>
    <row r="1126" spans="77:77" ht="15" hidden="1" customHeight="1">
      <c r="BY1126" s="86"/>
    </row>
    <row r="1127" spans="77:77" ht="15" hidden="1" customHeight="1">
      <c r="BY1127" s="86"/>
    </row>
    <row r="1128" spans="77:77" ht="15" hidden="1" customHeight="1">
      <c r="BY1128" s="86"/>
    </row>
    <row r="1129" spans="77:77" ht="15" hidden="1" customHeight="1">
      <c r="BY1129" s="86"/>
    </row>
    <row r="1130" spans="77:77" ht="15" hidden="1" customHeight="1">
      <c r="BY1130" s="86"/>
    </row>
    <row r="1131" spans="77:77" ht="15" hidden="1" customHeight="1">
      <c r="BY1131" s="86"/>
    </row>
    <row r="1132" spans="77:77" ht="15" hidden="1" customHeight="1">
      <c r="BY1132" s="86"/>
    </row>
    <row r="1133" spans="77:77" ht="15" hidden="1" customHeight="1">
      <c r="BY1133" s="86"/>
    </row>
    <row r="1134" spans="77:77" ht="15" hidden="1" customHeight="1">
      <c r="BY1134" s="86"/>
    </row>
    <row r="1135" spans="77:77" ht="15" hidden="1" customHeight="1">
      <c r="BY1135" s="86"/>
    </row>
    <row r="1136" spans="77:77" ht="15" hidden="1" customHeight="1">
      <c r="BY1136" s="86"/>
    </row>
    <row r="1137" spans="77:77" ht="15" hidden="1" customHeight="1">
      <c r="BY1137" s="86"/>
    </row>
    <row r="1138" spans="77:77" ht="15" hidden="1" customHeight="1">
      <c r="BY1138" s="86"/>
    </row>
    <row r="1139" spans="77:77" ht="15" hidden="1" customHeight="1">
      <c r="BY1139" s="86"/>
    </row>
    <row r="1140" spans="77:77" ht="15" hidden="1" customHeight="1">
      <c r="BY1140" s="86"/>
    </row>
    <row r="1141" spans="77:77" ht="15" hidden="1" customHeight="1">
      <c r="BY1141" s="86"/>
    </row>
    <row r="1142" spans="77:77" ht="15" hidden="1" customHeight="1">
      <c r="BY1142" s="86"/>
    </row>
    <row r="1143" spans="77:77" ht="15" hidden="1" customHeight="1">
      <c r="BY1143" s="86"/>
    </row>
    <row r="1144" spans="77:77" ht="15" hidden="1" customHeight="1">
      <c r="BY1144" s="86"/>
    </row>
    <row r="1145" spans="77:77" ht="15" hidden="1" customHeight="1">
      <c r="BY1145" s="86"/>
    </row>
    <row r="1146" spans="77:77" ht="15" hidden="1" customHeight="1">
      <c r="BY1146" s="86"/>
    </row>
    <row r="1147" spans="77:77" ht="15" hidden="1" customHeight="1">
      <c r="BY1147" s="86"/>
    </row>
    <row r="1148" spans="77:77" ht="15" hidden="1" customHeight="1">
      <c r="BY1148" s="86"/>
    </row>
    <row r="1149" spans="77:77" ht="15" hidden="1" customHeight="1">
      <c r="BY1149" s="86"/>
    </row>
    <row r="1150" spans="77:77" ht="15" hidden="1" customHeight="1">
      <c r="BY1150" s="86"/>
    </row>
    <row r="1151" spans="77:77" ht="15" hidden="1" customHeight="1">
      <c r="BY1151" s="86"/>
    </row>
    <row r="1152" spans="77:77" ht="15" hidden="1" customHeight="1">
      <c r="BY1152" s="86"/>
    </row>
    <row r="1153" spans="77:77" ht="15" hidden="1" customHeight="1">
      <c r="BY1153" s="86"/>
    </row>
    <row r="1154" spans="77:77" ht="15" hidden="1" customHeight="1">
      <c r="BY1154" s="86"/>
    </row>
    <row r="1155" spans="77:77" ht="15" hidden="1" customHeight="1">
      <c r="BY1155" s="86"/>
    </row>
    <row r="1156" spans="77:77" ht="15" hidden="1" customHeight="1">
      <c r="BY1156" s="86"/>
    </row>
    <row r="1157" spans="77:77" ht="15" hidden="1" customHeight="1">
      <c r="BY1157" s="86"/>
    </row>
    <row r="1158" spans="77:77" ht="15" hidden="1" customHeight="1">
      <c r="BY1158" s="86"/>
    </row>
    <row r="1159" spans="77:77" ht="15" hidden="1" customHeight="1">
      <c r="BY1159" s="86"/>
    </row>
    <row r="1160" spans="77:77" ht="15" hidden="1" customHeight="1">
      <c r="BY1160" s="86"/>
    </row>
    <row r="1161" spans="77:77" ht="15" hidden="1" customHeight="1">
      <c r="BY1161" s="86"/>
    </row>
    <row r="1162" spans="77:77" ht="15" hidden="1" customHeight="1">
      <c r="BY1162" s="86"/>
    </row>
    <row r="1163" spans="77:77" ht="15" hidden="1" customHeight="1">
      <c r="BY1163" s="86"/>
    </row>
    <row r="1164" spans="77:77" ht="15" hidden="1" customHeight="1">
      <c r="BY1164" s="86"/>
    </row>
    <row r="1165" spans="77:77" ht="15" hidden="1" customHeight="1">
      <c r="BY1165" s="86"/>
    </row>
    <row r="1166" spans="77:77" ht="15" hidden="1" customHeight="1">
      <c r="BY1166" s="86"/>
    </row>
    <row r="1167" spans="77:77" ht="15" hidden="1" customHeight="1">
      <c r="BY1167" s="86"/>
    </row>
    <row r="1168" spans="77:77" ht="15" hidden="1" customHeight="1">
      <c r="BY1168" s="86"/>
    </row>
    <row r="1169" spans="77:77" ht="15" hidden="1" customHeight="1">
      <c r="BY1169" s="86"/>
    </row>
    <row r="1170" spans="77:77" ht="15" hidden="1" customHeight="1">
      <c r="BY1170" s="86"/>
    </row>
    <row r="1171" spans="77:77" ht="15" hidden="1" customHeight="1">
      <c r="BY1171" s="86"/>
    </row>
    <row r="1172" spans="77:77" ht="15" hidden="1" customHeight="1">
      <c r="BY1172" s="86"/>
    </row>
    <row r="1173" spans="77:77" ht="15" hidden="1" customHeight="1">
      <c r="BY1173" s="86"/>
    </row>
    <row r="1174" spans="77:77" ht="15" hidden="1" customHeight="1">
      <c r="BY1174" s="86"/>
    </row>
    <row r="1175" spans="77:77" ht="15" hidden="1" customHeight="1">
      <c r="BY1175" s="86"/>
    </row>
    <row r="1176" spans="77:77" ht="15" hidden="1" customHeight="1">
      <c r="BY1176" s="86"/>
    </row>
    <row r="1177" spans="77:77" ht="15" hidden="1" customHeight="1">
      <c r="BY1177" s="86"/>
    </row>
    <row r="1178" spans="77:77" ht="15" hidden="1" customHeight="1">
      <c r="BY1178" s="86"/>
    </row>
    <row r="1179" spans="77:77" ht="15" hidden="1" customHeight="1">
      <c r="BY1179" s="86"/>
    </row>
    <row r="1180" spans="77:77" ht="15" hidden="1" customHeight="1">
      <c r="BY1180" s="86"/>
    </row>
    <row r="1181" spans="77:77" ht="15" hidden="1" customHeight="1">
      <c r="BY1181" s="86"/>
    </row>
    <row r="1182" spans="77:77" ht="15" hidden="1" customHeight="1">
      <c r="BY1182" s="86"/>
    </row>
    <row r="1183" spans="77:77" ht="15" hidden="1" customHeight="1">
      <c r="BY1183" s="86"/>
    </row>
    <row r="1184" spans="77:77" ht="15" hidden="1" customHeight="1">
      <c r="BY1184" s="86"/>
    </row>
    <row r="1185" spans="77:77" ht="15" hidden="1" customHeight="1">
      <c r="BY1185" s="86"/>
    </row>
    <row r="1186" spans="77:77" ht="15" hidden="1" customHeight="1">
      <c r="BY1186" s="86"/>
    </row>
    <row r="1187" spans="77:77" ht="15" hidden="1" customHeight="1">
      <c r="BY1187" s="86"/>
    </row>
    <row r="1188" spans="77:77" ht="15" hidden="1" customHeight="1">
      <c r="BY1188" s="86"/>
    </row>
    <row r="1189" spans="77:77" ht="15" hidden="1" customHeight="1">
      <c r="BY1189" s="86"/>
    </row>
    <row r="1190" spans="77:77" ht="15" hidden="1" customHeight="1">
      <c r="BY1190" s="86"/>
    </row>
    <row r="1191" spans="77:77" ht="15" hidden="1" customHeight="1">
      <c r="BY1191" s="86"/>
    </row>
    <row r="1192" spans="77:77" ht="15" hidden="1" customHeight="1">
      <c r="BY1192" s="86"/>
    </row>
    <row r="1193" spans="77:77" ht="15" hidden="1" customHeight="1">
      <c r="BY1193" s="86"/>
    </row>
    <row r="1194" spans="77:77" ht="15" hidden="1" customHeight="1">
      <c r="BY1194" s="86"/>
    </row>
    <row r="1195" spans="77:77" ht="15" hidden="1" customHeight="1">
      <c r="BY1195" s="86"/>
    </row>
    <row r="1196" spans="77:77" ht="15" hidden="1" customHeight="1">
      <c r="BY1196" s="86"/>
    </row>
    <row r="1197" spans="77:77" ht="15" hidden="1" customHeight="1">
      <c r="BY1197" s="86"/>
    </row>
    <row r="1198" spans="77:77" ht="15" hidden="1" customHeight="1">
      <c r="BY1198" s="86"/>
    </row>
    <row r="1199" spans="77:77" ht="15" hidden="1" customHeight="1">
      <c r="BY1199" s="86"/>
    </row>
    <row r="1200" spans="77:77" ht="15" hidden="1" customHeight="1">
      <c r="BY1200" s="86"/>
    </row>
    <row r="1201" spans="77:77" ht="15" hidden="1" customHeight="1">
      <c r="BY1201" s="86"/>
    </row>
    <row r="1202" spans="77:77" ht="15" hidden="1" customHeight="1">
      <c r="BY1202" s="86"/>
    </row>
    <row r="1203" spans="77:77" ht="15" hidden="1" customHeight="1">
      <c r="BY1203" s="86"/>
    </row>
    <row r="1204" spans="77:77" ht="15" hidden="1" customHeight="1">
      <c r="BY1204" s="86"/>
    </row>
    <row r="1205" spans="77:77" ht="15" hidden="1" customHeight="1">
      <c r="BY1205" s="86"/>
    </row>
    <row r="1206" spans="77:77" ht="15" hidden="1" customHeight="1">
      <c r="BY1206" s="86"/>
    </row>
    <row r="1207" spans="77:77" ht="15" hidden="1" customHeight="1">
      <c r="BY1207" s="86"/>
    </row>
    <row r="1208" spans="77:77" ht="15" hidden="1" customHeight="1">
      <c r="BY1208" s="86"/>
    </row>
    <row r="1209" spans="77:77" ht="15" hidden="1" customHeight="1">
      <c r="BY1209" s="86"/>
    </row>
    <row r="1210" spans="77:77" ht="15" hidden="1" customHeight="1">
      <c r="BY1210" s="86"/>
    </row>
    <row r="1211" spans="77:77" ht="15" hidden="1" customHeight="1">
      <c r="BY1211" s="86"/>
    </row>
    <row r="1212" spans="77:77" ht="15" hidden="1" customHeight="1">
      <c r="BY1212" s="86"/>
    </row>
    <row r="1213" spans="77:77" ht="15" hidden="1" customHeight="1">
      <c r="BY1213" s="86"/>
    </row>
    <row r="1214" spans="77:77" ht="15" hidden="1" customHeight="1">
      <c r="BY1214" s="86"/>
    </row>
    <row r="1215" spans="77:77" ht="15" hidden="1" customHeight="1">
      <c r="BY1215" s="86"/>
    </row>
    <row r="1216" spans="77:77" ht="15" hidden="1" customHeight="1">
      <c r="BY1216" s="86"/>
    </row>
    <row r="1217" spans="77:77" ht="15" hidden="1" customHeight="1">
      <c r="BY1217" s="86"/>
    </row>
    <row r="1218" spans="77:77" ht="15" hidden="1" customHeight="1">
      <c r="BY1218" s="86"/>
    </row>
    <row r="1219" spans="77:77" ht="15" hidden="1" customHeight="1">
      <c r="BY1219" s="86"/>
    </row>
    <row r="1220" spans="77:77" ht="15" hidden="1" customHeight="1">
      <c r="BY1220" s="86"/>
    </row>
    <row r="1221" spans="77:77" ht="15" hidden="1" customHeight="1">
      <c r="BY1221" s="86"/>
    </row>
    <row r="1222" spans="77:77" ht="15" hidden="1" customHeight="1">
      <c r="BY1222" s="86"/>
    </row>
    <row r="1223" spans="77:77" ht="15" hidden="1" customHeight="1">
      <c r="BY1223" s="86"/>
    </row>
    <row r="1224" spans="77:77" ht="15" hidden="1" customHeight="1">
      <c r="BY1224" s="86"/>
    </row>
    <row r="1225" spans="77:77" ht="15" hidden="1" customHeight="1">
      <c r="BY1225" s="86"/>
    </row>
    <row r="1226" spans="77:77" ht="15" hidden="1" customHeight="1">
      <c r="BY1226" s="86"/>
    </row>
    <row r="1227" spans="77:77" ht="15" hidden="1" customHeight="1">
      <c r="BY1227" s="86"/>
    </row>
    <row r="1228" spans="77:77" ht="15" hidden="1" customHeight="1">
      <c r="BY1228" s="86"/>
    </row>
    <row r="1229" spans="77:77" ht="15" hidden="1" customHeight="1">
      <c r="BY1229" s="86"/>
    </row>
    <row r="1230" spans="77:77" ht="15" hidden="1" customHeight="1">
      <c r="BY1230" s="86"/>
    </row>
    <row r="1231" spans="77:77" ht="15" hidden="1" customHeight="1">
      <c r="BY1231" s="86"/>
    </row>
    <row r="1232" spans="77:77" ht="15" hidden="1" customHeight="1">
      <c r="BY1232" s="86"/>
    </row>
    <row r="1233" spans="77:77" ht="15" hidden="1" customHeight="1">
      <c r="BY1233" s="86"/>
    </row>
    <row r="1234" spans="77:77" ht="15" hidden="1" customHeight="1">
      <c r="BY1234" s="86"/>
    </row>
    <row r="1235" spans="77:77" ht="15" hidden="1" customHeight="1">
      <c r="BY1235" s="86"/>
    </row>
    <row r="1236" spans="77:77" ht="15" hidden="1" customHeight="1">
      <c r="BY1236" s="86"/>
    </row>
    <row r="1237" spans="77:77" ht="15" hidden="1" customHeight="1">
      <c r="BY1237" s="86"/>
    </row>
    <row r="1238" spans="77:77" ht="15" hidden="1" customHeight="1">
      <c r="BY1238" s="86"/>
    </row>
    <row r="1239" spans="77:77" ht="15" hidden="1" customHeight="1">
      <c r="BY1239" s="86"/>
    </row>
    <row r="1240" spans="77:77" ht="15" hidden="1" customHeight="1">
      <c r="BY1240" s="86"/>
    </row>
    <row r="1241" spans="77:77" ht="15" hidden="1" customHeight="1">
      <c r="BY1241" s="86"/>
    </row>
    <row r="1242" spans="77:77" ht="15" hidden="1" customHeight="1">
      <c r="BY1242" s="86"/>
    </row>
    <row r="1243" spans="77:77" ht="15" hidden="1" customHeight="1">
      <c r="BY1243" s="86"/>
    </row>
    <row r="1244" spans="77:77" ht="15" hidden="1" customHeight="1">
      <c r="BY1244" s="86"/>
    </row>
    <row r="1245" spans="77:77" ht="15" hidden="1" customHeight="1">
      <c r="BY1245" s="86"/>
    </row>
    <row r="1246" spans="77:77" ht="15" hidden="1" customHeight="1">
      <c r="BY1246" s="86"/>
    </row>
    <row r="1247" spans="77:77" ht="15" hidden="1" customHeight="1">
      <c r="BY1247" s="86"/>
    </row>
    <row r="1248" spans="77:77" ht="15" hidden="1" customHeight="1">
      <c r="BY1248" s="86"/>
    </row>
    <row r="1249" spans="77:77" ht="15" hidden="1" customHeight="1">
      <c r="BY1249" s="86"/>
    </row>
    <row r="1250" spans="77:77" ht="15" hidden="1" customHeight="1">
      <c r="BY1250" s="86"/>
    </row>
    <row r="1251" spans="77:77" ht="15" hidden="1" customHeight="1">
      <c r="BY1251" s="86"/>
    </row>
    <row r="1252" spans="77:77" ht="15" hidden="1" customHeight="1">
      <c r="BY1252" s="86"/>
    </row>
    <row r="1253" spans="77:77" ht="15" hidden="1" customHeight="1">
      <c r="BY1253" s="86"/>
    </row>
    <row r="1254" spans="77:77" ht="15" hidden="1" customHeight="1">
      <c r="BY1254" s="86"/>
    </row>
    <row r="1255" spans="77:77" ht="15" hidden="1" customHeight="1">
      <c r="BY1255" s="86"/>
    </row>
    <row r="1256" spans="77:77" ht="15" hidden="1" customHeight="1">
      <c r="BY1256" s="86"/>
    </row>
    <row r="1257" spans="77:77" ht="15" hidden="1" customHeight="1">
      <c r="BY1257" s="86"/>
    </row>
    <row r="1258" spans="77:77" ht="15" hidden="1" customHeight="1">
      <c r="BY1258" s="86"/>
    </row>
    <row r="1259" spans="77:77" ht="15" hidden="1" customHeight="1">
      <c r="BY1259" s="86"/>
    </row>
    <row r="1260" spans="77:77" ht="15" hidden="1" customHeight="1">
      <c r="BY1260" s="86"/>
    </row>
    <row r="1261" spans="77:77" ht="15" hidden="1" customHeight="1">
      <c r="BY1261" s="86"/>
    </row>
    <row r="1262" spans="77:77" ht="15" hidden="1" customHeight="1">
      <c r="BY1262" s="86"/>
    </row>
    <row r="1263" spans="77:77" ht="15" hidden="1" customHeight="1">
      <c r="BY1263" s="86"/>
    </row>
    <row r="1264" spans="77:77" ht="15" hidden="1" customHeight="1">
      <c r="BY1264" s="86"/>
    </row>
    <row r="1265" spans="77:77" ht="15" hidden="1" customHeight="1">
      <c r="BY1265" s="86"/>
    </row>
    <row r="1266" spans="77:77" ht="15" hidden="1" customHeight="1">
      <c r="BY1266" s="86"/>
    </row>
    <row r="1267" spans="77:77" ht="15" hidden="1" customHeight="1">
      <c r="BY1267" s="86"/>
    </row>
    <row r="1268" spans="77:77" ht="15" hidden="1" customHeight="1">
      <c r="BY1268" s="86"/>
    </row>
    <row r="1269" spans="77:77" ht="15" hidden="1" customHeight="1">
      <c r="BY1269" s="86"/>
    </row>
    <row r="1270" spans="77:77" ht="15" hidden="1" customHeight="1">
      <c r="BY1270" s="86"/>
    </row>
    <row r="1271" spans="77:77" ht="15" hidden="1" customHeight="1">
      <c r="BY1271" s="86"/>
    </row>
    <row r="1272" spans="77:77" ht="15" hidden="1" customHeight="1">
      <c r="BY1272" s="86"/>
    </row>
    <row r="1273" spans="77:77" ht="15" hidden="1" customHeight="1">
      <c r="BY1273" s="86"/>
    </row>
    <row r="1274" spans="77:77" ht="15" hidden="1" customHeight="1">
      <c r="BY1274" s="86"/>
    </row>
    <row r="1275" spans="77:77" ht="15" hidden="1" customHeight="1">
      <c r="BY1275" s="86"/>
    </row>
    <row r="1276" spans="77:77" ht="15" hidden="1" customHeight="1">
      <c r="BY1276" s="86"/>
    </row>
    <row r="1277" spans="77:77" ht="15" hidden="1" customHeight="1">
      <c r="BY1277" s="86"/>
    </row>
    <row r="1278" spans="77:77" ht="15" hidden="1" customHeight="1">
      <c r="BY1278" s="86"/>
    </row>
    <row r="1279" spans="77:77" ht="15" hidden="1" customHeight="1">
      <c r="BY1279" s="86"/>
    </row>
    <row r="1280" spans="77:77" ht="15" hidden="1" customHeight="1">
      <c r="BY1280" s="86"/>
    </row>
    <row r="1281" spans="77:77" ht="15" hidden="1" customHeight="1">
      <c r="BY1281" s="86"/>
    </row>
    <row r="1282" spans="77:77" ht="15" hidden="1" customHeight="1">
      <c r="BY1282" s="86"/>
    </row>
    <row r="1283" spans="77:77" ht="15" hidden="1" customHeight="1">
      <c r="BY1283" s="86"/>
    </row>
    <row r="1284" spans="77:77" ht="15" hidden="1" customHeight="1">
      <c r="BY1284" s="86"/>
    </row>
    <row r="1285" spans="77:77" ht="15" hidden="1" customHeight="1">
      <c r="BY1285" s="86"/>
    </row>
    <row r="1286" spans="77:77" ht="15" hidden="1" customHeight="1">
      <c r="BY1286" s="86"/>
    </row>
    <row r="1287" spans="77:77" ht="15" hidden="1" customHeight="1">
      <c r="BY1287" s="86"/>
    </row>
    <row r="1288" spans="77:77" ht="15" hidden="1" customHeight="1">
      <c r="BY1288" s="86"/>
    </row>
    <row r="1289" spans="77:77" ht="15" hidden="1" customHeight="1">
      <c r="BY1289" s="86"/>
    </row>
    <row r="1290" spans="77:77" ht="15" hidden="1" customHeight="1">
      <c r="BY1290" s="86"/>
    </row>
    <row r="1291" spans="77:77" ht="15" hidden="1" customHeight="1">
      <c r="BY1291" s="86"/>
    </row>
    <row r="1292" spans="77:77" ht="15" hidden="1" customHeight="1">
      <c r="BY1292" s="86"/>
    </row>
    <row r="1293" spans="77:77" ht="15" hidden="1" customHeight="1">
      <c r="BY1293" s="86"/>
    </row>
    <row r="1294" spans="77:77" ht="15" hidden="1" customHeight="1">
      <c r="BY1294" s="86"/>
    </row>
    <row r="1295" spans="77:77" ht="15" hidden="1" customHeight="1">
      <c r="BY1295" s="86"/>
    </row>
    <row r="1296" spans="77:77" ht="15" hidden="1" customHeight="1">
      <c r="BY1296" s="86"/>
    </row>
    <row r="1297" spans="77:77" ht="15" hidden="1" customHeight="1">
      <c r="BY1297" s="86"/>
    </row>
    <row r="1298" spans="77:77" ht="15" hidden="1" customHeight="1">
      <c r="BY1298" s="86"/>
    </row>
    <row r="1299" spans="77:77" ht="15" hidden="1" customHeight="1">
      <c r="BY1299" s="86"/>
    </row>
    <row r="1300" spans="77:77" ht="15" hidden="1" customHeight="1">
      <c r="BY1300" s="86"/>
    </row>
    <row r="1301" spans="77:77" ht="15" hidden="1" customHeight="1">
      <c r="BY1301" s="86"/>
    </row>
    <row r="1302" spans="77:77" ht="15" hidden="1" customHeight="1">
      <c r="BY1302" s="86"/>
    </row>
    <row r="1303" spans="77:77" ht="15" hidden="1" customHeight="1">
      <c r="BY1303" s="86"/>
    </row>
    <row r="1304" spans="77:77" ht="15" hidden="1" customHeight="1">
      <c r="BY1304" s="86"/>
    </row>
    <row r="1305" spans="77:77" ht="15" hidden="1" customHeight="1">
      <c r="BY1305" s="86"/>
    </row>
    <row r="1306" spans="77:77" ht="15" hidden="1" customHeight="1">
      <c r="BY1306" s="86"/>
    </row>
    <row r="1307" spans="77:77" ht="15" hidden="1" customHeight="1">
      <c r="BY1307" s="86"/>
    </row>
    <row r="1308" spans="77:77" ht="15" hidden="1" customHeight="1">
      <c r="BY1308" s="86"/>
    </row>
    <row r="1309" spans="77:77" ht="15" hidden="1" customHeight="1">
      <c r="BY1309" s="86"/>
    </row>
    <row r="1310" spans="77:77" ht="15" hidden="1" customHeight="1">
      <c r="BY1310" s="86"/>
    </row>
    <row r="1311" spans="77:77" ht="15" hidden="1" customHeight="1">
      <c r="BY1311" s="86"/>
    </row>
    <row r="1312" spans="77:77" ht="15" hidden="1" customHeight="1">
      <c r="BY1312" s="86"/>
    </row>
    <row r="1313" spans="77:77" ht="15" hidden="1" customHeight="1">
      <c r="BY1313" s="86"/>
    </row>
    <row r="1314" spans="77:77" ht="15" hidden="1" customHeight="1">
      <c r="BY1314" s="86"/>
    </row>
    <row r="1315" spans="77:77" ht="15" hidden="1" customHeight="1">
      <c r="BY1315" s="86"/>
    </row>
    <row r="1316" spans="77:77" ht="15" hidden="1" customHeight="1">
      <c r="BY1316" s="86"/>
    </row>
    <row r="1317" spans="77:77" ht="15" hidden="1" customHeight="1">
      <c r="BY1317" s="86"/>
    </row>
    <row r="1318" spans="77:77" ht="15" hidden="1" customHeight="1">
      <c r="BY1318" s="86"/>
    </row>
    <row r="1319" spans="77:77" ht="15" hidden="1" customHeight="1">
      <c r="BY1319" s="86"/>
    </row>
    <row r="1320" spans="77:77" ht="15" hidden="1" customHeight="1">
      <c r="BY1320" s="86"/>
    </row>
    <row r="1321" spans="77:77" ht="15" hidden="1" customHeight="1">
      <c r="BY1321" s="86"/>
    </row>
    <row r="1322" spans="77:77" ht="15" hidden="1" customHeight="1">
      <c r="BY1322" s="86"/>
    </row>
    <row r="1323" spans="77:77" ht="15" hidden="1" customHeight="1">
      <c r="BY1323" s="86"/>
    </row>
    <row r="1324" spans="77:77" ht="15" hidden="1" customHeight="1">
      <c r="BY1324" s="86"/>
    </row>
    <row r="1325" spans="77:77" ht="15" hidden="1" customHeight="1">
      <c r="BY1325" s="86"/>
    </row>
    <row r="1326" spans="77:77" ht="15" hidden="1" customHeight="1">
      <c r="BY1326" s="86"/>
    </row>
    <row r="1327" spans="77:77" ht="15" hidden="1" customHeight="1">
      <c r="BY1327" s="86"/>
    </row>
    <row r="1328" spans="77:77" ht="15" hidden="1" customHeight="1">
      <c r="BY1328" s="86"/>
    </row>
    <row r="1329" spans="77:77" ht="15" hidden="1" customHeight="1">
      <c r="BY1329" s="86"/>
    </row>
    <row r="1330" spans="77:77" ht="15" hidden="1" customHeight="1">
      <c r="BY1330" s="86"/>
    </row>
    <row r="1331" spans="77:77" ht="15" hidden="1" customHeight="1">
      <c r="BY1331" s="86"/>
    </row>
    <row r="1332" spans="77:77" ht="15" hidden="1" customHeight="1">
      <c r="BY1332" s="86"/>
    </row>
    <row r="1333" spans="77:77" ht="15" hidden="1" customHeight="1">
      <c r="BY1333" s="86"/>
    </row>
    <row r="1334" spans="77:77" ht="15" hidden="1" customHeight="1">
      <c r="BY1334" s="86"/>
    </row>
    <row r="1335" spans="77:77" ht="15" hidden="1" customHeight="1">
      <c r="BY1335" s="86"/>
    </row>
    <row r="1336" spans="77:77" ht="15" hidden="1" customHeight="1">
      <c r="BY1336" s="86"/>
    </row>
    <row r="1337" spans="77:77" ht="15" hidden="1" customHeight="1">
      <c r="BY1337" s="86"/>
    </row>
    <row r="1338" spans="77:77" ht="15" hidden="1" customHeight="1">
      <c r="BY1338" s="86"/>
    </row>
    <row r="1339" spans="77:77" ht="15" hidden="1" customHeight="1">
      <c r="BY1339" s="86"/>
    </row>
    <row r="1340" spans="77:77" ht="15" hidden="1" customHeight="1">
      <c r="BY1340" s="86"/>
    </row>
    <row r="1341" spans="77:77" ht="15" hidden="1" customHeight="1">
      <c r="BY1341" s="86"/>
    </row>
    <row r="1342" spans="77:77" ht="15" hidden="1" customHeight="1">
      <c r="BY1342" s="86"/>
    </row>
    <row r="1343" spans="77:77" ht="15" hidden="1" customHeight="1">
      <c r="BY1343" s="86"/>
    </row>
    <row r="1344" spans="77:77" ht="15" hidden="1" customHeight="1">
      <c r="BY1344" s="86"/>
    </row>
    <row r="1345" spans="77:77" ht="15" hidden="1" customHeight="1">
      <c r="BY1345" s="86"/>
    </row>
    <row r="1346" spans="77:77" ht="15" hidden="1" customHeight="1">
      <c r="BY1346" s="86"/>
    </row>
    <row r="1347" spans="77:77" ht="15" hidden="1" customHeight="1">
      <c r="BY1347" s="86"/>
    </row>
    <row r="1348" spans="77:77" ht="15" hidden="1" customHeight="1">
      <c r="BY1348" s="86"/>
    </row>
    <row r="1349" spans="77:77" ht="15" hidden="1" customHeight="1">
      <c r="BY1349" s="86"/>
    </row>
    <row r="1350" spans="77:77" ht="15" hidden="1" customHeight="1">
      <c r="BY1350" s="86"/>
    </row>
    <row r="1351" spans="77:77" ht="15" hidden="1" customHeight="1">
      <c r="BY1351" s="86"/>
    </row>
    <row r="1352" spans="77:77" ht="15" hidden="1" customHeight="1">
      <c r="BY1352" s="86"/>
    </row>
    <row r="1353" spans="77:77" ht="15" hidden="1" customHeight="1">
      <c r="BY1353" s="86"/>
    </row>
    <row r="1354" spans="77:77" ht="15" hidden="1" customHeight="1">
      <c r="BY1354" s="86"/>
    </row>
    <row r="1355" spans="77:77" ht="15" hidden="1" customHeight="1">
      <c r="BY1355" s="86"/>
    </row>
    <row r="1356" spans="77:77" ht="15" hidden="1" customHeight="1">
      <c r="BY1356" s="86"/>
    </row>
    <row r="1357" spans="77:77" ht="15" hidden="1" customHeight="1">
      <c r="BY1357" s="86"/>
    </row>
    <row r="1358" spans="77:77" ht="15" hidden="1" customHeight="1">
      <c r="BY1358" s="86"/>
    </row>
    <row r="1359" spans="77:77" ht="15" hidden="1" customHeight="1">
      <c r="BY1359" s="86"/>
    </row>
    <row r="1360" spans="77:77" ht="15" hidden="1" customHeight="1">
      <c r="BY1360" s="86"/>
    </row>
    <row r="1361" spans="77:77" ht="15" hidden="1" customHeight="1">
      <c r="BY1361" s="86"/>
    </row>
    <row r="1362" spans="77:77" ht="15" hidden="1" customHeight="1">
      <c r="BY1362" s="86"/>
    </row>
    <row r="1363" spans="77:77" ht="15" hidden="1" customHeight="1">
      <c r="BY1363" s="86"/>
    </row>
    <row r="1364" spans="77:77" ht="15" hidden="1" customHeight="1">
      <c r="BY1364" s="86"/>
    </row>
    <row r="1365" spans="77:77" ht="15" hidden="1" customHeight="1">
      <c r="BY1365" s="86"/>
    </row>
    <row r="1366" spans="77:77" ht="15" hidden="1" customHeight="1">
      <c r="BY1366" s="86"/>
    </row>
    <row r="1367" spans="77:77" ht="15" hidden="1" customHeight="1">
      <c r="BY1367" s="86"/>
    </row>
    <row r="1368" spans="77:77" ht="15" hidden="1" customHeight="1">
      <c r="BY1368" s="86"/>
    </row>
    <row r="1369" spans="77:77" ht="15" hidden="1" customHeight="1">
      <c r="BY1369" s="86"/>
    </row>
    <row r="1370" spans="77:77" ht="15" hidden="1" customHeight="1">
      <c r="BY1370" s="86"/>
    </row>
    <row r="1371" spans="77:77" ht="15" hidden="1" customHeight="1">
      <c r="BY1371" s="86"/>
    </row>
    <row r="1372" spans="77:77" ht="15" hidden="1" customHeight="1">
      <c r="BY1372" s="86"/>
    </row>
    <row r="1373" spans="77:77" ht="15" hidden="1" customHeight="1">
      <c r="BY1373" s="86"/>
    </row>
    <row r="1374" spans="77:77" ht="15" hidden="1" customHeight="1">
      <c r="BY1374" s="86"/>
    </row>
    <row r="1375" spans="77:77" ht="15" hidden="1" customHeight="1">
      <c r="BY1375" s="86"/>
    </row>
    <row r="1376" spans="77:77" ht="15" hidden="1" customHeight="1">
      <c r="BY1376" s="86"/>
    </row>
    <row r="1377" spans="77:77" ht="15" hidden="1" customHeight="1">
      <c r="BY1377" s="86"/>
    </row>
    <row r="1378" spans="77:77" ht="15" hidden="1" customHeight="1">
      <c r="BY1378" s="86"/>
    </row>
    <row r="1379" spans="77:77" ht="15" hidden="1" customHeight="1">
      <c r="BY1379" s="86"/>
    </row>
    <row r="1380" spans="77:77" ht="15" hidden="1" customHeight="1">
      <c r="BY1380" s="86"/>
    </row>
    <row r="1381" spans="77:77" ht="15" hidden="1" customHeight="1">
      <c r="BY1381" s="86"/>
    </row>
    <row r="1382" spans="77:77" ht="15" hidden="1" customHeight="1">
      <c r="BY1382" s="86"/>
    </row>
    <row r="1383" spans="77:77" ht="15" hidden="1" customHeight="1">
      <c r="BY1383" s="86"/>
    </row>
    <row r="1384" spans="77:77" ht="15" hidden="1" customHeight="1">
      <c r="BY1384" s="86"/>
    </row>
    <row r="1385" spans="77:77" ht="15" hidden="1" customHeight="1">
      <c r="BY1385" s="86"/>
    </row>
    <row r="1386" spans="77:77" ht="15" hidden="1" customHeight="1">
      <c r="BY1386" s="86"/>
    </row>
    <row r="1387" spans="77:77" ht="15" hidden="1" customHeight="1">
      <c r="BY1387" s="86"/>
    </row>
    <row r="1388" spans="77:77" ht="15" hidden="1" customHeight="1">
      <c r="BY1388" s="86"/>
    </row>
    <row r="1389" spans="77:77" ht="15" hidden="1" customHeight="1">
      <c r="BY1389" s="86"/>
    </row>
    <row r="1390" spans="77:77" ht="15" hidden="1" customHeight="1">
      <c r="BY1390" s="86"/>
    </row>
    <row r="1391" spans="77:77" ht="15" hidden="1" customHeight="1">
      <c r="BY1391" s="86"/>
    </row>
    <row r="1392" spans="77:77" ht="15" hidden="1" customHeight="1">
      <c r="BY1392" s="86"/>
    </row>
    <row r="1393" spans="77:77" ht="15" hidden="1" customHeight="1">
      <c r="BY1393" s="86"/>
    </row>
    <row r="1394" spans="77:77" ht="15" hidden="1" customHeight="1">
      <c r="BY1394" s="86"/>
    </row>
    <row r="1395" spans="77:77" ht="15" hidden="1" customHeight="1">
      <c r="BY1395" s="86"/>
    </row>
    <row r="1396" spans="77:77" ht="15" hidden="1" customHeight="1">
      <c r="BY1396" s="86"/>
    </row>
    <row r="1397" spans="77:77" ht="15" hidden="1" customHeight="1">
      <c r="BY1397" s="86"/>
    </row>
    <row r="1398" spans="77:77" ht="15" hidden="1" customHeight="1">
      <c r="BY1398" s="86"/>
    </row>
    <row r="1399" spans="77:77" ht="15" hidden="1" customHeight="1">
      <c r="BY1399" s="86"/>
    </row>
    <row r="1400" spans="77:77" ht="15" hidden="1" customHeight="1">
      <c r="BY1400" s="86"/>
    </row>
    <row r="1401" spans="77:77" ht="15" hidden="1" customHeight="1">
      <c r="BY1401" s="86"/>
    </row>
    <row r="1402" spans="77:77" ht="15" hidden="1" customHeight="1">
      <c r="BY1402" s="86"/>
    </row>
    <row r="1403" spans="77:77" ht="15" hidden="1" customHeight="1">
      <c r="BY1403" s="86"/>
    </row>
    <row r="1404" spans="77:77" ht="15" hidden="1" customHeight="1">
      <c r="BY1404" s="86"/>
    </row>
    <row r="1405" spans="77:77" ht="15" hidden="1" customHeight="1">
      <c r="BY1405" s="86"/>
    </row>
    <row r="1406" spans="77:77" ht="15" hidden="1" customHeight="1">
      <c r="BY1406" s="86"/>
    </row>
    <row r="1407" spans="77:77" ht="15" hidden="1" customHeight="1">
      <c r="BY1407" s="86"/>
    </row>
    <row r="1408" spans="77:77" ht="15" hidden="1" customHeight="1">
      <c r="BY1408" s="86"/>
    </row>
    <row r="1409" spans="77:77" ht="15" hidden="1" customHeight="1">
      <c r="BY1409" s="86"/>
    </row>
    <row r="1410" spans="77:77" ht="15" hidden="1" customHeight="1">
      <c r="BY1410" s="86"/>
    </row>
    <row r="1411" spans="77:77" ht="15" hidden="1" customHeight="1">
      <c r="BY1411" s="86"/>
    </row>
    <row r="1412" spans="77:77" ht="15" hidden="1" customHeight="1">
      <c r="BY1412" s="86"/>
    </row>
    <row r="1413" spans="77:77" ht="15" hidden="1" customHeight="1">
      <c r="BY1413" s="86"/>
    </row>
    <row r="1414" spans="77:77" ht="15" hidden="1" customHeight="1">
      <c r="BY1414" s="86"/>
    </row>
    <row r="1415" spans="77:77" ht="15" hidden="1" customHeight="1">
      <c r="BY1415" s="86"/>
    </row>
    <row r="1416" spans="77:77" ht="15" hidden="1" customHeight="1">
      <c r="BY1416" s="86"/>
    </row>
    <row r="1417" spans="77:77" ht="15" hidden="1" customHeight="1">
      <c r="BY1417" s="86"/>
    </row>
    <row r="1418" spans="77:77" ht="15" hidden="1" customHeight="1">
      <c r="BY1418" s="86"/>
    </row>
    <row r="1419" spans="77:77" ht="15" hidden="1" customHeight="1">
      <c r="BY1419" s="86"/>
    </row>
    <row r="1420" spans="77:77" ht="15" hidden="1" customHeight="1">
      <c r="BY1420" s="86"/>
    </row>
    <row r="1421" spans="77:77" ht="15" hidden="1" customHeight="1">
      <c r="BY1421" s="86"/>
    </row>
    <row r="1422" spans="77:77" ht="15" hidden="1" customHeight="1">
      <c r="BY1422" s="86"/>
    </row>
    <row r="1423" spans="77:77" ht="15" hidden="1" customHeight="1">
      <c r="BY1423" s="86"/>
    </row>
    <row r="1424" spans="77:77" ht="15" hidden="1" customHeight="1">
      <c r="BY1424" s="86"/>
    </row>
    <row r="1425" spans="77:77" ht="15" hidden="1" customHeight="1">
      <c r="BY1425" s="86"/>
    </row>
    <row r="1426" spans="77:77" ht="15" hidden="1" customHeight="1">
      <c r="BY1426" s="86"/>
    </row>
    <row r="1427" spans="77:77" ht="15" hidden="1" customHeight="1">
      <c r="BY1427" s="86"/>
    </row>
    <row r="1428" spans="77:77" ht="15" hidden="1" customHeight="1">
      <c r="BY1428" s="86"/>
    </row>
    <row r="1429" spans="77:77" ht="15" hidden="1" customHeight="1">
      <c r="BY1429" s="86"/>
    </row>
    <row r="1430" spans="77:77" ht="15" hidden="1" customHeight="1">
      <c r="BY1430" s="86"/>
    </row>
    <row r="1431" spans="77:77" ht="15" hidden="1" customHeight="1">
      <c r="BY1431" s="86"/>
    </row>
    <row r="1432" spans="77:77" ht="15" hidden="1" customHeight="1">
      <c r="BY1432" s="86"/>
    </row>
    <row r="1433" spans="77:77" ht="15" hidden="1" customHeight="1">
      <c r="BY1433" s="86"/>
    </row>
    <row r="1434" spans="77:77" ht="15" hidden="1" customHeight="1">
      <c r="BY1434" s="86"/>
    </row>
    <row r="1435" spans="77:77" ht="15" hidden="1" customHeight="1">
      <c r="BY1435" s="86"/>
    </row>
    <row r="1436" spans="77:77" ht="15" hidden="1" customHeight="1">
      <c r="BY1436" s="86"/>
    </row>
    <row r="1437" spans="77:77" ht="15" hidden="1" customHeight="1">
      <c r="BY1437" s="86"/>
    </row>
    <row r="1438" spans="77:77" ht="15" hidden="1" customHeight="1">
      <c r="BY1438" s="86"/>
    </row>
    <row r="1439" spans="77:77" ht="15" hidden="1" customHeight="1">
      <c r="BY1439" s="86"/>
    </row>
    <row r="1440" spans="77:77" ht="15" hidden="1" customHeight="1">
      <c r="BY1440" s="86"/>
    </row>
    <row r="1441" spans="77:77" ht="15" hidden="1" customHeight="1">
      <c r="BY1441" s="86"/>
    </row>
    <row r="1442" spans="77:77" ht="15" hidden="1" customHeight="1">
      <c r="BY1442" s="86"/>
    </row>
    <row r="1443" spans="77:77" ht="15" hidden="1" customHeight="1">
      <c r="BY1443" s="86"/>
    </row>
    <row r="1444" spans="77:77" ht="15" hidden="1" customHeight="1">
      <c r="BY1444" s="86"/>
    </row>
    <row r="1445" spans="77:77" ht="15" hidden="1" customHeight="1">
      <c r="BY1445" s="86"/>
    </row>
    <row r="1446" spans="77:77" ht="15" hidden="1" customHeight="1">
      <c r="BY1446" s="86"/>
    </row>
    <row r="1447" spans="77:77" ht="15" hidden="1" customHeight="1">
      <c r="BY1447" s="86"/>
    </row>
    <row r="1448" spans="77:77" ht="15" hidden="1" customHeight="1">
      <c r="BY1448" s="86"/>
    </row>
    <row r="1449" spans="77:77" ht="15" hidden="1" customHeight="1">
      <c r="BY1449" s="86"/>
    </row>
    <row r="1450" spans="77:77" ht="15" hidden="1" customHeight="1">
      <c r="BY1450" s="86"/>
    </row>
    <row r="1451" spans="77:77" ht="15" hidden="1" customHeight="1">
      <c r="BY1451" s="86"/>
    </row>
    <row r="1452" spans="77:77" ht="15" hidden="1" customHeight="1">
      <c r="BY1452" s="86"/>
    </row>
    <row r="1453" spans="77:77" ht="15" hidden="1" customHeight="1">
      <c r="BY1453" s="86"/>
    </row>
    <row r="1454" spans="77:77" ht="15" hidden="1" customHeight="1">
      <c r="BY1454" s="86"/>
    </row>
    <row r="1455" spans="77:77" ht="15" hidden="1" customHeight="1">
      <c r="BY1455" s="86"/>
    </row>
    <row r="1456" spans="77:77" ht="15" hidden="1" customHeight="1">
      <c r="BY1456" s="86"/>
    </row>
    <row r="1457" spans="77:77" ht="15" hidden="1" customHeight="1">
      <c r="BY1457" s="86"/>
    </row>
    <row r="1458" spans="77:77" ht="15" hidden="1" customHeight="1">
      <c r="BY1458" s="86"/>
    </row>
    <row r="1459" spans="77:77" ht="15" hidden="1" customHeight="1">
      <c r="BY1459" s="86"/>
    </row>
    <row r="1460" spans="77:77" ht="15" hidden="1" customHeight="1">
      <c r="BY1460" s="86"/>
    </row>
    <row r="1461" spans="77:77" ht="15" hidden="1" customHeight="1">
      <c r="BY1461" s="86"/>
    </row>
    <row r="1462" spans="77:77" ht="15" hidden="1" customHeight="1">
      <c r="BY1462" s="86"/>
    </row>
    <row r="1463" spans="77:77" ht="15" hidden="1" customHeight="1">
      <c r="BY1463" s="86"/>
    </row>
    <row r="1464" spans="77:77" ht="15" hidden="1" customHeight="1">
      <c r="BY1464" s="86"/>
    </row>
    <row r="1465" spans="77:77" ht="15" hidden="1" customHeight="1">
      <c r="BY1465" s="86"/>
    </row>
    <row r="1466" spans="77:77" ht="15" hidden="1" customHeight="1">
      <c r="BY1466" s="86"/>
    </row>
    <row r="1467" spans="77:77" ht="15" hidden="1" customHeight="1">
      <c r="BY1467" s="86"/>
    </row>
    <row r="1468" spans="77:77" ht="15" hidden="1" customHeight="1">
      <c r="BY1468" s="86"/>
    </row>
    <row r="1469" spans="77:77" ht="15" hidden="1" customHeight="1">
      <c r="BY1469" s="86"/>
    </row>
    <row r="1470" spans="77:77" ht="15" hidden="1" customHeight="1">
      <c r="BY1470" s="86"/>
    </row>
    <row r="1471" spans="77:77" ht="15" hidden="1" customHeight="1">
      <c r="BY1471" s="86"/>
    </row>
    <row r="1472" spans="77:77" ht="15" hidden="1" customHeight="1">
      <c r="BY1472" s="86"/>
    </row>
    <row r="1473" spans="77:77" ht="15" hidden="1" customHeight="1">
      <c r="BY1473" s="86"/>
    </row>
    <row r="1474" spans="77:77" ht="15" hidden="1" customHeight="1">
      <c r="BY1474" s="86"/>
    </row>
    <row r="1475" spans="77:77" ht="15" hidden="1" customHeight="1">
      <c r="BY1475" s="86"/>
    </row>
    <row r="1476" spans="77:77" ht="15" hidden="1" customHeight="1">
      <c r="BY1476" s="86"/>
    </row>
    <row r="1477" spans="77:77" ht="15" hidden="1" customHeight="1">
      <c r="BY1477" s="86"/>
    </row>
    <row r="1478" spans="77:77" ht="15" hidden="1" customHeight="1">
      <c r="BY1478" s="86"/>
    </row>
    <row r="1479" spans="77:77" ht="15" hidden="1" customHeight="1">
      <c r="BY1479" s="86"/>
    </row>
    <row r="1480" spans="77:77" ht="15" hidden="1" customHeight="1">
      <c r="BY1480" s="86"/>
    </row>
    <row r="1481" spans="77:77" ht="15" hidden="1" customHeight="1">
      <c r="BY1481" s="86"/>
    </row>
    <row r="1482" spans="77:77" ht="15" hidden="1" customHeight="1">
      <c r="BY1482" s="86"/>
    </row>
    <row r="1483" spans="77:77" ht="15" hidden="1" customHeight="1">
      <c r="BY1483" s="86"/>
    </row>
    <row r="1484" spans="77:77" ht="15" hidden="1" customHeight="1">
      <c r="BY1484" s="86"/>
    </row>
    <row r="1485" spans="77:77" ht="15" hidden="1" customHeight="1">
      <c r="BY1485" s="86"/>
    </row>
    <row r="1486" spans="77:77" ht="15" hidden="1" customHeight="1">
      <c r="BY1486" s="86"/>
    </row>
    <row r="1487" spans="77:77" ht="15" hidden="1" customHeight="1">
      <c r="BY1487" s="86"/>
    </row>
    <row r="1488" spans="77:77" ht="15" hidden="1" customHeight="1">
      <c r="BY1488" s="86"/>
    </row>
    <row r="1489" spans="77:77" ht="15" hidden="1" customHeight="1">
      <c r="BY1489" s="86"/>
    </row>
    <row r="1490" spans="77:77" ht="15" hidden="1" customHeight="1">
      <c r="BY1490" s="86"/>
    </row>
    <row r="1491" spans="77:77" ht="15" hidden="1" customHeight="1">
      <c r="BY1491" s="86"/>
    </row>
    <row r="1492" spans="77:77" ht="15" hidden="1" customHeight="1">
      <c r="BY1492" s="86"/>
    </row>
    <row r="1493" spans="77:77" ht="15" hidden="1" customHeight="1">
      <c r="BY1493" s="86"/>
    </row>
    <row r="1494" spans="77:77" ht="15" hidden="1" customHeight="1">
      <c r="BY1494" s="86"/>
    </row>
    <row r="1495" spans="77:77" ht="15" hidden="1" customHeight="1">
      <c r="BY1495" s="86"/>
    </row>
    <row r="1496" spans="77:77" ht="15" hidden="1" customHeight="1">
      <c r="BY1496" s="86"/>
    </row>
    <row r="1497" spans="77:77" ht="15" hidden="1" customHeight="1">
      <c r="BY1497" s="86"/>
    </row>
    <row r="1498" spans="77:77" ht="15" hidden="1" customHeight="1">
      <c r="BY1498" s="86"/>
    </row>
    <row r="1499" spans="77:77" ht="15" hidden="1" customHeight="1">
      <c r="BY1499" s="86"/>
    </row>
    <row r="1500" spans="77:77" ht="15" hidden="1" customHeight="1">
      <c r="BY1500" s="86"/>
    </row>
    <row r="1501" spans="77:77" ht="15" hidden="1" customHeight="1">
      <c r="BY1501" s="86"/>
    </row>
    <row r="1502" spans="77:77" ht="15" hidden="1" customHeight="1">
      <c r="BY1502" s="86"/>
    </row>
    <row r="1503" spans="77:77" ht="15" hidden="1" customHeight="1">
      <c r="BY1503" s="86"/>
    </row>
    <row r="1504" spans="77:77" ht="15" hidden="1" customHeight="1">
      <c r="BY1504" s="86"/>
    </row>
    <row r="1505" spans="77:77" ht="15" hidden="1" customHeight="1">
      <c r="BY1505" s="86"/>
    </row>
    <row r="1506" spans="77:77" ht="15" hidden="1" customHeight="1">
      <c r="BY1506" s="86"/>
    </row>
    <row r="1507" spans="77:77" ht="15" hidden="1" customHeight="1">
      <c r="BY1507" s="86"/>
    </row>
    <row r="1508" spans="77:77" ht="15" hidden="1" customHeight="1">
      <c r="BY1508" s="86"/>
    </row>
    <row r="1509" spans="77:77" ht="15" hidden="1" customHeight="1">
      <c r="BY1509" s="86"/>
    </row>
    <row r="1510" spans="77:77" ht="15" hidden="1" customHeight="1">
      <c r="BY1510" s="86"/>
    </row>
    <row r="1511" spans="77:77" ht="15" hidden="1" customHeight="1">
      <c r="BY1511" s="86"/>
    </row>
    <row r="1512" spans="77:77" ht="15" hidden="1" customHeight="1">
      <c r="BY1512" s="86"/>
    </row>
    <row r="1513" spans="77:77" ht="15" hidden="1" customHeight="1">
      <c r="BY1513" s="86"/>
    </row>
    <row r="1514" spans="77:77" ht="15" hidden="1" customHeight="1">
      <c r="BY1514" s="86"/>
    </row>
    <row r="1515" spans="77:77" ht="15" hidden="1" customHeight="1">
      <c r="BY1515" s="86"/>
    </row>
    <row r="1516" spans="77:77" ht="15" hidden="1" customHeight="1">
      <c r="BY1516" s="86"/>
    </row>
    <row r="1517" spans="77:77" ht="15" hidden="1" customHeight="1">
      <c r="BY1517" s="86"/>
    </row>
    <row r="1518" spans="77:77" ht="15" hidden="1" customHeight="1">
      <c r="BY1518" s="86"/>
    </row>
    <row r="1519" spans="77:77" ht="15" hidden="1" customHeight="1">
      <c r="BY1519" s="86"/>
    </row>
    <row r="1520" spans="77:77" ht="15" hidden="1" customHeight="1">
      <c r="BY1520" s="86"/>
    </row>
    <row r="1521" spans="77:77" ht="15" hidden="1" customHeight="1">
      <c r="BY1521" s="86"/>
    </row>
    <row r="1522" spans="77:77" ht="15" hidden="1" customHeight="1">
      <c r="BY1522" s="86"/>
    </row>
    <row r="1523" spans="77:77" ht="15" hidden="1" customHeight="1">
      <c r="BY1523" s="86"/>
    </row>
    <row r="1524" spans="77:77" ht="15" hidden="1" customHeight="1">
      <c r="BY1524" s="86"/>
    </row>
    <row r="1525" spans="77:77" ht="15" hidden="1" customHeight="1">
      <c r="BY1525" s="86"/>
    </row>
    <row r="1526" spans="77:77" ht="15" hidden="1" customHeight="1">
      <c r="BY1526" s="86"/>
    </row>
    <row r="1527" spans="77:77" ht="15" hidden="1" customHeight="1">
      <c r="BY1527" s="86"/>
    </row>
    <row r="1528" spans="77:77" ht="15" hidden="1" customHeight="1">
      <c r="BY1528" s="86"/>
    </row>
    <row r="1529" spans="77:77" ht="15" hidden="1" customHeight="1">
      <c r="BY1529" s="86"/>
    </row>
    <row r="1530" spans="77:77" ht="15" hidden="1" customHeight="1">
      <c r="BY1530" s="86"/>
    </row>
    <row r="1531" spans="77:77" ht="15" hidden="1" customHeight="1">
      <c r="BY1531" s="86"/>
    </row>
    <row r="1532" spans="77:77" ht="15" hidden="1" customHeight="1">
      <c r="BY1532" s="86"/>
    </row>
    <row r="1533" spans="77:77" ht="15" hidden="1" customHeight="1">
      <c r="BY1533" s="86"/>
    </row>
    <row r="1534" spans="77:77" ht="15" hidden="1" customHeight="1">
      <c r="BY1534" s="86"/>
    </row>
    <row r="1535" spans="77:77" ht="15" hidden="1" customHeight="1">
      <c r="BY1535" s="86"/>
    </row>
    <row r="1536" spans="77:77" ht="15" hidden="1" customHeight="1">
      <c r="BY1536" s="86"/>
    </row>
    <row r="1537" spans="77:77" ht="15" hidden="1" customHeight="1">
      <c r="BY1537" s="86"/>
    </row>
    <row r="1538" spans="77:77" ht="15" hidden="1" customHeight="1">
      <c r="BY1538" s="86"/>
    </row>
    <row r="1539" spans="77:77" ht="15" hidden="1" customHeight="1">
      <c r="BY1539" s="86"/>
    </row>
    <row r="1540" spans="77:77" ht="15" hidden="1" customHeight="1">
      <c r="BY1540" s="86"/>
    </row>
    <row r="1541" spans="77:77" ht="15" hidden="1" customHeight="1">
      <c r="BY1541" s="86"/>
    </row>
    <row r="1542" spans="77:77" ht="15" hidden="1" customHeight="1">
      <c r="BY1542" s="86"/>
    </row>
    <row r="1543" spans="77:77" ht="15" hidden="1" customHeight="1">
      <c r="BY1543" s="86"/>
    </row>
    <row r="1544" spans="77:77" ht="15" hidden="1" customHeight="1">
      <c r="BY1544" s="86"/>
    </row>
    <row r="1545" spans="77:77" ht="15" hidden="1" customHeight="1">
      <c r="BY1545" s="86"/>
    </row>
    <row r="1546" spans="77:77" ht="15" hidden="1" customHeight="1">
      <c r="BY1546" s="86"/>
    </row>
    <row r="1547" spans="77:77" ht="15" hidden="1" customHeight="1">
      <c r="BY1547" s="86"/>
    </row>
    <row r="1548" spans="77:77" ht="15" hidden="1" customHeight="1">
      <c r="BY1548" s="86"/>
    </row>
    <row r="1549" spans="77:77" ht="15" hidden="1" customHeight="1">
      <c r="BY1549" s="86"/>
    </row>
    <row r="1550" spans="77:77" ht="15" hidden="1" customHeight="1">
      <c r="BY1550" s="86"/>
    </row>
    <row r="1551" spans="77:77" ht="15" hidden="1" customHeight="1">
      <c r="BY1551" s="86"/>
    </row>
    <row r="1552" spans="77:77" ht="15" hidden="1" customHeight="1">
      <c r="BY1552" s="86"/>
    </row>
    <row r="1553" spans="77:77" ht="15" hidden="1" customHeight="1">
      <c r="BY1553" s="86"/>
    </row>
    <row r="1554" spans="77:77" ht="15" hidden="1" customHeight="1">
      <c r="BY1554" s="86"/>
    </row>
    <row r="1555" spans="77:77" ht="15" hidden="1" customHeight="1">
      <c r="BY1555" s="86"/>
    </row>
    <row r="1556" spans="77:77" ht="15" hidden="1" customHeight="1">
      <c r="BY1556" s="86"/>
    </row>
    <row r="1557" spans="77:77" ht="15" hidden="1" customHeight="1">
      <c r="BY1557" s="86"/>
    </row>
    <row r="1558" spans="77:77" ht="15" hidden="1" customHeight="1">
      <c r="BY1558" s="86"/>
    </row>
    <row r="1559" spans="77:77" ht="15" hidden="1" customHeight="1">
      <c r="BY1559" s="86"/>
    </row>
    <row r="1560" spans="77:77" ht="15" hidden="1" customHeight="1">
      <c r="BY1560" s="86"/>
    </row>
    <row r="1561" spans="77:77" ht="15" hidden="1" customHeight="1">
      <c r="BY1561" s="86"/>
    </row>
    <row r="1562" spans="77:77" ht="15" hidden="1" customHeight="1">
      <c r="BY1562" s="86"/>
    </row>
    <row r="1563" spans="77:77" ht="15" hidden="1" customHeight="1">
      <c r="BY1563" s="86"/>
    </row>
    <row r="1564" spans="77:77" ht="15" hidden="1" customHeight="1">
      <c r="BY1564" s="86"/>
    </row>
    <row r="1565" spans="77:77" ht="15" hidden="1" customHeight="1">
      <c r="BY1565" s="86"/>
    </row>
    <row r="1566" spans="77:77" ht="15" hidden="1" customHeight="1">
      <c r="BY1566" s="86"/>
    </row>
    <row r="1567" spans="77:77" ht="15" hidden="1" customHeight="1">
      <c r="BY1567" s="86"/>
    </row>
    <row r="1568" spans="77:77" ht="15" hidden="1" customHeight="1">
      <c r="BY1568" s="86"/>
    </row>
    <row r="1569" spans="77:77" ht="15" hidden="1" customHeight="1">
      <c r="BY1569" s="86"/>
    </row>
    <row r="1570" spans="77:77" ht="15" hidden="1" customHeight="1">
      <c r="BY1570" s="86"/>
    </row>
    <row r="1571" spans="77:77" ht="15" hidden="1" customHeight="1">
      <c r="BY1571" s="86"/>
    </row>
    <row r="1572" spans="77:77" ht="15" hidden="1" customHeight="1">
      <c r="BY1572" s="86"/>
    </row>
    <row r="1573" spans="77:77" ht="15" hidden="1" customHeight="1">
      <c r="BY1573" s="86"/>
    </row>
    <row r="1574" spans="77:77" ht="15" hidden="1" customHeight="1">
      <c r="BY1574" s="86"/>
    </row>
    <row r="1575" spans="77:77" ht="15" hidden="1" customHeight="1">
      <c r="BY1575" s="86"/>
    </row>
    <row r="1576" spans="77:77" ht="15" hidden="1" customHeight="1">
      <c r="BY1576" s="86"/>
    </row>
    <row r="1577" spans="77:77" ht="15" hidden="1" customHeight="1">
      <c r="BY1577" s="86"/>
    </row>
    <row r="1578" spans="77:77" ht="15" hidden="1" customHeight="1">
      <c r="BY1578" s="86"/>
    </row>
    <row r="1579" spans="77:77" ht="15" hidden="1" customHeight="1">
      <c r="BY1579" s="86"/>
    </row>
    <row r="1580" spans="77:77" ht="15" hidden="1" customHeight="1">
      <c r="BY1580" s="86"/>
    </row>
    <row r="1581" spans="77:77" ht="15" hidden="1" customHeight="1">
      <c r="BY1581" s="86"/>
    </row>
    <row r="1582" spans="77:77" ht="15" hidden="1" customHeight="1">
      <c r="BY1582" s="86"/>
    </row>
    <row r="1583" spans="77:77" ht="15" hidden="1" customHeight="1">
      <c r="BY1583" s="86"/>
    </row>
    <row r="1584" spans="77:77" ht="15" hidden="1" customHeight="1">
      <c r="BY1584" s="86"/>
    </row>
    <row r="1585" spans="77:77" ht="15" hidden="1" customHeight="1">
      <c r="BY1585" s="86"/>
    </row>
    <row r="1586" spans="77:77" ht="15" hidden="1" customHeight="1">
      <c r="BY1586" s="86"/>
    </row>
    <row r="1587" spans="77:77" ht="15" hidden="1" customHeight="1">
      <c r="BY1587" s="86"/>
    </row>
    <row r="1588" spans="77:77" ht="15" hidden="1" customHeight="1">
      <c r="BY1588" s="86"/>
    </row>
    <row r="1589" spans="77:77" ht="15" hidden="1" customHeight="1">
      <c r="BY1589" s="86"/>
    </row>
    <row r="1590" spans="77:77" ht="15" hidden="1" customHeight="1">
      <c r="BY1590" s="86"/>
    </row>
    <row r="1591" spans="77:77" ht="15" hidden="1" customHeight="1">
      <c r="BY1591" s="86"/>
    </row>
    <row r="1592" spans="77:77" ht="15" hidden="1" customHeight="1">
      <c r="BY1592" s="86"/>
    </row>
    <row r="1593" spans="77:77" ht="15" hidden="1" customHeight="1">
      <c r="BY1593" s="86"/>
    </row>
    <row r="1594" spans="77:77" ht="15" hidden="1" customHeight="1">
      <c r="BY1594" s="86"/>
    </row>
    <row r="1595" spans="77:77" ht="15" hidden="1" customHeight="1">
      <c r="BY1595" s="86"/>
    </row>
    <row r="1596" spans="77:77" ht="15" hidden="1" customHeight="1">
      <c r="BY1596" s="86"/>
    </row>
    <row r="1597" spans="77:77" ht="15" hidden="1" customHeight="1">
      <c r="BY1597" s="86"/>
    </row>
    <row r="1598" spans="77:77" ht="15" hidden="1" customHeight="1">
      <c r="BY1598" s="86"/>
    </row>
    <row r="1599" spans="77:77" ht="15" hidden="1" customHeight="1">
      <c r="BY1599" s="86"/>
    </row>
    <row r="1600" spans="77:77" ht="15" hidden="1" customHeight="1">
      <c r="BY1600" s="86"/>
    </row>
    <row r="1601" spans="77:77" ht="15" hidden="1" customHeight="1">
      <c r="BY1601" s="86"/>
    </row>
    <row r="1602" spans="77:77" ht="15" hidden="1" customHeight="1">
      <c r="BY1602" s="86"/>
    </row>
    <row r="1603" spans="77:77" ht="15" hidden="1" customHeight="1">
      <c r="BY1603" s="86"/>
    </row>
    <row r="1604" spans="77:77" ht="15" hidden="1" customHeight="1">
      <c r="BY1604" s="86"/>
    </row>
    <row r="1605" spans="77:77" ht="15" hidden="1" customHeight="1">
      <c r="BY1605" s="86"/>
    </row>
    <row r="1606" spans="77:77" ht="15" hidden="1" customHeight="1">
      <c r="BY1606" s="86"/>
    </row>
    <row r="1607" spans="77:77" ht="15" hidden="1" customHeight="1">
      <c r="BY1607" s="86"/>
    </row>
    <row r="1608" spans="77:77" ht="15" hidden="1" customHeight="1">
      <c r="BY1608" s="86"/>
    </row>
    <row r="1609" spans="77:77" ht="15" hidden="1" customHeight="1">
      <c r="BY1609" s="86"/>
    </row>
    <row r="1610" spans="77:77" ht="15" hidden="1" customHeight="1">
      <c r="BY1610" s="86"/>
    </row>
    <row r="1611" spans="77:77" ht="15" hidden="1" customHeight="1">
      <c r="BY1611" s="86"/>
    </row>
    <row r="1612" spans="77:77" ht="15" hidden="1" customHeight="1">
      <c r="BY1612" s="86"/>
    </row>
    <row r="1613" spans="77:77" ht="15" hidden="1" customHeight="1">
      <c r="BY1613" s="86"/>
    </row>
    <row r="1614" spans="77:77" ht="15" hidden="1" customHeight="1">
      <c r="BY1614" s="86"/>
    </row>
    <row r="1615" spans="77:77" ht="15" hidden="1" customHeight="1">
      <c r="BY1615" s="86"/>
    </row>
    <row r="1616" spans="77:77" ht="15" hidden="1" customHeight="1">
      <c r="BY1616" s="86"/>
    </row>
    <row r="1617" spans="77:77" ht="15" hidden="1" customHeight="1">
      <c r="BY1617" s="86"/>
    </row>
    <row r="1618" spans="77:77" ht="15" hidden="1" customHeight="1">
      <c r="BY1618" s="86"/>
    </row>
    <row r="1619" spans="77:77" ht="15" hidden="1" customHeight="1">
      <c r="BY1619" s="86"/>
    </row>
    <row r="1620" spans="77:77" ht="15" hidden="1" customHeight="1">
      <c r="BY1620" s="86"/>
    </row>
    <row r="1621" spans="77:77" ht="15" hidden="1" customHeight="1">
      <c r="BY1621" s="86"/>
    </row>
    <row r="1622" spans="77:77" ht="15" hidden="1" customHeight="1">
      <c r="BY1622" s="86"/>
    </row>
    <row r="1623" spans="77:77" ht="15" hidden="1" customHeight="1">
      <c r="BY1623" s="86"/>
    </row>
    <row r="1624" spans="77:77" ht="15" hidden="1" customHeight="1">
      <c r="BY1624" s="86"/>
    </row>
    <row r="1625" spans="77:77" ht="15" hidden="1" customHeight="1">
      <c r="BY1625" s="86"/>
    </row>
    <row r="1626" spans="77:77" ht="15" hidden="1" customHeight="1">
      <c r="BY1626" s="86"/>
    </row>
    <row r="1627" spans="77:77" ht="15" hidden="1" customHeight="1">
      <c r="BY1627" s="86"/>
    </row>
    <row r="1628" spans="77:77" ht="15" hidden="1" customHeight="1">
      <c r="BY1628" s="86"/>
    </row>
    <row r="1629" spans="77:77" ht="15" hidden="1" customHeight="1">
      <c r="BY1629" s="86"/>
    </row>
    <row r="1630" spans="77:77" ht="15" hidden="1" customHeight="1">
      <c r="BY1630" s="86"/>
    </row>
    <row r="1631" spans="77:77" ht="15" hidden="1" customHeight="1">
      <c r="BY1631" s="86"/>
    </row>
    <row r="1632" spans="77:77" ht="15" hidden="1" customHeight="1">
      <c r="BY1632" s="86"/>
    </row>
    <row r="1633" spans="77:77" ht="15" hidden="1" customHeight="1">
      <c r="BY1633" s="86"/>
    </row>
    <row r="1634" spans="77:77" ht="15" hidden="1" customHeight="1">
      <c r="BY1634" s="86"/>
    </row>
    <row r="1635" spans="77:77" ht="15" hidden="1" customHeight="1">
      <c r="BY1635" s="86"/>
    </row>
    <row r="1636" spans="77:77" ht="15" hidden="1" customHeight="1">
      <c r="BY1636" s="86"/>
    </row>
    <row r="1637" spans="77:77" ht="15" hidden="1" customHeight="1">
      <c r="BY1637" s="86"/>
    </row>
    <row r="1638" spans="77:77" ht="15" hidden="1" customHeight="1">
      <c r="BY1638" s="86"/>
    </row>
    <row r="1639" spans="77:77" ht="15" hidden="1" customHeight="1">
      <c r="BY1639" s="86"/>
    </row>
    <row r="1640" spans="77:77" ht="15" hidden="1" customHeight="1">
      <c r="BY1640" s="86"/>
    </row>
    <row r="1641" spans="77:77" ht="15" hidden="1" customHeight="1">
      <c r="BY1641" s="86"/>
    </row>
    <row r="1642" spans="77:77" ht="15" hidden="1" customHeight="1">
      <c r="BY1642" s="86"/>
    </row>
    <row r="1643" spans="77:77" ht="15" hidden="1" customHeight="1">
      <c r="BY1643" s="86"/>
    </row>
    <row r="1644" spans="77:77" ht="15" hidden="1" customHeight="1">
      <c r="BY1644" s="86"/>
    </row>
    <row r="1645" spans="77:77" ht="15" hidden="1" customHeight="1">
      <c r="BY1645" s="86"/>
    </row>
    <row r="1646" spans="77:77" ht="15" hidden="1" customHeight="1">
      <c r="BY1646" s="86"/>
    </row>
    <row r="1647" spans="77:77" ht="15" hidden="1" customHeight="1">
      <c r="BY1647" s="86"/>
    </row>
    <row r="1648" spans="77:77" ht="15" hidden="1" customHeight="1">
      <c r="BY1648" s="86"/>
    </row>
    <row r="1649" spans="77:77" ht="15" hidden="1" customHeight="1">
      <c r="BY1649" s="86"/>
    </row>
    <row r="1650" spans="77:77" ht="15" hidden="1" customHeight="1">
      <c r="BY1650" s="86"/>
    </row>
    <row r="1651" spans="77:77" ht="15" hidden="1" customHeight="1">
      <c r="BY1651" s="86"/>
    </row>
    <row r="1652" spans="77:77" ht="15" hidden="1" customHeight="1">
      <c r="BY1652" s="86"/>
    </row>
    <row r="1653" spans="77:77" ht="15" hidden="1" customHeight="1">
      <c r="BY1653" s="86"/>
    </row>
    <row r="1654" spans="77:77" ht="15" hidden="1" customHeight="1">
      <c r="BY1654" s="86"/>
    </row>
    <row r="1655" spans="77:77" ht="15" hidden="1" customHeight="1">
      <c r="BY1655" s="86"/>
    </row>
    <row r="1656" spans="77:77" ht="15" hidden="1" customHeight="1">
      <c r="BY1656" s="86"/>
    </row>
    <row r="1657" spans="77:77" ht="15" hidden="1" customHeight="1">
      <c r="BY1657" s="86"/>
    </row>
    <row r="1658" spans="77:77" ht="15" hidden="1" customHeight="1">
      <c r="BY1658" s="86"/>
    </row>
    <row r="1659" spans="77:77" ht="15" hidden="1" customHeight="1">
      <c r="BY1659" s="86"/>
    </row>
    <row r="1660" spans="77:77" ht="15" hidden="1" customHeight="1">
      <c r="BY1660" s="86"/>
    </row>
    <row r="1661" spans="77:77" ht="15" hidden="1" customHeight="1">
      <c r="BY1661" s="86"/>
    </row>
    <row r="1662" spans="77:77" ht="15" hidden="1" customHeight="1">
      <c r="BY1662" s="86"/>
    </row>
    <row r="1663" spans="77:77" ht="15" hidden="1" customHeight="1">
      <c r="BY1663" s="86"/>
    </row>
    <row r="1664" spans="77:77" ht="15" hidden="1" customHeight="1">
      <c r="BY1664" s="86"/>
    </row>
    <row r="1665" spans="77:77" ht="15" hidden="1" customHeight="1">
      <c r="BY1665" s="86"/>
    </row>
    <row r="1666" spans="77:77" ht="15" hidden="1" customHeight="1">
      <c r="BY1666" s="86"/>
    </row>
    <row r="1667" spans="77:77" ht="15" hidden="1" customHeight="1">
      <c r="BY1667" s="86"/>
    </row>
    <row r="1668" spans="77:77" ht="15" hidden="1" customHeight="1">
      <c r="BY1668" s="86"/>
    </row>
    <row r="1669" spans="77:77" ht="15" hidden="1" customHeight="1">
      <c r="BY1669" s="86"/>
    </row>
    <row r="1670" spans="77:77" ht="15" hidden="1" customHeight="1">
      <c r="BY1670" s="86"/>
    </row>
    <row r="1671" spans="77:77" ht="15" hidden="1" customHeight="1">
      <c r="BY1671" s="86"/>
    </row>
    <row r="1672" spans="77:77" ht="15" hidden="1" customHeight="1">
      <c r="BY1672" s="86"/>
    </row>
    <row r="1673" spans="77:77" ht="15" hidden="1" customHeight="1">
      <c r="BY1673" s="86"/>
    </row>
    <row r="1674" spans="77:77" ht="15" hidden="1" customHeight="1">
      <c r="BY1674" s="86"/>
    </row>
    <row r="1675" spans="77:77" ht="15" hidden="1" customHeight="1">
      <c r="BY1675" s="86"/>
    </row>
    <row r="1676" spans="77:77" ht="15" hidden="1" customHeight="1">
      <c r="BY1676" s="86"/>
    </row>
    <row r="1677" spans="77:77" ht="15" hidden="1" customHeight="1">
      <c r="BY1677" s="86"/>
    </row>
    <row r="1678" spans="77:77" ht="15" hidden="1" customHeight="1">
      <c r="BY1678" s="86"/>
    </row>
    <row r="1679" spans="77:77" ht="15" hidden="1" customHeight="1">
      <c r="BY1679" s="86"/>
    </row>
    <row r="1680" spans="77:77" ht="15" hidden="1" customHeight="1">
      <c r="BY1680" s="86"/>
    </row>
    <row r="1681" spans="77:77" ht="15" hidden="1" customHeight="1">
      <c r="BY1681" s="86"/>
    </row>
    <row r="1682" spans="77:77" ht="15" hidden="1" customHeight="1">
      <c r="BY1682" s="86"/>
    </row>
    <row r="1683" spans="77:77" ht="15" hidden="1" customHeight="1">
      <c r="BY1683" s="86"/>
    </row>
    <row r="1684" spans="77:77" ht="15" hidden="1" customHeight="1">
      <c r="BY1684" s="86"/>
    </row>
    <row r="1685" spans="77:77" ht="15" hidden="1" customHeight="1">
      <c r="BY1685" s="86"/>
    </row>
    <row r="1686" spans="77:77" ht="15" hidden="1" customHeight="1">
      <c r="BY1686" s="86"/>
    </row>
    <row r="1687" spans="77:77" ht="15" hidden="1" customHeight="1">
      <c r="BY1687" s="86"/>
    </row>
    <row r="1688" spans="77:77" ht="15" hidden="1" customHeight="1">
      <c r="BY1688" s="86"/>
    </row>
    <row r="1689" spans="77:77" ht="15" hidden="1" customHeight="1">
      <c r="BY1689" s="86"/>
    </row>
    <row r="1690" spans="77:77" ht="15" hidden="1" customHeight="1">
      <c r="BY1690" s="86"/>
    </row>
    <row r="1691" spans="77:77" ht="15" hidden="1" customHeight="1">
      <c r="BY1691" s="86"/>
    </row>
    <row r="1692" spans="77:77" ht="15" hidden="1" customHeight="1">
      <c r="BY1692" s="86"/>
    </row>
    <row r="1693" spans="77:77" ht="15" hidden="1" customHeight="1">
      <c r="BY1693" s="86"/>
    </row>
    <row r="1694" spans="77:77" ht="15" hidden="1" customHeight="1">
      <c r="BY1694" s="86"/>
    </row>
    <row r="1695" spans="77:77" ht="15" hidden="1" customHeight="1">
      <c r="BY1695" s="86"/>
    </row>
    <row r="1696" spans="77:77" ht="15" hidden="1" customHeight="1">
      <c r="BY1696" s="86"/>
    </row>
    <row r="1697" spans="77:77" ht="15" hidden="1" customHeight="1">
      <c r="BY1697" s="86"/>
    </row>
    <row r="1698" spans="77:77" ht="15" hidden="1" customHeight="1">
      <c r="BY1698" s="86"/>
    </row>
    <row r="1699" spans="77:77" ht="15" hidden="1" customHeight="1">
      <c r="BY1699" s="86"/>
    </row>
    <row r="1700" spans="77:77" ht="15" hidden="1" customHeight="1">
      <c r="BY1700" s="86"/>
    </row>
    <row r="1701" spans="77:77" ht="15" hidden="1" customHeight="1">
      <c r="BY1701" s="86"/>
    </row>
    <row r="1702" spans="77:77" ht="15" hidden="1" customHeight="1">
      <c r="BY1702" s="86"/>
    </row>
    <row r="1703" spans="77:77" ht="15" hidden="1" customHeight="1">
      <c r="BY1703" s="86"/>
    </row>
    <row r="1704" spans="77:77" ht="15" hidden="1" customHeight="1">
      <c r="BY1704" s="86"/>
    </row>
    <row r="1705" spans="77:77" ht="15" hidden="1" customHeight="1">
      <c r="BY1705" s="86"/>
    </row>
    <row r="1706" spans="77:77" ht="15" hidden="1" customHeight="1">
      <c r="BY1706" s="86"/>
    </row>
    <row r="1707" spans="77:77" ht="15" hidden="1" customHeight="1">
      <c r="BY1707" s="86"/>
    </row>
    <row r="1708" spans="77:77" ht="15" hidden="1" customHeight="1">
      <c r="BY1708" s="86"/>
    </row>
    <row r="1709" spans="77:77" ht="15" hidden="1" customHeight="1">
      <c r="BY1709" s="86"/>
    </row>
    <row r="1710" spans="77:77" ht="15" hidden="1" customHeight="1">
      <c r="BY1710" s="86"/>
    </row>
    <row r="1711" spans="77:77" ht="15" hidden="1" customHeight="1">
      <c r="BY1711" s="86"/>
    </row>
    <row r="1712" spans="77:77" ht="15" hidden="1" customHeight="1">
      <c r="BY1712" s="86"/>
    </row>
    <row r="1713" spans="77:77" ht="15" hidden="1" customHeight="1">
      <c r="BY1713" s="86"/>
    </row>
    <row r="1714" spans="77:77" ht="15" hidden="1" customHeight="1">
      <c r="BY1714" s="86"/>
    </row>
    <row r="1715" spans="77:77" ht="15" hidden="1" customHeight="1">
      <c r="BY1715" s="86"/>
    </row>
    <row r="1716" spans="77:77" ht="15" hidden="1" customHeight="1">
      <c r="BY1716" s="86"/>
    </row>
    <row r="1717" spans="77:77" ht="15" hidden="1" customHeight="1">
      <c r="BY1717" s="86"/>
    </row>
    <row r="1718" spans="77:77" ht="15" hidden="1" customHeight="1">
      <c r="BY1718" s="86"/>
    </row>
    <row r="1719" spans="77:77" ht="15" hidden="1" customHeight="1">
      <c r="BY1719" s="86"/>
    </row>
    <row r="1720" spans="77:77" ht="15" hidden="1" customHeight="1">
      <c r="BY1720" s="86"/>
    </row>
    <row r="1721" spans="77:77" ht="15" hidden="1" customHeight="1">
      <c r="BY1721" s="86"/>
    </row>
    <row r="1722" spans="77:77" ht="15" hidden="1" customHeight="1">
      <c r="BY1722" s="86"/>
    </row>
    <row r="1723" spans="77:77" ht="15" hidden="1" customHeight="1">
      <c r="BY1723" s="86"/>
    </row>
    <row r="1724" spans="77:77" ht="15" hidden="1" customHeight="1">
      <c r="BY1724" s="86"/>
    </row>
    <row r="1725" spans="77:77" ht="15" hidden="1" customHeight="1">
      <c r="BY1725" s="86"/>
    </row>
    <row r="1726" spans="77:77" ht="15" hidden="1" customHeight="1">
      <c r="BY1726" s="86"/>
    </row>
    <row r="1727" spans="77:77" ht="15" hidden="1" customHeight="1">
      <c r="BY1727" s="86"/>
    </row>
    <row r="1728" spans="77:77" ht="15" hidden="1" customHeight="1">
      <c r="BY1728" s="86"/>
    </row>
    <row r="1729" spans="77:77" ht="15" hidden="1" customHeight="1">
      <c r="BY1729" s="86"/>
    </row>
    <row r="1730" spans="77:77" ht="15" hidden="1" customHeight="1">
      <c r="BY1730" s="86"/>
    </row>
    <row r="1731" spans="77:77" ht="15" hidden="1" customHeight="1">
      <c r="BY1731" s="86"/>
    </row>
    <row r="1732" spans="77:77" ht="15" hidden="1" customHeight="1">
      <c r="BY1732" s="86"/>
    </row>
    <row r="1733" spans="77:77" ht="15" hidden="1" customHeight="1">
      <c r="BY1733" s="86"/>
    </row>
    <row r="1734" spans="77:77" ht="15" hidden="1" customHeight="1">
      <c r="BY1734" s="86"/>
    </row>
    <row r="1735" spans="77:77" ht="15" hidden="1" customHeight="1">
      <c r="BY1735" s="86"/>
    </row>
    <row r="1736" spans="77:77" ht="15" hidden="1" customHeight="1">
      <c r="BY1736" s="86"/>
    </row>
    <row r="1737" spans="77:77" ht="15" hidden="1" customHeight="1">
      <c r="BY1737" s="86"/>
    </row>
    <row r="1738" spans="77:77" ht="15" hidden="1" customHeight="1">
      <c r="BY1738" s="86"/>
    </row>
    <row r="1739" spans="77:77" ht="15" hidden="1" customHeight="1">
      <c r="BY1739" s="86"/>
    </row>
    <row r="1740" spans="77:77" ht="15" hidden="1" customHeight="1">
      <c r="BY1740" s="86"/>
    </row>
    <row r="1741" spans="77:77" ht="15" hidden="1" customHeight="1">
      <c r="BY1741" s="86"/>
    </row>
    <row r="1742" spans="77:77" ht="15" hidden="1" customHeight="1">
      <c r="BY1742" s="86"/>
    </row>
    <row r="1743" spans="77:77" ht="15" hidden="1" customHeight="1">
      <c r="BY1743" s="86"/>
    </row>
    <row r="1744" spans="77:77" ht="15" hidden="1" customHeight="1">
      <c r="BY1744" s="86"/>
    </row>
    <row r="1745" spans="77:77" ht="15" hidden="1" customHeight="1">
      <c r="BY1745" s="86"/>
    </row>
    <row r="1746" spans="77:77" ht="15" hidden="1" customHeight="1">
      <c r="BY1746" s="86"/>
    </row>
    <row r="1747" spans="77:77" ht="15" hidden="1" customHeight="1">
      <c r="BY1747" s="86"/>
    </row>
    <row r="1748" spans="77:77" ht="15" hidden="1" customHeight="1">
      <c r="BY1748" s="86"/>
    </row>
    <row r="1749" spans="77:77" ht="15" hidden="1" customHeight="1">
      <c r="BY1749" s="86"/>
    </row>
    <row r="1750" spans="77:77" ht="15" hidden="1" customHeight="1">
      <c r="BY1750" s="86"/>
    </row>
    <row r="1751" spans="77:77" ht="15" hidden="1" customHeight="1">
      <c r="BY1751" s="86"/>
    </row>
    <row r="1752" spans="77:77" ht="15" hidden="1" customHeight="1">
      <c r="BY1752" s="86"/>
    </row>
    <row r="1753" spans="77:77" ht="15" hidden="1" customHeight="1">
      <c r="BY1753" s="86"/>
    </row>
    <row r="1754" spans="77:77" ht="15" hidden="1" customHeight="1">
      <c r="BY1754" s="86"/>
    </row>
    <row r="1755" spans="77:77" ht="15" hidden="1" customHeight="1">
      <c r="BY1755" s="86"/>
    </row>
    <row r="1756" spans="77:77" ht="15" hidden="1" customHeight="1">
      <c r="BY1756" s="86"/>
    </row>
    <row r="1757" spans="77:77" ht="15" hidden="1" customHeight="1">
      <c r="BY1757" s="86"/>
    </row>
    <row r="1758" spans="77:77" ht="15" hidden="1" customHeight="1">
      <c r="BY1758" s="86"/>
    </row>
    <row r="1759" spans="77:77" ht="15" hidden="1" customHeight="1">
      <c r="BY1759" s="86"/>
    </row>
    <row r="1760" spans="77:77" ht="15" hidden="1" customHeight="1">
      <c r="BY1760" s="86"/>
    </row>
    <row r="1761" spans="77:77" ht="15" hidden="1" customHeight="1">
      <c r="BY1761" s="86"/>
    </row>
    <row r="1762" spans="77:77" ht="15" hidden="1" customHeight="1">
      <c r="BY1762" s="86"/>
    </row>
    <row r="1763" spans="77:77" ht="15" hidden="1" customHeight="1">
      <c r="BY1763" s="86"/>
    </row>
    <row r="1764" spans="77:77" ht="15" hidden="1" customHeight="1">
      <c r="BY1764" s="86"/>
    </row>
    <row r="1765" spans="77:77" ht="15" hidden="1" customHeight="1">
      <c r="BY1765" s="86"/>
    </row>
    <row r="1766" spans="77:77" ht="15" hidden="1" customHeight="1">
      <c r="BY1766" s="86"/>
    </row>
    <row r="1767" spans="77:77" ht="15" hidden="1" customHeight="1">
      <c r="BY1767" s="86"/>
    </row>
    <row r="1768" spans="77:77" ht="15" hidden="1" customHeight="1">
      <c r="BY1768" s="86"/>
    </row>
    <row r="1769" spans="77:77" ht="15" hidden="1" customHeight="1">
      <c r="BY1769" s="86"/>
    </row>
    <row r="1770" spans="77:77" ht="15" hidden="1" customHeight="1">
      <c r="BY1770" s="86"/>
    </row>
    <row r="1771" spans="77:77" ht="15" hidden="1" customHeight="1">
      <c r="BY1771" s="86"/>
    </row>
    <row r="1772" spans="77:77" ht="15" hidden="1" customHeight="1">
      <c r="BY1772" s="86"/>
    </row>
    <row r="1773" spans="77:77" ht="15" hidden="1" customHeight="1">
      <c r="BY1773" s="86"/>
    </row>
    <row r="1774" spans="77:77" ht="15" hidden="1" customHeight="1">
      <c r="BY1774" s="86"/>
    </row>
    <row r="1775" spans="77:77" ht="15" hidden="1" customHeight="1">
      <c r="BY1775" s="86"/>
    </row>
    <row r="1776" spans="77:77" ht="15" hidden="1" customHeight="1">
      <c r="BY1776" s="86"/>
    </row>
    <row r="1777" spans="77:77" ht="15" hidden="1" customHeight="1">
      <c r="BY1777" s="86"/>
    </row>
    <row r="1778" spans="77:77" ht="15" hidden="1" customHeight="1">
      <c r="BY1778" s="86"/>
    </row>
    <row r="1779" spans="77:77" ht="15" hidden="1" customHeight="1">
      <c r="BY1779" s="86"/>
    </row>
    <row r="1780" spans="77:77" ht="15" hidden="1" customHeight="1">
      <c r="BY1780" s="86"/>
    </row>
    <row r="1781" spans="77:77" ht="15" hidden="1" customHeight="1">
      <c r="BY1781" s="86"/>
    </row>
    <row r="1782" spans="77:77" ht="15" hidden="1" customHeight="1">
      <c r="BY1782" s="86"/>
    </row>
    <row r="1783" spans="77:77" ht="15" hidden="1" customHeight="1">
      <c r="BY1783" s="86"/>
    </row>
    <row r="1784" spans="77:77" ht="15" hidden="1" customHeight="1">
      <c r="BY1784" s="86"/>
    </row>
    <row r="1785" spans="77:77" ht="15" hidden="1" customHeight="1">
      <c r="BY1785" s="86"/>
    </row>
    <row r="1786" spans="77:77" ht="15" hidden="1" customHeight="1">
      <c r="BY1786" s="86"/>
    </row>
    <row r="1787" spans="77:77" ht="15" hidden="1" customHeight="1">
      <c r="BY1787" s="86"/>
    </row>
    <row r="1788" spans="77:77" ht="15" hidden="1" customHeight="1">
      <c r="BY1788" s="86"/>
    </row>
    <row r="1789" spans="77:77" ht="15" hidden="1" customHeight="1">
      <c r="BY1789" s="86"/>
    </row>
    <row r="1790" spans="77:77" ht="15" hidden="1" customHeight="1">
      <c r="BY1790" s="86"/>
    </row>
    <row r="1791" spans="77:77" ht="15" hidden="1" customHeight="1">
      <c r="BY1791" s="86"/>
    </row>
    <row r="1792" spans="77:77" ht="15" hidden="1" customHeight="1">
      <c r="BY1792" s="86"/>
    </row>
    <row r="1793" spans="77:77" ht="15" hidden="1" customHeight="1">
      <c r="BY1793" s="86"/>
    </row>
    <row r="1794" spans="77:77" ht="15" hidden="1" customHeight="1">
      <c r="BY1794" s="86"/>
    </row>
    <row r="1795" spans="77:77" ht="15" hidden="1" customHeight="1">
      <c r="BY1795" s="86"/>
    </row>
    <row r="1796" spans="77:77" ht="15" hidden="1" customHeight="1">
      <c r="BY1796" s="86"/>
    </row>
    <row r="1797" spans="77:77" ht="15" hidden="1" customHeight="1">
      <c r="BY1797" s="86"/>
    </row>
    <row r="1798" spans="77:77" ht="15" hidden="1" customHeight="1">
      <c r="BY1798" s="86"/>
    </row>
    <row r="1799" spans="77:77" ht="15" hidden="1" customHeight="1">
      <c r="BY1799" s="86"/>
    </row>
    <row r="1800" spans="77:77" ht="15" hidden="1" customHeight="1">
      <c r="BY1800" s="86"/>
    </row>
    <row r="1801" spans="77:77" ht="15" hidden="1" customHeight="1">
      <c r="BY1801" s="86"/>
    </row>
    <row r="1802" spans="77:77" ht="15" hidden="1" customHeight="1">
      <c r="BY1802" s="86"/>
    </row>
    <row r="1803" spans="77:77" ht="15" hidden="1" customHeight="1">
      <c r="BY1803" s="86"/>
    </row>
    <row r="1804" spans="77:77" ht="15" hidden="1" customHeight="1">
      <c r="BY1804" s="86"/>
    </row>
    <row r="1805" spans="77:77" ht="15" hidden="1" customHeight="1">
      <c r="BY1805" s="86"/>
    </row>
    <row r="1806" spans="77:77" ht="15" hidden="1" customHeight="1">
      <c r="BY1806" s="86"/>
    </row>
    <row r="1807" spans="77:77" ht="15" hidden="1" customHeight="1">
      <c r="BY1807" s="86"/>
    </row>
    <row r="1808" spans="77:77" ht="15" hidden="1" customHeight="1">
      <c r="BY1808" s="86"/>
    </row>
    <row r="1809" spans="77:77" ht="15" hidden="1" customHeight="1">
      <c r="BY1809" s="86"/>
    </row>
    <row r="1810" spans="77:77" ht="15" hidden="1" customHeight="1">
      <c r="BY1810" s="86"/>
    </row>
    <row r="1811" spans="77:77" ht="15" hidden="1" customHeight="1">
      <c r="BY1811" s="86"/>
    </row>
    <row r="1812" spans="77:77" ht="15" hidden="1" customHeight="1">
      <c r="BY1812" s="86"/>
    </row>
    <row r="1813" spans="77:77" ht="15" hidden="1" customHeight="1">
      <c r="BY1813" s="86"/>
    </row>
    <row r="1814" spans="77:77" ht="15" hidden="1" customHeight="1">
      <c r="BY1814" s="86"/>
    </row>
    <row r="1815" spans="77:77" ht="15" hidden="1" customHeight="1">
      <c r="BY1815" s="86"/>
    </row>
    <row r="1816" spans="77:77" ht="15" hidden="1" customHeight="1">
      <c r="BY1816" s="86"/>
    </row>
    <row r="1817" spans="77:77" ht="15" hidden="1" customHeight="1">
      <c r="BY1817" s="86"/>
    </row>
    <row r="1818" spans="77:77" ht="15" hidden="1" customHeight="1">
      <c r="BY1818" s="86"/>
    </row>
    <row r="1819" spans="77:77" ht="15" hidden="1" customHeight="1">
      <c r="BY1819" s="86"/>
    </row>
    <row r="1820" spans="77:77" ht="15" hidden="1" customHeight="1">
      <c r="BY1820" s="86"/>
    </row>
    <row r="1821" spans="77:77" ht="15" hidden="1" customHeight="1">
      <c r="BY1821" s="86"/>
    </row>
    <row r="1822" spans="77:77" ht="15" hidden="1" customHeight="1">
      <c r="BY1822" s="86"/>
    </row>
    <row r="1823" spans="77:77" ht="15" hidden="1" customHeight="1">
      <c r="BY1823" s="86"/>
    </row>
    <row r="1824" spans="77:77" ht="15" hidden="1" customHeight="1">
      <c r="BY1824" s="86"/>
    </row>
    <row r="1825" spans="77:77" ht="15" hidden="1" customHeight="1">
      <c r="BY1825" s="86"/>
    </row>
    <row r="1826" spans="77:77" ht="15" hidden="1" customHeight="1">
      <c r="BY1826" s="86"/>
    </row>
    <row r="1827" spans="77:77" ht="15" hidden="1" customHeight="1">
      <c r="BY1827" s="86"/>
    </row>
    <row r="1828" spans="77:77" ht="15" hidden="1" customHeight="1">
      <c r="BY1828" s="86"/>
    </row>
    <row r="1829" spans="77:77" ht="15" hidden="1" customHeight="1">
      <c r="BY1829" s="86"/>
    </row>
    <row r="1830" spans="77:77" ht="15" hidden="1" customHeight="1">
      <c r="BY1830" s="86"/>
    </row>
    <row r="1831" spans="77:77" ht="15" hidden="1" customHeight="1">
      <c r="BY1831" s="86"/>
    </row>
    <row r="1832" spans="77:77" ht="15" hidden="1" customHeight="1">
      <c r="BY1832" s="86"/>
    </row>
    <row r="1833" spans="77:77" ht="15" hidden="1" customHeight="1">
      <c r="BY1833" s="86"/>
    </row>
    <row r="1834" spans="77:77" ht="15" hidden="1" customHeight="1">
      <c r="BY1834" s="86"/>
    </row>
    <row r="1835" spans="77:77" ht="15" hidden="1" customHeight="1">
      <c r="BY1835" s="86"/>
    </row>
    <row r="1836" spans="77:77" ht="15" hidden="1" customHeight="1">
      <c r="BY1836" s="86"/>
    </row>
    <row r="1837" spans="77:77" ht="15" hidden="1" customHeight="1">
      <c r="BY1837" s="86"/>
    </row>
    <row r="1838" spans="77:77" ht="15" hidden="1" customHeight="1">
      <c r="BY1838" s="86"/>
    </row>
    <row r="1839" spans="77:77" ht="15" hidden="1" customHeight="1">
      <c r="BY1839" s="86"/>
    </row>
    <row r="1840" spans="77:77" ht="15" hidden="1" customHeight="1">
      <c r="BY1840" s="86"/>
    </row>
    <row r="1841" spans="77:77" ht="15" hidden="1" customHeight="1">
      <c r="BY1841" s="86"/>
    </row>
    <row r="1842" spans="77:77" ht="15" hidden="1" customHeight="1">
      <c r="BY1842" s="86"/>
    </row>
    <row r="1843" spans="77:77" ht="15" hidden="1" customHeight="1">
      <c r="BY1843" s="86"/>
    </row>
    <row r="1844" spans="77:77" ht="15" hidden="1" customHeight="1">
      <c r="BY1844" s="86"/>
    </row>
    <row r="1845" spans="77:77" ht="15" hidden="1" customHeight="1">
      <c r="BY1845" s="86"/>
    </row>
    <row r="1846" spans="77:77" ht="15" hidden="1" customHeight="1">
      <c r="BY1846" s="86"/>
    </row>
    <row r="1847" spans="77:77" ht="15" hidden="1" customHeight="1">
      <c r="BY1847" s="86"/>
    </row>
    <row r="1848" spans="77:77" ht="15" hidden="1" customHeight="1">
      <c r="BY1848" s="86"/>
    </row>
    <row r="1849" spans="77:77" ht="15" hidden="1" customHeight="1">
      <c r="BY1849" s="86"/>
    </row>
    <row r="1850" spans="77:77" ht="15" hidden="1" customHeight="1">
      <c r="BY1850" s="86"/>
    </row>
    <row r="1851" spans="77:77" ht="15" hidden="1" customHeight="1">
      <c r="BY1851" s="86"/>
    </row>
    <row r="1852" spans="77:77" ht="15" hidden="1" customHeight="1">
      <c r="BY1852" s="86"/>
    </row>
    <row r="1853" spans="77:77" ht="15" hidden="1" customHeight="1">
      <c r="BY1853" s="86"/>
    </row>
    <row r="1854" spans="77:77" ht="15" hidden="1" customHeight="1">
      <c r="BY1854" s="86"/>
    </row>
    <row r="1855" spans="77:77" ht="15" hidden="1" customHeight="1">
      <c r="BY1855" s="86"/>
    </row>
    <row r="1856" spans="77:77" ht="15" hidden="1" customHeight="1">
      <c r="BY1856" s="86"/>
    </row>
    <row r="1857" spans="77:77" ht="15" hidden="1" customHeight="1">
      <c r="BY1857" s="86"/>
    </row>
    <row r="1858" spans="77:77" ht="15" hidden="1" customHeight="1">
      <c r="BY1858" s="86"/>
    </row>
    <row r="1859" spans="77:77" ht="15" hidden="1" customHeight="1">
      <c r="BY1859" s="86"/>
    </row>
    <row r="1860" spans="77:77" ht="15" hidden="1" customHeight="1">
      <c r="BY1860" s="86"/>
    </row>
    <row r="1861" spans="77:77" ht="15" hidden="1" customHeight="1">
      <c r="BY1861" s="86"/>
    </row>
    <row r="1862" spans="77:77" ht="15" hidden="1" customHeight="1">
      <c r="BY1862" s="86"/>
    </row>
    <row r="1863" spans="77:77" ht="15" hidden="1" customHeight="1">
      <c r="BY1863" s="86"/>
    </row>
    <row r="1864" spans="77:77" ht="15" hidden="1" customHeight="1">
      <c r="BY1864" s="86"/>
    </row>
    <row r="1865" spans="77:77" ht="15" hidden="1" customHeight="1">
      <c r="BY1865" s="86"/>
    </row>
    <row r="1866" spans="77:77" ht="15" hidden="1" customHeight="1">
      <c r="BY1866" s="86"/>
    </row>
    <row r="1867" spans="77:77" ht="15" hidden="1" customHeight="1">
      <c r="BY1867" s="86"/>
    </row>
    <row r="1868" spans="77:77" ht="15" hidden="1" customHeight="1">
      <c r="BY1868" s="86"/>
    </row>
    <row r="1869" spans="77:77" ht="15" hidden="1" customHeight="1">
      <c r="BY1869" s="86"/>
    </row>
    <row r="1870" spans="77:77" ht="15" hidden="1" customHeight="1">
      <c r="BY1870" s="86"/>
    </row>
    <row r="1871" spans="77:77" ht="15" hidden="1" customHeight="1">
      <c r="BY1871" s="86"/>
    </row>
    <row r="1872" spans="77:77" ht="15" hidden="1" customHeight="1">
      <c r="BY1872" s="86"/>
    </row>
    <row r="1873" spans="77:77" ht="15" hidden="1" customHeight="1">
      <c r="BY1873" s="86"/>
    </row>
    <row r="1874" spans="77:77" ht="15" hidden="1" customHeight="1">
      <c r="BY1874" s="86"/>
    </row>
    <row r="1875" spans="77:77" ht="15" hidden="1" customHeight="1">
      <c r="BY1875" s="86"/>
    </row>
    <row r="1876" spans="77:77" ht="15" hidden="1" customHeight="1">
      <c r="BY1876" s="86"/>
    </row>
    <row r="1877" spans="77:77" ht="15" hidden="1" customHeight="1">
      <c r="BY1877" s="86"/>
    </row>
    <row r="1878" spans="77:77" ht="15" hidden="1" customHeight="1">
      <c r="BY1878" s="86"/>
    </row>
    <row r="1879" spans="77:77" ht="15" hidden="1" customHeight="1">
      <c r="BY1879" s="86"/>
    </row>
    <row r="1880" spans="77:77" ht="15" hidden="1" customHeight="1">
      <c r="BY1880" s="86"/>
    </row>
    <row r="1881" spans="77:77" ht="15" hidden="1" customHeight="1">
      <c r="BY1881" s="86"/>
    </row>
    <row r="1882" spans="77:77" ht="15" hidden="1" customHeight="1">
      <c r="BY1882" s="86"/>
    </row>
    <row r="1883" spans="77:77" ht="15" hidden="1" customHeight="1">
      <c r="BY1883" s="86"/>
    </row>
    <row r="1884" spans="77:77" ht="15" hidden="1" customHeight="1">
      <c r="BY1884" s="86"/>
    </row>
    <row r="1885" spans="77:77" ht="15" hidden="1" customHeight="1">
      <c r="BY1885" s="86"/>
    </row>
    <row r="1886" spans="77:77" ht="15" hidden="1" customHeight="1">
      <c r="BY1886" s="86"/>
    </row>
    <row r="1887" spans="77:77" ht="15" hidden="1" customHeight="1">
      <c r="BY1887" s="86"/>
    </row>
    <row r="1888" spans="77:77" ht="15" hidden="1" customHeight="1">
      <c r="BY1888" s="86"/>
    </row>
    <row r="1889" spans="77:77" ht="15" hidden="1" customHeight="1">
      <c r="BY1889" s="86"/>
    </row>
    <row r="1890" spans="77:77" ht="15" hidden="1" customHeight="1">
      <c r="BY1890" s="86"/>
    </row>
    <row r="1891" spans="77:77" ht="15" hidden="1" customHeight="1">
      <c r="BY1891" s="86"/>
    </row>
    <row r="1892" spans="77:77" ht="15" hidden="1" customHeight="1">
      <c r="BY1892" s="86"/>
    </row>
    <row r="1893" spans="77:77" ht="15" hidden="1" customHeight="1">
      <c r="BY1893" s="86"/>
    </row>
    <row r="1894" spans="77:77" ht="15" hidden="1" customHeight="1">
      <c r="BY1894" s="86"/>
    </row>
    <row r="1895" spans="77:77" ht="15" hidden="1" customHeight="1">
      <c r="BY1895" s="86"/>
    </row>
    <row r="1896" spans="77:77" ht="15" hidden="1" customHeight="1">
      <c r="BY1896" s="86"/>
    </row>
    <row r="1897" spans="77:77" ht="15" hidden="1" customHeight="1">
      <c r="BY1897" s="86"/>
    </row>
    <row r="1898" spans="77:77" ht="15" hidden="1" customHeight="1">
      <c r="BY1898" s="86"/>
    </row>
    <row r="1899" spans="77:77" ht="15" hidden="1" customHeight="1">
      <c r="BY1899" s="86"/>
    </row>
    <row r="1900" spans="77:77" ht="15" hidden="1" customHeight="1">
      <c r="BY1900" s="86"/>
    </row>
    <row r="1901" spans="77:77" ht="15" hidden="1" customHeight="1">
      <c r="BY1901" s="86"/>
    </row>
    <row r="1902" spans="77:77" ht="15" hidden="1" customHeight="1">
      <c r="BY1902" s="86"/>
    </row>
    <row r="1903" spans="77:77" ht="15" hidden="1" customHeight="1">
      <c r="BY1903" s="86"/>
    </row>
    <row r="1904" spans="77:77" ht="15" hidden="1" customHeight="1">
      <c r="BY1904" s="86"/>
    </row>
    <row r="1905" spans="77:77" ht="15" hidden="1" customHeight="1">
      <c r="BY1905" s="86"/>
    </row>
    <row r="1906" spans="77:77" ht="15" hidden="1" customHeight="1">
      <c r="BY1906" s="86"/>
    </row>
    <row r="1907" spans="77:77" ht="15" hidden="1" customHeight="1">
      <c r="BY1907" s="86"/>
    </row>
    <row r="1908" spans="77:77" ht="15" hidden="1" customHeight="1">
      <c r="BY1908" s="86"/>
    </row>
    <row r="1909" spans="77:77" ht="15" hidden="1" customHeight="1">
      <c r="BY1909" s="86"/>
    </row>
    <row r="1910" spans="77:77" ht="15" hidden="1" customHeight="1">
      <c r="BY1910" s="86"/>
    </row>
    <row r="1911" spans="77:77" ht="15" hidden="1" customHeight="1">
      <c r="BY1911" s="86"/>
    </row>
    <row r="1912" spans="77:77" ht="15" hidden="1" customHeight="1">
      <c r="BY1912" s="86"/>
    </row>
    <row r="1913" spans="77:77" ht="15" hidden="1" customHeight="1">
      <c r="BY1913" s="86"/>
    </row>
    <row r="1914" spans="77:77" ht="15" hidden="1" customHeight="1">
      <c r="BY1914" s="86"/>
    </row>
    <row r="1915" spans="77:77" ht="15" hidden="1" customHeight="1">
      <c r="BY1915" s="86"/>
    </row>
    <row r="1916" spans="77:77" ht="15" hidden="1" customHeight="1">
      <c r="BY1916" s="86"/>
    </row>
    <row r="1917" spans="77:77" ht="15" hidden="1" customHeight="1">
      <c r="BY1917" s="86"/>
    </row>
    <row r="1918" spans="77:77" ht="15" hidden="1" customHeight="1">
      <c r="BY1918" s="86"/>
    </row>
    <row r="1919" spans="77:77" ht="15" hidden="1" customHeight="1">
      <c r="BY1919" s="86"/>
    </row>
    <row r="1920" spans="77:77" ht="15" hidden="1" customHeight="1">
      <c r="BY1920" s="86"/>
    </row>
    <row r="1921" spans="77:77" ht="15" hidden="1" customHeight="1">
      <c r="BY1921" s="86"/>
    </row>
    <row r="1922" spans="77:77" ht="15" hidden="1" customHeight="1">
      <c r="BY1922" s="86"/>
    </row>
    <row r="1923" spans="77:77" ht="15" hidden="1" customHeight="1">
      <c r="BY1923" s="86"/>
    </row>
    <row r="1924" spans="77:77" ht="15" hidden="1" customHeight="1">
      <c r="BY1924" s="86"/>
    </row>
    <row r="1925" spans="77:77" ht="15" hidden="1" customHeight="1">
      <c r="BY1925" s="86"/>
    </row>
    <row r="1926" spans="77:77" ht="15" hidden="1" customHeight="1">
      <c r="BY1926" s="86"/>
    </row>
    <row r="1927" spans="77:77" ht="15" hidden="1" customHeight="1">
      <c r="BY1927" s="86"/>
    </row>
    <row r="1928" spans="77:77" ht="15" hidden="1" customHeight="1">
      <c r="BY1928" s="86"/>
    </row>
    <row r="1929" spans="77:77" ht="15" hidden="1" customHeight="1">
      <c r="BY1929" s="86"/>
    </row>
    <row r="1930" spans="77:77" ht="15" hidden="1" customHeight="1">
      <c r="BY1930" s="86"/>
    </row>
    <row r="1931" spans="77:77" ht="15" hidden="1" customHeight="1">
      <c r="BY1931" s="86"/>
    </row>
    <row r="1932" spans="77:77" ht="15" hidden="1" customHeight="1">
      <c r="BY1932" s="86"/>
    </row>
    <row r="1933" spans="77:77" ht="15" hidden="1" customHeight="1">
      <c r="BY1933" s="86"/>
    </row>
    <row r="1934" spans="77:77" ht="15" hidden="1" customHeight="1">
      <c r="BY1934" s="86"/>
    </row>
    <row r="1935" spans="77:77" ht="15" hidden="1" customHeight="1">
      <c r="BY1935" s="86"/>
    </row>
    <row r="1936" spans="77:77" ht="15" hidden="1" customHeight="1">
      <c r="BY1936" s="86"/>
    </row>
    <row r="1937" spans="77:77" ht="15" hidden="1" customHeight="1">
      <c r="BY1937" s="86"/>
    </row>
    <row r="1938" spans="77:77" ht="15" hidden="1" customHeight="1">
      <c r="BY1938" s="86"/>
    </row>
    <row r="1939" spans="77:77" ht="15" hidden="1" customHeight="1">
      <c r="BY1939" s="86"/>
    </row>
    <row r="1940" spans="77:77" ht="15" hidden="1" customHeight="1">
      <c r="BY1940" s="86"/>
    </row>
    <row r="1941" spans="77:77" ht="15" hidden="1" customHeight="1">
      <c r="BY1941" s="86"/>
    </row>
    <row r="1942" spans="77:77" ht="15" hidden="1" customHeight="1">
      <c r="BY1942" s="86"/>
    </row>
    <row r="1943" spans="77:77" ht="15" hidden="1" customHeight="1">
      <c r="BY1943" s="86"/>
    </row>
    <row r="1944" spans="77:77" ht="15" hidden="1" customHeight="1">
      <c r="BY1944" s="86"/>
    </row>
    <row r="1945" spans="77:77" ht="15" hidden="1" customHeight="1">
      <c r="BY1945" s="86"/>
    </row>
    <row r="1946" spans="77:77" ht="15" hidden="1" customHeight="1">
      <c r="BY1946" s="86"/>
    </row>
    <row r="1947" spans="77:77" ht="15" hidden="1" customHeight="1">
      <c r="BY1947" s="86"/>
    </row>
    <row r="1948" spans="77:77" ht="15" hidden="1" customHeight="1">
      <c r="BY1948" s="86"/>
    </row>
    <row r="1949" spans="77:77" ht="15" hidden="1" customHeight="1">
      <c r="BY1949" s="86"/>
    </row>
    <row r="1950" spans="77:77" ht="15" hidden="1" customHeight="1">
      <c r="BY1950" s="86"/>
    </row>
    <row r="1951" spans="77:77" ht="15" hidden="1" customHeight="1">
      <c r="BY1951" s="86"/>
    </row>
    <row r="1952" spans="77:77" ht="15" hidden="1" customHeight="1">
      <c r="BY1952" s="86"/>
    </row>
    <row r="1953" spans="77:77" ht="15" hidden="1" customHeight="1">
      <c r="BY1953" s="86"/>
    </row>
    <row r="1954" spans="77:77" ht="15" hidden="1" customHeight="1">
      <c r="BY1954" s="86"/>
    </row>
    <row r="1955" spans="77:77" ht="15" hidden="1" customHeight="1">
      <c r="BY1955" s="86"/>
    </row>
    <row r="1956" spans="77:77" ht="15" hidden="1" customHeight="1">
      <c r="BY1956" s="86"/>
    </row>
    <row r="1957" spans="77:77" ht="15" hidden="1" customHeight="1">
      <c r="BY1957" s="86"/>
    </row>
    <row r="1958" spans="77:77" ht="15" hidden="1" customHeight="1">
      <c r="BY1958" s="86"/>
    </row>
    <row r="1959" spans="77:77" ht="15" hidden="1" customHeight="1">
      <c r="BY1959" s="86"/>
    </row>
    <row r="1960" spans="77:77" ht="15" hidden="1" customHeight="1">
      <c r="BY1960" s="86"/>
    </row>
    <row r="1961" spans="77:77" ht="15" hidden="1" customHeight="1">
      <c r="BY1961" s="86"/>
    </row>
    <row r="1962" spans="77:77" ht="15" hidden="1" customHeight="1">
      <c r="BY1962" s="86"/>
    </row>
    <row r="1963" spans="77:77" ht="15" hidden="1" customHeight="1">
      <c r="BY1963" s="86"/>
    </row>
    <row r="1964" spans="77:77" ht="15" hidden="1" customHeight="1">
      <c r="BY1964" s="86"/>
    </row>
    <row r="1965" spans="77:77" ht="15" hidden="1" customHeight="1">
      <c r="BY1965" s="86"/>
    </row>
    <row r="1966" spans="77:77" ht="15" hidden="1" customHeight="1">
      <c r="BY1966" s="86"/>
    </row>
    <row r="1967" spans="77:77" ht="15" hidden="1" customHeight="1">
      <c r="BY1967" s="86"/>
    </row>
    <row r="1968" spans="77:77" ht="15" hidden="1" customHeight="1">
      <c r="BY1968" s="86"/>
    </row>
    <row r="1969" spans="77:77" ht="15" hidden="1" customHeight="1">
      <c r="BY1969" s="86"/>
    </row>
    <row r="1970" spans="77:77" ht="15" hidden="1" customHeight="1">
      <c r="BY1970" s="86"/>
    </row>
    <row r="1971" spans="77:77" ht="15" hidden="1" customHeight="1">
      <c r="BY1971" s="86"/>
    </row>
    <row r="1972" spans="77:77" ht="15" hidden="1" customHeight="1">
      <c r="BY1972" s="86"/>
    </row>
    <row r="1973" spans="77:77" ht="15" hidden="1" customHeight="1">
      <c r="BY1973" s="86"/>
    </row>
    <row r="1974" spans="77:77" ht="15" hidden="1" customHeight="1">
      <c r="BY1974" s="86"/>
    </row>
    <row r="1975" spans="77:77" ht="15" hidden="1" customHeight="1">
      <c r="BY1975" s="86"/>
    </row>
    <row r="1976" spans="77:77" ht="15" hidden="1" customHeight="1">
      <c r="BY1976" s="86"/>
    </row>
    <row r="1977" spans="77:77" ht="15" hidden="1" customHeight="1">
      <c r="BY1977" s="86"/>
    </row>
    <row r="1978" spans="77:77" ht="15" hidden="1" customHeight="1">
      <c r="BY1978" s="86"/>
    </row>
    <row r="1979" spans="77:77" ht="15" hidden="1" customHeight="1">
      <c r="BY1979" s="86"/>
    </row>
    <row r="1980" spans="77:77" ht="15" hidden="1" customHeight="1">
      <c r="BY1980" s="86"/>
    </row>
    <row r="1981" spans="77:77" ht="15" hidden="1" customHeight="1">
      <c r="BY1981" s="86"/>
    </row>
    <row r="1982" spans="77:77" ht="15" hidden="1" customHeight="1">
      <c r="BY1982" s="86"/>
    </row>
    <row r="1983" spans="77:77" ht="15" hidden="1" customHeight="1">
      <c r="BY1983" s="86"/>
    </row>
    <row r="1984" spans="77:77" ht="15" hidden="1" customHeight="1">
      <c r="BY1984" s="86"/>
    </row>
    <row r="1985" spans="77:77" ht="15" hidden="1" customHeight="1">
      <c r="BY1985" s="86"/>
    </row>
    <row r="1986" spans="77:77" ht="15" hidden="1" customHeight="1">
      <c r="BY1986" s="86"/>
    </row>
    <row r="1987" spans="77:77" ht="15" hidden="1" customHeight="1">
      <c r="BY1987" s="86"/>
    </row>
    <row r="1988" spans="77:77" ht="15" hidden="1" customHeight="1">
      <c r="BY1988" s="86"/>
    </row>
    <row r="1989" spans="77:77" ht="15" hidden="1" customHeight="1">
      <c r="BY1989" s="86"/>
    </row>
    <row r="1990" spans="77:77" ht="15" hidden="1" customHeight="1">
      <c r="BY1990" s="86"/>
    </row>
    <row r="1991" spans="77:77" ht="15" hidden="1" customHeight="1">
      <c r="BY1991" s="86"/>
    </row>
    <row r="1992" spans="77:77" ht="15" hidden="1" customHeight="1">
      <c r="BY1992" s="86"/>
    </row>
    <row r="1993" spans="77:77" ht="15" hidden="1" customHeight="1">
      <c r="BY1993" s="86"/>
    </row>
    <row r="1994" spans="77:77" ht="15" hidden="1" customHeight="1">
      <c r="BY1994" s="86"/>
    </row>
    <row r="1995" spans="77:77" ht="15" hidden="1" customHeight="1">
      <c r="BY1995" s="86"/>
    </row>
    <row r="1996" spans="77:77" ht="15" hidden="1" customHeight="1">
      <c r="BY1996" s="86"/>
    </row>
    <row r="1997" spans="77:77" ht="15" hidden="1" customHeight="1">
      <c r="BY1997" s="86"/>
    </row>
    <row r="1998" spans="77:77" ht="15" hidden="1" customHeight="1">
      <c r="BY1998" s="86"/>
    </row>
    <row r="1999" spans="77:77" ht="15" hidden="1" customHeight="1">
      <c r="BY1999" s="86"/>
    </row>
    <row r="2000" spans="77:77" ht="15" hidden="1" customHeight="1">
      <c r="BY2000" s="86"/>
    </row>
    <row r="2001" spans="77:77" ht="15" hidden="1" customHeight="1">
      <c r="BY2001" s="86"/>
    </row>
    <row r="2002" spans="77:77" ht="15" hidden="1" customHeight="1">
      <c r="BY2002" s="86"/>
    </row>
    <row r="2003" spans="77:77" ht="15" hidden="1" customHeight="1">
      <c r="BY2003" s="86"/>
    </row>
    <row r="2004" spans="77:77" ht="15" hidden="1" customHeight="1">
      <c r="BY2004" s="86"/>
    </row>
    <row r="2005" spans="77:77" ht="15" hidden="1" customHeight="1">
      <c r="BY2005" s="86"/>
    </row>
    <row r="2006" spans="77:77" ht="15" hidden="1" customHeight="1">
      <c r="BY2006" s="86"/>
    </row>
    <row r="2007" spans="77:77" ht="15" hidden="1" customHeight="1">
      <c r="BY2007" s="86"/>
    </row>
    <row r="2008" spans="77:77" ht="15" hidden="1" customHeight="1">
      <c r="BY2008" s="86"/>
    </row>
    <row r="2009" spans="77:77" ht="15" hidden="1" customHeight="1">
      <c r="BY2009" s="86"/>
    </row>
    <row r="2010" spans="77:77" ht="15" hidden="1" customHeight="1">
      <c r="BY2010" s="86"/>
    </row>
    <row r="2011" spans="77:77" ht="15" hidden="1" customHeight="1">
      <c r="BY2011" s="86"/>
    </row>
    <row r="2012" spans="77:77" ht="15" hidden="1" customHeight="1">
      <c r="BY2012" s="86"/>
    </row>
    <row r="2013" spans="77:77" ht="15" hidden="1" customHeight="1">
      <c r="BY2013" s="86"/>
    </row>
    <row r="2014" spans="77:77" ht="15" hidden="1" customHeight="1">
      <c r="BY2014" s="86"/>
    </row>
    <row r="2015" spans="77:77" ht="15" hidden="1" customHeight="1">
      <c r="BY2015" s="86"/>
    </row>
    <row r="2016" spans="77:77" ht="15" hidden="1" customHeight="1">
      <c r="BY2016" s="86"/>
    </row>
    <row r="2017" spans="77:77" ht="15" hidden="1" customHeight="1">
      <c r="BY2017" s="86"/>
    </row>
    <row r="2018" spans="77:77" ht="15" hidden="1" customHeight="1">
      <c r="BY2018" s="86"/>
    </row>
    <row r="2019" spans="77:77" ht="15" hidden="1" customHeight="1">
      <c r="BY2019" s="86"/>
    </row>
    <row r="2020" spans="77:77" ht="15" hidden="1" customHeight="1">
      <c r="BY2020" s="86"/>
    </row>
    <row r="2021" spans="77:77" ht="15" hidden="1" customHeight="1">
      <c r="BY2021" s="86"/>
    </row>
    <row r="2022" spans="77:77" ht="15" hidden="1" customHeight="1">
      <c r="BY2022" s="86"/>
    </row>
    <row r="2023" spans="77:77" ht="15" hidden="1" customHeight="1">
      <c r="BY2023" s="86"/>
    </row>
    <row r="2024" spans="77:77" ht="15" hidden="1" customHeight="1">
      <c r="BY2024" s="86"/>
    </row>
    <row r="2025" spans="77:77" ht="15" hidden="1" customHeight="1">
      <c r="BY2025" s="86"/>
    </row>
    <row r="2026" spans="77:77" ht="15" hidden="1" customHeight="1">
      <c r="BY2026" s="86"/>
    </row>
    <row r="2027" spans="77:77" ht="15" hidden="1" customHeight="1">
      <c r="BY2027" s="86"/>
    </row>
    <row r="2028" spans="77:77" ht="15" hidden="1" customHeight="1">
      <c r="BY2028" s="86"/>
    </row>
    <row r="2029" spans="77:77" ht="15" hidden="1" customHeight="1">
      <c r="BY2029" s="86"/>
    </row>
    <row r="2030" spans="77:77" ht="15" hidden="1" customHeight="1">
      <c r="BY2030" s="86"/>
    </row>
    <row r="2031" spans="77:77" ht="15" hidden="1" customHeight="1">
      <c r="BY2031" s="86"/>
    </row>
    <row r="2032" spans="77:77" ht="15" hidden="1" customHeight="1">
      <c r="BY2032" s="86"/>
    </row>
    <row r="2033" spans="77:77" ht="15" hidden="1" customHeight="1">
      <c r="BY2033" s="86"/>
    </row>
    <row r="2034" spans="77:77" ht="15" hidden="1" customHeight="1">
      <c r="BY2034" s="86"/>
    </row>
    <row r="2035" spans="77:77" ht="15" hidden="1" customHeight="1">
      <c r="BY2035" s="86"/>
    </row>
    <row r="2036" spans="77:77" ht="15" hidden="1" customHeight="1">
      <c r="BY2036" s="86"/>
    </row>
    <row r="2037" spans="77:77" ht="15" hidden="1" customHeight="1">
      <c r="BY2037" s="86"/>
    </row>
    <row r="2038" spans="77:77" ht="15" hidden="1" customHeight="1">
      <c r="BY2038" s="86"/>
    </row>
    <row r="2039" spans="77:77" ht="15" hidden="1" customHeight="1">
      <c r="BY2039" s="86"/>
    </row>
    <row r="2040" spans="77:77" ht="15" hidden="1" customHeight="1">
      <c r="BY2040" s="86"/>
    </row>
    <row r="2041" spans="77:77" ht="15" hidden="1" customHeight="1">
      <c r="BY2041" s="86"/>
    </row>
    <row r="2042" spans="77:77" ht="15" hidden="1" customHeight="1">
      <c r="BY2042" s="86"/>
    </row>
    <row r="2043" spans="77:77" ht="15" hidden="1" customHeight="1">
      <c r="BY2043" s="86"/>
    </row>
    <row r="2044" spans="77:77" ht="15" hidden="1" customHeight="1">
      <c r="BY2044" s="86"/>
    </row>
    <row r="2045" spans="77:77" ht="15" hidden="1" customHeight="1">
      <c r="BY2045" s="86"/>
    </row>
    <row r="2046" spans="77:77" ht="15" hidden="1" customHeight="1">
      <c r="BY2046" s="86"/>
    </row>
    <row r="2047" spans="77:77" ht="15" hidden="1" customHeight="1">
      <c r="BY2047" s="86"/>
    </row>
    <row r="2048" spans="77:77" ht="15" hidden="1" customHeight="1">
      <c r="BY2048" s="86"/>
    </row>
    <row r="2049" spans="77:77" ht="15" hidden="1" customHeight="1">
      <c r="BY2049" s="86"/>
    </row>
    <row r="2050" spans="77:77" ht="15" hidden="1" customHeight="1">
      <c r="BY2050" s="86"/>
    </row>
    <row r="2051" spans="77:77" ht="15" hidden="1" customHeight="1">
      <c r="BY2051" s="86"/>
    </row>
    <row r="2052" spans="77:77" ht="15" hidden="1" customHeight="1">
      <c r="BY2052" s="86"/>
    </row>
    <row r="2053" spans="77:77" ht="15" hidden="1" customHeight="1">
      <c r="BY2053" s="86"/>
    </row>
    <row r="2054" spans="77:77" ht="15" hidden="1" customHeight="1">
      <c r="BY2054" s="86"/>
    </row>
    <row r="2055" spans="77:77" ht="15" hidden="1" customHeight="1">
      <c r="BY2055" s="86"/>
    </row>
    <row r="2056" spans="77:77" ht="15" hidden="1" customHeight="1">
      <c r="BY2056" s="86"/>
    </row>
    <row r="2057" spans="77:77" ht="15" hidden="1" customHeight="1">
      <c r="BY2057" s="86"/>
    </row>
    <row r="2058" spans="77:77" ht="15" hidden="1" customHeight="1">
      <c r="BY2058" s="86"/>
    </row>
  </sheetData>
  <sheetProtection algorithmName="SHA-512" hashValue="RhQ68uShhPAwNFvBPIM8IM9hLL33+9KRceSNOnOFTfDi+K029IphupY4/gcsJVnDLDcmvlC2CHwlnFLkIyCtjQ==" saltValue="iLnXSsV7x0dVph3ZMre+QA==" spinCount="100000" sheet="1" scenarios="1" selectLockedCells="1"/>
  <mergeCells count="181">
    <mergeCell ref="U10:Z12"/>
    <mergeCell ref="I46:K46"/>
    <mergeCell ref="AT16:AZ16"/>
    <mergeCell ref="AT17:AZ25"/>
    <mergeCell ref="F3:AL4"/>
    <mergeCell ref="G16:O19"/>
    <mergeCell ref="AB7:AK8"/>
    <mergeCell ref="AA9:AL9"/>
    <mergeCell ref="AL7:AL8"/>
    <mergeCell ref="AA7:AA8"/>
    <mergeCell ref="AA13:AA14"/>
    <mergeCell ref="AB13:AK14"/>
    <mergeCell ref="AL13:AL14"/>
    <mergeCell ref="AL10:AL12"/>
    <mergeCell ref="AA16:AA17"/>
    <mergeCell ref="AK10:AK12"/>
    <mergeCell ref="AA15:AL15"/>
    <mergeCell ref="S13:T15"/>
    <mergeCell ref="U13:Z15"/>
    <mergeCell ref="S10:T12"/>
    <mergeCell ref="AA22:AA23"/>
    <mergeCell ref="AL22:AL23"/>
    <mergeCell ref="AB22:AK23"/>
    <mergeCell ref="K21:L21"/>
    <mergeCell ref="F5:AL6"/>
    <mergeCell ref="AJ18:AK19"/>
    <mergeCell ref="AA21:AL21"/>
    <mergeCell ref="AL16:AL19"/>
    <mergeCell ref="AA20:AL20"/>
    <mergeCell ref="AB10:AJ12"/>
    <mergeCell ref="AB16:AI17"/>
    <mergeCell ref="F1:AL2"/>
    <mergeCell ref="A1:E76"/>
    <mergeCell ref="AJ16:AK17"/>
    <mergeCell ref="S21:T25"/>
    <mergeCell ref="U21:Z25"/>
    <mergeCell ref="S33:T35"/>
    <mergeCell ref="U33:Z35"/>
    <mergeCell ref="AL36:AL37"/>
    <mergeCell ref="AK33:AK35"/>
    <mergeCell ref="AB33:AJ35"/>
    <mergeCell ref="U39:Z43"/>
    <mergeCell ref="AA41:AB42"/>
    <mergeCell ref="AC41:AI42"/>
    <mergeCell ref="AJ41:AK42"/>
    <mergeCell ref="AJ39:AK40"/>
    <mergeCell ref="S30:T32"/>
    <mergeCell ref="U30:Z32"/>
    <mergeCell ref="F54:F65"/>
    <mergeCell ref="S44:T48"/>
    <mergeCell ref="AM1:AR76"/>
    <mergeCell ref="AA56:AA58"/>
    <mergeCell ref="AK56:AK58"/>
    <mergeCell ref="AA10:AA12"/>
    <mergeCell ref="AA33:AA35"/>
    <mergeCell ref="G8:O9"/>
    <mergeCell ref="G10:O10"/>
    <mergeCell ref="G11:O11"/>
    <mergeCell ref="G12:O12"/>
    <mergeCell ref="G13:O13"/>
    <mergeCell ref="G14:O15"/>
    <mergeCell ref="AB36:AK37"/>
    <mergeCell ref="AA43:AL43"/>
    <mergeCell ref="AB30:AK31"/>
    <mergeCell ref="AL30:AL31"/>
    <mergeCell ref="AA32:AL32"/>
    <mergeCell ref="F22:P22"/>
    <mergeCell ref="AL33:AL35"/>
    <mergeCell ref="AL39:AL42"/>
    <mergeCell ref="AA18:AB19"/>
    <mergeCell ref="U16:Z20"/>
    <mergeCell ref="S16:T20"/>
    <mergeCell ref="AC18:AI19"/>
    <mergeCell ref="AL53:AL54"/>
    <mergeCell ref="L46:M46"/>
    <mergeCell ref="N46:P46"/>
    <mergeCell ref="G57:O57"/>
    <mergeCell ref="G58:O58"/>
    <mergeCell ref="I44:J44"/>
    <mergeCell ref="K44:L44"/>
    <mergeCell ref="AA30:AA31"/>
    <mergeCell ref="S36:T38"/>
    <mergeCell ref="U36:Z38"/>
    <mergeCell ref="AA36:AA37"/>
    <mergeCell ref="G33:O33"/>
    <mergeCell ref="G34:O34"/>
    <mergeCell ref="G36:O36"/>
    <mergeCell ref="AA55:AL55"/>
    <mergeCell ref="AA45:AA46"/>
    <mergeCell ref="AB45:AK46"/>
    <mergeCell ref="AL45:AL46"/>
    <mergeCell ref="F45:P45"/>
    <mergeCell ref="U44:Z48"/>
    <mergeCell ref="F46:H46"/>
    <mergeCell ref="AA47:AL48"/>
    <mergeCell ref="G44:H44"/>
    <mergeCell ref="M44:P44"/>
    <mergeCell ref="U59:Z61"/>
    <mergeCell ref="AA59:AA60"/>
    <mergeCell ref="AB56:AJ58"/>
    <mergeCell ref="AB62:AI63"/>
    <mergeCell ref="AB59:AK60"/>
    <mergeCell ref="P54:R65"/>
    <mergeCell ref="G56:O56"/>
    <mergeCell ref="S62:T66"/>
    <mergeCell ref="S53:T55"/>
    <mergeCell ref="U53:Z55"/>
    <mergeCell ref="AA53:AA54"/>
    <mergeCell ref="AB53:AK54"/>
    <mergeCell ref="F7:R7"/>
    <mergeCell ref="P8:R19"/>
    <mergeCell ref="F8:F19"/>
    <mergeCell ref="F20:R20"/>
    <mergeCell ref="Q21:R23"/>
    <mergeCell ref="G37:O38"/>
    <mergeCell ref="G31:O32"/>
    <mergeCell ref="G39:O42"/>
    <mergeCell ref="F43:R43"/>
    <mergeCell ref="L23:M23"/>
    <mergeCell ref="G35:O35"/>
    <mergeCell ref="N23:P23"/>
    <mergeCell ref="F24:R25"/>
    <mergeCell ref="F30:R30"/>
    <mergeCell ref="F31:F42"/>
    <mergeCell ref="F26:AL29"/>
    <mergeCell ref="S7:T9"/>
    <mergeCell ref="U7:Z9"/>
    <mergeCell ref="AB39:AI40"/>
    <mergeCell ref="I21:J21"/>
    <mergeCell ref="F23:H23"/>
    <mergeCell ref="M21:P21"/>
    <mergeCell ref="G21:H21"/>
    <mergeCell ref="P31:R42"/>
    <mergeCell ref="F72:AL76"/>
    <mergeCell ref="F68:P68"/>
    <mergeCell ref="G62:O65"/>
    <mergeCell ref="G60:O61"/>
    <mergeCell ref="G54:O55"/>
    <mergeCell ref="F66:R66"/>
    <mergeCell ref="F53:R53"/>
    <mergeCell ref="U67:Z71"/>
    <mergeCell ref="F69:H69"/>
    <mergeCell ref="AA67:AL67"/>
    <mergeCell ref="AA70:AL71"/>
    <mergeCell ref="G67:H67"/>
    <mergeCell ref="I67:J67"/>
    <mergeCell ref="K67:L67"/>
    <mergeCell ref="M67:P67"/>
    <mergeCell ref="S67:T71"/>
    <mergeCell ref="Q67:R69"/>
    <mergeCell ref="F70:R71"/>
    <mergeCell ref="AA68:AA69"/>
    <mergeCell ref="U62:Z66"/>
    <mergeCell ref="S56:T58"/>
    <mergeCell ref="U56:Z58"/>
    <mergeCell ref="AL59:AL60"/>
    <mergeCell ref="AA61:AL61"/>
    <mergeCell ref="AB68:AK69"/>
    <mergeCell ref="AL68:AL69"/>
    <mergeCell ref="I69:K69"/>
    <mergeCell ref="L69:M69"/>
    <mergeCell ref="N69:P69"/>
    <mergeCell ref="AA39:AA40"/>
    <mergeCell ref="I23:K23"/>
    <mergeCell ref="AA38:AL38"/>
    <mergeCell ref="S39:T43"/>
    <mergeCell ref="AA24:AL25"/>
    <mergeCell ref="AA44:AL44"/>
    <mergeCell ref="F49:AL52"/>
    <mergeCell ref="F47:R48"/>
    <mergeCell ref="Q44:R46"/>
    <mergeCell ref="AA66:AL66"/>
    <mergeCell ref="AA62:AA63"/>
    <mergeCell ref="G59:O59"/>
    <mergeCell ref="AL56:AL58"/>
    <mergeCell ref="AA64:AB65"/>
    <mergeCell ref="AC64:AI65"/>
    <mergeCell ref="AL62:AL65"/>
    <mergeCell ref="AJ64:AK65"/>
    <mergeCell ref="AJ62:AK63"/>
    <mergeCell ref="S59:T61"/>
  </mergeCells>
  <phoneticPr fontId="16"/>
  <dataValidations count="5">
    <dataValidation imeMode="hiragana" allowBlank="1" showInputMessage="1" sqref="A1 AS1 AB30:AK31 AB7:AK8 BY2059:BY1048576 BW1:BY1 BR1:BT1 BY2:BY35 AB13:AK14 BW5:BW34 BU1:BV34 BR2:BS1048576 BT3:BT34 BN1:BQ1048576 A79:AS1048576 BZ1:XFD1048576 BX6:BX34 BY38:BY55 BY129:BY227 AB36:AK37 BT38:BX1048576 AB53:AK54 AB59:AK60" xr:uid="{00000000-0002-0000-1100-000000000000}"/>
    <dataValidation type="list" imeMode="hiragana" allowBlank="1" showInputMessage="1" sqref="G21:H21 I23:J23 G44:H44 I46:J46 G67:H67 I69:J69" xr:uid="{00000000-0002-0000-1100-000001000000}">
      <formula1>$BT$2:$BT$12</formula1>
    </dataValidation>
    <dataValidation type="list" imeMode="hiragana" allowBlank="1" showInputMessage="1" sqref="I21:J21 L23:M23 I44:J44 L46:M46 I67:J67 L69:M69" xr:uid="{00000000-0002-0000-1100-000002000000}">
      <formula1>$BU$2:$BU$14</formula1>
    </dataValidation>
    <dataValidation type="list" imeMode="hiragana" allowBlank="1" showInputMessage="1" sqref="K21:L21 N23:O23 K44:L44 N46:O46 K67:L67 N69:O69" xr:uid="{00000000-0002-0000-1100-000003000000}">
      <formula1>$BV$2:$BV$33</formula1>
    </dataValidation>
    <dataValidation imeMode="hiragana" allowBlank="1" showInputMessage="1" showErrorMessage="1" sqref="BY36:BY37 BY56:BY128 AT17" xr:uid="{00000000-0002-0000-1100-000005000000}"/>
  </dataValidations>
  <printOptions horizontalCentered="1" verticalCentered="1"/>
  <pageMargins left="0" right="0" top="0" bottom="0" header="0.31496062992125984" footer="0"/>
  <pageSetup paperSize="9" orientation="portrait" horizontalDpi="4294967292"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00"/>
    <pageSetUpPr autoPageBreaks="0" fitToPage="1"/>
  </sheetPr>
  <dimension ref="A1:CM169"/>
  <sheetViews>
    <sheetView showGridLines="0" showRowColHeaders="0" workbookViewId="0">
      <selection activeCell="CL1" sqref="CL1"/>
    </sheetView>
  </sheetViews>
  <sheetFormatPr defaultColWidth="0" defaultRowHeight="0" customHeight="1" zeroHeight="1"/>
  <cols>
    <col min="1" max="80" width="1.25" style="18" customWidth="1"/>
    <col min="81" max="81" width="1.875" style="18" customWidth="1"/>
    <col min="82" max="82" width="2.5" style="12" customWidth="1"/>
    <col min="83" max="90" width="2.5" style="1" customWidth="1"/>
    <col min="91" max="91" width="0" style="18" hidden="1" customWidth="1"/>
    <col min="92" max="16384" width="2.5" style="18" hidden="1"/>
  </cols>
  <sheetData>
    <row r="1" spans="1:90" ht="15" customHeight="1">
      <c r="A1" s="2089"/>
      <c r="B1" s="2089"/>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69"/>
      <c r="CE1" s="69"/>
      <c r="CF1" s="69"/>
      <c r="CG1" s="69"/>
      <c r="CH1" s="69"/>
      <c r="CI1" s="69"/>
      <c r="CJ1" s="69"/>
      <c r="CK1" s="69"/>
      <c r="CL1" s="69"/>
    </row>
    <row r="2" spans="1:90" ht="15" customHeight="1">
      <c r="A2" s="2089"/>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89"/>
      <c r="BL2" s="2089"/>
      <c r="BM2" s="2089"/>
      <c r="BN2" s="2089"/>
      <c r="BO2" s="2089"/>
      <c r="BP2" s="2089"/>
      <c r="BQ2" s="2089"/>
      <c r="BR2" s="2089"/>
      <c r="BS2" s="2089"/>
      <c r="BT2" s="2089"/>
      <c r="BU2" s="2089"/>
      <c r="BV2" s="2089"/>
      <c r="BW2" s="2089"/>
      <c r="BX2" s="2089"/>
      <c r="BY2" s="2089"/>
      <c r="BZ2" s="2089"/>
      <c r="CA2" s="2089"/>
      <c r="CB2" s="2089"/>
      <c r="CC2" s="2089"/>
      <c r="CD2" s="69"/>
      <c r="CE2" s="69"/>
      <c r="CF2" s="69"/>
      <c r="CG2" s="69"/>
      <c r="CH2" s="69"/>
      <c r="CI2" s="69"/>
      <c r="CJ2" s="69"/>
      <c r="CK2" s="69"/>
      <c r="CL2" s="69"/>
    </row>
    <row r="3" spans="1:90" ht="15" customHeight="1">
      <c r="A3" s="2089"/>
      <c r="B3" s="2089"/>
      <c r="C3" s="2089"/>
      <c r="D3" s="2089"/>
      <c r="E3" s="2089"/>
      <c r="F3" s="2089"/>
      <c r="G3" s="2089"/>
      <c r="H3" s="2089"/>
      <c r="I3" s="2089"/>
      <c r="J3" s="2089"/>
      <c r="K3" s="2089"/>
      <c r="L3" s="2089"/>
      <c r="M3" s="2089"/>
      <c r="N3" s="2089"/>
      <c r="O3" s="2089"/>
      <c r="P3" s="2089"/>
      <c r="Q3" s="2089"/>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S3" s="2089"/>
      <c r="AT3" s="2089"/>
      <c r="AU3" s="2089"/>
      <c r="AV3" s="2089"/>
      <c r="AW3" s="2089"/>
      <c r="AX3" s="2089"/>
      <c r="AY3" s="2089"/>
      <c r="AZ3" s="2089"/>
      <c r="BA3" s="2089"/>
      <c r="BB3" s="2089"/>
      <c r="BC3" s="2089"/>
      <c r="BD3" s="2089"/>
      <c r="BE3" s="2089"/>
      <c r="BF3" s="2089"/>
      <c r="BG3" s="2089"/>
      <c r="BH3" s="2089"/>
      <c r="BI3" s="2089"/>
      <c r="BJ3" s="2089"/>
      <c r="BK3" s="2089"/>
      <c r="BL3" s="2089"/>
      <c r="BM3" s="2089"/>
      <c r="BN3" s="2089"/>
      <c r="BO3" s="2089"/>
      <c r="BP3" s="2089"/>
      <c r="BQ3" s="2089"/>
      <c r="BR3" s="2089"/>
      <c r="BS3" s="2089"/>
      <c r="BT3" s="2089"/>
      <c r="BU3" s="2089"/>
      <c r="BV3" s="2089"/>
      <c r="BW3" s="2089"/>
      <c r="BX3" s="2089"/>
      <c r="BY3" s="2089"/>
      <c r="BZ3" s="2089"/>
      <c r="CA3" s="2089"/>
      <c r="CB3" s="2089"/>
      <c r="CC3" s="2089"/>
      <c r="CD3" s="69"/>
      <c r="CE3" s="69"/>
      <c r="CF3" s="69"/>
      <c r="CG3" s="69"/>
      <c r="CH3" s="69"/>
      <c r="CI3" s="69"/>
      <c r="CJ3" s="69"/>
      <c r="CK3" s="69"/>
      <c r="CL3" s="69"/>
    </row>
    <row r="4" spans="1:90" ht="15" customHeight="1">
      <c r="A4" s="2089"/>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89"/>
      <c r="BU4" s="2089"/>
      <c r="BV4" s="2089"/>
      <c r="BW4" s="2089"/>
      <c r="BX4" s="2089"/>
      <c r="BY4" s="2089"/>
      <c r="BZ4" s="2089"/>
      <c r="CA4" s="2089"/>
      <c r="CB4" s="2089"/>
      <c r="CC4" s="2089"/>
      <c r="CD4" s="69"/>
      <c r="CE4" s="69"/>
      <c r="CF4" s="69"/>
      <c r="CG4" s="69"/>
      <c r="CH4" s="69"/>
      <c r="CI4" s="69"/>
      <c r="CJ4" s="69"/>
      <c r="CK4" s="69"/>
      <c r="CL4" s="69"/>
    </row>
    <row r="5" spans="1:90" ht="15" customHeight="1">
      <c r="A5" s="2089"/>
      <c r="B5" s="2089"/>
      <c r="C5" s="2089"/>
      <c r="E5" s="1831" t="s">
        <v>984</v>
      </c>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c r="AT5" s="1831"/>
      <c r="AU5" s="1831"/>
      <c r="AV5" s="1831"/>
      <c r="AW5" s="1831"/>
      <c r="AX5" s="1831"/>
      <c r="AY5" s="1831"/>
      <c r="AZ5" s="1831"/>
      <c r="BA5" s="1831"/>
      <c r="BB5" s="1831"/>
      <c r="BC5" s="1831"/>
      <c r="BD5" s="1831"/>
      <c r="BE5" s="1831"/>
      <c r="BF5" s="1831"/>
      <c r="BG5" s="1831"/>
      <c r="BH5" s="1831"/>
      <c r="BI5" s="1831"/>
      <c r="BJ5" s="1831"/>
      <c r="BK5" s="1831"/>
      <c r="BL5" s="1831"/>
      <c r="BM5" s="1831"/>
      <c r="BN5" s="1831"/>
      <c r="BO5" s="1831"/>
      <c r="BP5" s="1831"/>
      <c r="BQ5" s="2467" t="s">
        <v>229</v>
      </c>
      <c r="BR5" s="2467"/>
      <c r="BS5" s="2467"/>
      <c r="BT5" s="2467"/>
      <c r="BU5" s="2467"/>
      <c r="BV5" s="2467"/>
      <c r="BW5" s="2467"/>
      <c r="BX5" s="2467"/>
      <c r="BY5" s="2467"/>
      <c r="BZ5" s="2467"/>
      <c r="CA5" s="2467"/>
      <c r="CB5" s="2467"/>
      <c r="CC5" s="2467"/>
      <c r="CD5" s="69"/>
      <c r="CE5" s="69"/>
      <c r="CF5" s="69"/>
      <c r="CG5" s="69"/>
      <c r="CH5" s="69"/>
      <c r="CI5" s="69"/>
      <c r="CJ5" s="69"/>
      <c r="CK5" s="69"/>
      <c r="CL5" s="69"/>
    </row>
    <row r="6" spans="1:90" ht="22.5" customHeight="1">
      <c r="A6" s="2089"/>
      <c r="B6" s="2089"/>
      <c r="C6" s="2089"/>
      <c r="D6" s="2089"/>
      <c r="E6" s="2089"/>
      <c r="F6" s="2089"/>
      <c r="G6" s="2089"/>
      <c r="H6" s="2089"/>
      <c r="I6" s="2089"/>
      <c r="J6" s="2089"/>
      <c r="K6" s="2089"/>
      <c r="L6" s="2089"/>
      <c r="M6" s="2089"/>
      <c r="N6" s="2089"/>
      <c r="O6" s="2089"/>
      <c r="P6" s="2089"/>
      <c r="Q6" s="2089"/>
      <c r="R6" s="2089"/>
      <c r="S6" s="2089"/>
      <c r="T6" s="2089"/>
      <c r="U6" s="2089"/>
      <c r="V6" s="2089"/>
      <c r="W6" s="2089"/>
      <c r="X6" s="2089"/>
      <c r="Y6" s="2089"/>
      <c r="Z6" s="2089"/>
      <c r="AA6" s="2089"/>
      <c r="AB6" s="2089"/>
      <c r="AC6" s="2089"/>
      <c r="AD6" s="2089"/>
      <c r="AE6" s="2155" t="s">
        <v>230</v>
      </c>
      <c r="AF6" s="2155"/>
      <c r="AG6" s="2155"/>
      <c r="AH6" s="2155"/>
      <c r="AI6" s="2155"/>
      <c r="AJ6" s="2155"/>
      <c r="AK6" s="2155"/>
      <c r="AL6" s="2155"/>
      <c r="AM6" s="2155"/>
      <c r="AN6" s="2155"/>
      <c r="AO6" s="2155"/>
      <c r="AP6" s="2155"/>
      <c r="AQ6" s="2155"/>
      <c r="AR6" s="2155"/>
      <c r="AS6" s="2155"/>
      <c r="AT6" s="2155"/>
      <c r="AU6" s="2155"/>
      <c r="AV6" s="2155"/>
      <c r="AW6" s="2155"/>
      <c r="AX6" s="2155"/>
      <c r="AY6" s="2155"/>
      <c r="AZ6" s="2089"/>
      <c r="BA6" s="2089"/>
      <c r="BB6" s="2089"/>
      <c r="BC6" s="2089"/>
      <c r="BD6" s="2089"/>
      <c r="BE6" s="2089"/>
      <c r="BF6" s="2089"/>
      <c r="BG6" s="2089"/>
      <c r="BH6" s="2089"/>
      <c r="BI6" s="2089"/>
      <c r="BJ6" s="2089"/>
      <c r="BK6" s="2089"/>
      <c r="BL6" s="2089"/>
      <c r="BM6" s="2089"/>
      <c r="BN6" s="2089"/>
      <c r="BO6" s="2089"/>
      <c r="BP6" s="2089"/>
      <c r="BQ6" s="2089"/>
      <c r="BR6" s="2089"/>
      <c r="BS6" s="2089"/>
      <c r="BT6" s="2089"/>
      <c r="BU6" s="2089"/>
      <c r="BV6" s="2089"/>
      <c r="BW6" s="2089"/>
      <c r="BX6" s="2089"/>
      <c r="BY6" s="2089"/>
      <c r="BZ6" s="2089"/>
      <c r="CA6" s="2089"/>
      <c r="CB6" s="2089"/>
      <c r="CC6" s="2089"/>
      <c r="CD6" s="69"/>
      <c r="CE6" s="69"/>
      <c r="CF6" s="69"/>
      <c r="CG6" s="69"/>
      <c r="CH6" s="69"/>
      <c r="CI6" s="69"/>
      <c r="CJ6" s="69"/>
      <c r="CK6" s="69"/>
      <c r="CL6" s="69"/>
    </row>
    <row r="7" spans="1:90" ht="7.5" customHeight="1">
      <c r="A7" s="2089"/>
      <c r="B7" s="2089"/>
      <c r="C7" s="2089"/>
      <c r="D7" s="2089"/>
      <c r="E7" s="2089"/>
      <c r="F7" s="2089"/>
      <c r="G7" s="2089"/>
      <c r="H7" s="2089"/>
      <c r="I7" s="2089"/>
      <c r="J7" s="2089"/>
      <c r="K7" s="2089"/>
      <c r="L7" s="2089"/>
      <c r="M7" s="2089"/>
      <c r="N7" s="2089"/>
      <c r="O7" s="2089"/>
      <c r="P7" s="2089"/>
      <c r="Q7" s="2089"/>
      <c r="R7" s="2089"/>
      <c r="S7" s="2089"/>
      <c r="T7" s="2089"/>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c r="AT7" s="2089"/>
      <c r="AU7" s="2089"/>
      <c r="AV7" s="2089"/>
      <c r="AW7" s="2089"/>
      <c r="AX7" s="2089"/>
      <c r="AY7" s="2089"/>
      <c r="AZ7" s="2089"/>
      <c r="BA7" s="2089"/>
      <c r="BB7" s="2089"/>
      <c r="BC7" s="2089"/>
      <c r="BD7" s="2089"/>
      <c r="BE7" s="2089"/>
      <c r="BF7" s="2089"/>
      <c r="BG7" s="2089"/>
      <c r="BH7" s="2089"/>
      <c r="BI7" s="2089"/>
      <c r="BJ7" s="2089"/>
      <c r="BK7" s="2089"/>
      <c r="BL7" s="2089"/>
      <c r="BM7" s="2089"/>
      <c r="BN7" s="2089"/>
      <c r="BO7" s="2089"/>
      <c r="BP7" s="2089"/>
      <c r="BQ7" s="2089"/>
      <c r="BR7" s="2089"/>
      <c r="BS7" s="2089"/>
      <c r="BT7" s="2089"/>
      <c r="BU7" s="2089"/>
      <c r="BV7" s="2089"/>
      <c r="BW7" s="2089"/>
      <c r="BX7" s="2089"/>
      <c r="BY7" s="2089"/>
      <c r="BZ7" s="2089"/>
      <c r="CA7" s="2089"/>
      <c r="CB7" s="2089"/>
      <c r="CC7" s="2089"/>
      <c r="CD7" s="69"/>
      <c r="CE7" s="69"/>
      <c r="CF7" s="69"/>
      <c r="CG7" s="69"/>
      <c r="CH7" s="69"/>
      <c r="CI7" s="69"/>
      <c r="CJ7" s="69"/>
      <c r="CK7" s="69"/>
      <c r="CL7" s="69"/>
    </row>
    <row r="8" spans="1:90" ht="15" customHeight="1">
      <c r="A8" s="2089"/>
      <c r="B8" s="2089"/>
      <c r="C8" s="2089"/>
      <c r="D8" s="2089"/>
      <c r="E8" s="2089"/>
      <c r="F8" s="2089"/>
      <c r="G8" s="2089"/>
      <c r="H8" s="2089"/>
      <c r="I8" s="2089"/>
      <c r="J8" s="2089"/>
      <c r="K8" s="2089"/>
      <c r="L8" s="2089"/>
      <c r="M8" s="2089"/>
      <c r="N8" s="2089"/>
      <c r="O8" s="2089"/>
      <c r="P8" s="2089"/>
      <c r="Q8" s="2089"/>
      <c r="R8" s="2089"/>
      <c r="S8" s="2089"/>
      <c r="T8" s="2089"/>
      <c r="U8" s="2089"/>
      <c r="V8" s="2089"/>
      <c r="W8" s="2089"/>
      <c r="X8" s="2089"/>
      <c r="Y8" s="2089"/>
      <c r="Z8" s="2089"/>
      <c r="AA8" s="2089"/>
      <c r="AB8" s="2089"/>
      <c r="AC8" s="2089"/>
      <c r="AD8" s="2089"/>
      <c r="AE8" s="2089"/>
      <c r="AF8" s="2089"/>
      <c r="AG8" s="2089"/>
      <c r="AH8" s="2089"/>
      <c r="AI8" s="2089"/>
      <c r="AJ8" s="2089"/>
      <c r="AK8" s="2089"/>
      <c r="AL8" s="2051" t="s">
        <v>231</v>
      </c>
      <c r="AM8" s="2051"/>
      <c r="AN8" s="2051"/>
      <c r="AO8" s="2051"/>
      <c r="AP8" s="2051"/>
      <c r="AQ8" s="2051"/>
      <c r="AR8" s="2051"/>
      <c r="AS8" s="2089"/>
      <c r="AT8" s="2089"/>
      <c r="AU8" s="2089"/>
      <c r="AV8" s="2089"/>
      <c r="AW8" s="2089"/>
      <c r="AX8" s="2089"/>
      <c r="AY8" s="2089"/>
      <c r="AZ8" s="2089"/>
      <c r="BA8" s="2089"/>
      <c r="BB8" s="2089"/>
      <c r="BC8" s="2089"/>
      <c r="BD8" s="2089"/>
      <c r="BE8" s="2089"/>
      <c r="BF8" s="2089"/>
      <c r="BG8" s="2089"/>
      <c r="BH8" s="2089"/>
      <c r="BI8" s="2089"/>
      <c r="BJ8" s="2089"/>
      <c r="BK8" s="2089"/>
      <c r="BL8" s="2089"/>
      <c r="BM8" s="2089"/>
      <c r="BN8" s="2089"/>
      <c r="BO8" s="2089"/>
      <c r="BP8" s="2089"/>
      <c r="BQ8" s="2089"/>
      <c r="BR8" s="2089"/>
      <c r="BS8" s="2089"/>
      <c r="BT8" s="2089"/>
      <c r="BU8" s="2089"/>
      <c r="BV8" s="2089"/>
      <c r="BW8" s="2089"/>
      <c r="BX8" s="2089"/>
      <c r="BY8" s="2089"/>
      <c r="BZ8" s="2089"/>
      <c r="CA8" s="2089"/>
      <c r="CB8" s="2089"/>
      <c r="CC8" s="2089"/>
      <c r="CD8" s="69"/>
      <c r="CE8" s="69"/>
      <c r="CF8" s="69"/>
      <c r="CG8" s="69"/>
      <c r="CH8" s="69"/>
      <c r="CI8" s="69"/>
      <c r="CJ8" s="69"/>
      <c r="CK8" s="69"/>
      <c r="CL8" s="69"/>
    </row>
    <row r="9" spans="1:90" ht="7.5" customHeight="1">
      <c r="A9" s="2089"/>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c r="AT9" s="2089"/>
      <c r="AU9" s="2089"/>
      <c r="AV9" s="2089"/>
      <c r="AW9" s="2089"/>
      <c r="AX9" s="2089"/>
      <c r="AY9" s="2089"/>
      <c r="AZ9" s="2089"/>
      <c r="BA9" s="2089"/>
      <c r="BB9" s="2089"/>
      <c r="BC9" s="2089"/>
      <c r="BD9" s="2089"/>
      <c r="BE9" s="2089"/>
      <c r="BF9" s="2089"/>
      <c r="BG9" s="2089"/>
      <c r="BH9" s="2089"/>
      <c r="BI9" s="2089"/>
      <c r="BJ9" s="2089"/>
      <c r="BK9" s="2089"/>
      <c r="BL9" s="2089"/>
      <c r="BM9" s="2089"/>
      <c r="BN9" s="2089"/>
      <c r="BO9" s="2089"/>
      <c r="BP9" s="2089"/>
      <c r="BQ9" s="2089"/>
      <c r="BR9" s="2089"/>
      <c r="BS9" s="2089"/>
      <c r="BT9" s="2089"/>
      <c r="BU9" s="2089"/>
      <c r="BV9" s="2089"/>
      <c r="BW9" s="2089"/>
      <c r="BX9" s="2089"/>
      <c r="BY9" s="2089"/>
      <c r="BZ9" s="2089"/>
      <c r="CA9" s="2089"/>
      <c r="CB9" s="2089"/>
      <c r="CC9" s="2089"/>
      <c r="CD9" s="69"/>
      <c r="CE9" s="69"/>
      <c r="CF9" s="69"/>
      <c r="CG9" s="69"/>
      <c r="CH9" s="69"/>
      <c r="CI9" s="69"/>
      <c r="CJ9" s="69"/>
      <c r="CK9" s="69"/>
      <c r="CL9" s="69"/>
    </row>
    <row r="10" spans="1:90" ht="15" customHeight="1">
      <c r="A10" s="2089"/>
      <c r="B10" s="2089"/>
      <c r="C10" s="2089"/>
      <c r="D10" s="2154"/>
      <c r="E10" s="2154"/>
      <c r="F10" s="2154"/>
      <c r="G10" s="2154"/>
      <c r="H10" s="2154"/>
      <c r="I10" s="2154"/>
      <c r="J10" s="2154"/>
      <c r="K10" s="2154"/>
      <c r="L10" s="2154"/>
      <c r="M10" s="2154"/>
      <c r="N10" s="2154"/>
      <c r="O10" s="2154"/>
      <c r="P10" s="2154"/>
      <c r="Q10" s="2154"/>
      <c r="R10" s="2154"/>
      <c r="S10" s="2154"/>
      <c r="T10" s="2154"/>
      <c r="U10" s="2154"/>
      <c r="V10" s="2154"/>
      <c r="W10" s="2154"/>
      <c r="X10" s="2154"/>
      <c r="Y10" s="2154"/>
      <c r="Z10" s="2154"/>
      <c r="AA10" s="2154"/>
      <c r="AB10" s="2154"/>
      <c r="AC10" s="2465" t="s">
        <v>232</v>
      </c>
      <c r="AD10" s="2465"/>
      <c r="AE10" s="2465"/>
      <c r="AF10" s="2465"/>
      <c r="AG10" s="2465"/>
      <c r="AH10" s="2465"/>
      <c r="AI10" s="2465"/>
      <c r="AJ10" s="2465"/>
      <c r="AK10" s="2465"/>
      <c r="AL10" s="2465"/>
      <c r="AM10" s="2465"/>
      <c r="AN10" s="2465"/>
      <c r="AO10" s="2465"/>
      <c r="AP10" s="2465"/>
      <c r="AQ10" s="2465"/>
      <c r="AR10" s="2465"/>
      <c r="AS10" s="2465"/>
      <c r="AT10" s="2465"/>
      <c r="AU10" s="2465"/>
      <c r="AV10" s="2465"/>
      <c r="AW10" s="2465"/>
      <c r="AX10" s="2465"/>
      <c r="AY10" s="2465"/>
      <c r="AZ10" s="2465"/>
      <c r="BA10" s="2465"/>
      <c r="BB10" s="2466"/>
      <c r="BC10" s="2466"/>
      <c r="BD10" s="2466"/>
      <c r="BE10" s="2466"/>
      <c r="BF10" s="2466"/>
      <c r="BG10" s="2466"/>
      <c r="BH10" s="2466"/>
      <c r="BI10" s="2466"/>
      <c r="BJ10" s="2466"/>
      <c r="BK10" s="2466"/>
      <c r="BL10" s="2466"/>
      <c r="BM10" s="2466"/>
      <c r="BN10" s="2466"/>
      <c r="BO10" s="2466"/>
      <c r="BP10" s="2466"/>
      <c r="BQ10" s="2466"/>
      <c r="BR10" s="2466"/>
      <c r="BS10" s="2466"/>
      <c r="BT10" s="2466"/>
      <c r="BU10" s="2466"/>
      <c r="BV10" s="2466"/>
      <c r="BW10" s="2466"/>
      <c r="BX10" s="2466"/>
      <c r="BY10" s="2466"/>
      <c r="BZ10" s="2466"/>
      <c r="CA10" s="2466"/>
      <c r="CB10" s="2466"/>
      <c r="CC10" s="2466"/>
      <c r="CD10" s="69"/>
      <c r="CE10" s="69"/>
      <c r="CF10" s="69"/>
      <c r="CG10" s="69"/>
      <c r="CH10" s="69"/>
      <c r="CI10" s="69"/>
      <c r="CJ10" s="69"/>
      <c r="CK10" s="69"/>
      <c r="CL10" s="69"/>
    </row>
    <row r="11" spans="1:90" ht="15" customHeight="1">
      <c r="A11" s="2089"/>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c r="AT11" s="2089"/>
      <c r="AU11" s="2089"/>
      <c r="AV11" s="2089"/>
      <c r="AW11" s="2089"/>
      <c r="AX11" s="2089"/>
      <c r="AY11" s="2089"/>
      <c r="AZ11" s="2089"/>
      <c r="BA11" s="2089"/>
      <c r="BB11" s="2089"/>
      <c r="BC11" s="2089"/>
      <c r="BD11" s="2089"/>
      <c r="BE11" s="2089"/>
      <c r="BF11" s="2089"/>
      <c r="BG11" s="2089"/>
      <c r="BH11" s="2089"/>
      <c r="BI11" s="2089"/>
      <c r="BJ11" s="2089"/>
      <c r="BK11" s="2089"/>
      <c r="BL11" s="2089"/>
      <c r="BM11" s="2089"/>
      <c r="BN11" s="2089"/>
      <c r="BO11" s="2089"/>
      <c r="BP11" s="2089"/>
      <c r="BQ11" s="2089"/>
      <c r="BR11" s="2089"/>
      <c r="BS11" s="2089"/>
      <c r="BT11" s="2089"/>
      <c r="BU11" s="2089"/>
      <c r="BV11" s="2089"/>
      <c r="BW11" s="2089"/>
      <c r="BX11" s="2089"/>
      <c r="BY11" s="2089"/>
      <c r="BZ11" s="2089"/>
      <c r="CA11" s="2089"/>
      <c r="CB11" s="2089"/>
      <c r="CC11" s="2089"/>
      <c r="CD11" s="69"/>
      <c r="CE11" s="69"/>
      <c r="CF11" s="69"/>
      <c r="CG11" s="69"/>
      <c r="CH11" s="69"/>
      <c r="CI11" s="69"/>
      <c r="CJ11" s="69"/>
      <c r="CK11" s="69"/>
      <c r="CL11" s="69"/>
    </row>
    <row r="12" spans="1:90" s="17" customFormat="1" ht="15" customHeight="1" thickBot="1">
      <c r="A12" s="2089"/>
      <c r="B12" s="2089"/>
      <c r="C12" s="2089"/>
      <c r="D12" s="1831"/>
      <c r="E12" s="1961" t="s">
        <v>233</v>
      </c>
      <c r="F12" s="1961"/>
      <c r="G12" s="1961"/>
      <c r="H12" s="1961"/>
      <c r="I12" s="1961"/>
      <c r="J12" s="1961"/>
      <c r="K12" s="1961"/>
      <c r="L12" s="1961"/>
      <c r="M12" s="1961"/>
      <c r="N12" s="1961"/>
      <c r="O12" s="1961"/>
      <c r="P12" s="1961"/>
      <c r="Q12" s="1961"/>
      <c r="R12" s="1961"/>
      <c r="S12" s="1961"/>
      <c r="T12" s="1961"/>
      <c r="U12" s="1961"/>
      <c r="V12" s="1961"/>
      <c r="W12" s="1961"/>
      <c r="X12" s="1961"/>
      <c r="Y12" s="1961"/>
      <c r="Z12" s="1961"/>
      <c r="AA12" s="1961"/>
      <c r="AB12" s="1961"/>
      <c r="AC12" s="1961"/>
      <c r="AD12" s="1961"/>
      <c r="AE12" s="1961"/>
      <c r="AF12" s="1961"/>
      <c r="AG12" s="1961"/>
      <c r="AH12" s="1961"/>
      <c r="AI12" s="1961"/>
      <c r="AJ12" s="1961"/>
      <c r="AK12" s="1961"/>
      <c r="AL12" s="1961"/>
      <c r="AM12" s="1961"/>
      <c r="AN12" s="1961"/>
      <c r="AO12" s="1961"/>
      <c r="AP12" s="1961"/>
      <c r="AQ12" s="1961"/>
      <c r="AR12" s="1961"/>
      <c r="AS12" s="1961"/>
      <c r="AT12" s="1961"/>
      <c r="AU12" s="1961"/>
      <c r="AV12" s="1961"/>
      <c r="AW12" s="1961"/>
      <c r="AX12" s="1961"/>
      <c r="AY12" s="1961"/>
      <c r="AZ12" s="1961"/>
      <c r="BA12" s="1961"/>
      <c r="BB12" s="1961"/>
      <c r="BC12" s="1961"/>
      <c r="BD12" s="1961"/>
      <c r="BE12" s="1961"/>
      <c r="BF12" s="1961"/>
      <c r="BG12" s="1961"/>
      <c r="BH12" s="1961"/>
      <c r="BI12" s="1961"/>
      <c r="BJ12" s="1961"/>
      <c r="BK12" s="1961"/>
      <c r="BL12" s="1961"/>
      <c r="BM12" s="1961"/>
      <c r="BN12" s="1961"/>
      <c r="BO12" s="1961"/>
      <c r="BP12" s="1961"/>
      <c r="BQ12" s="1961"/>
      <c r="BR12" s="1961"/>
      <c r="BS12" s="1961"/>
      <c r="BT12" s="1961"/>
      <c r="BU12" s="1961"/>
      <c r="BV12" s="1961"/>
      <c r="BW12" s="1961"/>
      <c r="BX12" s="1961"/>
      <c r="BY12" s="1961"/>
      <c r="BZ12" s="1961"/>
      <c r="CA12" s="1961"/>
      <c r="CB12" s="1961"/>
      <c r="CC12" s="1961"/>
      <c r="CD12" s="69"/>
      <c r="CE12" s="69"/>
      <c r="CF12" s="69"/>
      <c r="CG12" s="69"/>
      <c r="CH12" s="69"/>
      <c r="CI12" s="69"/>
      <c r="CJ12" s="69"/>
      <c r="CK12" s="69"/>
      <c r="CL12" s="69"/>
    </row>
    <row r="13" spans="1:90" s="17" customFormat="1" ht="20.25" customHeight="1">
      <c r="A13" s="2089"/>
      <c r="B13" s="2089"/>
      <c r="C13" s="2089"/>
      <c r="D13" s="1831"/>
      <c r="E13" s="2468" t="s">
        <v>234</v>
      </c>
      <c r="F13" s="2469"/>
      <c r="G13" s="2469"/>
      <c r="H13" s="2469"/>
      <c r="I13" s="2469"/>
      <c r="J13" s="2469"/>
      <c r="K13" s="2469"/>
      <c r="L13" s="2469"/>
      <c r="M13" s="2469"/>
      <c r="N13" s="2469"/>
      <c r="O13" s="2469"/>
      <c r="P13" s="2469"/>
      <c r="Q13" s="2470"/>
      <c r="R13" s="2471" t="s">
        <v>235</v>
      </c>
      <c r="S13" s="2469"/>
      <c r="T13" s="2469"/>
      <c r="U13" s="2469"/>
      <c r="V13" s="2469"/>
      <c r="W13" s="2469"/>
      <c r="X13" s="2469"/>
      <c r="Y13" s="2469"/>
      <c r="Z13" s="2469"/>
      <c r="AA13" s="2469"/>
      <c r="AB13" s="2469"/>
      <c r="AC13" s="2469"/>
      <c r="AD13" s="2469"/>
      <c r="AE13" s="2469"/>
      <c r="AF13" s="2469"/>
      <c r="AG13" s="2469"/>
      <c r="AH13" s="2469"/>
      <c r="AI13" s="2469"/>
      <c r="AJ13" s="2469"/>
      <c r="AK13" s="2469"/>
      <c r="AL13" s="2469"/>
      <c r="AM13" s="2469"/>
      <c r="AN13" s="2469"/>
      <c r="AO13" s="2469"/>
      <c r="AP13" s="2469"/>
      <c r="AQ13" s="2469"/>
      <c r="AR13" s="2469"/>
      <c r="AS13" s="2469"/>
      <c r="AT13" s="2469"/>
      <c r="AU13" s="2469"/>
      <c r="AV13" s="2469"/>
      <c r="AW13" s="2469"/>
      <c r="AX13" s="2469"/>
      <c r="AY13" s="2469"/>
      <c r="AZ13" s="2469"/>
      <c r="BA13" s="2469"/>
      <c r="BB13" s="2469"/>
      <c r="BC13" s="2469"/>
      <c r="BD13" s="2469"/>
      <c r="BE13" s="2469"/>
      <c r="BF13" s="2469"/>
      <c r="BG13" s="2469"/>
      <c r="BH13" s="2469"/>
      <c r="BI13" s="2469"/>
      <c r="BJ13" s="2469"/>
      <c r="BK13" s="2469"/>
      <c r="BL13" s="2469"/>
      <c r="BM13" s="2469"/>
      <c r="BN13" s="2469"/>
      <c r="BO13" s="2469"/>
      <c r="BP13" s="2469"/>
      <c r="BQ13" s="2469"/>
      <c r="BR13" s="2469"/>
      <c r="BS13" s="2469"/>
      <c r="BT13" s="2469"/>
      <c r="BU13" s="2469"/>
      <c r="BV13" s="2469"/>
      <c r="BW13" s="2469"/>
      <c r="BX13" s="2469"/>
      <c r="BY13" s="2472"/>
      <c r="BZ13" s="1831"/>
      <c r="CA13" s="1831"/>
      <c r="CB13" s="1831"/>
      <c r="CC13" s="1831"/>
      <c r="CD13" s="69"/>
      <c r="CE13" s="69"/>
      <c r="CF13" s="69"/>
      <c r="CG13" s="69"/>
      <c r="CH13" s="69"/>
      <c r="CI13" s="69"/>
      <c r="CJ13" s="69"/>
      <c r="CK13" s="69"/>
      <c r="CL13" s="69"/>
    </row>
    <row r="14" spans="1:90" s="17" customFormat="1" ht="20.25" customHeight="1">
      <c r="A14" s="2089"/>
      <c r="B14" s="2089"/>
      <c r="C14" s="2089"/>
      <c r="D14" s="1831"/>
      <c r="E14" s="2473" t="s">
        <v>1716</v>
      </c>
      <c r="F14" s="2474"/>
      <c r="G14" s="2474"/>
      <c r="H14" s="2474"/>
      <c r="I14" s="2474"/>
      <c r="J14" s="2474"/>
      <c r="K14" s="2474"/>
      <c r="L14" s="2474"/>
      <c r="M14" s="2474"/>
      <c r="N14" s="2474"/>
      <c r="O14" s="2474"/>
      <c r="P14" s="2474"/>
      <c r="Q14" s="2475"/>
      <c r="R14" s="2454" t="s">
        <v>1717</v>
      </c>
      <c r="S14" s="2455"/>
      <c r="T14" s="2455"/>
      <c r="U14" s="2455"/>
      <c r="V14" s="2455"/>
      <c r="W14" s="2455"/>
      <c r="X14" s="2455"/>
      <c r="Y14" s="2455"/>
      <c r="Z14" s="2455"/>
      <c r="AA14" s="2456"/>
      <c r="AB14" s="2454" t="s">
        <v>1718</v>
      </c>
      <c r="AC14" s="2455"/>
      <c r="AD14" s="2455"/>
      <c r="AE14" s="2455"/>
      <c r="AF14" s="2455"/>
      <c r="AG14" s="2455"/>
      <c r="AH14" s="2455"/>
      <c r="AI14" s="2455"/>
      <c r="AJ14" s="2455"/>
      <c r="AK14" s="2456"/>
      <c r="AL14" s="2454" t="s">
        <v>1719</v>
      </c>
      <c r="AM14" s="2455"/>
      <c r="AN14" s="2455"/>
      <c r="AO14" s="2455"/>
      <c r="AP14" s="2455"/>
      <c r="AQ14" s="2455"/>
      <c r="AR14" s="2455"/>
      <c r="AS14" s="2455"/>
      <c r="AT14" s="2455"/>
      <c r="AU14" s="2456"/>
      <c r="AV14" s="2454" t="s">
        <v>1717</v>
      </c>
      <c r="AW14" s="2455"/>
      <c r="AX14" s="2455"/>
      <c r="AY14" s="2455"/>
      <c r="AZ14" s="2455"/>
      <c r="BA14" s="2455"/>
      <c r="BB14" s="2455"/>
      <c r="BC14" s="2455"/>
      <c r="BD14" s="2455"/>
      <c r="BE14" s="2456"/>
      <c r="BF14" s="2454" t="s">
        <v>1717</v>
      </c>
      <c r="BG14" s="2455"/>
      <c r="BH14" s="2455"/>
      <c r="BI14" s="2455"/>
      <c r="BJ14" s="2455"/>
      <c r="BK14" s="2455"/>
      <c r="BL14" s="2455"/>
      <c r="BM14" s="2455"/>
      <c r="BN14" s="2455"/>
      <c r="BO14" s="2456"/>
      <c r="BP14" s="2454" t="s">
        <v>1717</v>
      </c>
      <c r="BQ14" s="2455"/>
      <c r="BR14" s="2455"/>
      <c r="BS14" s="2455"/>
      <c r="BT14" s="2455"/>
      <c r="BU14" s="2455"/>
      <c r="BV14" s="2455"/>
      <c r="BW14" s="2455"/>
      <c r="BX14" s="2455"/>
      <c r="BY14" s="2457"/>
      <c r="BZ14" s="1831"/>
      <c r="CA14" s="1831"/>
      <c r="CB14" s="1831"/>
      <c r="CC14" s="1831"/>
      <c r="CD14" s="69"/>
      <c r="CE14" s="69"/>
      <c r="CF14" s="69"/>
      <c r="CG14" s="69"/>
      <c r="CH14" s="69"/>
      <c r="CI14" s="69"/>
      <c r="CJ14" s="69"/>
      <c r="CK14" s="69"/>
      <c r="CL14" s="69"/>
    </row>
    <row r="15" spans="1:90" s="17" customFormat="1" ht="15" customHeight="1">
      <c r="A15" s="2089"/>
      <c r="B15" s="2089"/>
      <c r="C15" s="2089"/>
      <c r="D15" s="1831"/>
      <c r="E15" s="2458" t="s">
        <v>893</v>
      </c>
      <c r="F15" s="2165"/>
      <c r="G15" s="2165"/>
      <c r="H15" s="2165"/>
      <c r="I15" s="2165"/>
      <c r="J15" s="2165"/>
      <c r="K15" s="2165"/>
      <c r="L15" s="2165"/>
      <c r="M15" s="2165"/>
      <c r="N15" s="2165"/>
      <c r="O15" s="2165"/>
      <c r="P15" s="2165"/>
      <c r="Q15" s="2166"/>
      <c r="R15" s="2358"/>
      <c r="S15" s="2359"/>
      <c r="T15" s="2359"/>
      <c r="U15" s="2359"/>
      <c r="V15" s="2359"/>
      <c r="W15" s="2359"/>
      <c r="X15" s="2359"/>
      <c r="Y15" s="2359"/>
      <c r="Z15" s="2359"/>
      <c r="AA15" s="2360"/>
      <c r="AB15" s="2358"/>
      <c r="AC15" s="2359"/>
      <c r="AD15" s="2359"/>
      <c r="AE15" s="2359"/>
      <c r="AF15" s="2359"/>
      <c r="AG15" s="2359"/>
      <c r="AH15" s="2359"/>
      <c r="AI15" s="2359"/>
      <c r="AJ15" s="2359"/>
      <c r="AK15" s="2360"/>
      <c r="AL15" s="2358"/>
      <c r="AM15" s="2359"/>
      <c r="AN15" s="2359"/>
      <c r="AO15" s="2359"/>
      <c r="AP15" s="2359"/>
      <c r="AQ15" s="2359"/>
      <c r="AR15" s="2359"/>
      <c r="AS15" s="2359"/>
      <c r="AT15" s="2359"/>
      <c r="AU15" s="2360"/>
      <c r="AV15" s="2358"/>
      <c r="AW15" s="2359"/>
      <c r="AX15" s="2359"/>
      <c r="AY15" s="2359"/>
      <c r="AZ15" s="2359"/>
      <c r="BA15" s="2359"/>
      <c r="BB15" s="2359"/>
      <c r="BC15" s="2359"/>
      <c r="BD15" s="2359"/>
      <c r="BE15" s="2360"/>
      <c r="BF15" s="2358"/>
      <c r="BG15" s="2359"/>
      <c r="BH15" s="2359"/>
      <c r="BI15" s="2359"/>
      <c r="BJ15" s="2359"/>
      <c r="BK15" s="2359"/>
      <c r="BL15" s="2359"/>
      <c r="BM15" s="2359"/>
      <c r="BN15" s="2359"/>
      <c r="BO15" s="2360"/>
      <c r="BP15" s="2358"/>
      <c r="BQ15" s="2359"/>
      <c r="BR15" s="2359"/>
      <c r="BS15" s="2359"/>
      <c r="BT15" s="2359"/>
      <c r="BU15" s="2359"/>
      <c r="BV15" s="2359"/>
      <c r="BW15" s="2359"/>
      <c r="BX15" s="2359"/>
      <c r="BY15" s="2462"/>
      <c r="BZ15" s="1831"/>
      <c r="CA15" s="1831"/>
      <c r="CB15" s="1831"/>
      <c r="CC15" s="1831"/>
      <c r="CD15" s="69"/>
      <c r="CE15" s="69"/>
      <c r="CF15" s="69"/>
      <c r="CG15" s="69"/>
      <c r="CH15" s="69"/>
      <c r="CI15" s="69"/>
      <c r="CJ15" s="69"/>
      <c r="CK15" s="69"/>
      <c r="CL15" s="69"/>
    </row>
    <row r="16" spans="1:90" s="17" customFormat="1" ht="15" customHeight="1">
      <c r="A16" s="2089"/>
      <c r="B16" s="2089"/>
      <c r="C16" s="2089"/>
      <c r="D16" s="1831"/>
      <c r="E16" s="2459"/>
      <c r="F16" s="2168"/>
      <c r="G16" s="2168"/>
      <c r="H16" s="2168"/>
      <c r="I16" s="2168"/>
      <c r="J16" s="2168"/>
      <c r="K16" s="2168"/>
      <c r="L16" s="2168"/>
      <c r="M16" s="2168"/>
      <c r="N16" s="2168"/>
      <c r="O16" s="2168"/>
      <c r="P16" s="2168"/>
      <c r="Q16" s="2169"/>
      <c r="R16" s="2361"/>
      <c r="S16" s="2362"/>
      <c r="T16" s="2362"/>
      <c r="U16" s="2362"/>
      <c r="V16" s="2362"/>
      <c r="W16" s="2362"/>
      <c r="X16" s="2362"/>
      <c r="Y16" s="2362"/>
      <c r="Z16" s="2362"/>
      <c r="AA16" s="2363"/>
      <c r="AB16" s="2361"/>
      <c r="AC16" s="2362"/>
      <c r="AD16" s="2362"/>
      <c r="AE16" s="2362"/>
      <c r="AF16" s="2362"/>
      <c r="AG16" s="2362"/>
      <c r="AH16" s="2362"/>
      <c r="AI16" s="2362"/>
      <c r="AJ16" s="2362"/>
      <c r="AK16" s="2363"/>
      <c r="AL16" s="2361"/>
      <c r="AM16" s="2362"/>
      <c r="AN16" s="2362"/>
      <c r="AO16" s="2362"/>
      <c r="AP16" s="2362"/>
      <c r="AQ16" s="2362"/>
      <c r="AR16" s="2362"/>
      <c r="AS16" s="2362"/>
      <c r="AT16" s="2362"/>
      <c r="AU16" s="2363"/>
      <c r="AV16" s="2361"/>
      <c r="AW16" s="2362"/>
      <c r="AX16" s="2362"/>
      <c r="AY16" s="2362"/>
      <c r="AZ16" s="2362"/>
      <c r="BA16" s="2362"/>
      <c r="BB16" s="2362"/>
      <c r="BC16" s="2362"/>
      <c r="BD16" s="2362"/>
      <c r="BE16" s="2363"/>
      <c r="BF16" s="2361"/>
      <c r="BG16" s="2362"/>
      <c r="BH16" s="2362"/>
      <c r="BI16" s="2362"/>
      <c r="BJ16" s="2362"/>
      <c r="BK16" s="2362"/>
      <c r="BL16" s="2362"/>
      <c r="BM16" s="2362"/>
      <c r="BN16" s="2362"/>
      <c r="BO16" s="2363"/>
      <c r="BP16" s="2361"/>
      <c r="BQ16" s="2362"/>
      <c r="BR16" s="2362"/>
      <c r="BS16" s="2362"/>
      <c r="BT16" s="2362"/>
      <c r="BU16" s="2362"/>
      <c r="BV16" s="2362"/>
      <c r="BW16" s="2362"/>
      <c r="BX16" s="2362"/>
      <c r="BY16" s="2463"/>
      <c r="BZ16" s="1831"/>
      <c r="CA16" s="1831"/>
      <c r="CB16" s="1831"/>
      <c r="CC16" s="1831"/>
      <c r="CD16" s="69"/>
      <c r="CE16" s="69"/>
      <c r="CF16" s="69"/>
      <c r="CG16" s="69"/>
      <c r="CH16" s="69"/>
      <c r="CI16" s="69"/>
      <c r="CJ16" s="69"/>
      <c r="CK16" s="69"/>
      <c r="CL16" s="69"/>
    </row>
    <row r="17" spans="1:90" s="17" customFormat="1" ht="15" customHeight="1" thickBot="1">
      <c r="A17" s="2089"/>
      <c r="B17" s="2089"/>
      <c r="C17" s="2089"/>
      <c r="D17" s="1831"/>
      <c r="E17" s="1853"/>
      <c r="F17" s="2460"/>
      <c r="G17" s="2460"/>
      <c r="H17" s="2460"/>
      <c r="I17" s="2460"/>
      <c r="J17" s="2460"/>
      <c r="K17" s="2460"/>
      <c r="L17" s="2460"/>
      <c r="M17" s="2460"/>
      <c r="N17" s="2460"/>
      <c r="O17" s="2460"/>
      <c r="P17" s="2460"/>
      <c r="Q17" s="2461"/>
      <c r="R17" s="2364"/>
      <c r="S17" s="2365"/>
      <c r="T17" s="2365"/>
      <c r="U17" s="2365"/>
      <c r="V17" s="2365"/>
      <c r="W17" s="2365"/>
      <c r="X17" s="2365"/>
      <c r="Y17" s="2365"/>
      <c r="Z17" s="2365"/>
      <c r="AA17" s="2366"/>
      <c r="AB17" s="2364"/>
      <c r="AC17" s="2365"/>
      <c r="AD17" s="2365"/>
      <c r="AE17" s="2365"/>
      <c r="AF17" s="2365"/>
      <c r="AG17" s="2365"/>
      <c r="AH17" s="2365"/>
      <c r="AI17" s="2365"/>
      <c r="AJ17" s="2365"/>
      <c r="AK17" s="2366"/>
      <c r="AL17" s="2364"/>
      <c r="AM17" s="2365"/>
      <c r="AN17" s="2365"/>
      <c r="AO17" s="2365"/>
      <c r="AP17" s="2365"/>
      <c r="AQ17" s="2365"/>
      <c r="AR17" s="2365"/>
      <c r="AS17" s="2365"/>
      <c r="AT17" s="2365"/>
      <c r="AU17" s="2366"/>
      <c r="AV17" s="2364"/>
      <c r="AW17" s="2365"/>
      <c r="AX17" s="2365"/>
      <c r="AY17" s="2365"/>
      <c r="AZ17" s="2365"/>
      <c r="BA17" s="2365"/>
      <c r="BB17" s="2365"/>
      <c r="BC17" s="2365"/>
      <c r="BD17" s="2365"/>
      <c r="BE17" s="2366"/>
      <c r="BF17" s="2364"/>
      <c r="BG17" s="2365"/>
      <c r="BH17" s="2365"/>
      <c r="BI17" s="2365"/>
      <c r="BJ17" s="2365"/>
      <c r="BK17" s="2365"/>
      <c r="BL17" s="2365"/>
      <c r="BM17" s="2365"/>
      <c r="BN17" s="2365"/>
      <c r="BO17" s="2366"/>
      <c r="BP17" s="2364"/>
      <c r="BQ17" s="2365"/>
      <c r="BR17" s="2365"/>
      <c r="BS17" s="2365"/>
      <c r="BT17" s="2365"/>
      <c r="BU17" s="2365"/>
      <c r="BV17" s="2365"/>
      <c r="BW17" s="2365"/>
      <c r="BX17" s="2365"/>
      <c r="BY17" s="2464"/>
      <c r="BZ17" s="1831"/>
      <c r="CA17" s="1831"/>
      <c r="CB17" s="1831"/>
      <c r="CC17" s="1831"/>
      <c r="CD17" s="69"/>
      <c r="CE17" s="69"/>
      <c r="CF17" s="69"/>
      <c r="CG17" s="69"/>
      <c r="CH17" s="69"/>
      <c r="CI17" s="69"/>
      <c r="CJ17" s="69"/>
      <c r="CK17" s="69"/>
      <c r="CL17" s="69"/>
    </row>
    <row r="18" spans="1:90" s="17" customFormat="1" ht="15" customHeight="1">
      <c r="A18" s="2089"/>
      <c r="B18" s="2089"/>
      <c r="C18" s="2089"/>
      <c r="D18" s="1831"/>
      <c r="E18" s="1831"/>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c r="AL18" s="1831"/>
      <c r="AM18" s="1831"/>
      <c r="AN18" s="1831"/>
      <c r="AO18" s="1831"/>
      <c r="AP18" s="1831"/>
      <c r="AQ18" s="1831"/>
      <c r="AR18" s="1831"/>
      <c r="AS18" s="1831"/>
      <c r="AT18" s="1831"/>
      <c r="AU18" s="1831"/>
      <c r="AV18" s="1831"/>
      <c r="AW18" s="1831"/>
      <c r="AX18" s="1831"/>
      <c r="AY18" s="1831"/>
      <c r="AZ18" s="1831"/>
      <c r="BA18" s="1831"/>
      <c r="BB18" s="1831"/>
      <c r="BC18" s="1831"/>
      <c r="BD18" s="1831"/>
      <c r="BE18" s="1831"/>
      <c r="BF18" s="1831"/>
      <c r="BG18" s="1831"/>
      <c r="BH18" s="1831"/>
      <c r="BI18" s="1831"/>
      <c r="BJ18" s="1831"/>
      <c r="BK18" s="1831"/>
      <c r="BL18" s="1831"/>
      <c r="BM18" s="1831"/>
      <c r="BN18" s="1831"/>
      <c r="BO18" s="1831"/>
      <c r="BP18" s="1831"/>
      <c r="BQ18" s="1831"/>
      <c r="BR18" s="1831"/>
      <c r="BS18" s="1831"/>
      <c r="BT18" s="1831"/>
      <c r="BU18" s="1831"/>
      <c r="BV18" s="1831"/>
      <c r="BW18" s="1831"/>
      <c r="BX18" s="1831"/>
      <c r="BY18" s="1831"/>
      <c r="BZ18" s="1831"/>
      <c r="CA18" s="1831"/>
      <c r="CB18" s="1831"/>
      <c r="CC18" s="1831"/>
      <c r="CD18" s="69"/>
      <c r="CE18" s="69"/>
      <c r="CF18" s="69"/>
      <c r="CG18" s="69"/>
      <c r="CH18" s="69"/>
      <c r="CI18" s="69"/>
      <c r="CJ18" s="69"/>
      <c r="CK18" s="69"/>
      <c r="CL18" s="69"/>
    </row>
    <row r="19" spans="1:90" s="17" customFormat="1" ht="15" customHeight="1">
      <c r="A19" s="2089"/>
      <c r="B19" s="2089"/>
      <c r="C19" s="2089"/>
      <c r="D19" s="1831"/>
      <c r="E19" s="1961" t="s">
        <v>236</v>
      </c>
      <c r="F19" s="1961"/>
      <c r="G19" s="1961"/>
      <c r="H19" s="1961"/>
      <c r="I19" s="1961"/>
      <c r="J19" s="1961"/>
      <c r="K19" s="1961"/>
      <c r="L19" s="1961"/>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c r="AN19" s="1961"/>
      <c r="AO19" s="1961"/>
      <c r="AP19" s="1961"/>
      <c r="AQ19" s="1961"/>
      <c r="AR19" s="1961"/>
      <c r="AS19" s="1961"/>
      <c r="AT19" s="1961"/>
      <c r="AU19" s="1961"/>
      <c r="AV19" s="1961"/>
      <c r="AW19" s="1961"/>
      <c r="AX19" s="1961"/>
      <c r="AY19" s="1961"/>
      <c r="AZ19" s="1961"/>
      <c r="BA19" s="1961"/>
      <c r="BB19" s="1961"/>
      <c r="BC19" s="1961"/>
      <c r="BD19" s="1961"/>
      <c r="BE19" s="1961"/>
      <c r="BF19" s="1961"/>
      <c r="BG19" s="1961"/>
      <c r="BH19" s="1961"/>
      <c r="BI19" s="1961"/>
      <c r="BJ19" s="1961"/>
      <c r="BK19" s="1961"/>
      <c r="BL19" s="1961"/>
      <c r="BM19" s="1961"/>
      <c r="BN19" s="1961"/>
      <c r="BO19" s="1961"/>
      <c r="BP19" s="1961"/>
      <c r="BQ19" s="1961"/>
      <c r="BR19" s="1961"/>
      <c r="BS19" s="1961"/>
      <c r="BT19" s="1961"/>
      <c r="BU19" s="1961"/>
      <c r="BV19" s="1961"/>
      <c r="BW19" s="1961"/>
      <c r="BX19" s="1961"/>
      <c r="BY19" s="1961"/>
      <c r="BZ19" s="1961"/>
      <c r="CA19" s="1961"/>
      <c r="CB19" s="1961"/>
      <c r="CC19" s="1961"/>
      <c r="CD19" s="69"/>
      <c r="CE19" s="69"/>
      <c r="CF19" s="69"/>
      <c r="CG19" s="69"/>
      <c r="CH19" s="69"/>
      <c r="CI19" s="69"/>
      <c r="CJ19" s="69"/>
      <c r="CK19" s="69"/>
      <c r="CL19" s="69"/>
    </row>
    <row r="20" spans="1:90" s="17" customFormat="1" ht="16.5" customHeight="1" thickBot="1">
      <c r="A20" s="2089"/>
      <c r="B20" s="2089"/>
      <c r="C20" s="2089"/>
      <c r="D20" s="1831"/>
      <c r="E20" s="1961" t="s">
        <v>237</v>
      </c>
      <c r="F20" s="1961"/>
      <c r="G20" s="1961"/>
      <c r="H20" s="1961"/>
      <c r="I20" s="1961"/>
      <c r="J20" s="1961"/>
      <c r="K20" s="1961"/>
      <c r="L20" s="1961"/>
      <c r="M20" s="1961"/>
      <c r="N20" s="1961"/>
      <c r="O20" s="1961"/>
      <c r="P20" s="1961"/>
      <c r="Q20" s="1961"/>
      <c r="R20" s="1961"/>
      <c r="S20" s="1961"/>
      <c r="T20" s="1961"/>
      <c r="U20" s="1961"/>
      <c r="V20" s="1961"/>
      <c r="W20" s="1961"/>
      <c r="X20" s="1961"/>
      <c r="Y20" s="1961"/>
      <c r="Z20" s="2320" t="s">
        <v>986</v>
      </c>
      <c r="AA20" s="2321"/>
      <c r="AB20" s="2321"/>
      <c r="AC20" s="2321"/>
      <c r="AD20" s="2321"/>
      <c r="AE20" s="2321"/>
      <c r="AF20" s="2321"/>
      <c r="AG20" s="2321"/>
      <c r="AH20" s="2321"/>
      <c r="AI20" s="2321"/>
      <c r="AJ20" s="2321"/>
      <c r="AK20" s="2321"/>
      <c r="AL20" s="2321"/>
      <c r="AM20" s="2321"/>
      <c r="AN20" s="2321"/>
      <c r="AO20" s="2321"/>
      <c r="AP20" s="2321"/>
      <c r="AQ20" s="2321"/>
      <c r="AR20" s="2321"/>
      <c r="AS20" s="2321"/>
      <c r="AT20" s="2321"/>
      <c r="AU20" s="2321"/>
      <c r="AV20" s="2321"/>
      <c r="AW20" s="2321"/>
      <c r="AX20" s="2321"/>
      <c r="AY20" s="2321"/>
      <c r="AZ20" s="2321"/>
      <c r="BA20" s="2321"/>
      <c r="BB20" s="2321"/>
      <c r="BC20" s="2321"/>
      <c r="BD20" s="2321"/>
      <c r="BE20" s="2321"/>
      <c r="BF20" s="2321"/>
      <c r="BG20" s="2321"/>
      <c r="BH20" s="2321"/>
      <c r="BI20" s="2321"/>
      <c r="BJ20" s="2321"/>
      <c r="BK20" s="2321"/>
      <c r="BL20" s="2321"/>
      <c r="BM20" s="2321"/>
      <c r="BN20" s="2321"/>
      <c r="BO20" s="2321"/>
      <c r="BP20" s="2321"/>
      <c r="BQ20" s="2321"/>
      <c r="BR20" s="2321"/>
      <c r="BS20" s="2321"/>
      <c r="BT20" s="2321"/>
      <c r="BU20" s="2321"/>
      <c r="BV20" s="2321"/>
      <c r="BW20" s="2321"/>
      <c r="BX20" s="2321"/>
      <c r="BY20" s="2321"/>
      <c r="BZ20" s="1831"/>
      <c r="CA20" s="1831"/>
      <c r="CB20" s="1831"/>
      <c r="CC20" s="1831"/>
      <c r="CD20" s="69"/>
      <c r="CE20" s="69"/>
      <c r="CF20" s="69"/>
      <c r="CG20" s="69"/>
      <c r="CH20" s="69"/>
      <c r="CI20" s="69"/>
      <c r="CJ20" s="69"/>
      <c r="CK20" s="69"/>
      <c r="CL20" s="69"/>
    </row>
    <row r="21" spans="1:90" s="15" customFormat="1" ht="12.75" customHeight="1">
      <c r="A21" s="2089"/>
      <c r="B21" s="2089"/>
      <c r="C21" s="2089"/>
      <c r="D21" s="1831"/>
      <c r="E21" s="2441" t="s">
        <v>238</v>
      </c>
      <c r="F21" s="2401"/>
      <c r="G21" s="2401"/>
      <c r="H21" s="2401"/>
      <c r="I21" s="2401"/>
      <c r="J21" s="2401"/>
      <c r="K21" s="2401"/>
      <c r="L21" s="2402"/>
      <c r="M21" s="2452" t="s">
        <v>894</v>
      </c>
      <c r="N21" s="2331"/>
      <c r="O21" s="2331"/>
      <c r="P21" s="2331"/>
      <c r="Q21" s="2331"/>
      <c r="R21" s="2331"/>
      <c r="S21" s="2331"/>
      <c r="T21" s="2331"/>
      <c r="U21" s="2331"/>
      <c r="V21" s="2331"/>
      <c r="W21" s="2216" t="s">
        <v>385</v>
      </c>
      <c r="X21" s="2216"/>
      <c r="Y21" s="2332"/>
      <c r="Z21" s="2330" t="s">
        <v>894</v>
      </c>
      <c r="AA21" s="2331"/>
      <c r="AB21" s="2331"/>
      <c r="AC21" s="2331"/>
      <c r="AD21" s="2331"/>
      <c r="AE21" s="2331"/>
      <c r="AF21" s="2331"/>
      <c r="AG21" s="2331"/>
      <c r="AH21" s="2331"/>
      <c r="AI21" s="2331"/>
      <c r="AJ21" s="2216" t="s">
        <v>385</v>
      </c>
      <c r="AK21" s="2216"/>
      <c r="AL21" s="2332"/>
      <c r="AM21" s="2330" t="s">
        <v>894</v>
      </c>
      <c r="AN21" s="2331"/>
      <c r="AO21" s="2331"/>
      <c r="AP21" s="2331"/>
      <c r="AQ21" s="2331"/>
      <c r="AR21" s="2331"/>
      <c r="AS21" s="2331"/>
      <c r="AT21" s="2331"/>
      <c r="AU21" s="2331"/>
      <c r="AV21" s="2331"/>
      <c r="AW21" s="2216" t="s">
        <v>385</v>
      </c>
      <c r="AX21" s="2216"/>
      <c r="AY21" s="2332"/>
      <c r="AZ21" s="2330" t="s">
        <v>894</v>
      </c>
      <c r="BA21" s="2331"/>
      <c r="BB21" s="2331"/>
      <c r="BC21" s="2331"/>
      <c r="BD21" s="2331"/>
      <c r="BE21" s="2331"/>
      <c r="BF21" s="2331"/>
      <c r="BG21" s="2331"/>
      <c r="BH21" s="2331"/>
      <c r="BI21" s="2331"/>
      <c r="BJ21" s="2216" t="s">
        <v>385</v>
      </c>
      <c r="BK21" s="2216"/>
      <c r="BL21" s="2332"/>
      <c r="BM21" s="2330" t="s">
        <v>894</v>
      </c>
      <c r="BN21" s="2331"/>
      <c r="BO21" s="2331"/>
      <c r="BP21" s="2331"/>
      <c r="BQ21" s="2331"/>
      <c r="BR21" s="2331"/>
      <c r="BS21" s="2331"/>
      <c r="BT21" s="2331"/>
      <c r="BU21" s="2331"/>
      <c r="BV21" s="2331"/>
      <c r="BW21" s="2216" t="s">
        <v>385</v>
      </c>
      <c r="BX21" s="2216"/>
      <c r="BY21" s="2233"/>
      <c r="BZ21" s="1831"/>
      <c r="CA21" s="1831"/>
      <c r="CB21" s="1831"/>
      <c r="CC21" s="1831"/>
      <c r="CD21" s="69"/>
      <c r="CE21" s="69"/>
      <c r="CF21" s="69"/>
      <c r="CG21" s="69"/>
      <c r="CH21" s="69"/>
      <c r="CI21" s="69"/>
      <c r="CJ21" s="69"/>
      <c r="CK21" s="69"/>
      <c r="CL21" s="69"/>
    </row>
    <row r="22" spans="1:90" s="15" customFormat="1" ht="12.75" customHeight="1">
      <c r="A22" s="2089"/>
      <c r="B22" s="2089"/>
      <c r="C22" s="2089"/>
      <c r="D22" s="1831"/>
      <c r="E22" s="2442"/>
      <c r="F22" s="2418"/>
      <c r="G22" s="2418"/>
      <c r="H22" s="2418"/>
      <c r="I22" s="2418"/>
      <c r="J22" s="2418"/>
      <c r="K22" s="2418"/>
      <c r="L22" s="2419"/>
      <c r="M22" s="2453" t="s">
        <v>894</v>
      </c>
      <c r="N22" s="2328"/>
      <c r="O22" s="2328"/>
      <c r="P22" s="2328"/>
      <c r="Q22" s="2328"/>
      <c r="R22" s="2328"/>
      <c r="S22" s="2328"/>
      <c r="T22" s="2328"/>
      <c r="U22" s="2328"/>
      <c r="V22" s="2328"/>
      <c r="W22" s="2065" t="s">
        <v>386</v>
      </c>
      <c r="X22" s="2065"/>
      <c r="Y22" s="2329"/>
      <c r="Z22" s="2327" t="s">
        <v>894</v>
      </c>
      <c r="AA22" s="2328"/>
      <c r="AB22" s="2328"/>
      <c r="AC22" s="2328"/>
      <c r="AD22" s="2328"/>
      <c r="AE22" s="2328"/>
      <c r="AF22" s="2328"/>
      <c r="AG22" s="2328"/>
      <c r="AH22" s="2328"/>
      <c r="AI22" s="2328"/>
      <c r="AJ22" s="2065" t="s">
        <v>386</v>
      </c>
      <c r="AK22" s="2065"/>
      <c r="AL22" s="2329"/>
      <c r="AM22" s="2327" t="s">
        <v>894</v>
      </c>
      <c r="AN22" s="2328"/>
      <c r="AO22" s="2328"/>
      <c r="AP22" s="2328"/>
      <c r="AQ22" s="2328"/>
      <c r="AR22" s="2328"/>
      <c r="AS22" s="2328"/>
      <c r="AT22" s="2328"/>
      <c r="AU22" s="2328"/>
      <c r="AV22" s="2328"/>
      <c r="AW22" s="2065" t="s">
        <v>386</v>
      </c>
      <c r="AX22" s="2065"/>
      <c r="AY22" s="2329"/>
      <c r="AZ22" s="2327" t="s">
        <v>894</v>
      </c>
      <c r="BA22" s="2328"/>
      <c r="BB22" s="2328"/>
      <c r="BC22" s="2328"/>
      <c r="BD22" s="2328"/>
      <c r="BE22" s="2328"/>
      <c r="BF22" s="2328"/>
      <c r="BG22" s="2328"/>
      <c r="BH22" s="2328"/>
      <c r="BI22" s="2328"/>
      <c r="BJ22" s="2065" t="s">
        <v>386</v>
      </c>
      <c r="BK22" s="2065"/>
      <c r="BL22" s="2329"/>
      <c r="BM22" s="2327" t="s">
        <v>894</v>
      </c>
      <c r="BN22" s="2328"/>
      <c r="BO22" s="2328"/>
      <c r="BP22" s="2328"/>
      <c r="BQ22" s="2328"/>
      <c r="BR22" s="2328"/>
      <c r="BS22" s="2328"/>
      <c r="BT22" s="2328"/>
      <c r="BU22" s="2328"/>
      <c r="BV22" s="2328"/>
      <c r="BW22" s="2065" t="s">
        <v>386</v>
      </c>
      <c r="BX22" s="2065"/>
      <c r="BY22" s="2234"/>
      <c r="BZ22" s="1831"/>
      <c r="CA22" s="1831"/>
      <c r="CB22" s="1831"/>
      <c r="CC22" s="1831"/>
      <c r="CD22" s="69"/>
      <c r="CE22" s="69"/>
      <c r="CF22" s="69"/>
      <c r="CG22" s="69"/>
      <c r="CH22" s="69"/>
      <c r="CI22" s="69"/>
      <c r="CJ22" s="69"/>
      <c r="CK22" s="69"/>
      <c r="CL22" s="69"/>
    </row>
    <row r="23" spans="1:90" s="15" customFormat="1" ht="12.75" customHeight="1" thickBot="1">
      <c r="A23" s="2089"/>
      <c r="B23" s="2089"/>
      <c r="C23" s="2089"/>
      <c r="D23" s="1831"/>
      <c r="E23" s="2443"/>
      <c r="F23" s="2444"/>
      <c r="G23" s="2444"/>
      <c r="H23" s="2444"/>
      <c r="I23" s="2444"/>
      <c r="J23" s="2444"/>
      <c r="K23" s="2444"/>
      <c r="L23" s="2445"/>
      <c r="M23" s="2227" t="s">
        <v>239</v>
      </c>
      <c r="N23" s="2228"/>
      <c r="O23" s="2228"/>
      <c r="P23" s="2228"/>
      <c r="Q23" s="2228"/>
      <c r="R23" s="2228"/>
      <c r="S23" s="2228"/>
      <c r="T23" s="2228"/>
      <c r="U23" s="2228"/>
      <c r="V23" s="2228"/>
      <c r="W23" s="2228"/>
      <c r="X23" s="2228"/>
      <c r="Y23" s="2446"/>
      <c r="Z23" s="2447" t="s">
        <v>239</v>
      </c>
      <c r="AA23" s="2228"/>
      <c r="AB23" s="2228"/>
      <c r="AC23" s="2228"/>
      <c r="AD23" s="2228"/>
      <c r="AE23" s="2228"/>
      <c r="AF23" s="2228"/>
      <c r="AG23" s="2228"/>
      <c r="AH23" s="2228"/>
      <c r="AI23" s="2228"/>
      <c r="AJ23" s="2228"/>
      <c r="AK23" s="2228"/>
      <c r="AL23" s="2446"/>
      <c r="AM23" s="2447" t="s">
        <v>239</v>
      </c>
      <c r="AN23" s="2228"/>
      <c r="AO23" s="2228"/>
      <c r="AP23" s="2228"/>
      <c r="AQ23" s="2228"/>
      <c r="AR23" s="2228"/>
      <c r="AS23" s="2228"/>
      <c r="AT23" s="2228"/>
      <c r="AU23" s="2228"/>
      <c r="AV23" s="2228"/>
      <c r="AW23" s="2228"/>
      <c r="AX23" s="2228"/>
      <c r="AY23" s="2446"/>
      <c r="AZ23" s="2447" t="s">
        <v>239</v>
      </c>
      <c r="BA23" s="2228"/>
      <c r="BB23" s="2228"/>
      <c r="BC23" s="2228"/>
      <c r="BD23" s="2228"/>
      <c r="BE23" s="2228"/>
      <c r="BF23" s="2228"/>
      <c r="BG23" s="2228"/>
      <c r="BH23" s="2228"/>
      <c r="BI23" s="2228"/>
      <c r="BJ23" s="2228"/>
      <c r="BK23" s="2228"/>
      <c r="BL23" s="2446"/>
      <c r="BM23" s="2447" t="s">
        <v>239</v>
      </c>
      <c r="BN23" s="2228"/>
      <c r="BO23" s="2228"/>
      <c r="BP23" s="2228"/>
      <c r="BQ23" s="2228"/>
      <c r="BR23" s="2228"/>
      <c r="BS23" s="2228"/>
      <c r="BT23" s="2228"/>
      <c r="BU23" s="2228"/>
      <c r="BV23" s="2228"/>
      <c r="BW23" s="2228"/>
      <c r="BX23" s="2228"/>
      <c r="BY23" s="2240"/>
      <c r="BZ23" s="1831"/>
      <c r="CA23" s="1831"/>
      <c r="CB23" s="1831"/>
      <c r="CC23" s="1831"/>
      <c r="CD23" s="69"/>
      <c r="CE23" s="69"/>
      <c r="CF23" s="69"/>
      <c r="CG23" s="69"/>
      <c r="CH23" s="69"/>
      <c r="CI23" s="69"/>
      <c r="CJ23" s="69"/>
      <c r="CK23" s="69"/>
      <c r="CL23" s="69"/>
    </row>
    <row r="24" spans="1:90" s="15" customFormat="1" ht="15" customHeight="1">
      <c r="A24" s="2089"/>
      <c r="B24" s="2089"/>
      <c r="C24" s="2089"/>
      <c r="D24" s="1831"/>
      <c r="E24" s="2448" t="s">
        <v>102</v>
      </c>
      <c r="F24" s="2449"/>
      <c r="G24" s="2449"/>
      <c r="H24" s="2449"/>
      <c r="I24" s="2449"/>
      <c r="J24" s="2449"/>
      <c r="K24" s="2449"/>
      <c r="L24" s="2450"/>
      <c r="M24" s="2225" t="s">
        <v>985</v>
      </c>
      <c r="N24" s="2226"/>
      <c r="O24" s="2226"/>
      <c r="P24" s="2226"/>
      <c r="Q24" s="2226"/>
      <c r="R24" s="2226"/>
      <c r="S24" s="2322"/>
      <c r="T24" s="2325" t="s">
        <v>240</v>
      </c>
      <c r="U24" s="2226"/>
      <c r="V24" s="2226"/>
      <c r="W24" s="2226"/>
      <c r="X24" s="2226"/>
      <c r="Y24" s="2322"/>
      <c r="Z24" s="2325" t="s">
        <v>985</v>
      </c>
      <c r="AA24" s="2226"/>
      <c r="AB24" s="2226"/>
      <c r="AC24" s="2226"/>
      <c r="AD24" s="2226"/>
      <c r="AE24" s="2226"/>
      <c r="AF24" s="2322"/>
      <c r="AG24" s="2325" t="s">
        <v>240</v>
      </c>
      <c r="AH24" s="2226"/>
      <c r="AI24" s="2226"/>
      <c r="AJ24" s="2226"/>
      <c r="AK24" s="2226"/>
      <c r="AL24" s="2322"/>
      <c r="AM24" s="2325" t="s">
        <v>985</v>
      </c>
      <c r="AN24" s="2226"/>
      <c r="AO24" s="2226"/>
      <c r="AP24" s="2226"/>
      <c r="AQ24" s="2226"/>
      <c r="AR24" s="2226"/>
      <c r="AS24" s="2322"/>
      <c r="AT24" s="2325" t="s">
        <v>240</v>
      </c>
      <c r="AU24" s="2226"/>
      <c r="AV24" s="2226"/>
      <c r="AW24" s="2226"/>
      <c r="AX24" s="2226"/>
      <c r="AY24" s="2322"/>
      <c r="AZ24" s="2325" t="s">
        <v>985</v>
      </c>
      <c r="BA24" s="2226"/>
      <c r="BB24" s="2226"/>
      <c r="BC24" s="2226"/>
      <c r="BD24" s="2226"/>
      <c r="BE24" s="2226"/>
      <c r="BF24" s="2322"/>
      <c r="BG24" s="2325" t="s">
        <v>240</v>
      </c>
      <c r="BH24" s="2226"/>
      <c r="BI24" s="2226"/>
      <c r="BJ24" s="2226"/>
      <c r="BK24" s="2226"/>
      <c r="BL24" s="2322"/>
      <c r="BM24" s="2325" t="s">
        <v>985</v>
      </c>
      <c r="BN24" s="2226"/>
      <c r="BO24" s="2226"/>
      <c r="BP24" s="2226"/>
      <c r="BQ24" s="2226"/>
      <c r="BR24" s="2226"/>
      <c r="BS24" s="2322"/>
      <c r="BT24" s="2325" t="s">
        <v>240</v>
      </c>
      <c r="BU24" s="2226"/>
      <c r="BV24" s="2226"/>
      <c r="BW24" s="2226"/>
      <c r="BX24" s="2226"/>
      <c r="BY24" s="2239"/>
      <c r="BZ24" s="1831"/>
      <c r="CA24" s="1831"/>
      <c r="CB24" s="1831"/>
      <c r="CC24" s="1831"/>
      <c r="CD24" s="69"/>
      <c r="CE24" s="69"/>
      <c r="CF24" s="69"/>
      <c r="CG24" s="69"/>
      <c r="CH24" s="69"/>
      <c r="CI24" s="69"/>
      <c r="CJ24" s="69"/>
      <c r="CK24" s="69"/>
      <c r="CL24" s="69"/>
    </row>
    <row r="25" spans="1:90" s="15" customFormat="1" ht="15" customHeight="1" thickBot="1">
      <c r="A25" s="2089"/>
      <c r="B25" s="2089"/>
      <c r="C25" s="2089"/>
      <c r="D25" s="1831"/>
      <c r="E25" s="2438" t="s">
        <v>241</v>
      </c>
      <c r="F25" s="2439"/>
      <c r="G25" s="2439"/>
      <c r="H25" s="2439"/>
      <c r="I25" s="2439"/>
      <c r="J25" s="2439"/>
      <c r="K25" s="2439"/>
      <c r="L25" s="2440"/>
      <c r="M25" s="2323"/>
      <c r="N25" s="2025"/>
      <c r="O25" s="2025"/>
      <c r="P25" s="2025"/>
      <c r="Q25" s="2025"/>
      <c r="R25" s="2025"/>
      <c r="S25" s="2324"/>
      <c r="T25" s="2326"/>
      <c r="U25" s="2025"/>
      <c r="V25" s="2025"/>
      <c r="W25" s="2025"/>
      <c r="X25" s="2025"/>
      <c r="Y25" s="2324"/>
      <c r="Z25" s="2326"/>
      <c r="AA25" s="2025"/>
      <c r="AB25" s="2025"/>
      <c r="AC25" s="2025"/>
      <c r="AD25" s="2025"/>
      <c r="AE25" s="2025"/>
      <c r="AF25" s="2324"/>
      <c r="AG25" s="2326"/>
      <c r="AH25" s="2025"/>
      <c r="AI25" s="2025"/>
      <c r="AJ25" s="2025"/>
      <c r="AK25" s="2025"/>
      <c r="AL25" s="2324"/>
      <c r="AM25" s="2326"/>
      <c r="AN25" s="2025"/>
      <c r="AO25" s="2025"/>
      <c r="AP25" s="2025"/>
      <c r="AQ25" s="2025"/>
      <c r="AR25" s="2025"/>
      <c r="AS25" s="2324"/>
      <c r="AT25" s="2326"/>
      <c r="AU25" s="2025"/>
      <c r="AV25" s="2025"/>
      <c r="AW25" s="2025"/>
      <c r="AX25" s="2025"/>
      <c r="AY25" s="2324"/>
      <c r="AZ25" s="2326"/>
      <c r="BA25" s="2025"/>
      <c r="BB25" s="2025"/>
      <c r="BC25" s="2025"/>
      <c r="BD25" s="2025"/>
      <c r="BE25" s="2025"/>
      <c r="BF25" s="2324"/>
      <c r="BG25" s="2326"/>
      <c r="BH25" s="2025"/>
      <c r="BI25" s="2025"/>
      <c r="BJ25" s="2025"/>
      <c r="BK25" s="2025"/>
      <c r="BL25" s="2324"/>
      <c r="BM25" s="2326"/>
      <c r="BN25" s="2025"/>
      <c r="BO25" s="2025"/>
      <c r="BP25" s="2025"/>
      <c r="BQ25" s="2025"/>
      <c r="BR25" s="2025"/>
      <c r="BS25" s="2324"/>
      <c r="BT25" s="2326"/>
      <c r="BU25" s="2025"/>
      <c r="BV25" s="2025"/>
      <c r="BW25" s="2025"/>
      <c r="BX25" s="2025"/>
      <c r="BY25" s="2451"/>
      <c r="BZ25" s="1831"/>
      <c r="CA25" s="1831"/>
      <c r="CB25" s="1831"/>
      <c r="CC25" s="1831"/>
      <c r="CD25" s="69"/>
      <c r="CE25" s="69"/>
      <c r="CF25" s="69"/>
      <c r="CG25" s="69"/>
      <c r="CH25" s="69"/>
      <c r="CI25" s="69"/>
      <c r="CJ25" s="69"/>
      <c r="CK25" s="69"/>
      <c r="CL25" s="69"/>
    </row>
    <row r="26" spans="1:90" s="15" customFormat="1" ht="18.75" customHeight="1">
      <c r="A26" s="2089"/>
      <c r="B26" s="2089"/>
      <c r="C26" s="2089"/>
      <c r="D26" s="1831"/>
      <c r="E26" s="2391" t="s">
        <v>242</v>
      </c>
      <c r="F26" s="2392"/>
      <c r="G26" s="2393"/>
      <c r="H26" s="2400" t="s">
        <v>243</v>
      </c>
      <c r="I26" s="2401"/>
      <c r="J26" s="2401"/>
      <c r="K26" s="2401"/>
      <c r="L26" s="2402"/>
      <c r="M26" s="2437"/>
      <c r="N26" s="2407"/>
      <c r="O26" s="2407"/>
      <c r="P26" s="2407"/>
      <c r="Q26" s="2407"/>
      <c r="R26" s="2407"/>
      <c r="S26" s="2408"/>
      <c r="T26" s="2411"/>
      <c r="U26" s="2412"/>
      <c r="V26" s="2412"/>
      <c r="W26" s="2412"/>
      <c r="X26" s="2412"/>
      <c r="Y26" s="2413"/>
      <c r="Z26" s="2407"/>
      <c r="AA26" s="2407"/>
      <c r="AB26" s="2407"/>
      <c r="AC26" s="2407"/>
      <c r="AD26" s="2407"/>
      <c r="AE26" s="2407"/>
      <c r="AF26" s="2408"/>
      <c r="AG26" s="2411"/>
      <c r="AH26" s="2412"/>
      <c r="AI26" s="2412"/>
      <c r="AJ26" s="2412"/>
      <c r="AK26" s="2412"/>
      <c r="AL26" s="2413"/>
      <c r="AM26" s="2406"/>
      <c r="AN26" s="2407"/>
      <c r="AO26" s="2407"/>
      <c r="AP26" s="2407"/>
      <c r="AQ26" s="2407"/>
      <c r="AR26" s="2407"/>
      <c r="AS26" s="2408"/>
      <c r="AT26" s="2411"/>
      <c r="AU26" s="2412"/>
      <c r="AV26" s="2412"/>
      <c r="AW26" s="2412"/>
      <c r="AX26" s="2412"/>
      <c r="AY26" s="2413"/>
      <c r="AZ26" s="2406"/>
      <c r="BA26" s="2407"/>
      <c r="BB26" s="2407"/>
      <c r="BC26" s="2407"/>
      <c r="BD26" s="2407"/>
      <c r="BE26" s="2407"/>
      <c r="BF26" s="2408"/>
      <c r="BG26" s="2411"/>
      <c r="BH26" s="2412"/>
      <c r="BI26" s="2412"/>
      <c r="BJ26" s="2412"/>
      <c r="BK26" s="2412"/>
      <c r="BL26" s="2413"/>
      <c r="BM26" s="2406"/>
      <c r="BN26" s="2407"/>
      <c r="BO26" s="2407"/>
      <c r="BP26" s="2407"/>
      <c r="BQ26" s="2407"/>
      <c r="BR26" s="2407"/>
      <c r="BS26" s="2408"/>
      <c r="BT26" s="2411"/>
      <c r="BU26" s="2412"/>
      <c r="BV26" s="2412"/>
      <c r="BW26" s="2412"/>
      <c r="BX26" s="2412"/>
      <c r="BY26" s="2436"/>
      <c r="BZ26" s="1831"/>
      <c r="CA26" s="1831"/>
      <c r="CB26" s="1831"/>
      <c r="CC26" s="1831"/>
      <c r="CD26" s="69"/>
      <c r="CE26" s="69"/>
      <c r="CF26" s="69"/>
      <c r="CG26" s="69"/>
      <c r="CH26" s="69"/>
      <c r="CI26" s="69"/>
      <c r="CJ26" s="69"/>
      <c r="CK26" s="69"/>
      <c r="CL26" s="69"/>
    </row>
    <row r="27" spans="1:90" s="15" customFormat="1" ht="18.75" customHeight="1">
      <c r="A27" s="2089"/>
      <c r="B27" s="2089"/>
      <c r="C27" s="2089"/>
      <c r="D27" s="1831"/>
      <c r="E27" s="2394"/>
      <c r="F27" s="2395"/>
      <c r="G27" s="2396"/>
      <c r="H27" s="2403"/>
      <c r="I27" s="2404"/>
      <c r="J27" s="2404"/>
      <c r="K27" s="2404"/>
      <c r="L27" s="2405"/>
      <c r="M27" s="2354"/>
      <c r="N27" s="2355"/>
      <c r="O27" s="2355"/>
      <c r="P27" s="2355"/>
      <c r="Q27" s="2355"/>
      <c r="R27" s="2355"/>
      <c r="S27" s="2356"/>
      <c r="T27" s="2349"/>
      <c r="U27" s="2350"/>
      <c r="V27" s="2350"/>
      <c r="W27" s="2350"/>
      <c r="X27" s="2350"/>
      <c r="Y27" s="2351"/>
      <c r="Z27" s="2355"/>
      <c r="AA27" s="2355"/>
      <c r="AB27" s="2355"/>
      <c r="AC27" s="2355"/>
      <c r="AD27" s="2355"/>
      <c r="AE27" s="2355"/>
      <c r="AF27" s="2356"/>
      <c r="AG27" s="2349"/>
      <c r="AH27" s="2350"/>
      <c r="AI27" s="2350"/>
      <c r="AJ27" s="2350"/>
      <c r="AK27" s="2350"/>
      <c r="AL27" s="2351"/>
      <c r="AM27" s="2357"/>
      <c r="AN27" s="2355"/>
      <c r="AO27" s="2355"/>
      <c r="AP27" s="2355"/>
      <c r="AQ27" s="2355"/>
      <c r="AR27" s="2355"/>
      <c r="AS27" s="2356"/>
      <c r="AT27" s="2349"/>
      <c r="AU27" s="2350"/>
      <c r="AV27" s="2350"/>
      <c r="AW27" s="2350"/>
      <c r="AX27" s="2350"/>
      <c r="AY27" s="2351"/>
      <c r="AZ27" s="2357"/>
      <c r="BA27" s="2355"/>
      <c r="BB27" s="2355"/>
      <c r="BC27" s="2355"/>
      <c r="BD27" s="2355"/>
      <c r="BE27" s="2355"/>
      <c r="BF27" s="2356"/>
      <c r="BG27" s="2349"/>
      <c r="BH27" s="2350"/>
      <c r="BI27" s="2350"/>
      <c r="BJ27" s="2350"/>
      <c r="BK27" s="2350"/>
      <c r="BL27" s="2351"/>
      <c r="BM27" s="2357"/>
      <c r="BN27" s="2355"/>
      <c r="BO27" s="2355"/>
      <c r="BP27" s="2355"/>
      <c r="BQ27" s="2355"/>
      <c r="BR27" s="2355"/>
      <c r="BS27" s="2356"/>
      <c r="BT27" s="2349"/>
      <c r="BU27" s="2350"/>
      <c r="BV27" s="2350"/>
      <c r="BW27" s="2350"/>
      <c r="BX27" s="2350"/>
      <c r="BY27" s="2353"/>
      <c r="BZ27" s="1831"/>
      <c r="CA27" s="1831"/>
      <c r="CB27" s="1831"/>
      <c r="CC27" s="1831"/>
      <c r="CD27" s="69"/>
      <c r="CE27" s="69"/>
      <c r="CF27" s="69"/>
      <c r="CG27" s="69"/>
      <c r="CH27" s="69"/>
      <c r="CI27" s="69"/>
      <c r="CJ27" s="69"/>
      <c r="CK27" s="69"/>
      <c r="CL27" s="69"/>
    </row>
    <row r="28" spans="1:90" s="15" customFormat="1" ht="18.75" customHeight="1">
      <c r="A28" s="2089"/>
      <c r="B28" s="2089"/>
      <c r="C28" s="2089"/>
      <c r="D28" s="1831"/>
      <c r="E28" s="2394"/>
      <c r="F28" s="2395"/>
      <c r="G28" s="2396"/>
      <c r="H28" s="2317" t="s">
        <v>244</v>
      </c>
      <c r="I28" s="2318"/>
      <c r="J28" s="2318"/>
      <c r="K28" s="2318"/>
      <c r="L28" s="2319"/>
      <c r="M28" s="2434"/>
      <c r="N28" s="2430"/>
      <c r="O28" s="2430"/>
      <c r="P28" s="2430"/>
      <c r="Q28" s="2430"/>
      <c r="R28" s="2430"/>
      <c r="S28" s="2431"/>
      <c r="T28" s="2343"/>
      <c r="U28" s="2344"/>
      <c r="V28" s="2344"/>
      <c r="W28" s="2344"/>
      <c r="X28" s="2344"/>
      <c r="Y28" s="2345"/>
      <c r="Z28" s="2429"/>
      <c r="AA28" s="2430"/>
      <c r="AB28" s="2430"/>
      <c r="AC28" s="2430"/>
      <c r="AD28" s="2430"/>
      <c r="AE28" s="2430"/>
      <c r="AF28" s="2431"/>
      <c r="AG28" s="2343"/>
      <c r="AH28" s="2344"/>
      <c r="AI28" s="2344"/>
      <c r="AJ28" s="2344"/>
      <c r="AK28" s="2344"/>
      <c r="AL28" s="2345"/>
      <c r="AM28" s="2429"/>
      <c r="AN28" s="2430"/>
      <c r="AO28" s="2430"/>
      <c r="AP28" s="2430"/>
      <c r="AQ28" s="2430"/>
      <c r="AR28" s="2430"/>
      <c r="AS28" s="2431"/>
      <c r="AT28" s="2343"/>
      <c r="AU28" s="2344"/>
      <c r="AV28" s="2344"/>
      <c r="AW28" s="2344"/>
      <c r="AX28" s="2344"/>
      <c r="AY28" s="2345"/>
      <c r="AZ28" s="2429"/>
      <c r="BA28" s="2430"/>
      <c r="BB28" s="2430"/>
      <c r="BC28" s="2430"/>
      <c r="BD28" s="2430"/>
      <c r="BE28" s="2430"/>
      <c r="BF28" s="2431"/>
      <c r="BG28" s="2343"/>
      <c r="BH28" s="2344"/>
      <c r="BI28" s="2344"/>
      <c r="BJ28" s="2344"/>
      <c r="BK28" s="2344"/>
      <c r="BL28" s="2345"/>
      <c r="BM28" s="2429"/>
      <c r="BN28" s="2430"/>
      <c r="BO28" s="2430"/>
      <c r="BP28" s="2430"/>
      <c r="BQ28" s="2430"/>
      <c r="BR28" s="2430"/>
      <c r="BS28" s="2431"/>
      <c r="BT28" s="2343"/>
      <c r="BU28" s="2344"/>
      <c r="BV28" s="2344"/>
      <c r="BW28" s="2344"/>
      <c r="BX28" s="2344"/>
      <c r="BY28" s="2432"/>
      <c r="BZ28" s="1831"/>
      <c r="CA28" s="1831"/>
      <c r="CB28" s="1831"/>
      <c r="CC28" s="1831"/>
      <c r="CD28" s="69"/>
      <c r="CE28" s="69"/>
      <c r="CF28" s="69"/>
      <c r="CG28" s="69"/>
      <c r="CH28" s="69"/>
      <c r="CI28" s="69"/>
      <c r="CJ28" s="69"/>
      <c r="CK28" s="69"/>
      <c r="CL28" s="69"/>
    </row>
    <row r="29" spans="1:90" s="15" customFormat="1" ht="18.75" customHeight="1">
      <c r="A29" s="2089"/>
      <c r="B29" s="2089"/>
      <c r="C29" s="2089"/>
      <c r="D29" s="1831"/>
      <c r="E29" s="2394"/>
      <c r="F29" s="2395"/>
      <c r="G29" s="2396"/>
      <c r="H29" s="2314" t="s">
        <v>245</v>
      </c>
      <c r="I29" s="2315"/>
      <c r="J29" s="2315"/>
      <c r="K29" s="2315"/>
      <c r="L29" s="2316"/>
      <c r="M29" s="2435"/>
      <c r="N29" s="2350"/>
      <c r="O29" s="2350"/>
      <c r="P29" s="2350"/>
      <c r="Q29" s="2350"/>
      <c r="R29" s="2350"/>
      <c r="S29" s="2351"/>
      <c r="T29" s="2346"/>
      <c r="U29" s="2347"/>
      <c r="V29" s="2347"/>
      <c r="W29" s="2347"/>
      <c r="X29" s="2347"/>
      <c r="Y29" s="2348"/>
      <c r="Z29" s="2349"/>
      <c r="AA29" s="2350"/>
      <c r="AB29" s="2350"/>
      <c r="AC29" s="2350"/>
      <c r="AD29" s="2350"/>
      <c r="AE29" s="2350"/>
      <c r="AF29" s="2351"/>
      <c r="AG29" s="2346"/>
      <c r="AH29" s="2347"/>
      <c r="AI29" s="2347"/>
      <c r="AJ29" s="2347"/>
      <c r="AK29" s="2347"/>
      <c r="AL29" s="2348"/>
      <c r="AM29" s="2349"/>
      <c r="AN29" s="2350"/>
      <c r="AO29" s="2350"/>
      <c r="AP29" s="2350"/>
      <c r="AQ29" s="2350"/>
      <c r="AR29" s="2350"/>
      <c r="AS29" s="2351"/>
      <c r="AT29" s="2346"/>
      <c r="AU29" s="2347"/>
      <c r="AV29" s="2347"/>
      <c r="AW29" s="2347"/>
      <c r="AX29" s="2347"/>
      <c r="AY29" s="2348"/>
      <c r="AZ29" s="2349"/>
      <c r="BA29" s="2350"/>
      <c r="BB29" s="2350"/>
      <c r="BC29" s="2350"/>
      <c r="BD29" s="2350"/>
      <c r="BE29" s="2350"/>
      <c r="BF29" s="2351"/>
      <c r="BG29" s="2346"/>
      <c r="BH29" s="2347"/>
      <c r="BI29" s="2347"/>
      <c r="BJ29" s="2347"/>
      <c r="BK29" s="2347"/>
      <c r="BL29" s="2348"/>
      <c r="BM29" s="2349"/>
      <c r="BN29" s="2350"/>
      <c r="BO29" s="2350"/>
      <c r="BP29" s="2350"/>
      <c r="BQ29" s="2350"/>
      <c r="BR29" s="2350"/>
      <c r="BS29" s="2351"/>
      <c r="BT29" s="2346"/>
      <c r="BU29" s="2347"/>
      <c r="BV29" s="2347"/>
      <c r="BW29" s="2347"/>
      <c r="BX29" s="2347"/>
      <c r="BY29" s="2433"/>
      <c r="BZ29" s="1831"/>
      <c r="CA29" s="1831"/>
      <c r="CB29" s="1831"/>
      <c r="CC29" s="1831"/>
      <c r="CD29" s="69"/>
      <c r="CE29" s="69"/>
      <c r="CF29" s="69"/>
      <c r="CG29" s="69"/>
      <c r="CH29" s="69"/>
      <c r="CI29" s="69"/>
      <c r="CJ29" s="69"/>
      <c r="CK29" s="69"/>
      <c r="CL29" s="69"/>
    </row>
    <row r="30" spans="1:90" s="15" customFormat="1" ht="18.75" customHeight="1">
      <c r="A30" s="2089"/>
      <c r="B30" s="2089"/>
      <c r="C30" s="2089"/>
      <c r="D30" s="1831"/>
      <c r="E30" s="2394"/>
      <c r="F30" s="2395"/>
      <c r="G30" s="2396"/>
      <c r="H30" s="2317" t="s">
        <v>246</v>
      </c>
      <c r="I30" s="2318"/>
      <c r="J30" s="2318"/>
      <c r="K30" s="2318"/>
      <c r="L30" s="2319"/>
      <c r="M30" s="2333"/>
      <c r="N30" s="2334"/>
      <c r="O30" s="2334"/>
      <c r="P30" s="2334"/>
      <c r="Q30" s="2334"/>
      <c r="R30" s="2334"/>
      <c r="S30" s="2335"/>
      <c r="T30" s="2336"/>
      <c r="U30" s="2337"/>
      <c r="V30" s="2337"/>
      <c r="W30" s="2337"/>
      <c r="X30" s="2337"/>
      <c r="Y30" s="2338"/>
      <c r="Z30" s="2334"/>
      <c r="AA30" s="2334"/>
      <c r="AB30" s="2334"/>
      <c r="AC30" s="2334"/>
      <c r="AD30" s="2334"/>
      <c r="AE30" s="2334"/>
      <c r="AF30" s="2335"/>
      <c r="AG30" s="2336"/>
      <c r="AH30" s="2337"/>
      <c r="AI30" s="2337"/>
      <c r="AJ30" s="2337"/>
      <c r="AK30" s="2337"/>
      <c r="AL30" s="2338"/>
      <c r="AM30" s="2342"/>
      <c r="AN30" s="2334"/>
      <c r="AO30" s="2334"/>
      <c r="AP30" s="2334"/>
      <c r="AQ30" s="2334"/>
      <c r="AR30" s="2334"/>
      <c r="AS30" s="2335"/>
      <c r="AT30" s="2336"/>
      <c r="AU30" s="2337"/>
      <c r="AV30" s="2337"/>
      <c r="AW30" s="2337"/>
      <c r="AX30" s="2337"/>
      <c r="AY30" s="2338"/>
      <c r="AZ30" s="2342"/>
      <c r="BA30" s="2334"/>
      <c r="BB30" s="2334"/>
      <c r="BC30" s="2334"/>
      <c r="BD30" s="2334"/>
      <c r="BE30" s="2334"/>
      <c r="BF30" s="2335"/>
      <c r="BG30" s="2336"/>
      <c r="BH30" s="2337"/>
      <c r="BI30" s="2337"/>
      <c r="BJ30" s="2337"/>
      <c r="BK30" s="2337"/>
      <c r="BL30" s="2338"/>
      <c r="BM30" s="2342"/>
      <c r="BN30" s="2334"/>
      <c r="BO30" s="2334"/>
      <c r="BP30" s="2334"/>
      <c r="BQ30" s="2334"/>
      <c r="BR30" s="2334"/>
      <c r="BS30" s="2335"/>
      <c r="BT30" s="2336"/>
      <c r="BU30" s="2337"/>
      <c r="BV30" s="2337"/>
      <c r="BW30" s="2337"/>
      <c r="BX30" s="2337"/>
      <c r="BY30" s="2352"/>
      <c r="BZ30" s="1831"/>
      <c r="CA30" s="1831"/>
      <c r="CB30" s="1831"/>
      <c r="CC30" s="1831"/>
      <c r="CD30" s="69"/>
      <c r="CE30" s="69"/>
      <c r="CF30" s="69"/>
      <c r="CG30" s="69"/>
      <c r="CH30" s="69"/>
      <c r="CI30" s="69"/>
      <c r="CJ30" s="69"/>
      <c r="CK30" s="69"/>
      <c r="CL30" s="69"/>
    </row>
    <row r="31" spans="1:90" s="15" customFormat="1" ht="18.75" customHeight="1" thickBot="1">
      <c r="A31" s="2089"/>
      <c r="B31" s="2089"/>
      <c r="C31" s="2089"/>
      <c r="D31" s="1831"/>
      <c r="E31" s="2414"/>
      <c r="F31" s="2415"/>
      <c r="G31" s="2416"/>
      <c r="H31" s="2314" t="s">
        <v>245</v>
      </c>
      <c r="I31" s="2315"/>
      <c r="J31" s="2315"/>
      <c r="K31" s="2315"/>
      <c r="L31" s="2316"/>
      <c r="M31" s="2354"/>
      <c r="N31" s="2355"/>
      <c r="O31" s="2355"/>
      <c r="P31" s="2355"/>
      <c r="Q31" s="2355"/>
      <c r="R31" s="2355"/>
      <c r="S31" s="2356"/>
      <c r="T31" s="2349"/>
      <c r="U31" s="2350"/>
      <c r="V31" s="2350"/>
      <c r="W31" s="2350"/>
      <c r="X31" s="2350"/>
      <c r="Y31" s="2351"/>
      <c r="Z31" s="2355"/>
      <c r="AA31" s="2355"/>
      <c r="AB31" s="2355"/>
      <c r="AC31" s="2355"/>
      <c r="AD31" s="2355"/>
      <c r="AE31" s="2355"/>
      <c r="AF31" s="2356"/>
      <c r="AG31" s="2349"/>
      <c r="AH31" s="2350"/>
      <c r="AI31" s="2350"/>
      <c r="AJ31" s="2350"/>
      <c r="AK31" s="2350"/>
      <c r="AL31" s="2351"/>
      <c r="AM31" s="2357"/>
      <c r="AN31" s="2355"/>
      <c r="AO31" s="2355"/>
      <c r="AP31" s="2355"/>
      <c r="AQ31" s="2355"/>
      <c r="AR31" s="2355"/>
      <c r="AS31" s="2356"/>
      <c r="AT31" s="2349"/>
      <c r="AU31" s="2350"/>
      <c r="AV31" s="2350"/>
      <c r="AW31" s="2350"/>
      <c r="AX31" s="2350"/>
      <c r="AY31" s="2351"/>
      <c r="AZ31" s="2357"/>
      <c r="BA31" s="2355"/>
      <c r="BB31" s="2355"/>
      <c r="BC31" s="2355"/>
      <c r="BD31" s="2355"/>
      <c r="BE31" s="2355"/>
      <c r="BF31" s="2356"/>
      <c r="BG31" s="2349"/>
      <c r="BH31" s="2350"/>
      <c r="BI31" s="2350"/>
      <c r="BJ31" s="2350"/>
      <c r="BK31" s="2350"/>
      <c r="BL31" s="2351"/>
      <c r="BM31" s="2357"/>
      <c r="BN31" s="2355"/>
      <c r="BO31" s="2355"/>
      <c r="BP31" s="2355"/>
      <c r="BQ31" s="2355"/>
      <c r="BR31" s="2355"/>
      <c r="BS31" s="2356"/>
      <c r="BT31" s="2349"/>
      <c r="BU31" s="2350"/>
      <c r="BV31" s="2350"/>
      <c r="BW31" s="2350"/>
      <c r="BX31" s="2350"/>
      <c r="BY31" s="2353"/>
      <c r="BZ31" s="1831"/>
      <c r="CA31" s="1831"/>
      <c r="CB31" s="1831"/>
      <c r="CC31" s="1831"/>
      <c r="CD31" s="69"/>
      <c r="CE31" s="69"/>
      <c r="CF31" s="69"/>
      <c r="CG31" s="69"/>
      <c r="CH31" s="69"/>
      <c r="CI31" s="69"/>
      <c r="CJ31" s="69"/>
      <c r="CK31" s="69"/>
      <c r="CL31" s="69"/>
    </row>
    <row r="32" spans="1:90" s="15" customFormat="1" ht="18.75" customHeight="1">
      <c r="A32" s="2089"/>
      <c r="B32" s="2089"/>
      <c r="C32" s="2089"/>
      <c r="D32" s="1831"/>
      <c r="E32" s="2391" t="s">
        <v>247</v>
      </c>
      <c r="F32" s="2392"/>
      <c r="G32" s="2393"/>
      <c r="H32" s="2400" t="s">
        <v>243</v>
      </c>
      <c r="I32" s="2401"/>
      <c r="J32" s="2401"/>
      <c r="K32" s="2401"/>
      <c r="L32" s="2402"/>
      <c r="M32" s="2437"/>
      <c r="N32" s="2407"/>
      <c r="O32" s="2407"/>
      <c r="P32" s="2407"/>
      <c r="Q32" s="2407"/>
      <c r="R32" s="2407"/>
      <c r="S32" s="2408"/>
      <c r="T32" s="2411"/>
      <c r="U32" s="2412"/>
      <c r="V32" s="2412"/>
      <c r="W32" s="2412"/>
      <c r="X32" s="2412"/>
      <c r="Y32" s="2413"/>
      <c r="Z32" s="2407"/>
      <c r="AA32" s="2407"/>
      <c r="AB32" s="2407"/>
      <c r="AC32" s="2407"/>
      <c r="AD32" s="2407"/>
      <c r="AE32" s="2407"/>
      <c r="AF32" s="2408"/>
      <c r="AG32" s="2411"/>
      <c r="AH32" s="2412"/>
      <c r="AI32" s="2412"/>
      <c r="AJ32" s="2412"/>
      <c r="AK32" s="2412"/>
      <c r="AL32" s="2413"/>
      <c r="AM32" s="2406"/>
      <c r="AN32" s="2407"/>
      <c r="AO32" s="2407"/>
      <c r="AP32" s="2407"/>
      <c r="AQ32" s="2407"/>
      <c r="AR32" s="2407"/>
      <c r="AS32" s="2408"/>
      <c r="AT32" s="2411"/>
      <c r="AU32" s="2412"/>
      <c r="AV32" s="2412"/>
      <c r="AW32" s="2412"/>
      <c r="AX32" s="2412"/>
      <c r="AY32" s="2413"/>
      <c r="AZ32" s="2406"/>
      <c r="BA32" s="2407"/>
      <c r="BB32" s="2407"/>
      <c r="BC32" s="2407"/>
      <c r="BD32" s="2407"/>
      <c r="BE32" s="2407"/>
      <c r="BF32" s="2408"/>
      <c r="BG32" s="2411"/>
      <c r="BH32" s="2412"/>
      <c r="BI32" s="2412"/>
      <c r="BJ32" s="2412"/>
      <c r="BK32" s="2412"/>
      <c r="BL32" s="2413"/>
      <c r="BM32" s="2406"/>
      <c r="BN32" s="2407"/>
      <c r="BO32" s="2407"/>
      <c r="BP32" s="2407"/>
      <c r="BQ32" s="2407"/>
      <c r="BR32" s="2407"/>
      <c r="BS32" s="2408"/>
      <c r="BT32" s="2411"/>
      <c r="BU32" s="2412"/>
      <c r="BV32" s="2412"/>
      <c r="BW32" s="2412"/>
      <c r="BX32" s="2412"/>
      <c r="BY32" s="2436"/>
      <c r="BZ32" s="1831"/>
      <c r="CA32" s="1831"/>
      <c r="CB32" s="1831"/>
      <c r="CC32" s="1831"/>
      <c r="CD32" s="69"/>
      <c r="CE32" s="69"/>
      <c r="CF32" s="69"/>
      <c r="CG32" s="69"/>
      <c r="CH32" s="69"/>
      <c r="CI32" s="69"/>
      <c r="CJ32" s="69"/>
      <c r="CK32" s="69"/>
      <c r="CL32" s="69"/>
    </row>
    <row r="33" spans="1:90" s="15" customFormat="1" ht="18.75" customHeight="1">
      <c r="A33" s="2089"/>
      <c r="B33" s="2089"/>
      <c r="C33" s="2089"/>
      <c r="D33" s="1831"/>
      <c r="E33" s="2394"/>
      <c r="F33" s="2395"/>
      <c r="G33" s="2396"/>
      <c r="H33" s="2403"/>
      <c r="I33" s="2404"/>
      <c r="J33" s="2404"/>
      <c r="K33" s="2404"/>
      <c r="L33" s="2405"/>
      <c r="M33" s="2354"/>
      <c r="N33" s="2355"/>
      <c r="O33" s="2355"/>
      <c r="P33" s="2355"/>
      <c r="Q33" s="2355"/>
      <c r="R33" s="2355"/>
      <c r="S33" s="2356"/>
      <c r="T33" s="2349"/>
      <c r="U33" s="2350"/>
      <c r="V33" s="2350"/>
      <c r="W33" s="2350"/>
      <c r="X33" s="2350"/>
      <c r="Y33" s="2351"/>
      <c r="Z33" s="2355"/>
      <c r="AA33" s="2355"/>
      <c r="AB33" s="2355"/>
      <c r="AC33" s="2355"/>
      <c r="AD33" s="2355"/>
      <c r="AE33" s="2355"/>
      <c r="AF33" s="2356"/>
      <c r="AG33" s="2349"/>
      <c r="AH33" s="2350"/>
      <c r="AI33" s="2350"/>
      <c r="AJ33" s="2350"/>
      <c r="AK33" s="2350"/>
      <c r="AL33" s="2351"/>
      <c r="AM33" s="2357"/>
      <c r="AN33" s="2355"/>
      <c r="AO33" s="2355"/>
      <c r="AP33" s="2355"/>
      <c r="AQ33" s="2355"/>
      <c r="AR33" s="2355"/>
      <c r="AS33" s="2356"/>
      <c r="AT33" s="2349"/>
      <c r="AU33" s="2350"/>
      <c r="AV33" s="2350"/>
      <c r="AW33" s="2350"/>
      <c r="AX33" s="2350"/>
      <c r="AY33" s="2351"/>
      <c r="AZ33" s="2357"/>
      <c r="BA33" s="2355"/>
      <c r="BB33" s="2355"/>
      <c r="BC33" s="2355"/>
      <c r="BD33" s="2355"/>
      <c r="BE33" s="2355"/>
      <c r="BF33" s="2356"/>
      <c r="BG33" s="2349"/>
      <c r="BH33" s="2350"/>
      <c r="BI33" s="2350"/>
      <c r="BJ33" s="2350"/>
      <c r="BK33" s="2350"/>
      <c r="BL33" s="2351"/>
      <c r="BM33" s="2357"/>
      <c r="BN33" s="2355"/>
      <c r="BO33" s="2355"/>
      <c r="BP33" s="2355"/>
      <c r="BQ33" s="2355"/>
      <c r="BR33" s="2355"/>
      <c r="BS33" s="2356"/>
      <c r="BT33" s="2349"/>
      <c r="BU33" s="2350"/>
      <c r="BV33" s="2350"/>
      <c r="BW33" s="2350"/>
      <c r="BX33" s="2350"/>
      <c r="BY33" s="2353"/>
      <c r="BZ33" s="1831"/>
      <c r="CA33" s="1831"/>
      <c r="CB33" s="1831"/>
      <c r="CC33" s="1831"/>
      <c r="CD33" s="69"/>
      <c r="CE33" s="69"/>
      <c r="CF33" s="69"/>
      <c r="CG33" s="69"/>
      <c r="CH33" s="69"/>
      <c r="CI33" s="69"/>
      <c r="CJ33" s="69"/>
      <c r="CK33" s="69"/>
      <c r="CL33" s="69"/>
    </row>
    <row r="34" spans="1:90" s="15" customFormat="1" ht="18.75" customHeight="1">
      <c r="A34" s="2089"/>
      <c r="B34" s="2089"/>
      <c r="C34" s="2089"/>
      <c r="D34" s="1831"/>
      <c r="E34" s="2394"/>
      <c r="F34" s="2395"/>
      <c r="G34" s="2396"/>
      <c r="H34" s="2317" t="s">
        <v>244</v>
      </c>
      <c r="I34" s="2318"/>
      <c r="J34" s="2318"/>
      <c r="K34" s="2318"/>
      <c r="L34" s="2319"/>
      <c r="M34" s="2434"/>
      <c r="N34" s="2430"/>
      <c r="O34" s="2430"/>
      <c r="P34" s="2430"/>
      <c r="Q34" s="2430"/>
      <c r="R34" s="2430"/>
      <c r="S34" s="2431"/>
      <c r="T34" s="2343"/>
      <c r="U34" s="2344"/>
      <c r="V34" s="2344"/>
      <c r="W34" s="2344"/>
      <c r="X34" s="2344"/>
      <c r="Y34" s="2345"/>
      <c r="Z34" s="2429"/>
      <c r="AA34" s="2430"/>
      <c r="AB34" s="2430"/>
      <c r="AC34" s="2430"/>
      <c r="AD34" s="2430"/>
      <c r="AE34" s="2430"/>
      <c r="AF34" s="2431"/>
      <c r="AG34" s="2343"/>
      <c r="AH34" s="2344"/>
      <c r="AI34" s="2344"/>
      <c r="AJ34" s="2344"/>
      <c r="AK34" s="2344"/>
      <c r="AL34" s="2345"/>
      <c r="AM34" s="2429"/>
      <c r="AN34" s="2430"/>
      <c r="AO34" s="2430"/>
      <c r="AP34" s="2430"/>
      <c r="AQ34" s="2430"/>
      <c r="AR34" s="2430"/>
      <c r="AS34" s="2431"/>
      <c r="AT34" s="2343"/>
      <c r="AU34" s="2344"/>
      <c r="AV34" s="2344"/>
      <c r="AW34" s="2344"/>
      <c r="AX34" s="2344"/>
      <c r="AY34" s="2345"/>
      <c r="AZ34" s="2429"/>
      <c r="BA34" s="2430"/>
      <c r="BB34" s="2430"/>
      <c r="BC34" s="2430"/>
      <c r="BD34" s="2430"/>
      <c r="BE34" s="2430"/>
      <c r="BF34" s="2431"/>
      <c r="BG34" s="2343"/>
      <c r="BH34" s="2344"/>
      <c r="BI34" s="2344"/>
      <c r="BJ34" s="2344"/>
      <c r="BK34" s="2344"/>
      <c r="BL34" s="2345"/>
      <c r="BM34" s="2429"/>
      <c r="BN34" s="2430"/>
      <c r="BO34" s="2430"/>
      <c r="BP34" s="2430"/>
      <c r="BQ34" s="2430"/>
      <c r="BR34" s="2430"/>
      <c r="BS34" s="2431"/>
      <c r="BT34" s="2343"/>
      <c r="BU34" s="2344"/>
      <c r="BV34" s="2344"/>
      <c r="BW34" s="2344"/>
      <c r="BX34" s="2344"/>
      <c r="BY34" s="2432"/>
      <c r="BZ34" s="1831"/>
      <c r="CA34" s="1831"/>
      <c r="CB34" s="1831"/>
      <c r="CC34" s="1831"/>
      <c r="CD34" s="69"/>
      <c r="CE34" s="69"/>
      <c r="CF34" s="69"/>
      <c r="CG34" s="69"/>
      <c r="CH34" s="69"/>
      <c r="CI34" s="69"/>
      <c r="CJ34" s="69"/>
      <c r="CK34" s="69"/>
      <c r="CL34" s="69"/>
    </row>
    <row r="35" spans="1:90" s="15" customFormat="1" ht="18.75" customHeight="1">
      <c r="A35" s="2089"/>
      <c r="B35" s="2089"/>
      <c r="C35" s="2089"/>
      <c r="D35" s="1831"/>
      <c r="E35" s="2394"/>
      <c r="F35" s="2395"/>
      <c r="G35" s="2396"/>
      <c r="H35" s="2314" t="s">
        <v>245</v>
      </c>
      <c r="I35" s="2315"/>
      <c r="J35" s="2315"/>
      <c r="K35" s="2315"/>
      <c r="L35" s="2316"/>
      <c r="M35" s="2435"/>
      <c r="N35" s="2350"/>
      <c r="O35" s="2350"/>
      <c r="P35" s="2350"/>
      <c r="Q35" s="2350"/>
      <c r="R35" s="2350"/>
      <c r="S35" s="2351"/>
      <c r="T35" s="2346"/>
      <c r="U35" s="2347"/>
      <c r="V35" s="2347"/>
      <c r="W35" s="2347"/>
      <c r="X35" s="2347"/>
      <c r="Y35" s="2348"/>
      <c r="Z35" s="2349"/>
      <c r="AA35" s="2350"/>
      <c r="AB35" s="2350"/>
      <c r="AC35" s="2350"/>
      <c r="AD35" s="2350"/>
      <c r="AE35" s="2350"/>
      <c r="AF35" s="2351"/>
      <c r="AG35" s="2346"/>
      <c r="AH35" s="2347"/>
      <c r="AI35" s="2347"/>
      <c r="AJ35" s="2347"/>
      <c r="AK35" s="2347"/>
      <c r="AL35" s="2348"/>
      <c r="AM35" s="2349"/>
      <c r="AN35" s="2350"/>
      <c r="AO35" s="2350"/>
      <c r="AP35" s="2350"/>
      <c r="AQ35" s="2350"/>
      <c r="AR35" s="2350"/>
      <c r="AS35" s="2351"/>
      <c r="AT35" s="2346"/>
      <c r="AU35" s="2347"/>
      <c r="AV35" s="2347"/>
      <c r="AW35" s="2347"/>
      <c r="AX35" s="2347"/>
      <c r="AY35" s="2348"/>
      <c r="AZ35" s="2349"/>
      <c r="BA35" s="2350"/>
      <c r="BB35" s="2350"/>
      <c r="BC35" s="2350"/>
      <c r="BD35" s="2350"/>
      <c r="BE35" s="2350"/>
      <c r="BF35" s="2351"/>
      <c r="BG35" s="2346"/>
      <c r="BH35" s="2347"/>
      <c r="BI35" s="2347"/>
      <c r="BJ35" s="2347"/>
      <c r="BK35" s="2347"/>
      <c r="BL35" s="2348"/>
      <c r="BM35" s="2349"/>
      <c r="BN35" s="2350"/>
      <c r="BO35" s="2350"/>
      <c r="BP35" s="2350"/>
      <c r="BQ35" s="2350"/>
      <c r="BR35" s="2350"/>
      <c r="BS35" s="2351"/>
      <c r="BT35" s="2346"/>
      <c r="BU35" s="2347"/>
      <c r="BV35" s="2347"/>
      <c r="BW35" s="2347"/>
      <c r="BX35" s="2347"/>
      <c r="BY35" s="2433"/>
      <c r="BZ35" s="1831"/>
      <c r="CA35" s="1831"/>
      <c r="CB35" s="1831"/>
      <c r="CC35" s="1831"/>
      <c r="CD35" s="69"/>
      <c r="CE35" s="69"/>
      <c r="CF35" s="69"/>
      <c r="CG35" s="69"/>
      <c r="CH35" s="69"/>
      <c r="CI35" s="69"/>
      <c r="CJ35" s="69"/>
      <c r="CK35" s="69"/>
      <c r="CL35" s="69"/>
    </row>
    <row r="36" spans="1:90" s="15" customFormat="1" ht="18.75" customHeight="1">
      <c r="A36" s="2089"/>
      <c r="B36" s="2089"/>
      <c r="C36" s="2089"/>
      <c r="D36" s="1831"/>
      <c r="E36" s="2394"/>
      <c r="F36" s="2395"/>
      <c r="G36" s="2396"/>
      <c r="H36" s="2317" t="s">
        <v>246</v>
      </c>
      <c r="I36" s="2318"/>
      <c r="J36" s="2318"/>
      <c r="K36" s="2318"/>
      <c r="L36" s="2319"/>
      <c r="M36" s="2333"/>
      <c r="N36" s="2334"/>
      <c r="O36" s="2334"/>
      <c r="P36" s="2334"/>
      <c r="Q36" s="2334"/>
      <c r="R36" s="2334"/>
      <c r="S36" s="2335"/>
      <c r="T36" s="2336"/>
      <c r="U36" s="2337"/>
      <c r="V36" s="2337"/>
      <c r="W36" s="2337"/>
      <c r="X36" s="2337"/>
      <c r="Y36" s="2338"/>
      <c r="Z36" s="2334"/>
      <c r="AA36" s="2334"/>
      <c r="AB36" s="2334"/>
      <c r="AC36" s="2334"/>
      <c r="AD36" s="2334"/>
      <c r="AE36" s="2334"/>
      <c r="AF36" s="2335"/>
      <c r="AG36" s="2336"/>
      <c r="AH36" s="2337"/>
      <c r="AI36" s="2337"/>
      <c r="AJ36" s="2337"/>
      <c r="AK36" s="2337"/>
      <c r="AL36" s="2338"/>
      <c r="AM36" s="2342"/>
      <c r="AN36" s="2334"/>
      <c r="AO36" s="2334"/>
      <c r="AP36" s="2334"/>
      <c r="AQ36" s="2334"/>
      <c r="AR36" s="2334"/>
      <c r="AS36" s="2335"/>
      <c r="AT36" s="2336"/>
      <c r="AU36" s="2337"/>
      <c r="AV36" s="2337"/>
      <c r="AW36" s="2337"/>
      <c r="AX36" s="2337"/>
      <c r="AY36" s="2338"/>
      <c r="AZ36" s="2342"/>
      <c r="BA36" s="2334"/>
      <c r="BB36" s="2334"/>
      <c r="BC36" s="2334"/>
      <c r="BD36" s="2334"/>
      <c r="BE36" s="2334"/>
      <c r="BF36" s="2335"/>
      <c r="BG36" s="2336"/>
      <c r="BH36" s="2337"/>
      <c r="BI36" s="2337"/>
      <c r="BJ36" s="2337"/>
      <c r="BK36" s="2337"/>
      <c r="BL36" s="2338"/>
      <c r="BM36" s="2342"/>
      <c r="BN36" s="2334"/>
      <c r="BO36" s="2334"/>
      <c r="BP36" s="2334"/>
      <c r="BQ36" s="2334"/>
      <c r="BR36" s="2334"/>
      <c r="BS36" s="2335"/>
      <c r="BT36" s="2336"/>
      <c r="BU36" s="2337"/>
      <c r="BV36" s="2337"/>
      <c r="BW36" s="2337"/>
      <c r="BX36" s="2337"/>
      <c r="BY36" s="2352"/>
      <c r="BZ36" s="1831"/>
      <c r="CA36" s="1831"/>
      <c r="CB36" s="1831"/>
      <c r="CC36" s="1831"/>
      <c r="CD36" s="69"/>
      <c r="CE36" s="69"/>
      <c r="CF36" s="69"/>
      <c r="CG36" s="69"/>
      <c r="CH36" s="69"/>
      <c r="CI36" s="69"/>
      <c r="CJ36" s="69"/>
      <c r="CK36" s="69"/>
      <c r="CL36" s="69"/>
    </row>
    <row r="37" spans="1:90" s="15" customFormat="1" ht="18.75" customHeight="1" thickBot="1">
      <c r="A37" s="2089"/>
      <c r="B37" s="2089"/>
      <c r="C37" s="2089"/>
      <c r="D37" s="1831"/>
      <c r="E37" s="2414"/>
      <c r="F37" s="2415"/>
      <c r="G37" s="2416"/>
      <c r="H37" s="2314" t="s">
        <v>245</v>
      </c>
      <c r="I37" s="2315"/>
      <c r="J37" s="2315"/>
      <c r="K37" s="2315"/>
      <c r="L37" s="2316"/>
      <c r="M37" s="2354"/>
      <c r="N37" s="2355"/>
      <c r="O37" s="2355"/>
      <c r="P37" s="2355"/>
      <c r="Q37" s="2355"/>
      <c r="R37" s="2355"/>
      <c r="S37" s="2356"/>
      <c r="T37" s="2349"/>
      <c r="U37" s="2350"/>
      <c r="V37" s="2350"/>
      <c r="W37" s="2350"/>
      <c r="X37" s="2350"/>
      <c r="Y37" s="2351"/>
      <c r="Z37" s="2355"/>
      <c r="AA37" s="2355"/>
      <c r="AB37" s="2355"/>
      <c r="AC37" s="2355"/>
      <c r="AD37" s="2355"/>
      <c r="AE37" s="2355"/>
      <c r="AF37" s="2356"/>
      <c r="AG37" s="2349"/>
      <c r="AH37" s="2350"/>
      <c r="AI37" s="2350"/>
      <c r="AJ37" s="2350"/>
      <c r="AK37" s="2350"/>
      <c r="AL37" s="2351"/>
      <c r="AM37" s="2357"/>
      <c r="AN37" s="2355"/>
      <c r="AO37" s="2355"/>
      <c r="AP37" s="2355"/>
      <c r="AQ37" s="2355"/>
      <c r="AR37" s="2355"/>
      <c r="AS37" s="2356"/>
      <c r="AT37" s="2349"/>
      <c r="AU37" s="2350"/>
      <c r="AV37" s="2350"/>
      <c r="AW37" s="2350"/>
      <c r="AX37" s="2350"/>
      <c r="AY37" s="2351"/>
      <c r="AZ37" s="2357"/>
      <c r="BA37" s="2355"/>
      <c r="BB37" s="2355"/>
      <c r="BC37" s="2355"/>
      <c r="BD37" s="2355"/>
      <c r="BE37" s="2355"/>
      <c r="BF37" s="2356"/>
      <c r="BG37" s="2349"/>
      <c r="BH37" s="2350"/>
      <c r="BI37" s="2350"/>
      <c r="BJ37" s="2350"/>
      <c r="BK37" s="2350"/>
      <c r="BL37" s="2351"/>
      <c r="BM37" s="2357"/>
      <c r="BN37" s="2355"/>
      <c r="BO37" s="2355"/>
      <c r="BP37" s="2355"/>
      <c r="BQ37" s="2355"/>
      <c r="BR37" s="2355"/>
      <c r="BS37" s="2356"/>
      <c r="BT37" s="2349"/>
      <c r="BU37" s="2350"/>
      <c r="BV37" s="2350"/>
      <c r="BW37" s="2350"/>
      <c r="BX37" s="2350"/>
      <c r="BY37" s="2353"/>
      <c r="BZ37" s="1831"/>
      <c r="CA37" s="1831"/>
      <c r="CB37" s="1831"/>
      <c r="CC37" s="1831"/>
      <c r="CD37" s="69"/>
      <c r="CE37" s="69"/>
      <c r="CF37" s="69"/>
      <c r="CG37" s="69"/>
      <c r="CH37" s="69"/>
      <c r="CI37" s="69"/>
      <c r="CJ37" s="69"/>
      <c r="CK37" s="69"/>
      <c r="CL37" s="69"/>
    </row>
    <row r="38" spans="1:90" s="15" customFormat="1" ht="18.75" customHeight="1">
      <c r="A38" s="2089"/>
      <c r="B38" s="2089"/>
      <c r="C38" s="2089"/>
      <c r="D38" s="1831"/>
      <c r="E38" s="2391" t="s">
        <v>248</v>
      </c>
      <c r="F38" s="2392"/>
      <c r="G38" s="2393"/>
      <c r="H38" s="2400" t="s">
        <v>243</v>
      </c>
      <c r="I38" s="2401"/>
      <c r="J38" s="2401"/>
      <c r="K38" s="2401"/>
      <c r="L38" s="2402"/>
      <c r="M38" s="2437"/>
      <c r="N38" s="2407"/>
      <c r="O38" s="2407"/>
      <c r="P38" s="2407"/>
      <c r="Q38" s="2407"/>
      <c r="R38" s="2407"/>
      <c r="S38" s="2408"/>
      <c r="T38" s="2411"/>
      <c r="U38" s="2412"/>
      <c r="V38" s="2412"/>
      <c r="W38" s="2412"/>
      <c r="X38" s="2412"/>
      <c r="Y38" s="2413"/>
      <c r="Z38" s="2407"/>
      <c r="AA38" s="2407"/>
      <c r="AB38" s="2407"/>
      <c r="AC38" s="2407"/>
      <c r="AD38" s="2407"/>
      <c r="AE38" s="2407"/>
      <c r="AF38" s="2408"/>
      <c r="AG38" s="2411"/>
      <c r="AH38" s="2412"/>
      <c r="AI38" s="2412"/>
      <c r="AJ38" s="2412"/>
      <c r="AK38" s="2412"/>
      <c r="AL38" s="2413"/>
      <c r="AM38" s="2406"/>
      <c r="AN38" s="2407"/>
      <c r="AO38" s="2407"/>
      <c r="AP38" s="2407"/>
      <c r="AQ38" s="2407"/>
      <c r="AR38" s="2407"/>
      <c r="AS38" s="2408"/>
      <c r="AT38" s="2411"/>
      <c r="AU38" s="2412"/>
      <c r="AV38" s="2412"/>
      <c r="AW38" s="2412"/>
      <c r="AX38" s="2412"/>
      <c r="AY38" s="2413"/>
      <c r="AZ38" s="2406"/>
      <c r="BA38" s="2407"/>
      <c r="BB38" s="2407"/>
      <c r="BC38" s="2407"/>
      <c r="BD38" s="2407"/>
      <c r="BE38" s="2407"/>
      <c r="BF38" s="2408"/>
      <c r="BG38" s="2411"/>
      <c r="BH38" s="2412"/>
      <c r="BI38" s="2412"/>
      <c r="BJ38" s="2412"/>
      <c r="BK38" s="2412"/>
      <c r="BL38" s="2413"/>
      <c r="BM38" s="2406"/>
      <c r="BN38" s="2407"/>
      <c r="BO38" s="2407"/>
      <c r="BP38" s="2407"/>
      <c r="BQ38" s="2407"/>
      <c r="BR38" s="2407"/>
      <c r="BS38" s="2408"/>
      <c r="BT38" s="2411"/>
      <c r="BU38" s="2412"/>
      <c r="BV38" s="2412"/>
      <c r="BW38" s="2412"/>
      <c r="BX38" s="2412"/>
      <c r="BY38" s="2436"/>
      <c r="BZ38" s="1831"/>
      <c r="CA38" s="1831"/>
      <c r="CB38" s="1831"/>
      <c r="CC38" s="1831"/>
      <c r="CD38" s="69"/>
      <c r="CE38" s="69"/>
      <c r="CF38" s="69"/>
      <c r="CG38" s="69"/>
      <c r="CH38" s="69"/>
      <c r="CI38" s="69"/>
      <c r="CJ38" s="69"/>
      <c r="CK38" s="69"/>
      <c r="CL38" s="69"/>
    </row>
    <row r="39" spans="1:90" s="15" customFormat="1" ht="18.75" customHeight="1">
      <c r="A39" s="2089"/>
      <c r="B39" s="2089"/>
      <c r="C39" s="2089"/>
      <c r="D39" s="1831"/>
      <c r="E39" s="2394"/>
      <c r="F39" s="2395"/>
      <c r="G39" s="2396"/>
      <c r="H39" s="2403"/>
      <c r="I39" s="2404"/>
      <c r="J39" s="2404"/>
      <c r="K39" s="2404"/>
      <c r="L39" s="2405"/>
      <c r="M39" s="2354"/>
      <c r="N39" s="2355"/>
      <c r="O39" s="2355"/>
      <c r="P39" s="2355"/>
      <c r="Q39" s="2355"/>
      <c r="R39" s="2355"/>
      <c r="S39" s="2356"/>
      <c r="T39" s="2349"/>
      <c r="U39" s="2350"/>
      <c r="V39" s="2350"/>
      <c r="W39" s="2350"/>
      <c r="X39" s="2350"/>
      <c r="Y39" s="2351"/>
      <c r="Z39" s="2355"/>
      <c r="AA39" s="2355"/>
      <c r="AB39" s="2355"/>
      <c r="AC39" s="2355"/>
      <c r="AD39" s="2355"/>
      <c r="AE39" s="2355"/>
      <c r="AF39" s="2356"/>
      <c r="AG39" s="2349"/>
      <c r="AH39" s="2350"/>
      <c r="AI39" s="2350"/>
      <c r="AJ39" s="2350"/>
      <c r="AK39" s="2350"/>
      <c r="AL39" s="2351"/>
      <c r="AM39" s="2357"/>
      <c r="AN39" s="2355"/>
      <c r="AO39" s="2355"/>
      <c r="AP39" s="2355"/>
      <c r="AQ39" s="2355"/>
      <c r="AR39" s="2355"/>
      <c r="AS39" s="2356"/>
      <c r="AT39" s="2349"/>
      <c r="AU39" s="2350"/>
      <c r="AV39" s="2350"/>
      <c r="AW39" s="2350"/>
      <c r="AX39" s="2350"/>
      <c r="AY39" s="2351"/>
      <c r="AZ39" s="2357"/>
      <c r="BA39" s="2355"/>
      <c r="BB39" s="2355"/>
      <c r="BC39" s="2355"/>
      <c r="BD39" s="2355"/>
      <c r="BE39" s="2355"/>
      <c r="BF39" s="2356"/>
      <c r="BG39" s="2349"/>
      <c r="BH39" s="2350"/>
      <c r="BI39" s="2350"/>
      <c r="BJ39" s="2350"/>
      <c r="BK39" s="2350"/>
      <c r="BL39" s="2351"/>
      <c r="BM39" s="2357"/>
      <c r="BN39" s="2355"/>
      <c r="BO39" s="2355"/>
      <c r="BP39" s="2355"/>
      <c r="BQ39" s="2355"/>
      <c r="BR39" s="2355"/>
      <c r="BS39" s="2356"/>
      <c r="BT39" s="2349"/>
      <c r="BU39" s="2350"/>
      <c r="BV39" s="2350"/>
      <c r="BW39" s="2350"/>
      <c r="BX39" s="2350"/>
      <c r="BY39" s="2353"/>
      <c r="BZ39" s="1831"/>
      <c r="CA39" s="1831"/>
      <c r="CB39" s="1831"/>
      <c r="CC39" s="1831"/>
      <c r="CD39" s="69"/>
      <c r="CE39" s="69"/>
      <c r="CF39" s="69"/>
      <c r="CG39" s="69"/>
      <c r="CH39" s="69"/>
      <c r="CI39" s="69"/>
      <c r="CJ39" s="69"/>
      <c r="CK39" s="69"/>
      <c r="CL39" s="69"/>
    </row>
    <row r="40" spans="1:90" s="15" customFormat="1" ht="18.75" customHeight="1">
      <c r="A40" s="2089"/>
      <c r="B40" s="2089"/>
      <c r="C40" s="2089"/>
      <c r="D40" s="1831"/>
      <c r="E40" s="2394"/>
      <c r="F40" s="2395"/>
      <c r="G40" s="2396"/>
      <c r="H40" s="2317" t="s">
        <v>244</v>
      </c>
      <c r="I40" s="2318"/>
      <c r="J40" s="2318"/>
      <c r="K40" s="2318"/>
      <c r="L40" s="2319"/>
      <c r="M40" s="2434"/>
      <c r="N40" s="2430"/>
      <c r="O40" s="2430"/>
      <c r="P40" s="2430"/>
      <c r="Q40" s="2430"/>
      <c r="R40" s="2430"/>
      <c r="S40" s="2431"/>
      <c r="T40" s="2343"/>
      <c r="U40" s="2344"/>
      <c r="V40" s="2344"/>
      <c r="W40" s="2344"/>
      <c r="X40" s="2344"/>
      <c r="Y40" s="2345"/>
      <c r="Z40" s="2429"/>
      <c r="AA40" s="2430"/>
      <c r="AB40" s="2430"/>
      <c r="AC40" s="2430"/>
      <c r="AD40" s="2430"/>
      <c r="AE40" s="2430"/>
      <c r="AF40" s="2431"/>
      <c r="AG40" s="2343"/>
      <c r="AH40" s="2344"/>
      <c r="AI40" s="2344"/>
      <c r="AJ40" s="2344"/>
      <c r="AK40" s="2344"/>
      <c r="AL40" s="2345"/>
      <c r="AM40" s="2429"/>
      <c r="AN40" s="2430"/>
      <c r="AO40" s="2430"/>
      <c r="AP40" s="2430"/>
      <c r="AQ40" s="2430"/>
      <c r="AR40" s="2430"/>
      <c r="AS40" s="2431"/>
      <c r="AT40" s="2343"/>
      <c r="AU40" s="2344"/>
      <c r="AV40" s="2344"/>
      <c r="AW40" s="2344"/>
      <c r="AX40" s="2344"/>
      <c r="AY40" s="2345"/>
      <c r="AZ40" s="2429"/>
      <c r="BA40" s="2430"/>
      <c r="BB40" s="2430"/>
      <c r="BC40" s="2430"/>
      <c r="BD40" s="2430"/>
      <c r="BE40" s="2430"/>
      <c r="BF40" s="2431"/>
      <c r="BG40" s="2343"/>
      <c r="BH40" s="2344"/>
      <c r="BI40" s="2344"/>
      <c r="BJ40" s="2344"/>
      <c r="BK40" s="2344"/>
      <c r="BL40" s="2345"/>
      <c r="BM40" s="2429"/>
      <c r="BN40" s="2430"/>
      <c r="BO40" s="2430"/>
      <c r="BP40" s="2430"/>
      <c r="BQ40" s="2430"/>
      <c r="BR40" s="2430"/>
      <c r="BS40" s="2431"/>
      <c r="BT40" s="2343"/>
      <c r="BU40" s="2344"/>
      <c r="BV40" s="2344"/>
      <c r="BW40" s="2344"/>
      <c r="BX40" s="2344"/>
      <c r="BY40" s="2432"/>
      <c r="BZ40" s="1831"/>
      <c r="CA40" s="1831"/>
      <c r="CB40" s="1831"/>
      <c r="CC40" s="1831"/>
      <c r="CD40" s="69"/>
      <c r="CE40" s="69"/>
      <c r="CF40" s="69"/>
      <c r="CG40" s="69"/>
      <c r="CH40" s="69"/>
      <c r="CI40" s="69"/>
      <c r="CJ40" s="69"/>
      <c r="CK40" s="69"/>
      <c r="CL40" s="69"/>
    </row>
    <row r="41" spans="1:90" s="15" customFormat="1" ht="18.75" customHeight="1">
      <c r="A41" s="2089"/>
      <c r="B41" s="2089"/>
      <c r="C41" s="2089"/>
      <c r="D41" s="1831"/>
      <c r="E41" s="2394"/>
      <c r="F41" s="2395"/>
      <c r="G41" s="2396"/>
      <c r="H41" s="2314" t="s">
        <v>245</v>
      </c>
      <c r="I41" s="2315"/>
      <c r="J41" s="2315"/>
      <c r="K41" s="2315"/>
      <c r="L41" s="2316"/>
      <c r="M41" s="2435"/>
      <c r="N41" s="2350"/>
      <c r="O41" s="2350"/>
      <c r="P41" s="2350"/>
      <c r="Q41" s="2350"/>
      <c r="R41" s="2350"/>
      <c r="S41" s="2351"/>
      <c r="T41" s="2346"/>
      <c r="U41" s="2347"/>
      <c r="V41" s="2347"/>
      <c r="W41" s="2347"/>
      <c r="X41" s="2347"/>
      <c r="Y41" s="2348"/>
      <c r="Z41" s="2349"/>
      <c r="AA41" s="2350"/>
      <c r="AB41" s="2350"/>
      <c r="AC41" s="2350"/>
      <c r="AD41" s="2350"/>
      <c r="AE41" s="2350"/>
      <c r="AF41" s="2351"/>
      <c r="AG41" s="2346"/>
      <c r="AH41" s="2347"/>
      <c r="AI41" s="2347"/>
      <c r="AJ41" s="2347"/>
      <c r="AK41" s="2347"/>
      <c r="AL41" s="2348"/>
      <c r="AM41" s="2349"/>
      <c r="AN41" s="2350"/>
      <c r="AO41" s="2350"/>
      <c r="AP41" s="2350"/>
      <c r="AQ41" s="2350"/>
      <c r="AR41" s="2350"/>
      <c r="AS41" s="2351"/>
      <c r="AT41" s="2346"/>
      <c r="AU41" s="2347"/>
      <c r="AV41" s="2347"/>
      <c r="AW41" s="2347"/>
      <c r="AX41" s="2347"/>
      <c r="AY41" s="2348"/>
      <c r="AZ41" s="2349"/>
      <c r="BA41" s="2350"/>
      <c r="BB41" s="2350"/>
      <c r="BC41" s="2350"/>
      <c r="BD41" s="2350"/>
      <c r="BE41" s="2350"/>
      <c r="BF41" s="2351"/>
      <c r="BG41" s="2346"/>
      <c r="BH41" s="2347"/>
      <c r="BI41" s="2347"/>
      <c r="BJ41" s="2347"/>
      <c r="BK41" s="2347"/>
      <c r="BL41" s="2348"/>
      <c r="BM41" s="2349"/>
      <c r="BN41" s="2350"/>
      <c r="BO41" s="2350"/>
      <c r="BP41" s="2350"/>
      <c r="BQ41" s="2350"/>
      <c r="BR41" s="2350"/>
      <c r="BS41" s="2351"/>
      <c r="BT41" s="2346"/>
      <c r="BU41" s="2347"/>
      <c r="BV41" s="2347"/>
      <c r="BW41" s="2347"/>
      <c r="BX41" s="2347"/>
      <c r="BY41" s="2433"/>
      <c r="BZ41" s="1831"/>
      <c r="CA41" s="1831"/>
      <c r="CB41" s="1831"/>
      <c r="CC41" s="1831"/>
      <c r="CD41" s="69"/>
      <c r="CE41" s="69"/>
      <c r="CF41" s="69"/>
      <c r="CG41" s="69"/>
      <c r="CH41" s="69"/>
      <c r="CI41" s="69"/>
      <c r="CJ41" s="69"/>
      <c r="CK41" s="69"/>
      <c r="CL41" s="69"/>
    </row>
    <row r="42" spans="1:90" s="15" customFormat="1" ht="18.75" customHeight="1">
      <c r="A42" s="2089"/>
      <c r="B42" s="2089"/>
      <c r="C42" s="2089"/>
      <c r="D42" s="1831"/>
      <c r="E42" s="2394"/>
      <c r="F42" s="2395"/>
      <c r="G42" s="2396"/>
      <c r="H42" s="2317" t="s">
        <v>246</v>
      </c>
      <c r="I42" s="2318"/>
      <c r="J42" s="2318"/>
      <c r="K42" s="2318"/>
      <c r="L42" s="2319"/>
      <c r="M42" s="2333"/>
      <c r="N42" s="2334"/>
      <c r="O42" s="2334"/>
      <c r="P42" s="2334"/>
      <c r="Q42" s="2334"/>
      <c r="R42" s="2334"/>
      <c r="S42" s="2335"/>
      <c r="T42" s="2336"/>
      <c r="U42" s="2337"/>
      <c r="V42" s="2337"/>
      <c r="W42" s="2337"/>
      <c r="X42" s="2337"/>
      <c r="Y42" s="2338"/>
      <c r="Z42" s="2334"/>
      <c r="AA42" s="2334"/>
      <c r="AB42" s="2334"/>
      <c r="AC42" s="2334"/>
      <c r="AD42" s="2334"/>
      <c r="AE42" s="2334"/>
      <c r="AF42" s="2335"/>
      <c r="AG42" s="2336"/>
      <c r="AH42" s="2337"/>
      <c r="AI42" s="2337"/>
      <c r="AJ42" s="2337"/>
      <c r="AK42" s="2337"/>
      <c r="AL42" s="2338"/>
      <c r="AM42" s="2342"/>
      <c r="AN42" s="2334"/>
      <c r="AO42" s="2334"/>
      <c r="AP42" s="2334"/>
      <c r="AQ42" s="2334"/>
      <c r="AR42" s="2334"/>
      <c r="AS42" s="2335"/>
      <c r="AT42" s="2336"/>
      <c r="AU42" s="2337"/>
      <c r="AV42" s="2337"/>
      <c r="AW42" s="2337"/>
      <c r="AX42" s="2337"/>
      <c r="AY42" s="2338"/>
      <c r="AZ42" s="2342"/>
      <c r="BA42" s="2334"/>
      <c r="BB42" s="2334"/>
      <c r="BC42" s="2334"/>
      <c r="BD42" s="2334"/>
      <c r="BE42" s="2334"/>
      <c r="BF42" s="2335"/>
      <c r="BG42" s="2336"/>
      <c r="BH42" s="2337"/>
      <c r="BI42" s="2337"/>
      <c r="BJ42" s="2337"/>
      <c r="BK42" s="2337"/>
      <c r="BL42" s="2338"/>
      <c r="BM42" s="2342"/>
      <c r="BN42" s="2334"/>
      <c r="BO42" s="2334"/>
      <c r="BP42" s="2334"/>
      <c r="BQ42" s="2334"/>
      <c r="BR42" s="2334"/>
      <c r="BS42" s="2335"/>
      <c r="BT42" s="2336"/>
      <c r="BU42" s="2337"/>
      <c r="BV42" s="2337"/>
      <c r="BW42" s="2337"/>
      <c r="BX42" s="2337"/>
      <c r="BY42" s="2352"/>
      <c r="BZ42" s="1831"/>
      <c r="CA42" s="1831"/>
      <c r="CB42" s="1831"/>
      <c r="CC42" s="1831"/>
      <c r="CD42" s="69"/>
      <c r="CE42" s="69"/>
      <c r="CF42" s="69"/>
      <c r="CG42" s="69"/>
      <c r="CH42" s="69"/>
      <c r="CI42" s="69"/>
      <c r="CJ42" s="69"/>
      <c r="CK42" s="69"/>
      <c r="CL42" s="69"/>
    </row>
    <row r="43" spans="1:90" s="15" customFormat="1" ht="18.75" customHeight="1" thickBot="1">
      <c r="A43" s="2089"/>
      <c r="B43" s="2089"/>
      <c r="C43" s="2089"/>
      <c r="D43" s="1831"/>
      <c r="E43" s="2397"/>
      <c r="F43" s="2398"/>
      <c r="G43" s="2399"/>
      <c r="H43" s="2425" t="s">
        <v>245</v>
      </c>
      <c r="I43" s="2426"/>
      <c r="J43" s="2426"/>
      <c r="K43" s="2426"/>
      <c r="L43" s="2427"/>
      <c r="M43" s="2428"/>
      <c r="N43" s="2386"/>
      <c r="O43" s="2386"/>
      <c r="P43" s="2386"/>
      <c r="Q43" s="2386"/>
      <c r="R43" s="2386"/>
      <c r="S43" s="2387"/>
      <c r="T43" s="2388"/>
      <c r="U43" s="2389"/>
      <c r="V43" s="2389"/>
      <c r="W43" s="2389"/>
      <c r="X43" s="2389"/>
      <c r="Y43" s="2390"/>
      <c r="Z43" s="2386"/>
      <c r="AA43" s="2386"/>
      <c r="AB43" s="2386"/>
      <c r="AC43" s="2386"/>
      <c r="AD43" s="2386"/>
      <c r="AE43" s="2386"/>
      <c r="AF43" s="2387"/>
      <c r="AG43" s="2388"/>
      <c r="AH43" s="2389"/>
      <c r="AI43" s="2389"/>
      <c r="AJ43" s="2389"/>
      <c r="AK43" s="2389"/>
      <c r="AL43" s="2390"/>
      <c r="AM43" s="2385"/>
      <c r="AN43" s="2386"/>
      <c r="AO43" s="2386"/>
      <c r="AP43" s="2386"/>
      <c r="AQ43" s="2386"/>
      <c r="AR43" s="2386"/>
      <c r="AS43" s="2387"/>
      <c r="AT43" s="2388"/>
      <c r="AU43" s="2389"/>
      <c r="AV43" s="2389"/>
      <c r="AW43" s="2389"/>
      <c r="AX43" s="2389"/>
      <c r="AY43" s="2390"/>
      <c r="AZ43" s="2385"/>
      <c r="BA43" s="2386"/>
      <c r="BB43" s="2386"/>
      <c r="BC43" s="2386"/>
      <c r="BD43" s="2386"/>
      <c r="BE43" s="2386"/>
      <c r="BF43" s="2387"/>
      <c r="BG43" s="2388"/>
      <c r="BH43" s="2389"/>
      <c r="BI43" s="2389"/>
      <c r="BJ43" s="2389"/>
      <c r="BK43" s="2389"/>
      <c r="BL43" s="2390"/>
      <c r="BM43" s="2385"/>
      <c r="BN43" s="2386"/>
      <c r="BO43" s="2386"/>
      <c r="BP43" s="2386"/>
      <c r="BQ43" s="2386"/>
      <c r="BR43" s="2386"/>
      <c r="BS43" s="2387"/>
      <c r="BT43" s="2388"/>
      <c r="BU43" s="2389"/>
      <c r="BV43" s="2389"/>
      <c r="BW43" s="2389"/>
      <c r="BX43" s="2389"/>
      <c r="BY43" s="2424"/>
      <c r="BZ43" s="1831"/>
      <c r="CA43" s="1831"/>
      <c r="CB43" s="1831"/>
      <c r="CC43" s="1831"/>
      <c r="CD43" s="69"/>
      <c r="CE43" s="69"/>
      <c r="CF43" s="69"/>
      <c r="CG43" s="69"/>
      <c r="CH43" s="69"/>
      <c r="CI43" s="69"/>
      <c r="CJ43" s="69"/>
      <c r="CK43" s="69"/>
      <c r="CL43" s="69"/>
    </row>
    <row r="44" spans="1:90" s="15" customFormat="1" ht="18.75" customHeight="1" thickTop="1">
      <c r="A44" s="2089"/>
      <c r="B44" s="2089"/>
      <c r="C44" s="2089"/>
      <c r="D44" s="1831"/>
      <c r="E44" s="2394" t="s">
        <v>249</v>
      </c>
      <c r="F44" s="2395"/>
      <c r="G44" s="2396"/>
      <c r="H44" s="2417" t="s">
        <v>243</v>
      </c>
      <c r="I44" s="2418"/>
      <c r="J44" s="2418"/>
      <c r="K44" s="2418"/>
      <c r="L44" s="2419"/>
      <c r="M44" s="2333"/>
      <c r="N44" s="2334"/>
      <c r="O44" s="2334"/>
      <c r="P44" s="2334"/>
      <c r="Q44" s="2334"/>
      <c r="R44" s="2334"/>
      <c r="S44" s="2335"/>
      <c r="T44" s="2336"/>
      <c r="U44" s="2337"/>
      <c r="V44" s="2337"/>
      <c r="W44" s="2337"/>
      <c r="X44" s="2337"/>
      <c r="Y44" s="2338"/>
      <c r="Z44" s="2334"/>
      <c r="AA44" s="2334"/>
      <c r="AB44" s="2334"/>
      <c r="AC44" s="2334"/>
      <c r="AD44" s="2334"/>
      <c r="AE44" s="2334"/>
      <c r="AF44" s="2335"/>
      <c r="AG44" s="2336"/>
      <c r="AH44" s="2337"/>
      <c r="AI44" s="2337"/>
      <c r="AJ44" s="2337"/>
      <c r="AK44" s="2337"/>
      <c r="AL44" s="2338"/>
      <c r="AM44" s="2342"/>
      <c r="AN44" s="2334"/>
      <c r="AO44" s="2334"/>
      <c r="AP44" s="2334"/>
      <c r="AQ44" s="2334"/>
      <c r="AR44" s="2334"/>
      <c r="AS44" s="2335"/>
      <c r="AT44" s="2336"/>
      <c r="AU44" s="2337"/>
      <c r="AV44" s="2337"/>
      <c r="AW44" s="2337"/>
      <c r="AX44" s="2337"/>
      <c r="AY44" s="2338"/>
      <c r="AZ44" s="2342"/>
      <c r="BA44" s="2334"/>
      <c r="BB44" s="2334"/>
      <c r="BC44" s="2334"/>
      <c r="BD44" s="2334"/>
      <c r="BE44" s="2334"/>
      <c r="BF44" s="2335"/>
      <c r="BG44" s="2336"/>
      <c r="BH44" s="2337"/>
      <c r="BI44" s="2337"/>
      <c r="BJ44" s="2337"/>
      <c r="BK44" s="2337"/>
      <c r="BL44" s="2338"/>
      <c r="BM44" s="2342"/>
      <c r="BN44" s="2334"/>
      <c r="BO44" s="2334"/>
      <c r="BP44" s="2334"/>
      <c r="BQ44" s="2334"/>
      <c r="BR44" s="2334"/>
      <c r="BS44" s="2335"/>
      <c r="BT44" s="2336"/>
      <c r="BU44" s="2337"/>
      <c r="BV44" s="2337"/>
      <c r="BW44" s="2337"/>
      <c r="BX44" s="2337"/>
      <c r="BY44" s="2352"/>
      <c r="BZ44" s="1831"/>
      <c r="CA44" s="1831"/>
      <c r="CB44" s="1831"/>
      <c r="CC44" s="1831"/>
      <c r="CD44" s="69"/>
      <c r="CE44" s="69"/>
      <c r="CF44" s="69"/>
      <c r="CG44" s="69"/>
      <c r="CH44" s="69"/>
      <c r="CI44" s="69"/>
      <c r="CJ44" s="69"/>
      <c r="CK44" s="69"/>
      <c r="CL44" s="69"/>
    </row>
    <row r="45" spans="1:90" s="15" customFormat="1" ht="18.75" customHeight="1">
      <c r="A45" s="2089"/>
      <c r="B45" s="2089"/>
      <c r="C45" s="2089"/>
      <c r="D45" s="1831"/>
      <c r="E45" s="2394"/>
      <c r="F45" s="2395"/>
      <c r="G45" s="2396"/>
      <c r="H45" s="2403"/>
      <c r="I45" s="2404"/>
      <c r="J45" s="2404"/>
      <c r="K45" s="2404"/>
      <c r="L45" s="2405"/>
      <c r="M45" s="2354"/>
      <c r="N45" s="2355"/>
      <c r="O45" s="2355"/>
      <c r="P45" s="2355"/>
      <c r="Q45" s="2355"/>
      <c r="R45" s="2355"/>
      <c r="S45" s="2356"/>
      <c r="T45" s="2349"/>
      <c r="U45" s="2350"/>
      <c r="V45" s="2350"/>
      <c r="W45" s="2350"/>
      <c r="X45" s="2350"/>
      <c r="Y45" s="2351"/>
      <c r="Z45" s="2355"/>
      <c r="AA45" s="2355"/>
      <c r="AB45" s="2355"/>
      <c r="AC45" s="2355"/>
      <c r="AD45" s="2355"/>
      <c r="AE45" s="2355"/>
      <c r="AF45" s="2356"/>
      <c r="AG45" s="2349"/>
      <c r="AH45" s="2350"/>
      <c r="AI45" s="2350"/>
      <c r="AJ45" s="2350"/>
      <c r="AK45" s="2350"/>
      <c r="AL45" s="2351"/>
      <c r="AM45" s="2357"/>
      <c r="AN45" s="2355"/>
      <c r="AO45" s="2355"/>
      <c r="AP45" s="2355"/>
      <c r="AQ45" s="2355"/>
      <c r="AR45" s="2355"/>
      <c r="AS45" s="2356"/>
      <c r="AT45" s="2349"/>
      <c r="AU45" s="2350"/>
      <c r="AV45" s="2350"/>
      <c r="AW45" s="2350"/>
      <c r="AX45" s="2350"/>
      <c r="AY45" s="2351"/>
      <c r="AZ45" s="2357"/>
      <c r="BA45" s="2355"/>
      <c r="BB45" s="2355"/>
      <c r="BC45" s="2355"/>
      <c r="BD45" s="2355"/>
      <c r="BE45" s="2355"/>
      <c r="BF45" s="2356"/>
      <c r="BG45" s="2349"/>
      <c r="BH45" s="2350"/>
      <c r="BI45" s="2350"/>
      <c r="BJ45" s="2350"/>
      <c r="BK45" s="2350"/>
      <c r="BL45" s="2351"/>
      <c r="BM45" s="2357"/>
      <c r="BN45" s="2355"/>
      <c r="BO45" s="2355"/>
      <c r="BP45" s="2355"/>
      <c r="BQ45" s="2355"/>
      <c r="BR45" s="2355"/>
      <c r="BS45" s="2356"/>
      <c r="BT45" s="2349"/>
      <c r="BU45" s="2350"/>
      <c r="BV45" s="2350"/>
      <c r="BW45" s="2350"/>
      <c r="BX45" s="2350"/>
      <c r="BY45" s="2353"/>
      <c r="BZ45" s="1831"/>
      <c r="CA45" s="1831"/>
      <c r="CB45" s="1831"/>
      <c r="CC45" s="1831"/>
      <c r="CD45" s="69"/>
      <c r="CE45" s="69"/>
      <c r="CF45" s="69"/>
      <c r="CG45" s="69"/>
      <c r="CH45" s="69"/>
      <c r="CI45" s="69"/>
      <c r="CJ45" s="69"/>
      <c r="CK45" s="69"/>
      <c r="CL45" s="69"/>
    </row>
    <row r="46" spans="1:90" s="15" customFormat="1" ht="18.75" customHeight="1">
      <c r="A46" s="2089"/>
      <c r="B46" s="2089"/>
      <c r="C46" s="2089"/>
      <c r="D46" s="1831"/>
      <c r="E46" s="2394"/>
      <c r="F46" s="2395"/>
      <c r="G46" s="2396"/>
      <c r="H46" s="2317" t="s">
        <v>244</v>
      </c>
      <c r="I46" s="2318"/>
      <c r="J46" s="2318"/>
      <c r="K46" s="2318"/>
      <c r="L46" s="2319"/>
      <c r="M46" s="2409"/>
      <c r="N46" s="2375"/>
      <c r="O46" s="2375"/>
      <c r="P46" s="2375"/>
      <c r="Q46" s="2375"/>
      <c r="R46" s="2375"/>
      <c r="S46" s="2376"/>
      <c r="T46" s="2368"/>
      <c r="U46" s="2369"/>
      <c r="V46" s="2369"/>
      <c r="W46" s="2369"/>
      <c r="X46" s="2369"/>
      <c r="Y46" s="2370"/>
      <c r="Z46" s="2374"/>
      <c r="AA46" s="2375"/>
      <c r="AB46" s="2375"/>
      <c r="AC46" s="2375"/>
      <c r="AD46" s="2375"/>
      <c r="AE46" s="2375"/>
      <c r="AF46" s="2376"/>
      <c r="AG46" s="2368"/>
      <c r="AH46" s="2369"/>
      <c r="AI46" s="2369"/>
      <c r="AJ46" s="2369"/>
      <c r="AK46" s="2369"/>
      <c r="AL46" s="2370"/>
      <c r="AM46" s="2374"/>
      <c r="AN46" s="2375"/>
      <c r="AO46" s="2375"/>
      <c r="AP46" s="2375"/>
      <c r="AQ46" s="2375"/>
      <c r="AR46" s="2375"/>
      <c r="AS46" s="2376"/>
      <c r="AT46" s="2368"/>
      <c r="AU46" s="2369"/>
      <c r="AV46" s="2369"/>
      <c r="AW46" s="2369"/>
      <c r="AX46" s="2369"/>
      <c r="AY46" s="2370"/>
      <c r="AZ46" s="2374"/>
      <c r="BA46" s="2375"/>
      <c r="BB46" s="2375"/>
      <c r="BC46" s="2375"/>
      <c r="BD46" s="2375"/>
      <c r="BE46" s="2375"/>
      <c r="BF46" s="2376"/>
      <c r="BG46" s="2368"/>
      <c r="BH46" s="2369"/>
      <c r="BI46" s="2369"/>
      <c r="BJ46" s="2369"/>
      <c r="BK46" s="2369"/>
      <c r="BL46" s="2370"/>
      <c r="BM46" s="2374"/>
      <c r="BN46" s="2375"/>
      <c r="BO46" s="2375"/>
      <c r="BP46" s="2375"/>
      <c r="BQ46" s="2375"/>
      <c r="BR46" s="2375"/>
      <c r="BS46" s="2376"/>
      <c r="BT46" s="2368"/>
      <c r="BU46" s="2369"/>
      <c r="BV46" s="2369"/>
      <c r="BW46" s="2369"/>
      <c r="BX46" s="2369"/>
      <c r="BY46" s="2380"/>
      <c r="BZ46" s="1831"/>
      <c r="CA46" s="1831"/>
      <c r="CB46" s="1831"/>
      <c r="CC46" s="1831"/>
      <c r="CD46" s="69"/>
      <c r="CE46" s="69"/>
      <c r="CF46" s="69"/>
      <c r="CG46" s="69"/>
      <c r="CH46" s="69"/>
      <c r="CI46" s="69"/>
      <c r="CJ46" s="69"/>
      <c r="CK46" s="69"/>
      <c r="CL46" s="69"/>
    </row>
    <row r="47" spans="1:90" s="15" customFormat="1" ht="18.75" customHeight="1">
      <c r="A47" s="2089"/>
      <c r="B47" s="2089"/>
      <c r="C47" s="2089"/>
      <c r="D47" s="1831"/>
      <c r="E47" s="2394"/>
      <c r="F47" s="2395"/>
      <c r="G47" s="2396"/>
      <c r="H47" s="2314" t="s">
        <v>245</v>
      </c>
      <c r="I47" s="2315"/>
      <c r="J47" s="2315"/>
      <c r="K47" s="2315"/>
      <c r="L47" s="2316"/>
      <c r="M47" s="2410"/>
      <c r="N47" s="2378"/>
      <c r="O47" s="2378"/>
      <c r="P47" s="2378"/>
      <c r="Q47" s="2378"/>
      <c r="R47" s="2378"/>
      <c r="S47" s="2379"/>
      <c r="T47" s="2371"/>
      <c r="U47" s="2372"/>
      <c r="V47" s="2372"/>
      <c r="W47" s="2372"/>
      <c r="X47" s="2372"/>
      <c r="Y47" s="2373"/>
      <c r="Z47" s="2377"/>
      <c r="AA47" s="2378"/>
      <c r="AB47" s="2378"/>
      <c r="AC47" s="2378"/>
      <c r="AD47" s="2378"/>
      <c r="AE47" s="2378"/>
      <c r="AF47" s="2379"/>
      <c r="AG47" s="2371"/>
      <c r="AH47" s="2372"/>
      <c r="AI47" s="2372"/>
      <c r="AJ47" s="2372"/>
      <c r="AK47" s="2372"/>
      <c r="AL47" s="2373"/>
      <c r="AM47" s="2377"/>
      <c r="AN47" s="2378"/>
      <c r="AO47" s="2378"/>
      <c r="AP47" s="2378"/>
      <c r="AQ47" s="2378"/>
      <c r="AR47" s="2378"/>
      <c r="AS47" s="2379"/>
      <c r="AT47" s="2371"/>
      <c r="AU47" s="2372"/>
      <c r="AV47" s="2372"/>
      <c r="AW47" s="2372"/>
      <c r="AX47" s="2372"/>
      <c r="AY47" s="2373"/>
      <c r="AZ47" s="2377"/>
      <c r="BA47" s="2378"/>
      <c r="BB47" s="2378"/>
      <c r="BC47" s="2378"/>
      <c r="BD47" s="2378"/>
      <c r="BE47" s="2378"/>
      <c r="BF47" s="2379"/>
      <c r="BG47" s="2371"/>
      <c r="BH47" s="2372"/>
      <c r="BI47" s="2372"/>
      <c r="BJ47" s="2372"/>
      <c r="BK47" s="2372"/>
      <c r="BL47" s="2373"/>
      <c r="BM47" s="2377"/>
      <c r="BN47" s="2378"/>
      <c r="BO47" s="2378"/>
      <c r="BP47" s="2378"/>
      <c r="BQ47" s="2378"/>
      <c r="BR47" s="2378"/>
      <c r="BS47" s="2379"/>
      <c r="BT47" s="2371"/>
      <c r="BU47" s="2372"/>
      <c r="BV47" s="2372"/>
      <c r="BW47" s="2372"/>
      <c r="BX47" s="2372"/>
      <c r="BY47" s="2381"/>
      <c r="BZ47" s="1831"/>
      <c r="CA47" s="1831"/>
      <c r="CB47" s="1831"/>
      <c r="CC47" s="1831"/>
      <c r="CD47" s="69"/>
      <c r="CE47" s="69"/>
      <c r="CF47" s="69"/>
      <c r="CG47" s="69"/>
      <c r="CH47" s="69"/>
      <c r="CI47" s="69"/>
      <c r="CJ47" s="69"/>
      <c r="CK47" s="69"/>
      <c r="CL47" s="69"/>
    </row>
    <row r="48" spans="1:90" s="15" customFormat="1" ht="18.75" customHeight="1">
      <c r="A48" s="2089"/>
      <c r="B48" s="2089"/>
      <c r="C48" s="2089"/>
      <c r="D48" s="1831"/>
      <c r="E48" s="2394"/>
      <c r="F48" s="2395"/>
      <c r="G48" s="2396"/>
      <c r="H48" s="2317" t="s">
        <v>246</v>
      </c>
      <c r="I48" s="2318"/>
      <c r="J48" s="2318"/>
      <c r="K48" s="2318"/>
      <c r="L48" s="2319"/>
      <c r="M48" s="2333"/>
      <c r="N48" s="2334"/>
      <c r="O48" s="2334"/>
      <c r="P48" s="2334"/>
      <c r="Q48" s="2334"/>
      <c r="R48" s="2334"/>
      <c r="S48" s="2335"/>
      <c r="T48" s="2336"/>
      <c r="U48" s="2337"/>
      <c r="V48" s="2337"/>
      <c r="W48" s="2337"/>
      <c r="X48" s="2337"/>
      <c r="Y48" s="2338"/>
      <c r="Z48" s="2334"/>
      <c r="AA48" s="2334"/>
      <c r="AB48" s="2334"/>
      <c r="AC48" s="2334"/>
      <c r="AD48" s="2334"/>
      <c r="AE48" s="2334"/>
      <c r="AF48" s="2335"/>
      <c r="AG48" s="2336"/>
      <c r="AH48" s="2337"/>
      <c r="AI48" s="2337"/>
      <c r="AJ48" s="2337"/>
      <c r="AK48" s="2337"/>
      <c r="AL48" s="2338"/>
      <c r="AM48" s="2342"/>
      <c r="AN48" s="2334"/>
      <c r="AO48" s="2334"/>
      <c r="AP48" s="2334"/>
      <c r="AQ48" s="2334"/>
      <c r="AR48" s="2334"/>
      <c r="AS48" s="2335"/>
      <c r="AT48" s="2336"/>
      <c r="AU48" s="2337"/>
      <c r="AV48" s="2337"/>
      <c r="AW48" s="2337"/>
      <c r="AX48" s="2337"/>
      <c r="AY48" s="2338"/>
      <c r="AZ48" s="2342"/>
      <c r="BA48" s="2334"/>
      <c r="BB48" s="2334"/>
      <c r="BC48" s="2334"/>
      <c r="BD48" s="2334"/>
      <c r="BE48" s="2334"/>
      <c r="BF48" s="2335"/>
      <c r="BG48" s="2336"/>
      <c r="BH48" s="2337"/>
      <c r="BI48" s="2337"/>
      <c r="BJ48" s="2337"/>
      <c r="BK48" s="2337"/>
      <c r="BL48" s="2338"/>
      <c r="BM48" s="2342"/>
      <c r="BN48" s="2334"/>
      <c r="BO48" s="2334"/>
      <c r="BP48" s="2334"/>
      <c r="BQ48" s="2334"/>
      <c r="BR48" s="2334"/>
      <c r="BS48" s="2335"/>
      <c r="BT48" s="2336"/>
      <c r="BU48" s="2337"/>
      <c r="BV48" s="2337"/>
      <c r="BW48" s="2337"/>
      <c r="BX48" s="2337"/>
      <c r="BY48" s="2352"/>
      <c r="BZ48" s="1831"/>
      <c r="CA48" s="1831"/>
      <c r="CB48" s="1831"/>
      <c r="CC48" s="1831"/>
      <c r="CD48" s="69"/>
      <c r="CE48" s="69"/>
      <c r="CF48" s="69"/>
      <c r="CG48" s="69"/>
      <c r="CH48" s="69"/>
      <c r="CI48" s="69"/>
      <c r="CJ48" s="69"/>
      <c r="CK48" s="69"/>
      <c r="CL48" s="69"/>
    </row>
    <row r="49" spans="1:90" s="15" customFormat="1" ht="18.75" customHeight="1" thickBot="1">
      <c r="A49" s="2089"/>
      <c r="B49" s="2089"/>
      <c r="C49" s="2089"/>
      <c r="D49" s="1831"/>
      <c r="E49" s="2414"/>
      <c r="F49" s="2415"/>
      <c r="G49" s="2416"/>
      <c r="H49" s="2420" t="s">
        <v>245</v>
      </c>
      <c r="I49" s="2421"/>
      <c r="J49" s="2421"/>
      <c r="K49" s="2421"/>
      <c r="L49" s="2422"/>
      <c r="M49" s="2423"/>
      <c r="N49" s="2383"/>
      <c r="O49" s="2383"/>
      <c r="P49" s="2383"/>
      <c r="Q49" s="2383"/>
      <c r="R49" s="2383"/>
      <c r="S49" s="2384"/>
      <c r="T49" s="2339"/>
      <c r="U49" s="2340"/>
      <c r="V49" s="2340"/>
      <c r="W49" s="2340"/>
      <c r="X49" s="2340"/>
      <c r="Y49" s="2341"/>
      <c r="Z49" s="2383"/>
      <c r="AA49" s="2383"/>
      <c r="AB49" s="2383"/>
      <c r="AC49" s="2383"/>
      <c r="AD49" s="2383"/>
      <c r="AE49" s="2383"/>
      <c r="AF49" s="2384"/>
      <c r="AG49" s="2339"/>
      <c r="AH49" s="2340"/>
      <c r="AI49" s="2340"/>
      <c r="AJ49" s="2340"/>
      <c r="AK49" s="2340"/>
      <c r="AL49" s="2341"/>
      <c r="AM49" s="2382"/>
      <c r="AN49" s="2383"/>
      <c r="AO49" s="2383"/>
      <c r="AP49" s="2383"/>
      <c r="AQ49" s="2383"/>
      <c r="AR49" s="2383"/>
      <c r="AS49" s="2384"/>
      <c r="AT49" s="2339"/>
      <c r="AU49" s="2340"/>
      <c r="AV49" s="2340"/>
      <c r="AW49" s="2340"/>
      <c r="AX49" s="2340"/>
      <c r="AY49" s="2341"/>
      <c r="AZ49" s="2382"/>
      <c r="BA49" s="2383"/>
      <c r="BB49" s="2383"/>
      <c r="BC49" s="2383"/>
      <c r="BD49" s="2383"/>
      <c r="BE49" s="2383"/>
      <c r="BF49" s="2384"/>
      <c r="BG49" s="2339"/>
      <c r="BH49" s="2340"/>
      <c r="BI49" s="2340"/>
      <c r="BJ49" s="2340"/>
      <c r="BK49" s="2340"/>
      <c r="BL49" s="2341"/>
      <c r="BM49" s="2382"/>
      <c r="BN49" s="2383"/>
      <c r="BO49" s="2383"/>
      <c r="BP49" s="2383"/>
      <c r="BQ49" s="2383"/>
      <c r="BR49" s="2383"/>
      <c r="BS49" s="2384"/>
      <c r="BT49" s="2339"/>
      <c r="BU49" s="2340"/>
      <c r="BV49" s="2340"/>
      <c r="BW49" s="2340"/>
      <c r="BX49" s="2340"/>
      <c r="BY49" s="2367"/>
      <c r="BZ49" s="1831"/>
      <c r="CA49" s="1831"/>
      <c r="CB49" s="1831"/>
      <c r="CC49" s="1831"/>
      <c r="CD49" s="69"/>
      <c r="CE49" s="69"/>
      <c r="CF49" s="69"/>
      <c r="CG49" s="69"/>
      <c r="CH49" s="69"/>
      <c r="CI49" s="69"/>
      <c r="CJ49" s="69"/>
      <c r="CK49" s="69"/>
      <c r="CL49" s="69"/>
    </row>
    <row r="50" spans="1:90" s="15" customFormat="1" ht="15" customHeight="1">
      <c r="A50" s="2089"/>
      <c r="B50" s="2089"/>
      <c r="C50" s="2089"/>
      <c r="D50" s="1837"/>
      <c r="E50" s="1837"/>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7"/>
      <c r="BQ50" s="1837"/>
      <c r="BR50" s="1837"/>
      <c r="BS50" s="1837"/>
      <c r="BT50" s="1837"/>
      <c r="BU50" s="1837"/>
      <c r="BV50" s="1837"/>
      <c r="BW50" s="1837"/>
      <c r="BX50" s="1837"/>
      <c r="BY50" s="1837"/>
      <c r="BZ50" s="1831"/>
      <c r="CA50" s="1831"/>
      <c r="CB50" s="1831"/>
      <c r="CC50" s="1831"/>
      <c r="CD50" s="69"/>
      <c r="CE50" s="69"/>
      <c r="CF50" s="69"/>
      <c r="CG50" s="69"/>
      <c r="CH50" s="69"/>
      <c r="CI50" s="69"/>
      <c r="CJ50" s="69"/>
      <c r="CK50" s="69"/>
      <c r="CL50" s="69"/>
    </row>
    <row r="51" spans="1:90" s="15" customFormat="1" ht="15" customHeight="1">
      <c r="A51" s="2089"/>
      <c r="B51" s="2089"/>
      <c r="C51" s="2089"/>
      <c r="D51" s="1837"/>
      <c r="E51" s="1837"/>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1"/>
      <c r="CA51" s="1831"/>
      <c r="CB51" s="1831"/>
      <c r="CC51" s="1831"/>
      <c r="CD51" s="69"/>
      <c r="CE51" s="69"/>
      <c r="CF51" s="69"/>
      <c r="CG51" s="69"/>
      <c r="CH51" s="69"/>
      <c r="CI51" s="69"/>
      <c r="CJ51" s="69"/>
      <c r="CK51" s="69"/>
      <c r="CL51" s="69"/>
    </row>
    <row r="52" spans="1:90" s="15" customFormat="1" ht="46.5" customHeight="1">
      <c r="A52" s="2089"/>
      <c r="B52" s="2089"/>
      <c r="C52" s="2089"/>
      <c r="D52" s="1837"/>
      <c r="E52" s="1837"/>
      <c r="F52" s="1837"/>
      <c r="G52" s="1837"/>
      <c r="H52" s="1837"/>
      <c r="I52" s="1837"/>
      <c r="J52" s="1837"/>
      <c r="K52" s="1837"/>
      <c r="L52" s="183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c r="AS52" s="1837"/>
      <c r="AT52" s="1837"/>
      <c r="AU52" s="1837"/>
      <c r="AV52" s="1837"/>
      <c r="AW52" s="1837"/>
      <c r="AX52" s="1837"/>
      <c r="AY52" s="1837"/>
      <c r="AZ52" s="1837"/>
      <c r="BA52" s="1837"/>
      <c r="BB52" s="1837"/>
      <c r="BC52" s="1837"/>
      <c r="BD52" s="1837"/>
      <c r="BE52" s="1837"/>
      <c r="BF52" s="1837"/>
      <c r="BG52" s="1837"/>
      <c r="BH52" s="1837"/>
      <c r="BI52" s="1837"/>
      <c r="BJ52" s="1837"/>
      <c r="BK52" s="1837"/>
      <c r="BL52" s="1837"/>
      <c r="BM52" s="1837"/>
      <c r="BN52" s="1837"/>
      <c r="BO52" s="1837"/>
      <c r="BP52" s="1837"/>
      <c r="BQ52" s="1837"/>
      <c r="BR52" s="1837"/>
      <c r="BS52" s="1837"/>
      <c r="BT52" s="1837"/>
      <c r="BU52" s="1837"/>
      <c r="BV52" s="1837"/>
      <c r="BW52" s="1837"/>
      <c r="BX52" s="1837"/>
      <c r="BY52" s="1837"/>
      <c r="BZ52" s="1831"/>
      <c r="CA52" s="1831"/>
      <c r="CB52" s="1831"/>
      <c r="CC52" s="1831"/>
      <c r="CD52" s="69"/>
      <c r="CE52" s="69"/>
      <c r="CF52" s="69"/>
      <c r="CG52" s="69"/>
      <c r="CH52" s="69"/>
      <c r="CI52" s="69"/>
      <c r="CJ52" s="69"/>
      <c r="CK52" s="69"/>
      <c r="CL52" s="69"/>
    </row>
    <row r="53" spans="1:90" s="213" customFormat="1" ht="15" customHeight="1">
      <c r="CD53" s="40"/>
      <c r="CE53" s="40"/>
      <c r="CF53" s="40"/>
      <c r="CG53" s="40"/>
      <c r="CH53" s="40"/>
      <c r="CI53" s="40"/>
      <c r="CJ53" s="40"/>
      <c r="CK53" s="40"/>
      <c r="CL53" s="40"/>
    </row>
    <row r="54" spans="1:90" s="17" customFormat="1" ht="15" hidden="1" customHeight="1">
      <c r="CD54" s="12"/>
      <c r="CE54" s="12"/>
      <c r="CF54" s="12"/>
      <c r="CG54" s="12"/>
      <c r="CH54" s="12"/>
      <c r="CI54" s="12"/>
      <c r="CJ54" s="12"/>
      <c r="CK54" s="12"/>
      <c r="CL54" s="12"/>
    </row>
    <row r="55" spans="1:90" s="17" customFormat="1" ht="15" hidden="1" customHeight="1">
      <c r="CD55" s="12"/>
      <c r="CE55" s="12"/>
      <c r="CF55" s="12"/>
      <c r="CG55" s="12"/>
      <c r="CH55" s="12"/>
      <c r="CI55" s="12"/>
      <c r="CJ55" s="12"/>
      <c r="CK55" s="12"/>
      <c r="CL55" s="12"/>
    </row>
    <row r="56" spans="1:90" s="17" customFormat="1" ht="15" hidden="1" customHeight="1">
      <c r="CD56" s="12"/>
      <c r="CE56" s="12"/>
      <c r="CF56" s="12"/>
      <c r="CG56" s="12"/>
      <c r="CH56" s="12"/>
      <c r="CI56" s="12"/>
      <c r="CJ56" s="12"/>
      <c r="CK56" s="12"/>
      <c r="CL56" s="12"/>
    </row>
    <row r="57" spans="1:90" s="17" customFormat="1" ht="15" hidden="1" customHeight="1">
      <c r="CD57" s="12"/>
      <c r="CE57" s="1"/>
      <c r="CF57" s="1"/>
      <c r="CG57" s="1"/>
      <c r="CH57" s="1"/>
      <c r="CI57" s="1"/>
      <c r="CJ57" s="1"/>
      <c r="CK57" s="1"/>
      <c r="CL57" s="1"/>
    </row>
    <row r="58" spans="1:90" s="17" customFormat="1" ht="15" hidden="1" customHeight="1">
      <c r="CD58" s="12"/>
      <c r="CE58" s="1"/>
      <c r="CF58" s="1"/>
      <c r="CG58" s="1"/>
      <c r="CH58" s="1"/>
      <c r="CI58" s="1"/>
      <c r="CJ58" s="1"/>
      <c r="CK58" s="1"/>
      <c r="CL58" s="1"/>
    </row>
    <row r="59" spans="1:90" s="17" customFormat="1" ht="15" hidden="1" customHeight="1">
      <c r="CD59" s="12"/>
      <c r="CE59" s="1"/>
      <c r="CF59" s="1"/>
      <c r="CG59" s="1"/>
      <c r="CH59" s="1"/>
      <c r="CI59" s="1"/>
      <c r="CJ59" s="1"/>
      <c r="CK59" s="1"/>
      <c r="CL59" s="1"/>
    </row>
    <row r="60" spans="1:90" s="17" customFormat="1" ht="15" hidden="1" customHeight="1">
      <c r="CD60" s="12"/>
      <c r="CE60" s="1"/>
      <c r="CF60" s="1"/>
      <c r="CG60" s="1"/>
      <c r="CH60" s="1"/>
      <c r="CI60" s="1"/>
      <c r="CJ60" s="1"/>
      <c r="CK60" s="1"/>
      <c r="CL60" s="1"/>
    </row>
    <row r="61" spans="1:90" s="17" customFormat="1" ht="15" hidden="1" customHeight="1">
      <c r="CD61" s="12"/>
      <c r="CE61" s="1"/>
      <c r="CF61" s="1"/>
      <c r="CG61" s="1"/>
      <c r="CH61" s="1"/>
      <c r="CI61" s="1"/>
      <c r="CJ61" s="1"/>
      <c r="CK61" s="1"/>
      <c r="CL61" s="1"/>
    </row>
    <row r="62" spans="1:90" s="17" customFormat="1" ht="15" hidden="1" customHeight="1">
      <c r="CD62" s="12"/>
      <c r="CE62" s="1"/>
      <c r="CF62" s="1"/>
      <c r="CG62" s="1"/>
      <c r="CH62" s="1"/>
      <c r="CI62" s="1"/>
      <c r="CJ62" s="1"/>
      <c r="CK62" s="1"/>
      <c r="CL62" s="1"/>
    </row>
    <row r="63" spans="1:90" s="17" customFormat="1" ht="15" hidden="1" customHeight="1">
      <c r="CD63" s="12"/>
      <c r="CE63" s="1"/>
      <c r="CF63" s="1"/>
      <c r="CG63" s="1"/>
      <c r="CH63" s="1"/>
      <c r="CI63" s="1"/>
      <c r="CJ63" s="1"/>
      <c r="CK63" s="1"/>
      <c r="CL63" s="1"/>
    </row>
    <row r="64" spans="1:90" s="17" customFormat="1" ht="15" hidden="1" customHeight="1">
      <c r="CD64" s="12"/>
      <c r="CE64" s="1"/>
      <c r="CF64" s="1"/>
      <c r="CG64" s="1"/>
      <c r="CH64" s="1"/>
      <c r="CI64" s="1"/>
      <c r="CJ64" s="1"/>
      <c r="CK64" s="1"/>
      <c r="CL64" s="1"/>
    </row>
    <row r="65" spans="82:90" s="17" customFormat="1" ht="15" hidden="1" customHeight="1">
      <c r="CD65" s="12"/>
      <c r="CE65" s="1"/>
      <c r="CF65" s="1"/>
      <c r="CG65" s="1"/>
      <c r="CH65" s="1"/>
      <c r="CI65" s="1"/>
      <c r="CJ65" s="1"/>
      <c r="CK65" s="1"/>
      <c r="CL65" s="1"/>
    </row>
    <row r="66" spans="82:90" s="17" customFormat="1" ht="15" hidden="1" customHeight="1">
      <c r="CD66" s="12"/>
      <c r="CE66" s="1"/>
      <c r="CF66" s="1"/>
      <c r="CG66" s="1"/>
      <c r="CH66" s="1"/>
      <c r="CI66" s="1"/>
      <c r="CJ66" s="1"/>
      <c r="CK66" s="1"/>
      <c r="CL66" s="1"/>
    </row>
    <row r="67" spans="82:90" s="17" customFormat="1" ht="15" hidden="1" customHeight="1">
      <c r="CD67" s="12"/>
      <c r="CE67" s="1"/>
      <c r="CF67" s="1"/>
      <c r="CG67" s="1"/>
      <c r="CH67" s="1"/>
      <c r="CI67" s="1"/>
      <c r="CJ67" s="1"/>
      <c r="CK67" s="1"/>
      <c r="CL67" s="1"/>
    </row>
    <row r="68" spans="82:90" s="17" customFormat="1" ht="15" hidden="1" customHeight="1">
      <c r="CD68" s="12"/>
      <c r="CE68" s="1"/>
      <c r="CF68" s="1"/>
      <c r="CG68" s="1"/>
      <c r="CH68" s="1"/>
      <c r="CI68" s="1"/>
      <c r="CJ68" s="1"/>
      <c r="CK68" s="1"/>
      <c r="CL68" s="1"/>
    </row>
    <row r="69" spans="82:90" s="17" customFormat="1" ht="15" hidden="1" customHeight="1">
      <c r="CD69" s="12"/>
      <c r="CE69" s="1"/>
      <c r="CF69" s="1"/>
      <c r="CG69" s="1"/>
      <c r="CH69" s="1"/>
      <c r="CI69" s="1"/>
      <c r="CJ69" s="1"/>
      <c r="CK69" s="1"/>
      <c r="CL69" s="1"/>
    </row>
    <row r="70" spans="82:90" s="17" customFormat="1" ht="15" hidden="1" customHeight="1">
      <c r="CD70" s="12"/>
      <c r="CE70" s="1"/>
      <c r="CF70" s="1"/>
      <c r="CG70" s="1"/>
      <c r="CH70" s="1"/>
      <c r="CI70" s="1"/>
      <c r="CJ70" s="1"/>
      <c r="CK70" s="1"/>
      <c r="CL70" s="1"/>
    </row>
    <row r="71" spans="82:90" s="17" customFormat="1" ht="15" hidden="1" customHeight="1">
      <c r="CD71" s="12"/>
      <c r="CE71" s="1"/>
      <c r="CF71" s="1"/>
      <c r="CG71" s="1"/>
      <c r="CH71" s="1"/>
      <c r="CI71" s="1"/>
      <c r="CJ71" s="1"/>
      <c r="CK71" s="1"/>
      <c r="CL71" s="1"/>
    </row>
    <row r="72" spans="82:90" s="17" customFormat="1" ht="15" hidden="1" customHeight="1">
      <c r="CD72" s="12"/>
      <c r="CE72" s="1"/>
      <c r="CF72" s="1"/>
      <c r="CG72" s="1"/>
      <c r="CH72" s="1"/>
      <c r="CI72" s="1"/>
      <c r="CJ72" s="1"/>
      <c r="CK72" s="1"/>
      <c r="CL72" s="1"/>
    </row>
    <row r="73" spans="82:90" s="17" customFormat="1" ht="15" hidden="1" customHeight="1">
      <c r="CD73" s="12"/>
      <c r="CE73" s="1"/>
      <c r="CF73" s="1"/>
      <c r="CG73" s="1"/>
      <c r="CH73" s="1"/>
      <c r="CI73" s="1"/>
      <c r="CJ73" s="1"/>
      <c r="CK73" s="1"/>
      <c r="CL73" s="1"/>
    </row>
    <row r="74" spans="82:90" s="17" customFormat="1" ht="15" hidden="1" customHeight="1">
      <c r="CD74" s="12"/>
      <c r="CE74" s="1"/>
      <c r="CF74" s="1"/>
      <c r="CG74" s="1"/>
      <c r="CH74" s="1"/>
      <c r="CI74" s="1"/>
      <c r="CJ74" s="1"/>
      <c r="CK74" s="1"/>
      <c r="CL74" s="1"/>
    </row>
    <row r="75" spans="82:90" s="17" customFormat="1" ht="15" hidden="1" customHeight="1">
      <c r="CD75" s="12"/>
      <c r="CE75" s="1"/>
      <c r="CF75" s="1"/>
      <c r="CG75" s="1"/>
      <c r="CH75" s="1"/>
      <c r="CI75" s="1"/>
      <c r="CJ75" s="1"/>
      <c r="CK75" s="1"/>
      <c r="CL75" s="1"/>
    </row>
    <row r="76" spans="82:90" s="17" customFormat="1" ht="15" hidden="1" customHeight="1">
      <c r="CD76" s="12"/>
      <c r="CE76" s="1"/>
      <c r="CF76" s="1"/>
      <c r="CG76" s="1"/>
      <c r="CH76" s="1"/>
      <c r="CI76" s="1"/>
      <c r="CJ76" s="1"/>
      <c r="CK76" s="1"/>
      <c r="CL76" s="1"/>
    </row>
    <row r="77" spans="82:90" s="17" customFormat="1" ht="15" hidden="1" customHeight="1">
      <c r="CD77" s="12"/>
      <c r="CE77" s="1"/>
      <c r="CF77" s="1"/>
      <c r="CG77" s="1"/>
      <c r="CH77" s="1"/>
      <c r="CI77" s="1"/>
      <c r="CJ77" s="1"/>
      <c r="CK77" s="1"/>
      <c r="CL77" s="1"/>
    </row>
    <row r="78" spans="82:90" s="17" customFormat="1" ht="15" hidden="1" customHeight="1">
      <c r="CD78" s="12"/>
      <c r="CE78" s="1"/>
      <c r="CF78" s="1"/>
      <c r="CG78" s="1"/>
      <c r="CH78" s="1"/>
      <c r="CI78" s="1"/>
      <c r="CJ78" s="1"/>
      <c r="CK78" s="1"/>
      <c r="CL78" s="1"/>
    </row>
    <row r="79" spans="82:90" s="17" customFormat="1" ht="15" hidden="1" customHeight="1">
      <c r="CD79" s="12"/>
      <c r="CE79" s="1"/>
      <c r="CF79" s="1"/>
      <c r="CG79" s="1"/>
      <c r="CH79" s="1"/>
      <c r="CI79" s="1"/>
      <c r="CJ79" s="1"/>
      <c r="CK79" s="1"/>
      <c r="CL79" s="1"/>
    </row>
    <row r="80" spans="82:90" s="17" customFormat="1" ht="15" hidden="1" customHeight="1">
      <c r="CD80" s="12"/>
      <c r="CE80" s="1"/>
      <c r="CF80" s="1"/>
      <c r="CG80" s="1"/>
      <c r="CH80" s="1"/>
      <c r="CI80" s="1"/>
      <c r="CJ80" s="1"/>
      <c r="CK80" s="1"/>
      <c r="CL80" s="1"/>
    </row>
    <row r="81" spans="82:90" s="17" customFormat="1" ht="15" hidden="1" customHeight="1">
      <c r="CD81" s="12"/>
      <c r="CE81" s="1"/>
      <c r="CF81" s="1"/>
      <c r="CG81" s="1"/>
      <c r="CH81" s="1"/>
      <c r="CI81" s="1"/>
      <c r="CJ81" s="1"/>
      <c r="CK81" s="1"/>
      <c r="CL81" s="1"/>
    </row>
    <row r="82" spans="82:90" s="17" customFormat="1" ht="15" hidden="1" customHeight="1">
      <c r="CD82" s="12"/>
      <c r="CE82" s="1"/>
      <c r="CF82" s="1"/>
      <c r="CG82" s="1"/>
      <c r="CH82" s="1"/>
      <c r="CI82" s="1"/>
      <c r="CJ82" s="1"/>
      <c r="CK82" s="1"/>
      <c r="CL82" s="1"/>
    </row>
    <row r="83" spans="82:90" s="17" customFormat="1" ht="15" hidden="1" customHeight="1">
      <c r="CD83" s="12"/>
      <c r="CE83" s="1"/>
      <c r="CF83" s="1"/>
      <c r="CG83" s="1"/>
      <c r="CH83" s="1"/>
      <c r="CI83" s="1"/>
      <c r="CJ83" s="1"/>
      <c r="CK83" s="1"/>
      <c r="CL83" s="1"/>
    </row>
    <row r="84" spans="82:90" s="17" customFormat="1" ht="15" hidden="1" customHeight="1">
      <c r="CD84" s="12"/>
      <c r="CE84" s="1"/>
      <c r="CF84" s="1"/>
      <c r="CG84" s="1"/>
      <c r="CH84" s="1"/>
      <c r="CI84" s="1"/>
      <c r="CJ84" s="1"/>
      <c r="CK84" s="1"/>
      <c r="CL84" s="1"/>
    </row>
    <row r="85" spans="82:90" s="17" customFormat="1" ht="15" hidden="1" customHeight="1">
      <c r="CD85" s="12"/>
      <c r="CE85" s="1"/>
      <c r="CF85" s="1"/>
      <c r="CG85" s="1"/>
      <c r="CH85" s="1"/>
      <c r="CI85" s="1"/>
      <c r="CJ85" s="1"/>
      <c r="CK85" s="1"/>
      <c r="CL85" s="1"/>
    </row>
    <row r="86" spans="82:90" s="17" customFormat="1" ht="15" hidden="1" customHeight="1">
      <c r="CD86" s="12"/>
      <c r="CE86" s="1"/>
      <c r="CF86" s="1"/>
      <c r="CG86" s="1"/>
      <c r="CH86" s="1"/>
      <c r="CI86" s="1"/>
      <c r="CJ86" s="1"/>
      <c r="CK86" s="1"/>
      <c r="CL86" s="1"/>
    </row>
    <row r="87" spans="82:90" s="17" customFormat="1" ht="15" hidden="1" customHeight="1">
      <c r="CD87" s="12"/>
      <c r="CE87" s="1"/>
      <c r="CF87" s="1"/>
      <c r="CG87" s="1"/>
      <c r="CH87" s="1"/>
      <c r="CI87" s="1"/>
      <c r="CJ87" s="1"/>
      <c r="CK87" s="1"/>
      <c r="CL87" s="1"/>
    </row>
    <row r="88" spans="82:90" s="17" customFormat="1" ht="15" hidden="1" customHeight="1">
      <c r="CD88" s="12"/>
      <c r="CE88" s="1"/>
      <c r="CF88" s="1"/>
      <c r="CG88" s="1"/>
      <c r="CH88" s="1"/>
      <c r="CI88" s="1"/>
      <c r="CJ88" s="1"/>
      <c r="CK88" s="1"/>
      <c r="CL88" s="1"/>
    </row>
    <row r="89" spans="82:90" s="17" customFormat="1" ht="15" hidden="1" customHeight="1">
      <c r="CD89" s="12"/>
      <c r="CE89" s="1"/>
      <c r="CF89" s="1"/>
      <c r="CG89" s="1"/>
      <c r="CH89" s="1"/>
      <c r="CI89" s="1"/>
      <c r="CJ89" s="1"/>
      <c r="CK89" s="1"/>
      <c r="CL89" s="1"/>
    </row>
    <row r="90" spans="82:90" s="17" customFormat="1" ht="15" hidden="1" customHeight="1">
      <c r="CD90" s="12"/>
      <c r="CE90" s="1"/>
      <c r="CF90" s="1"/>
      <c r="CG90" s="1"/>
      <c r="CH90" s="1"/>
      <c r="CI90" s="1"/>
      <c r="CJ90" s="1"/>
      <c r="CK90" s="1"/>
      <c r="CL90" s="1"/>
    </row>
    <row r="91" spans="82:90" s="17" customFormat="1" ht="15" hidden="1" customHeight="1">
      <c r="CD91" s="12"/>
      <c r="CE91" s="1"/>
      <c r="CF91" s="1"/>
      <c r="CG91" s="1"/>
      <c r="CH91" s="1"/>
      <c r="CI91" s="1"/>
      <c r="CJ91" s="1"/>
      <c r="CK91" s="1"/>
      <c r="CL91" s="1"/>
    </row>
    <row r="92" spans="82:90" s="17" customFormat="1" ht="15" hidden="1" customHeight="1">
      <c r="CD92" s="12"/>
      <c r="CE92" s="1"/>
      <c r="CF92" s="1"/>
      <c r="CG92" s="1"/>
      <c r="CH92" s="1"/>
      <c r="CI92" s="1"/>
      <c r="CJ92" s="1"/>
      <c r="CK92" s="1"/>
      <c r="CL92" s="1"/>
    </row>
    <row r="93" spans="82:90" s="17" customFormat="1" ht="15" hidden="1" customHeight="1">
      <c r="CD93" s="12"/>
      <c r="CE93" s="1"/>
      <c r="CF93" s="1"/>
      <c r="CG93" s="1"/>
      <c r="CH93" s="1"/>
      <c r="CI93" s="1"/>
      <c r="CJ93" s="1"/>
      <c r="CK93" s="1"/>
      <c r="CL93" s="1"/>
    </row>
    <row r="94" spans="82:90" s="17" customFormat="1" ht="15" hidden="1" customHeight="1">
      <c r="CD94" s="12"/>
      <c r="CE94" s="1"/>
      <c r="CF94" s="1"/>
      <c r="CG94" s="1"/>
      <c r="CH94" s="1"/>
      <c r="CI94" s="1"/>
      <c r="CJ94" s="1"/>
      <c r="CK94" s="1"/>
      <c r="CL94" s="1"/>
    </row>
    <row r="95" spans="82:90" s="17" customFormat="1" ht="15" hidden="1" customHeight="1">
      <c r="CD95" s="12"/>
      <c r="CE95" s="1"/>
      <c r="CF95" s="1"/>
      <c r="CG95" s="1"/>
      <c r="CH95" s="1"/>
      <c r="CI95" s="1"/>
      <c r="CJ95" s="1"/>
      <c r="CK95" s="1"/>
      <c r="CL95" s="1"/>
    </row>
    <row r="96" spans="82:90" s="17" customFormat="1" ht="15" hidden="1" customHeight="1">
      <c r="CD96" s="12"/>
      <c r="CE96" s="1"/>
      <c r="CF96" s="1"/>
      <c r="CG96" s="1"/>
      <c r="CH96" s="1"/>
      <c r="CI96" s="1"/>
      <c r="CJ96" s="1"/>
      <c r="CK96" s="1"/>
      <c r="CL96" s="1"/>
    </row>
    <row r="97" spans="82:90" s="17" customFormat="1" ht="15" hidden="1" customHeight="1">
      <c r="CD97" s="12"/>
      <c r="CE97" s="1"/>
      <c r="CF97" s="1"/>
      <c r="CG97" s="1"/>
      <c r="CH97" s="1"/>
      <c r="CI97" s="1"/>
      <c r="CJ97" s="1"/>
      <c r="CK97" s="1"/>
      <c r="CL97" s="1"/>
    </row>
    <row r="98" spans="82:90" s="17" customFormat="1" ht="15" hidden="1" customHeight="1">
      <c r="CD98" s="12"/>
      <c r="CE98" s="1"/>
      <c r="CF98" s="1"/>
      <c r="CG98" s="1"/>
      <c r="CH98" s="1"/>
      <c r="CI98" s="1"/>
      <c r="CJ98" s="1"/>
      <c r="CK98" s="1"/>
      <c r="CL98" s="1"/>
    </row>
    <row r="99" spans="82:90" s="17" customFormat="1" ht="15" hidden="1" customHeight="1">
      <c r="CD99" s="12"/>
      <c r="CE99" s="1"/>
      <c r="CF99" s="1"/>
      <c r="CG99" s="1"/>
      <c r="CH99" s="1"/>
      <c r="CI99" s="1"/>
      <c r="CJ99" s="1"/>
      <c r="CK99" s="1"/>
      <c r="CL99" s="1"/>
    </row>
    <row r="100" spans="82:90" s="17" customFormat="1" ht="15" hidden="1" customHeight="1">
      <c r="CD100" s="12"/>
      <c r="CE100" s="1"/>
      <c r="CF100" s="1"/>
      <c r="CG100" s="1"/>
      <c r="CH100" s="1"/>
      <c r="CI100" s="1"/>
      <c r="CJ100" s="1"/>
      <c r="CK100" s="1"/>
      <c r="CL100" s="1"/>
    </row>
    <row r="101" spans="82:90" s="17" customFormat="1" ht="15" hidden="1" customHeight="1">
      <c r="CD101" s="12"/>
      <c r="CE101" s="1"/>
      <c r="CF101" s="1"/>
      <c r="CG101" s="1"/>
      <c r="CH101" s="1"/>
      <c r="CI101" s="1"/>
      <c r="CJ101" s="1"/>
      <c r="CK101" s="1"/>
      <c r="CL101" s="1"/>
    </row>
    <row r="102" spans="82:90" s="17" customFormat="1" ht="15" hidden="1" customHeight="1">
      <c r="CD102" s="12"/>
      <c r="CE102" s="1"/>
      <c r="CF102" s="1"/>
      <c r="CG102" s="1"/>
      <c r="CH102" s="1"/>
      <c r="CI102" s="1"/>
      <c r="CJ102" s="1"/>
      <c r="CK102" s="1"/>
      <c r="CL102" s="1"/>
    </row>
    <row r="103" spans="82:90" s="17" customFormat="1" ht="15" hidden="1" customHeight="1">
      <c r="CD103" s="12"/>
      <c r="CE103" s="1"/>
      <c r="CF103" s="1"/>
      <c r="CG103" s="1"/>
      <c r="CH103" s="1"/>
      <c r="CI103" s="1"/>
      <c r="CJ103" s="1"/>
      <c r="CK103" s="1"/>
      <c r="CL103" s="1"/>
    </row>
    <row r="104" spans="82:90" s="17" customFormat="1" ht="15" hidden="1" customHeight="1">
      <c r="CD104" s="12"/>
      <c r="CE104" s="1"/>
      <c r="CF104" s="1"/>
      <c r="CG104" s="1"/>
      <c r="CH104" s="1"/>
      <c r="CI104" s="1"/>
      <c r="CJ104" s="1"/>
      <c r="CK104" s="1"/>
      <c r="CL104" s="1"/>
    </row>
    <row r="105" spans="82:90" s="17" customFormat="1" ht="15" hidden="1" customHeight="1">
      <c r="CD105" s="12"/>
      <c r="CE105" s="1"/>
      <c r="CF105" s="1"/>
      <c r="CG105" s="1"/>
      <c r="CH105" s="1"/>
      <c r="CI105" s="1"/>
      <c r="CJ105" s="1"/>
      <c r="CK105" s="1"/>
      <c r="CL105" s="1"/>
    </row>
    <row r="106" spans="82:90" s="17" customFormat="1" ht="15" hidden="1" customHeight="1">
      <c r="CD106" s="12"/>
      <c r="CE106" s="1"/>
      <c r="CF106" s="1"/>
      <c r="CG106" s="1"/>
      <c r="CH106" s="1"/>
      <c r="CI106" s="1"/>
      <c r="CJ106" s="1"/>
      <c r="CK106" s="1"/>
      <c r="CL106" s="1"/>
    </row>
    <row r="107" spans="82:90" s="17" customFormat="1" ht="15" hidden="1" customHeight="1">
      <c r="CD107" s="12"/>
      <c r="CE107" s="1"/>
      <c r="CF107" s="1"/>
      <c r="CG107" s="1"/>
      <c r="CH107" s="1"/>
      <c r="CI107" s="1"/>
      <c r="CJ107" s="1"/>
      <c r="CK107" s="1"/>
      <c r="CL107" s="1"/>
    </row>
    <row r="108" spans="82:90" s="17" customFormat="1" ht="15" hidden="1" customHeight="1">
      <c r="CD108" s="12"/>
      <c r="CE108" s="1"/>
      <c r="CF108" s="1"/>
      <c r="CG108" s="1"/>
      <c r="CH108" s="1"/>
      <c r="CI108" s="1"/>
      <c r="CJ108" s="1"/>
      <c r="CK108" s="1"/>
      <c r="CL108" s="1"/>
    </row>
    <row r="109" spans="82:90" s="17" customFormat="1" ht="15" hidden="1" customHeight="1">
      <c r="CD109" s="12"/>
      <c r="CE109" s="1"/>
      <c r="CF109" s="1"/>
      <c r="CG109" s="1"/>
      <c r="CH109" s="1"/>
      <c r="CI109" s="1"/>
      <c r="CJ109" s="1"/>
      <c r="CK109" s="1"/>
      <c r="CL109" s="1"/>
    </row>
    <row r="110" spans="82:90" s="17" customFormat="1" ht="15" hidden="1" customHeight="1">
      <c r="CD110" s="12"/>
      <c r="CE110" s="1"/>
      <c r="CF110" s="1"/>
      <c r="CG110" s="1"/>
      <c r="CH110" s="1"/>
      <c r="CI110" s="1"/>
      <c r="CJ110" s="1"/>
      <c r="CK110" s="1"/>
      <c r="CL110" s="1"/>
    </row>
    <row r="111" spans="82:90" s="17" customFormat="1" ht="15" hidden="1" customHeight="1">
      <c r="CD111" s="12"/>
      <c r="CE111" s="1"/>
      <c r="CF111" s="1"/>
      <c r="CG111" s="1"/>
      <c r="CH111" s="1"/>
      <c r="CI111" s="1"/>
      <c r="CJ111" s="1"/>
      <c r="CK111" s="1"/>
      <c r="CL111" s="1"/>
    </row>
    <row r="112" spans="82:90" s="17" customFormat="1" ht="15" hidden="1" customHeight="1">
      <c r="CD112" s="12"/>
      <c r="CE112" s="1"/>
      <c r="CF112" s="1"/>
      <c r="CG112" s="1"/>
      <c r="CH112" s="1"/>
      <c r="CI112" s="1"/>
      <c r="CJ112" s="1"/>
      <c r="CK112" s="1"/>
      <c r="CL112" s="1"/>
    </row>
    <row r="113" spans="82:90" s="17" customFormat="1" ht="15" hidden="1" customHeight="1">
      <c r="CD113" s="12"/>
      <c r="CE113" s="1"/>
      <c r="CF113" s="1"/>
      <c r="CG113" s="1"/>
      <c r="CH113" s="1"/>
      <c r="CI113" s="1"/>
      <c r="CJ113" s="1"/>
      <c r="CK113" s="1"/>
      <c r="CL113" s="1"/>
    </row>
    <row r="114" spans="82:90" s="17" customFormat="1" ht="15" hidden="1" customHeight="1">
      <c r="CD114" s="12"/>
      <c r="CE114" s="1"/>
      <c r="CF114" s="1"/>
      <c r="CG114" s="1"/>
      <c r="CH114" s="1"/>
      <c r="CI114" s="1"/>
      <c r="CJ114" s="1"/>
      <c r="CK114" s="1"/>
      <c r="CL114" s="1"/>
    </row>
    <row r="115" spans="82:90" s="17" customFormat="1" ht="15" hidden="1" customHeight="1">
      <c r="CD115" s="12"/>
      <c r="CE115" s="1"/>
      <c r="CF115" s="1"/>
      <c r="CG115" s="1"/>
      <c r="CH115" s="1"/>
      <c r="CI115" s="1"/>
      <c r="CJ115" s="1"/>
      <c r="CK115" s="1"/>
      <c r="CL115" s="1"/>
    </row>
    <row r="116" spans="82:90" s="17" customFormat="1" ht="15" hidden="1" customHeight="1">
      <c r="CD116" s="12"/>
      <c r="CE116" s="1"/>
      <c r="CF116" s="1"/>
      <c r="CG116" s="1"/>
      <c r="CH116" s="1"/>
      <c r="CI116" s="1"/>
      <c r="CJ116" s="1"/>
      <c r="CK116" s="1"/>
      <c r="CL116" s="1"/>
    </row>
    <row r="117" spans="82:90" s="17" customFormat="1" ht="15" hidden="1" customHeight="1">
      <c r="CD117" s="12"/>
      <c r="CE117" s="1"/>
      <c r="CF117" s="1"/>
      <c r="CG117" s="1"/>
      <c r="CH117" s="1"/>
      <c r="CI117" s="1"/>
      <c r="CJ117" s="1"/>
      <c r="CK117" s="1"/>
      <c r="CL117" s="1"/>
    </row>
    <row r="118" spans="82:90" s="17" customFormat="1" ht="15" hidden="1" customHeight="1">
      <c r="CD118" s="12"/>
      <c r="CE118" s="1"/>
      <c r="CF118" s="1"/>
      <c r="CG118" s="1"/>
      <c r="CH118" s="1"/>
      <c r="CI118" s="1"/>
      <c r="CJ118" s="1"/>
      <c r="CK118" s="1"/>
      <c r="CL118" s="1"/>
    </row>
    <row r="119" spans="82:90" s="17" customFormat="1" ht="15" hidden="1" customHeight="1">
      <c r="CD119" s="12"/>
      <c r="CE119" s="1"/>
      <c r="CF119" s="1"/>
      <c r="CG119" s="1"/>
      <c r="CH119" s="1"/>
      <c r="CI119" s="1"/>
      <c r="CJ119" s="1"/>
      <c r="CK119" s="1"/>
      <c r="CL119" s="1"/>
    </row>
    <row r="120" spans="82:90" s="17" customFormat="1" ht="15" hidden="1" customHeight="1">
      <c r="CD120" s="12"/>
      <c r="CE120" s="1"/>
      <c r="CF120" s="1"/>
      <c r="CG120" s="1"/>
      <c r="CH120" s="1"/>
      <c r="CI120" s="1"/>
      <c r="CJ120" s="1"/>
      <c r="CK120" s="1"/>
      <c r="CL120" s="1"/>
    </row>
    <row r="121" spans="82:90" s="17" customFormat="1" ht="15" hidden="1" customHeight="1">
      <c r="CD121" s="12"/>
      <c r="CE121" s="1"/>
      <c r="CF121" s="1"/>
      <c r="CG121" s="1"/>
      <c r="CH121" s="1"/>
      <c r="CI121" s="1"/>
      <c r="CJ121" s="1"/>
      <c r="CK121" s="1"/>
      <c r="CL121" s="1"/>
    </row>
    <row r="122" spans="82:90" s="17" customFormat="1" ht="15" hidden="1" customHeight="1">
      <c r="CD122" s="12"/>
      <c r="CE122" s="1"/>
      <c r="CF122" s="1"/>
      <c r="CG122" s="1"/>
      <c r="CH122" s="1"/>
      <c r="CI122" s="1"/>
      <c r="CJ122" s="1"/>
      <c r="CK122" s="1"/>
      <c r="CL122" s="1"/>
    </row>
    <row r="123" spans="82:90" s="17" customFormat="1" ht="15" hidden="1" customHeight="1">
      <c r="CD123" s="12"/>
      <c r="CE123" s="1"/>
      <c r="CF123" s="1"/>
      <c r="CG123" s="1"/>
      <c r="CH123" s="1"/>
      <c r="CI123" s="1"/>
      <c r="CJ123" s="1"/>
      <c r="CK123" s="1"/>
      <c r="CL123" s="1"/>
    </row>
    <row r="124" spans="82:90" s="17" customFormat="1" ht="15" hidden="1" customHeight="1">
      <c r="CD124" s="12"/>
      <c r="CE124" s="1"/>
      <c r="CF124" s="1"/>
      <c r="CG124" s="1"/>
      <c r="CH124" s="1"/>
      <c r="CI124" s="1"/>
      <c r="CJ124" s="1"/>
      <c r="CK124" s="1"/>
      <c r="CL124" s="1"/>
    </row>
    <row r="125" spans="82:90" s="17" customFormat="1" ht="15" hidden="1" customHeight="1">
      <c r="CD125" s="12"/>
      <c r="CE125" s="1"/>
      <c r="CF125" s="1"/>
      <c r="CG125" s="1"/>
      <c r="CH125" s="1"/>
      <c r="CI125" s="1"/>
      <c r="CJ125" s="1"/>
      <c r="CK125" s="1"/>
      <c r="CL125" s="1"/>
    </row>
    <row r="126" spans="82:90" s="17" customFormat="1" ht="15" hidden="1" customHeight="1">
      <c r="CD126" s="12"/>
      <c r="CE126" s="1"/>
      <c r="CF126" s="1"/>
      <c r="CG126" s="1"/>
      <c r="CH126" s="1"/>
      <c r="CI126" s="1"/>
      <c r="CJ126" s="1"/>
      <c r="CK126" s="1"/>
      <c r="CL126" s="1"/>
    </row>
    <row r="127" spans="82:90" s="17" customFormat="1" ht="15" hidden="1" customHeight="1">
      <c r="CD127" s="12"/>
      <c r="CE127" s="1"/>
      <c r="CF127" s="1"/>
      <c r="CG127" s="1"/>
      <c r="CH127" s="1"/>
      <c r="CI127" s="1"/>
      <c r="CJ127" s="1"/>
      <c r="CK127" s="1"/>
      <c r="CL127" s="1"/>
    </row>
    <row r="128" spans="82:90" s="17" customFormat="1" ht="15" hidden="1" customHeight="1">
      <c r="CD128" s="12"/>
      <c r="CE128" s="1"/>
      <c r="CF128" s="1"/>
      <c r="CG128" s="1"/>
      <c r="CH128" s="1"/>
      <c r="CI128" s="1"/>
      <c r="CJ128" s="1"/>
      <c r="CK128" s="1"/>
      <c r="CL128" s="1"/>
    </row>
    <row r="129" spans="82:90" s="17" customFormat="1" ht="15" hidden="1" customHeight="1">
      <c r="CD129" s="12"/>
      <c r="CE129" s="1"/>
      <c r="CF129" s="1"/>
      <c r="CG129" s="1"/>
      <c r="CH129" s="1"/>
      <c r="CI129" s="1"/>
      <c r="CJ129" s="1"/>
      <c r="CK129" s="1"/>
      <c r="CL129" s="1"/>
    </row>
    <row r="130" spans="82:90" s="17" customFormat="1" ht="15" hidden="1" customHeight="1">
      <c r="CD130" s="12"/>
      <c r="CE130" s="1"/>
      <c r="CF130" s="1"/>
      <c r="CG130" s="1"/>
      <c r="CH130" s="1"/>
      <c r="CI130" s="1"/>
      <c r="CJ130" s="1"/>
      <c r="CK130" s="1"/>
      <c r="CL130" s="1"/>
    </row>
    <row r="131" spans="82:90" s="17" customFormat="1" ht="15" hidden="1" customHeight="1">
      <c r="CD131" s="12"/>
      <c r="CE131" s="1"/>
      <c r="CF131" s="1"/>
      <c r="CG131" s="1"/>
      <c r="CH131" s="1"/>
      <c r="CI131" s="1"/>
      <c r="CJ131" s="1"/>
      <c r="CK131" s="1"/>
      <c r="CL131" s="1"/>
    </row>
    <row r="132" spans="82:90" s="17" customFormat="1" ht="15" hidden="1" customHeight="1">
      <c r="CD132" s="12"/>
      <c r="CE132" s="1"/>
      <c r="CF132" s="1"/>
      <c r="CG132" s="1"/>
      <c r="CH132" s="1"/>
      <c r="CI132" s="1"/>
      <c r="CJ132" s="1"/>
      <c r="CK132" s="1"/>
      <c r="CL132" s="1"/>
    </row>
    <row r="133" spans="82:90" s="17" customFormat="1" ht="15" hidden="1" customHeight="1">
      <c r="CD133" s="12"/>
      <c r="CE133" s="1"/>
      <c r="CF133" s="1"/>
      <c r="CG133" s="1"/>
      <c r="CH133" s="1"/>
      <c r="CI133" s="1"/>
      <c r="CJ133" s="1"/>
      <c r="CK133" s="1"/>
      <c r="CL133" s="1"/>
    </row>
    <row r="134" spans="82:90" s="17" customFormat="1" ht="15" hidden="1" customHeight="1">
      <c r="CD134" s="12"/>
      <c r="CE134" s="1"/>
      <c r="CF134" s="1"/>
      <c r="CG134" s="1"/>
      <c r="CH134" s="1"/>
      <c r="CI134" s="1"/>
      <c r="CJ134" s="1"/>
      <c r="CK134" s="1"/>
      <c r="CL134" s="1"/>
    </row>
    <row r="135" spans="82:90" s="17" customFormat="1" ht="15" hidden="1" customHeight="1">
      <c r="CD135" s="12"/>
      <c r="CE135" s="1"/>
      <c r="CF135" s="1"/>
      <c r="CG135" s="1"/>
      <c r="CH135" s="1"/>
      <c r="CI135" s="1"/>
      <c r="CJ135" s="1"/>
      <c r="CK135" s="1"/>
      <c r="CL135" s="1"/>
    </row>
    <row r="136" spans="82:90" s="17" customFormat="1" ht="15" hidden="1" customHeight="1">
      <c r="CD136" s="12"/>
      <c r="CE136" s="1"/>
      <c r="CF136" s="1"/>
      <c r="CG136" s="1"/>
      <c r="CH136" s="1"/>
      <c r="CI136" s="1"/>
      <c r="CJ136" s="1"/>
      <c r="CK136" s="1"/>
      <c r="CL136" s="1"/>
    </row>
    <row r="137" spans="82:90" s="17" customFormat="1" ht="15" hidden="1" customHeight="1">
      <c r="CD137" s="12"/>
      <c r="CE137" s="1"/>
      <c r="CF137" s="1"/>
      <c r="CG137" s="1"/>
      <c r="CH137" s="1"/>
      <c r="CI137" s="1"/>
      <c r="CJ137" s="1"/>
      <c r="CK137" s="1"/>
      <c r="CL137" s="1"/>
    </row>
    <row r="138" spans="82:90" s="17" customFormat="1" ht="15" hidden="1" customHeight="1">
      <c r="CD138" s="12"/>
      <c r="CE138" s="1"/>
      <c r="CF138" s="1"/>
      <c r="CG138" s="1"/>
      <c r="CH138" s="1"/>
      <c r="CI138" s="1"/>
      <c r="CJ138" s="1"/>
      <c r="CK138" s="1"/>
      <c r="CL138" s="1"/>
    </row>
    <row r="139" spans="82:90" s="17" customFormat="1" ht="15" hidden="1" customHeight="1">
      <c r="CD139" s="12"/>
      <c r="CE139" s="1"/>
      <c r="CF139" s="1"/>
      <c r="CG139" s="1"/>
      <c r="CH139" s="1"/>
      <c r="CI139" s="1"/>
      <c r="CJ139" s="1"/>
      <c r="CK139" s="1"/>
      <c r="CL139" s="1"/>
    </row>
    <row r="140" spans="82:90" s="17" customFormat="1" ht="15" hidden="1" customHeight="1">
      <c r="CD140" s="12"/>
      <c r="CE140" s="1"/>
      <c r="CF140" s="1"/>
      <c r="CG140" s="1"/>
      <c r="CH140" s="1"/>
      <c r="CI140" s="1"/>
      <c r="CJ140" s="1"/>
      <c r="CK140" s="1"/>
      <c r="CL140" s="1"/>
    </row>
    <row r="141" spans="82:90" s="17" customFormat="1" ht="15" hidden="1" customHeight="1">
      <c r="CD141" s="12"/>
      <c r="CE141" s="1"/>
      <c r="CF141" s="1"/>
      <c r="CG141" s="1"/>
      <c r="CH141" s="1"/>
      <c r="CI141" s="1"/>
      <c r="CJ141" s="1"/>
      <c r="CK141" s="1"/>
      <c r="CL141" s="1"/>
    </row>
    <row r="142" spans="82:90" s="17" customFormat="1" ht="15" hidden="1" customHeight="1">
      <c r="CD142" s="12"/>
      <c r="CE142" s="1"/>
      <c r="CF142" s="1"/>
      <c r="CG142" s="1"/>
      <c r="CH142" s="1"/>
      <c r="CI142" s="1"/>
      <c r="CJ142" s="1"/>
      <c r="CK142" s="1"/>
      <c r="CL142" s="1"/>
    </row>
    <row r="143" spans="82:90" s="17" customFormat="1" ht="15" hidden="1" customHeight="1">
      <c r="CD143" s="12"/>
      <c r="CE143" s="1"/>
      <c r="CF143" s="1"/>
      <c r="CG143" s="1"/>
      <c r="CH143" s="1"/>
      <c r="CI143" s="1"/>
      <c r="CJ143" s="1"/>
      <c r="CK143" s="1"/>
      <c r="CL143" s="1"/>
    </row>
    <row r="144" spans="82:90" s="17" customFormat="1" ht="15" hidden="1" customHeight="1">
      <c r="CD144" s="12"/>
      <c r="CE144" s="1"/>
      <c r="CF144" s="1"/>
      <c r="CG144" s="1"/>
      <c r="CH144" s="1"/>
      <c r="CI144" s="1"/>
      <c r="CJ144" s="1"/>
      <c r="CK144" s="1"/>
      <c r="CL144" s="1"/>
    </row>
    <row r="145" spans="82:90" s="17" customFormat="1" ht="15" hidden="1" customHeight="1">
      <c r="CD145" s="12"/>
      <c r="CE145" s="1"/>
      <c r="CF145" s="1"/>
      <c r="CG145" s="1"/>
      <c r="CH145" s="1"/>
      <c r="CI145" s="1"/>
      <c r="CJ145" s="1"/>
      <c r="CK145" s="1"/>
      <c r="CL145" s="1"/>
    </row>
    <row r="146" spans="82:90" s="17" customFormat="1" ht="15" hidden="1" customHeight="1">
      <c r="CD146" s="12"/>
      <c r="CE146" s="1"/>
      <c r="CF146" s="1"/>
      <c r="CG146" s="1"/>
      <c r="CH146" s="1"/>
      <c r="CI146" s="1"/>
      <c r="CJ146" s="1"/>
      <c r="CK146" s="1"/>
      <c r="CL146" s="1"/>
    </row>
    <row r="147" spans="82:90" s="17" customFormat="1" ht="15" hidden="1" customHeight="1">
      <c r="CD147" s="12"/>
      <c r="CE147" s="1"/>
      <c r="CF147" s="1"/>
      <c r="CG147" s="1"/>
      <c r="CH147" s="1"/>
      <c r="CI147" s="1"/>
      <c r="CJ147" s="1"/>
      <c r="CK147" s="1"/>
      <c r="CL147" s="1"/>
    </row>
    <row r="148" spans="82:90" s="17" customFormat="1" ht="15" hidden="1" customHeight="1">
      <c r="CD148" s="12"/>
      <c r="CE148" s="1"/>
      <c r="CF148" s="1"/>
      <c r="CG148" s="1"/>
      <c r="CH148" s="1"/>
      <c r="CI148" s="1"/>
      <c r="CJ148" s="1"/>
      <c r="CK148" s="1"/>
      <c r="CL148" s="1"/>
    </row>
    <row r="149" spans="82:90" s="17" customFormat="1" ht="15" hidden="1" customHeight="1">
      <c r="CD149" s="12"/>
      <c r="CE149" s="1"/>
      <c r="CF149" s="1"/>
      <c r="CG149" s="1"/>
      <c r="CH149" s="1"/>
      <c r="CI149" s="1"/>
      <c r="CJ149" s="1"/>
      <c r="CK149" s="1"/>
      <c r="CL149" s="1"/>
    </row>
    <row r="150" spans="82:90" s="17" customFormat="1" ht="15" hidden="1" customHeight="1">
      <c r="CD150" s="12"/>
      <c r="CE150" s="1"/>
      <c r="CF150" s="1"/>
      <c r="CG150" s="1"/>
      <c r="CH150" s="1"/>
      <c r="CI150" s="1"/>
      <c r="CJ150" s="1"/>
      <c r="CK150" s="1"/>
      <c r="CL150" s="1"/>
    </row>
    <row r="151" spans="82:90" s="17" customFormat="1" ht="15" hidden="1" customHeight="1">
      <c r="CD151" s="12"/>
      <c r="CE151" s="1"/>
      <c r="CF151" s="1"/>
      <c r="CG151" s="1"/>
      <c r="CH151" s="1"/>
      <c r="CI151" s="1"/>
      <c r="CJ151" s="1"/>
      <c r="CK151" s="1"/>
      <c r="CL151" s="1"/>
    </row>
    <row r="152" spans="82:90" s="17" customFormat="1" ht="15" hidden="1" customHeight="1">
      <c r="CD152" s="12"/>
      <c r="CE152" s="1"/>
      <c r="CF152" s="1"/>
      <c r="CG152" s="1"/>
      <c r="CH152" s="1"/>
      <c r="CI152" s="1"/>
      <c r="CJ152" s="1"/>
      <c r="CK152" s="1"/>
      <c r="CL152" s="1"/>
    </row>
    <row r="153" spans="82:90" s="17" customFormat="1" ht="15" hidden="1" customHeight="1">
      <c r="CD153" s="12"/>
      <c r="CE153" s="1"/>
      <c r="CF153" s="1"/>
      <c r="CG153" s="1"/>
      <c r="CH153" s="1"/>
      <c r="CI153" s="1"/>
      <c r="CJ153" s="1"/>
      <c r="CK153" s="1"/>
      <c r="CL153" s="1"/>
    </row>
    <row r="154" spans="82:90" s="17" customFormat="1" ht="15" hidden="1" customHeight="1">
      <c r="CD154" s="12"/>
      <c r="CE154" s="1"/>
      <c r="CF154" s="1"/>
      <c r="CG154" s="1"/>
      <c r="CH154" s="1"/>
      <c r="CI154" s="1"/>
      <c r="CJ154" s="1"/>
      <c r="CK154" s="1"/>
      <c r="CL154" s="1"/>
    </row>
    <row r="155" spans="82:90" s="17" customFormat="1" ht="15" hidden="1" customHeight="1">
      <c r="CD155" s="12"/>
      <c r="CE155" s="1"/>
      <c r="CF155" s="1"/>
      <c r="CG155" s="1"/>
      <c r="CH155" s="1"/>
      <c r="CI155" s="1"/>
      <c r="CJ155" s="1"/>
      <c r="CK155" s="1"/>
      <c r="CL155" s="1"/>
    </row>
    <row r="156" spans="82:90" s="17" customFormat="1" ht="15" hidden="1" customHeight="1">
      <c r="CD156" s="12"/>
      <c r="CE156" s="1"/>
      <c r="CF156" s="1"/>
      <c r="CG156" s="1"/>
      <c r="CH156" s="1"/>
      <c r="CI156" s="1"/>
      <c r="CJ156" s="1"/>
      <c r="CK156" s="1"/>
      <c r="CL156" s="1"/>
    </row>
    <row r="157" spans="82:90" s="17" customFormat="1" ht="15" hidden="1" customHeight="1">
      <c r="CD157" s="12"/>
      <c r="CE157" s="1"/>
      <c r="CF157" s="1"/>
      <c r="CG157" s="1"/>
      <c r="CH157" s="1"/>
      <c r="CI157" s="1"/>
      <c r="CJ157" s="1"/>
      <c r="CK157" s="1"/>
      <c r="CL157" s="1"/>
    </row>
    <row r="158" spans="82:90" s="17" customFormat="1" ht="15" hidden="1" customHeight="1">
      <c r="CD158" s="12"/>
      <c r="CE158" s="1"/>
      <c r="CF158" s="1"/>
      <c r="CG158" s="1"/>
      <c r="CH158" s="1"/>
      <c r="CI158" s="1"/>
      <c r="CJ158" s="1"/>
      <c r="CK158" s="1"/>
      <c r="CL158" s="1"/>
    </row>
    <row r="159" spans="82:90" s="17" customFormat="1" ht="15" hidden="1" customHeight="1">
      <c r="CD159" s="12"/>
      <c r="CE159" s="1"/>
      <c r="CF159" s="1"/>
      <c r="CG159" s="1"/>
      <c r="CH159" s="1"/>
      <c r="CI159" s="1"/>
      <c r="CJ159" s="1"/>
      <c r="CK159" s="1"/>
      <c r="CL159" s="1"/>
    </row>
    <row r="160" spans="82:90" s="17" customFormat="1" ht="15" hidden="1" customHeight="1">
      <c r="CD160" s="12"/>
      <c r="CE160" s="1"/>
      <c r="CF160" s="1"/>
      <c r="CG160" s="1"/>
      <c r="CH160" s="1"/>
      <c r="CI160" s="1"/>
      <c r="CJ160" s="1"/>
      <c r="CK160" s="1"/>
      <c r="CL160" s="1"/>
    </row>
    <row r="161" spans="82:90" s="17" customFormat="1" ht="15" hidden="1" customHeight="1">
      <c r="CD161" s="12"/>
      <c r="CE161" s="1"/>
      <c r="CF161" s="1"/>
      <c r="CG161" s="1"/>
      <c r="CH161" s="1"/>
      <c r="CI161" s="1"/>
      <c r="CJ161" s="1"/>
      <c r="CK161" s="1"/>
      <c r="CL161" s="1"/>
    </row>
    <row r="162" spans="82:90" s="17" customFormat="1" ht="15" hidden="1" customHeight="1">
      <c r="CD162" s="12"/>
      <c r="CE162" s="1"/>
      <c r="CF162" s="1"/>
      <c r="CG162" s="1"/>
      <c r="CH162" s="1"/>
      <c r="CI162" s="1"/>
      <c r="CJ162" s="1"/>
      <c r="CK162" s="1"/>
      <c r="CL162" s="1"/>
    </row>
    <row r="163" spans="82:90" s="17" customFormat="1" ht="15" hidden="1" customHeight="1">
      <c r="CD163" s="12"/>
      <c r="CE163" s="1"/>
      <c r="CF163" s="1"/>
      <c r="CG163" s="1"/>
      <c r="CH163" s="1"/>
      <c r="CI163" s="1"/>
      <c r="CJ163" s="1"/>
      <c r="CK163" s="1"/>
      <c r="CL163" s="1"/>
    </row>
    <row r="164" spans="82:90" s="17" customFormat="1" ht="15" hidden="1" customHeight="1">
      <c r="CD164" s="12"/>
      <c r="CE164" s="1"/>
      <c r="CF164" s="1"/>
      <c r="CG164" s="1"/>
      <c r="CH164" s="1"/>
      <c r="CI164" s="1"/>
      <c r="CJ164" s="1"/>
      <c r="CK164" s="1"/>
      <c r="CL164" s="1"/>
    </row>
    <row r="165" spans="82:90" s="17" customFormat="1" ht="15" hidden="1" customHeight="1">
      <c r="CD165" s="12"/>
      <c r="CE165" s="1"/>
      <c r="CF165" s="1"/>
      <c r="CG165" s="1"/>
      <c r="CH165" s="1"/>
      <c r="CI165" s="1"/>
      <c r="CJ165" s="1"/>
      <c r="CK165" s="1"/>
      <c r="CL165" s="1"/>
    </row>
    <row r="166" spans="82:90" s="17" customFormat="1" ht="15" hidden="1" customHeight="1">
      <c r="CD166" s="12"/>
      <c r="CE166" s="1"/>
      <c r="CF166" s="1"/>
      <c r="CG166" s="1"/>
      <c r="CH166" s="1"/>
      <c r="CI166" s="1"/>
      <c r="CJ166" s="1"/>
      <c r="CK166" s="1"/>
      <c r="CL166" s="1"/>
    </row>
    <row r="167" spans="82:90" s="17" customFormat="1" ht="15" hidden="1" customHeight="1">
      <c r="CD167" s="12"/>
      <c r="CE167" s="1"/>
      <c r="CF167" s="1"/>
      <c r="CG167" s="1"/>
      <c r="CH167" s="1"/>
      <c r="CI167" s="1"/>
      <c r="CJ167" s="1"/>
      <c r="CK167" s="1"/>
      <c r="CL167" s="1"/>
    </row>
    <row r="168" spans="82:90" s="17" customFormat="1" ht="15" hidden="1" customHeight="1">
      <c r="CD168" s="12"/>
      <c r="CE168" s="1"/>
      <c r="CF168" s="1"/>
      <c r="CG168" s="1"/>
      <c r="CH168" s="1"/>
      <c r="CI168" s="1"/>
      <c r="CJ168" s="1"/>
      <c r="CK168" s="1"/>
      <c r="CL168" s="1"/>
    </row>
    <row r="169" spans="82:90" s="17" customFormat="1" ht="15" hidden="1" customHeight="1">
      <c r="CD169" s="12"/>
      <c r="CE169" s="1"/>
      <c r="CF169" s="1"/>
      <c r="CG169" s="1"/>
      <c r="CH169" s="1"/>
      <c r="CI169" s="1"/>
      <c r="CJ169" s="1"/>
      <c r="CK169" s="1"/>
      <c r="CL169" s="1"/>
    </row>
  </sheetData>
  <sheetProtection password="85FE" sheet="1" objects="1" scenarios="1" selectLockedCells="1" selectUnlockedCells="1"/>
  <mergeCells count="263">
    <mergeCell ref="D8:AK8"/>
    <mergeCell ref="AL8:AR8"/>
    <mergeCell ref="AS8:CC8"/>
    <mergeCell ref="D9:CC9"/>
    <mergeCell ref="D10:AB10"/>
    <mergeCell ref="AC10:BA10"/>
    <mergeCell ref="BB10:CC10"/>
    <mergeCell ref="A1:C52"/>
    <mergeCell ref="BQ5:CC5"/>
    <mergeCell ref="D6:AD6"/>
    <mergeCell ref="AE6:AY6"/>
    <mergeCell ref="AZ6:CC6"/>
    <mergeCell ref="D7:CC7"/>
    <mergeCell ref="D11:CC11"/>
    <mergeCell ref="D12:D49"/>
    <mergeCell ref="E12:CC12"/>
    <mergeCell ref="E13:Q13"/>
    <mergeCell ref="R13:BY13"/>
    <mergeCell ref="BZ13:CC17"/>
    <mergeCell ref="AB15:AK17"/>
    <mergeCell ref="E14:Q14"/>
    <mergeCell ref="R14:AA14"/>
    <mergeCell ref="AB14:AK14"/>
    <mergeCell ref="AL14:AU14"/>
    <mergeCell ref="AV14:BE14"/>
    <mergeCell ref="BF14:BO14"/>
    <mergeCell ref="BP14:BY14"/>
    <mergeCell ref="E15:Q17"/>
    <mergeCell ref="AL15:AU17"/>
    <mergeCell ref="AV15:BE17"/>
    <mergeCell ref="BF15:BO17"/>
    <mergeCell ref="BP15:BY17"/>
    <mergeCell ref="E18:CC18"/>
    <mergeCell ref="E19:CC19"/>
    <mergeCell ref="E21:L23"/>
    <mergeCell ref="M23:Y23"/>
    <mergeCell ref="Z23:AL23"/>
    <mergeCell ref="AM23:AY23"/>
    <mergeCell ref="AZ23:BL23"/>
    <mergeCell ref="BM23:BY23"/>
    <mergeCell ref="E24:L24"/>
    <mergeCell ref="T24:Y25"/>
    <mergeCell ref="AG24:AL25"/>
    <mergeCell ref="AT24:AY25"/>
    <mergeCell ref="BG24:BL25"/>
    <mergeCell ref="BT24:BY25"/>
    <mergeCell ref="W21:Y21"/>
    <mergeCell ref="W22:Y22"/>
    <mergeCell ref="M21:V21"/>
    <mergeCell ref="M22:V22"/>
    <mergeCell ref="Z21:AI21"/>
    <mergeCell ref="AJ21:AL21"/>
    <mergeCell ref="Z22:AI22"/>
    <mergeCell ref="BM21:BV21"/>
    <mergeCell ref="BJ22:BL22"/>
    <mergeCell ref="BT28:BY29"/>
    <mergeCell ref="E25:L25"/>
    <mergeCell ref="BM26:BS26"/>
    <mergeCell ref="BT26:BY27"/>
    <mergeCell ref="E26:G31"/>
    <mergeCell ref="H26:L27"/>
    <mergeCell ref="M26:S26"/>
    <mergeCell ref="T26:Y27"/>
    <mergeCell ref="Z26:AF26"/>
    <mergeCell ref="AG26:AL27"/>
    <mergeCell ref="H28:L28"/>
    <mergeCell ref="M28:S29"/>
    <mergeCell ref="T28:Y29"/>
    <mergeCell ref="Z28:AF29"/>
    <mergeCell ref="AG28:AL29"/>
    <mergeCell ref="AM26:AS26"/>
    <mergeCell ref="M27:S27"/>
    <mergeCell ref="Z27:AF27"/>
    <mergeCell ref="AM27:AS27"/>
    <mergeCell ref="AZ27:BF27"/>
    <mergeCell ref="BM27:BS27"/>
    <mergeCell ref="BM30:BS30"/>
    <mergeCell ref="AT26:AY27"/>
    <mergeCell ref="AZ26:BF26"/>
    <mergeCell ref="BG26:BL27"/>
    <mergeCell ref="AM28:AS29"/>
    <mergeCell ref="AT28:AY29"/>
    <mergeCell ref="H29:L29"/>
    <mergeCell ref="H30:L30"/>
    <mergeCell ref="M30:S30"/>
    <mergeCell ref="T30:Y31"/>
    <mergeCell ref="Z30:AF30"/>
    <mergeCell ref="AG30:AL31"/>
    <mergeCell ref="H31:L31"/>
    <mergeCell ref="M31:S31"/>
    <mergeCell ref="Z31:AF31"/>
    <mergeCell ref="AZ28:BF29"/>
    <mergeCell ref="BG28:BL29"/>
    <mergeCell ref="BM28:BS29"/>
    <mergeCell ref="BT30:BY31"/>
    <mergeCell ref="AM31:AS31"/>
    <mergeCell ref="AZ31:BF31"/>
    <mergeCell ref="BM31:BS31"/>
    <mergeCell ref="E32:G37"/>
    <mergeCell ref="H32:L33"/>
    <mergeCell ref="M32:S32"/>
    <mergeCell ref="T32:Y33"/>
    <mergeCell ref="Z32:AF32"/>
    <mergeCell ref="AG32:AL33"/>
    <mergeCell ref="M33:S33"/>
    <mergeCell ref="Z33:AF33"/>
    <mergeCell ref="H34:L34"/>
    <mergeCell ref="M34:S35"/>
    <mergeCell ref="AM32:AS32"/>
    <mergeCell ref="AT32:AY33"/>
    <mergeCell ref="AZ32:BF32"/>
    <mergeCell ref="BG32:BL33"/>
    <mergeCell ref="BM32:BS32"/>
    <mergeCell ref="BT32:BY33"/>
    <mergeCell ref="AM33:AS33"/>
    <mergeCell ref="AZ33:BF33"/>
    <mergeCell ref="BM33:BS33"/>
    <mergeCell ref="BM34:BS35"/>
    <mergeCell ref="BT34:BY35"/>
    <mergeCell ref="H35:L35"/>
    <mergeCell ref="H36:L36"/>
    <mergeCell ref="M36:S36"/>
    <mergeCell ref="T36:Y37"/>
    <mergeCell ref="Z36:AF36"/>
    <mergeCell ref="AG36:AL37"/>
    <mergeCell ref="AM36:AS36"/>
    <mergeCell ref="T34:Y35"/>
    <mergeCell ref="Z34:AF35"/>
    <mergeCell ref="AG34:AL35"/>
    <mergeCell ref="AM34:AS35"/>
    <mergeCell ref="AT34:AY35"/>
    <mergeCell ref="AZ34:BF35"/>
    <mergeCell ref="BM38:BS38"/>
    <mergeCell ref="BT38:BY39"/>
    <mergeCell ref="M39:S39"/>
    <mergeCell ref="Z39:AF39"/>
    <mergeCell ref="AM39:AS39"/>
    <mergeCell ref="AZ39:BF39"/>
    <mergeCell ref="BM39:BS39"/>
    <mergeCell ref="BM37:BS37"/>
    <mergeCell ref="AT36:AY37"/>
    <mergeCell ref="AZ36:BF36"/>
    <mergeCell ref="BG36:BL37"/>
    <mergeCell ref="BM36:BS36"/>
    <mergeCell ref="BT36:BY37"/>
    <mergeCell ref="M37:S37"/>
    <mergeCell ref="Z37:AF37"/>
    <mergeCell ref="AM37:AS37"/>
    <mergeCell ref="AZ37:BF37"/>
    <mergeCell ref="M38:S38"/>
    <mergeCell ref="T38:Y39"/>
    <mergeCell ref="Z38:AF38"/>
    <mergeCell ref="AG38:AL39"/>
    <mergeCell ref="AM38:AS38"/>
    <mergeCell ref="AT38:AY39"/>
    <mergeCell ref="BT42:BY43"/>
    <mergeCell ref="H43:L43"/>
    <mergeCell ref="M43:S43"/>
    <mergeCell ref="Z43:AF43"/>
    <mergeCell ref="BG40:BL41"/>
    <mergeCell ref="BM40:BS41"/>
    <mergeCell ref="BT40:BY41"/>
    <mergeCell ref="H41:L41"/>
    <mergeCell ref="H40:L40"/>
    <mergeCell ref="M40:S41"/>
    <mergeCell ref="T40:Y41"/>
    <mergeCell ref="Z40:AF41"/>
    <mergeCell ref="AG40:AL41"/>
    <mergeCell ref="AM40:AS41"/>
    <mergeCell ref="AT40:AY41"/>
    <mergeCell ref="AZ40:BF41"/>
    <mergeCell ref="AM43:AS43"/>
    <mergeCell ref="AZ43:BF43"/>
    <mergeCell ref="H42:L42"/>
    <mergeCell ref="M42:S42"/>
    <mergeCell ref="T42:Y43"/>
    <mergeCell ref="Z42:AF42"/>
    <mergeCell ref="AG42:AL43"/>
    <mergeCell ref="AM42:AS42"/>
    <mergeCell ref="E38:G43"/>
    <mergeCell ref="H38:L39"/>
    <mergeCell ref="AZ38:BF38"/>
    <mergeCell ref="M46:S47"/>
    <mergeCell ref="T46:Y47"/>
    <mergeCell ref="Z46:AF47"/>
    <mergeCell ref="AG46:AL47"/>
    <mergeCell ref="AM46:AS47"/>
    <mergeCell ref="BG44:BL45"/>
    <mergeCell ref="BG38:BL39"/>
    <mergeCell ref="E44:G49"/>
    <mergeCell ref="H44:L45"/>
    <mergeCell ref="M44:S44"/>
    <mergeCell ref="T44:Y45"/>
    <mergeCell ref="Z44:AF44"/>
    <mergeCell ref="AG44:AL45"/>
    <mergeCell ref="AM44:AS44"/>
    <mergeCell ref="AT44:AY45"/>
    <mergeCell ref="AZ44:BF44"/>
    <mergeCell ref="H49:L49"/>
    <mergeCell ref="M49:S49"/>
    <mergeCell ref="Z49:AF49"/>
    <mergeCell ref="AM49:AS49"/>
    <mergeCell ref="AZ49:BF49"/>
    <mergeCell ref="BT44:BY45"/>
    <mergeCell ref="M45:S45"/>
    <mergeCell ref="Z45:AF45"/>
    <mergeCell ref="AM45:AS45"/>
    <mergeCell ref="AZ45:BF45"/>
    <mergeCell ref="BM45:BS45"/>
    <mergeCell ref="R15:AA17"/>
    <mergeCell ref="AT48:AY49"/>
    <mergeCell ref="AZ48:BF48"/>
    <mergeCell ref="BG48:BL49"/>
    <mergeCell ref="BM48:BS48"/>
    <mergeCell ref="BT48:BY49"/>
    <mergeCell ref="AT46:AY47"/>
    <mergeCell ref="AZ46:BF47"/>
    <mergeCell ref="BG46:BL47"/>
    <mergeCell ref="BM46:BS47"/>
    <mergeCell ref="BT46:BY47"/>
    <mergeCell ref="BM49:BS49"/>
    <mergeCell ref="BM43:BS43"/>
    <mergeCell ref="AT42:AY43"/>
    <mergeCell ref="AZ42:BF42"/>
    <mergeCell ref="BG42:BL43"/>
    <mergeCell ref="BM42:BS42"/>
    <mergeCell ref="BM44:BS44"/>
    <mergeCell ref="H48:L48"/>
    <mergeCell ref="M48:S48"/>
    <mergeCell ref="T48:Y49"/>
    <mergeCell ref="Z48:AF48"/>
    <mergeCell ref="AG48:AL49"/>
    <mergeCell ref="AM48:AS48"/>
    <mergeCell ref="BG34:BL35"/>
    <mergeCell ref="AM30:AS30"/>
    <mergeCell ref="AT30:AY31"/>
    <mergeCell ref="AZ30:BF30"/>
    <mergeCell ref="BG30:BL31"/>
    <mergeCell ref="H37:L37"/>
    <mergeCell ref="D50:BY52"/>
    <mergeCell ref="H47:L47"/>
    <mergeCell ref="H46:L46"/>
    <mergeCell ref="BZ20:CC52"/>
    <mergeCell ref="Z20:BY20"/>
    <mergeCell ref="D1:CC4"/>
    <mergeCell ref="E5:BP5"/>
    <mergeCell ref="E20:Y20"/>
    <mergeCell ref="M24:S25"/>
    <mergeCell ref="Z24:AF25"/>
    <mergeCell ref="AM24:AS25"/>
    <mergeCell ref="AZ24:BF25"/>
    <mergeCell ref="BM24:BS25"/>
    <mergeCell ref="BW21:BY21"/>
    <mergeCell ref="BM22:BV22"/>
    <mergeCell ref="BW22:BY22"/>
    <mergeCell ref="AJ22:AL22"/>
    <mergeCell ref="AM21:AV21"/>
    <mergeCell ref="AW21:AY21"/>
    <mergeCell ref="AM22:AV22"/>
    <mergeCell ref="AW22:AY22"/>
    <mergeCell ref="AZ21:BI21"/>
    <mergeCell ref="BJ21:BL21"/>
    <mergeCell ref="AZ22:BI22"/>
  </mergeCells>
  <phoneticPr fontId="16"/>
  <dataValidations count="1">
    <dataValidation imeMode="hiragana" allowBlank="1" showInputMessage="1" sqref="A1:A4 AT46 AE6 BQ5 R13:R15 AZ6 D1 BG46 AL8 D6:D9 T36 AV14:AV15 D50 BF14:BF15 BP14:BP15 BZ13:CB13 BT24 AB14:AB15 T24 T44 AL14:AL15 CN1:EU12 AG24 AT24 BG24 H26 T26 BT26 AM46 AT26 BG26 AM21:AM24 M28 T28 BT28 AZ46 AM28 AZ28 BM28 BM46 AT28 BG28 CN18:EU1048576 EV1:XFD1048576 BT44 CM1:CM1048576 A53:CD1048576 T32 BM21:BM24 T30 BT30 AT30 E32 BT32 E12:E15 BT34 H40:H44 AM34 AZ34 BM34 AT34 BG34 AT32 D11:D12 H28:H32 T38 BG30 BT36 AT36 BG36 E38 BT38 M34 T34 BT40 AM40 AZ40 BM40 T42 AT40 BG40 BG32 AT38 H34:H38 M46 AT44 M40 BT42 T46 AT42 BG42 E44 BG44 T40 BG38 BT46 AG36 AG26 Z28 AG28 E18:E21 AG44 AG30 Z34 AG34 AG42 AG32 Z46 Z40 AG46 AG40 AG38 E5 CD1:CD4 AZ21:AZ24 Z21:Z24 E24:E26 M21:M24 T48 BT48 AT48 BG48 AG48 H46:H49" xr:uid="{00000000-0002-0000-12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FF00"/>
    <pageSetUpPr autoPageBreaks="0" fitToPage="1"/>
  </sheetPr>
  <dimension ref="A1:CG151"/>
  <sheetViews>
    <sheetView showGridLines="0" showRowColHeaders="0" workbookViewId="0">
      <selection activeCell="CF1" sqref="CF1"/>
    </sheetView>
  </sheetViews>
  <sheetFormatPr defaultColWidth="0" defaultRowHeight="0" customHeight="1" zeroHeight="1"/>
  <cols>
    <col min="1" max="11" width="1.25" style="235" customWidth="1"/>
    <col min="12" max="12" width="5" style="235" customWidth="1"/>
    <col min="13" max="16" width="1.25" style="235" customWidth="1"/>
    <col min="17" max="17" width="4.875" style="235" customWidth="1"/>
    <col min="18" max="74" width="1.25" style="235" customWidth="1"/>
    <col min="75" max="75" width="1.875" style="235" customWidth="1"/>
    <col min="76" max="76" width="2.5" style="237" customWidth="1"/>
    <col min="77" max="84" width="2.5" style="1" customWidth="1"/>
    <col min="85" max="85" width="0" style="235" hidden="1" customWidth="1"/>
    <col min="86" max="16384" width="2.5" style="235" hidden="1"/>
  </cols>
  <sheetData>
    <row r="1" spans="1:84" ht="38.25" customHeight="1">
      <c r="A1" s="2476"/>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34"/>
      <c r="BY1" s="234"/>
      <c r="BZ1" s="234"/>
      <c r="CA1" s="234"/>
      <c r="CB1" s="234"/>
      <c r="CC1" s="234"/>
      <c r="CD1" s="234"/>
      <c r="CE1" s="234"/>
      <c r="CF1" s="234"/>
    </row>
    <row r="2" spans="1:84" ht="15" customHeight="1">
      <c r="A2" s="2476"/>
      <c r="B2" s="2476"/>
      <c r="C2" s="2476"/>
      <c r="D2" s="2476"/>
      <c r="E2" s="2476"/>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7" t="s">
        <v>1012</v>
      </c>
      <c r="AG2" s="2477"/>
      <c r="AH2" s="2477"/>
      <c r="AI2" s="2477"/>
      <c r="AJ2" s="2477"/>
      <c r="AK2" s="2477"/>
      <c r="AL2" s="2477"/>
      <c r="AM2" s="2476"/>
      <c r="AN2" s="2476"/>
      <c r="AO2" s="2476"/>
      <c r="AP2" s="2476"/>
      <c r="AQ2" s="2476"/>
      <c r="AR2" s="2476"/>
      <c r="AS2" s="2476"/>
      <c r="AT2" s="2476"/>
      <c r="AU2" s="2476"/>
      <c r="AV2" s="2476"/>
      <c r="AW2" s="2476"/>
      <c r="AX2" s="2476"/>
      <c r="AY2" s="2476"/>
      <c r="AZ2" s="2476"/>
      <c r="BA2" s="2476"/>
      <c r="BB2" s="2476"/>
      <c r="BC2" s="2476"/>
      <c r="BD2" s="2476"/>
      <c r="BE2" s="2476"/>
      <c r="BF2" s="2476"/>
      <c r="BG2" s="2476"/>
      <c r="BH2" s="2476"/>
      <c r="BI2" s="2476"/>
      <c r="BJ2" s="2476"/>
      <c r="BK2" s="2476"/>
      <c r="BL2" s="2476"/>
      <c r="BM2" s="2476"/>
      <c r="BN2" s="2476"/>
      <c r="BO2" s="2476"/>
      <c r="BP2" s="2476"/>
      <c r="BQ2" s="2476"/>
      <c r="BR2" s="2476"/>
      <c r="BS2" s="2476"/>
      <c r="BT2" s="2476"/>
      <c r="BU2" s="2476"/>
      <c r="BV2" s="2476"/>
      <c r="BW2" s="2476"/>
      <c r="BX2" s="234"/>
      <c r="BY2" s="234"/>
      <c r="BZ2" s="234"/>
      <c r="CA2" s="234"/>
      <c r="CB2" s="234"/>
      <c r="CC2" s="234"/>
      <c r="CD2" s="234"/>
      <c r="CE2" s="234"/>
      <c r="CF2" s="234"/>
    </row>
    <row r="3" spans="1:84" ht="11.25" customHeight="1">
      <c r="A3" s="2476"/>
      <c r="B3" s="2476"/>
      <c r="C3" s="2476"/>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2476"/>
      <c r="AZ3" s="2476"/>
      <c r="BA3" s="2476"/>
      <c r="BB3" s="2476"/>
      <c r="BC3" s="2476"/>
      <c r="BD3" s="2476"/>
      <c r="BE3" s="2476"/>
      <c r="BF3" s="2476"/>
      <c r="BG3" s="2476"/>
      <c r="BH3" s="2476"/>
      <c r="BI3" s="2476"/>
      <c r="BJ3" s="2476"/>
      <c r="BK3" s="2476"/>
      <c r="BL3" s="2476"/>
      <c r="BM3" s="2476"/>
      <c r="BN3" s="2476"/>
      <c r="BO3" s="2476"/>
      <c r="BP3" s="2476"/>
      <c r="BQ3" s="2476"/>
      <c r="BR3" s="2476"/>
      <c r="BS3" s="2476"/>
      <c r="BT3" s="2476"/>
      <c r="BU3" s="2476"/>
      <c r="BV3" s="2476"/>
      <c r="BW3" s="2476"/>
      <c r="BX3" s="234"/>
      <c r="BY3" s="234"/>
      <c r="BZ3" s="234"/>
      <c r="CA3" s="234"/>
      <c r="CB3" s="234"/>
      <c r="CC3" s="234"/>
      <c r="CD3" s="234"/>
      <c r="CE3" s="234"/>
      <c r="CF3" s="234"/>
    </row>
    <row r="4" spans="1:84" s="236" customFormat="1" ht="16.5" customHeight="1" thickBot="1">
      <c r="A4" s="2476"/>
      <c r="B4" s="2476"/>
      <c r="C4" s="2476"/>
      <c r="D4" s="2478"/>
      <c r="E4" s="2478" t="s">
        <v>1013</v>
      </c>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2478"/>
      <c r="BB4" s="2478"/>
      <c r="BC4" s="2478"/>
      <c r="BD4" s="2478"/>
      <c r="BE4" s="2478"/>
      <c r="BF4" s="2478"/>
      <c r="BG4" s="2478"/>
      <c r="BH4" s="2478"/>
      <c r="BI4" s="2478"/>
      <c r="BJ4" s="2478"/>
      <c r="BK4" s="2478"/>
      <c r="BL4" s="2478"/>
      <c r="BM4" s="2478"/>
      <c r="BN4" s="2478"/>
      <c r="BO4" s="2478"/>
      <c r="BP4" s="2478"/>
      <c r="BQ4" s="2478"/>
      <c r="BR4" s="2478"/>
      <c r="BS4" s="2478"/>
      <c r="BT4" s="2478"/>
      <c r="BU4" s="2478"/>
      <c r="BV4" s="2478"/>
      <c r="BW4" s="2478"/>
      <c r="BX4" s="234"/>
      <c r="BY4" s="234"/>
      <c r="BZ4" s="234"/>
      <c r="CA4" s="234"/>
      <c r="CB4" s="234"/>
      <c r="CC4" s="234"/>
      <c r="CD4" s="234"/>
      <c r="CE4" s="234"/>
      <c r="CF4" s="234"/>
    </row>
    <row r="5" spans="1:84" s="237" customFormat="1" ht="18.75" customHeight="1">
      <c r="A5" s="2476"/>
      <c r="B5" s="2476"/>
      <c r="C5" s="2476"/>
      <c r="D5" s="2478"/>
      <c r="E5" s="2479" t="s">
        <v>1014</v>
      </c>
      <c r="F5" s="2480"/>
      <c r="G5" s="2480"/>
      <c r="H5" s="2480"/>
      <c r="I5" s="2480"/>
      <c r="J5" s="2480"/>
      <c r="K5" s="2480"/>
      <c r="L5" s="2480"/>
      <c r="M5" s="2480"/>
      <c r="N5" s="2480"/>
      <c r="O5" s="2480"/>
      <c r="P5" s="2480"/>
      <c r="Q5" s="2481"/>
      <c r="R5" s="2482" t="s">
        <v>1031</v>
      </c>
      <c r="S5" s="2483"/>
      <c r="T5" s="2483"/>
      <c r="U5" s="2483"/>
      <c r="V5" s="2483"/>
      <c r="W5" s="2483"/>
      <c r="X5" s="2483"/>
      <c r="Y5" s="2483"/>
      <c r="Z5" s="2483"/>
      <c r="AA5" s="2483"/>
      <c r="AB5" s="2483"/>
      <c r="AC5" s="2483" t="s">
        <v>1031</v>
      </c>
      <c r="AD5" s="2483"/>
      <c r="AE5" s="2483"/>
      <c r="AF5" s="2483"/>
      <c r="AG5" s="2483"/>
      <c r="AH5" s="2483"/>
      <c r="AI5" s="2483"/>
      <c r="AJ5" s="2483"/>
      <c r="AK5" s="2483"/>
      <c r="AL5" s="2483"/>
      <c r="AM5" s="2483"/>
      <c r="AN5" s="2483" t="s">
        <v>1031</v>
      </c>
      <c r="AO5" s="2483"/>
      <c r="AP5" s="2483"/>
      <c r="AQ5" s="2483"/>
      <c r="AR5" s="2483"/>
      <c r="AS5" s="2483"/>
      <c r="AT5" s="2483"/>
      <c r="AU5" s="2483"/>
      <c r="AV5" s="2483"/>
      <c r="AW5" s="2483"/>
      <c r="AX5" s="2483"/>
      <c r="AY5" s="2483" t="s">
        <v>1031</v>
      </c>
      <c r="AZ5" s="2483"/>
      <c r="BA5" s="2483"/>
      <c r="BB5" s="2483"/>
      <c r="BC5" s="2483"/>
      <c r="BD5" s="2483"/>
      <c r="BE5" s="2483"/>
      <c r="BF5" s="2483"/>
      <c r="BG5" s="2483"/>
      <c r="BH5" s="2483"/>
      <c r="BI5" s="2483"/>
      <c r="BJ5" s="2483" t="s">
        <v>1031</v>
      </c>
      <c r="BK5" s="2483"/>
      <c r="BL5" s="2483"/>
      <c r="BM5" s="2483"/>
      <c r="BN5" s="2483"/>
      <c r="BO5" s="2483"/>
      <c r="BP5" s="2483"/>
      <c r="BQ5" s="2483"/>
      <c r="BR5" s="2483"/>
      <c r="BS5" s="2483"/>
      <c r="BT5" s="2484"/>
      <c r="BU5" s="2485"/>
      <c r="BV5" s="2485"/>
      <c r="BW5" s="2485"/>
      <c r="BX5" s="234"/>
      <c r="BY5" s="234"/>
      <c r="BZ5" s="234"/>
      <c r="CA5" s="234"/>
      <c r="CB5" s="234"/>
      <c r="CC5" s="234"/>
      <c r="CD5" s="234"/>
      <c r="CE5" s="234"/>
      <c r="CF5" s="234"/>
    </row>
    <row r="6" spans="1:84" s="237" customFormat="1" ht="18.75" customHeight="1">
      <c r="A6" s="2476"/>
      <c r="B6" s="2476"/>
      <c r="C6" s="2476"/>
      <c r="D6" s="2478"/>
      <c r="E6" s="2486"/>
      <c r="F6" s="2487"/>
      <c r="G6" s="2487"/>
      <c r="H6" s="2487"/>
      <c r="I6" s="2487"/>
      <c r="J6" s="2487"/>
      <c r="K6" s="2487"/>
      <c r="L6" s="2487"/>
      <c r="M6" s="2487"/>
      <c r="N6" s="2487"/>
      <c r="O6" s="2487"/>
      <c r="P6" s="2487"/>
      <c r="Q6" s="2488"/>
      <c r="R6" s="2489" t="s">
        <v>1015</v>
      </c>
      <c r="S6" s="2490"/>
      <c r="T6" s="2490"/>
      <c r="U6" s="2490"/>
      <c r="V6" s="2490"/>
      <c r="W6" s="2490"/>
      <c r="X6" s="2490"/>
      <c r="Y6" s="2490"/>
      <c r="Z6" s="2490"/>
      <c r="AA6" s="2490"/>
      <c r="AB6" s="2490"/>
      <c r="AC6" s="2490" t="s">
        <v>8</v>
      </c>
      <c r="AD6" s="2490"/>
      <c r="AE6" s="2490"/>
      <c r="AF6" s="2490"/>
      <c r="AG6" s="2490"/>
      <c r="AH6" s="2490"/>
      <c r="AI6" s="2490"/>
      <c r="AJ6" s="2490"/>
      <c r="AK6" s="2490"/>
      <c r="AL6" s="2490"/>
      <c r="AM6" s="2490"/>
      <c r="AN6" s="2490" t="s">
        <v>1016</v>
      </c>
      <c r="AO6" s="2490"/>
      <c r="AP6" s="2490"/>
      <c r="AQ6" s="2490"/>
      <c r="AR6" s="2490"/>
      <c r="AS6" s="2490"/>
      <c r="AT6" s="2490"/>
      <c r="AU6" s="2490"/>
      <c r="AV6" s="2490"/>
      <c r="AW6" s="2490"/>
      <c r="AX6" s="2490"/>
      <c r="AY6" s="2490" t="s">
        <v>1016</v>
      </c>
      <c r="AZ6" s="2490"/>
      <c r="BA6" s="2490"/>
      <c r="BB6" s="2490"/>
      <c r="BC6" s="2490"/>
      <c r="BD6" s="2490"/>
      <c r="BE6" s="2490"/>
      <c r="BF6" s="2490"/>
      <c r="BG6" s="2490"/>
      <c r="BH6" s="2490"/>
      <c r="BI6" s="2490"/>
      <c r="BJ6" s="2490" t="s">
        <v>1016</v>
      </c>
      <c r="BK6" s="2490"/>
      <c r="BL6" s="2490"/>
      <c r="BM6" s="2490"/>
      <c r="BN6" s="2490"/>
      <c r="BO6" s="2490"/>
      <c r="BP6" s="2490"/>
      <c r="BQ6" s="2490"/>
      <c r="BR6" s="2490"/>
      <c r="BS6" s="2490"/>
      <c r="BT6" s="2497"/>
      <c r="BU6" s="2485"/>
      <c r="BV6" s="2485"/>
      <c r="BW6" s="2485"/>
      <c r="BX6" s="234"/>
      <c r="BY6" s="234"/>
      <c r="BZ6" s="234"/>
      <c r="CA6" s="234"/>
      <c r="CB6" s="234"/>
      <c r="CC6" s="234"/>
      <c r="CD6" s="234"/>
      <c r="CE6" s="234"/>
      <c r="CF6" s="234"/>
    </row>
    <row r="7" spans="1:84" s="237" customFormat="1" ht="18.75" customHeight="1">
      <c r="A7" s="2476"/>
      <c r="B7" s="2476"/>
      <c r="C7" s="2476"/>
      <c r="D7" s="2478"/>
      <c r="E7" s="2486"/>
      <c r="F7" s="2487"/>
      <c r="G7" s="2487"/>
      <c r="H7" s="2487"/>
      <c r="I7" s="2487"/>
      <c r="J7" s="2487"/>
      <c r="K7" s="2487"/>
      <c r="L7" s="2487"/>
      <c r="M7" s="2487"/>
      <c r="N7" s="2487"/>
      <c r="O7" s="2487"/>
      <c r="P7" s="2487"/>
      <c r="Q7" s="2488"/>
      <c r="R7" s="2498" t="s">
        <v>1031</v>
      </c>
      <c r="S7" s="2499"/>
      <c r="T7" s="2499"/>
      <c r="U7" s="2499"/>
      <c r="V7" s="2499"/>
      <c r="W7" s="2499"/>
      <c r="X7" s="2499"/>
      <c r="Y7" s="2499"/>
      <c r="Z7" s="2499"/>
      <c r="AA7" s="2499"/>
      <c r="AB7" s="2499"/>
      <c r="AC7" s="2499" t="s">
        <v>1031</v>
      </c>
      <c r="AD7" s="2499"/>
      <c r="AE7" s="2499"/>
      <c r="AF7" s="2499"/>
      <c r="AG7" s="2499"/>
      <c r="AH7" s="2499"/>
      <c r="AI7" s="2499"/>
      <c r="AJ7" s="2499"/>
      <c r="AK7" s="2499"/>
      <c r="AL7" s="2499"/>
      <c r="AM7" s="2499"/>
      <c r="AN7" s="2499" t="s">
        <v>1031</v>
      </c>
      <c r="AO7" s="2499"/>
      <c r="AP7" s="2499"/>
      <c r="AQ7" s="2499"/>
      <c r="AR7" s="2499"/>
      <c r="AS7" s="2499"/>
      <c r="AT7" s="2499"/>
      <c r="AU7" s="2499"/>
      <c r="AV7" s="2499"/>
      <c r="AW7" s="2499"/>
      <c r="AX7" s="2499"/>
      <c r="AY7" s="2499" t="s">
        <v>1031</v>
      </c>
      <c r="AZ7" s="2499"/>
      <c r="BA7" s="2499"/>
      <c r="BB7" s="2499"/>
      <c r="BC7" s="2499"/>
      <c r="BD7" s="2499"/>
      <c r="BE7" s="2499"/>
      <c r="BF7" s="2499"/>
      <c r="BG7" s="2499"/>
      <c r="BH7" s="2499"/>
      <c r="BI7" s="2499"/>
      <c r="BJ7" s="2499" t="s">
        <v>1031</v>
      </c>
      <c r="BK7" s="2499"/>
      <c r="BL7" s="2499"/>
      <c r="BM7" s="2499"/>
      <c r="BN7" s="2499"/>
      <c r="BO7" s="2499"/>
      <c r="BP7" s="2499"/>
      <c r="BQ7" s="2499"/>
      <c r="BR7" s="2499"/>
      <c r="BS7" s="2499"/>
      <c r="BT7" s="2500"/>
      <c r="BU7" s="2485"/>
      <c r="BV7" s="2485"/>
      <c r="BW7" s="2485"/>
      <c r="BX7" s="234"/>
      <c r="BY7" s="234"/>
      <c r="BZ7" s="234"/>
      <c r="CA7" s="234"/>
      <c r="CB7" s="234"/>
      <c r="CC7" s="234"/>
      <c r="CD7" s="234"/>
      <c r="CE7" s="234"/>
      <c r="CF7" s="234"/>
    </row>
    <row r="8" spans="1:84" s="237" customFormat="1" ht="18.75" customHeight="1" thickBot="1">
      <c r="A8" s="2476"/>
      <c r="B8" s="2476"/>
      <c r="C8" s="2476"/>
      <c r="D8" s="2478"/>
      <c r="E8" s="2491" t="s">
        <v>1017</v>
      </c>
      <c r="F8" s="2492"/>
      <c r="G8" s="2492"/>
      <c r="H8" s="2492"/>
      <c r="I8" s="2492"/>
      <c r="J8" s="2492"/>
      <c r="K8" s="2492"/>
      <c r="L8" s="2492"/>
      <c r="M8" s="2492"/>
      <c r="N8" s="2492"/>
      <c r="O8" s="2492"/>
      <c r="P8" s="2492"/>
      <c r="Q8" s="2493"/>
      <c r="R8" s="2494" t="s">
        <v>1018</v>
      </c>
      <c r="S8" s="2495"/>
      <c r="T8" s="2495"/>
      <c r="U8" s="2495"/>
      <c r="V8" s="2495"/>
      <c r="W8" s="2495"/>
      <c r="X8" s="2495"/>
      <c r="Y8" s="2495"/>
      <c r="Z8" s="2495"/>
      <c r="AA8" s="2495"/>
      <c r="AB8" s="2495"/>
      <c r="AC8" s="2495" t="s">
        <v>1018</v>
      </c>
      <c r="AD8" s="2495"/>
      <c r="AE8" s="2495"/>
      <c r="AF8" s="2495"/>
      <c r="AG8" s="2495"/>
      <c r="AH8" s="2495"/>
      <c r="AI8" s="2495"/>
      <c r="AJ8" s="2495"/>
      <c r="AK8" s="2495"/>
      <c r="AL8" s="2495"/>
      <c r="AM8" s="2495"/>
      <c r="AN8" s="2495" t="s">
        <v>1018</v>
      </c>
      <c r="AO8" s="2495"/>
      <c r="AP8" s="2495"/>
      <c r="AQ8" s="2495"/>
      <c r="AR8" s="2495"/>
      <c r="AS8" s="2495"/>
      <c r="AT8" s="2495"/>
      <c r="AU8" s="2495"/>
      <c r="AV8" s="2495"/>
      <c r="AW8" s="2495"/>
      <c r="AX8" s="2495"/>
      <c r="AY8" s="2495" t="s">
        <v>1018</v>
      </c>
      <c r="AZ8" s="2495"/>
      <c r="BA8" s="2495"/>
      <c r="BB8" s="2495"/>
      <c r="BC8" s="2495"/>
      <c r="BD8" s="2495"/>
      <c r="BE8" s="2495"/>
      <c r="BF8" s="2495"/>
      <c r="BG8" s="2495"/>
      <c r="BH8" s="2495"/>
      <c r="BI8" s="2495"/>
      <c r="BJ8" s="2495" t="s">
        <v>1018</v>
      </c>
      <c r="BK8" s="2495"/>
      <c r="BL8" s="2495"/>
      <c r="BM8" s="2495"/>
      <c r="BN8" s="2495"/>
      <c r="BO8" s="2495"/>
      <c r="BP8" s="2495"/>
      <c r="BQ8" s="2495"/>
      <c r="BR8" s="2495"/>
      <c r="BS8" s="2495"/>
      <c r="BT8" s="2496"/>
      <c r="BU8" s="2485"/>
      <c r="BV8" s="2485"/>
      <c r="BW8" s="2485"/>
      <c r="BX8" s="234"/>
      <c r="BY8" s="234"/>
      <c r="BZ8" s="234"/>
      <c r="CA8" s="234"/>
      <c r="CB8" s="234"/>
      <c r="CC8" s="234"/>
      <c r="CD8" s="234"/>
      <c r="CE8" s="234"/>
      <c r="CF8" s="234"/>
    </row>
    <row r="9" spans="1:84" s="237" customFormat="1" ht="26.25" customHeight="1">
      <c r="A9" s="2476"/>
      <c r="B9" s="2476"/>
      <c r="C9" s="2476"/>
      <c r="D9" s="2478"/>
      <c r="E9" s="2508" t="s">
        <v>1019</v>
      </c>
      <c r="F9" s="2509"/>
      <c r="G9" s="2509"/>
      <c r="H9" s="2509"/>
      <c r="I9" s="2514" t="s">
        <v>1020</v>
      </c>
      <c r="J9" s="2514"/>
      <c r="K9" s="2514"/>
      <c r="L9" s="2514"/>
      <c r="M9" s="2514" t="s">
        <v>1021</v>
      </c>
      <c r="N9" s="2514"/>
      <c r="O9" s="2514"/>
      <c r="P9" s="2514"/>
      <c r="Q9" s="2515"/>
      <c r="R9" s="2516"/>
      <c r="S9" s="2501"/>
      <c r="T9" s="2501"/>
      <c r="U9" s="2501"/>
      <c r="V9" s="2501"/>
      <c r="W9" s="2501"/>
      <c r="X9" s="2501"/>
      <c r="Y9" s="2501"/>
      <c r="Z9" s="2501"/>
      <c r="AA9" s="2501"/>
      <c r="AB9" s="2501"/>
      <c r="AC9" s="2501"/>
      <c r="AD9" s="2501"/>
      <c r="AE9" s="2501"/>
      <c r="AF9" s="2501"/>
      <c r="AG9" s="2501"/>
      <c r="AH9" s="2501"/>
      <c r="AI9" s="2501"/>
      <c r="AJ9" s="2501"/>
      <c r="AK9" s="2501"/>
      <c r="AL9" s="2501"/>
      <c r="AM9" s="2501"/>
      <c r="AN9" s="2501"/>
      <c r="AO9" s="2501"/>
      <c r="AP9" s="2501"/>
      <c r="AQ9" s="2501"/>
      <c r="AR9" s="2501"/>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c r="BP9" s="2501"/>
      <c r="BQ9" s="2501"/>
      <c r="BR9" s="2501"/>
      <c r="BS9" s="2501"/>
      <c r="BT9" s="2502"/>
      <c r="BU9" s="2485"/>
      <c r="BV9" s="2485"/>
      <c r="BW9" s="2485"/>
      <c r="BX9" s="234"/>
      <c r="BY9" s="234"/>
      <c r="BZ9" s="234"/>
      <c r="CA9" s="234"/>
      <c r="CB9" s="234"/>
      <c r="CC9" s="234"/>
      <c r="CD9" s="234"/>
      <c r="CE9" s="234"/>
      <c r="CF9" s="234"/>
    </row>
    <row r="10" spans="1:84" s="237" customFormat="1" ht="26.25" customHeight="1">
      <c r="A10" s="2476"/>
      <c r="B10" s="2476"/>
      <c r="C10" s="2476"/>
      <c r="D10" s="2478"/>
      <c r="E10" s="2510"/>
      <c r="F10" s="2511"/>
      <c r="G10" s="2511"/>
      <c r="H10" s="2511"/>
      <c r="I10" s="2503"/>
      <c r="J10" s="2503"/>
      <c r="K10" s="2503"/>
      <c r="L10" s="2503"/>
      <c r="M10" s="2503" t="s">
        <v>1022</v>
      </c>
      <c r="N10" s="2503"/>
      <c r="O10" s="2503"/>
      <c r="P10" s="2503"/>
      <c r="Q10" s="2504"/>
      <c r="R10" s="2505"/>
      <c r="S10" s="2506"/>
      <c r="T10" s="2506"/>
      <c r="U10" s="2506"/>
      <c r="V10" s="2506"/>
      <c r="W10" s="2506"/>
      <c r="X10" s="2506"/>
      <c r="Y10" s="2506"/>
      <c r="Z10" s="2506"/>
      <c r="AA10" s="2506"/>
      <c r="AB10" s="2506"/>
      <c r="AC10" s="2506"/>
      <c r="AD10" s="2506"/>
      <c r="AE10" s="2506"/>
      <c r="AF10" s="2506"/>
      <c r="AG10" s="2506"/>
      <c r="AH10" s="2506"/>
      <c r="AI10" s="2506"/>
      <c r="AJ10" s="2506"/>
      <c r="AK10" s="2506"/>
      <c r="AL10" s="2506"/>
      <c r="AM10" s="2506"/>
      <c r="AN10" s="2506"/>
      <c r="AO10" s="2506"/>
      <c r="AP10" s="2506"/>
      <c r="AQ10" s="2506"/>
      <c r="AR10" s="2506"/>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c r="BP10" s="2506"/>
      <c r="BQ10" s="2506"/>
      <c r="BR10" s="2506"/>
      <c r="BS10" s="2506"/>
      <c r="BT10" s="2507"/>
      <c r="BU10" s="2485"/>
      <c r="BV10" s="2485"/>
      <c r="BW10" s="2485"/>
      <c r="BX10" s="234"/>
      <c r="BY10" s="234"/>
      <c r="BZ10" s="234"/>
      <c r="CA10" s="234"/>
      <c r="CB10" s="234"/>
      <c r="CC10" s="234"/>
      <c r="CD10" s="234"/>
      <c r="CE10" s="234"/>
      <c r="CF10" s="234"/>
    </row>
    <row r="11" spans="1:84" s="237" customFormat="1" ht="26.25" customHeight="1">
      <c r="A11" s="2476"/>
      <c r="B11" s="2476"/>
      <c r="C11" s="2476"/>
      <c r="D11" s="2478"/>
      <c r="E11" s="2510"/>
      <c r="F11" s="2511"/>
      <c r="G11" s="2511"/>
      <c r="H11" s="2511"/>
      <c r="I11" s="2503" t="s">
        <v>1023</v>
      </c>
      <c r="J11" s="2503"/>
      <c r="K11" s="2503"/>
      <c r="L11" s="2503"/>
      <c r="M11" s="2503" t="s">
        <v>1021</v>
      </c>
      <c r="N11" s="2503"/>
      <c r="O11" s="2503"/>
      <c r="P11" s="2503"/>
      <c r="Q11" s="2504"/>
      <c r="R11" s="2505"/>
      <c r="S11" s="2506"/>
      <c r="T11" s="2506"/>
      <c r="U11" s="2506"/>
      <c r="V11" s="2506"/>
      <c r="W11" s="2506"/>
      <c r="X11" s="2506"/>
      <c r="Y11" s="2506"/>
      <c r="Z11" s="2506"/>
      <c r="AA11" s="2506"/>
      <c r="AB11" s="2506"/>
      <c r="AC11" s="2506"/>
      <c r="AD11" s="2506"/>
      <c r="AE11" s="2506"/>
      <c r="AF11" s="2506"/>
      <c r="AG11" s="2506"/>
      <c r="AH11" s="2506"/>
      <c r="AI11" s="2506"/>
      <c r="AJ11" s="2506"/>
      <c r="AK11" s="2506"/>
      <c r="AL11" s="2506"/>
      <c r="AM11" s="2506"/>
      <c r="AN11" s="2506"/>
      <c r="AO11" s="2506"/>
      <c r="AP11" s="2506"/>
      <c r="AQ11" s="2506"/>
      <c r="AR11" s="2506"/>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c r="BP11" s="2506"/>
      <c r="BQ11" s="2506"/>
      <c r="BR11" s="2506"/>
      <c r="BS11" s="2506"/>
      <c r="BT11" s="2507"/>
      <c r="BU11" s="2485"/>
      <c r="BV11" s="2485"/>
      <c r="BW11" s="2485"/>
      <c r="BX11" s="234"/>
      <c r="BY11" s="234"/>
      <c r="BZ11" s="234"/>
      <c r="CA11" s="234"/>
      <c r="CB11" s="234"/>
      <c r="CC11" s="234"/>
      <c r="CD11" s="234"/>
      <c r="CE11" s="234"/>
      <c r="CF11" s="234"/>
    </row>
    <row r="12" spans="1:84" s="237" customFormat="1" ht="26.25" customHeight="1">
      <c r="A12" s="2476"/>
      <c r="B12" s="2476"/>
      <c r="C12" s="2476"/>
      <c r="D12" s="2478"/>
      <c r="E12" s="2510"/>
      <c r="F12" s="2511"/>
      <c r="G12" s="2511"/>
      <c r="H12" s="2511"/>
      <c r="I12" s="2503"/>
      <c r="J12" s="2503"/>
      <c r="K12" s="2503"/>
      <c r="L12" s="2503"/>
      <c r="M12" s="2503" t="s">
        <v>1022</v>
      </c>
      <c r="N12" s="2503"/>
      <c r="O12" s="2503"/>
      <c r="P12" s="2503"/>
      <c r="Q12" s="2504"/>
      <c r="R12" s="2505"/>
      <c r="S12" s="2506"/>
      <c r="T12" s="2506"/>
      <c r="U12" s="2506"/>
      <c r="V12" s="2506"/>
      <c r="W12" s="2506"/>
      <c r="X12" s="2506"/>
      <c r="Y12" s="2506"/>
      <c r="Z12" s="2506"/>
      <c r="AA12" s="2506"/>
      <c r="AB12" s="2506"/>
      <c r="AC12" s="2506"/>
      <c r="AD12" s="2506"/>
      <c r="AE12" s="2506"/>
      <c r="AF12" s="2506"/>
      <c r="AG12" s="2506"/>
      <c r="AH12" s="2506"/>
      <c r="AI12" s="2506"/>
      <c r="AJ12" s="2506"/>
      <c r="AK12" s="2506"/>
      <c r="AL12" s="2506"/>
      <c r="AM12" s="2506"/>
      <c r="AN12" s="2506"/>
      <c r="AO12" s="2506"/>
      <c r="AP12" s="2506"/>
      <c r="AQ12" s="2506"/>
      <c r="AR12" s="2506"/>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c r="BP12" s="2506"/>
      <c r="BQ12" s="2506"/>
      <c r="BR12" s="2506"/>
      <c r="BS12" s="2506"/>
      <c r="BT12" s="2507"/>
      <c r="BU12" s="2485"/>
      <c r="BV12" s="2485"/>
      <c r="BW12" s="2485"/>
      <c r="BX12" s="234"/>
      <c r="BY12" s="234"/>
      <c r="BZ12" s="234"/>
      <c r="CA12" s="234"/>
      <c r="CB12" s="234"/>
      <c r="CC12" s="234"/>
      <c r="CD12" s="234"/>
      <c r="CE12" s="234"/>
      <c r="CF12" s="234"/>
    </row>
    <row r="13" spans="1:84" s="237" customFormat="1" ht="26.25" customHeight="1">
      <c r="A13" s="2476"/>
      <c r="B13" s="2476"/>
      <c r="C13" s="2476"/>
      <c r="D13" s="2478"/>
      <c r="E13" s="2510"/>
      <c r="F13" s="2511"/>
      <c r="G13" s="2511"/>
      <c r="H13" s="2511"/>
      <c r="I13" s="2522" t="s">
        <v>1024</v>
      </c>
      <c r="J13" s="2503"/>
      <c r="K13" s="2503"/>
      <c r="L13" s="2503"/>
      <c r="M13" s="2503" t="s">
        <v>1021</v>
      </c>
      <c r="N13" s="2503"/>
      <c r="O13" s="2503"/>
      <c r="P13" s="2503"/>
      <c r="Q13" s="2504"/>
      <c r="R13" s="2505"/>
      <c r="S13" s="2506"/>
      <c r="T13" s="2506"/>
      <c r="U13" s="2506"/>
      <c r="V13" s="2506"/>
      <c r="W13" s="2506"/>
      <c r="X13" s="2506"/>
      <c r="Y13" s="2506"/>
      <c r="Z13" s="2506"/>
      <c r="AA13" s="2506"/>
      <c r="AB13" s="2506"/>
      <c r="AC13" s="2506"/>
      <c r="AD13" s="2506"/>
      <c r="AE13" s="2506"/>
      <c r="AF13" s="2506"/>
      <c r="AG13" s="2506"/>
      <c r="AH13" s="2506"/>
      <c r="AI13" s="2506"/>
      <c r="AJ13" s="2506"/>
      <c r="AK13" s="2506"/>
      <c r="AL13" s="2506"/>
      <c r="AM13" s="2506"/>
      <c r="AN13" s="2506"/>
      <c r="AO13" s="2506"/>
      <c r="AP13" s="2506"/>
      <c r="AQ13" s="2506"/>
      <c r="AR13" s="2506"/>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c r="BP13" s="2506"/>
      <c r="BQ13" s="2506"/>
      <c r="BR13" s="2506"/>
      <c r="BS13" s="2506"/>
      <c r="BT13" s="2507"/>
      <c r="BU13" s="2485"/>
      <c r="BV13" s="2485"/>
      <c r="BW13" s="2485"/>
      <c r="BX13" s="234"/>
      <c r="BY13" s="234"/>
      <c r="BZ13" s="234"/>
      <c r="CA13" s="234"/>
      <c r="CB13" s="234"/>
      <c r="CC13" s="234"/>
      <c r="CD13" s="234"/>
      <c r="CE13" s="234"/>
      <c r="CF13" s="234"/>
    </row>
    <row r="14" spans="1:84" s="237" customFormat="1" ht="26.25" customHeight="1" thickBot="1">
      <c r="A14" s="2476"/>
      <c r="B14" s="2476"/>
      <c r="C14" s="2476"/>
      <c r="D14" s="2478"/>
      <c r="E14" s="2510"/>
      <c r="F14" s="2511"/>
      <c r="G14" s="2511"/>
      <c r="H14" s="2511"/>
      <c r="I14" s="2517"/>
      <c r="J14" s="2517"/>
      <c r="K14" s="2517"/>
      <c r="L14" s="2517"/>
      <c r="M14" s="2517" t="s">
        <v>1022</v>
      </c>
      <c r="N14" s="2517"/>
      <c r="O14" s="2517"/>
      <c r="P14" s="2517"/>
      <c r="Q14" s="2518"/>
      <c r="R14" s="2519"/>
      <c r="S14" s="2520"/>
      <c r="T14" s="2520"/>
      <c r="U14" s="2520"/>
      <c r="V14" s="2520"/>
      <c r="W14" s="2520"/>
      <c r="X14" s="2520"/>
      <c r="Y14" s="2520"/>
      <c r="Z14" s="2520"/>
      <c r="AA14" s="2520"/>
      <c r="AB14" s="2520"/>
      <c r="AC14" s="2520"/>
      <c r="AD14" s="2520"/>
      <c r="AE14" s="2520"/>
      <c r="AF14" s="2520"/>
      <c r="AG14" s="2520"/>
      <c r="AH14" s="2520"/>
      <c r="AI14" s="2520"/>
      <c r="AJ14" s="2520"/>
      <c r="AK14" s="2520"/>
      <c r="AL14" s="2520"/>
      <c r="AM14" s="2520"/>
      <c r="AN14" s="2520"/>
      <c r="AO14" s="2520"/>
      <c r="AP14" s="2520"/>
      <c r="AQ14" s="2520"/>
      <c r="AR14" s="2520"/>
      <c r="AS14" s="2520"/>
      <c r="AT14" s="2520"/>
      <c r="AU14" s="2520"/>
      <c r="AV14" s="2520"/>
      <c r="AW14" s="2520"/>
      <c r="AX14" s="2520"/>
      <c r="AY14" s="2520"/>
      <c r="AZ14" s="2520"/>
      <c r="BA14" s="2520"/>
      <c r="BB14" s="2520"/>
      <c r="BC14" s="2520"/>
      <c r="BD14" s="2520"/>
      <c r="BE14" s="2520"/>
      <c r="BF14" s="2520"/>
      <c r="BG14" s="2520"/>
      <c r="BH14" s="2520"/>
      <c r="BI14" s="2520"/>
      <c r="BJ14" s="2520"/>
      <c r="BK14" s="2520"/>
      <c r="BL14" s="2520"/>
      <c r="BM14" s="2520"/>
      <c r="BN14" s="2520"/>
      <c r="BO14" s="2520"/>
      <c r="BP14" s="2520"/>
      <c r="BQ14" s="2520"/>
      <c r="BR14" s="2520"/>
      <c r="BS14" s="2520"/>
      <c r="BT14" s="2521"/>
      <c r="BU14" s="2485"/>
      <c r="BV14" s="2485"/>
      <c r="BW14" s="2485"/>
      <c r="BX14" s="234"/>
      <c r="BY14" s="234"/>
      <c r="BZ14" s="234"/>
      <c r="CA14" s="234"/>
      <c r="CB14" s="234"/>
      <c r="CC14" s="234"/>
      <c r="CD14" s="234"/>
      <c r="CE14" s="234"/>
      <c r="CF14" s="234"/>
    </row>
    <row r="15" spans="1:84" s="237" customFormat="1" ht="26.25" customHeight="1" thickTop="1">
      <c r="A15" s="2476"/>
      <c r="B15" s="2476"/>
      <c r="C15" s="2476"/>
      <c r="D15" s="2478"/>
      <c r="E15" s="2510"/>
      <c r="F15" s="2511"/>
      <c r="G15" s="2511"/>
      <c r="H15" s="2511"/>
      <c r="I15" s="2530" t="s">
        <v>1025</v>
      </c>
      <c r="J15" s="2530"/>
      <c r="K15" s="2530"/>
      <c r="L15" s="2530"/>
      <c r="M15" s="2530" t="s">
        <v>1021</v>
      </c>
      <c r="N15" s="2530"/>
      <c r="O15" s="2530"/>
      <c r="P15" s="2530"/>
      <c r="Q15" s="2531"/>
      <c r="R15" s="2532"/>
      <c r="S15" s="2523"/>
      <c r="T15" s="2523"/>
      <c r="U15" s="2523"/>
      <c r="V15" s="2523"/>
      <c r="W15" s="2523"/>
      <c r="X15" s="2523"/>
      <c r="Y15" s="2523"/>
      <c r="Z15" s="2523"/>
      <c r="AA15" s="2523"/>
      <c r="AB15" s="2523"/>
      <c r="AC15" s="2523"/>
      <c r="AD15" s="2523"/>
      <c r="AE15" s="2523"/>
      <c r="AF15" s="2523"/>
      <c r="AG15" s="2523"/>
      <c r="AH15" s="2523"/>
      <c r="AI15" s="2523"/>
      <c r="AJ15" s="2523"/>
      <c r="AK15" s="2523"/>
      <c r="AL15" s="2523"/>
      <c r="AM15" s="2523"/>
      <c r="AN15" s="2523"/>
      <c r="AO15" s="2523"/>
      <c r="AP15" s="2523"/>
      <c r="AQ15" s="2523"/>
      <c r="AR15" s="2523"/>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c r="BP15" s="2523"/>
      <c r="BQ15" s="2523"/>
      <c r="BR15" s="2523"/>
      <c r="BS15" s="2523"/>
      <c r="BT15" s="2524"/>
      <c r="BU15" s="2485"/>
      <c r="BV15" s="2485"/>
      <c r="BW15" s="2485"/>
      <c r="BX15" s="234"/>
      <c r="BY15" s="234"/>
      <c r="BZ15" s="234"/>
      <c r="CA15" s="234"/>
      <c r="CB15" s="234"/>
      <c r="CC15" s="234"/>
      <c r="CD15" s="234"/>
      <c r="CE15" s="234"/>
      <c r="CF15" s="234"/>
    </row>
    <row r="16" spans="1:84" s="237" customFormat="1" ht="26.25" customHeight="1" thickBot="1">
      <c r="A16" s="2476"/>
      <c r="B16" s="2476"/>
      <c r="C16" s="2476"/>
      <c r="D16" s="2478"/>
      <c r="E16" s="2512"/>
      <c r="F16" s="2513"/>
      <c r="G16" s="2513"/>
      <c r="H16" s="2513"/>
      <c r="I16" s="2525"/>
      <c r="J16" s="2525"/>
      <c r="K16" s="2525"/>
      <c r="L16" s="2525"/>
      <c r="M16" s="2525" t="s">
        <v>1022</v>
      </c>
      <c r="N16" s="2525"/>
      <c r="O16" s="2525"/>
      <c r="P16" s="2525"/>
      <c r="Q16" s="2526"/>
      <c r="R16" s="2527"/>
      <c r="S16" s="2528"/>
      <c r="T16" s="2528"/>
      <c r="U16" s="2528"/>
      <c r="V16" s="2528"/>
      <c r="W16" s="2528"/>
      <c r="X16" s="2528"/>
      <c r="Y16" s="2528"/>
      <c r="Z16" s="2528"/>
      <c r="AA16" s="2528"/>
      <c r="AB16" s="2528"/>
      <c r="AC16" s="2528"/>
      <c r="AD16" s="2528"/>
      <c r="AE16" s="2528"/>
      <c r="AF16" s="2528"/>
      <c r="AG16" s="2528"/>
      <c r="AH16" s="2528"/>
      <c r="AI16" s="2528"/>
      <c r="AJ16" s="2528"/>
      <c r="AK16" s="2528"/>
      <c r="AL16" s="2528"/>
      <c r="AM16" s="2528"/>
      <c r="AN16" s="2528"/>
      <c r="AO16" s="2528"/>
      <c r="AP16" s="2528"/>
      <c r="AQ16" s="2528"/>
      <c r="AR16" s="2528"/>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c r="BP16" s="2528"/>
      <c r="BQ16" s="2528"/>
      <c r="BR16" s="2528"/>
      <c r="BS16" s="2528"/>
      <c r="BT16" s="2529"/>
      <c r="BU16" s="2485"/>
      <c r="BV16" s="2485"/>
      <c r="BW16" s="2485"/>
      <c r="BX16" s="234"/>
      <c r="BY16" s="234"/>
      <c r="BZ16" s="234"/>
      <c r="CA16" s="234"/>
      <c r="CB16" s="234"/>
      <c r="CC16" s="234"/>
      <c r="CD16" s="234"/>
      <c r="CE16" s="234"/>
      <c r="CF16" s="234"/>
    </row>
    <row r="17" spans="1:84" s="237" customFormat="1" ht="26.25" customHeight="1">
      <c r="A17" s="2476"/>
      <c r="B17" s="2476"/>
      <c r="C17" s="2476"/>
      <c r="D17" s="2478"/>
      <c r="E17" s="2535" t="s">
        <v>1026</v>
      </c>
      <c r="F17" s="2536"/>
      <c r="G17" s="2536"/>
      <c r="H17" s="2537"/>
      <c r="I17" s="2514" t="s">
        <v>1020</v>
      </c>
      <c r="J17" s="2514"/>
      <c r="K17" s="2514"/>
      <c r="L17" s="2514"/>
      <c r="M17" s="2514" t="s">
        <v>1021</v>
      </c>
      <c r="N17" s="2514"/>
      <c r="O17" s="2514"/>
      <c r="P17" s="2514"/>
      <c r="Q17" s="2515"/>
      <c r="R17" s="2516"/>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2501"/>
      <c r="AS17" s="2501"/>
      <c r="AT17" s="2501"/>
      <c r="AU17" s="2501"/>
      <c r="AV17" s="2501"/>
      <c r="AW17" s="2501"/>
      <c r="AX17" s="2501"/>
      <c r="AY17" s="2501"/>
      <c r="AZ17" s="2501"/>
      <c r="BA17" s="2501"/>
      <c r="BB17" s="2501"/>
      <c r="BC17" s="2501"/>
      <c r="BD17" s="2501"/>
      <c r="BE17" s="2501"/>
      <c r="BF17" s="2501"/>
      <c r="BG17" s="2501"/>
      <c r="BH17" s="2501"/>
      <c r="BI17" s="2501"/>
      <c r="BJ17" s="2501"/>
      <c r="BK17" s="2501"/>
      <c r="BL17" s="2501"/>
      <c r="BM17" s="2501"/>
      <c r="BN17" s="2501"/>
      <c r="BO17" s="2501"/>
      <c r="BP17" s="2501"/>
      <c r="BQ17" s="2501"/>
      <c r="BR17" s="2501"/>
      <c r="BS17" s="2501"/>
      <c r="BT17" s="2502"/>
      <c r="BU17" s="2485"/>
      <c r="BV17" s="2485"/>
      <c r="BW17" s="2485"/>
      <c r="BX17" s="234"/>
      <c r="BY17" s="234"/>
      <c r="BZ17" s="234"/>
      <c r="CA17" s="234"/>
      <c r="CB17" s="234"/>
      <c r="CC17" s="234"/>
      <c r="CD17" s="234"/>
      <c r="CE17" s="234"/>
      <c r="CF17" s="234"/>
    </row>
    <row r="18" spans="1:84" s="237" customFormat="1" ht="26.25" customHeight="1">
      <c r="A18" s="2476"/>
      <c r="B18" s="2476"/>
      <c r="C18" s="2476"/>
      <c r="D18" s="2478"/>
      <c r="E18" s="2538"/>
      <c r="F18" s="2539"/>
      <c r="G18" s="2539"/>
      <c r="H18" s="2540"/>
      <c r="I18" s="2503"/>
      <c r="J18" s="2503"/>
      <c r="K18" s="2503"/>
      <c r="L18" s="2503"/>
      <c r="M18" s="2503" t="s">
        <v>1022</v>
      </c>
      <c r="N18" s="2503"/>
      <c r="O18" s="2503"/>
      <c r="P18" s="2503"/>
      <c r="Q18" s="2504"/>
      <c r="R18" s="2533"/>
      <c r="S18" s="2534"/>
      <c r="T18" s="2534"/>
      <c r="U18" s="2534"/>
      <c r="V18" s="2534"/>
      <c r="W18" s="2534"/>
      <c r="X18" s="2534"/>
      <c r="Y18" s="2534"/>
      <c r="Z18" s="2534"/>
      <c r="AA18" s="2534"/>
      <c r="AB18" s="2534"/>
      <c r="AC18" s="2506"/>
      <c r="AD18" s="2506"/>
      <c r="AE18" s="2506"/>
      <c r="AF18" s="2506"/>
      <c r="AG18" s="2506"/>
      <c r="AH18" s="2506"/>
      <c r="AI18" s="2506"/>
      <c r="AJ18" s="2506"/>
      <c r="AK18" s="2506"/>
      <c r="AL18" s="2506"/>
      <c r="AM18" s="2506"/>
      <c r="AN18" s="2506"/>
      <c r="AO18" s="2506"/>
      <c r="AP18" s="2506"/>
      <c r="AQ18" s="2506"/>
      <c r="AR18" s="2506"/>
      <c r="AS18" s="2506"/>
      <c r="AT18" s="2506"/>
      <c r="AU18" s="2506"/>
      <c r="AV18" s="2506"/>
      <c r="AW18" s="2506"/>
      <c r="AX18" s="2506"/>
      <c r="AY18" s="2506"/>
      <c r="AZ18" s="2506"/>
      <c r="BA18" s="2506"/>
      <c r="BB18" s="2506"/>
      <c r="BC18" s="2506"/>
      <c r="BD18" s="2506"/>
      <c r="BE18" s="2506"/>
      <c r="BF18" s="2506"/>
      <c r="BG18" s="2506"/>
      <c r="BH18" s="2506"/>
      <c r="BI18" s="2506"/>
      <c r="BJ18" s="2506"/>
      <c r="BK18" s="2506"/>
      <c r="BL18" s="2506"/>
      <c r="BM18" s="2506"/>
      <c r="BN18" s="2506"/>
      <c r="BO18" s="2506"/>
      <c r="BP18" s="2506"/>
      <c r="BQ18" s="2506"/>
      <c r="BR18" s="2506"/>
      <c r="BS18" s="2506"/>
      <c r="BT18" s="2507"/>
      <c r="BU18" s="2485"/>
      <c r="BV18" s="2485"/>
      <c r="BW18" s="2485"/>
      <c r="BX18" s="234"/>
      <c r="BY18" s="234"/>
      <c r="BZ18" s="234"/>
      <c r="CA18" s="234"/>
      <c r="CB18" s="234"/>
      <c r="CC18" s="234"/>
      <c r="CD18" s="234"/>
      <c r="CE18" s="234"/>
      <c r="CF18" s="234"/>
    </row>
    <row r="19" spans="1:84" s="237" customFormat="1" ht="26.25" customHeight="1">
      <c r="A19" s="2476"/>
      <c r="B19" s="2476"/>
      <c r="C19" s="2476"/>
      <c r="D19" s="2478"/>
      <c r="E19" s="2538"/>
      <c r="F19" s="2539"/>
      <c r="G19" s="2539"/>
      <c r="H19" s="2540"/>
      <c r="I19" s="2503" t="s">
        <v>1023</v>
      </c>
      <c r="J19" s="2503"/>
      <c r="K19" s="2503"/>
      <c r="L19" s="2503"/>
      <c r="M19" s="2503" t="s">
        <v>1021</v>
      </c>
      <c r="N19" s="2503"/>
      <c r="O19" s="2503"/>
      <c r="P19" s="2503"/>
      <c r="Q19" s="2504"/>
      <c r="R19" s="2505"/>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c r="AS19" s="2506"/>
      <c r="AT19" s="2506"/>
      <c r="AU19" s="2506"/>
      <c r="AV19" s="2506"/>
      <c r="AW19" s="2506"/>
      <c r="AX19" s="2506"/>
      <c r="AY19" s="2506"/>
      <c r="AZ19" s="2506"/>
      <c r="BA19" s="2506"/>
      <c r="BB19" s="2506"/>
      <c r="BC19" s="2506"/>
      <c r="BD19" s="2506"/>
      <c r="BE19" s="2506"/>
      <c r="BF19" s="2506"/>
      <c r="BG19" s="2506"/>
      <c r="BH19" s="2506"/>
      <c r="BI19" s="2506"/>
      <c r="BJ19" s="2506"/>
      <c r="BK19" s="2506"/>
      <c r="BL19" s="2506"/>
      <c r="BM19" s="2506"/>
      <c r="BN19" s="2506"/>
      <c r="BO19" s="2506"/>
      <c r="BP19" s="2506"/>
      <c r="BQ19" s="2506"/>
      <c r="BR19" s="2506"/>
      <c r="BS19" s="2506"/>
      <c r="BT19" s="2507"/>
      <c r="BU19" s="2485"/>
      <c r="BV19" s="2485"/>
      <c r="BW19" s="2485"/>
      <c r="BX19" s="234"/>
      <c r="BY19" s="234"/>
      <c r="BZ19" s="234"/>
      <c r="CA19" s="234"/>
      <c r="CB19" s="234"/>
      <c r="CC19" s="234"/>
      <c r="CD19" s="234"/>
      <c r="CE19" s="234"/>
      <c r="CF19" s="234"/>
    </row>
    <row r="20" spans="1:84" s="237" customFormat="1" ht="26.25" customHeight="1">
      <c r="A20" s="2476"/>
      <c r="B20" s="2476"/>
      <c r="C20" s="2476"/>
      <c r="D20" s="2478"/>
      <c r="E20" s="2538"/>
      <c r="F20" s="2539"/>
      <c r="G20" s="2539"/>
      <c r="H20" s="2540"/>
      <c r="I20" s="2503"/>
      <c r="J20" s="2503"/>
      <c r="K20" s="2503"/>
      <c r="L20" s="2503"/>
      <c r="M20" s="2503" t="s">
        <v>1022</v>
      </c>
      <c r="N20" s="2503"/>
      <c r="O20" s="2503"/>
      <c r="P20" s="2503"/>
      <c r="Q20" s="2504"/>
      <c r="R20" s="2505"/>
      <c r="S20" s="2506"/>
      <c r="T20" s="2506"/>
      <c r="U20" s="2506"/>
      <c r="V20" s="2506"/>
      <c r="W20" s="2506"/>
      <c r="X20" s="2506"/>
      <c r="Y20" s="2506"/>
      <c r="Z20" s="2506"/>
      <c r="AA20" s="2506"/>
      <c r="AB20" s="2506"/>
      <c r="AC20" s="2534"/>
      <c r="AD20" s="2534"/>
      <c r="AE20" s="2534"/>
      <c r="AF20" s="2534"/>
      <c r="AG20" s="2534"/>
      <c r="AH20" s="2534"/>
      <c r="AI20" s="2534"/>
      <c r="AJ20" s="2534"/>
      <c r="AK20" s="2534"/>
      <c r="AL20" s="2534"/>
      <c r="AM20" s="2534"/>
      <c r="AN20" s="2506"/>
      <c r="AO20" s="2506"/>
      <c r="AP20" s="2506"/>
      <c r="AQ20" s="2506"/>
      <c r="AR20" s="2506"/>
      <c r="AS20" s="2506"/>
      <c r="AT20" s="2506"/>
      <c r="AU20" s="2506"/>
      <c r="AV20" s="2506"/>
      <c r="AW20" s="2506"/>
      <c r="AX20" s="2506"/>
      <c r="AY20" s="2506"/>
      <c r="AZ20" s="2506"/>
      <c r="BA20" s="2506"/>
      <c r="BB20" s="2506"/>
      <c r="BC20" s="2506"/>
      <c r="BD20" s="2506"/>
      <c r="BE20" s="2506"/>
      <c r="BF20" s="2506"/>
      <c r="BG20" s="2506"/>
      <c r="BH20" s="2506"/>
      <c r="BI20" s="2506"/>
      <c r="BJ20" s="2506"/>
      <c r="BK20" s="2506"/>
      <c r="BL20" s="2506"/>
      <c r="BM20" s="2506"/>
      <c r="BN20" s="2506"/>
      <c r="BO20" s="2506"/>
      <c r="BP20" s="2506"/>
      <c r="BQ20" s="2506"/>
      <c r="BR20" s="2506"/>
      <c r="BS20" s="2506"/>
      <c r="BT20" s="2507"/>
      <c r="BU20" s="2485"/>
      <c r="BV20" s="2485"/>
      <c r="BW20" s="2485"/>
      <c r="BX20" s="234"/>
      <c r="BY20" s="234"/>
      <c r="BZ20" s="234"/>
      <c r="CA20" s="234"/>
      <c r="CB20" s="234"/>
      <c r="CC20" s="234"/>
      <c r="CD20" s="234"/>
      <c r="CE20" s="234"/>
      <c r="CF20" s="234"/>
    </row>
    <row r="21" spans="1:84" s="237" customFormat="1" ht="26.25" customHeight="1">
      <c r="A21" s="2476"/>
      <c r="B21" s="2476"/>
      <c r="C21" s="2476"/>
      <c r="D21" s="2478"/>
      <c r="E21" s="2538"/>
      <c r="F21" s="2539"/>
      <c r="G21" s="2539"/>
      <c r="H21" s="2540"/>
      <c r="I21" s="2522" t="s">
        <v>1024</v>
      </c>
      <c r="J21" s="2503"/>
      <c r="K21" s="2503"/>
      <c r="L21" s="2503"/>
      <c r="M21" s="2503" t="s">
        <v>1021</v>
      </c>
      <c r="N21" s="2503"/>
      <c r="O21" s="2503"/>
      <c r="P21" s="2503"/>
      <c r="Q21" s="2504"/>
      <c r="R21" s="2505"/>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c r="AS21" s="2506"/>
      <c r="AT21" s="2506"/>
      <c r="AU21" s="2506"/>
      <c r="AV21" s="2506"/>
      <c r="AW21" s="2506"/>
      <c r="AX21" s="2506"/>
      <c r="AY21" s="2506"/>
      <c r="AZ21" s="2506"/>
      <c r="BA21" s="2506"/>
      <c r="BB21" s="2506"/>
      <c r="BC21" s="2506"/>
      <c r="BD21" s="2506"/>
      <c r="BE21" s="2506"/>
      <c r="BF21" s="2506"/>
      <c r="BG21" s="2506"/>
      <c r="BH21" s="2506"/>
      <c r="BI21" s="2506"/>
      <c r="BJ21" s="2506"/>
      <c r="BK21" s="2506"/>
      <c r="BL21" s="2506"/>
      <c r="BM21" s="2506"/>
      <c r="BN21" s="2506"/>
      <c r="BO21" s="2506"/>
      <c r="BP21" s="2506"/>
      <c r="BQ21" s="2506"/>
      <c r="BR21" s="2506"/>
      <c r="BS21" s="2506"/>
      <c r="BT21" s="2507"/>
      <c r="BU21" s="2485"/>
      <c r="BV21" s="2485"/>
      <c r="BW21" s="2485"/>
      <c r="BX21" s="234"/>
      <c r="BY21" s="234"/>
      <c r="BZ21" s="234"/>
      <c r="CA21" s="234"/>
      <c r="CB21" s="234"/>
      <c r="CC21" s="234"/>
      <c r="CD21" s="234"/>
      <c r="CE21" s="234"/>
      <c r="CF21" s="234"/>
    </row>
    <row r="22" spans="1:84" s="237" customFormat="1" ht="26.25" customHeight="1" thickBot="1">
      <c r="A22" s="2476"/>
      <c r="B22" s="2476"/>
      <c r="C22" s="2476"/>
      <c r="D22" s="2478"/>
      <c r="E22" s="2538"/>
      <c r="F22" s="2539"/>
      <c r="G22" s="2539"/>
      <c r="H22" s="2540"/>
      <c r="I22" s="2517"/>
      <c r="J22" s="2517"/>
      <c r="K22" s="2517"/>
      <c r="L22" s="2517"/>
      <c r="M22" s="2517" t="s">
        <v>1022</v>
      </c>
      <c r="N22" s="2517"/>
      <c r="O22" s="2517"/>
      <c r="P22" s="2517"/>
      <c r="Q22" s="2518"/>
      <c r="R22" s="2519"/>
      <c r="S22" s="2520"/>
      <c r="T22" s="2520"/>
      <c r="U22" s="2520"/>
      <c r="V22" s="2520"/>
      <c r="W22" s="2520"/>
      <c r="X22" s="2520"/>
      <c r="Y22" s="2520"/>
      <c r="Z22" s="2520"/>
      <c r="AA22" s="2520"/>
      <c r="AB22" s="2520"/>
      <c r="AC22" s="2544"/>
      <c r="AD22" s="2544"/>
      <c r="AE22" s="2544"/>
      <c r="AF22" s="2544"/>
      <c r="AG22" s="2544"/>
      <c r="AH22" s="2544"/>
      <c r="AI22" s="2544"/>
      <c r="AJ22" s="2544"/>
      <c r="AK22" s="2544"/>
      <c r="AL22" s="2544"/>
      <c r="AM22" s="2544"/>
      <c r="AN22" s="2520"/>
      <c r="AO22" s="2520"/>
      <c r="AP22" s="2520"/>
      <c r="AQ22" s="2520"/>
      <c r="AR22" s="2520"/>
      <c r="AS22" s="2520"/>
      <c r="AT22" s="2520"/>
      <c r="AU22" s="2520"/>
      <c r="AV22" s="2520"/>
      <c r="AW22" s="2520"/>
      <c r="AX22" s="2520"/>
      <c r="AY22" s="2520"/>
      <c r="AZ22" s="2520"/>
      <c r="BA22" s="2520"/>
      <c r="BB22" s="2520"/>
      <c r="BC22" s="2520"/>
      <c r="BD22" s="2520"/>
      <c r="BE22" s="2520"/>
      <c r="BF22" s="2520"/>
      <c r="BG22" s="2520"/>
      <c r="BH22" s="2520"/>
      <c r="BI22" s="2520"/>
      <c r="BJ22" s="2520"/>
      <c r="BK22" s="2520"/>
      <c r="BL22" s="2520"/>
      <c r="BM22" s="2520"/>
      <c r="BN22" s="2520"/>
      <c r="BO22" s="2520"/>
      <c r="BP22" s="2520"/>
      <c r="BQ22" s="2520"/>
      <c r="BR22" s="2520"/>
      <c r="BS22" s="2520"/>
      <c r="BT22" s="2521"/>
      <c r="BU22" s="2485"/>
      <c r="BV22" s="2485"/>
      <c r="BW22" s="2485"/>
      <c r="BX22" s="234"/>
      <c r="BY22" s="234"/>
      <c r="BZ22" s="234"/>
      <c r="CA22" s="234"/>
      <c r="CB22" s="234"/>
      <c r="CC22" s="234"/>
      <c r="CD22" s="234"/>
      <c r="CE22" s="234"/>
      <c r="CF22" s="234"/>
    </row>
    <row r="23" spans="1:84" s="237" customFormat="1" ht="26.25" customHeight="1" thickTop="1">
      <c r="A23" s="2476"/>
      <c r="B23" s="2476"/>
      <c r="C23" s="2476"/>
      <c r="D23" s="2478"/>
      <c r="E23" s="2538"/>
      <c r="F23" s="2539"/>
      <c r="G23" s="2539"/>
      <c r="H23" s="2540"/>
      <c r="I23" s="2530" t="s">
        <v>1025</v>
      </c>
      <c r="J23" s="2530"/>
      <c r="K23" s="2530"/>
      <c r="L23" s="2530"/>
      <c r="M23" s="2530" t="s">
        <v>1021</v>
      </c>
      <c r="N23" s="2530"/>
      <c r="O23" s="2530"/>
      <c r="P23" s="2530"/>
      <c r="Q23" s="2531"/>
      <c r="R23" s="2532"/>
      <c r="S23" s="2523"/>
      <c r="T23" s="2523"/>
      <c r="U23" s="2523"/>
      <c r="V23" s="2523"/>
      <c r="W23" s="2523"/>
      <c r="X23" s="2523"/>
      <c r="Y23" s="2523"/>
      <c r="Z23" s="2523"/>
      <c r="AA23" s="2523"/>
      <c r="AB23" s="2523"/>
      <c r="AC23" s="2523"/>
      <c r="AD23" s="2523"/>
      <c r="AE23" s="2523"/>
      <c r="AF23" s="2523"/>
      <c r="AG23" s="2523"/>
      <c r="AH23" s="2523"/>
      <c r="AI23" s="2523"/>
      <c r="AJ23" s="2523"/>
      <c r="AK23" s="2523"/>
      <c r="AL23" s="2523"/>
      <c r="AM23" s="2523"/>
      <c r="AN23" s="2523"/>
      <c r="AO23" s="2523"/>
      <c r="AP23" s="2523"/>
      <c r="AQ23" s="2523"/>
      <c r="AR23" s="2523"/>
      <c r="AS23" s="2523"/>
      <c r="AT23" s="2523"/>
      <c r="AU23" s="2523"/>
      <c r="AV23" s="2523"/>
      <c r="AW23" s="2523"/>
      <c r="AX23" s="2523"/>
      <c r="AY23" s="2523"/>
      <c r="AZ23" s="2523"/>
      <c r="BA23" s="2523"/>
      <c r="BB23" s="2523"/>
      <c r="BC23" s="2523"/>
      <c r="BD23" s="2523"/>
      <c r="BE23" s="2523"/>
      <c r="BF23" s="2523"/>
      <c r="BG23" s="2523"/>
      <c r="BH23" s="2523"/>
      <c r="BI23" s="2523"/>
      <c r="BJ23" s="2523"/>
      <c r="BK23" s="2523"/>
      <c r="BL23" s="2523"/>
      <c r="BM23" s="2523"/>
      <c r="BN23" s="2523"/>
      <c r="BO23" s="2523"/>
      <c r="BP23" s="2523"/>
      <c r="BQ23" s="2523"/>
      <c r="BR23" s="2523"/>
      <c r="BS23" s="2523"/>
      <c r="BT23" s="2524"/>
      <c r="BU23" s="2485"/>
      <c r="BV23" s="2485"/>
      <c r="BW23" s="2485"/>
      <c r="BX23" s="234"/>
      <c r="BY23" s="234"/>
      <c r="BZ23" s="234"/>
      <c r="CA23" s="234"/>
      <c r="CB23" s="234"/>
      <c r="CC23" s="234"/>
      <c r="CD23" s="234"/>
      <c r="CE23" s="234"/>
      <c r="CF23" s="234"/>
    </row>
    <row r="24" spans="1:84" s="237" customFormat="1" ht="26.25" customHeight="1" thickBot="1">
      <c r="A24" s="2476"/>
      <c r="B24" s="2476"/>
      <c r="C24" s="2476"/>
      <c r="D24" s="2478"/>
      <c r="E24" s="2541"/>
      <c r="F24" s="2542"/>
      <c r="G24" s="2542"/>
      <c r="H24" s="2543"/>
      <c r="I24" s="2525"/>
      <c r="J24" s="2525"/>
      <c r="K24" s="2525"/>
      <c r="L24" s="2525"/>
      <c r="M24" s="2525" t="s">
        <v>1022</v>
      </c>
      <c r="N24" s="2525"/>
      <c r="O24" s="2525"/>
      <c r="P24" s="2525"/>
      <c r="Q24" s="2526"/>
      <c r="R24" s="2545"/>
      <c r="S24" s="2546"/>
      <c r="T24" s="2546"/>
      <c r="U24" s="2546"/>
      <c r="V24" s="2546"/>
      <c r="W24" s="2546"/>
      <c r="X24" s="2546"/>
      <c r="Y24" s="2546"/>
      <c r="Z24" s="2546"/>
      <c r="AA24" s="2546"/>
      <c r="AB24" s="2546"/>
      <c r="AC24" s="2546"/>
      <c r="AD24" s="2546"/>
      <c r="AE24" s="2546"/>
      <c r="AF24" s="2546"/>
      <c r="AG24" s="2546"/>
      <c r="AH24" s="2546"/>
      <c r="AI24" s="2546"/>
      <c r="AJ24" s="2546"/>
      <c r="AK24" s="2546"/>
      <c r="AL24" s="2546"/>
      <c r="AM24" s="2546"/>
      <c r="AN24" s="2528"/>
      <c r="AO24" s="2528"/>
      <c r="AP24" s="2528"/>
      <c r="AQ24" s="2528"/>
      <c r="AR24" s="2528"/>
      <c r="AS24" s="2528"/>
      <c r="AT24" s="2528"/>
      <c r="AU24" s="2528"/>
      <c r="AV24" s="2528"/>
      <c r="AW24" s="2528"/>
      <c r="AX24" s="2528"/>
      <c r="AY24" s="2528"/>
      <c r="AZ24" s="2528"/>
      <c r="BA24" s="2528"/>
      <c r="BB24" s="2528"/>
      <c r="BC24" s="2528"/>
      <c r="BD24" s="2528"/>
      <c r="BE24" s="2528"/>
      <c r="BF24" s="2528"/>
      <c r="BG24" s="2528"/>
      <c r="BH24" s="2528"/>
      <c r="BI24" s="2528"/>
      <c r="BJ24" s="2528"/>
      <c r="BK24" s="2528"/>
      <c r="BL24" s="2528"/>
      <c r="BM24" s="2528"/>
      <c r="BN24" s="2528"/>
      <c r="BO24" s="2528"/>
      <c r="BP24" s="2528"/>
      <c r="BQ24" s="2528"/>
      <c r="BR24" s="2528"/>
      <c r="BS24" s="2528"/>
      <c r="BT24" s="2529"/>
      <c r="BU24" s="2485"/>
      <c r="BV24" s="2485"/>
      <c r="BW24" s="2485"/>
      <c r="BX24" s="234"/>
      <c r="BY24" s="234"/>
      <c r="BZ24" s="234"/>
      <c r="CA24" s="234"/>
      <c r="CB24" s="234"/>
      <c r="CC24" s="234"/>
      <c r="CD24" s="234"/>
      <c r="CE24" s="234"/>
      <c r="CF24" s="234"/>
    </row>
    <row r="25" spans="1:84" s="237" customFormat="1" ht="26.25" customHeight="1">
      <c r="A25" s="2476"/>
      <c r="B25" s="2476"/>
      <c r="C25" s="2476"/>
      <c r="D25" s="2478"/>
      <c r="E25" s="2508" t="s">
        <v>1027</v>
      </c>
      <c r="F25" s="2509"/>
      <c r="G25" s="2509"/>
      <c r="H25" s="2509"/>
      <c r="I25" s="2514" t="s">
        <v>1020</v>
      </c>
      <c r="J25" s="2514"/>
      <c r="K25" s="2514"/>
      <c r="L25" s="2514"/>
      <c r="M25" s="2514" t="s">
        <v>1021</v>
      </c>
      <c r="N25" s="2514"/>
      <c r="O25" s="2514"/>
      <c r="P25" s="2514"/>
      <c r="Q25" s="2515"/>
      <c r="R25" s="2516"/>
      <c r="S25" s="2501"/>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2501"/>
      <c r="AR25" s="2501"/>
      <c r="AS25" s="2501"/>
      <c r="AT25" s="2501"/>
      <c r="AU25" s="2501"/>
      <c r="AV25" s="2501"/>
      <c r="AW25" s="2501"/>
      <c r="AX25" s="2501"/>
      <c r="AY25" s="2501"/>
      <c r="AZ25" s="2501"/>
      <c r="BA25" s="2501"/>
      <c r="BB25" s="2501"/>
      <c r="BC25" s="2501"/>
      <c r="BD25" s="2501"/>
      <c r="BE25" s="2501"/>
      <c r="BF25" s="2501"/>
      <c r="BG25" s="2501"/>
      <c r="BH25" s="2501"/>
      <c r="BI25" s="2501"/>
      <c r="BJ25" s="2501"/>
      <c r="BK25" s="2501"/>
      <c r="BL25" s="2501"/>
      <c r="BM25" s="2501"/>
      <c r="BN25" s="2501"/>
      <c r="BO25" s="2501"/>
      <c r="BP25" s="2501"/>
      <c r="BQ25" s="2501"/>
      <c r="BR25" s="2501"/>
      <c r="BS25" s="2501"/>
      <c r="BT25" s="2502"/>
      <c r="BU25" s="2485"/>
      <c r="BV25" s="2485"/>
      <c r="BW25" s="2485"/>
      <c r="BX25" s="234"/>
      <c r="BY25" s="234"/>
      <c r="BZ25" s="234"/>
      <c r="CA25" s="234"/>
      <c r="CB25" s="234"/>
      <c r="CC25" s="234"/>
      <c r="CD25" s="234"/>
      <c r="CE25" s="234"/>
      <c r="CF25" s="234"/>
    </row>
    <row r="26" spans="1:84" s="237" customFormat="1" ht="26.25" customHeight="1">
      <c r="A26" s="2476"/>
      <c r="B26" s="2476"/>
      <c r="C26" s="2476"/>
      <c r="D26" s="2478"/>
      <c r="E26" s="2510"/>
      <c r="F26" s="2511"/>
      <c r="G26" s="2511"/>
      <c r="H26" s="2511"/>
      <c r="I26" s="2503"/>
      <c r="J26" s="2503"/>
      <c r="K26" s="2503"/>
      <c r="L26" s="2503"/>
      <c r="M26" s="2503" t="s">
        <v>1022</v>
      </c>
      <c r="N26" s="2503"/>
      <c r="O26" s="2503"/>
      <c r="P26" s="2503"/>
      <c r="Q26" s="2504"/>
      <c r="R26" s="2505"/>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c r="AS26" s="2506"/>
      <c r="AT26" s="2506"/>
      <c r="AU26" s="2506"/>
      <c r="AV26" s="2506"/>
      <c r="AW26" s="2506"/>
      <c r="AX26" s="2506"/>
      <c r="AY26" s="2506"/>
      <c r="AZ26" s="2506"/>
      <c r="BA26" s="2506"/>
      <c r="BB26" s="2506"/>
      <c r="BC26" s="2506"/>
      <c r="BD26" s="2506"/>
      <c r="BE26" s="2506"/>
      <c r="BF26" s="2506"/>
      <c r="BG26" s="2506"/>
      <c r="BH26" s="2506"/>
      <c r="BI26" s="2506"/>
      <c r="BJ26" s="2506"/>
      <c r="BK26" s="2506"/>
      <c r="BL26" s="2506"/>
      <c r="BM26" s="2506"/>
      <c r="BN26" s="2506"/>
      <c r="BO26" s="2506"/>
      <c r="BP26" s="2506"/>
      <c r="BQ26" s="2506"/>
      <c r="BR26" s="2506"/>
      <c r="BS26" s="2506"/>
      <c r="BT26" s="2507"/>
      <c r="BU26" s="2485"/>
      <c r="BV26" s="2485"/>
      <c r="BW26" s="2485"/>
      <c r="BX26" s="234"/>
      <c r="BY26" s="234"/>
      <c r="BZ26" s="234"/>
      <c r="CA26" s="234"/>
      <c r="CB26" s="234"/>
      <c r="CC26" s="234"/>
      <c r="CD26" s="234"/>
      <c r="CE26" s="234"/>
      <c r="CF26" s="234"/>
    </row>
    <row r="27" spans="1:84" s="237" customFormat="1" ht="26.25" customHeight="1">
      <c r="A27" s="2476"/>
      <c r="B27" s="2476"/>
      <c r="C27" s="2476"/>
      <c r="D27" s="2478"/>
      <c r="E27" s="2510"/>
      <c r="F27" s="2511"/>
      <c r="G27" s="2511"/>
      <c r="H27" s="2511"/>
      <c r="I27" s="2503" t="s">
        <v>1023</v>
      </c>
      <c r="J27" s="2503"/>
      <c r="K27" s="2503"/>
      <c r="L27" s="2503"/>
      <c r="M27" s="2503" t="s">
        <v>1021</v>
      </c>
      <c r="N27" s="2503"/>
      <c r="O27" s="2503"/>
      <c r="P27" s="2503"/>
      <c r="Q27" s="2504"/>
      <c r="R27" s="2505"/>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2506"/>
      <c r="AT27" s="2506"/>
      <c r="AU27" s="2506"/>
      <c r="AV27" s="2506"/>
      <c r="AW27" s="2506"/>
      <c r="AX27" s="2506"/>
      <c r="AY27" s="2506"/>
      <c r="AZ27" s="2506"/>
      <c r="BA27" s="2506"/>
      <c r="BB27" s="2506"/>
      <c r="BC27" s="2506"/>
      <c r="BD27" s="2506"/>
      <c r="BE27" s="2506"/>
      <c r="BF27" s="2506"/>
      <c r="BG27" s="2506"/>
      <c r="BH27" s="2506"/>
      <c r="BI27" s="2506"/>
      <c r="BJ27" s="2506"/>
      <c r="BK27" s="2506"/>
      <c r="BL27" s="2506"/>
      <c r="BM27" s="2506"/>
      <c r="BN27" s="2506"/>
      <c r="BO27" s="2506"/>
      <c r="BP27" s="2506"/>
      <c r="BQ27" s="2506"/>
      <c r="BR27" s="2506"/>
      <c r="BS27" s="2506"/>
      <c r="BT27" s="2507"/>
      <c r="BU27" s="2485"/>
      <c r="BV27" s="2485"/>
      <c r="BW27" s="2485"/>
      <c r="BX27" s="234"/>
      <c r="BY27" s="234"/>
      <c r="BZ27" s="234"/>
      <c r="CA27" s="234"/>
      <c r="CB27" s="234"/>
      <c r="CC27" s="234"/>
      <c r="CD27" s="234"/>
      <c r="CE27" s="234"/>
      <c r="CF27" s="234"/>
    </row>
    <row r="28" spans="1:84" s="237" customFormat="1" ht="26.25" customHeight="1">
      <c r="A28" s="2476"/>
      <c r="B28" s="2476"/>
      <c r="C28" s="2476"/>
      <c r="D28" s="2478"/>
      <c r="E28" s="2510"/>
      <c r="F28" s="2511"/>
      <c r="G28" s="2511"/>
      <c r="H28" s="2511"/>
      <c r="I28" s="2503"/>
      <c r="J28" s="2503"/>
      <c r="K28" s="2503"/>
      <c r="L28" s="2503"/>
      <c r="M28" s="2503" t="s">
        <v>1022</v>
      </c>
      <c r="N28" s="2503"/>
      <c r="O28" s="2503"/>
      <c r="P28" s="2503"/>
      <c r="Q28" s="2504"/>
      <c r="R28" s="2505"/>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506"/>
      <c r="AT28" s="2506"/>
      <c r="AU28" s="2506"/>
      <c r="AV28" s="2506"/>
      <c r="AW28" s="2506"/>
      <c r="AX28" s="2506"/>
      <c r="AY28" s="2506"/>
      <c r="AZ28" s="2506"/>
      <c r="BA28" s="2506"/>
      <c r="BB28" s="2506"/>
      <c r="BC28" s="2506"/>
      <c r="BD28" s="2506"/>
      <c r="BE28" s="2506"/>
      <c r="BF28" s="2506"/>
      <c r="BG28" s="2506"/>
      <c r="BH28" s="2506"/>
      <c r="BI28" s="2506"/>
      <c r="BJ28" s="2506"/>
      <c r="BK28" s="2506"/>
      <c r="BL28" s="2506"/>
      <c r="BM28" s="2506"/>
      <c r="BN28" s="2506"/>
      <c r="BO28" s="2506"/>
      <c r="BP28" s="2506"/>
      <c r="BQ28" s="2506"/>
      <c r="BR28" s="2506"/>
      <c r="BS28" s="2506"/>
      <c r="BT28" s="2507"/>
      <c r="BU28" s="2485"/>
      <c r="BV28" s="2485"/>
      <c r="BW28" s="2485"/>
      <c r="BX28" s="234"/>
      <c r="BY28" s="234"/>
      <c r="BZ28" s="234"/>
      <c r="CA28" s="234"/>
      <c r="CB28" s="234"/>
      <c r="CC28" s="234"/>
      <c r="CD28" s="234"/>
      <c r="CE28" s="234"/>
      <c r="CF28" s="234"/>
    </row>
    <row r="29" spans="1:84" s="237" customFormat="1" ht="26.25" customHeight="1">
      <c r="A29" s="2476"/>
      <c r="B29" s="2476"/>
      <c r="C29" s="2476"/>
      <c r="D29" s="2478"/>
      <c r="E29" s="2510"/>
      <c r="F29" s="2511"/>
      <c r="G29" s="2511"/>
      <c r="H29" s="2511"/>
      <c r="I29" s="2522" t="s">
        <v>1024</v>
      </c>
      <c r="J29" s="2503"/>
      <c r="K29" s="2503"/>
      <c r="L29" s="2503"/>
      <c r="M29" s="2503" t="s">
        <v>1021</v>
      </c>
      <c r="N29" s="2503"/>
      <c r="O29" s="2503"/>
      <c r="P29" s="2503"/>
      <c r="Q29" s="2504"/>
      <c r="R29" s="2505"/>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2506"/>
      <c r="AT29" s="2506"/>
      <c r="AU29" s="2506"/>
      <c r="AV29" s="2506"/>
      <c r="AW29" s="2506"/>
      <c r="AX29" s="2506"/>
      <c r="AY29" s="2506"/>
      <c r="AZ29" s="2506"/>
      <c r="BA29" s="2506"/>
      <c r="BB29" s="2506"/>
      <c r="BC29" s="2506"/>
      <c r="BD29" s="2506"/>
      <c r="BE29" s="2506"/>
      <c r="BF29" s="2506"/>
      <c r="BG29" s="2506"/>
      <c r="BH29" s="2506"/>
      <c r="BI29" s="2506"/>
      <c r="BJ29" s="2506"/>
      <c r="BK29" s="2506"/>
      <c r="BL29" s="2506"/>
      <c r="BM29" s="2506"/>
      <c r="BN29" s="2506"/>
      <c r="BO29" s="2506"/>
      <c r="BP29" s="2506"/>
      <c r="BQ29" s="2506"/>
      <c r="BR29" s="2506"/>
      <c r="BS29" s="2506"/>
      <c r="BT29" s="2507"/>
      <c r="BU29" s="2485"/>
      <c r="BV29" s="2485"/>
      <c r="BW29" s="2485"/>
      <c r="BX29" s="234"/>
      <c r="BY29" s="234"/>
      <c r="BZ29" s="234"/>
      <c r="CA29" s="234"/>
      <c r="CB29" s="234"/>
      <c r="CC29" s="234"/>
      <c r="CD29" s="234"/>
      <c r="CE29" s="234"/>
      <c r="CF29" s="234"/>
    </row>
    <row r="30" spans="1:84" s="237" customFormat="1" ht="26.25" customHeight="1" thickBot="1">
      <c r="A30" s="2476"/>
      <c r="B30" s="2476"/>
      <c r="C30" s="2476"/>
      <c r="D30" s="2478"/>
      <c r="E30" s="2510"/>
      <c r="F30" s="2511"/>
      <c r="G30" s="2511"/>
      <c r="H30" s="2511"/>
      <c r="I30" s="2517"/>
      <c r="J30" s="2517"/>
      <c r="K30" s="2517"/>
      <c r="L30" s="2517"/>
      <c r="M30" s="2517" t="s">
        <v>1022</v>
      </c>
      <c r="N30" s="2517"/>
      <c r="O30" s="2517"/>
      <c r="P30" s="2517"/>
      <c r="Q30" s="2518"/>
      <c r="R30" s="2519"/>
      <c r="S30" s="2520"/>
      <c r="T30" s="2520"/>
      <c r="U30" s="2520"/>
      <c r="V30" s="2520"/>
      <c r="W30" s="2520"/>
      <c r="X30" s="2520"/>
      <c r="Y30" s="2520"/>
      <c r="Z30" s="2520"/>
      <c r="AA30" s="2520"/>
      <c r="AB30" s="2520"/>
      <c r="AC30" s="2520"/>
      <c r="AD30" s="2520"/>
      <c r="AE30" s="2520"/>
      <c r="AF30" s="2520"/>
      <c r="AG30" s="2520"/>
      <c r="AH30" s="2520"/>
      <c r="AI30" s="2520"/>
      <c r="AJ30" s="2520"/>
      <c r="AK30" s="2520"/>
      <c r="AL30" s="2520"/>
      <c r="AM30" s="2520"/>
      <c r="AN30" s="2520"/>
      <c r="AO30" s="2520"/>
      <c r="AP30" s="2520"/>
      <c r="AQ30" s="2520"/>
      <c r="AR30" s="2520"/>
      <c r="AS30" s="2520"/>
      <c r="AT30" s="2520"/>
      <c r="AU30" s="2520"/>
      <c r="AV30" s="2520"/>
      <c r="AW30" s="2520"/>
      <c r="AX30" s="2520"/>
      <c r="AY30" s="2520"/>
      <c r="AZ30" s="2520"/>
      <c r="BA30" s="2520"/>
      <c r="BB30" s="2520"/>
      <c r="BC30" s="2520"/>
      <c r="BD30" s="2520"/>
      <c r="BE30" s="2520"/>
      <c r="BF30" s="2520"/>
      <c r="BG30" s="2520"/>
      <c r="BH30" s="2520"/>
      <c r="BI30" s="2520"/>
      <c r="BJ30" s="2520"/>
      <c r="BK30" s="2520"/>
      <c r="BL30" s="2520"/>
      <c r="BM30" s="2520"/>
      <c r="BN30" s="2520"/>
      <c r="BO30" s="2520"/>
      <c r="BP30" s="2520"/>
      <c r="BQ30" s="2520"/>
      <c r="BR30" s="2520"/>
      <c r="BS30" s="2520"/>
      <c r="BT30" s="2521"/>
      <c r="BU30" s="2485"/>
      <c r="BV30" s="2485"/>
      <c r="BW30" s="2485"/>
      <c r="BX30" s="234"/>
      <c r="BY30" s="234"/>
      <c r="BZ30" s="234"/>
      <c r="CA30" s="234"/>
      <c r="CB30" s="234"/>
      <c r="CC30" s="234"/>
      <c r="CD30" s="234"/>
      <c r="CE30" s="234"/>
      <c r="CF30" s="234"/>
    </row>
    <row r="31" spans="1:84" s="237" customFormat="1" ht="26.25" customHeight="1" thickTop="1">
      <c r="A31" s="2476"/>
      <c r="B31" s="2476"/>
      <c r="C31" s="2476"/>
      <c r="D31" s="2478"/>
      <c r="E31" s="2510"/>
      <c r="F31" s="2511"/>
      <c r="G31" s="2511"/>
      <c r="H31" s="2511"/>
      <c r="I31" s="2530" t="s">
        <v>1025</v>
      </c>
      <c r="J31" s="2530"/>
      <c r="K31" s="2530"/>
      <c r="L31" s="2530"/>
      <c r="M31" s="2530" t="s">
        <v>1021</v>
      </c>
      <c r="N31" s="2530"/>
      <c r="O31" s="2530"/>
      <c r="P31" s="2530"/>
      <c r="Q31" s="2531"/>
      <c r="R31" s="2532"/>
      <c r="S31" s="2523"/>
      <c r="T31" s="2523"/>
      <c r="U31" s="2523"/>
      <c r="V31" s="2523"/>
      <c r="W31" s="2523"/>
      <c r="X31" s="2523"/>
      <c r="Y31" s="2523"/>
      <c r="Z31" s="2523"/>
      <c r="AA31" s="2523"/>
      <c r="AB31" s="2523"/>
      <c r="AC31" s="2523"/>
      <c r="AD31" s="2523"/>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c r="BP31" s="2523"/>
      <c r="BQ31" s="2523"/>
      <c r="BR31" s="2523"/>
      <c r="BS31" s="2523"/>
      <c r="BT31" s="2524"/>
      <c r="BU31" s="2485"/>
      <c r="BV31" s="2485"/>
      <c r="BW31" s="2485"/>
      <c r="BX31" s="234"/>
      <c r="BY31" s="234"/>
      <c r="BZ31" s="234"/>
      <c r="CA31" s="234"/>
      <c r="CB31" s="234"/>
      <c r="CC31" s="234"/>
      <c r="CD31" s="234"/>
      <c r="CE31" s="234"/>
      <c r="CF31" s="234"/>
    </row>
    <row r="32" spans="1:84" s="237" customFormat="1" ht="26.25" customHeight="1" thickBot="1">
      <c r="A32" s="2476"/>
      <c r="B32" s="2476"/>
      <c r="C32" s="2476"/>
      <c r="D32" s="2478"/>
      <c r="E32" s="2512"/>
      <c r="F32" s="2513"/>
      <c r="G32" s="2513"/>
      <c r="H32" s="2513"/>
      <c r="I32" s="2525"/>
      <c r="J32" s="2525"/>
      <c r="K32" s="2525"/>
      <c r="L32" s="2525"/>
      <c r="M32" s="2525" t="s">
        <v>1022</v>
      </c>
      <c r="N32" s="2525"/>
      <c r="O32" s="2525"/>
      <c r="P32" s="2525"/>
      <c r="Q32" s="2526"/>
      <c r="R32" s="2547"/>
      <c r="S32" s="2548"/>
      <c r="T32" s="2548"/>
      <c r="U32" s="2548"/>
      <c r="V32" s="2548"/>
      <c r="W32" s="2548"/>
      <c r="X32" s="2548"/>
      <c r="Y32" s="2548"/>
      <c r="Z32" s="2548"/>
      <c r="AA32" s="2548"/>
      <c r="AB32" s="2548"/>
      <c r="AC32" s="2548"/>
      <c r="AD32" s="2548"/>
      <c r="AE32" s="2548"/>
      <c r="AF32" s="2548"/>
      <c r="AG32" s="2548"/>
      <c r="AH32" s="2548"/>
      <c r="AI32" s="2548"/>
      <c r="AJ32" s="2548"/>
      <c r="AK32" s="2548"/>
      <c r="AL32" s="2548"/>
      <c r="AM32" s="2548"/>
      <c r="AN32" s="2548"/>
      <c r="AO32" s="2548"/>
      <c r="AP32" s="2548"/>
      <c r="AQ32" s="2548"/>
      <c r="AR32" s="2548"/>
      <c r="AS32" s="2548"/>
      <c r="AT32" s="2548"/>
      <c r="AU32" s="2548"/>
      <c r="AV32" s="2548"/>
      <c r="AW32" s="2548"/>
      <c r="AX32" s="2548"/>
      <c r="AY32" s="2548"/>
      <c r="AZ32" s="2548"/>
      <c r="BA32" s="2548"/>
      <c r="BB32" s="2548"/>
      <c r="BC32" s="2548"/>
      <c r="BD32" s="2548"/>
      <c r="BE32" s="2548"/>
      <c r="BF32" s="2548"/>
      <c r="BG32" s="2548"/>
      <c r="BH32" s="2548"/>
      <c r="BI32" s="2548"/>
      <c r="BJ32" s="2548"/>
      <c r="BK32" s="2548"/>
      <c r="BL32" s="2548"/>
      <c r="BM32" s="2548"/>
      <c r="BN32" s="2548"/>
      <c r="BO32" s="2548"/>
      <c r="BP32" s="2548"/>
      <c r="BQ32" s="2548"/>
      <c r="BR32" s="2548"/>
      <c r="BS32" s="2548"/>
      <c r="BT32" s="2549"/>
      <c r="BU32" s="2485"/>
      <c r="BV32" s="2485"/>
      <c r="BW32" s="2485"/>
      <c r="BX32" s="234"/>
      <c r="BY32" s="234"/>
      <c r="BZ32" s="234"/>
      <c r="CA32" s="234"/>
      <c r="CB32" s="234"/>
      <c r="CC32" s="234"/>
      <c r="CD32" s="234"/>
      <c r="CE32" s="234"/>
      <c r="CF32" s="234"/>
    </row>
    <row r="33" spans="1:84" s="237" customFormat="1" ht="15" customHeight="1">
      <c r="A33" s="2476"/>
      <c r="B33" s="2476"/>
      <c r="C33" s="2476"/>
      <c r="D33" s="2485"/>
      <c r="E33" s="2485"/>
      <c r="F33" s="2485"/>
      <c r="G33" s="2478" t="s">
        <v>250</v>
      </c>
      <c r="H33" s="2478"/>
      <c r="I33" s="2478"/>
      <c r="J33" s="2478"/>
      <c r="K33" s="2478"/>
      <c r="L33" s="2478"/>
      <c r="M33" s="2478"/>
      <c r="N33" s="2478"/>
      <c r="O33" s="2478"/>
      <c r="P33" s="2478"/>
      <c r="Q33" s="2478"/>
      <c r="R33" s="2478"/>
      <c r="S33" s="2478"/>
      <c r="T33" s="2478"/>
      <c r="U33" s="2478"/>
      <c r="V33" s="2478"/>
      <c r="W33" s="2478"/>
      <c r="X33" s="2478"/>
      <c r="Y33" s="2478"/>
      <c r="Z33" s="2478"/>
      <c r="AA33" s="2478"/>
      <c r="AB33" s="2478"/>
      <c r="AC33" s="2478"/>
      <c r="AD33" s="2478"/>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2478"/>
      <c r="BB33" s="2478"/>
      <c r="BC33" s="2478"/>
      <c r="BD33" s="2478"/>
      <c r="BE33" s="2478"/>
      <c r="BF33" s="2478"/>
      <c r="BG33" s="2478"/>
      <c r="BH33" s="2478"/>
      <c r="BI33" s="2478"/>
      <c r="BJ33" s="2478"/>
      <c r="BK33" s="2478"/>
      <c r="BL33" s="2478"/>
      <c r="BM33" s="2478"/>
      <c r="BN33" s="2478"/>
      <c r="BO33" s="2478"/>
      <c r="BP33" s="2478"/>
      <c r="BQ33" s="2478"/>
      <c r="BR33" s="2478"/>
      <c r="BS33" s="2478"/>
      <c r="BT33" s="2478"/>
      <c r="BU33" s="2478"/>
      <c r="BV33" s="2478"/>
      <c r="BW33" s="2478"/>
      <c r="BX33" s="234"/>
      <c r="BY33" s="234"/>
      <c r="BZ33" s="234"/>
      <c r="CA33" s="234"/>
      <c r="CB33" s="234"/>
      <c r="CC33" s="234"/>
      <c r="CD33" s="234"/>
      <c r="CE33" s="234"/>
      <c r="CF33" s="234"/>
    </row>
    <row r="34" spans="1:84" s="237" customFormat="1" ht="15" customHeight="1">
      <c r="A34" s="2476"/>
      <c r="B34" s="2476"/>
      <c r="C34" s="2476"/>
      <c r="D34" s="2485"/>
      <c r="E34" s="2485"/>
      <c r="F34" s="2485"/>
      <c r="G34" s="2550" t="s">
        <v>74</v>
      </c>
      <c r="H34" s="2550"/>
      <c r="I34" s="2550"/>
      <c r="J34" s="2550"/>
      <c r="K34" s="2551" t="s">
        <v>1028</v>
      </c>
      <c r="L34" s="2551"/>
      <c r="M34" s="2551"/>
      <c r="N34" s="2551"/>
      <c r="O34" s="2551"/>
      <c r="P34" s="2551"/>
      <c r="Q34" s="2551"/>
      <c r="R34" s="2551"/>
      <c r="S34" s="2551"/>
      <c r="T34" s="2551"/>
      <c r="U34" s="2551"/>
      <c r="V34" s="2551"/>
      <c r="W34" s="2551"/>
      <c r="X34" s="2551"/>
      <c r="Y34" s="2551"/>
      <c r="Z34" s="2551"/>
      <c r="AA34" s="2551"/>
      <c r="AB34" s="2551"/>
      <c r="AC34" s="2551"/>
      <c r="AD34" s="2551"/>
      <c r="AE34" s="2551"/>
      <c r="AF34" s="2551"/>
      <c r="AG34" s="2551"/>
      <c r="AH34" s="2551"/>
      <c r="AI34" s="2551"/>
      <c r="AJ34" s="2551"/>
      <c r="AK34" s="2551"/>
      <c r="AL34" s="2551"/>
      <c r="AM34" s="2551"/>
      <c r="AN34" s="2551"/>
      <c r="AO34" s="2551"/>
      <c r="AP34" s="2551"/>
      <c r="AQ34" s="2551"/>
      <c r="AR34" s="2551"/>
      <c r="AS34" s="2551"/>
      <c r="AT34" s="2551"/>
      <c r="AU34" s="2551"/>
      <c r="AV34" s="2551"/>
      <c r="AW34" s="2551"/>
      <c r="AX34" s="2551"/>
      <c r="AY34" s="2551"/>
      <c r="AZ34" s="2551"/>
      <c r="BA34" s="2551"/>
      <c r="BB34" s="2551"/>
      <c r="BC34" s="2551"/>
      <c r="BD34" s="2551"/>
      <c r="BE34" s="2551"/>
      <c r="BF34" s="2551"/>
      <c r="BG34" s="2551"/>
      <c r="BH34" s="2551"/>
      <c r="BI34" s="2551"/>
      <c r="BJ34" s="2551"/>
      <c r="BK34" s="2551"/>
      <c r="BL34" s="2551"/>
      <c r="BM34" s="2551"/>
      <c r="BN34" s="2551"/>
      <c r="BO34" s="2551"/>
      <c r="BP34" s="2551"/>
      <c r="BQ34" s="2551"/>
      <c r="BR34" s="2551"/>
      <c r="BS34" s="2551"/>
      <c r="BT34" s="2551"/>
      <c r="BU34" s="2551"/>
      <c r="BV34" s="2551"/>
      <c r="BW34" s="2551"/>
      <c r="BX34" s="234"/>
      <c r="BY34" s="234"/>
      <c r="BZ34" s="234"/>
      <c r="CA34" s="234"/>
      <c r="CB34" s="234"/>
      <c r="CC34" s="234"/>
      <c r="CD34" s="234"/>
      <c r="CE34" s="234"/>
      <c r="CF34" s="234"/>
    </row>
    <row r="35" spans="1:84" s="237" customFormat="1" ht="15" customHeight="1">
      <c r="A35" s="2476"/>
      <c r="B35" s="2476"/>
      <c r="C35" s="2476"/>
      <c r="D35" s="2485"/>
      <c r="E35" s="2485"/>
      <c r="F35" s="2485"/>
      <c r="G35" s="2550" t="s">
        <v>422</v>
      </c>
      <c r="H35" s="2550"/>
      <c r="I35" s="2550"/>
      <c r="J35" s="2550"/>
      <c r="K35" s="2551" t="s">
        <v>1720</v>
      </c>
      <c r="L35" s="2551"/>
      <c r="M35" s="2551"/>
      <c r="N35" s="2551"/>
      <c r="O35" s="2551"/>
      <c r="P35" s="2551"/>
      <c r="Q35" s="2551"/>
      <c r="R35" s="2551"/>
      <c r="S35" s="2551"/>
      <c r="T35" s="2551"/>
      <c r="U35" s="2551"/>
      <c r="V35" s="2551"/>
      <c r="W35" s="2551"/>
      <c r="X35" s="2551"/>
      <c r="Y35" s="2551"/>
      <c r="Z35" s="2551"/>
      <c r="AA35" s="2551"/>
      <c r="AB35" s="2551"/>
      <c r="AC35" s="2551"/>
      <c r="AD35" s="2551"/>
      <c r="AE35" s="2551"/>
      <c r="AF35" s="2551"/>
      <c r="AG35" s="2551"/>
      <c r="AH35" s="2551"/>
      <c r="AI35" s="2551"/>
      <c r="AJ35" s="2551"/>
      <c r="AK35" s="2551"/>
      <c r="AL35" s="2551"/>
      <c r="AM35" s="2551"/>
      <c r="AN35" s="2551"/>
      <c r="AO35" s="2551"/>
      <c r="AP35" s="2551"/>
      <c r="AQ35" s="2551"/>
      <c r="AR35" s="2551"/>
      <c r="AS35" s="2551"/>
      <c r="AT35" s="2551"/>
      <c r="AU35" s="2551"/>
      <c r="AV35" s="2551"/>
      <c r="AW35" s="2551"/>
      <c r="AX35" s="2551"/>
      <c r="AY35" s="2551"/>
      <c r="AZ35" s="2551"/>
      <c r="BA35" s="2551"/>
      <c r="BB35" s="2551"/>
      <c r="BC35" s="2551"/>
      <c r="BD35" s="2551"/>
      <c r="BE35" s="2551"/>
      <c r="BF35" s="2551"/>
      <c r="BG35" s="2551"/>
      <c r="BH35" s="2551"/>
      <c r="BI35" s="2551"/>
      <c r="BJ35" s="2551"/>
      <c r="BK35" s="2551"/>
      <c r="BL35" s="2551"/>
      <c r="BM35" s="2551"/>
      <c r="BN35" s="2551"/>
      <c r="BO35" s="2551"/>
      <c r="BP35" s="2551"/>
      <c r="BQ35" s="2551"/>
      <c r="BR35" s="2551"/>
      <c r="BS35" s="2551"/>
      <c r="BT35" s="2551"/>
      <c r="BU35" s="2551"/>
      <c r="BV35" s="2551"/>
      <c r="BW35" s="2551"/>
      <c r="BX35" s="234"/>
      <c r="BY35" s="234"/>
      <c r="BZ35" s="234"/>
      <c r="CA35" s="234"/>
      <c r="CB35" s="234"/>
      <c r="CC35" s="234"/>
      <c r="CD35" s="234"/>
      <c r="CE35" s="234"/>
      <c r="CF35" s="234"/>
    </row>
    <row r="36" spans="1:84" s="237" customFormat="1" ht="15" customHeight="1">
      <c r="A36" s="2476"/>
      <c r="B36" s="2476"/>
      <c r="C36" s="2476"/>
      <c r="D36" s="2485"/>
      <c r="E36" s="2485"/>
      <c r="F36" s="2485"/>
      <c r="G36" s="2550" t="s">
        <v>423</v>
      </c>
      <c r="H36" s="2550"/>
      <c r="I36" s="2550"/>
      <c r="J36" s="2550"/>
      <c r="K36" s="2551" t="s">
        <v>1029</v>
      </c>
      <c r="L36" s="2551"/>
      <c r="M36" s="2551"/>
      <c r="N36" s="2551"/>
      <c r="O36" s="2551"/>
      <c r="P36" s="2551"/>
      <c r="Q36" s="2551"/>
      <c r="R36" s="2551"/>
      <c r="S36" s="2551"/>
      <c r="T36" s="2551"/>
      <c r="U36" s="2551"/>
      <c r="V36" s="2551"/>
      <c r="W36" s="2551"/>
      <c r="X36" s="2551"/>
      <c r="Y36" s="2551"/>
      <c r="Z36" s="2551"/>
      <c r="AA36" s="2551"/>
      <c r="AB36" s="2551"/>
      <c r="AC36" s="2551"/>
      <c r="AD36" s="2551"/>
      <c r="AE36" s="2551"/>
      <c r="AF36" s="2551"/>
      <c r="AG36" s="2551"/>
      <c r="AH36" s="2551"/>
      <c r="AI36" s="2551"/>
      <c r="AJ36" s="2551"/>
      <c r="AK36" s="2551"/>
      <c r="AL36" s="2551"/>
      <c r="AM36" s="2551"/>
      <c r="AN36" s="2551"/>
      <c r="AO36" s="2551"/>
      <c r="AP36" s="2551"/>
      <c r="AQ36" s="2551"/>
      <c r="AR36" s="2551"/>
      <c r="AS36" s="2551"/>
      <c r="AT36" s="2551"/>
      <c r="AU36" s="2551"/>
      <c r="AV36" s="2551"/>
      <c r="AW36" s="2551"/>
      <c r="AX36" s="2551"/>
      <c r="AY36" s="2551"/>
      <c r="AZ36" s="2551"/>
      <c r="BA36" s="2551"/>
      <c r="BB36" s="2551"/>
      <c r="BC36" s="2551"/>
      <c r="BD36" s="2551"/>
      <c r="BE36" s="2551"/>
      <c r="BF36" s="2551"/>
      <c r="BG36" s="2551"/>
      <c r="BH36" s="2551"/>
      <c r="BI36" s="2551"/>
      <c r="BJ36" s="2551"/>
      <c r="BK36" s="2551"/>
      <c r="BL36" s="2551"/>
      <c r="BM36" s="2551"/>
      <c r="BN36" s="2551"/>
      <c r="BO36" s="2551"/>
      <c r="BP36" s="2551"/>
      <c r="BQ36" s="2551"/>
      <c r="BR36" s="2551"/>
      <c r="BS36" s="2551"/>
      <c r="BT36" s="2551"/>
      <c r="BU36" s="2551"/>
      <c r="BV36" s="2551"/>
      <c r="BW36" s="2551"/>
      <c r="BX36" s="234"/>
      <c r="BY36" s="234"/>
      <c r="BZ36" s="234"/>
      <c r="CA36" s="234"/>
      <c r="CB36" s="234"/>
      <c r="CC36" s="234"/>
      <c r="CD36" s="234"/>
      <c r="CE36" s="234"/>
      <c r="CF36" s="234"/>
    </row>
    <row r="37" spans="1:84" s="237" customFormat="1" ht="15" customHeight="1">
      <c r="A37" s="2476"/>
      <c r="B37" s="2476"/>
      <c r="C37" s="2476"/>
      <c r="D37" s="2485"/>
      <c r="E37" s="2485"/>
      <c r="F37" s="2485"/>
      <c r="G37" s="2550" t="s">
        <v>424</v>
      </c>
      <c r="H37" s="2550"/>
      <c r="I37" s="2550"/>
      <c r="J37" s="2550"/>
      <c r="K37" s="2551" t="s">
        <v>1030</v>
      </c>
      <c r="L37" s="2551"/>
      <c r="M37" s="2551"/>
      <c r="N37" s="2551"/>
      <c r="O37" s="2551"/>
      <c r="P37" s="2551"/>
      <c r="Q37" s="2551"/>
      <c r="R37" s="2551"/>
      <c r="S37" s="2551"/>
      <c r="T37" s="2551"/>
      <c r="U37" s="2551"/>
      <c r="V37" s="2551"/>
      <c r="W37" s="2551"/>
      <c r="X37" s="2551"/>
      <c r="Y37" s="2551"/>
      <c r="Z37" s="2551"/>
      <c r="AA37" s="2551"/>
      <c r="AB37" s="2551"/>
      <c r="AC37" s="2551"/>
      <c r="AD37" s="2551"/>
      <c r="AE37" s="2551"/>
      <c r="AF37" s="2551"/>
      <c r="AG37" s="2551"/>
      <c r="AH37" s="2551"/>
      <c r="AI37" s="2551"/>
      <c r="AJ37" s="2551"/>
      <c r="AK37" s="2551"/>
      <c r="AL37" s="2551"/>
      <c r="AM37" s="2551"/>
      <c r="AN37" s="2551"/>
      <c r="AO37" s="2551"/>
      <c r="AP37" s="2551"/>
      <c r="AQ37" s="2551"/>
      <c r="AR37" s="2551"/>
      <c r="AS37" s="2551"/>
      <c r="AT37" s="2551"/>
      <c r="AU37" s="2551"/>
      <c r="AV37" s="2551"/>
      <c r="AW37" s="2551"/>
      <c r="AX37" s="2551"/>
      <c r="AY37" s="2551"/>
      <c r="AZ37" s="2551"/>
      <c r="BA37" s="2551"/>
      <c r="BB37" s="2551"/>
      <c r="BC37" s="2551"/>
      <c r="BD37" s="2551"/>
      <c r="BE37" s="2551"/>
      <c r="BF37" s="2551"/>
      <c r="BG37" s="2551"/>
      <c r="BH37" s="2551"/>
      <c r="BI37" s="2551"/>
      <c r="BJ37" s="2551"/>
      <c r="BK37" s="2551"/>
      <c r="BL37" s="2551"/>
      <c r="BM37" s="2551"/>
      <c r="BN37" s="2551"/>
      <c r="BO37" s="2551"/>
      <c r="BP37" s="2551"/>
      <c r="BQ37" s="2551"/>
      <c r="BR37" s="2551"/>
      <c r="BS37" s="2551"/>
      <c r="BT37" s="2551"/>
      <c r="BU37" s="2551"/>
      <c r="BV37" s="2551"/>
      <c r="BW37" s="2551"/>
      <c r="BX37" s="234"/>
      <c r="BY37" s="234"/>
      <c r="BZ37" s="234"/>
      <c r="CA37" s="234"/>
      <c r="CB37" s="234"/>
      <c r="CC37" s="234"/>
      <c r="CD37" s="234"/>
      <c r="CE37" s="234"/>
      <c r="CF37" s="234"/>
    </row>
    <row r="38" spans="1:84" s="236" customFormat="1" ht="28.5" customHeight="1">
      <c r="A38" s="2476"/>
      <c r="B38" s="2476"/>
      <c r="C38" s="2476"/>
      <c r="D38" s="2478"/>
      <c r="E38" s="2478"/>
      <c r="F38" s="2478"/>
      <c r="G38" s="2478"/>
      <c r="H38" s="2478"/>
      <c r="I38" s="2478"/>
      <c r="J38" s="2478"/>
      <c r="K38" s="2478"/>
      <c r="L38" s="2478"/>
      <c r="M38" s="2478"/>
      <c r="N38" s="2478"/>
      <c r="O38" s="2478"/>
      <c r="P38" s="2478"/>
      <c r="Q38" s="2478"/>
      <c r="R38" s="2478"/>
      <c r="S38" s="2478"/>
      <c r="T38" s="2478"/>
      <c r="U38" s="2478"/>
      <c r="V38" s="2478"/>
      <c r="W38" s="2478"/>
      <c r="X38" s="2478"/>
      <c r="Y38" s="2478"/>
      <c r="Z38" s="2478"/>
      <c r="AA38" s="2478"/>
      <c r="AB38" s="2478"/>
      <c r="AC38" s="2478"/>
      <c r="AD38" s="2478"/>
      <c r="AE38" s="2478"/>
      <c r="AF38" s="2478"/>
      <c r="AG38" s="2478"/>
      <c r="AH38" s="2478"/>
      <c r="AI38" s="2478"/>
      <c r="AJ38" s="2478"/>
      <c r="AK38" s="2478"/>
      <c r="AL38" s="2478"/>
      <c r="AM38" s="2478"/>
      <c r="AN38" s="2478"/>
      <c r="AO38" s="2478"/>
      <c r="AP38" s="2478"/>
      <c r="AQ38" s="2478"/>
      <c r="AR38" s="2478"/>
      <c r="AS38" s="2478"/>
      <c r="AT38" s="2478"/>
      <c r="AU38" s="2478"/>
      <c r="AV38" s="2478"/>
      <c r="AW38" s="2478"/>
      <c r="AX38" s="2478"/>
      <c r="AY38" s="2478"/>
      <c r="AZ38" s="2478"/>
      <c r="BA38" s="2478"/>
      <c r="BB38" s="2478"/>
      <c r="BC38" s="2478"/>
      <c r="BD38" s="2478"/>
      <c r="BE38" s="2478"/>
      <c r="BF38" s="2478"/>
      <c r="BG38" s="2478"/>
      <c r="BH38" s="2478"/>
      <c r="BI38" s="2478"/>
      <c r="BJ38" s="2478"/>
      <c r="BK38" s="2478"/>
      <c r="BL38" s="2478"/>
      <c r="BM38" s="2478"/>
      <c r="BN38" s="2478"/>
      <c r="BO38" s="2478"/>
      <c r="BP38" s="2478"/>
      <c r="BQ38" s="2478"/>
      <c r="BR38" s="2478"/>
      <c r="BS38" s="2478"/>
      <c r="BT38" s="2478"/>
      <c r="BU38" s="2478"/>
      <c r="BV38" s="2478"/>
      <c r="BW38" s="2478"/>
      <c r="BX38" s="234"/>
      <c r="BY38" s="234"/>
      <c r="BZ38" s="234"/>
      <c r="CA38" s="234"/>
      <c r="CB38" s="234"/>
      <c r="CC38" s="234"/>
      <c r="CD38" s="234"/>
      <c r="CE38" s="234"/>
      <c r="CF38" s="234"/>
    </row>
    <row r="39" spans="1:84" s="238" customFormat="1" ht="15" customHeight="1">
      <c r="BX39" s="239"/>
      <c r="BY39" s="239"/>
      <c r="BZ39" s="239"/>
      <c r="CA39" s="239"/>
      <c r="CB39" s="239"/>
      <c r="CC39" s="239"/>
      <c r="CD39" s="239"/>
      <c r="CE39" s="239"/>
      <c r="CF39" s="239"/>
    </row>
    <row r="40" spans="1:84" s="236" customFormat="1" ht="15" hidden="1" customHeight="1">
      <c r="BX40" s="237"/>
      <c r="BY40" s="237"/>
      <c r="BZ40" s="237"/>
      <c r="CA40" s="237"/>
      <c r="CB40" s="237"/>
      <c r="CC40" s="237"/>
      <c r="CD40" s="237"/>
      <c r="CE40" s="237"/>
      <c r="CF40" s="237"/>
    </row>
    <row r="41" spans="1:84" s="236" customFormat="1" ht="15" hidden="1" customHeight="1">
      <c r="BX41" s="237"/>
      <c r="BY41" s="237"/>
      <c r="BZ41" s="237"/>
      <c r="CA41" s="237"/>
      <c r="CB41" s="237"/>
      <c r="CC41" s="237"/>
      <c r="CD41" s="237"/>
      <c r="CE41" s="237"/>
      <c r="CF41" s="237"/>
    </row>
    <row r="42" spans="1:84" s="236" customFormat="1" ht="15" hidden="1" customHeight="1">
      <c r="BX42" s="237"/>
      <c r="BY42" s="237"/>
      <c r="BZ42" s="237"/>
      <c r="CA42" s="237"/>
      <c r="CB42" s="237"/>
      <c r="CC42" s="237"/>
      <c r="CD42" s="237"/>
      <c r="CE42" s="237"/>
      <c r="CF42" s="237"/>
    </row>
    <row r="43" spans="1:84" s="236" customFormat="1" ht="15" hidden="1" customHeight="1">
      <c r="BX43" s="237"/>
      <c r="BY43" s="237"/>
      <c r="BZ43" s="237"/>
      <c r="CA43" s="237"/>
      <c r="CB43" s="237"/>
      <c r="CC43" s="237"/>
      <c r="CD43" s="237"/>
      <c r="CE43" s="237"/>
      <c r="CF43" s="237"/>
    </row>
    <row r="44" spans="1:84" s="236" customFormat="1" ht="15" hidden="1" customHeight="1">
      <c r="BX44" s="237"/>
      <c r="BY44" s="237"/>
      <c r="BZ44" s="237"/>
      <c r="CA44" s="237"/>
      <c r="CB44" s="237"/>
      <c r="CC44" s="237"/>
      <c r="CD44" s="237"/>
      <c r="CE44" s="237"/>
      <c r="CF44" s="237"/>
    </row>
    <row r="45" spans="1:84" s="236" customFormat="1" ht="15" hidden="1" customHeight="1">
      <c r="BX45" s="237"/>
      <c r="BY45" s="237"/>
      <c r="BZ45" s="237"/>
      <c r="CA45" s="237"/>
      <c r="CB45" s="237"/>
      <c r="CC45" s="237"/>
      <c r="CD45" s="237"/>
      <c r="CE45" s="237"/>
      <c r="CF45" s="237"/>
    </row>
    <row r="46" spans="1:84" s="236" customFormat="1" ht="15" hidden="1" customHeight="1">
      <c r="BX46" s="237"/>
      <c r="BY46" s="237"/>
      <c r="BZ46" s="237"/>
      <c r="CA46" s="237"/>
      <c r="CB46" s="237"/>
      <c r="CC46" s="237"/>
      <c r="CD46" s="237"/>
      <c r="CE46" s="237"/>
      <c r="CF46" s="237"/>
    </row>
    <row r="47" spans="1:84" s="236" customFormat="1" ht="15" hidden="1" customHeight="1">
      <c r="BX47" s="237"/>
      <c r="BY47" s="237"/>
      <c r="BZ47" s="237"/>
      <c r="CA47" s="237"/>
      <c r="CB47" s="237"/>
      <c r="CC47" s="237"/>
      <c r="CD47" s="237"/>
      <c r="CE47" s="237"/>
      <c r="CF47" s="237"/>
    </row>
    <row r="48" spans="1:84" s="236" customFormat="1" ht="15" hidden="1" customHeight="1">
      <c r="BX48" s="237"/>
      <c r="BY48" s="237"/>
      <c r="BZ48" s="237"/>
      <c r="CA48" s="237"/>
      <c r="CB48" s="237"/>
      <c r="CC48" s="237"/>
      <c r="CD48" s="237"/>
      <c r="CE48" s="237"/>
      <c r="CF48" s="237"/>
    </row>
    <row r="49" spans="76:84" s="236" customFormat="1" ht="15" hidden="1" customHeight="1">
      <c r="BX49" s="237"/>
      <c r="BY49" s="237"/>
      <c r="BZ49" s="237"/>
      <c r="CA49" s="237"/>
      <c r="CB49" s="237"/>
      <c r="CC49" s="237"/>
      <c r="CD49" s="237"/>
      <c r="CE49" s="237"/>
      <c r="CF49" s="237"/>
    </row>
    <row r="50" spans="76:84" s="236" customFormat="1" ht="15" hidden="1" customHeight="1">
      <c r="BX50" s="237"/>
      <c r="BY50" s="237"/>
      <c r="BZ50" s="237"/>
      <c r="CA50" s="237"/>
      <c r="CB50" s="237"/>
      <c r="CC50" s="237"/>
      <c r="CD50" s="237"/>
      <c r="CE50" s="237"/>
      <c r="CF50" s="237"/>
    </row>
    <row r="51" spans="76:84" s="236" customFormat="1" ht="15" hidden="1" customHeight="1">
      <c r="BX51" s="237"/>
      <c r="BY51" s="237"/>
      <c r="BZ51" s="237"/>
      <c r="CA51" s="237"/>
      <c r="CB51" s="237"/>
      <c r="CC51" s="237"/>
      <c r="CD51" s="237"/>
      <c r="CE51" s="237"/>
      <c r="CF51" s="237"/>
    </row>
    <row r="52" spans="76:84" s="236" customFormat="1" ht="15" hidden="1" customHeight="1">
      <c r="BX52" s="237"/>
      <c r="BY52" s="237"/>
      <c r="BZ52" s="237"/>
      <c r="CA52" s="237"/>
      <c r="CB52" s="237"/>
      <c r="CC52" s="237"/>
      <c r="CD52" s="237"/>
      <c r="CE52" s="237"/>
      <c r="CF52" s="237"/>
    </row>
    <row r="53" spans="76:84" s="236" customFormat="1" ht="15" hidden="1" customHeight="1">
      <c r="BX53" s="237"/>
      <c r="BY53" s="237"/>
      <c r="BZ53" s="237"/>
      <c r="CA53" s="237"/>
      <c r="CB53" s="237"/>
      <c r="CC53" s="237"/>
      <c r="CD53" s="237"/>
      <c r="CE53" s="237"/>
      <c r="CF53" s="237"/>
    </row>
    <row r="54" spans="76:84" s="236" customFormat="1" ht="15" hidden="1" customHeight="1">
      <c r="BX54" s="237"/>
      <c r="BY54" s="237"/>
      <c r="BZ54" s="237"/>
      <c r="CA54" s="237"/>
      <c r="CB54" s="237"/>
      <c r="CC54" s="237"/>
      <c r="CD54" s="237"/>
      <c r="CE54" s="237"/>
      <c r="CF54" s="237"/>
    </row>
    <row r="55" spans="76:84" s="236" customFormat="1" ht="15" hidden="1" customHeight="1">
      <c r="BX55" s="237"/>
      <c r="BY55" s="237"/>
      <c r="BZ55" s="237"/>
      <c r="CA55" s="237"/>
      <c r="CB55" s="237"/>
      <c r="CC55" s="237"/>
      <c r="CD55" s="237"/>
      <c r="CE55" s="237"/>
      <c r="CF55" s="237"/>
    </row>
    <row r="56" spans="76:84" s="236" customFormat="1" ht="15" hidden="1" customHeight="1">
      <c r="BX56" s="237"/>
      <c r="BY56" s="237"/>
      <c r="BZ56" s="237"/>
      <c r="CA56" s="237"/>
      <c r="CB56" s="237"/>
      <c r="CC56" s="237"/>
      <c r="CD56" s="237"/>
      <c r="CE56" s="237"/>
      <c r="CF56" s="237"/>
    </row>
    <row r="57" spans="76:84" s="236" customFormat="1" ht="15" hidden="1" customHeight="1">
      <c r="BX57" s="237"/>
      <c r="BY57" s="237"/>
      <c r="BZ57" s="237"/>
      <c r="CA57" s="237"/>
      <c r="CB57" s="237"/>
      <c r="CC57" s="237"/>
      <c r="CD57" s="237"/>
      <c r="CE57" s="237"/>
      <c r="CF57" s="237"/>
    </row>
    <row r="58" spans="76:84" s="236" customFormat="1" ht="15" hidden="1" customHeight="1">
      <c r="BX58" s="237"/>
      <c r="BY58" s="1"/>
      <c r="BZ58" s="1"/>
      <c r="CA58" s="1"/>
      <c r="CB58" s="1"/>
      <c r="CC58" s="1"/>
      <c r="CD58" s="1"/>
      <c r="CE58" s="1"/>
      <c r="CF58" s="1"/>
    </row>
    <row r="59" spans="76:84" s="236" customFormat="1" ht="15" hidden="1" customHeight="1">
      <c r="BX59" s="237"/>
      <c r="BY59" s="1"/>
      <c r="BZ59" s="1"/>
      <c r="CA59" s="1"/>
      <c r="CB59" s="1"/>
      <c r="CC59" s="1"/>
      <c r="CD59" s="1"/>
      <c r="CE59" s="1"/>
      <c r="CF59" s="1"/>
    </row>
    <row r="60" spans="76:84" s="236" customFormat="1" ht="15" hidden="1" customHeight="1">
      <c r="BX60" s="237"/>
      <c r="BY60" s="1"/>
      <c r="BZ60" s="1"/>
      <c r="CA60" s="1"/>
      <c r="CB60" s="1"/>
      <c r="CC60" s="1"/>
      <c r="CD60" s="1"/>
      <c r="CE60" s="1"/>
      <c r="CF60" s="1"/>
    </row>
    <row r="61" spans="76:84" s="236" customFormat="1" ht="15" hidden="1" customHeight="1">
      <c r="BX61" s="237"/>
      <c r="BY61" s="1"/>
      <c r="BZ61" s="1"/>
      <c r="CA61" s="1"/>
      <c r="CB61" s="1"/>
      <c r="CC61" s="1"/>
      <c r="CD61" s="1"/>
      <c r="CE61" s="1"/>
      <c r="CF61" s="1"/>
    </row>
    <row r="62" spans="76:84" s="236" customFormat="1" ht="15" hidden="1" customHeight="1">
      <c r="BX62" s="237"/>
      <c r="BY62" s="1"/>
      <c r="BZ62" s="1"/>
      <c r="CA62" s="1"/>
      <c r="CB62" s="1"/>
      <c r="CC62" s="1"/>
      <c r="CD62" s="1"/>
      <c r="CE62" s="1"/>
      <c r="CF62" s="1"/>
    </row>
    <row r="63" spans="76:84" s="236" customFormat="1" ht="15" hidden="1" customHeight="1">
      <c r="BX63" s="237"/>
      <c r="BY63" s="1"/>
      <c r="BZ63" s="1"/>
      <c r="CA63" s="1"/>
      <c r="CB63" s="1"/>
      <c r="CC63" s="1"/>
      <c r="CD63" s="1"/>
      <c r="CE63" s="1"/>
      <c r="CF63" s="1"/>
    </row>
    <row r="64" spans="76:84" s="236" customFormat="1" ht="15" hidden="1" customHeight="1">
      <c r="BX64" s="237"/>
      <c r="BY64" s="1"/>
      <c r="BZ64" s="1"/>
      <c r="CA64" s="1"/>
      <c r="CB64" s="1"/>
      <c r="CC64" s="1"/>
      <c r="CD64" s="1"/>
      <c r="CE64" s="1"/>
      <c r="CF64" s="1"/>
    </row>
    <row r="65" spans="76:84" s="236" customFormat="1" ht="15" hidden="1" customHeight="1">
      <c r="BX65" s="237"/>
      <c r="BY65" s="1"/>
      <c r="BZ65" s="1"/>
      <c r="CA65" s="1"/>
      <c r="CB65" s="1"/>
      <c r="CC65" s="1"/>
      <c r="CD65" s="1"/>
      <c r="CE65" s="1"/>
      <c r="CF65" s="1"/>
    </row>
    <row r="66" spans="76:84" s="236" customFormat="1" ht="15" hidden="1" customHeight="1">
      <c r="BX66" s="237"/>
      <c r="BY66" s="1"/>
      <c r="BZ66" s="1"/>
      <c r="CA66" s="1"/>
      <c r="CB66" s="1"/>
      <c r="CC66" s="1"/>
      <c r="CD66" s="1"/>
      <c r="CE66" s="1"/>
      <c r="CF66" s="1"/>
    </row>
    <row r="67" spans="76:84" s="236" customFormat="1" ht="15" hidden="1" customHeight="1">
      <c r="BX67" s="237"/>
      <c r="BY67" s="1"/>
      <c r="BZ67" s="1"/>
      <c r="CA67" s="1"/>
      <c r="CB67" s="1"/>
      <c r="CC67" s="1"/>
      <c r="CD67" s="1"/>
      <c r="CE67" s="1"/>
      <c r="CF67" s="1"/>
    </row>
    <row r="68" spans="76:84" s="236" customFormat="1" ht="15" hidden="1" customHeight="1">
      <c r="BX68" s="237"/>
      <c r="BY68" s="1"/>
      <c r="BZ68" s="1"/>
      <c r="CA68" s="1"/>
      <c r="CB68" s="1"/>
      <c r="CC68" s="1"/>
      <c r="CD68" s="1"/>
      <c r="CE68" s="1"/>
      <c r="CF68" s="1"/>
    </row>
    <row r="69" spans="76:84" s="236" customFormat="1" ht="15" hidden="1" customHeight="1">
      <c r="BX69" s="237"/>
      <c r="BY69" s="1"/>
      <c r="BZ69" s="1"/>
      <c r="CA69" s="1"/>
      <c r="CB69" s="1"/>
      <c r="CC69" s="1"/>
      <c r="CD69" s="1"/>
      <c r="CE69" s="1"/>
      <c r="CF69" s="1"/>
    </row>
    <row r="70" spans="76:84" s="236" customFormat="1" ht="15" hidden="1" customHeight="1">
      <c r="BX70" s="237"/>
      <c r="BY70" s="1"/>
      <c r="BZ70" s="1"/>
      <c r="CA70" s="1"/>
      <c r="CB70" s="1"/>
      <c r="CC70" s="1"/>
      <c r="CD70" s="1"/>
      <c r="CE70" s="1"/>
      <c r="CF70" s="1"/>
    </row>
    <row r="71" spans="76:84" s="236" customFormat="1" ht="15" hidden="1" customHeight="1">
      <c r="BX71" s="237"/>
      <c r="BY71" s="1"/>
      <c r="BZ71" s="1"/>
      <c r="CA71" s="1"/>
      <c r="CB71" s="1"/>
      <c r="CC71" s="1"/>
      <c r="CD71" s="1"/>
      <c r="CE71" s="1"/>
      <c r="CF71" s="1"/>
    </row>
    <row r="72" spans="76:84" s="236" customFormat="1" ht="15" hidden="1" customHeight="1">
      <c r="BX72" s="237"/>
      <c r="BY72" s="1"/>
      <c r="BZ72" s="1"/>
      <c r="CA72" s="1"/>
      <c r="CB72" s="1"/>
      <c r="CC72" s="1"/>
      <c r="CD72" s="1"/>
      <c r="CE72" s="1"/>
      <c r="CF72" s="1"/>
    </row>
    <row r="73" spans="76:84" s="236" customFormat="1" ht="15" hidden="1" customHeight="1">
      <c r="BX73" s="237"/>
      <c r="BY73" s="1"/>
      <c r="BZ73" s="1"/>
      <c r="CA73" s="1"/>
      <c r="CB73" s="1"/>
      <c r="CC73" s="1"/>
      <c r="CD73" s="1"/>
      <c r="CE73" s="1"/>
      <c r="CF73" s="1"/>
    </row>
    <row r="74" spans="76:84" s="236" customFormat="1" ht="15" hidden="1" customHeight="1">
      <c r="BX74" s="237"/>
      <c r="BY74" s="1"/>
      <c r="BZ74" s="1"/>
      <c r="CA74" s="1"/>
      <c r="CB74" s="1"/>
      <c r="CC74" s="1"/>
      <c r="CD74" s="1"/>
      <c r="CE74" s="1"/>
      <c r="CF74" s="1"/>
    </row>
    <row r="75" spans="76:84" s="236" customFormat="1" ht="15" hidden="1" customHeight="1">
      <c r="BX75" s="237"/>
      <c r="BY75" s="1"/>
      <c r="BZ75" s="1"/>
      <c r="CA75" s="1"/>
      <c r="CB75" s="1"/>
      <c r="CC75" s="1"/>
      <c r="CD75" s="1"/>
      <c r="CE75" s="1"/>
      <c r="CF75" s="1"/>
    </row>
    <row r="76" spans="76:84" s="236" customFormat="1" ht="15" hidden="1" customHeight="1">
      <c r="BX76" s="237"/>
      <c r="BY76" s="1"/>
      <c r="BZ76" s="1"/>
      <c r="CA76" s="1"/>
      <c r="CB76" s="1"/>
      <c r="CC76" s="1"/>
      <c r="CD76" s="1"/>
      <c r="CE76" s="1"/>
      <c r="CF76" s="1"/>
    </row>
    <row r="77" spans="76:84" s="236" customFormat="1" ht="15" hidden="1" customHeight="1">
      <c r="BX77" s="237"/>
      <c r="BY77" s="1"/>
      <c r="BZ77" s="1"/>
      <c r="CA77" s="1"/>
      <c r="CB77" s="1"/>
      <c r="CC77" s="1"/>
      <c r="CD77" s="1"/>
      <c r="CE77" s="1"/>
      <c r="CF77" s="1"/>
    </row>
    <row r="78" spans="76:84" s="236" customFormat="1" ht="15" hidden="1" customHeight="1">
      <c r="BX78" s="237"/>
      <c r="BY78" s="1"/>
      <c r="BZ78" s="1"/>
      <c r="CA78" s="1"/>
      <c r="CB78" s="1"/>
      <c r="CC78" s="1"/>
      <c r="CD78" s="1"/>
      <c r="CE78" s="1"/>
      <c r="CF78" s="1"/>
    </row>
    <row r="79" spans="76:84" s="236" customFormat="1" ht="15" hidden="1" customHeight="1">
      <c r="BX79" s="237"/>
      <c r="BY79" s="1"/>
      <c r="BZ79" s="1"/>
      <c r="CA79" s="1"/>
      <c r="CB79" s="1"/>
      <c r="CC79" s="1"/>
      <c r="CD79" s="1"/>
      <c r="CE79" s="1"/>
      <c r="CF79" s="1"/>
    </row>
    <row r="80" spans="76:84" s="236" customFormat="1" ht="15" hidden="1" customHeight="1">
      <c r="BX80" s="237"/>
      <c r="BY80" s="1"/>
      <c r="BZ80" s="1"/>
      <c r="CA80" s="1"/>
      <c r="CB80" s="1"/>
      <c r="CC80" s="1"/>
      <c r="CD80" s="1"/>
      <c r="CE80" s="1"/>
      <c r="CF80" s="1"/>
    </row>
    <row r="81" spans="76:84" s="236" customFormat="1" ht="15" hidden="1" customHeight="1">
      <c r="BX81" s="237"/>
      <c r="BY81" s="1"/>
      <c r="BZ81" s="1"/>
      <c r="CA81" s="1"/>
      <c r="CB81" s="1"/>
      <c r="CC81" s="1"/>
      <c r="CD81" s="1"/>
      <c r="CE81" s="1"/>
      <c r="CF81" s="1"/>
    </row>
    <row r="82" spans="76:84" s="236" customFormat="1" ht="15" hidden="1" customHeight="1">
      <c r="BX82" s="237"/>
      <c r="BY82" s="1"/>
      <c r="BZ82" s="1"/>
      <c r="CA82" s="1"/>
      <c r="CB82" s="1"/>
      <c r="CC82" s="1"/>
      <c r="CD82" s="1"/>
      <c r="CE82" s="1"/>
      <c r="CF82" s="1"/>
    </row>
    <row r="83" spans="76:84" s="236" customFormat="1" ht="15" hidden="1" customHeight="1">
      <c r="BX83" s="237"/>
      <c r="BY83" s="1"/>
      <c r="BZ83" s="1"/>
      <c r="CA83" s="1"/>
      <c r="CB83" s="1"/>
      <c r="CC83" s="1"/>
      <c r="CD83" s="1"/>
      <c r="CE83" s="1"/>
      <c r="CF83" s="1"/>
    </row>
    <row r="84" spans="76:84" s="236" customFormat="1" ht="15" hidden="1" customHeight="1">
      <c r="BX84" s="237"/>
      <c r="BY84" s="1"/>
      <c r="BZ84" s="1"/>
      <c r="CA84" s="1"/>
      <c r="CB84" s="1"/>
      <c r="CC84" s="1"/>
      <c r="CD84" s="1"/>
      <c r="CE84" s="1"/>
      <c r="CF84" s="1"/>
    </row>
    <row r="85" spans="76:84" s="236" customFormat="1" ht="15" hidden="1" customHeight="1">
      <c r="BX85" s="237"/>
      <c r="BY85" s="1"/>
      <c r="BZ85" s="1"/>
      <c r="CA85" s="1"/>
      <c r="CB85" s="1"/>
      <c r="CC85" s="1"/>
      <c r="CD85" s="1"/>
      <c r="CE85" s="1"/>
      <c r="CF85" s="1"/>
    </row>
    <row r="86" spans="76:84" s="236" customFormat="1" ht="15" hidden="1" customHeight="1">
      <c r="BX86" s="237"/>
      <c r="BY86" s="1"/>
      <c r="BZ86" s="1"/>
      <c r="CA86" s="1"/>
      <c r="CB86" s="1"/>
      <c r="CC86" s="1"/>
      <c r="CD86" s="1"/>
      <c r="CE86" s="1"/>
      <c r="CF86" s="1"/>
    </row>
    <row r="87" spans="76:84" s="236" customFormat="1" ht="15" hidden="1" customHeight="1">
      <c r="BX87" s="237"/>
      <c r="BY87" s="1"/>
      <c r="BZ87" s="1"/>
      <c r="CA87" s="1"/>
      <c r="CB87" s="1"/>
      <c r="CC87" s="1"/>
      <c r="CD87" s="1"/>
      <c r="CE87" s="1"/>
      <c r="CF87" s="1"/>
    </row>
    <row r="88" spans="76:84" s="236" customFormat="1" ht="15" hidden="1" customHeight="1">
      <c r="BX88" s="237"/>
      <c r="BY88" s="1"/>
      <c r="BZ88" s="1"/>
      <c r="CA88" s="1"/>
      <c r="CB88" s="1"/>
      <c r="CC88" s="1"/>
      <c r="CD88" s="1"/>
      <c r="CE88" s="1"/>
      <c r="CF88" s="1"/>
    </row>
    <row r="89" spans="76:84" s="236" customFormat="1" ht="15" hidden="1" customHeight="1">
      <c r="BX89" s="237"/>
      <c r="BY89" s="1"/>
      <c r="BZ89" s="1"/>
      <c r="CA89" s="1"/>
      <c r="CB89" s="1"/>
      <c r="CC89" s="1"/>
      <c r="CD89" s="1"/>
      <c r="CE89" s="1"/>
      <c r="CF89" s="1"/>
    </row>
    <row r="90" spans="76:84" s="236" customFormat="1" ht="15" hidden="1" customHeight="1">
      <c r="BX90" s="237"/>
      <c r="BY90" s="1"/>
      <c r="BZ90" s="1"/>
      <c r="CA90" s="1"/>
      <c r="CB90" s="1"/>
      <c r="CC90" s="1"/>
      <c r="CD90" s="1"/>
      <c r="CE90" s="1"/>
      <c r="CF90" s="1"/>
    </row>
    <row r="91" spans="76:84" s="236" customFormat="1" ht="15" hidden="1" customHeight="1">
      <c r="BX91" s="237"/>
      <c r="BY91" s="1"/>
      <c r="BZ91" s="1"/>
      <c r="CA91" s="1"/>
      <c r="CB91" s="1"/>
      <c r="CC91" s="1"/>
      <c r="CD91" s="1"/>
      <c r="CE91" s="1"/>
      <c r="CF91" s="1"/>
    </row>
    <row r="92" spans="76:84" s="236" customFormat="1" ht="15" hidden="1" customHeight="1">
      <c r="BX92" s="237"/>
      <c r="BY92" s="1"/>
      <c r="BZ92" s="1"/>
      <c r="CA92" s="1"/>
      <c r="CB92" s="1"/>
      <c r="CC92" s="1"/>
      <c r="CD92" s="1"/>
      <c r="CE92" s="1"/>
      <c r="CF92" s="1"/>
    </row>
    <row r="93" spans="76:84" s="236" customFormat="1" ht="15" hidden="1" customHeight="1">
      <c r="BX93" s="237"/>
      <c r="BY93" s="1"/>
      <c r="BZ93" s="1"/>
      <c r="CA93" s="1"/>
      <c r="CB93" s="1"/>
      <c r="CC93" s="1"/>
      <c r="CD93" s="1"/>
      <c r="CE93" s="1"/>
      <c r="CF93" s="1"/>
    </row>
    <row r="94" spans="76:84" s="236" customFormat="1" ht="15" hidden="1" customHeight="1">
      <c r="BX94" s="237"/>
      <c r="BY94" s="1"/>
      <c r="BZ94" s="1"/>
      <c r="CA94" s="1"/>
      <c r="CB94" s="1"/>
      <c r="CC94" s="1"/>
      <c r="CD94" s="1"/>
      <c r="CE94" s="1"/>
      <c r="CF94" s="1"/>
    </row>
    <row r="95" spans="76:84" s="236" customFormat="1" ht="15" hidden="1" customHeight="1">
      <c r="BX95" s="237"/>
      <c r="BY95" s="1"/>
      <c r="BZ95" s="1"/>
      <c r="CA95" s="1"/>
      <c r="CB95" s="1"/>
      <c r="CC95" s="1"/>
      <c r="CD95" s="1"/>
      <c r="CE95" s="1"/>
      <c r="CF95" s="1"/>
    </row>
    <row r="96" spans="76:84" s="236" customFormat="1" ht="15" hidden="1" customHeight="1">
      <c r="BX96" s="237"/>
      <c r="BY96" s="1"/>
      <c r="BZ96" s="1"/>
      <c r="CA96" s="1"/>
      <c r="CB96" s="1"/>
      <c r="CC96" s="1"/>
      <c r="CD96" s="1"/>
      <c r="CE96" s="1"/>
      <c r="CF96" s="1"/>
    </row>
    <row r="97" spans="76:84" s="236" customFormat="1" ht="15" hidden="1" customHeight="1">
      <c r="BX97" s="237"/>
      <c r="BY97" s="1"/>
      <c r="BZ97" s="1"/>
      <c r="CA97" s="1"/>
      <c r="CB97" s="1"/>
      <c r="CC97" s="1"/>
      <c r="CD97" s="1"/>
      <c r="CE97" s="1"/>
      <c r="CF97" s="1"/>
    </row>
    <row r="98" spans="76:84" s="236" customFormat="1" ht="15" hidden="1" customHeight="1">
      <c r="BX98" s="237"/>
      <c r="BY98" s="1"/>
      <c r="BZ98" s="1"/>
      <c r="CA98" s="1"/>
      <c r="CB98" s="1"/>
      <c r="CC98" s="1"/>
      <c r="CD98" s="1"/>
      <c r="CE98" s="1"/>
      <c r="CF98" s="1"/>
    </row>
    <row r="99" spans="76:84" s="236" customFormat="1" ht="15" hidden="1" customHeight="1">
      <c r="BX99" s="237"/>
      <c r="BY99" s="1"/>
      <c r="BZ99" s="1"/>
      <c r="CA99" s="1"/>
      <c r="CB99" s="1"/>
      <c r="CC99" s="1"/>
      <c r="CD99" s="1"/>
      <c r="CE99" s="1"/>
      <c r="CF99" s="1"/>
    </row>
    <row r="100" spans="76:84" s="236" customFormat="1" ht="15" hidden="1" customHeight="1">
      <c r="BX100" s="237"/>
      <c r="BY100" s="1"/>
      <c r="BZ100" s="1"/>
      <c r="CA100" s="1"/>
      <c r="CB100" s="1"/>
      <c r="CC100" s="1"/>
      <c r="CD100" s="1"/>
      <c r="CE100" s="1"/>
      <c r="CF100" s="1"/>
    </row>
    <row r="101" spans="76:84" s="236" customFormat="1" ht="15" hidden="1" customHeight="1">
      <c r="BX101" s="237"/>
      <c r="BY101" s="1"/>
      <c r="BZ101" s="1"/>
      <c r="CA101" s="1"/>
      <c r="CB101" s="1"/>
      <c r="CC101" s="1"/>
      <c r="CD101" s="1"/>
      <c r="CE101" s="1"/>
      <c r="CF101" s="1"/>
    </row>
    <row r="102" spans="76:84" s="236" customFormat="1" ht="15" hidden="1" customHeight="1">
      <c r="BX102" s="237"/>
      <c r="BY102" s="1"/>
      <c r="BZ102" s="1"/>
      <c r="CA102" s="1"/>
      <c r="CB102" s="1"/>
      <c r="CC102" s="1"/>
      <c r="CD102" s="1"/>
      <c r="CE102" s="1"/>
      <c r="CF102" s="1"/>
    </row>
    <row r="103" spans="76:84" s="236" customFormat="1" ht="15" hidden="1" customHeight="1">
      <c r="BX103" s="237"/>
      <c r="BY103" s="1"/>
      <c r="BZ103" s="1"/>
      <c r="CA103" s="1"/>
      <c r="CB103" s="1"/>
      <c r="CC103" s="1"/>
      <c r="CD103" s="1"/>
      <c r="CE103" s="1"/>
      <c r="CF103" s="1"/>
    </row>
    <row r="104" spans="76:84" s="236" customFormat="1" ht="15" hidden="1" customHeight="1">
      <c r="BX104" s="237"/>
      <c r="BY104" s="1"/>
      <c r="BZ104" s="1"/>
      <c r="CA104" s="1"/>
      <c r="CB104" s="1"/>
      <c r="CC104" s="1"/>
      <c r="CD104" s="1"/>
      <c r="CE104" s="1"/>
      <c r="CF104" s="1"/>
    </row>
    <row r="105" spans="76:84" s="236" customFormat="1" ht="15" hidden="1" customHeight="1">
      <c r="BX105" s="237"/>
      <c r="BY105" s="1"/>
      <c r="BZ105" s="1"/>
      <c r="CA105" s="1"/>
      <c r="CB105" s="1"/>
      <c r="CC105" s="1"/>
      <c r="CD105" s="1"/>
      <c r="CE105" s="1"/>
      <c r="CF105" s="1"/>
    </row>
    <row r="106" spans="76:84" s="236" customFormat="1" ht="15" hidden="1" customHeight="1">
      <c r="BX106" s="237"/>
      <c r="BY106" s="1"/>
      <c r="BZ106" s="1"/>
      <c r="CA106" s="1"/>
      <c r="CB106" s="1"/>
      <c r="CC106" s="1"/>
      <c r="CD106" s="1"/>
      <c r="CE106" s="1"/>
      <c r="CF106" s="1"/>
    </row>
    <row r="107" spans="76:84" s="236" customFormat="1" ht="15" hidden="1" customHeight="1">
      <c r="BX107" s="237"/>
      <c r="BY107" s="1"/>
      <c r="BZ107" s="1"/>
      <c r="CA107" s="1"/>
      <c r="CB107" s="1"/>
      <c r="CC107" s="1"/>
      <c r="CD107" s="1"/>
      <c r="CE107" s="1"/>
      <c r="CF107" s="1"/>
    </row>
    <row r="108" spans="76:84" s="236" customFormat="1" ht="15" hidden="1" customHeight="1">
      <c r="BX108" s="237"/>
      <c r="BY108" s="1"/>
      <c r="BZ108" s="1"/>
      <c r="CA108" s="1"/>
      <c r="CB108" s="1"/>
      <c r="CC108" s="1"/>
      <c r="CD108" s="1"/>
      <c r="CE108" s="1"/>
      <c r="CF108" s="1"/>
    </row>
    <row r="109" spans="76:84" s="236" customFormat="1" ht="15" hidden="1" customHeight="1">
      <c r="BX109" s="237"/>
      <c r="BY109" s="1"/>
      <c r="BZ109" s="1"/>
      <c r="CA109" s="1"/>
      <c r="CB109" s="1"/>
      <c r="CC109" s="1"/>
      <c r="CD109" s="1"/>
      <c r="CE109" s="1"/>
      <c r="CF109" s="1"/>
    </row>
    <row r="110" spans="76:84" s="236" customFormat="1" ht="15" hidden="1" customHeight="1">
      <c r="BX110" s="237"/>
      <c r="BY110" s="1"/>
      <c r="BZ110" s="1"/>
      <c r="CA110" s="1"/>
      <c r="CB110" s="1"/>
      <c r="CC110" s="1"/>
      <c r="CD110" s="1"/>
      <c r="CE110" s="1"/>
      <c r="CF110" s="1"/>
    </row>
    <row r="111" spans="76:84" s="236" customFormat="1" ht="15" hidden="1" customHeight="1">
      <c r="BX111" s="237"/>
      <c r="BY111" s="1"/>
      <c r="BZ111" s="1"/>
      <c r="CA111" s="1"/>
      <c r="CB111" s="1"/>
      <c r="CC111" s="1"/>
      <c r="CD111" s="1"/>
      <c r="CE111" s="1"/>
      <c r="CF111" s="1"/>
    </row>
    <row r="112" spans="76:84" s="236" customFormat="1" ht="15" hidden="1" customHeight="1">
      <c r="BX112" s="237"/>
      <c r="BY112" s="1"/>
      <c r="BZ112" s="1"/>
      <c r="CA112" s="1"/>
      <c r="CB112" s="1"/>
      <c r="CC112" s="1"/>
      <c r="CD112" s="1"/>
      <c r="CE112" s="1"/>
      <c r="CF112" s="1"/>
    </row>
    <row r="113" spans="76:84" s="236" customFormat="1" ht="15" hidden="1" customHeight="1">
      <c r="BX113" s="237"/>
      <c r="BY113" s="1"/>
      <c r="BZ113" s="1"/>
      <c r="CA113" s="1"/>
      <c r="CB113" s="1"/>
      <c r="CC113" s="1"/>
      <c r="CD113" s="1"/>
      <c r="CE113" s="1"/>
      <c r="CF113" s="1"/>
    </row>
    <row r="114" spans="76:84" s="236" customFormat="1" ht="15" hidden="1" customHeight="1">
      <c r="BX114" s="237"/>
      <c r="BY114" s="1"/>
      <c r="BZ114" s="1"/>
      <c r="CA114" s="1"/>
      <c r="CB114" s="1"/>
      <c r="CC114" s="1"/>
      <c r="CD114" s="1"/>
      <c r="CE114" s="1"/>
      <c r="CF114" s="1"/>
    </row>
    <row r="115" spans="76:84" s="236" customFormat="1" ht="15" hidden="1" customHeight="1">
      <c r="BX115" s="237"/>
      <c r="BY115" s="1"/>
      <c r="BZ115" s="1"/>
      <c r="CA115" s="1"/>
      <c r="CB115" s="1"/>
      <c r="CC115" s="1"/>
      <c r="CD115" s="1"/>
      <c r="CE115" s="1"/>
      <c r="CF115" s="1"/>
    </row>
    <row r="116" spans="76:84" s="236" customFormat="1" ht="15" hidden="1" customHeight="1">
      <c r="BX116" s="237"/>
      <c r="BY116" s="1"/>
      <c r="BZ116" s="1"/>
      <c r="CA116" s="1"/>
      <c r="CB116" s="1"/>
      <c r="CC116" s="1"/>
      <c r="CD116" s="1"/>
      <c r="CE116" s="1"/>
      <c r="CF116" s="1"/>
    </row>
    <row r="117" spans="76:84" s="236" customFormat="1" ht="15" hidden="1" customHeight="1">
      <c r="BX117" s="237"/>
      <c r="BY117" s="1"/>
      <c r="BZ117" s="1"/>
      <c r="CA117" s="1"/>
      <c r="CB117" s="1"/>
      <c r="CC117" s="1"/>
      <c r="CD117" s="1"/>
      <c r="CE117" s="1"/>
      <c r="CF117" s="1"/>
    </row>
    <row r="118" spans="76:84" s="236" customFormat="1" ht="15" hidden="1" customHeight="1">
      <c r="BX118" s="237"/>
      <c r="BY118" s="1"/>
      <c r="BZ118" s="1"/>
      <c r="CA118" s="1"/>
      <c r="CB118" s="1"/>
      <c r="CC118" s="1"/>
      <c r="CD118" s="1"/>
      <c r="CE118" s="1"/>
      <c r="CF118" s="1"/>
    </row>
    <row r="119" spans="76:84" s="236" customFormat="1" ht="15" hidden="1" customHeight="1">
      <c r="BX119" s="237"/>
      <c r="BY119" s="1"/>
      <c r="BZ119" s="1"/>
      <c r="CA119" s="1"/>
      <c r="CB119" s="1"/>
      <c r="CC119" s="1"/>
      <c r="CD119" s="1"/>
      <c r="CE119" s="1"/>
      <c r="CF119" s="1"/>
    </row>
    <row r="120" spans="76:84" s="236" customFormat="1" ht="15" hidden="1" customHeight="1">
      <c r="BX120" s="237"/>
      <c r="BY120" s="1"/>
      <c r="BZ120" s="1"/>
      <c r="CA120" s="1"/>
      <c r="CB120" s="1"/>
      <c r="CC120" s="1"/>
      <c r="CD120" s="1"/>
      <c r="CE120" s="1"/>
      <c r="CF120" s="1"/>
    </row>
    <row r="121" spans="76:84" s="236" customFormat="1" ht="15" hidden="1" customHeight="1">
      <c r="BX121" s="237"/>
      <c r="BY121" s="1"/>
      <c r="BZ121" s="1"/>
      <c r="CA121" s="1"/>
      <c r="CB121" s="1"/>
      <c r="CC121" s="1"/>
      <c r="CD121" s="1"/>
      <c r="CE121" s="1"/>
      <c r="CF121" s="1"/>
    </row>
    <row r="122" spans="76:84" s="236" customFormat="1" ht="15" hidden="1" customHeight="1">
      <c r="BX122" s="237"/>
      <c r="BY122" s="1"/>
      <c r="BZ122" s="1"/>
      <c r="CA122" s="1"/>
      <c r="CB122" s="1"/>
      <c r="CC122" s="1"/>
      <c r="CD122" s="1"/>
      <c r="CE122" s="1"/>
      <c r="CF122" s="1"/>
    </row>
    <row r="123" spans="76:84" s="236" customFormat="1" ht="15" hidden="1" customHeight="1">
      <c r="BX123" s="237"/>
      <c r="BY123" s="1"/>
      <c r="BZ123" s="1"/>
      <c r="CA123" s="1"/>
      <c r="CB123" s="1"/>
      <c r="CC123" s="1"/>
      <c r="CD123" s="1"/>
      <c r="CE123" s="1"/>
      <c r="CF123" s="1"/>
    </row>
    <row r="124" spans="76:84" s="236" customFormat="1" ht="15" hidden="1" customHeight="1">
      <c r="BX124" s="237"/>
      <c r="BY124" s="1"/>
      <c r="BZ124" s="1"/>
      <c r="CA124" s="1"/>
      <c r="CB124" s="1"/>
      <c r="CC124" s="1"/>
      <c r="CD124" s="1"/>
      <c r="CE124" s="1"/>
      <c r="CF124" s="1"/>
    </row>
    <row r="125" spans="76:84" s="236" customFormat="1" ht="15" hidden="1" customHeight="1">
      <c r="BX125" s="237"/>
      <c r="BY125" s="1"/>
      <c r="BZ125" s="1"/>
      <c r="CA125" s="1"/>
      <c r="CB125" s="1"/>
      <c r="CC125" s="1"/>
      <c r="CD125" s="1"/>
      <c r="CE125" s="1"/>
      <c r="CF125" s="1"/>
    </row>
    <row r="126" spans="76:84" s="236" customFormat="1" ht="15" hidden="1" customHeight="1">
      <c r="BX126" s="237"/>
      <c r="BY126" s="1"/>
      <c r="BZ126" s="1"/>
      <c r="CA126" s="1"/>
      <c r="CB126" s="1"/>
      <c r="CC126" s="1"/>
      <c r="CD126" s="1"/>
      <c r="CE126" s="1"/>
      <c r="CF126" s="1"/>
    </row>
    <row r="127" spans="76:84" s="236" customFormat="1" ht="15" hidden="1" customHeight="1">
      <c r="BX127" s="237"/>
      <c r="BY127" s="1"/>
      <c r="BZ127" s="1"/>
      <c r="CA127" s="1"/>
      <c r="CB127" s="1"/>
      <c r="CC127" s="1"/>
      <c r="CD127" s="1"/>
      <c r="CE127" s="1"/>
      <c r="CF127" s="1"/>
    </row>
    <row r="128" spans="76:84" s="236" customFormat="1" ht="15" hidden="1" customHeight="1">
      <c r="BX128" s="237"/>
      <c r="BY128" s="1"/>
      <c r="BZ128" s="1"/>
      <c r="CA128" s="1"/>
      <c r="CB128" s="1"/>
      <c r="CC128" s="1"/>
      <c r="CD128" s="1"/>
      <c r="CE128" s="1"/>
      <c r="CF128" s="1"/>
    </row>
    <row r="129" spans="76:84" s="236" customFormat="1" ht="15" hidden="1" customHeight="1">
      <c r="BX129" s="237"/>
      <c r="BY129" s="1"/>
      <c r="BZ129" s="1"/>
      <c r="CA129" s="1"/>
      <c r="CB129" s="1"/>
      <c r="CC129" s="1"/>
      <c r="CD129" s="1"/>
      <c r="CE129" s="1"/>
      <c r="CF129" s="1"/>
    </row>
    <row r="130" spans="76:84" s="236" customFormat="1" ht="15" hidden="1" customHeight="1">
      <c r="BX130" s="237"/>
      <c r="BY130" s="1"/>
      <c r="BZ130" s="1"/>
      <c r="CA130" s="1"/>
      <c r="CB130" s="1"/>
      <c r="CC130" s="1"/>
      <c r="CD130" s="1"/>
      <c r="CE130" s="1"/>
      <c r="CF130" s="1"/>
    </row>
    <row r="131" spans="76:84" s="236" customFormat="1" ht="15" hidden="1" customHeight="1">
      <c r="BX131" s="237"/>
      <c r="BY131" s="1"/>
      <c r="BZ131" s="1"/>
      <c r="CA131" s="1"/>
      <c r="CB131" s="1"/>
      <c r="CC131" s="1"/>
      <c r="CD131" s="1"/>
      <c r="CE131" s="1"/>
      <c r="CF131" s="1"/>
    </row>
    <row r="132" spans="76:84" s="236" customFormat="1" ht="15" hidden="1" customHeight="1">
      <c r="BX132" s="237"/>
      <c r="BY132" s="1"/>
      <c r="BZ132" s="1"/>
      <c r="CA132" s="1"/>
      <c r="CB132" s="1"/>
      <c r="CC132" s="1"/>
      <c r="CD132" s="1"/>
      <c r="CE132" s="1"/>
      <c r="CF132" s="1"/>
    </row>
    <row r="133" spans="76:84" s="236" customFormat="1" ht="15" hidden="1" customHeight="1">
      <c r="BX133" s="237"/>
      <c r="BY133" s="1"/>
      <c r="BZ133" s="1"/>
      <c r="CA133" s="1"/>
      <c r="CB133" s="1"/>
      <c r="CC133" s="1"/>
      <c r="CD133" s="1"/>
      <c r="CE133" s="1"/>
      <c r="CF133" s="1"/>
    </row>
    <row r="134" spans="76:84" s="236" customFormat="1" ht="15" hidden="1" customHeight="1">
      <c r="BX134" s="237"/>
      <c r="BY134" s="1"/>
      <c r="BZ134" s="1"/>
      <c r="CA134" s="1"/>
      <c r="CB134" s="1"/>
      <c r="CC134" s="1"/>
      <c r="CD134" s="1"/>
      <c r="CE134" s="1"/>
      <c r="CF134" s="1"/>
    </row>
    <row r="135" spans="76:84" s="236" customFormat="1" ht="15" hidden="1" customHeight="1">
      <c r="BX135" s="237"/>
      <c r="BY135" s="1"/>
      <c r="BZ135" s="1"/>
      <c r="CA135" s="1"/>
      <c r="CB135" s="1"/>
      <c r="CC135" s="1"/>
      <c r="CD135" s="1"/>
      <c r="CE135" s="1"/>
      <c r="CF135" s="1"/>
    </row>
    <row r="136" spans="76:84" s="236" customFormat="1" ht="15" hidden="1" customHeight="1">
      <c r="BX136" s="237"/>
      <c r="BY136" s="1"/>
      <c r="BZ136" s="1"/>
      <c r="CA136" s="1"/>
      <c r="CB136" s="1"/>
      <c r="CC136" s="1"/>
      <c r="CD136" s="1"/>
      <c r="CE136" s="1"/>
      <c r="CF136" s="1"/>
    </row>
    <row r="137" spans="76:84" s="236" customFormat="1" ht="15" hidden="1" customHeight="1">
      <c r="BX137" s="237"/>
      <c r="BY137" s="1"/>
      <c r="BZ137" s="1"/>
      <c r="CA137" s="1"/>
      <c r="CB137" s="1"/>
      <c r="CC137" s="1"/>
      <c r="CD137" s="1"/>
      <c r="CE137" s="1"/>
      <c r="CF137" s="1"/>
    </row>
    <row r="138" spans="76:84" s="236" customFormat="1" ht="15" hidden="1" customHeight="1">
      <c r="BX138" s="237"/>
      <c r="BY138" s="1"/>
      <c r="BZ138" s="1"/>
      <c r="CA138" s="1"/>
      <c r="CB138" s="1"/>
      <c r="CC138" s="1"/>
      <c r="CD138" s="1"/>
      <c r="CE138" s="1"/>
      <c r="CF138" s="1"/>
    </row>
    <row r="139" spans="76:84" s="236" customFormat="1" ht="15" hidden="1" customHeight="1">
      <c r="BX139" s="237"/>
      <c r="BY139" s="1"/>
      <c r="BZ139" s="1"/>
      <c r="CA139" s="1"/>
      <c r="CB139" s="1"/>
      <c r="CC139" s="1"/>
      <c r="CD139" s="1"/>
      <c r="CE139" s="1"/>
      <c r="CF139" s="1"/>
    </row>
    <row r="140" spans="76:84" s="236" customFormat="1" ht="15" hidden="1" customHeight="1">
      <c r="BX140" s="237"/>
      <c r="BY140" s="1"/>
      <c r="BZ140" s="1"/>
      <c r="CA140" s="1"/>
      <c r="CB140" s="1"/>
      <c r="CC140" s="1"/>
      <c r="CD140" s="1"/>
      <c r="CE140" s="1"/>
      <c r="CF140" s="1"/>
    </row>
    <row r="141" spans="76:84" s="236" customFormat="1" ht="15" hidden="1" customHeight="1">
      <c r="BX141" s="237"/>
      <c r="BY141" s="1"/>
      <c r="BZ141" s="1"/>
      <c r="CA141" s="1"/>
      <c r="CB141" s="1"/>
      <c r="CC141" s="1"/>
      <c r="CD141" s="1"/>
      <c r="CE141" s="1"/>
      <c r="CF141" s="1"/>
    </row>
    <row r="142" spans="76:84" s="236" customFormat="1" ht="15" hidden="1" customHeight="1">
      <c r="BX142" s="237"/>
      <c r="BY142" s="1"/>
      <c r="BZ142" s="1"/>
      <c r="CA142" s="1"/>
      <c r="CB142" s="1"/>
      <c r="CC142" s="1"/>
      <c r="CD142" s="1"/>
      <c r="CE142" s="1"/>
      <c r="CF142" s="1"/>
    </row>
    <row r="143" spans="76:84" s="236" customFormat="1" ht="15" hidden="1" customHeight="1">
      <c r="BX143" s="237"/>
      <c r="BY143" s="1"/>
      <c r="BZ143" s="1"/>
      <c r="CA143" s="1"/>
      <c r="CB143" s="1"/>
      <c r="CC143" s="1"/>
      <c r="CD143" s="1"/>
      <c r="CE143" s="1"/>
      <c r="CF143" s="1"/>
    </row>
    <row r="144" spans="76:84" s="236" customFormat="1" ht="15" hidden="1" customHeight="1">
      <c r="BX144" s="237"/>
      <c r="BY144" s="1"/>
      <c r="BZ144" s="1"/>
      <c r="CA144" s="1"/>
      <c r="CB144" s="1"/>
      <c r="CC144" s="1"/>
      <c r="CD144" s="1"/>
      <c r="CE144" s="1"/>
      <c r="CF144" s="1"/>
    </row>
    <row r="145" spans="76:84" s="236" customFormat="1" ht="15" hidden="1" customHeight="1">
      <c r="BX145" s="237"/>
      <c r="BY145" s="1"/>
      <c r="BZ145" s="1"/>
      <c r="CA145" s="1"/>
      <c r="CB145" s="1"/>
      <c r="CC145" s="1"/>
      <c r="CD145" s="1"/>
      <c r="CE145" s="1"/>
      <c r="CF145" s="1"/>
    </row>
    <row r="146" spans="76:84" s="236" customFormat="1" ht="15" hidden="1" customHeight="1">
      <c r="BX146" s="237"/>
      <c r="BY146" s="1"/>
      <c r="BZ146" s="1"/>
      <c r="CA146" s="1"/>
      <c r="CB146" s="1"/>
      <c r="CC146" s="1"/>
      <c r="CD146" s="1"/>
      <c r="CE146" s="1"/>
      <c r="CF146" s="1"/>
    </row>
    <row r="147" spans="76:84" s="236" customFormat="1" ht="15" hidden="1" customHeight="1">
      <c r="BX147" s="237"/>
      <c r="BY147" s="1"/>
      <c r="BZ147" s="1"/>
      <c r="CA147" s="1"/>
      <c r="CB147" s="1"/>
      <c r="CC147" s="1"/>
      <c r="CD147" s="1"/>
      <c r="CE147" s="1"/>
      <c r="CF147" s="1"/>
    </row>
    <row r="148" spans="76:84" s="236" customFormat="1" ht="15" hidden="1" customHeight="1">
      <c r="BX148" s="237"/>
      <c r="BY148" s="1"/>
      <c r="BZ148" s="1"/>
      <c r="CA148" s="1"/>
      <c r="CB148" s="1"/>
      <c r="CC148" s="1"/>
      <c r="CD148" s="1"/>
      <c r="CE148" s="1"/>
      <c r="CF148" s="1"/>
    </row>
    <row r="149" spans="76:84" s="236" customFormat="1" ht="15" hidden="1" customHeight="1">
      <c r="BX149" s="237"/>
      <c r="BY149" s="1"/>
      <c r="BZ149" s="1"/>
      <c r="CA149" s="1"/>
      <c r="CB149" s="1"/>
      <c r="CC149" s="1"/>
      <c r="CD149" s="1"/>
      <c r="CE149" s="1"/>
      <c r="CF149" s="1"/>
    </row>
    <row r="150" spans="76:84" s="236" customFormat="1" ht="15" hidden="1" customHeight="1">
      <c r="BX150" s="237"/>
      <c r="BY150" s="1"/>
      <c r="BZ150" s="1"/>
      <c r="CA150" s="1"/>
      <c r="CB150" s="1"/>
      <c r="CC150" s="1"/>
      <c r="CD150" s="1"/>
      <c r="CE150" s="1"/>
      <c r="CF150" s="1"/>
    </row>
    <row r="151" spans="76:84" s="236" customFormat="1" ht="15" hidden="1" customHeight="1">
      <c r="BX151" s="237"/>
      <c r="BY151" s="1"/>
      <c r="BZ151" s="1"/>
      <c r="CA151" s="1"/>
      <c r="CB151" s="1"/>
      <c r="CC151" s="1"/>
      <c r="CD151" s="1"/>
      <c r="CE151" s="1"/>
      <c r="CF151" s="1"/>
    </row>
  </sheetData>
  <sheetProtection password="85FE" sheet="1" objects="1" scenarios="1" selectLockedCells="1" selectUnlockedCells="1"/>
  <mergeCells count="208">
    <mergeCell ref="D38:F38"/>
    <mergeCell ref="G38:BW38"/>
    <mergeCell ref="D36:F36"/>
    <mergeCell ref="G36:J36"/>
    <mergeCell ref="K36:BW36"/>
    <mergeCell ref="D37:F37"/>
    <mergeCell ref="G37:J37"/>
    <mergeCell ref="K37:BW37"/>
    <mergeCell ref="D33:F33"/>
    <mergeCell ref="G33:BW33"/>
    <mergeCell ref="D34:F34"/>
    <mergeCell ref="G34:J34"/>
    <mergeCell ref="K34:BW34"/>
    <mergeCell ref="D35:F35"/>
    <mergeCell ref="G35:J35"/>
    <mergeCell ref="K35:BW35"/>
    <mergeCell ref="I29:L30"/>
    <mergeCell ref="M29:Q29"/>
    <mergeCell ref="R29:AB29"/>
    <mergeCell ref="AC29:AM29"/>
    <mergeCell ref="AN29:AX29"/>
    <mergeCell ref="AY29:BI29"/>
    <mergeCell ref="BJ31:BT31"/>
    <mergeCell ref="M32:Q32"/>
    <mergeCell ref="R32:AB32"/>
    <mergeCell ref="AC32:AM32"/>
    <mergeCell ref="AN32:AX32"/>
    <mergeCell ref="AY32:BI32"/>
    <mergeCell ref="BJ32:BT32"/>
    <mergeCell ref="I31:L32"/>
    <mergeCell ref="M31:Q31"/>
    <mergeCell ref="R31:AB31"/>
    <mergeCell ref="AC31:AM31"/>
    <mergeCell ref="AN31:AX31"/>
    <mergeCell ref="AY31:BI31"/>
    <mergeCell ref="AN28:AX28"/>
    <mergeCell ref="AY28:BI28"/>
    <mergeCell ref="BJ28:BT28"/>
    <mergeCell ref="BJ29:BT29"/>
    <mergeCell ref="M30:Q30"/>
    <mergeCell ref="R30:AB30"/>
    <mergeCell ref="AC30:AM30"/>
    <mergeCell ref="AN30:AX30"/>
    <mergeCell ref="AY30:BI30"/>
    <mergeCell ref="BJ30:BT30"/>
    <mergeCell ref="AY25:BI25"/>
    <mergeCell ref="BJ25:BT25"/>
    <mergeCell ref="M26:Q26"/>
    <mergeCell ref="R26:AB26"/>
    <mergeCell ref="AC26:AM26"/>
    <mergeCell ref="AN26:AX26"/>
    <mergeCell ref="AY26:BI26"/>
    <mergeCell ref="BJ26:BT26"/>
    <mergeCell ref="E25:H32"/>
    <mergeCell ref="I25:L26"/>
    <mergeCell ref="M25:Q25"/>
    <mergeCell ref="R25:AB25"/>
    <mergeCell ref="AC25:AM25"/>
    <mergeCell ref="AN25:AX25"/>
    <mergeCell ref="I27:L28"/>
    <mergeCell ref="M27:Q27"/>
    <mergeCell ref="R27:AB27"/>
    <mergeCell ref="AC27:AM27"/>
    <mergeCell ref="AN27:AX27"/>
    <mergeCell ref="AY27:BI27"/>
    <mergeCell ref="BJ27:BT27"/>
    <mergeCell ref="M28:Q28"/>
    <mergeCell ref="R28:AB28"/>
    <mergeCell ref="AC28:AM28"/>
    <mergeCell ref="I21:L22"/>
    <mergeCell ref="M21:Q21"/>
    <mergeCell ref="R21:AB21"/>
    <mergeCell ref="AC21:AM21"/>
    <mergeCell ref="AN21:AX21"/>
    <mergeCell ref="AY21:BI21"/>
    <mergeCell ref="BJ23:BT23"/>
    <mergeCell ref="M24:Q24"/>
    <mergeCell ref="R24:AB24"/>
    <mergeCell ref="AC24:AM24"/>
    <mergeCell ref="AN24:AX24"/>
    <mergeCell ref="AY24:BI24"/>
    <mergeCell ref="BJ24:BT24"/>
    <mergeCell ref="I23:L24"/>
    <mergeCell ref="M23:Q23"/>
    <mergeCell ref="R23:AB23"/>
    <mergeCell ref="AC23:AM23"/>
    <mergeCell ref="AN23:AX23"/>
    <mergeCell ref="AY23:BI23"/>
    <mergeCell ref="AN20:AX20"/>
    <mergeCell ref="AY20:BI20"/>
    <mergeCell ref="BJ20:BT20"/>
    <mergeCell ref="BJ21:BT21"/>
    <mergeCell ref="M22:Q22"/>
    <mergeCell ref="R22:AB22"/>
    <mergeCell ref="AC22:AM22"/>
    <mergeCell ref="AN22:AX22"/>
    <mergeCell ref="AY22:BI22"/>
    <mergeCell ref="BJ22:BT22"/>
    <mergeCell ref="AY17:BI17"/>
    <mergeCell ref="BJ17:BT17"/>
    <mergeCell ref="M18:Q18"/>
    <mergeCell ref="R18:AB18"/>
    <mergeCell ref="AC18:AM18"/>
    <mergeCell ref="AN18:AX18"/>
    <mergeCell ref="AY18:BI18"/>
    <mergeCell ref="BJ18:BT18"/>
    <mergeCell ref="E17:H24"/>
    <mergeCell ref="I17:L18"/>
    <mergeCell ref="M17:Q17"/>
    <mergeCell ref="R17:AB17"/>
    <mergeCell ref="AC17:AM17"/>
    <mergeCell ref="AN17:AX17"/>
    <mergeCell ref="I19:L20"/>
    <mergeCell ref="M19:Q19"/>
    <mergeCell ref="R19:AB19"/>
    <mergeCell ref="AC19:AM19"/>
    <mergeCell ref="AN19:AX19"/>
    <mergeCell ref="AY19:BI19"/>
    <mergeCell ref="BJ19:BT19"/>
    <mergeCell ref="M20:Q20"/>
    <mergeCell ref="R20:AB20"/>
    <mergeCell ref="AC20:AM20"/>
    <mergeCell ref="I13:L14"/>
    <mergeCell ref="M13:Q13"/>
    <mergeCell ref="R13:AB13"/>
    <mergeCell ref="AC13:AM13"/>
    <mergeCell ref="AN13:AX13"/>
    <mergeCell ref="AY13:BI13"/>
    <mergeCell ref="BJ15:BT15"/>
    <mergeCell ref="M16:Q16"/>
    <mergeCell ref="R16:AB16"/>
    <mergeCell ref="AC16:AM16"/>
    <mergeCell ref="AN16:AX16"/>
    <mergeCell ref="AY16:BI16"/>
    <mergeCell ref="BJ16:BT16"/>
    <mergeCell ref="I15:L16"/>
    <mergeCell ref="M15:Q15"/>
    <mergeCell ref="R15:AB15"/>
    <mergeCell ref="AC15:AM15"/>
    <mergeCell ref="AN15:AX15"/>
    <mergeCell ref="AY15:BI15"/>
    <mergeCell ref="AN12:AX12"/>
    <mergeCell ref="AY12:BI12"/>
    <mergeCell ref="BJ12:BT12"/>
    <mergeCell ref="BJ13:BT13"/>
    <mergeCell ref="M14:Q14"/>
    <mergeCell ref="R14:AB14"/>
    <mergeCell ref="AC14:AM14"/>
    <mergeCell ref="AN14:AX14"/>
    <mergeCell ref="AY14:BI14"/>
    <mergeCell ref="BJ14:BT14"/>
    <mergeCell ref="AY9:BI9"/>
    <mergeCell ref="BJ9:BT9"/>
    <mergeCell ref="M10:Q10"/>
    <mergeCell ref="R10:AB10"/>
    <mergeCell ref="AC10:AM10"/>
    <mergeCell ref="AN10:AX10"/>
    <mergeCell ref="AY10:BI10"/>
    <mergeCell ref="BJ10:BT10"/>
    <mergeCell ref="E9:H16"/>
    <mergeCell ref="I9:L10"/>
    <mergeCell ref="M9:Q9"/>
    <mergeCell ref="R9:AB9"/>
    <mergeCell ref="AC9:AM9"/>
    <mergeCell ref="AN9:AX9"/>
    <mergeCell ref="I11:L12"/>
    <mergeCell ref="M11:Q11"/>
    <mergeCell ref="R11:AB11"/>
    <mergeCell ref="AC11:AM11"/>
    <mergeCell ref="AN11:AX11"/>
    <mergeCell ref="AY11:BI11"/>
    <mergeCell ref="BJ11:BT11"/>
    <mergeCell ref="M12:Q12"/>
    <mergeCell ref="R12:AB12"/>
    <mergeCell ref="AC12:AM12"/>
    <mergeCell ref="AY8:BI8"/>
    <mergeCell ref="BJ8:BT8"/>
    <mergeCell ref="BJ6:BT6"/>
    <mergeCell ref="E7:Q7"/>
    <mergeCell ref="R7:AB7"/>
    <mergeCell ref="AC7:AM7"/>
    <mergeCell ref="AN7:AX7"/>
    <mergeCell ref="AY7:BI7"/>
    <mergeCell ref="BJ7:BT7"/>
    <mergeCell ref="A1:C38"/>
    <mergeCell ref="D1:BW1"/>
    <mergeCell ref="D2:AE2"/>
    <mergeCell ref="AF2:AL2"/>
    <mergeCell ref="AM2:BW2"/>
    <mergeCell ref="D3:BW3"/>
    <mergeCell ref="D4:D32"/>
    <mergeCell ref="E4:BW4"/>
    <mergeCell ref="E5:Q5"/>
    <mergeCell ref="R5:AB5"/>
    <mergeCell ref="AC5:AM5"/>
    <mergeCell ref="AN5:AX5"/>
    <mergeCell ref="AY5:BI5"/>
    <mergeCell ref="BJ5:BT5"/>
    <mergeCell ref="BU5:BW32"/>
    <mergeCell ref="E6:Q6"/>
    <mergeCell ref="R6:AB6"/>
    <mergeCell ref="AC6:AM6"/>
    <mergeCell ref="AN6:AX6"/>
    <mergeCell ref="AY6:BI6"/>
    <mergeCell ref="E8:Q8"/>
    <mergeCell ref="R8:AB8"/>
    <mergeCell ref="AC8:AM8"/>
    <mergeCell ref="AN8:AX8"/>
  </mergeCells>
  <phoneticPr fontId="16"/>
  <dataValidations count="2">
    <dataValidation imeMode="off" allowBlank="1" showInputMessage="1" sqref="R9:BT32" xr:uid="{00000000-0002-0000-1300-000000000000}"/>
    <dataValidation imeMode="hiragana" allowBlank="1" showInputMessage="1" sqref="A1 AF2 H39:BW1048576 D1:D3 BJ5 CG1:XFD1048576 I15 I9 E8:E9 BX53:BX1048576 E25 I27 BU5:BV6 AY5 I11 E17 K34:K37 G33:G1048576 AN5 D33:D1048576 E4:E5 E39:F1048576 AN7:AN8 AY7:AY8 BJ7:BJ8 AC7:AC8 R5 AC5 BX1 I23 I17 I19 M9:M32 I31 I25 R7:R8 A39:C1048576" xr:uid="{00000000-0002-0000-13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FF00"/>
    <pageSetUpPr autoPageBreaks="0" fitToPage="1"/>
  </sheetPr>
  <dimension ref="A1:CM75"/>
  <sheetViews>
    <sheetView showGridLines="0" showRowColHeaders="0" workbookViewId="0">
      <selection activeCell="BN37" sqref="BN37:BO37"/>
    </sheetView>
  </sheetViews>
  <sheetFormatPr defaultColWidth="0" defaultRowHeight="0" customHeight="1" zeroHeight="1"/>
  <cols>
    <col min="1" max="66" width="1.25" style="15" customWidth="1"/>
    <col min="67" max="74" width="1.25" style="11" customWidth="1"/>
    <col min="75" max="80" width="1.25" style="15" customWidth="1"/>
    <col min="81" max="81" width="1.75" style="15" customWidth="1"/>
    <col min="82" max="82" width="2.5" style="12" customWidth="1"/>
    <col min="83" max="90" width="2.5" style="1" customWidth="1"/>
    <col min="91" max="91" width="0" style="15" hidden="1" customWidth="1"/>
    <col min="92" max="16384" width="2.5" style="15" hidden="1"/>
  </cols>
  <sheetData>
    <row r="1" spans="1:90" ht="45" customHeight="1">
      <c r="A1" s="2154"/>
      <c r="B1" s="2154"/>
      <c r="C1" s="2154"/>
      <c r="D1" s="2154"/>
      <c r="E1" s="2154"/>
      <c r="F1" s="2154"/>
      <c r="G1" s="2051"/>
      <c r="H1" s="2051"/>
      <c r="I1" s="2051"/>
      <c r="J1" s="2051"/>
      <c r="K1" s="2051"/>
      <c r="L1" s="2051"/>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051"/>
      <c r="AO1" s="2051"/>
      <c r="AP1" s="2051"/>
      <c r="AQ1" s="2051"/>
      <c r="AR1" s="2051"/>
      <c r="AS1" s="2051"/>
      <c r="AT1" s="2051"/>
      <c r="AU1" s="2051"/>
      <c r="AV1" s="2051"/>
      <c r="AW1" s="2051"/>
      <c r="AX1" s="2051"/>
      <c r="AY1" s="2051"/>
      <c r="AZ1" s="2051"/>
      <c r="BA1" s="2051"/>
      <c r="BB1" s="2051"/>
      <c r="BC1" s="2051"/>
      <c r="BD1" s="2051"/>
      <c r="BE1" s="2051"/>
      <c r="BF1" s="2051"/>
      <c r="BG1" s="2051"/>
      <c r="BH1" s="2051"/>
      <c r="BI1" s="2051"/>
      <c r="BJ1" s="2051"/>
      <c r="BK1" s="2051"/>
      <c r="BL1" s="2051"/>
      <c r="BM1" s="2051"/>
      <c r="BN1" s="2051"/>
      <c r="BO1" s="2051"/>
      <c r="BP1" s="2051"/>
      <c r="BQ1" s="2051"/>
      <c r="BR1" s="2051"/>
      <c r="BS1" s="2051"/>
      <c r="BT1" s="2051"/>
      <c r="BU1" s="2051"/>
      <c r="BV1" s="2051"/>
      <c r="BW1" s="2051"/>
      <c r="BX1" s="2051"/>
      <c r="BY1" s="2051"/>
      <c r="BZ1" s="2051"/>
      <c r="CA1" s="2051"/>
      <c r="CB1" s="2051"/>
      <c r="CC1" s="2051"/>
      <c r="CD1" s="69"/>
      <c r="CE1" s="69"/>
      <c r="CF1" s="69"/>
      <c r="CG1" s="69"/>
      <c r="CH1" s="69"/>
      <c r="CI1" s="69"/>
      <c r="CJ1" s="69"/>
      <c r="CK1" s="69"/>
      <c r="CL1" s="69"/>
    </row>
    <row r="2" spans="1:90" ht="15" customHeight="1">
      <c r="A2" s="2154"/>
      <c r="B2" s="2154"/>
      <c r="C2" s="2154"/>
      <c r="D2" s="2154"/>
      <c r="E2" s="2154"/>
      <c r="F2" s="2154"/>
      <c r="G2" s="2467" t="s">
        <v>251</v>
      </c>
      <c r="H2" s="2467"/>
      <c r="I2" s="2467"/>
      <c r="J2" s="2467"/>
      <c r="K2" s="2467"/>
      <c r="L2" s="2467"/>
      <c r="M2" s="2467"/>
      <c r="N2" s="2467"/>
      <c r="O2" s="2467"/>
      <c r="P2" s="2467"/>
      <c r="Q2" s="2467"/>
      <c r="R2" s="2467"/>
      <c r="S2" s="2467"/>
      <c r="T2" s="2467"/>
      <c r="U2" s="2467"/>
      <c r="V2" s="2467"/>
      <c r="W2" s="2467"/>
      <c r="X2" s="2467"/>
      <c r="Y2" s="2467"/>
      <c r="Z2" s="2467"/>
      <c r="AA2" s="2467"/>
      <c r="AB2" s="2467"/>
      <c r="AC2" s="2467"/>
      <c r="AD2" s="2467"/>
      <c r="AE2" s="2467"/>
      <c r="AF2" s="2467"/>
      <c r="AG2" s="2467"/>
      <c r="AH2" s="2467"/>
      <c r="AI2" s="2467"/>
      <c r="AJ2" s="2467"/>
      <c r="AK2" s="2467"/>
      <c r="AL2" s="2467"/>
      <c r="AM2" s="2467"/>
      <c r="AN2" s="2467"/>
      <c r="AO2" s="2467"/>
      <c r="AP2" s="2467"/>
      <c r="AQ2" s="2467"/>
      <c r="AR2" s="2467"/>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c r="BP2" s="2467"/>
      <c r="BQ2" s="2467"/>
      <c r="BR2" s="2467"/>
      <c r="BS2" s="2467"/>
      <c r="BT2" s="2467"/>
      <c r="BU2" s="2467"/>
      <c r="BV2" s="2467"/>
      <c r="BW2" s="2467"/>
      <c r="BX2" s="2051"/>
      <c r="BY2" s="2051"/>
      <c r="BZ2" s="2051"/>
      <c r="CA2" s="2051"/>
      <c r="CB2" s="2051"/>
      <c r="CC2" s="2051"/>
      <c r="CD2" s="69"/>
      <c r="CE2" s="69"/>
      <c r="CF2" s="69"/>
      <c r="CG2" s="69"/>
      <c r="CH2" s="69"/>
      <c r="CI2" s="69"/>
      <c r="CJ2" s="69"/>
      <c r="CK2" s="69"/>
      <c r="CL2" s="69"/>
    </row>
    <row r="3" spans="1:90" s="17" customFormat="1" ht="15" customHeight="1">
      <c r="A3" s="2154"/>
      <c r="B3" s="2154"/>
      <c r="C3" s="2154"/>
      <c r="D3" s="2154"/>
      <c r="E3" s="2154"/>
      <c r="F3" s="2154"/>
      <c r="G3" s="2552" t="s">
        <v>252</v>
      </c>
      <c r="H3" s="2552"/>
      <c r="I3" s="2552"/>
      <c r="J3" s="2552"/>
      <c r="K3" s="2552"/>
      <c r="L3" s="2552"/>
      <c r="M3" s="2552"/>
      <c r="N3" s="2552"/>
      <c r="O3" s="2552"/>
      <c r="P3" s="2552"/>
      <c r="Q3" s="2552"/>
      <c r="R3" s="2552"/>
      <c r="S3" s="2552"/>
      <c r="T3" s="2552"/>
      <c r="U3" s="2552"/>
      <c r="V3" s="2552"/>
      <c r="W3" s="2552"/>
      <c r="X3" s="2552"/>
      <c r="Y3" s="2552"/>
      <c r="Z3" s="2552"/>
      <c r="AA3" s="2552"/>
      <c r="AB3" s="2552"/>
      <c r="AC3" s="2552"/>
      <c r="AD3" s="2552"/>
      <c r="AE3" s="2552"/>
      <c r="AF3" s="2552"/>
      <c r="AG3" s="2552"/>
      <c r="AH3" s="2552"/>
      <c r="AI3" s="2552"/>
      <c r="AJ3" s="2552"/>
      <c r="AK3" s="2552"/>
      <c r="AL3" s="2552"/>
      <c r="AM3" s="2552"/>
      <c r="AN3" s="2552"/>
      <c r="AO3" s="2552"/>
      <c r="AP3" s="2552"/>
      <c r="AQ3" s="2552"/>
      <c r="AR3" s="2552"/>
      <c r="AS3" s="2552"/>
      <c r="AT3" s="2552"/>
      <c r="AU3" s="2552"/>
      <c r="AV3" s="2552"/>
      <c r="AW3" s="2552"/>
      <c r="AX3" s="2552"/>
      <c r="AY3" s="2552"/>
      <c r="AZ3" s="2552"/>
      <c r="BA3" s="2552"/>
      <c r="BB3" s="2552"/>
      <c r="BC3" s="2552"/>
      <c r="BD3" s="2552"/>
      <c r="BE3" s="2552"/>
      <c r="BF3" s="2552"/>
      <c r="BG3" s="2552"/>
      <c r="BH3" s="2552"/>
      <c r="BI3" s="2552"/>
      <c r="BJ3" s="2552"/>
      <c r="BK3" s="2552"/>
      <c r="BL3" s="2552"/>
      <c r="BM3" s="2552"/>
      <c r="BN3" s="2552"/>
      <c r="BO3" s="2552"/>
      <c r="BP3" s="2552"/>
      <c r="BQ3" s="2552"/>
      <c r="BR3" s="2552"/>
      <c r="BS3" s="2552"/>
      <c r="BT3" s="2552"/>
      <c r="BU3" s="2552"/>
      <c r="BV3" s="2552"/>
      <c r="BW3" s="2552"/>
      <c r="BX3" s="2051"/>
      <c r="BY3" s="2051"/>
      <c r="BZ3" s="2051"/>
      <c r="CA3" s="2051"/>
      <c r="CB3" s="2051"/>
      <c r="CC3" s="2051"/>
      <c r="CD3" s="69"/>
      <c r="CE3" s="69"/>
      <c r="CF3" s="69"/>
      <c r="CG3" s="69"/>
      <c r="CH3" s="69"/>
      <c r="CI3" s="69"/>
      <c r="CJ3" s="69"/>
      <c r="CK3" s="69"/>
      <c r="CL3" s="69"/>
    </row>
    <row r="4" spans="1:90" ht="15" customHeight="1">
      <c r="A4" s="2154"/>
      <c r="B4" s="2154"/>
      <c r="C4" s="2154"/>
      <c r="D4" s="2154"/>
      <c r="E4" s="2154"/>
      <c r="F4" s="2154"/>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89"/>
      <c r="BU4" s="2089"/>
      <c r="BV4" s="2089"/>
      <c r="BW4" s="2089"/>
      <c r="BX4" s="2051"/>
      <c r="BY4" s="2051"/>
      <c r="BZ4" s="2051"/>
      <c r="CA4" s="2051"/>
      <c r="CB4" s="2051"/>
      <c r="CC4" s="2051"/>
      <c r="CD4" s="69"/>
      <c r="CE4" s="69"/>
      <c r="CF4" s="69"/>
      <c r="CG4" s="69"/>
      <c r="CH4" s="69"/>
      <c r="CI4" s="69"/>
      <c r="CJ4" s="69"/>
      <c r="CK4" s="69"/>
      <c r="CL4" s="69"/>
    </row>
    <row r="5" spans="1:90" ht="7.5" customHeight="1">
      <c r="A5" s="2154"/>
      <c r="B5" s="2154"/>
      <c r="C5" s="2154"/>
      <c r="D5" s="2154"/>
      <c r="E5" s="2154"/>
      <c r="F5" s="2154"/>
      <c r="G5" s="2089"/>
      <c r="H5" s="2089"/>
      <c r="I5" s="2089"/>
      <c r="J5" s="2089"/>
      <c r="K5" s="2089"/>
      <c r="L5" s="2089"/>
      <c r="M5" s="2089"/>
      <c r="N5" s="2089"/>
      <c r="O5" s="2089"/>
      <c r="P5" s="2089"/>
      <c r="Q5" s="2089"/>
      <c r="R5" s="2089"/>
      <c r="S5" s="2089"/>
      <c r="T5" s="2089"/>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c r="AT5" s="2089"/>
      <c r="AU5" s="2089"/>
      <c r="AV5" s="2089"/>
      <c r="AW5" s="2089"/>
      <c r="AX5" s="2089"/>
      <c r="AY5" s="2089"/>
      <c r="AZ5" s="2089"/>
      <c r="BA5" s="2089"/>
      <c r="BB5" s="2089"/>
      <c r="BC5" s="2089"/>
      <c r="BD5" s="2089"/>
      <c r="BE5" s="2089"/>
      <c r="BF5" s="2089"/>
      <c r="BG5" s="2089"/>
      <c r="BH5" s="2089"/>
      <c r="BI5" s="2089"/>
      <c r="BJ5" s="2089"/>
      <c r="BK5" s="2089"/>
      <c r="BL5" s="2089"/>
      <c r="BM5" s="2089"/>
      <c r="BN5" s="2089"/>
      <c r="BO5" s="2089"/>
      <c r="BP5" s="2089"/>
      <c r="BQ5" s="2089"/>
      <c r="BR5" s="2089"/>
      <c r="BS5" s="2089"/>
      <c r="BT5" s="2089"/>
      <c r="BU5" s="2089"/>
      <c r="BV5" s="2089"/>
      <c r="BW5" s="2089"/>
      <c r="BX5" s="2051"/>
      <c r="BY5" s="2051"/>
      <c r="BZ5" s="2051"/>
      <c r="CA5" s="2051"/>
      <c r="CB5" s="2051"/>
      <c r="CC5" s="2051"/>
      <c r="CD5" s="69"/>
      <c r="CE5" s="69"/>
      <c r="CF5" s="69"/>
      <c r="CG5" s="69"/>
      <c r="CH5" s="69"/>
      <c r="CI5" s="69"/>
      <c r="CJ5" s="69"/>
      <c r="CK5" s="69"/>
      <c r="CL5" s="69"/>
    </row>
    <row r="6" spans="1:90" ht="15" customHeight="1">
      <c r="A6" s="2154"/>
      <c r="B6" s="2154"/>
      <c r="C6" s="2154"/>
      <c r="D6" s="2154"/>
      <c r="E6" s="2154"/>
      <c r="F6" s="2154"/>
      <c r="G6" s="2554" t="s">
        <v>253</v>
      </c>
      <c r="H6" s="2554"/>
      <c r="I6" s="2554"/>
      <c r="J6" s="2554"/>
      <c r="K6" s="2554"/>
      <c r="L6" s="2554"/>
      <c r="M6" s="2554"/>
      <c r="N6" s="2554"/>
      <c r="O6" s="2554"/>
      <c r="P6" s="2554"/>
      <c r="Q6" s="2554"/>
      <c r="R6" s="2554"/>
      <c r="S6" s="2554"/>
      <c r="T6" s="2554"/>
      <c r="U6" s="2554"/>
      <c r="V6" s="2554"/>
      <c r="W6" s="2554"/>
      <c r="X6" s="2554"/>
      <c r="Y6" s="2554"/>
      <c r="Z6" s="2554"/>
      <c r="AA6" s="2554"/>
      <c r="AB6" s="2554"/>
      <c r="AC6" s="2554"/>
      <c r="AD6" s="2554"/>
      <c r="AE6" s="2554"/>
      <c r="AF6" s="2554"/>
      <c r="AG6" s="2554"/>
      <c r="AH6" s="2554"/>
      <c r="AI6" s="2554"/>
      <c r="AJ6" s="2554"/>
      <c r="AK6" s="2554"/>
      <c r="AL6" s="2554"/>
      <c r="AM6" s="2554"/>
      <c r="AN6" s="2554"/>
      <c r="AO6" s="2554"/>
      <c r="AP6" s="2554"/>
      <c r="AQ6" s="2554"/>
      <c r="AR6" s="2554"/>
      <c r="AS6" s="2554"/>
      <c r="AT6" s="2554"/>
      <c r="AU6" s="2554"/>
      <c r="AV6" s="2554"/>
      <c r="AW6" s="2554"/>
      <c r="AX6" s="2554"/>
      <c r="AY6" s="2554"/>
      <c r="AZ6" s="2554"/>
      <c r="BA6" s="2554"/>
      <c r="BB6" s="2554"/>
      <c r="BC6" s="2554"/>
      <c r="BD6" s="2554"/>
      <c r="BE6" s="2554"/>
      <c r="BF6" s="2554"/>
      <c r="BG6" s="2554"/>
      <c r="BH6" s="2554"/>
      <c r="BI6" s="2554"/>
      <c r="BJ6" s="2554"/>
      <c r="BK6" s="2554"/>
      <c r="BL6" s="2554"/>
      <c r="BM6" s="2554"/>
      <c r="BN6" s="2554"/>
      <c r="BO6" s="2554"/>
      <c r="BP6" s="2554"/>
      <c r="BQ6" s="2554"/>
      <c r="BR6" s="2554"/>
      <c r="BS6" s="2554"/>
      <c r="BT6" s="2554"/>
      <c r="BU6" s="2554"/>
      <c r="BV6" s="2554"/>
      <c r="BW6" s="2554"/>
      <c r="BX6" s="2051"/>
      <c r="BY6" s="2051"/>
      <c r="BZ6" s="2051"/>
      <c r="CA6" s="2051"/>
      <c r="CB6" s="2051"/>
      <c r="CC6" s="2051"/>
      <c r="CD6" s="69"/>
      <c r="CE6" s="69"/>
      <c r="CF6" s="69"/>
      <c r="CG6" s="69"/>
      <c r="CH6" s="69"/>
      <c r="CI6" s="69"/>
      <c r="CJ6" s="69"/>
      <c r="CK6" s="69"/>
      <c r="CL6" s="69"/>
    </row>
    <row r="7" spans="1:90" ht="15" customHeight="1">
      <c r="A7" s="2154"/>
      <c r="B7" s="2154"/>
      <c r="C7" s="2154"/>
      <c r="D7" s="2154"/>
      <c r="E7" s="2154"/>
      <c r="F7" s="2154"/>
      <c r="G7" s="2554"/>
      <c r="H7" s="2554"/>
      <c r="I7" s="2554"/>
      <c r="J7" s="2554"/>
      <c r="K7" s="2554"/>
      <c r="L7" s="2554"/>
      <c r="M7" s="2554"/>
      <c r="N7" s="2554"/>
      <c r="O7" s="2554"/>
      <c r="P7" s="2554"/>
      <c r="Q7" s="2554"/>
      <c r="R7" s="2554"/>
      <c r="S7" s="2554"/>
      <c r="T7" s="2554"/>
      <c r="U7" s="2554"/>
      <c r="V7" s="2554"/>
      <c r="W7" s="2554"/>
      <c r="X7" s="2554"/>
      <c r="Y7" s="2554"/>
      <c r="Z7" s="2554"/>
      <c r="AA7" s="2554"/>
      <c r="AB7" s="2554"/>
      <c r="AC7" s="2554"/>
      <c r="AD7" s="2554"/>
      <c r="AE7" s="2554"/>
      <c r="AF7" s="2554"/>
      <c r="AG7" s="2554"/>
      <c r="AH7" s="2554"/>
      <c r="AI7" s="2554"/>
      <c r="AJ7" s="2554"/>
      <c r="AK7" s="2554"/>
      <c r="AL7" s="2554"/>
      <c r="AM7" s="2554"/>
      <c r="AN7" s="2554"/>
      <c r="AO7" s="2554"/>
      <c r="AP7" s="2554"/>
      <c r="AQ7" s="2554"/>
      <c r="AR7" s="2554"/>
      <c r="AS7" s="2554"/>
      <c r="AT7" s="2554"/>
      <c r="AU7" s="2554"/>
      <c r="AV7" s="2554"/>
      <c r="AW7" s="2554"/>
      <c r="AX7" s="2554"/>
      <c r="AY7" s="2554"/>
      <c r="AZ7" s="2554"/>
      <c r="BA7" s="2554"/>
      <c r="BB7" s="2554"/>
      <c r="BC7" s="2554"/>
      <c r="BD7" s="2554"/>
      <c r="BE7" s="2554"/>
      <c r="BF7" s="2554"/>
      <c r="BG7" s="2554"/>
      <c r="BH7" s="2554"/>
      <c r="BI7" s="2554"/>
      <c r="BJ7" s="2554"/>
      <c r="BK7" s="2554"/>
      <c r="BL7" s="2554"/>
      <c r="BM7" s="2554"/>
      <c r="BN7" s="2554"/>
      <c r="BO7" s="2554"/>
      <c r="BP7" s="2554"/>
      <c r="BQ7" s="2554"/>
      <c r="BR7" s="2554"/>
      <c r="BS7" s="2554"/>
      <c r="BT7" s="2554"/>
      <c r="BU7" s="2554"/>
      <c r="BV7" s="2554"/>
      <c r="BW7" s="2554"/>
      <c r="BX7" s="2051"/>
      <c r="BY7" s="2051"/>
      <c r="BZ7" s="2051"/>
      <c r="CA7" s="2051"/>
      <c r="CB7" s="2051"/>
      <c r="CC7" s="2051"/>
      <c r="CD7" s="69"/>
      <c r="CE7" s="69"/>
      <c r="CF7" s="69"/>
      <c r="CG7" s="69"/>
      <c r="CH7" s="69"/>
      <c r="CI7" s="69"/>
      <c r="CJ7" s="69"/>
      <c r="CK7" s="69"/>
      <c r="CL7" s="69"/>
    </row>
    <row r="8" spans="1:90" ht="15" customHeight="1" thickBot="1">
      <c r="A8" s="2154"/>
      <c r="B8" s="2154"/>
      <c r="C8" s="2154"/>
      <c r="D8" s="2154"/>
      <c r="E8" s="2154"/>
      <c r="F8" s="2154"/>
      <c r="G8" s="2089"/>
      <c r="H8" s="2089"/>
      <c r="I8" s="2089"/>
      <c r="J8" s="2089"/>
      <c r="K8" s="2089"/>
      <c r="L8" s="2089"/>
      <c r="M8" s="2089"/>
      <c r="N8" s="2089"/>
      <c r="O8" s="2089"/>
      <c r="P8" s="2089"/>
      <c r="Q8" s="2089"/>
      <c r="R8" s="2089"/>
      <c r="S8" s="2089"/>
      <c r="T8" s="2089"/>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c r="AT8" s="2089"/>
      <c r="AU8" s="2089"/>
      <c r="AV8" s="2089"/>
      <c r="AW8" s="2089"/>
      <c r="AX8" s="2089"/>
      <c r="AY8" s="2089"/>
      <c r="AZ8" s="2089"/>
      <c r="BA8" s="2089"/>
      <c r="BB8" s="2089"/>
      <c r="BC8" s="2089"/>
      <c r="BD8" s="2089"/>
      <c r="BE8" s="2089"/>
      <c r="BF8" s="2089"/>
      <c r="BG8" s="2089"/>
      <c r="BH8" s="2089"/>
      <c r="BI8" s="2089"/>
      <c r="BJ8" s="2089"/>
      <c r="BK8" s="2089"/>
      <c r="BL8" s="2089"/>
      <c r="BM8" s="2089"/>
      <c r="BN8" s="2089"/>
      <c r="BO8" s="2089"/>
      <c r="BP8" s="2089"/>
      <c r="BQ8" s="2089"/>
      <c r="BR8" s="2089"/>
      <c r="BS8" s="2089"/>
      <c r="BT8" s="2089"/>
      <c r="BU8" s="2089"/>
      <c r="BV8" s="2089"/>
      <c r="BW8" s="2089"/>
      <c r="BX8" s="2051"/>
      <c r="BY8" s="2051"/>
      <c r="BZ8" s="2051"/>
      <c r="CA8" s="2051"/>
      <c r="CB8" s="2051"/>
      <c r="CC8" s="2051"/>
      <c r="CD8" s="69"/>
      <c r="CE8" s="69"/>
      <c r="CF8" s="69"/>
      <c r="CG8" s="69"/>
      <c r="CH8" s="69"/>
      <c r="CI8" s="69"/>
      <c r="CJ8" s="69"/>
      <c r="CK8" s="69"/>
      <c r="CL8" s="69"/>
    </row>
    <row r="9" spans="1:90" ht="15" customHeight="1">
      <c r="A9" s="2154"/>
      <c r="B9" s="2154"/>
      <c r="C9" s="2154"/>
      <c r="D9" s="2154"/>
      <c r="E9" s="2154"/>
      <c r="F9" s="2154"/>
      <c r="G9" s="2562"/>
      <c r="H9" s="2563"/>
      <c r="I9" s="2563"/>
      <c r="J9" s="2563"/>
      <c r="K9" s="2563"/>
      <c r="L9" s="2563"/>
      <c r="M9" s="2563"/>
      <c r="N9" s="2563"/>
      <c r="O9" s="2563"/>
      <c r="P9" s="2563"/>
      <c r="Q9" s="2563"/>
      <c r="R9" s="2563"/>
      <c r="S9" s="2563"/>
      <c r="T9" s="2563"/>
      <c r="U9" s="2563"/>
      <c r="V9" s="2563"/>
      <c r="W9" s="2563"/>
      <c r="X9" s="2563"/>
      <c r="Y9" s="2563"/>
      <c r="Z9" s="2563"/>
      <c r="AA9" s="2563"/>
      <c r="AB9" s="2563"/>
      <c r="AC9" s="2563"/>
      <c r="AD9" s="2563"/>
      <c r="AE9" s="2563"/>
      <c r="AF9" s="2563"/>
      <c r="AG9" s="2563"/>
      <c r="AH9" s="2563"/>
      <c r="AI9" s="2563"/>
      <c r="AJ9" s="2563"/>
      <c r="AK9" s="2563"/>
      <c r="AL9" s="2563"/>
      <c r="AM9" s="2563"/>
      <c r="AN9" s="2563"/>
      <c r="AO9" s="2563"/>
      <c r="AP9" s="2563"/>
      <c r="AQ9" s="2563"/>
      <c r="AR9" s="2563"/>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c r="BP9" s="2563"/>
      <c r="BQ9" s="2563"/>
      <c r="BR9" s="2563"/>
      <c r="BS9" s="2563"/>
      <c r="BT9" s="2563"/>
      <c r="BU9" s="2563"/>
      <c r="BV9" s="2563"/>
      <c r="BW9" s="2564"/>
      <c r="BX9" s="2051"/>
      <c r="BY9" s="2051"/>
      <c r="BZ9" s="2051"/>
      <c r="CA9" s="2051"/>
      <c r="CB9" s="2051"/>
      <c r="CC9" s="2051"/>
      <c r="CD9" s="69"/>
      <c r="CE9" s="69"/>
      <c r="CF9" s="69"/>
      <c r="CG9" s="69"/>
      <c r="CH9" s="69"/>
      <c r="CI9" s="69"/>
      <c r="CJ9" s="69"/>
      <c r="CK9" s="69"/>
      <c r="CL9" s="69"/>
    </row>
    <row r="10" spans="1:90" ht="15" customHeight="1">
      <c r="A10" s="2154"/>
      <c r="B10" s="2154"/>
      <c r="C10" s="2154"/>
      <c r="D10" s="2154"/>
      <c r="E10" s="2154"/>
      <c r="F10" s="2154"/>
      <c r="G10" s="1830"/>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1"/>
      <c r="AZ10" s="1831"/>
      <c r="BA10" s="1831"/>
      <c r="BB10" s="1831"/>
      <c r="BC10" s="1831"/>
      <c r="BD10" s="1831"/>
      <c r="BE10" s="1831"/>
      <c r="BF10" s="1831"/>
      <c r="BG10" s="1831"/>
      <c r="BH10" s="1831"/>
      <c r="BI10" s="1831"/>
      <c r="BJ10" s="1831"/>
      <c r="BK10" s="1831"/>
      <c r="BL10" s="1831"/>
      <c r="BM10" s="1831"/>
      <c r="BN10" s="1831"/>
      <c r="BO10" s="1831"/>
      <c r="BP10" s="1831"/>
      <c r="BQ10" s="1831"/>
      <c r="BR10" s="1831"/>
      <c r="BS10" s="1831"/>
      <c r="BT10" s="1831"/>
      <c r="BU10" s="1831"/>
      <c r="BV10" s="1831"/>
      <c r="BW10" s="2553"/>
      <c r="BX10" s="2051"/>
      <c r="BY10" s="2051"/>
      <c r="BZ10" s="2051"/>
      <c r="CA10" s="2051"/>
      <c r="CB10" s="2051"/>
      <c r="CC10" s="2051"/>
      <c r="CD10" s="69"/>
      <c r="CE10" s="69"/>
      <c r="CF10" s="69"/>
      <c r="CG10" s="69"/>
      <c r="CH10" s="69"/>
      <c r="CI10" s="69"/>
      <c r="CJ10" s="69"/>
      <c r="CK10" s="69"/>
      <c r="CL10" s="69"/>
    </row>
    <row r="11" spans="1:90" ht="15" customHeight="1">
      <c r="A11" s="2154"/>
      <c r="B11" s="2154"/>
      <c r="C11" s="2154"/>
      <c r="D11" s="2154"/>
      <c r="E11" s="2154"/>
      <c r="F11" s="2154"/>
      <c r="G11" s="1830"/>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831"/>
      <c r="AV11" s="1831"/>
      <c r="AW11" s="1831"/>
      <c r="AX11" s="1831"/>
      <c r="AY11" s="1831"/>
      <c r="AZ11" s="1831"/>
      <c r="BA11" s="1831"/>
      <c r="BB11" s="1831"/>
      <c r="BC11" s="1831"/>
      <c r="BD11" s="1831"/>
      <c r="BE11" s="1831"/>
      <c r="BF11" s="1831"/>
      <c r="BG11" s="1831"/>
      <c r="BH11" s="1831"/>
      <c r="BI11" s="1831"/>
      <c r="BJ11" s="1831"/>
      <c r="BK11" s="1831"/>
      <c r="BL11" s="1831"/>
      <c r="BM11" s="1831"/>
      <c r="BN11" s="1831"/>
      <c r="BO11" s="1831"/>
      <c r="BP11" s="1831"/>
      <c r="BQ11" s="1831"/>
      <c r="BR11" s="1831"/>
      <c r="BS11" s="1831"/>
      <c r="BT11" s="1831"/>
      <c r="BU11" s="1831"/>
      <c r="BV11" s="1831"/>
      <c r="BW11" s="2553"/>
      <c r="BX11" s="2051"/>
      <c r="BY11" s="2051"/>
      <c r="BZ11" s="2051"/>
      <c r="CA11" s="2051"/>
      <c r="CB11" s="2051"/>
      <c r="CC11" s="2051"/>
      <c r="CD11" s="69"/>
      <c r="CE11" s="69"/>
      <c r="CF11" s="69"/>
      <c r="CG11" s="69"/>
      <c r="CH11" s="69"/>
      <c r="CI11" s="69"/>
      <c r="CJ11" s="69"/>
      <c r="CK11" s="69"/>
      <c r="CL11" s="69"/>
    </row>
    <row r="12" spans="1:90" ht="15" customHeight="1">
      <c r="A12" s="2154"/>
      <c r="B12" s="2154"/>
      <c r="C12" s="2154"/>
      <c r="D12" s="2154"/>
      <c r="E12" s="2154"/>
      <c r="F12" s="2154"/>
      <c r="G12" s="1830"/>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c r="AT12" s="1831"/>
      <c r="AU12" s="1831"/>
      <c r="AV12" s="1831"/>
      <c r="AW12" s="1831"/>
      <c r="AX12" s="1831"/>
      <c r="AY12" s="1831"/>
      <c r="AZ12" s="1831"/>
      <c r="BA12" s="1831"/>
      <c r="BB12" s="1831"/>
      <c r="BC12" s="1831"/>
      <c r="BD12" s="1831"/>
      <c r="BE12" s="1831"/>
      <c r="BF12" s="1831"/>
      <c r="BG12" s="1831"/>
      <c r="BH12" s="1831"/>
      <c r="BI12" s="1831"/>
      <c r="BJ12" s="1831"/>
      <c r="BK12" s="1831"/>
      <c r="BL12" s="1831"/>
      <c r="BM12" s="1831"/>
      <c r="BN12" s="1831"/>
      <c r="BO12" s="1831"/>
      <c r="BP12" s="1831"/>
      <c r="BQ12" s="1831"/>
      <c r="BR12" s="1831"/>
      <c r="BS12" s="1831"/>
      <c r="BT12" s="1831"/>
      <c r="BU12" s="1831"/>
      <c r="BV12" s="1831"/>
      <c r="BW12" s="2553"/>
      <c r="BX12" s="2051"/>
      <c r="BY12" s="2051"/>
      <c r="BZ12" s="2051"/>
      <c r="CA12" s="2051"/>
      <c r="CB12" s="2051"/>
      <c r="CC12" s="2051"/>
      <c r="CD12" s="69"/>
      <c r="CE12" s="69"/>
      <c r="CF12" s="69"/>
      <c r="CG12" s="69"/>
      <c r="CH12" s="69"/>
      <c r="CI12" s="69"/>
      <c r="CJ12" s="69"/>
      <c r="CK12" s="69"/>
      <c r="CL12" s="69"/>
    </row>
    <row r="13" spans="1:90" ht="15" customHeight="1">
      <c r="A13" s="2154"/>
      <c r="B13" s="2154"/>
      <c r="C13" s="2154"/>
      <c r="D13" s="2154"/>
      <c r="E13" s="2154"/>
      <c r="F13" s="2154"/>
      <c r="G13" s="1830"/>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c r="AT13" s="1831"/>
      <c r="AU13" s="1831"/>
      <c r="AV13" s="1831"/>
      <c r="AW13" s="1831"/>
      <c r="AX13" s="1831"/>
      <c r="AY13" s="1831"/>
      <c r="AZ13" s="1831"/>
      <c r="BA13" s="1831"/>
      <c r="BB13" s="1831"/>
      <c r="BC13" s="1831"/>
      <c r="BD13" s="1831"/>
      <c r="BE13" s="1831"/>
      <c r="BF13" s="1831"/>
      <c r="BG13" s="1831"/>
      <c r="BH13" s="1831"/>
      <c r="BI13" s="1831"/>
      <c r="BJ13" s="1831"/>
      <c r="BK13" s="1831"/>
      <c r="BL13" s="1831"/>
      <c r="BM13" s="1831"/>
      <c r="BN13" s="1831"/>
      <c r="BO13" s="1831"/>
      <c r="BP13" s="1831"/>
      <c r="BQ13" s="1831"/>
      <c r="BR13" s="1831"/>
      <c r="BS13" s="1831"/>
      <c r="BT13" s="1831"/>
      <c r="BU13" s="1831"/>
      <c r="BV13" s="1831"/>
      <c r="BW13" s="2553"/>
      <c r="BX13" s="2051"/>
      <c r="BY13" s="2051"/>
      <c r="BZ13" s="2051"/>
      <c r="CA13" s="2051"/>
      <c r="CB13" s="2051"/>
      <c r="CC13" s="2051"/>
      <c r="CD13" s="69"/>
      <c r="CE13" s="69"/>
      <c r="CF13" s="69"/>
      <c r="CG13" s="69"/>
      <c r="CH13" s="69"/>
      <c r="CI13" s="69"/>
      <c r="CJ13" s="69"/>
      <c r="CK13" s="69"/>
      <c r="CL13" s="69"/>
    </row>
    <row r="14" spans="1:90" ht="15" customHeight="1">
      <c r="A14" s="2154"/>
      <c r="B14" s="2154"/>
      <c r="C14" s="2154"/>
      <c r="D14" s="2154"/>
      <c r="E14" s="2154"/>
      <c r="F14" s="2154"/>
      <c r="G14" s="1830"/>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c r="AT14" s="1831"/>
      <c r="AU14" s="1831"/>
      <c r="AV14" s="1831"/>
      <c r="AW14" s="1831"/>
      <c r="AX14" s="1831"/>
      <c r="AY14" s="1831"/>
      <c r="AZ14" s="1831"/>
      <c r="BA14" s="1831"/>
      <c r="BB14" s="1831"/>
      <c r="BC14" s="1831"/>
      <c r="BD14" s="1831"/>
      <c r="BE14" s="1831"/>
      <c r="BF14" s="1831"/>
      <c r="BG14" s="1831"/>
      <c r="BH14" s="1831"/>
      <c r="BI14" s="1831"/>
      <c r="BJ14" s="1831"/>
      <c r="BK14" s="1831"/>
      <c r="BL14" s="1831"/>
      <c r="BM14" s="1831"/>
      <c r="BN14" s="1831"/>
      <c r="BO14" s="1831"/>
      <c r="BP14" s="1831"/>
      <c r="BQ14" s="1831"/>
      <c r="BR14" s="1831"/>
      <c r="BS14" s="1831"/>
      <c r="BT14" s="1831"/>
      <c r="BU14" s="1831"/>
      <c r="BV14" s="1831"/>
      <c r="BW14" s="2553"/>
      <c r="BX14" s="2051"/>
      <c r="BY14" s="2051"/>
      <c r="BZ14" s="2051"/>
      <c r="CA14" s="2051"/>
      <c r="CB14" s="2051"/>
      <c r="CC14" s="2051"/>
      <c r="CD14" s="69"/>
      <c r="CE14" s="69"/>
      <c r="CF14" s="69"/>
      <c r="CG14" s="69"/>
      <c r="CH14" s="69"/>
      <c r="CI14" s="69"/>
      <c r="CJ14" s="69"/>
      <c r="CK14" s="69"/>
      <c r="CL14" s="69"/>
    </row>
    <row r="15" spans="1:90" ht="15" customHeight="1">
      <c r="A15" s="2154"/>
      <c r="B15" s="2154"/>
      <c r="C15" s="2154"/>
      <c r="D15" s="2154"/>
      <c r="E15" s="2154"/>
      <c r="F15" s="2154"/>
      <c r="G15" s="1830"/>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c r="AT15" s="1831"/>
      <c r="AU15" s="1831"/>
      <c r="AV15" s="1831"/>
      <c r="AW15" s="1831"/>
      <c r="AX15" s="1831"/>
      <c r="AY15" s="1831"/>
      <c r="AZ15" s="1831"/>
      <c r="BA15" s="1831"/>
      <c r="BB15" s="1831"/>
      <c r="BC15" s="1831"/>
      <c r="BD15" s="1831"/>
      <c r="BE15" s="1831"/>
      <c r="BF15" s="1831"/>
      <c r="BG15" s="1831"/>
      <c r="BH15" s="1831"/>
      <c r="BI15" s="1831"/>
      <c r="BJ15" s="1831"/>
      <c r="BK15" s="1831"/>
      <c r="BL15" s="1831"/>
      <c r="BM15" s="1831"/>
      <c r="BN15" s="1831"/>
      <c r="BO15" s="1831"/>
      <c r="BP15" s="1831"/>
      <c r="BQ15" s="1831"/>
      <c r="BR15" s="1831"/>
      <c r="BS15" s="1831"/>
      <c r="BT15" s="1831"/>
      <c r="BU15" s="1831"/>
      <c r="BV15" s="1831"/>
      <c r="BW15" s="2553"/>
      <c r="BX15" s="2051"/>
      <c r="BY15" s="2051"/>
      <c r="BZ15" s="2051"/>
      <c r="CA15" s="2051"/>
      <c r="CB15" s="2051"/>
      <c r="CC15" s="2051"/>
      <c r="CD15" s="69"/>
      <c r="CE15" s="69"/>
      <c r="CF15" s="69"/>
      <c r="CG15" s="69"/>
      <c r="CH15" s="69"/>
      <c r="CI15" s="69"/>
      <c r="CJ15" s="69"/>
      <c r="CK15" s="69"/>
      <c r="CL15" s="69"/>
    </row>
    <row r="16" spans="1:90" ht="15" customHeight="1">
      <c r="A16" s="2154"/>
      <c r="B16" s="2154"/>
      <c r="C16" s="2154"/>
      <c r="D16" s="2154"/>
      <c r="E16" s="2154"/>
      <c r="F16" s="2154"/>
      <c r="G16" s="1830"/>
      <c r="H16" s="1831"/>
      <c r="I16" s="1831"/>
      <c r="J16" s="1831"/>
      <c r="K16" s="1831"/>
      <c r="L16" s="1831"/>
      <c r="M16" s="1831"/>
      <c r="N16" s="1831"/>
      <c r="O16" s="1831"/>
      <c r="P16" s="1831"/>
      <c r="Q16" s="1831"/>
      <c r="R16" s="1831"/>
      <c r="S16" s="1831"/>
      <c r="T16" s="2565" t="s">
        <v>387</v>
      </c>
      <c r="U16" s="2565"/>
      <c r="V16" s="2565"/>
      <c r="W16" s="2565"/>
      <c r="X16" s="2565"/>
      <c r="Y16" s="2565"/>
      <c r="Z16" s="2565"/>
      <c r="AA16" s="2565"/>
      <c r="AB16" s="2565"/>
      <c r="AC16" s="2565"/>
      <c r="AD16" s="2565"/>
      <c r="AE16" s="2565"/>
      <c r="AF16" s="2565"/>
      <c r="AG16" s="2565"/>
      <c r="AH16" s="2565"/>
      <c r="AI16" s="2565"/>
      <c r="AJ16" s="2565"/>
      <c r="AK16" s="2565"/>
      <c r="AL16" s="2565"/>
      <c r="AM16" s="2565"/>
      <c r="AN16" s="2565"/>
      <c r="AO16" s="2565"/>
      <c r="AP16" s="2565"/>
      <c r="AQ16" s="2565"/>
      <c r="AR16" s="2565"/>
      <c r="AS16" s="2565"/>
      <c r="AT16" s="2565"/>
      <c r="AU16" s="2565"/>
      <c r="AV16" s="2565"/>
      <c r="AW16" s="2565"/>
      <c r="AX16" s="2565"/>
      <c r="AY16" s="2565"/>
      <c r="AZ16" s="2565"/>
      <c r="BA16" s="2565"/>
      <c r="BB16" s="2565"/>
      <c r="BC16" s="2565"/>
      <c r="BD16" s="2565"/>
      <c r="BE16" s="2565"/>
      <c r="BF16" s="2565"/>
      <c r="BG16" s="2565"/>
      <c r="BH16" s="2565"/>
      <c r="BI16" s="2565"/>
      <c r="BJ16" s="2565"/>
      <c r="BK16" s="1831"/>
      <c r="BL16" s="1831"/>
      <c r="BM16" s="1831"/>
      <c r="BN16" s="1831"/>
      <c r="BO16" s="1831"/>
      <c r="BP16" s="1831"/>
      <c r="BQ16" s="1831"/>
      <c r="BR16" s="1831"/>
      <c r="BS16" s="1831"/>
      <c r="BT16" s="1831"/>
      <c r="BU16" s="1831"/>
      <c r="BV16" s="1831"/>
      <c r="BW16" s="2553"/>
      <c r="BX16" s="2051"/>
      <c r="BY16" s="2051"/>
      <c r="BZ16" s="2051"/>
      <c r="CA16" s="2051"/>
      <c r="CB16" s="2051"/>
      <c r="CC16" s="2051"/>
      <c r="CD16" s="69"/>
      <c r="CE16" s="69"/>
      <c r="CF16" s="69"/>
      <c r="CG16" s="69"/>
      <c r="CH16" s="69"/>
      <c r="CI16" s="69"/>
      <c r="CJ16" s="69"/>
      <c r="CK16" s="69"/>
      <c r="CL16" s="69"/>
    </row>
    <row r="17" spans="1:90" ht="15" customHeight="1">
      <c r="A17" s="2154"/>
      <c r="B17" s="2154"/>
      <c r="C17" s="2154"/>
      <c r="D17" s="2154"/>
      <c r="E17" s="2154"/>
      <c r="F17" s="2154"/>
      <c r="G17" s="1830"/>
      <c r="H17" s="1831"/>
      <c r="I17" s="1831"/>
      <c r="J17" s="1831"/>
      <c r="K17" s="1831"/>
      <c r="L17" s="1831"/>
      <c r="M17" s="1831"/>
      <c r="N17" s="1831"/>
      <c r="O17" s="1831"/>
      <c r="P17" s="1831"/>
      <c r="Q17" s="1831"/>
      <c r="R17" s="1831"/>
      <c r="S17" s="1831"/>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c r="BC17" s="1837"/>
      <c r="BD17" s="1837"/>
      <c r="BE17" s="1837"/>
      <c r="BF17" s="1837"/>
      <c r="BG17" s="1837"/>
      <c r="BH17" s="1837"/>
      <c r="BI17" s="1837"/>
      <c r="BJ17" s="1837"/>
      <c r="BK17" s="1831"/>
      <c r="BL17" s="1831"/>
      <c r="BM17" s="1831"/>
      <c r="BN17" s="1831"/>
      <c r="BO17" s="1831"/>
      <c r="BP17" s="1831"/>
      <c r="BQ17" s="1831"/>
      <c r="BR17" s="1831"/>
      <c r="BS17" s="1831"/>
      <c r="BT17" s="1831"/>
      <c r="BU17" s="1831"/>
      <c r="BV17" s="1831"/>
      <c r="BW17" s="2553"/>
      <c r="BX17" s="2051"/>
      <c r="BY17" s="2051"/>
      <c r="BZ17" s="2051"/>
      <c r="CA17" s="2051"/>
      <c r="CB17" s="2051"/>
      <c r="CC17" s="2051"/>
      <c r="CD17" s="69"/>
      <c r="CE17" s="69"/>
      <c r="CF17" s="69"/>
      <c r="CG17" s="69"/>
      <c r="CH17" s="69"/>
      <c r="CI17" s="69"/>
      <c r="CJ17" s="69"/>
      <c r="CK17" s="69"/>
      <c r="CL17" s="69"/>
    </row>
    <row r="18" spans="1:90" ht="15" customHeight="1">
      <c r="A18" s="2154"/>
      <c r="B18" s="2154"/>
      <c r="C18" s="2154"/>
      <c r="D18" s="2154"/>
      <c r="E18" s="2154"/>
      <c r="F18" s="2154"/>
      <c r="G18" s="1830"/>
      <c r="H18" s="1831"/>
      <c r="I18" s="1831"/>
      <c r="J18" s="1831"/>
      <c r="K18" s="1831"/>
      <c r="L18" s="1831"/>
      <c r="M18" s="1831"/>
      <c r="N18" s="1831"/>
      <c r="O18" s="1831"/>
      <c r="P18" s="1831"/>
      <c r="Q18" s="1831"/>
      <c r="R18" s="1831"/>
      <c r="S18" s="1831"/>
      <c r="T18" s="2565" t="s">
        <v>254</v>
      </c>
      <c r="U18" s="2565"/>
      <c r="V18" s="2565"/>
      <c r="W18" s="2565"/>
      <c r="X18" s="2565"/>
      <c r="Y18" s="2565"/>
      <c r="Z18" s="2565"/>
      <c r="AA18" s="2565"/>
      <c r="AB18" s="2565"/>
      <c r="AC18" s="2565"/>
      <c r="AD18" s="2565"/>
      <c r="AE18" s="2565"/>
      <c r="AF18" s="2565"/>
      <c r="AG18" s="2565"/>
      <c r="AH18" s="2565"/>
      <c r="AI18" s="2565"/>
      <c r="AJ18" s="2565"/>
      <c r="AK18" s="2565"/>
      <c r="AL18" s="2565"/>
      <c r="AM18" s="2565"/>
      <c r="AN18" s="2565"/>
      <c r="AO18" s="2565"/>
      <c r="AP18" s="2565"/>
      <c r="AQ18" s="2565"/>
      <c r="AR18" s="2565"/>
      <c r="AS18" s="2565"/>
      <c r="AT18" s="2565"/>
      <c r="AU18" s="2565"/>
      <c r="AV18" s="2565"/>
      <c r="AW18" s="2565"/>
      <c r="AX18" s="2565"/>
      <c r="AY18" s="2565"/>
      <c r="AZ18" s="2565"/>
      <c r="BA18" s="2565"/>
      <c r="BB18" s="2565"/>
      <c r="BC18" s="2565"/>
      <c r="BD18" s="2565"/>
      <c r="BE18" s="2565"/>
      <c r="BF18" s="2565"/>
      <c r="BG18" s="2565"/>
      <c r="BH18" s="2565"/>
      <c r="BI18" s="2565"/>
      <c r="BJ18" s="2565"/>
      <c r="BK18" s="1831"/>
      <c r="BL18" s="1831"/>
      <c r="BM18" s="1831"/>
      <c r="BN18" s="1831"/>
      <c r="BO18" s="1831"/>
      <c r="BP18" s="1831"/>
      <c r="BQ18" s="1831"/>
      <c r="BR18" s="1831"/>
      <c r="BS18" s="1831"/>
      <c r="BT18" s="1831"/>
      <c r="BU18" s="1831"/>
      <c r="BV18" s="1831"/>
      <c r="BW18" s="2553"/>
      <c r="BX18" s="2051"/>
      <c r="BY18" s="2051"/>
      <c r="BZ18" s="2051"/>
      <c r="CA18" s="2051"/>
      <c r="CB18" s="2051"/>
      <c r="CC18" s="2051"/>
      <c r="CD18" s="69"/>
      <c r="CE18" s="69"/>
      <c r="CF18" s="69"/>
      <c r="CG18" s="69"/>
      <c r="CH18" s="69"/>
      <c r="CI18" s="69"/>
      <c r="CJ18" s="69"/>
      <c r="CK18" s="69"/>
      <c r="CL18" s="69"/>
    </row>
    <row r="19" spans="1:90" ht="15" customHeight="1">
      <c r="A19" s="2154"/>
      <c r="B19" s="2154"/>
      <c r="C19" s="2154"/>
      <c r="D19" s="2154"/>
      <c r="E19" s="2154"/>
      <c r="F19" s="2154"/>
      <c r="G19" s="1830"/>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1831"/>
      <c r="AM19" s="1831"/>
      <c r="AN19" s="1831"/>
      <c r="AO19" s="1831"/>
      <c r="AP19" s="1831"/>
      <c r="AQ19" s="1831"/>
      <c r="AR19" s="1831"/>
      <c r="AS19" s="1831"/>
      <c r="AT19" s="1831"/>
      <c r="AU19" s="1831"/>
      <c r="AV19" s="1831"/>
      <c r="AW19" s="1831"/>
      <c r="AX19" s="1831"/>
      <c r="AY19" s="1831"/>
      <c r="AZ19" s="1831"/>
      <c r="BA19" s="1831"/>
      <c r="BB19" s="1831"/>
      <c r="BC19" s="1831"/>
      <c r="BD19" s="1831"/>
      <c r="BE19" s="1831"/>
      <c r="BF19" s="1831"/>
      <c r="BG19" s="1831"/>
      <c r="BH19" s="1831"/>
      <c r="BI19" s="1831"/>
      <c r="BJ19" s="1831"/>
      <c r="BK19" s="1831"/>
      <c r="BL19" s="1831"/>
      <c r="BM19" s="1831"/>
      <c r="BN19" s="1831"/>
      <c r="BO19" s="1831"/>
      <c r="BP19" s="1831"/>
      <c r="BQ19" s="1831"/>
      <c r="BR19" s="1831"/>
      <c r="BS19" s="1831"/>
      <c r="BT19" s="1831"/>
      <c r="BU19" s="1831"/>
      <c r="BV19" s="1831"/>
      <c r="BW19" s="2553"/>
      <c r="BX19" s="2051"/>
      <c r="BY19" s="2051"/>
      <c r="BZ19" s="2051"/>
      <c r="CA19" s="2051"/>
      <c r="CB19" s="2051"/>
      <c r="CC19" s="2051"/>
      <c r="CD19" s="69"/>
      <c r="CE19" s="69"/>
      <c r="CF19" s="69"/>
      <c r="CG19" s="69"/>
      <c r="CH19" s="69"/>
      <c r="CI19" s="69"/>
      <c r="CJ19" s="69"/>
      <c r="CK19" s="69"/>
      <c r="CL19" s="69"/>
    </row>
    <row r="20" spans="1:90" ht="15" customHeight="1">
      <c r="A20" s="2154"/>
      <c r="B20" s="2154"/>
      <c r="C20" s="2154"/>
      <c r="D20" s="2154"/>
      <c r="E20" s="2154"/>
      <c r="F20" s="2154"/>
      <c r="G20" s="1830"/>
      <c r="H20" s="1831"/>
      <c r="I20" s="1831"/>
      <c r="J20" s="1831"/>
      <c r="K20" s="1831"/>
      <c r="L20" s="1831"/>
      <c r="M20" s="1831"/>
      <c r="N20" s="1831"/>
      <c r="O20" s="1831"/>
      <c r="P20" s="1831"/>
      <c r="Q20" s="1831"/>
      <c r="R20" s="1831"/>
      <c r="S20" s="1831"/>
      <c r="T20" s="2565" t="s">
        <v>255</v>
      </c>
      <c r="U20" s="2565"/>
      <c r="V20" s="2565"/>
      <c r="W20" s="2565"/>
      <c r="X20" s="2565"/>
      <c r="Y20" s="2565"/>
      <c r="Z20" s="2565"/>
      <c r="AA20" s="2565"/>
      <c r="AB20" s="2565"/>
      <c r="AC20" s="2565"/>
      <c r="AD20" s="2565"/>
      <c r="AE20" s="2565"/>
      <c r="AF20" s="2565"/>
      <c r="AG20" s="2565"/>
      <c r="AH20" s="2565"/>
      <c r="AI20" s="2565"/>
      <c r="AJ20" s="2565"/>
      <c r="AK20" s="2565"/>
      <c r="AL20" s="2565"/>
      <c r="AM20" s="2565"/>
      <c r="AN20" s="2565"/>
      <c r="AO20" s="2565"/>
      <c r="AP20" s="2565"/>
      <c r="AQ20" s="2565"/>
      <c r="AR20" s="2565"/>
      <c r="AS20" s="2565"/>
      <c r="AT20" s="2565"/>
      <c r="AU20" s="2565"/>
      <c r="AV20" s="2565"/>
      <c r="AW20" s="2565"/>
      <c r="AX20" s="2565"/>
      <c r="AY20" s="2565"/>
      <c r="AZ20" s="2565"/>
      <c r="BA20" s="2565"/>
      <c r="BB20" s="2565"/>
      <c r="BC20" s="2565"/>
      <c r="BD20" s="2565"/>
      <c r="BE20" s="2565"/>
      <c r="BF20" s="2565"/>
      <c r="BG20" s="2565"/>
      <c r="BH20" s="2565"/>
      <c r="BI20" s="2565"/>
      <c r="BJ20" s="2565"/>
      <c r="BK20" s="1831"/>
      <c r="BL20" s="1831"/>
      <c r="BM20" s="1831"/>
      <c r="BN20" s="1831"/>
      <c r="BO20" s="1831"/>
      <c r="BP20" s="1831"/>
      <c r="BQ20" s="1831"/>
      <c r="BR20" s="1831"/>
      <c r="BS20" s="1831"/>
      <c r="BT20" s="1831"/>
      <c r="BU20" s="1831"/>
      <c r="BV20" s="1831"/>
      <c r="BW20" s="2553"/>
      <c r="BX20" s="2051"/>
      <c r="BY20" s="2051"/>
      <c r="BZ20" s="2051"/>
      <c r="CA20" s="2051"/>
      <c r="CB20" s="2051"/>
      <c r="CC20" s="2051"/>
      <c r="CD20" s="69"/>
      <c r="CE20" s="69"/>
      <c r="CF20" s="69"/>
      <c r="CG20" s="69"/>
      <c r="CH20" s="69"/>
      <c r="CI20" s="69"/>
      <c r="CJ20" s="69"/>
      <c r="CK20" s="69"/>
      <c r="CL20" s="69"/>
    </row>
    <row r="21" spans="1:90" ht="15" customHeight="1">
      <c r="A21" s="2154"/>
      <c r="B21" s="2154"/>
      <c r="C21" s="2154"/>
      <c r="D21" s="2154"/>
      <c r="E21" s="2154"/>
      <c r="F21" s="2154"/>
      <c r="G21" s="1830"/>
      <c r="H21" s="1831"/>
      <c r="I21" s="1831"/>
      <c r="J21" s="1831"/>
      <c r="K21" s="1831"/>
      <c r="L21" s="1831"/>
      <c r="M21" s="1831"/>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c r="AL21" s="1831"/>
      <c r="AM21" s="1831"/>
      <c r="AN21" s="1831"/>
      <c r="AO21" s="1831"/>
      <c r="AP21" s="1831"/>
      <c r="AQ21" s="1831"/>
      <c r="AR21" s="1831"/>
      <c r="AS21" s="1831"/>
      <c r="AT21" s="1831"/>
      <c r="AU21" s="1831"/>
      <c r="AV21" s="1831"/>
      <c r="AW21" s="1831"/>
      <c r="AX21" s="1831"/>
      <c r="AY21" s="1831"/>
      <c r="AZ21" s="1831"/>
      <c r="BA21" s="1831"/>
      <c r="BB21" s="1831"/>
      <c r="BC21" s="1831"/>
      <c r="BD21" s="1831"/>
      <c r="BE21" s="1831"/>
      <c r="BF21" s="1831"/>
      <c r="BG21" s="1831"/>
      <c r="BH21" s="1831"/>
      <c r="BI21" s="1831"/>
      <c r="BJ21" s="1831"/>
      <c r="BK21" s="1831"/>
      <c r="BL21" s="1831"/>
      <c r="BM21" s="1831"/>
      <c r="BN21" s="1831"/>
      <c r="BO21" s="1831"/>
      <c r="BP21" s="1831"/>
      <c r="BQ21" s="1831"/>
      <c r="BR21" s="1831"/>
      <c r="BS21" s="1831"/>
      <c r="BT21" s="1831"/>
      <c r="BU21" s="1831"/>
      <c r="BV21" s="1831"/>
      <c r="BW21" s="2553"/>
      <c r="BX21" s="2051"/>
      <c r="BY21" s="2051"/>
      <c r="BZ21" s="2051"/>
      <c r="CA21" s="2051"/>
      <c r="CB21" s="2051"/>
      <c r="CC21" s="2051"/>
      <c r="CD21" s="69"/>
      <c r="CE21" s="69"/>
      <c r="CF21" s="69"/>
      <c r="CG21" s="69"/>
      <c r="CH21" s="69"/>
      <c r="CI21" s="69"/>
      <c r="CJ21" s="69"/>
      <c r="CK21" s="69"/>
      <c r="CL21" s="69"/>
    </row>
    <row r="22" spans="1:90" ht="15" customHeight="1">
      <c r="A22" s="2154"/>
      <c r="B22" s="2154"/>
      <c r="C22" s="2154"/>
      <c r="D22" s="2154"/>
      <c r="E22" s="2154"/>
      <c r="F22" s="2154"/>
      <c r="G22" s="1830"/>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1831"/>
      <c r="AM22" s="1831"/>
      <c r="AN22" s="1831"/>
      <c r="AO22" s="1831"/>
      <c r="AP22" s="1831"/>
      <c r="AQ22" s="1831"/>
      <c r="AR22" s="1831"/>
      <c r="AS22" s="1831"/>
      <c r="AT22" s="1831"/>
      <c r="AU22" s="1831"/>
      <c r="AV22" s="1831"/>
      <c r="AW22" s="1831"/>
      <c r="AX22" s="1831"/>
      <c r="AY22" s="1831"/>
      <c r="AZ22" s="1831"/>
      <c r="BA22" s="1831"/>
      <c r="BB22" s="1831"/>
      <c r="BC22" s="1831"/>
      <c r="BD22" s="1831"/>
      <c r="BE22" s="1831"/>
      <c r="BF22" s="1831"/>
      <c r="BG22" s="1831"/>
      <c r="BH22" s="1831"/>
      <c r="BI22" s="1831"/>
      <c r="BJ22" s="1831"/>
      <c r="BK22" s="1831"/>
      <c r="BL22" s="1831"/>
      <c r="BM22" s="1831"/>
      <c r="BN22" s="1831"/>
      <c r="BO22" s="1831"/>
      <c r="BP22" s="1831"/>
      <c r="BQ22" s="1831"/>
      <c r="BR22" s="1831"/>
      <c r="BS22" s="1831"/>
      <c r="BT22" s="1831"/>
      <c r="BU22" s="1831"/>
      <c r="BV22" s="1831"/>
      <c r="BW22" s="2553"/>
      <c r="BX22" s="2051"/>
      <c r="BY22" s="2051"/>
      <c r="BZ22" s="2051"/>
      <c r="CA22" s="2051"/>
      <c r="CB22" s="2051"/>
      <c r="CC22" s="2051"/>
      <c r="CD22" s="69"/>
      <c r="CE22" s="69"/>
      <c r="CF22" s="69"/>
      <c r="CG22" s="69"/>
      <c r="CH22" s="69"/>
      <c r="CI22" s="69"/>
      <c r="CJ22" s="69"/>
      <c r="CK22" s="69"/>
      <c r="CL22" s="69"/>
    </row>
    <row r="23" spans="1:90" ht="15" customHeight="1">
      <c r="A23" s="2154"/>
      <c r="B23" s="2154"/>
      <c r="C23" s="2154"/>
      <c r="D23" s="2154"/>
      <c r="E23" s="2154"/>
      <c r="F23" s="2154"/>
      <c r="G23" s="1830"/>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c r="AR23" s="1831"/>
      <c r="AS23" s="1831"/>
      <c r="AT23" s="1831"/>
      <c r="AU23" s="1831"/>
      <c r="AV23" s="1831"/>
      <c r="AW23" s="1831"/>
      <c r="AX23" s="1831"/>
      <c r="AY23" s="1831"/>
      <c r="AZ23" s="1831"/>
      <c r="BA23" s="1831"/>
      <c r="BB23" s="1831"/>
      <c r="BC23" s="1831"/>
      <c r="BD23" s="1831"/>
      <c r="BE23" s="1831"/>
      <c r="BF23" s="1831"/>
      <c r="BG23" s="1831"/>
      <c r="BH23" s="1831"/>
      <c r="BI23" s="1831"/>
      <c r="BJ23" s="1831"/>
      <c r="BK23" s="1831"/>
      <c r="BL23" s="1831"/>
      <c r="BM23" s="1831"/>
      <c r="BN23" s="1831"/>
      <c r="BO23" s="1831"/>
      <c r="BP23" s="1831"/>
      <c r="BQ23" s="1831"/>
      <c r="BR23" s="1831"/>
      <c r="BS23" s="1831"/>
      <c r="BT23" s="1831"/>
      <c r="BU23" s="1831"/>
      <c r="BV23" s="1831"/>
      <c r="BW23" s="2553"/>
      <c r="BX23" s="2051"/>
      <c r="BY23" s="2051"/>
      <c r="BZ23" s="2051"/>
      <c r="CA23" s="2051"/>
      <c r="CB23" s="2051"/>
      <c r="CC23" s="2051"/>
      <c r="CD23" s="69"/>
      <c r="CE23" s="69"/>
      <c r="CF23" s="69"/>
      <c r="CG23" s="69"/>
      <c r="CH23" s="69"/>
      <c r="CI23" s="69"/>
      <c r="CJ23" s="69"/>
      <c r="CK23" s="69"/>
      <c r="CL23" s="69"/>
    </row>
    <row r="24" spans="1:90" ht="15" customHeight="1">
      <c r="A24" s="2154"/>
      <c r="B24" s="2154"/>
      <c r="C24" s="2154"/>
      <c r="D24" s="2154"/>
      <c r="E24" s="2154"/>
      <c r="F24" s="2154"/>
      <c r="G24" s="2555"/>
      <c r="H24" s="1837"/>
      <c r="I24" s="1837"/>
      <c r="J24" s="1837"/>
      <c r="K24" s="1837"/>
      <c r="L24" s="1837"/>
      <c r="M24" s="1837"/>
      <c r="N24" s="1837"/>
      <c r="O24" s="1837"/>
      <c r="P24" s="1837"/>
      <c r="Q24" s="1837"/>
      <c r="R24" s="1837"/>
      <c r="S24" s="2090" t="str">
        <f>IF(★入力画面!$U$12="","　　　年　　　月　　　日",★入力画面!BL$12)</f>
        <v>　　　年　　　月　　　日</v>
      </c>
      <c r="T24" s="2090"/>
      <c r="U24" s="2090"/>
      <c r="V24" s="2090"/>
      <c r="W24" s="2090"/>
      <c r="X24" s="2090"/>
      <c r="Y24" s="2090"/>
      <c r="Z24" s="2090"/>
      <c r="AA24" s="2090"/>
      <c r="AB24" s="2090"/>
      <c r="AC24" s="2090"/>
      <c r="AD24" s="2090"/>
      <c r="AE24" s="2090"/>
      <c r="AF24" s="2090"/>
      <c r="AG24" s="2090"/>
      <c r="AH24" s="2090"/>
      <c r="AI24" s="2090"/>
      <c r="AJ24" s="2090"/>
      <c r="AK24" s="2090"/>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1837"/>
      <c r="BP24" s="1837"/>
      <c r="BQ24" s="1837"/>
      <c r="BR24" s="1837"/>
      <c r="BS24" s="1837"/>
      <c r="BT24" s="1837"/>
      <c r="BU24" s="1837"/>
      <c r="BV24" s="1837"/>
      <c r="BW24" s="2556"/>
      <c r="BX24" s="2051"/>
      <c r="BY24" s="2051"/>
      <c r="BZ24" s="2051"/>
      <c r="CA24" s="2051"/>
      <c r="CB24" s="2051"/>
      <c r="CC24" s="2051"/>
      <c r="CD24" s="69"/>
      <c r="CE24" s="69"/>
      <c r="CF24" s="69"/>
      <c r="CG24" s="69"/>
      <c r="CH24" s="69"/>
      <c r="CI24" s="69"/>
      <c r="CJ24" s="69"/>
      <c r="CK24" s="69"/>
      <c r="CL24" s="69"/>
    </row>
    <row r="25" spans="1:90" ht="15" customHeight="1">
      <c r="A25" s="2154"/>
      <c r="B25" s="2154"/>
      <c r="C25" s="2154"/>
      <c r="D25" s="2154"/>
      <c r="E25" s="2154"/>
      <c r="F25" s="2154"/>
      <c r="G25" s="2555"/>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G25" s="1837"/>
      <c r="BH25" s="1837"/>
      <c r="BI25" s="1837"/>
      <c r="BJ25" s="1837"/>
      <c r="BK25" s="1837"/>
      <c r="BL25" s="1837"/>
      <c r="BM25" s="1837"/>
      <c r="BN25" s="1837"/>
      <c r="BO25" s="1837"/>
      <c r="BP25" s="1837"/>
      <c r="BQ25" s="1837"/>
      <c r="BR25" s="1837"/>
      <c r="BS25" s="1837"/>
      <c r="BT25" s="1837"/>
      <c r="BU25" s="1837"/>
      <c r="BV25" s="1837"/>
      <c r="BW25" s="2556"/>
      <c r="BX25" s="2051"/>
      <c r="BY25" s="2051"/>
      <c r="BZ25" s="2051"/>
      <c r="CA25" s="2051"/>
      <c r="CB25" s="2051"/>
      <c r="CC25" s="2051"/>
      <c r="CD25" s="69"/>
      <c r="CE25" s="69"/>
      <c r="CF25" s="69"/>
      <c r="CG25" s="69"/>
      <c r="CH25" s="69"/>
      <c r="CI25" s="69"/>
      <c r="CJ25" s="69"/>
      <c r="CK25" s="69"/>
      <c r="CL25" s="69"/>
    </row>
    <row r="26" spans="1:90" ht="15" customHeight="1">
      <c r="A26" s="2154"/>
      <c r="B26" s="2154"/>
      <c r="C26" s="2154"/>
      <c r="D26" s="2154"/>
      <c r="E26" s="2154"/>
      <c r="F26" s="2154"/>
      <c r="G26" s="2555"/>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c r="AS26" s="1837"/>
      <c r="AT26" s="1837"/>
      <c r="AU26" s="1837"/>
      <c r="AV26" s="1837"/>
      <c r="AW26" s="1837"/>
      <c r="AX26" s="1837"/>
      <c r="AY26" s="1837"/>
      <c r="AZ26" s="1837"/>
      <c r="BA26" s="1837"/>
      <c r="BB26" s="1837"/>
      <c r="BC26" s="1837"/>
      <c r="BD26" s="1837"/>
      <c r="BE26" s="1837"/>
      <c r="BF26" s="1837"/>
      <c r="BG26" s="1837"/>
      <c r="BH26" s="1837"/>
      <c r="BI26" s="1837"/>
      <c r="BJ26" s="1837"/>
      <c r="BK26" s="1837"/>
      <c r="BL26" s="1837"/>
      <c r="BM26" s="1837"/>
      <c r="BN26" s="1837"/>
      <c r="BO26" s="1837"/>
      <c r="BP26" s="1837"/>
      <c r="BQ26" s="1837"/>
      <c r="BR26" s="1837"/>
      <c r="BS26" s="1837"/>
      <c r="BT26" s="1837"/>
      <c r="BU26" s="1837"/>
      <c r="BV26" s="1837"/>
      <c r="BW26" s="2556"/>
      <c r="BX26" s="2051"/>
      <c r="BY26" s="2051"/>
      <c r="BZ26" s="2051"/>
      <c r="CA26" s="2051"/>
      <c r="CB26" s="2051"/>
      <c r="CC26" s="2051"/>
      <c r="CD26" s="69"/>
      <c r="CE26" s="69"/>
      <c r="CF26" s="69"/>
      <c r="CG26" s="69"/>
      <c r="CH26" s="69"/>
      <c r="CI26" s="69"/>
      <c r="CJ26" s="69"/>
      <c r="CK26" s="69"/>
      <c r="CL26" s="69"/>
    </row>
    <row r="27" spans="1:90" ht="15" customHeight="1">
      <c r="A27" s="2154"/>
      <c r="B27" s="2154"/>
      <c r="C27" s="2154"/>
      <c r="D27" s="2154"/>
      <c r="E27" s="2154"/>
      <c r="F27" s="2154"/>
      <c r="G27" s="2555"/>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37"/>
      <c r="AT27" s="1837"/>
      <c r="AU27" s="1837"/>
      <c r="AV27" s="1837"/>
      <c r="AW27" s="1837"/>
      <c r="AX27" s="1837"/>
      <c r="AY27" s="1837"/>
      <c r="AZ27" s="1837"/>
      <c r="BA27" s="1837"/>
      <c r="BB27" s="1837"/>
      <c r="BC27" s="1837"/>
      <c r="BD27" s="1837"/>
      <c r="BE27" s="1837"/>
      <c r="BF27" s="1837"/>
      <c r="BG27" s="1837"/>
      <c r="BH27" s="1837"/>
      <c r="BI27" s="1837"/>
      <c r="BJ27" s="1837"/>
      <c r="BK27" s="1837"/>
      <c r="BL27" s="1837"/>
      <c r="BM27" s="1837"/>
      <c r="BN27" s="1837"/>
      <c r="BO27" s="1837"/>
      <c r="BP27" s="1837"/>
      <c r="BQ27" s="1837"/>
      <c r="BR27" s="1837"/>
      <c r="BS27" s="1837"/>
      <c r="BT27" s="1837"/>
      <c r="BU27" s="1837"/>
      <c r="BV27" s="1837"/>
      <c r="BW27" s="2556"/>
      <c r="BX27" s="2051"/>
      <c r="BY27" s="2051"/>
      <c r="BZ27" s="2051"/>
      <c r="CA27" s="2051"/>
      <c r="CB27" s="2051"/>
      <c r="CC27" s="2051"/>
      <c r="CD27" s="69"/>
      <c r="CE27" s="69"/>
      <c r="CF27" s="69"/>
      <c r="CG27" s="69"/>
      <c r="CH27" s="69"/>
      <c r="CI27" s="69"/>
      <c r="CJ27" s="69"/>
      <c r="CK27" s="69"/>
      <c r="CL27" s="69"/>
    </row>
    <row r="28" spans="1:90" ht="15" customHeight="1">
      <c r="A28" s="2154"/>
      <c r="B28" s="2154"/>
      <c r="C28" s="2154"/>
      <c r="D28" s="2154"/>
      <c r="E28" s="2154"/>
      <c r="F28" s="2154"/>
      <c r="G28" s="2555"/>
      <c r="H28" s="1837"/>
      <c r="I28" s="1837"/>
      <c r="J28" s="1837"/>
      <c r="K28" s="1837"/>
      <c r="L28" s="1837"/>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37"/>
      <c r="AT28" s="1837"/>
      <c r="AU28" s="1837"/>
      <c r="AV28" s="1837"/>
      <c r="AW28" s="1837"/>
      <c r="AX28" s="1837"/>
      <c r="AY28" s="1837"/>
      <c r="AZ28" s="1837"/>
      <c r="BA28" s="1837"/>
      <c r="BB28" s="1837"/>
      <c r="BC28" s="1837"/>
      <c r="BD28" s="1837"/>
      <c r="BE28" s="1837"/>
      <c r="BF28" s="1837"/>
      <c r="BG28" s="1837"/>
      <c r="BH28" s="1837"/>
      <c r="BI28" s="1837"/>
      <c r="BJ28" s="1837"/>
      <c r="BK28" s="1837"/>
      <c r="BL28" s="1837"/>
      <c r="BM28" s="1837"/>
      <c r="BN28" s="1837"/>
      <c r="BO28" s="1837"/>
      <c r="BP28" s="1837"/>
      <c r="BQ28" s="1837"/>
      <c r="BR28" s="1837"/>
      <c r="BS28" s="1837"/>
      <c r="BT28" s="1837"/>
      <c r="BU28" s="1837"/>
      <c r="BV28" s="1837"/>
      <c r="BW28" s="2556"/>
      <c r="BX28" s="2051"/>
      <c r="BY28" s="2051"/>
      <c r="BZ28" s="2051"/>
      <c r="CA28" s="2051"/>
      <c r="CB28" s="2051"/>
      <c r="CC28" s="2051"/>
      <c r="CD28" s="69"/>
      <c r="CE28" s="69"/>
      <c r="CF28" s="69"/>
      <c r="CG28" s="69"/>
      <c r="CH28" s="69"/>
      <c r="CI28" s="69"/>
      <c r="CJ28" s="69"/>
      <c r="CK28" s="69"/>
      <c r="CL28" s="69"/>
    </row>
    <row r="29" spans="1:90" ht="15" customHeight="1">
      <c r="A29" s="2154"/>
      <c r="B29" s="2154"/>
      <c r="C29" s="2154"/>
      <c r="D29" s="2154"/>
      <c r="E29" s="2154"/>
      <c r="F29" s="2154"/>
      <c r="G29" s="2555"/>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37"/>
      <c r="AT29" s="1837"/>
      <c r="AU29" s="1837"/>
      <c r="AV29" s="1837"/>
      <c r="AW29" s="1837"/>
      <c r="AX29" s="1837"/>
      <c r="AY29" s="1837"/>
      <c r="AZ29" s="1837"/>
      <c r="BA29" s="1837"/>
      <c r="BB29" s="1837"/>
      <c r="BC29" s="1837"/>
      <c r="BD29" s="1837"/>
      <c r="BE29" s="1837"/>
      <c r="BF29" s="1837"/>
      <c r="BG29" s="1837"/>
      <c r="BH29" s="1837"/>
      <c r="BI29" s="1837"/>
      <c r="BJ29" s="1837"/>
      <c r="BK29" s="1837"/>
      <c r="BL29" s="1837"/>
      <c r="BM29" s="1837"/>
      <c r="BN29" s="1837"/>
      <c r="BO29" s="1837"/>
      <c r="BP29" s="1837"/>
      <c r="BQ29" s="1837"/>
      <c r="BR29" s="1837"/>
      <c r="BS29" s="1837"/>
      <c r="BT29" s="1837"/>
      <c r="BU29" s="1837"/>
      <c r="BV29" s="1837"/>
      <c r="BW29" s="2556"/>
      <c r="BX29" s="2051"/>
      <c r="BY29" s="2051"/>
      <c r="BZ29" s="2051"/>
      <c r="CA29" s="2051"/>
      <c r="CB29" s="2051"/>
      <c r="CC29" s="2051"/>
      <c r="CD29" s="69"/>
      <c r="CE29" s="69"/>
      <c r="CF29" s="69"/>
      <c r="CG29" s="69"/>
      <c r="CH29" s="69"/>
      <c r="CI29" s="69"/>
      <c r="CJ29" s="69"/>
      <c r="CK29" s="69"/>
      <c r="CL29" s="69"/>
    </row>
    <row r="30" spans="1:90" ht="15" customHeight="1">
      <c r="A30" s="2154"/>
      <c r="B30" s="2154"/>
      <c r="C30" s="2154"/>
      <c r="D30" s="2154"/>
      <c r="E30" s="2154"/>
      <c r="F30" s="2154"/>
      <c r="G30" s="2555"/>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37"/>
      <c r="AT30" s="1837"/>
      <c r="AU30" s="1837"/>
      <c r="AV30" s="1837"/>
      <c r="AW30" s="1837"/>
      <c r="AX30" s="1837"/>
      <c r="AY30" s="1837"/>
      <c r="AZ30" s="1837"/>
      <c r="BA30" s="1837"/>
      <c r="BB30" s="1837"/>
      <c r="BC30" s="1837"/>
      <c r="BD30" s="1837"/>
      <c r="BE30" s="1837"/>
      <c r="BF30" s="1837"/>
      <c r="BG30" s="1837"/>
      <c r="BH30" s="1837"/>
      <c r="BI30" s="1837"/>
      <c r="BJ30" s="1837"/>
      <c r="BK30" s="1837"/>
      <c r="BL30" s="1837"/>
      <c r="BM30" s="1837"/>
      <c r="BN30" s="1837"/>
      <c r="BO30" s="1837"/>
      <c r="BP30" s="1837"/>
      <c r="BQ30" s="1837"/>
      <c r="BR30" s="1837"/>
      <c r="BS30" s="1837"/>
      <c r="BT30" s="1837"/>
      <c r="BU30" s="1837"/>
      <c r="BV30" s="1837"/>
      <c r="BW30" s="2556"/>
      <c r="BX30" s="2051"/>
      <c r="BY30" s="2051"/>
      <c r="BZ30" s="2051"/>
      <c r="CA30" s="2051"/>
      <c r="CB30" s="2051"/>
      <c r="CC30" s="2051"/>
      <c r="CD30" s="69"/>
      <c r="CE30" s="69"/>
      <c r="CF30" s="69"/>
      <c r="CG30" s="69"/>
      <c r="CH30" s="69"/>
      <c r="CI30" s="69"/>
      <c r="CJ30" s="69"/>
      <c r="CK30" s="69"/>
      <c r="CL30" s="69"/>
    </row>
    <row r="31" spans="1:90" ht="15" customHeight="1">
      <c r="A31" s="2154"/>
      <c r="B31" s="2154"/>
      <c r="C31" s="2154"/>
      <c r="D31" s="2154"/>
      <c r="E31" s="2154"/>
      <c r="F31" s="2154"/>
      <c r="G31" s="2555"/>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837"/>
      <c r="BB31" s="1837"/>
      <c r="BC31" s="1837"/>
      <c r="BD31" s="1837"/>
      <c r="BE31" s="1837"/>
      <c r="BF31" s="1837"/>
      <c r="BG31" s="1837"/>
      <c r="BH31" s="1837"/>
      <c r="BI31" s="1837"/>
      <c r="BJ31" s="1837"/>
      <c r="BK31" s="1837"/>
      <c r="BL31" s="1837"/>
      <c r="BM31" s="1837"/>
      <c r="BN31" s="1837"/>
      <c r="BO31" s="1837"/>
      <c r="BP31" s="1837"/>
      <c r="BQ31" s="1837"/>
      <c r="BR31" s="1837"/>
      <c r="BS31" s="1837"/>
      <c r="BT31" s="1837"/>
      <c r="BU31" s="1837"/>
      <c r="BV31" s="1837"/>
      <c r="BW31" s="2556"/>
      <c r="BX31" s="2051"/>
      <c r="BY31" s="2051"/>
      <c r="BZ31" s="2051"/>
      <c r="CA31" s="2051"/>
      <c r="CB31" s="2051"/>
      <c r="CC31" s="2051"/>
      <c r="CD31" s="69"/>
      <c r="CE31" s="69"/>
      <c r="CF31" s="69"/>
      <c r="CG31" s="69"/>
      <c r="CH31" s="69"/>
      <c r="CI31" s="69"/>
      <c r="CJ31" s="69"/>
      <c r="CK31" s="69"/>
      <c r="CL31" s="69"/>
    </row>
    <row r="32" spans="1:90" ht="15" customHeight="1">
      <c r="A32" s="2154"/>
      <c r="B32" s="2154"/>
      <c r="C32" s="2154"/>
      <c r="D32" s="2154"/>
      <c r="E32" s="2154"/>
      <c r="F32" s="2154"/>
      <c r="G32" s="2555"/>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37"/>
      <c r="AT32" s="1837"/>
      <c r="AU32" s="1837"/>
      <c r="AV32" s="1837"/>
      <c r="AW32" s="1837"/>
      <c r="AX32" s="1837"/>
      <c r="AY32" s="1837"/>
      <c r="AZ32" s="1837"/>
      <c r="BA32" s="1837"/>
      <c r="BB32" s="1837"/>
      <c r="BC32" s="1837"/>
      <c r="BD32" s="1837"/>
      <c r="BE32" s="1837"/>
      <c r="BF32" s="1837"/>
      <c r="BG32" s="1837"/>
      <c r="BH32" s="1837"/>
      <c r="BI32" s="1837"/>
      <c r="BJ32" s="1837"/>
      <c r="BK32" s="1837"/>
      <c r="BL32" s="1837"/>
      <c r="BM32" s="1837"/>
      <c r="BN32" s="1837"/>
      <c r="BO32" s="1837"/>
      <c r="BP32" s="1837"/>
      <c r="BQ32" s="1837"/>
      <c r="BR32" s="1837"/>
      <c r="BS32" s="1837"/>
      <c r="BT32" s="1837"/>
      <c r="BU32" s="1837"/>
      <c r="BV32" s="1837"/>
      <c r="BW32" s="2556"/>
      <c r="BX32" s="2051"/>
      <c r="BY32" s="2051"/>
      <c r="BZ32" s="2051"/>
      <c r="CA32" s="2051"/>
      <c r="CB32" s="2051"/>
      <c r="CC32" s="2051"/>
      <c r="CD32" s="69"/>
      <c r="CE32" s="69"/>
      <c r="CF32" s="69"/>
      <c r="CG32" s="69"/>
      <c r="CH32" s="69"/>
      <c r="CI32" s="69"/>
      <c r="CJ32" s="69"/>
      <c r="CK32" s="69"/>
      <c r="CL32" s="69"/>
    </row>
    <row r="33" spans="1:90" ht="15" customHeight="1">
      <c r="A33" s="2154"/>
      <c r="B33" s="2154"/>
      <c r="C33" s="2154"/>
      <c r="D33" s="2154"/>
      <c r="E33" s="2154"/>
      <c r="F33" s="2154"/>
      <c r="G33" s="2555"/>
      <c r="H33" s="1837"/>
      <c r="I33" s="1837"/>
      <c r="J33" s="1837"/>
      <c r="K33" s="1837"/>
      <c r="L33" s="1837"/>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37"/>
      <c r="AT33" s="1837"/>
      <c r="AU33" s="1837"/>
      <c r="AV33" s="1837"/>
      <c r="AW33" s="1837"/>
      <c r="AX33" s="1837"/>
      <c r="AY33" s="1837"/>
      <c r="AZ33" s="1837"/>
      <c r="BA33" s="1837"/>
      <c r="BB33" s="1837"/>
      <c r="BC33" s="1837"/>
      <c r="BD33" s="1837"/>
      <c r="BE33" s="1837"/>
      <c r="BF33" s="1837"/>
      <c r="BG33" s="1837"/>
      <c r="BH33" s="1837"/>
      <c r="BI33" s="1837"/>
      <c r="BJ33" s="1837"/>
      <c r="BK33" s="1837"/>
      <c r="BL33" s="1837"/>
      <c r="BM33" s="1837"/>
      <c r="BN33" s="1837"/>
      <c r="BO33" s="1837"/>
      <c r="BP33" s="1837"/>
      <c r="BQ33" s="1837"/>
      <c r="BR33" s="1837"/>
      <c r="BS33" s="1837"/>
      <c r="BT33" s="1837"/>
      <c r="BU33" s="1837"/>
      <c r="BV33" s="1837"/>
      <c r="BW33" s="2556"/>
      <c r="BX33" s="2051"/>
      <c r="BY33" s="2051"/>
      <c r="BZ33" s="2051"/>
      <c r="CA33" s="2051"/>
      <c r="CB33" s="2051"/>
      <c r="CC33" s="2051"/>
      <c r="CD33" s="69"/>
      <c r="CE33" s="69"/>
      <c r="CF33" s="69"/>
      <c r="CG33" s="69"/>
      <c r="CH33" s="69"/>
      <c r="CI33" s="69"/>
      <c r="CJ33" s="69"/>
      <c r="CK33" s="69"/>
      <c r="CL33" s="69"/>
    </row>
    <row r="34" spans="1:90" ht="15" customHeight="1">
      <c r="A34" s="2154"/>
      <c r="B34" s="2154"/>
      <c r="C34" s="2154"/>
      <c r="D34" s="2154"/>
      <c r="E34" s="2154"/>
      <c r="F34" s="2154"/>
      <c r="G34" s="2555"/>
      <c r="H34" s="1837"/>
      <c r="I34" s="1837"/>
      <c r="J34" s="1837"/>
      <c r="K34" s="1837"/>
      <c r="L34" s="1837"/>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37"/>
      <c r="AT34" s="1837"/>
      <c r="AU34" s="1837"/>
      <c r="AV34" s="1837"/>
      <c r="AW34" s="1837"/>
      <c r="AX34" s="1837"/>
      <c r="AY34" s="1837"/>
      <c r="AZ34" s="1837"/>
      <c r="BA34" s="1837"/>
      <c r="BB34" s="1837"/>
      <c r="BC34" s="1837"/>
      <c r="BD34" s="1837"/>
      <c r="BE34" s="1837"/>
      <c r="BF34" s="1837"/>
      <c r="BG34" s="1837"/>
      <c r="BH34" s="1837"/>
      <c r="BI34" s="1837"/>
      <c r="BJ34" s="1837"/>
      <c r="BK34" s="1837"/>
      <c r="BL34" s="1837"/>
      <c r="BM34" s="1837"/>
      <c r="BN34" s="1837"/>
      <c r="BO34" s="1837"/>
      <c r="BP34" s="1837"/>
      <c r="BQ34" s="1837"/>
      <c r="BR34" s="1837"/>
      <c r="BS34" s="1837"/>
      <c r="BT34" s="1837"/>
      <c r="BU34" s="1837"/>
      <c r="BV34" s="1837"/>
      <c r="BW34" s="2556"/>
      <c r="BX34" s="2051"/>
      <c r="BY34" s="2051"/>
      <c r="BZ34" s="2051"/>
      <c r="CA34" s="2051"/>
      <c r="CB34" s="2051"/>
      <c r="CC34" s="2051"/>
      <c r="CD34" s="69"/>
      <c r="CE34" s="69"/>
      <c r="CF34" s="69"/>
      <c r="CG34" s="69"/>
      <c r="CH34" s="69"/>
      <c r="CI34" s="69"/>
      <c r="CJ34" s="69"/>
      <c r="CK34" s="69"/>
      <c r="CL34" s="69"/>
    </row>
    <row r="35" spans="1:90" ht="15" customHeight="1">
      <c r="A35" s="2154"/>
      <c r="B35" s="2154"/>
      <c r="C35" s="2154"/>
      <c r="D35" s="2154"/>
      <c r="E35" s="2154"/>
      <c r="F35" s="2154"/>
      <c r="G35" s="2555"/>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2552" t="s">
        <v>79</v>
      </c>
      <c r="AF35" s="2552"/>
      <c r="AG35" s="2552"/>
      <c r="AH35" s="2552"/>
      <c r="AI35" s="2552"/>
      <c r="AJ35" s="2552"/>
      <c r="AK35" s="2552"/>
      <c r="AL35" s="2552"/>
      <c r="AM35" s="2552"/>
      <c r="AN35" s="2552"/>
      <c r="AP35" s="2052">
        <f>★入力画面!$M$18</f>
        <v>0</v>
      </c>
      <c r="AQ35" s="2052"/>
      <c r="AR35" s="2052"/>
      <c r="AS35" s="2052"/>
      <c r="AT35" s="2052"/>
      <c r="AU35" s="2052"/>
      <c r="AV35" s="2052"/>
      <c r="AW35" s="2052"/>
      <c r="AX35" s="2052"/>
      <c r="AY35" s="2052"/>
      <c r="AZ35" s="2052"/>
      <c r="BA35" s="2052"/>
      <c r="BB35" s="2052"/>
      <c r="BC35" s="2052"/>
      <c r="BD35" s="2052"/>
      <c r="BE35" s="2052"/>
      <c r="BF35" s="2052"/>
      <c r="BG35" s="2052"/>
      <c r="BH35" s="2052"/>
      <c r="BI35" s="2052"/>
      <c r="BJ35" s="2052"/>
      <c r="BK35" s="2052"/>
      <c r="BL35" s="2052"/>
      <c r="BM35" s="2052"/>
      <c r="BN35" s="2052"/>
      <c r="BO35" s="2052"/>
      <c r="BP35" s="2052"/>
      <c r="BQ35" s="2052"/>
      <c r="BR35" s="1837"/>
      <c r="BS35" s="1837"/>
      <c r="BT35" s="1837"/>
      <c r="BU35" s="1837"/>
      <c r="BV35" s="1837"/>
      <c r="BW35" s="2556"/>
      <c r="BX35" s="2051"/>
      <c r="BY35" s="2051"/>
      <c r="BZ35" s="2051"/>
      <c r="CA35" s="2051"/>
      <c r="CB35" s="2051"/>
      <c r="CC35" s="2051"/>
      <c r="CD35" s="69"/>
      <c r="CE35" s="69"/>
      <c r="CF35" s="69"/>
      <c r="CG35" s="69"/>
      <c r="CH35" s="69"/>
      <c r="CI35" s="69"/>
      <c r="CJ35" s="69"/>
      <c r="CK35" s="69"/>
      <c r="CL35" s="69"/>
    </row>
    <row r="36" spans="1:90" ht="22.5" customHeight="1">
      <c r="A36" s="2154"/>
      <c r="B36" s="2154"/>
      <c r="C36" s="2154"/>
      <c r="D36" s="2154"/>
      <c r="E36" s="2154"/>
      <c r="F36" s="2154"/>
      <c r="G36" s="2555"/>
      <c r="H36" s="1837"/>
      <c r="I36" s="1837"/>
      <c r="J36" s="1837"/>
      <c r="K36" s="1837"/>
      <c r="L36" s="1837"/>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c r="AS36" s="1837"/>
      <c r="AT36" s="1837"/>
      <c r="AU36" s="1837"/>
      <c r="AV36" s="1837"/>
      <c r="AW36" s="1837"/>
      <c r="AX36" s="1837"/>
      <c r="AY36" s="1837"/>
      <c r="AZ36" s="1837"/>
      <c r="BA36" s="1837"/>
      <c r="BB36" s="1837"/>
      <c r="BC36" s="1837"/>
      <c r="BD36" s="1837"/>
      <c r="BE36" s="1837"/>
      <c r="BF36" s="1837"/>
      <c r="BG36" s="1837"/>
      <c r="BH36" s="1837"/>
      <c r="BI36" s="1837"/>
      <c r="BJ36" s="1837"/>
      <c r="BK36" s="1837"/>
      <c r="BL36" s="1837"/>
      <c r="BM36" s="1837"/>
      <c r="BN36" s="1837"/>
      <c r="BO36" s="1837"/>
      <c r="BP36" s="1837"/>
      <c r="BQ36" s="1837"/>
      <c r="BR36" s="1837"/>
      <c r="BS36" s="1837"/>
      <c r="BT36" s="1837"/>
      <c r="BU36" s="1837"/>
      <c r="BV36" s="1837"/>
      <c r="BW36" s="2556"/>
      <c r="BX36" s="2051"/>
      <c r="BY36" s="2051"/>
      <c r="BZ36" s="2051"/>
      <c r="CA36" s="2051"/>
      <c r="CB36" s="2051"/>
      <c r="CC36" s="2051"/>
      <c r="CD36" s="69"/>
      <c r="CE36" s="69"/>
      <c r="CF36" s="69"/>
      <c r="CG36" s="69"/>
      <c r="CH36" s="69"/>
      <c r="CI36" s="69"/>
      <c r="CJ36" s="69"/>
      <c r="CK36" s="69"/>
      <c r="CL36" s="69"/>
    </row>
    <row r="37" spans="1:90" ht="15" customHeight="1">
      <c r="A37" s="2154"/>
      <c r="B37" s="2154"/>
      <c r="C37" s="2154"/>
      <c r="D37" s="2154"/>
      <c r="E37" s="2154"/>
      <c r="F37" s="2154"/>
      <c r="G37" s="2555"/>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2552" t="s">
        <v>256</v>
      </c>
      <c r="AF37" s="2552"/>
      <c r="AG37" s="2552"/>
      <c r="AH37" s="2552"/>
      <c r="AI37" s="2552"/>
      <c r="AJ37" s="2552"/>
      <c r="AK37" s="2552"/>
      <c r="AL37" s="2552"/>
      <c r="AM37" s="2552"/>
      <c r="AN37" s="2552"/>
      <c r="AP37" s="2052">
        <f>★入力画面!$M$54</f>
        <v>0</v>
      </c>
      <c r="AQ37" s="2052"/>
      <c r="AR37" s="2052"/>
      <c r="AS37" s="2052"/>
      <c r="AT37" s="2052"/>
      <c r="AU37" s="2052"/>
      <c r="AV37" s="2052"/>
      <c r="AW37" s="2052"/>
      <c r="AX37" s="2052"/>
      <c r="AY37" s="2052"/>
      <c r="AZ37" s="2052"/>
      <c r="BA37" s="2052"/>
      <c r="BB37" s="2052"/>
      <c r="BC37" s="2052"/>
      <c r="BD37" s="2052"/>
      <c r="BE37" s="2052"/>
      <c r="BF37" s="2052"/>
      <c r="BG37" s="2052"/>
      <c r="BH37" s="2052"/>
      <c r="BI37" s="2052"/>
      <c r="BJ37" s="2052"/>
      <c r="BK37" s="2052"/>
      <c r="BL37" s="2052"/>
      <c r="BM37" s="2052"/>
      <c r="BN37" s="2561"/>
      <c r="BO37" s="2561"/>
      <c r="BP37" s="1837"/>
      <c r="BQ37" s="1837"/>
      <c r="BR37" s="1837"/>
      <c r="BS37" s="1837"/>
      <c r="BT37" s="1837"/>
      <c r="BU37" s="1837"/>
      <c r="BV37" s="1837"/>
      <c r="BW37" s="2556"/>
      <c r="BX37" s="2051"/>
      <c r="BY37" s="2051"/>
      <c r="BZ37" s="2051"/>
      <c r="CA37" s="2051"/>
      <c r="CB37" s="2051"/>
      <c r="CC37" s="2051"/>
      <c r="CD37" s="69"/>
      <c r="CE37" s="69"/>
      <c r="CF37" s="69"/>
      <c r="CG37" s="69"/>
      <c r="CH37" s="69"/>
      <c r="CI37" s="69"/>
      <c r="CJ37" s="69"/>
      <c r="CK37" s="69"/>
      <c r="CL37" s="69"/>
    </row>
    <row r="38" spans="1:90" ht="22.5" customHeight="1">
      <c r="A38" s="2154"/>
      <c r="B38" s="2154"/>
      <c r="C38" s="2154"/>
      <c r="D38" s="2154"/>
      <c r="E38" s="2154"/>
      <c r="F38" s="2154"/>
      <c r="G38" s="2555"/>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c r="AS38" s="1837"/>
      <c r="AT38" s="1837"/>
      <c r="AU38" s="1837"/>
      <c r="AV38" s="1837"/>
      <c r="AW38" s="1837"/>
      <c r="AX38" s="1837"/>
      <c r="AY38" s="1837"/>
      <c r="AZ38" s="1837"/>
      <c r="BA38" s="1837"/>
      <c r="BB38" s="1837"/>
      <c r="BC38" s="1837"/>
      <c r="BD38" s="1837"/>
      <c r="BE38" s="1837"/>
      <c r="BF38" s="1837"/>
      <c r="BG38" s="1837"/>
      <c r="BH38" s="1837"/>
      <c r="BI38" s="1837"/>
      <c r="BJ38" s="1837"/>
      <c r="BK38" s="1837"/>
      <c r="BL38" s="1837"/>
      <c r="BM38" s="1837"/>
      <c r="BN38" s="1837"/>
      <c r="BO38" s="1837"/>
      <c r="BP38" s="1837"/>
      <c r="BQ38" s="1837"/>
      <c r="BR38" s="1837"/>
      <c r="BS38" s="1837"/>
      <c r="BT38" s="1837"/>
      <c r="BU38" s="1837"/>
      <c r="BV38" s="1837"/>
      <c r="BW38" s="2556"/>
      <c r="BX38" s="2051"/>
      <c r="BY38" s="2051"/>
      <c r="BZ38" s="2051"/>
      <c r="CA38" s="2051"/>
      <c r="CB38" s="2051"/>
      <c r="CC38" s="2051"/>
      <c r="CD38" s="69"/>
      <c r="CE38" s="69"/>
      <c r="CF38" s="69"/>
      <c r="CG38" s="69"/>
      <c r="CH38" s="69"/>
      <c r="CI38" s="69"/>
      <c r="CJ38" s="69"/>
      <c r="CK38" s="69"/>
      <c r="CL38" s="69"/>
    </row>
    <row r="39" spans="1:90" ht="7.5" customHeight="1">
      <c r="A39" s="2154"/>
      <c r="B39" s="2154"/>
      <c r="C39" s="2154"/>
      <c r="D39" s="2154"/>
      <c r="E39" s="2154"/>
      <c r="F39" s="2154"/>
      <c r="G39" s="2555"/>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F39" s="1837"/>
      <c r="AG39" s="1837"/>
      <c r="AH39" s="1837"/>
      <c r="AI39" s="1837"/>
      <c r="AJ39" s="1837"/>
      <c r="AK39" s="1837"/>
      <c r="AL39" s="1837"/>
      <c r="AM39" s="1837"/>
      <c r="AN39" s="1837"/>
      <c r="AO39" s="1837"/>
      <c r="AP39" s="1837"/>
      <c r="AQ39" s="1837"/>
      <c r="AR39" s="1837"/>
      <c r="AS39" s="1837"/>
      <c r="AT39" s="1837"/>
      <c r="AU39" s="1837"/>
      <c r="AV39" s="1837"/>
      <c r="AW39" s="1837"/>
      <c r="AX39" s="1837"/>
      <c r="AY39" s="1837"/>
      <c r="AZ39" s="1837"/>
      <c r="BA39" s="1837"/>
      <c r="BB39" s="1837"/>
      <c r="BC39" s="1837"/>
      <c r="BD39" s="1837"/>
      <c r="BE39" s="1837"/>
      <c r="BF39" s="1837"/>
      <c r="BG39" s="1837"/>
      <c r="BH39" s="1837"/>
      <c r="BI39" s="1837"/>
      <c r="BJ39" s="1837"/>
      <c r="BK39" s="1837"/>
      <c r="BL39" s="1837"/>
      <c r="BM39" s="1837"/>
      <c r="BN39" s="1837"/>
      <c r="BO39" s="1837"/>
      <c r="BP39" s="1837"/>
      <c r="BQ39" s="15"/>
      <c r="BR39" s="1837"/>
      <c r="BS39" s="1837"/>
      <c r="BT39" s="1837"/>
      <c r="BU39" s="1837"/>
      <c r="BV39" s="1837"/>
      <c r="BW39" s="2556"/>
      <c r="BX39" s="2051"/>
      <c r="BY39" s="2051"/>
      <c r="BZ39" s="2051"/>
      <c r="CA39" s="2051"/>
      <c r="CB39" s="2051"/>
      <c r="CC39" s="2051"/>
      <c r="CD39" s="69"/>
      <c r="CE39" s="69"/>
      <c r="CF39" s="69"/>
      <c r="CG39" s="69"/>
      <c r="CH39" s="69"/>
      <c r="CI39" s="69"/>
      <c r="CJ39" s="69"/>
      <c r="CK39" s="69"/>
      <c r="CL39" s="69"/>
    </row>
    <row r="40" spans="1:90" ht="15" customHeight="1">
      <c r="A40" s="2154"/>
      <c r="B40" s="2154"/>
      <c r="C40" s="2154"/>
      <c r="D40" s="2154"/>
      <c r="E40" s="2154"/>
      <c r="F40" s="2154"/>
      <c r="G40" s="2555"/>
      <c r="H40" s="1837"/>
      <c r="I40" s="1837"/>
      <c r="J40" s="1837"/>
      <c r="K40" s="1837"/>
      <c r="L40" s="1837"/>
      <c r="M40" s="1837"/>
      <c r="N40" s="1837"/>
      <c r="O40" s="1837"/>
      <c r="P40" s="1837"/>
      <c r="Q40" s="1837"/>
      <c r="R40" s="1837"/>
      <c r="S40" s="1837"/>
      <c r="T40" s="1837"/>
      <c r="U40" s="1837"/>
      <c r="V40" s="1837"/>
      <c r="W40" s="1837"/>
      <c r="X40" s="1837"/>
      <c r="Y40" s="1837"/>
      <c r="Z40" s="1837"/>
      <c r="AA40" s="1837"/>
      <c r="AB40" s="1837"/>
      <c r="AC40" s="1837"/>
      <c r="AD40" s="1837"/>
      <c r="AE40" s="1837"/>
      <c r="AG40" s="2552" t="s">
        <v>257</v>
      </c>
      <c r="AH40" s="2552"/>
      <c r="AI40" s="2552"/>
      <c r="AJ40" s="2552"/>
      <c r="AK40" s="2552"/>
      <c r="AL40" s="2552"/>
      <c r="AM40" s="2552"/>
      <c r="AN40" s="2552"/>
      <c r="AO40" s="2552"/>
      <c r="AP40" s="2552"/>
      <c r="AR40" s="1831"/>
      <c r="AS40" s="1831"/>
      <c r="AT40" s="1831"/>
      <c r="AU40" s="1831"/>
      <c r="AV40" s="1831"/>
      <c r="AW40" s="1831"/>
      <c r="AX40" s="1831"/>
      <c r="AY40" s="1831"/>
      <c r="AZ40" s="1831"/>
      <c r="BA40" s="1831"/>
      <c r="BB40" s="1831"/>
      <c r="BC40" s="1831"/>
      <c r="BD40" s="1831"/>
      <c r="BE40" s="1831"/>
      <c r="BF40" s="1831"/>
      <c r="BG40" s="1831"/>
      <c r="BH40" s="1831"/>
      <c r="BI40" s="1831"/>
      <c r="BJ40" s="1831"/>
      <c r="BK40" s="1831"/>
      <c r="BL40" s="1831"/>
      <c r="BM40" s="1831"/>
      <c r="BN40" s="1831"/>
      <c r="BO40" s="1831"/>
      <c r="BP40" s="1831"/>
      <c r="BQ40" s="1837"/>
      <c r="BR40" s="1837"/>
      <c r="BS40" s="1837"/>
      <c r="BT40" s="1837"/>
      <c r="BU40" s="1837"/>
      <c r="BV40" s="1837"/>
      <c r="BW40" s="2556"/>
      <c r="BX40" s="2051"/>
      <c r="BY40" s="2051"/>
      <c r="BZ40" s="2051"/>
      <c r="CA40" s="2051"/>
      <c r="CB40" s="2051"/>
      <c r="CC40" s="2051"/>
      <c r="CD40" s="69"/>
      <c r="CE40" s="69"/>
      <c r="CF40" s="69"/>
      <c r="CG40" s="69"/>
      <c r="CH40" s="69"/>
      <c r="CI40" s="69"/>
      <c r="CJ40" s="69"/>
      <c r="CK40" s="69"/>
      <c r="CL40" s="69"/>
    </row>
    <row r="41" spans="1:90" ht="15" customHeight="1">
      <c r="A41" s="2154"/>
      <c r="B41" s="2154"/>
      <c r="C41" s="2154"/>
      <c r="D41" s="2154"/>
      <c r="E41" s="2154"/>
      <c r="F41" s="2154"/>
      <c r="G41" s="2555"/>
      <c r="H41" s="1837"/>
      <c r="I41" s="1837"/>
      <c r="J41" s="1837"/>
      <c r="K41" s="1837"/>
      <c r="L41" s="1837"/>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c r="AS41" s="1837"/>
      <c r="AT41" s="1837"/>
      <c r="AU41" s="1837"/>
      <c r="AV41" s="1837"/>
      <c r="AW41" s="1837"/>
      <c r="AX41" s="1837"/>
      <c r="AY41" s="1837"/>
      <c r="AZ41" s="1837"/>
      <c r="BA41" s="1837"/>
      <c r="BB41" s="1837"/>
      <c r="BC41" s="1837"/>
      <c r="BD41" s="1837"/>
      <c r="BE41" s="1837"/>
      <c r="BF41" s="1837"/>
      <c r="BG41" s="1837"/>
      <c r="BH41" s="1837"/>
      <c r="BI41" s="1837"/>
      <c r="BJ41" s="1837"/>
      <c r="BK41" s="1837"/>
      <c r="BL41" s="1837"/>
      <c r="BM41" s="1837"/>
      <c r="BN41" s="1837"/>
      <c r="BO41" s="1837"/>
      <c r="BP41" s="1837"/>
      <c r="BQ41" s="1837"/>
      <c r="BR41" s="1837"/>
      <c r="BS41" s="1837"/>
      <c r="BT41" s="1837"/>
      <c r="BU41" s="1837"/>
      <c r="BV41" s="1837"/>
      <c r="BW41" s="2556"/>
      <c r="BX41" s="2051"/>
      <c r="BY41" s="2051"/>
      <c r="BZ41" s="2051"/>
      <c r="CA41" s="2051"/>
      <c r="CB41" s="2051"/>
      <c r="CC41" s="2051"/>
      <c r="CD41" s="69"/>
      <c r="CE41" s="69"/>
      <c r="CF41" s="69"/>
      <c r="CG41" s="69"/>
      <c r="CH41" s="69"/>
      <c r="CI41" s="69"/>
      <c r="CJ41" s="69"/>
      <c r="CK41" s="69"/>
      <c r="CL41" s="69"/>
    </row>
    <row r="42" spans="1:90" ht="15" customHeight="1">
      <c r="A42" s="2154"/>
      <c r="B42" s="2154"/>
      <c r="C42" s="2154"/>
      <c r="D42" s="2154"/>
      <c r="E42" s="2154"/>
      <c r="F42" s="2154"/>
      <c r="G42" s="2555"/>
      <c r="H42" s="1837"/>
      <c r="I42" s="1837"/>
      <c r="J42" s="1837"/>
      <c r="K42" s="1837"/>
      <c r="L42" s="1837"/>
      <c r="M42" s="1837"/>
      <c r="N42" s="1837"/>
      <c r="O42" s="1837"/>
      <c r="P42" s="1837"/>
      <c r="Q42" s="1837"/>
      <c r="R42" s="1837"/>
      <c r="S42" s="1837"/>
      <c r="T42" s="1837"/>
      <c r="U42" s="1837"/>
      <c r="V42" s="1837"/>
      <c r="W42" s="1837"/>
      <c r="X42" s="1837"/>
      <c r="Y42" s="1837"/>
      <c r="Z42" s="1837"/>
      <c r="AA42" s="1837"/>
      <c r="AB42" s="1837"/>
      <c r="AC42" s="1837"/>
      <c r="AD42" s="1837"/>
      <c r="AE42" s="1837"/>
      <c r="AG42" s="2552" t="s">
        <v>79</v>
      </c>
      <c r="AH42" s="2552"/>
      <c r="AI42" s="2552"/>
      <c r="AJ42" s="2552"/>
      <c r="AK42" s="2552"/>
      <c r="AL42" s="2552"/>
      <c r="AM42" s="2552"/>
      <c r="AN42" s="2552"/>
      <c r="AO42" s="2552"/>
      <c r="AP42" s="2552"/>
      <c r="AR42" s="2560"/>
      <c r="AS42" s="2560"/>
      <c r="AT42" s="2560"/>
      <c r="AU42" s="2560"/>
      <c r="AV42" s="2560"/>
      <c r="AW42" s="2560"/>
      <c r="AX42" s="2560"/>
      <c r="AY42" s="2560"/>
      <c r="AZ42" s="2560"/>
      <c r="BA42" s="2560"/>
      <c r="BB42" s="2560"/>
      <c r="BC42" s="2560"/>
      <c r="BD42" s="2560"/>
      <c r="BE42" s="2560"/>
      <c r="BF42" s="2560"/>
      <c r="BG42" s="2560"/>
      <c r="BH42" s="2560"/>
      <c r="BI42" s="2560"/>
      <c r="BJ42" s="2560"/>
      <c r="BK42" s="2560"/>
      <c r="BL42" s="2560"/>
      <c r="BM42" s="2560"/>
      <c r="BN42" s="2560"/>
      <c r="BO42" s="2560"/>
      <c r="BP42" s="15"/>
      <c r="BQ42" s="1837"/>
      <c r="BR42" s="1837"/>
      <c r="BS42" s="1837"/>
      <c r="BT42" s="1837"/>
      <c r="BU42" s="1837"/>
      <c r="BV42" s="1837"/>
      <c r="BW42" s="2556"/>
      <c r="BX42" s="2051"/>
      <c r="BY42" s="2051"/>
      <c r="BZ42" s="2051"/>
      <c r="CA42" s="2051"/>
      <c r="CB42" s="2051"/>
      <c r="CC42" s="2051"/>
      <c r="CD42" s="69"/>
      <c r="CE42" s="69"/>
      <c r="CF42" s="69"/>
      <c r="CG42" s="69"/>
      <c r="CH42" s="69"/>
      <c r="CI42" s="69"/>
      <c r="CJ42" s="69"/>
      <c r="CK42" s="69"/>
      <c r="CL42" s="69"/>
    </row>
    <row r="43" spans="1:90" ht="15" customHeight="1">
      <c r="A43" s="2154"/>
      <c r="B43" s="2154"/>
      <c r="C43" s="2154"/>
      <c r="D43" s="2154"/>
      <c r="E43" s="2154"/>
      <c r="F43" s="2154"/>
      <c r="G43" s="2555"/>
      <c r="H43" s="1837"/>
      <c r="I43" s="1837"/>
      <c r="J43" s="1837"/>
      <c r="K43" s="1837"/>
      <c r="L43" s="1837"/>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c r="AS43" s="1837"/>
      <c r="AT43" s="1837"/>
      <c r="AU43" s="1837"/>
      <c r="AV43" s="1837"/>
      <c r="AW43" s="1837"/>
      <c r="AX43" s="1837"/>
      <c r="AY43" s="1837"/>
      <c r="AZ43" s="1837"/>
      <c r="BA43" s="1837"/>
      <c r="BB43" s="1837"/>
      <c r="BC43" s="1837"/>
      <c r="BD43" s="1837"/>
      <c r="BE43" s="1837"/>
      <c r="BF43" s="1837"/>
      <c r="BG43" s="1837"/>
      <c r="BH43" s="1837"/>
      <c r="BI43" s="1837"/>
      <c r="BJ43" s="1837"/>
      <c r="BK43" s="1837"/>
      <c r="BL43" s="1837"/>
      <c r="BM43" s="1837"/>
      <c r="BN43" s="1837"/>
      <c r="BO43" s="1837"/>
      <c r="BP43" s="1837"/>
      <c r="BQ43" s="1837"/>
      <c r="BR43" s="1837"/>
      <c r="BS43" s="1837"/>
      <c r="BT43" s="1837"/>
      <c r="BU43" s="1837"/>
      <c r="BV43" s="1837"/>
      <c r="BW43" s="2556"/>
      <c r="BX43" s="2051"/>
      <c r="BY43" s="2051"/>
      <c r="BZ43" s="2051"/>
      <c r="CA43" s="2051"/>
      <c r="CB43" s="2051"/>
      <c r="CC43" s="2051"/>
      <c r="CD43" s="69"/>
      <c r="CE43" s="69"/>
      <c r="CF43" s="69"/>
      <c r="CG43" s="69"/>
      <c r="CH43" s="69"/>
      <c r="CI43" s="69"/>
      <c r="CJ43" s="69"/>
      <c r="CK43" s="69"/>
      <c r="CL43" s="69"/>
    </row>
    <row r="44" spans="1:90" ht="15" customHeight="1">
      <c r="A44" s="2154"/>
      <c r="B44" s="2154"/>
      <c r="C44" s="2154"/>
      <c r="D44" s="2154"/>
      <c r="E44" s="2154"/>
      <c r="F44" s="2154"/>
      <c r="G44" s="2555"/>
      <c r="H44" s="1837"/>
      <c r="I44" s="1837"/>
      <c r="J44" s="1837"/>
      <c r="K44" s="1837"/>
      <c r="L44" s="1837"/>
      <c r="M44" s="1837"/>
      <c r="N44" s="1837"/>
      <c r="O44" s="1837"/>
      <c r="P44" s="1837"/>
      <c r="Q44" s="1837"/>
      <c r="R44" s="1837"/>
      <c r="S44" s="1837"/>
      <c r="T44" s="1837"/>
      <c r="U44" s="1837"/>
      <c r="V44" s="1837"/>
      <c r="W44" s="1837"/>
      <c r="X44" s="1837"/>
      <c r="Y44" s="1837"/>
      <c r="Z44" s="1837"/>
      <c r="AA44" s="1837"/>
      <c r="AB44" s="1837"/>
      <c r="AC44" s="1837"/>
      <c r="AD44" s="1837"/>
      <c r="AE44" s="1837"/>
      <c r="AG44" s="2552" t="s">
        <v>256</v>
      </c>
      <c r="AH44" s="2552"/>
      <c r="AI44" s="2552"/>
      <c r="AJ44" s="2552"/>
      <c r="AK44" s="2552"/>
      <c r="AL44" s="2552"/>
      <c r="AM44" s="2552"/>
      <c r="AN44" s="2552"/>
      <c r="AO44" s="2552"/>
      <c r="AP44" s="2552"/>
      <c r="AR44" s="2560"/>
      <c r="AS44" s="2560"/>
      <c r="AT44" s="2560"/>
      <c r="AU44" s="2560"/>
      <c r="AV44" s="2560"/>
      <c r="AW44" s="2560"/>
      <c r="AX44" s="2560"/>
      <c r="AY44" s="2560"/>
      <c r="AZ44" s="2560"/>
      <c r="BA44" s="2560"/>
      <c r="BB44" s="2560"/>
      <c r="BC44" s="2560"/>
      <c r="BD44" s="2560"/>
      <c r="BE44" s="2560"/>
      <c r="BF44" s="2560"/>
      <c r="BG44" s="2560"/>
      <c r="BH44" s="2560"/>
      <c r="BI44" s="2560"/>
      <c r="BJ44" s="2560"/>
      <c r="BK44" s="2560"/>
      <c r="BL44" s="2560"/>
      <c r="BM44" s="2560"/>
      <c r="BN44" s="2561"/>
      <c r="BO44" s="2561"/>
      <c r="BP44" s="15"/>
      <c r="BQ44" s="1837"/>
      <c r="BR44" s="1837"/>
      <c r="BS44" s="1837"/>
      <c r="BT44" s="1837"/>
      <c r="BU44" s="1837"/>
      <c r="BV44" s="1837"/>
      <c r="BW44" s="2556"/>
      <c r="BX44" s="2051"/>
      <c r="BY44" s="2051"/>
      <c r="BZ44" s="2051"/>
      <c r="CA44" s="2051"/>
      <c r="CB44" s="2051"/>
      <c r="CC44" s="2051"/>
      <c r="CD44" s="69"/>
      <c r="CE44" s="69"/>
      <c r="CF44" s="69"/>
      <c r="CG44" s="69"/>
      <c r="CH44" s="69"/>
      <c r="CI44" s="69"/>
      <c r="CJ44" s="69"/>
      <c r="CK44" s="69"/>
      <c r="CL44" s="69"/>
    </row>
    <row r="45" spans="1:90" ht="7.5" customHeight="1">
      <c r="A45" s="2154"/>
      <c r="B45" s="2154"/>
      <c r="C45" s="2154"/>
      <c r="D45" s="2154"/>
      <c r="E45" s="2154"/>
      <c r="F45" s="2154"/>
      <c r="G45" s="2555"/>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5"/>
      <c r="BR45" s="1837"/>
      <c r="BS45" s="1837"/>
      <c r="BT45" s="1837"/>
      <c r="BU45" s="1837"/>
      <c r="BV45" s="1837"/>
      <c r="BW45" s="2556"/>
      <c r="BX45" s="2051"/>
      <c r="BY45" s="2051"/>
      <c r="BZ45" s="2051"/>
      <c r="CA45" s="2051"/>
      <c r="CB45" s="2051"/>
      <c r="CC45" s="2051"/>
      <c r="CD45" s="69"/>
      <c r="CE45" s="69"/>
      <c r="CF45" s="69"/>
      <c r="CG45" s="69"/>
      <c r="CH45" s="69"/>
      <c r="CI45" s="69"/>
      <c r="CJ45" s="69"/>
      <c r="CK45" s="69"/>
      <c r="CL45" s="69"/>
    </row>
    <row r="46" spans="1:90" ht="15" customHeight="1">
      <c r="A46" s="2154"/>
      <c r="B46" s="2154"/>
      <c r="C46" s="2154"/>
      <c r="D46" s="2154"/>
      <c r="E46" s="2154"/>
      <c r="F46" s="2154"/>
      <c r="G46" s="2555"/>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1837"/>
      <c r="BP46" s="1837"/>
      <c r="BQ46" s="1837"/>
      <c r="BR46" s="1837"/>
      <c r="BS46" s="1837"/>
      <c r="BT46" s="1837"/>
      <c r="BU46" s="1837"/>
      <c r="BV46" s="1837"/>
      <c r="BW46" s="2556"/>
      <c r="BX46" s="2051"/>
      <c r="BY46" s="2051"/>
      <c r="BZ46" s="2051"/>
      <c r="CA46" s="2051"/>
      <c r="CB46" s="2051"/>
      <c r="CC46" s="2051"/>
      <c r="CD46" s="69"/>
      <c r="CE46" s="69"/>
      <c r="CF46" s="69"/>
      <c r="CG46" s="69"/>
      <c r="CH46" s="69"/>
      <c r="CI46" s="69"/>
      <c r="CJ46" s="69"/>
      <c r="CK46" s="69"/>
      <c r="CL46" s="69"/>
    </row>
    <row r="47" spans="1:90" ht="22.5" customHeight="1">
      <c r="A47" s="2154"/>
      <c r="B47" s="2154"/>
      <c r="C47" s="2154"/>
      <c r="D47" s="2154"/>
      <c r="E47" s="2154"/>
      <c r="F47" s="2154"/>
      <c r="G47" s="2566" t="s">
        <v>1297</v>
      </c>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c r="AS47" s="2567"/>
      <c r="AT47" s="2567"/>
      <c r="AU47" s="2567"/>
      <c r="AV47" s="2567"/>
      <c r="AW47" s="2567"/>
      <c r="AX47" s="2567"/>
      <c r="AY47" s="2567"/>
      <c r="AZ47" s="2567"/>
      <c r="BA47" s="2567"/>
      <c r="BB47" s="2567"/>
      <c r="BC47" s="2567"/>
      <c r="BD47" s="2567"/>
      <c r="BE47" s="2567"/>
      <c r="BF47" s="2567"/>
      <c r="BG47" s="2567"/>
      <c r="BH47" s="2567"/>
      <c r="BI47" s="2567"/>
      <c r="BJ47" s="2567"/>
      <c r="BK47" s="2567"/>
      <c r="BL47" s="2567"/>
      <c r="BM47" s="2567"/>
      <c r="BN47" s="2567"/>
      <c r="BO47" s="2567"/>
      <c r="BP47" s="2567"/>
      <c r="BQ47" s="2567"/>
      <c r="BR47" s="2567"/>
      <c r="BS47" s="2567"/>
      <c r="BT47" s="2567"/>
      <c r="BU47" s="2567"/>
      <c r="BV47" s="2567"/>
      <c r="BW47" s="2568"/>
      <c r="BX47" s="2051"/>
      <c r="BY47" s="2051"/>
      <c r="BZ47" s="2051"/>
      <c r="CA47" s="2051"/>
      <c r="CB47" s="2051"/>
      <c r="CC47" s="2051"/>
      <c r="CD47" s="69"/>
      <c r="CE47" s="69"/>
      <c r="CF47" s="69"/>
      <c r="CG47" s="69"/>
      <c r="CH47" s="69"/>
      <c r="CI47" s="69"/>
      <c r="CJ47" s="69"/>
      <c r="CK47" s="69"/>
      <c r="CL47" s="69"/>
    </row>
    <row r="48" spans="1:90" ht="22.5" customHeight="1">
      <c r="A48" s="2154"/>
      <c r="B48" s="2154"/>
      <c r="C48" s="2154"/>
      <c r="D48" s="2154"/>
      <c r="E48" s="2154"/>
      <c r="F48" s="2154"/>
      <c r="G48" s="2569" t="s">
        <v>1296</v>
      </c>
      <c r="H48" s="2570"/>
      <c r="I48" s="2570"/>
      <c r="J48" s="2570"/>
      <c r="K48" s="2570"/>
      <c r="L48" s="2570"/>
      <c r="M48" s="2570"/>
      <c r="N48" s="2570"/>
      <c r="O48" s="2570"/>
      <c r="P48" s="2570"/>
      <c r="Q48" s="2570"/>
      <c r="R48" s="2570"/>
      <c r="S48" s="2570"/>
      <c r="T48" s="2570"/>
      <c r="U48" s="2570"/>
      <c r="V48" s="2570"/>
      <c r="W48" s="2570"/>
      <c r="X48" s="2570"/>
      <c r="Y48" s="2570"/>
      <c r="Z48" s="2570"/>
      <c r="AA48" s="2570"/>
      <c r="AB48" s="2570"/>
      <c r="AC48" s="2570"/>
      <c r="AD48" s="2570"/>
      <c r="AE48" s="2570"/>
      <c r="AF48" s="2570"/>
      <c r="AG48" s="2570"/>
      <c r="AH48" s="2570"/>
      <c r="AI48" s="2570"/>
      <c r="AJ48" s="2570"/>
      <c r="AK48" s="2570"/>
      <c r="AL48" s="2570"/>
      <c r="AM48" s="2570"/>
      <c r="AN48" s="2570"/>
      <c r="AO48" s="2570"/>
      <c r="AP48" s="2570"/>
      <c r="AQ48" s="2570"/>
      <c r="AR48" s="2570"/>
      <c r="AS48" s="2570"/>
      <c r="AT48" s="2570"/>
      <c r="AU48" s="2570"/>
      <c r="AV48" s="2570"/>
      <c r="AW48" s="2570"/>
      <c r="AX48" s="2570"/>
      <c r="AY48" s="2570"/>
      <c r="AZ48" s="2570"/>
      <c r="BA48" s="2570"/>
      <c r="BB48" s="2570"/>
      <c r="BC48" s="2570"/>
      <c r="BD48" s="2570"/>
      <c r="BE48" s="2570"/>
      <c r="BF48" s="2570"/>
      <c r="BG48" s="2570"/>
      <c r="BH48" s="2570"/>
      <c r="BI48" s="2570"/>
      <c r="BJ48" s="2570"/>
      <c r="BK48" s="2570"/>
      <c r="BL48" s="2570"/>
      <c r="BM48" s="2570"/>
      <c r="BN48" s="2570"/>
      <c r="BO48" s="2570"/>
      <c r="BP48" s="2570"/>
      <c r="BQ48" s="2570"/>
      <c r="BR48" s="2570"/>
      <c r="BS48" s="2570"/>
      <c r="BT48" s="2570"/>
      <c r="BU48" s="2570"/>
      <c r="BV48" s="2570"/>
      <c r="BW48" s="2571"/>
      <c r="BX48" s="2051"/>
      <c r="BY48" s="2051"/>
      <c r="BZ48" s="2051"/>
      <c r="CA48" s="2051"/>
      <c r="CB48" s="2051"/>
      <c r="CC48" s="2051"/>
      <c r="CD48" s="69"/>
      <c r="CE48" s="69"/>
      <c r="CF48" s="69"/>
      <c r="CG48" s="69"/>
      <c r="CH48" s="69"/>
      <c r="CI48" s="69"/>
      <c r="CJ48" s="69"/>
      <c r="CK48" s="69"/>
      <c r="CL48" s="69"/>
    </row>
    <row r="49" spans="1:90" ht="15" customHeight="1">
      <c r="A49" s="2154"/>
      <c r="B49" s="2154"/>
      <c r="C49" s="2154"/>
      <c r="D49" s="2154"/>
      <c r="E49" s="2154"/>
      <c r="F49" s="2154"/>
      <c r="G49" s="2555"/>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c r="AS49" s="1837"/>
      <c r="AT49" s="1837"/>
      <c r="AU49" s="1837"/>
      <c r="AV49" s="1837"/>
      <c r="AW49" s="1837"/>
      <c r="AX49" s="1837"/>
      <c r="AY49" s="1837"/>
      <c r="AZ49" s="1837"/>
      <c r="BA49" s="1837"/>
      <c r="BB49" s="1837"/>
      <c r="BC49" s="1837"/>
      <c r="BD49" s="1837"/>
      <c r="BE49" s="1837"/>
      <c r="BF49" s="1837"/>
      <c r="BG49" s="1837"/>
      <c r="BH49" s="1837"/>
      <c r="BI49" s="1837"/>
      <c r="BJ49" s="1837"/>
      <c r="BK49" s="1837"/>
      <c r="BL49" s="1837"/>
      <c r="BM49" s="1837"/>
      <c r="BN49" s="1837"/>
      <c r="BO49" s="1837"/>
      <c r="BP49" s="1837"/>
      <c r="BQ49" s="1837"/>
      <c r="BR49" s="1837"/>
      <c r="BS49" s="1837"/>
      <c r="BT49" s="1837"/>
      <c r="BU49" s="1837"/>
      <c r="BV49" s="1837"/>
      <c r="BW49" s="2556"/>
      <c r="BX49" s="2051"/>
      <c r="BY49" s="2051"/>
      <c r="BZ49" s="2051"/>
      <c r="CA49" s="2051"/>
      <c r="CB49" s="2051"/>
      <c r="CC49" s="2051"/>
      <c r="CD49" s="69"/>
      <c r="CE49" s="69"/>
      <c r="CF49" s="69"/>
      <c r="CG49" s="69"/>
      <c r="CH49" s="69"/>
      <c r="CI49" s="69"/>
      <c r="CJ49" s="69"/>
      <c r="CK49" s="69"/>
      <c r="CL49" s="69"/>
    </row>
    <row r="50" spans="1:90" ht="15" customHeight="1">
      <c r="A50" s="2154"/>
      <c r="B50" s="2154"/>
      <c r="C50" s="2154"/>
      <c r="D50" s="2154"/>
      <c r="E50" s="2154"/>
      <c r="F50" s="2154"/>
      <c r="G50" s="2555"/>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7"/>
      <c r="BQ50" s="1837"/>
      <c r="BR50" s="1837"/>
      <c r="BS50" s="1837"/>
      <c r="BT50" s="1837"/>
      <c r="BU50" s="1837"/>
      <c r="BV50" s="1837"/>
      <c r="BW50" s="2556"/>
      <c r="BX50" s="2051"/>
      <c r="BY50" s="2051"/>
      <c r="BZ50" s="2051"/>
      <c r="CA50" s="2051"/>
      <c r="CB50" s="2051"/>
      <c r="CC50" s="2051"/>
      <c r="CD50" s="69"/>
      <c r="CE50" s="69"/>
      <c r="CF50" s="69"/>
      <c r="CG50" s="69"/>
      <c r="CH50" s="69"/>
      <c r="CI50" s="69"/>
      <c r="CJ50" s="69"/>
      <c r="CK50" s="69"/>
      <c r="CL50" s="69"/>
    </row>
    <row r="51" spans="1:90" ht="15" customHeight="1">
      <c r="A51" s="2154"/>
      <c r="B51" s="2154"/>
      <c r="C51" s="2154"/>
      <c r="D51" s="2154"/>
      <c r="E51" s="2154"/>
      <c r="F51" s="2154"/>
      <c r="G51" s="2555"/>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2556"/>
      <c r="BX51" s="2051"/>
      <c r="BY51" s="2051"/>
      <c r="BZ51" s="2051"/>
      <c r="CA51" s="2051"/>
      <c r="CB51" s="2051"/>
      <c r="CC51" s="2051"/>
      <c r="CD51" s="69"/>
      <c r="CE51" s="69"/>
      <c r="CF51" s="69"/>
      <c r="CG51" s="69"/>
      <c r="CH51" s="69"/>
      <c r="CI51" s="69"/>
      <c r="CJ51" s="69"/>
      <c r="CK51" s="69"/>
      <c r="CL51" s="69"/>
    </row>
    <row r="52" spans="1:90" ht="15" customHeight="1">
      <c r="A52" s="2154"/>
      <c r="B52" s="2154"/>
      <c r="C52" s="2154"/>
      <c r="D52" s="2154"/>
      <c r="E52" s="2154"/>
      <c r="F52" s="2154"/>
      <c r="G52" s="2555"/>
      <c r="H52" s="1837"/>
      <c r="I52" s="1837"/>
      <c r="J52" s="1837"/>
      <c r="K52" s="1837"/>
      <c r="L52" s="183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c r="AS52" s="1837"/>
      <c r="AT52" s="1837"/>
      <c r="AU52" s="1837"/>
      <c r="AV52" s="1837"/>
      <c r="AW52" s="1837"/>
      <c r="AX52" s="1837"/>
      <c r="AY52" s="1837"/>
      <c r="AZ52" s="1837"/>
      <c r="BA52" s="1837"/>
      <c r="BB52" s="1837"/>
      <c r="BC52" s="1837"/>
      <c r="BD52" s="1837"/>
      <c r="BE52" s="1837"/>
      <c r="BF52" s="1837"/>
      <c r="BG52" s="1837"/>
      <c r="BH52" s="1837"/>
      <c r="BI52" s="1837"/>
      <c r="BJ52" s="1837"/>
      <c r="BK52" s="1837"/>
      <c r="BL52" s="1837"/>
      <c r="BM52" s="1837"/>
      <c r="BN52" s="1837"/>
      <c r="BO52" s="1837"/>
      <c r="BP52" s="1837"/>
      <c r="BQ52" s="1837"/>
      <c r="BR52" s="1837"/>
      <c r="BS52" s="1837"/>
      <c r="BT52" s="1837"/>
      <c r="BU52" s="1837"/>
      <c r="BV52" s="1837"/>
      <c r="BW52" s="2556"/>
      <c r="BX52" s="2051"/>
      <c r="BY52" s="2051"/>
      <c r="BZ52" s="2051"/>
      <c r="CA52" s="2051"/>
      <c r="CB52" s="2051"/>
      <c r="CC52" s="2051"/>
      <c r="CD52" s="69"/>
      <c r="CE52" s="69"/>
      <c r="CF52" s="69"/>
      <c r="CG52" s="69"/>
      <c r="CH52" s="69"/>
      <c r="CI52" s="69"/>
      <c r="CJ52" s="69"/>
      <c r="CK52" s="69"/>
      <c r="CL52" s="69"/>
    </row>
    <row r="53" spans="1:90" ht="15" customHeight="1" thickBot="1">
      <c r="A53" s="2154"/>
      <c r="B53" s="2154"/>
      <c r="C53" s="2154"/>
      <c r="D53" s="2154"/>
      <c r="E53" s="2154"/>
      <c r="F53" s="2154"/>
      <c r="G53" s="2557"/>
      <c r="H53" s="2558"/>
      <c r="I53" s="2558"/>
      <c r="J53" s="2558"/>
      <c r="K53" s="2558"/>
      <c r="L53" s="2558"/>
      <c r="M53" s="2558"/>
      <c r="N53" s="2558"/>
      <c r="O53" s="2558"/>
      <c r="P53" s="2558"/>
      <c r="Q53" s="2558"/>
      <c r="R53" s="2558"/>
      <c r="S53" s="2558"/>
      <c r="T53" s="2558"/>
      <c r="U53" s="2558"/>
      <c r="V53" s="2558"/>
      <c r="W53" s="2558"/>
      <c r="X53" s="2558"/>
      <c r="Y53" s="2558"/>
      <c r="Z53" s="2558"/>
      <c r="AA53" s="2558"/>
      <c r="AB53" s="2558"/>
      <c r="AC53" s="2558"/>
      <c r="AD53" s="2558"/>
      <c r="AE53" s="2558"/>
      <c r="AF53" s="2558"/>
      <c r="AG53" s="2558"/>
      <c r="AH53" s="2558"/>
      <c r="AI53" s="2558"/>
      <c r="AJ53" s="2558"/>
      <c r="AK53" s="2558"/>
      <c r="AL53" s="2558"/>
      <c r="AM53" s="2558"/>
      <c r="AN53" s="2558"/>
      <c r="AO53" s="2558"/>
      <c r="AP53" s="2558"/>
      <c r="AQ53" s="2558"/>
      <c r="AR53" s="2558"/>
      <c r="AS53" s="2558"/>
      <c r="AT53" s="2558"/>
      <c r="AU53" s="2558"/>
      <c r="AV53" s="2558"/>
      <c r="AW53" s="2558"/>
      <c r="AX53" s="2558"/>
      <c r="AY53" s="2558"/>
      <c r="AZ53" s="2558"/>
      <c r="BA53" s="2558"/>
      <c r="BB53" s="2558"/>
      <c r="BC53" s="2558"/>
      <c r="BD53" s="2558"/>
      <c r="BE53" s="2558"/>
      <c r="BF53" s="2558"/>
      <c r="BG53" s="2558"/>
      <c r="BH53" s="2558"/>
      <c r="BI53" s="2558"/>
      <c r="BJ53" s="2558"/>
      <c r="BK53" s="2558"/>
      <c r="BL53" s="2558"/>
      <c r="BM53" s="2558"/>
      <c r="BN53" s="2558"/>
      <c r="BO53" s="2558"/>
      <c r="BP53" s="2558"/>
      <c r="BQ53" s="2558"/>
      <c r="BR53" s="2558"/>
      <c r="BS53" s="2558"/>
      <c r="BT53" s="2558"/>
      <c r="BU53" s="2558"/>
      <c r="BV53" s="2558"/>
      <c r="BW53" s="2559"/>
      <c r="BX53" s="2051"/>
      <c r="BY53" s="2051"/>
      <c r="BZ53" s="2051"/>
      <c r="CA53" s="2051"/>
      <c r="CB53" s="2051"/>
      <c r="CC53" s="2051"/>
      <c r="CD53" s="69"/>
      <c r="CE53" s="69"/>
      <c r="CF53" s="69"/>
      <c r="CG53" s="69"/>
      <c r="CH53" s="69"/>
      <c r="CI53" s="69"/>
      <c r="CJ53" s="69"/>
      <c r="CK53" s="69"/>
      <c r="CL53" s="69"/>
    </row>
    <row r="54" spans="1:90" ht="15" customHeight="1">
      <c r="A54" s="2154"/>
      <c r="B54" s="2154"/>
      <c r="C54" s="2154"/>
      <c r="D54" s="2154"/>
      <c r="E54" s="2154"/>
      <c r="F54" s="2154"/>
      <c r="G54" s="1837"/>
      <c r="H54" s="1837"/>
      <c r="I54" s="1837"/>
      <c r="J54" s="1837"/>
      <c r="K54" s="1837"/>
      <c r="L54" s="183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c r="AS54" s="1837"/>
      <c r="AT54" s="1837"/>
      <c r="AU54" s="1837"/>
      <c r="AV54" s="1837"/>
      <c r="AW54" s="1837"/>
      <c r="AX54" s="1837"/>
      <c r="AY54" s="1837"/>
      <c r="AZ54" s="1837"/>
      <c r="BA54" s="1837"/>
      <c r="BB54" s="1837"/>
      <c r="BC54" s="1837"/>
      <c r="BD54" s="1837"/>
      <c r="BE54" s="1837"/>
      <c r="BF54" s="1837"/>
      <c r="BG54" s="1837"/>
      <c r="BH54" s="1837"/>
      <c r="BI54" s="1837"/>
      <c r="BJ54" s="1837"/>
      <c r="BK54" s="1837"/>
      <c r="BL54" s="1837"/>
      <c r="BM54" s="1837"/>
      <c r="BN54" s="1837"/>
      <c r="BO54" s="1837"/>
      <c r="BP54" s="1837"/>
      <c r="BQ54" s="1837"/>
      <c r="BR54" s="1837"/>
      <c r="BS54" s="1837"/>
      <c r="BT54" s="1837"/>
      <c r="BU54" s="1837"/>
      <c r="BV54" s="1837"/>
      <c r="BW54" s="1837"/>
      <c r="BX54" s="2051"/>
      <c r="BY54" s="2051"/>
      <c r="BZ54" s="2051"/>
      <c r="CA54" s="2051"/>
      <c r="CB54" s="2051"/>
      <c r="CC54" s="2051"/>
      <c r="CD54" s="69"/>
      <c r="CE54" s="69"/>
      <c r="CF54" s="69"/>
      <c r="CG54" s="69"/>
      <c r="CH54" s="69"/>
      <c r="CI54" s="69"/>
      <c r="CJ54" s="69"/>
      <c r="CK54" s="69"/>
      <c r="CL54" s="69"/>
    </row>
    <row r="55" spans="1:90" ht="15" customHeight="1">
      <c r="A55" s="2154"/>
      <c r="B55" s="2154"/>
      <c r="C55" s="2154"/>
      <c r="D55" s="2154"/>
      <c r="E55" s="2154"/>
      <c r="F55" s="2154"/>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c r="AS55" s="1837"/>
      <c r="AT55" s="1837"/>
      <c r="AU55" s="1837"/>
      <c r="AV55" s="1837"/>
      <c r="AW55" s="1837"/>
      <c r="AX55" s="1837"/>
      <c r="AY55" s="1837"/>
      <c r="AZ55" s="1837"/>
      <c r="BA55" s="1837"/>
      <c r="BB55" s="1837"/>
      <c r="BC55" s="1837"/>
      <c r="BD55" s="1837"/>
      <c r="BE55" s="1837"/>
      <c r="BF55" s="1837"/>
      <c r="BG55" s="1837"/>
      <c r="BH55" s="1837"/>
      <c r="BI55" s="1837"/>
      <c r="BJ55" s="1837"/>
      <c r="BK55" s="1837"/>
      <c r="BL55" s="1837"/>
      <c r="BM55" s="1837"/>
      <c r="BN55" s="1837"/>
      <c r="BO55" s="1837"/>
      <c r="BP55" s="1837"/>
      <c r="BQ55" s="1837"/>
      <c r="BR55" s="1837"/>
      <c r="BS55" s="1837"/>
      <c r="BT55" s="1837"/>
      <c r="BU55" s="1837"/>
      <c r="BV55" s="1837"/>
      <c r="BW55" s="1837"/>
      <c r="BX55" s="2051"/>
      <c r="BY55" s="2051"/>
      <c r="BZ55" s="2051"/>
      <c r="CA55" s="2051"/>
      <c r="CB55" s="2051"/>
      <c r="CC55" s="2051"/>
      <c r="CD55" s="69"/>
      <c r="CE55" s="69"/>
      <c r="CF55" s="69"/>
      <c r="CG55" s="69"/>
      <c r="CH55" s="69"/>
      <c r="CI55" s="69"/>
      <c r="CJ55" s="69"/>
      <c r="CK55" s="69"/>
      <c r="CL55" s="69"/>
    </row>
    <row r="56" spans="1:90" ht="36.75" customHeight="1">
      <c r="A56" s="2154"/>
      <c r="B56" s="2154"/>
      <c r="C56" s="2154"/>
      <c r="D56" s="2154"/>
      <c r="E56" s="2154"/>
      <c r="F56" s="2154"/>
      <c r="G56" s="1837"/>
      <c r="H56" s="1837"/>
      <c r="I56" s="1837"/>
      <c r="J56" s="1837"/>
      <c r="K56" s="1837"/>
      <c r="L56" s="1837"/>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c r="AS56" s="1837"/>
      <c r="AT56" s="1837"/>
      <c r="AU56" s="1837"/>
      <c r="AV56" s="1837"/>
      <c r="AW56" s="1837"/>
      <c r="AX56" s="1837"/>
      <c r="AY56" s="1837"/>
      <c r="AZ56" s="1837"/>
      <c r="BA56" s="1837"/>
      <c r="BB56" s="1837"/>
      <c r="BC56" s="1837"/>
      <c r="BD56" s="1837"/>
      <c r="BE56" s="1837"/>
      <c r="BF56" s="1837"/>
      <c r="BG56" s="1837"/>
      <c r="BH56" s="1837"/>
      <c r="BI56" s="1837"/>
      <c r="BJ56" s="1837"/>
      <c r="BK56" s="1837"/>
      <c r="BL56" s="1837"/>
      <c r="BM56" s="1837"/>
      <c r="BN56" s="1837"/>
      <c r="BO56" s="1837"/>
      <c r="BP56" s="1837"/>
      <c r="BQ56" s="1837"/>
      <c r="BR56" s="1837"/>
      <c r="BS56" s="1837"/>
      <c r="BT56" s="1837"/>
      <c r="BU56" s="1837"/>
      <c r="BV56" s="1837"/>
      <c r="BW56" s="1837"/>
      <c r="BX56" s="2051"/>
      <c r="BY56" s="2051"/>
      <c r="BZ56" s="2051"/>
      <c r="CA56" s="2051"/>
      <c r="CB56" s="2051"/>
      <c r="CC56" s="2051"/>
      <c r="CD56" s="69"/>
      <c r="CE56" s="69"/>
      <c r="CF56" s="69"/>
      <c r="CG56" s="69"/>
      <c r="CH56" s="69"/>
      <c r="CI56" s="69"/>
      <c r="CJ56" s="69"/>
      <c r="CK56" s="69"/>
      <c r="CL56" s="69"/>
    </row>
    <row r="57" spans="1:90" s="213" customFormat="1" ht="15" customHeight="1">
      <c r="BO57" s="219"/>
      <c r="BP57" s="219"/>
      <c r="BQ57" s="219"/>
      <c r="BR57" s="219"/>
      <c r="BS57" s="219"/>
      <c r="BT57" s="219"/>
      <c r="BU57" s="219"/>
      <c r="BV57" s="219"/>
      <c r="CD57" s="40"/>
      <c r="CE57" s="40"/>
      <c r="CF57" s="40"/>
      <c r="CG57" s="40"/>
      <c r="CH57" s="40"/>
      <c r="CI57" s="40"/>
      <c r="CJ57" s="40"/>
      <c r="CK57" s="40"/>
      <c r="CL57" s="40"/>
    </row>
    <row r="58" spans="1:90" ht="15" hidden="1" customHeight="1">
      <c r="CE58" s="12"/>
      <c r="CF58" s="12"/>
      <c r="CG58" s="12"/>
      <c r="CH58" s="12"/>
      <c r="CI58" s="12"/>
      <c r="CJ58" s="12"/>
      <c r="CK58" s="12"/>
      <c r="CL58" s="12"/>
    </row>
    <row r="59" spans="1:90" ht="15" hidden="1" customHeight="1">
      <c r="CE59" s="12"/>
      <c r="CF59" s="12"/>
      <c r="CG59" s="12"/>
      <c r="CH59" s="12"/>
      <c r="CI59" s="12"/>
      <c r="CJ59" s="12"/>
      <c r="CK59" s="12"/>
      <c r="CL59" s="12"/>
    </row>
    <row r="60" spans="1:90" ht="15" hidden="1" customHeight="1">
      <c r="CE60" s="12"/>
      <c r="CF60" s="12"/>
      <c r="CG60" s="12"/>
      <c r="CH60" s="12"/>
      <c r="CI60" s="12"/>
      <c r="CJ60" s="12"/>
      <c r="CK60" s="12"/>
      <c r="CL60" s="12"/>
    </row>
    <row r="61" spans="1:90" ht="15" hidden="1" customHeight="1">
      <c r="CE61" s="12"/>
      <c r="CF61" s="12"/>
      <c r="CG61" s="12"/>
      <c r="CH61" s="12"/>
      <c r="CI61" s="12"/>
      <c r="CJ61" s="12"/>
      <c r="CK61" s="12"/>
      <c r="CL61" s="12"/>
    </row>
    <row r="62" spans="1:90" ht="15" hidden="1" customHeight="1"/>
    <row r="63" spans="1:90" ht="15" hidden="1" customHeight="1"/>
    <row r="64" spans="1:90"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sheetData>
  <sheetProtection password="85FE" sheet="1" objects="1" scenarios="1" selectLockedCells="1" selectUnlockedCells="1"/>
  <mergeCells count="64">
    <mergeCell ref="G47:BW47"/>
    <mergeCell ref="G48:BW48"/>
    <mergeCell ref="G28:BW28"/>
    <mergeCell ref="G29:BW29"/>
    <mergeCell ref="G31:BW31"/>
    <mergeCell ref="G39:AD45"/>
    <mergeCell ref="AG40:AP40"/>
    <mergeCell ref="AR40:BP40"/>
    <mergeCell ref="BQ40:BQ44"/>
    <mergeCell ref="AF41:BP41"/>
    <mergeCell ref="AG42:AP42"/>
    <mergeCell ref="AR42:BO42"/>
    <mergeCell ref="AF43:BP43"/>
    <mergeCell ref="A1:F56"/>
    <mergeCell ref="G9:BW15"/>
    <mergeCell ref="T16:BJ16"/>
    <mergeCell ref="T18:BJ18"/>
    <mergeCell ref="T20:BJ20"/>
    <mergeCell ref="G25:BW25"/>
    <mergeCell ref="G26:BW26"/>
    <mergeCell ref="G32:BW32"/>
    <mergeCell ref="G33:BW33"/>
    <mergeCell ref="G34:BW34"/>
    <mergeCell ref="G27:BW27"/>
    <mergeCell ref="G30:BW30"/>
    <mergeCell ref="G24:R24"/>
    <mergeCell ref="AL24:BW24"/>
    <mergeCell ref="S24:AK24"/>
    <mergeCell ref="G21:BW21"/>
    <mergeCell ref="G22:BW22"/>
    <mergeCell ref="G23:BW23"/>
    <mergeCell ref="BN37:BO37"/>
    <mergeCell ref="AP37:BM37"/>
    <mergeCell ref="BP37:BW37"/>
    <mergeCell ref="BR35:BW35"/>
    <mergeCell ref="G37:AD37"/>
    <mergeCell ref="G35:AD35"/>
    <mergeCell ref="AE35:AN35"/>
    <mergeCell ref="AP35:BQ35"/>
    <mergeCell ref="G36:BW36"/>
    <mergeCell ref="AE37:AN37"/>
    <mergeCell ref="BX1:CC56"/>
    <mergeCell ref="G1:BW1"/>
    <mergeCell ref="G2:BW2"/>
    <mergeCell ref="G8:BW8"/>
    <mergeCell ref="G5:BW5"/>
    <mergeCell ref="G49:BW53"/>
    <mergeCell ref="G54:BW56"/>
    <mergeCell ref="G46:BW46"/>
    <mergeCell ref="AG44:AP44"/>
    <mergeCell ref="AR44:BM44"/>
    <mergeCell ref="BN44:BO44"/>
    <mergeCell ref="AF45:BP45"/>
    <mergeCell ref="BR39:BW45"/>
    <mergeCell ref="G38:BW38"/>
    <mergeCell ref="AF39:BP39"/>
    <mergeCell ref="AE40:AE44"/>
    <mergeCell ref="G3:BW3"/>
    <mergeCell ref="G4:BW4"/>
    <mergeCell ref="G16:S20"/>
    <mergeCell ref="BK16:BW20"/>
    <mergeCell ref="T17:BJ17"/>
    <mergeCell ref="T19:BJ19"/>
    <mergeCell ref="G6:BW7"/>
  </mergeCells>
  <phoneticPr fontId="16"/>
  <dataValidations count="1">
    <dataValidation imeMode="hiragana" allowBlank="1" showInputMessage="1" sqref="G2:G3 G6 CD1 BW57:CD1048576 CN1:ED18 CR24:EC38 ED24:ED39 EE1:EG39 CM1:CM1048576 CN24:CQ1048576 CR46:EC1048576 EH1:XFD1048576 ED41:EG1048576 A57:BN1048576" xr:uid="{00000000-0002-0000-14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autoPageBreaks="0" fitToPage="1"/>
  </sheetPr>
  <dimension ref="A1:DE2089"/>
  <sheetViews>
    <sheetView showGridLines="0" showRowColHeaders="0" zoomScaleNormal="100" workbookViewId="0">
      <selection sqref="A1:AO1"/>
    </sheetView>
  </sheetViews>
  <sheetFormatPr defaultColWidth="0" defaultRowHeight="17.25" customHeight="1" zeroHeight="1"/>
  <cols>
    <col min="1" max="1" width="1.25" style="6" customWidth="1"/>
    <col min="2" max="2" width="2.5" style="423" customWidth="1"/>
    <col min="3" max="3" width="4.875" style="50" customWidth="1"/>
    <col min="4" max="12" width="2.5" style="423" customWidth="1"/>
    <col min="13" max="42" width="2.5" style="50" customWidth="1"/>
    <col min="43" max="43" width="2.5" style="50" hidden="1" customWidth="1"/>
    <col min="44" max="59" width="2.5" style="50" customWidth="1"/>
    <col min="60" max="60" width="1.875" style="50" customWidth="1"/>
    <col min="61" max="61" width="1.875" style="50" hidden="1" customWidth="1"/>
    <col min="62" max="63" width="1.875" style="6" hidden="1" customWidth="1"/>
    <col min="64" max="64" width="28" style="6" hidden="1" customWidth="1"/>
    <col min="65" max="66" width="2.5" style="6" hidden="1" customWidth="1"/>
    <col min="67" max="77" width="2.5" style="8" hidden="1" customWidth="1"/>
    <col min="78" max="78" width="1.875" style="8" hidden="1" customWidth="1"/>
    <col min="79" max="79" width="19.375" style="6" hidden="1" customWidth="1"/>
    <col min="80" max="80" width="16.625" style="6" hidden="1" customWidth="1"/>
    <col min="81" max="81" width="10" style="6" hidden="1" customWidth="1"/>
    <col min="82" max="82" width="9.25" style="6" hidden="1" customWidth="1"/>
    <col min="83" max="83" width="9" style="6" hidden="1" customWidth="1"/>
    <col min="84" max="84" width="11.875" style="6" hidden="1" customWidth="1"/>
    <col min="85" max="85" width="9.75" style="6" hidden="1" customWidth="1"/>
    <col min="86" max="86" width="32.625" style="6" hidden="1" customWidth="1"/>
    <col min="87" max="87" width="23" style="6" hidden="1" customWidth="1"/>
    <col min="88" max="88" width="42" style="6" hidden="1" customWidth="1"/>
    <col min="89" max="89" width="12.75" style="6" hidden="1" customWidth="1"/>
    <col min="90" max="90" width="23" style="6" hidden="1" customWidth="1"/>
    <col min="91" max="91" width="10.5" style="6" hidden="1" customWidth="1"/>
    <col min="92" max="92" width="17.25" style="6" hidden="1" customWidth="1"/>
    <col min="93" max="93" width="9" style="6" hidden="1" customWidth="1"/>
    <col min="94" max="94" width="12.25" style="6" hidden="1" customWidth="1"/>
    <col min="95" max="95" width="12.5" style="6" hidden="1" customWidth="1"/>
    <col min="96" max="96" width="20.75" style="6" hidden="1" customWidth="1"/>
    <col min="97" max="97" width="23" style="6" hidden="1" customWidth="1"/>
    <col min="98" max="98" width="7" style="86" hidden="1" customWidth="1"/>
    <col min="99" max="99" width="12.25" style="86" hidden="1" customWidth="1"/>
    <col min="100" max="100" width="16.25" style="86" hidden="1" customWidth="1"/>
    <col min="101" max="101" width="17.625" style="86" hidden="1" customWidth="1"/>
    <col min="102" max="102" width="16.125" style="86" hidden="1" customWidth="1"/>
    <col min="103" max="104" width="9" style="86" hidden="1" customWidth="1"/>
    <col min="105" max="105" width="15.125" style="86" hidden="1" customWidth="1"/>
    <col min="106" max="106" width="5" style="424" hidden="1" customWidth="1"/>
    <col min="107" max="107" width="8" style="424" hidden="1" customWidth="1"/>
    <col min="108" max="109" width="4.5" style="424" hidden="1" customWidth="1"/>
    <col min="110" max="16384" width="2.5" style="86" hidden="1"/>
  </cols>
  <sheetData>
    <row r="1" spans="1:109" s="1" customFormat="1" ht="30" customHeight="1">
      <c r="A1" s="720" t="s">
        <v>1967</v>
      </c>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5"/>
      <c r="AQ1" s="119"/>
      <c r="BH1" s="61"/>
      <c r="BI1" s="121"/>
      <c r="BJ1" s="120"/>
      <c r="BK1" s="3"/>
      <c r="BL1" s="1132" t="s">
        <v>207</v>
      </c>
      <c r="BM1" s="1132"/>
      <c r="BN1" s="1132"/>
      <c r="BO1" s="1132"/>
      <c r="BP1" s="1132"/>
      <c r="BQ1" s="1132"/>
      <c r="BR1" s="1132"/>
      <c r="BS1" s="1132"/>
      <c r="BT1" s="1132"/>
      <c r="BU1" s="1132"/>
      <c r="BV1" s="57"/>
      <c r="BW1" s="57"/>
      <c r="BX1" s="57"/>
      <c r="BY1" s="57"/>
      <c r="BZ1" s="30"/>
      <c r="CA1" s="4" t="s">
        <v>779</v>
      </c>
      <c r="CB1" s="4" t="s">
        <v>15</v>
      </c>
      <c r="CC1" s="4" t="s">
        <v>64</v>
      </c>
      <c r="CD1" s="4" t="s">
        <v>67</v>
      </c>
      <c r="CE1" s="4" t="s">
        <v>845</v>
      </c>
      <c r="CF1" s="4" t="s">
        <v>141</v>
      </c>
      <c r="CG1" s="4" t="s">
        <v>697</v>
      </c>
      <c r="CH1" s="4" t="s">
        <v>570</v>
      </c>
      <c r="CI1" s="4" t="s">
        <v>155</v>
      </c>
      <c r="CJ1" s="4" t="s">
        <v>156</v>
      </c>
      <c r="CK1" s="4" t="s">
        <v>380</v>
      </c>
      <c r="CL1" s="4" t="s">
        <v>1397</v>
      </c>
      <c r="CM1" s="4" t="s">
        <v>550</v>
      </c>
      <c r="CN1" s="4" t="s">
        <v>564</v>
      </c>
      <c r="CO1" s="4" t="s">
        <v>551</v>
      </c>
      <c r="CP1" s="4" t="s">
        <v>558</v>
      </c>
      <c r="CQ1" s="4" t="s">
        <v>552</v>
      </c>
      <c r="CR1" s="4" t="s">
        <v>852</v>
      </c>
      <c r="CS1" s="4" t="s">
        <v>604</v>
      </c>
      <c r="CT1" s="4" t="s">
        <v>636</v>
      </c>
      <c r="CU1" s="4" t="s">
        <v>640</v>
      </c>
      <c r="CV1" s="4" t="s">
        <v>646</v>
      </c>
      <c r="CW1" s="4" t="s">
        <v>647</v>
      </c>
      <c r="CX1" s="4" t="s">
        <v>704</v>
      </c>
      <c r="CY1" s="4" t="s">
        <v>726</v>
      </c>
      <c r="CZ1" s="291" t="s">
        <v>946</v>
      </c>
      <c r="DA1" s="291" t="s">
        <v>1489</v>
      </c>
      <c r="DB1" s="287" t="s">
        <v>1453</v>
      </c>
      <c r="DC1" s="284" t="s">
        <v>617</v>
      </c>
      <c r="DD1" s="285" t="s">
        <v>1449</v>
      </c>
      <c r="DE1" s="285" t="s">
        <v>1450</v>
      </c>
    </row>
    <row r="2" spans="1:109" s="1" customFormat="1" ht="15" customHeight="1">
      <c r="A2" s="823" t="s">
        <v>934</v>
      </c>
      <c r="B2" s="823"/>
      <c r="C2" s="823"/>
      <c r="D2" s="823"/>
      <c r="E2" s="823"/>
      <c r="F2" s="823"/>
      <c r="G2" s="823"/>
      <c r="H2" s="823"/>
      <c r="I2" s="823"/>
      <c r="J2" s="823"/>
      <c r="K2" s="823"/>
      <c r="L2" s="823"/>
      <c r="M2" s="823"/>
      <c r="N2" s="823"/>
      <c r="O2" s="823"/>
      <c r="P2" s="823"/>
      <c r="Q2" s="823"/>
      <c r="R2" s="823"/>
      <c r="S2" s="823"/>
      <c r="T2" s="823"/>
      <c r="U2" s="823"/>
      <c r="V2" s="823"/>
      <c r="W2" s="823"/>
      <c r="X2" s="823"/>
      <c r="Y2" s="823"/>
      <c r="Z2" s="823"/>
      <c r="AA2" s="823"/>
      <c r="AB2" s="823"/>
      <c r="AC2" s="823"/>
      <c r="AD2" s="823"/>
      <c r="AE2" s="823"/>
      <c r="AF2" s="823"/>
      <c r="AG2" s="823"/>
      <c r="AH2" s="823"/>
      <c r="AI2" s="823"/>
      <c r="AJ2" s="823"/>
      <c r="AK2" s="823"/>
      <c r="AL2" s="823"/>
      <c r="AM2" s="823"/>
      <c r="AN2" s="823"/>
      <c r="AO2" s="823"/>
      <c r="AP2" s="5"/>
      <c r="AQ2" s="119"/>
      <c r="BH2" s="61"/>
      <c r="BI2" s="121"/>
      <c r="BJ2" s="120"/>
      <c r="BK2" s="3"/>
      <c r="BL2" s="6"/>
      <c r="BM2" s="6"/>
      <c r="BN2" s="6"/>
      <c r="BO2" s="8"/>
      <c r="BP2" s="8"/>
      <c r="BQ2" s="8"/>
      <c r="BR2" s="8"/>
      <c r="BS2" s="8"/>
      <c r="BT2" s="8"/>
      <c r="BU2" s="8"/>
      <c r="BV2" s="8"/>
      <c r="BW2" s="8"/>
      <c r="BX2" s="8"/>
      <c r="BY2" s="8"/>
      <c r="BZ2" s="31"/>
      <c r="CA2" s="1" t="s">
        <v>770</v>
      </c>
      <c r="CB2" s="1" t="s">
        <v>857</v>
      </c>
      <c r="CC2" s="1" t="s">
        <v>705</v>
      </c>
      <c r="CD2" s="1" t="s">
        <v>774</v>
      </c>
      <c r="CE2" s="1" t="s">
        <v>844</v>
      </c>
      <c r="CF2" s="1" t="s">
        <v>770</v>
      </c>
      <c r="CG2" s="1" t="s">
        <v>776</v>
      </c>
      <c r="CH2" s="1" t="s">
        <v>961</v>
      </c>
      <c r="CI2" s="1" t="s">
        <v>781</v>
      </c>
      <c r="CJ2" s="1" t="s">
        <v>782</v>
      </c>
      <c r="CK2" s="1" t="s">
        <v>381</v>
      </c>
      <c r="CL2" s="1" t="s">
        <v>771</v>
      </c>
      <c r="CM2" s="1" t="s">
        <v>850</v>
      </c>
      <c r="CO2" s="1" t="s">
        <v>850</v>
      </c>
      <c r="CP2" s="1" t="s">
        <v>850</v>
      </c>
      <c r="CQ2" s="1" t="s">
        <v>850</v>
      </c>
      <c r="CR2" s="1" t="s">
        <v>790</v>
      </c>
      <c r="CS2" s="1" t="s">
        <v>909</v>
      </c>
      <c r="CT2" s="1" t="s">
        <v>777</v>
      </c>
      <c r="CV2" s="1" t="s">
        <v>642</v>
      </c>
      <c r="CW2" s="1" t="s">
        <v>643</v>
      </c>
      <c r="CX2" s="1" t="s">
        <v>701</v>
      </c>
      <c r="CY2" s="1" t="s">
        <v>850</v>
      </c>
      <c r="CZ2" s="1" t="s">
        <v>770</v>
      </c>
      <c r="DA2" s="303" t="s">
        <v>1482</v>
      </c>
      <c r="DB2" s="258" t="s">
        <v>1451</v>
      </c>
      <c r="DC2" s="275" t="s">
        <v>1345</v>
      </c>
      <c r="DD2" s="275" t="s">
        <v>1346</v>
      </c>
      <c r="DE2" s="275" t="s">
        <v>1359</v>
      </c>
    </row>
    <row r="3" spans="1:109" s="1" customFormat="1" ht="15" customHeight="1">
      <c r="A3" s="823"/>
      <c r="B3" s="823"/>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5"/>
      <c r="AQ3" s="119"/>
      <c r="BH3" s="61"/>
      <c r="BI3" s="121"/>
      <c r="BJ3" s="120"/>
      <c r="BK3" s="3"/>
      <c r="BL3" s="6"/>
      <c r="BM3" s="6"/>
      <c r="BN3" s="6"/>
      <c r="BO3" s="8"/>
      <c r="BP3" s="8"/>
      <c r="BQ3" s="8"/>
      <c r="BR3" s="8"/>
      <c r="BS3" s="8"/>
      <c r="BT3" s="8"/>
      <c r="BU3" s="8"/>
      <c r="BV3" s="8"/>
      <c r="BW3" s="8"/>
      <c r="BX3" s="8"/>
      <c r="BY3" s="8"/>
      <c r="BZ3" s="31"/>
      <c r="CA3" s="1" t="s">
        <v>803</v>
      </c>
      <c r="CB3" s="1" t="s">
        <v>16</v>
      </c>
      <c r="CC3" s="1" t="s">
        <v>706</v>
      </c>
      <c r="CD3" s="1" t="s">
        <v>149</v>
      </c>
      <c r="CE3" s="1" t="s">
        <v>1041</v>
      </c>
      <c r="CF3" s="1" t="s">
        <v>913</v>
      </c>
      <c r="CG3" s="1" t="s">
        <v>698</v>
      </c>
      <c r="CH3" s="1" t="s">
        <v>954</v>
      </c>
      <c r="CK3" s="1" t="s">
        <v>345</v>
      </c>
      <c r="CM3" s="1" t="s">
        <v>542</v>
      </c>
      <c r="CN3" s="1" t="s">
        <v>563</v>
      </c>
      <c r="CO3" s="1" t="s">
        <v>877</v>
      </c>
      <c r="CP3" s="1" t="s">
        <v>559</v>
      </c>
      <c r="CQ3" s="1" t="s">
        <v>553</v>
      </c>
      <c r="CR3" s="9"/>
      <c r="CT3" s="1" t="s">
        <v>637</v>
      </c>
      <c r="CU3" s="1" t="s">
        <v>641</v>
      </c>
      <c r="CV3" s="1" t="s">
        <v>644</v>
      </c>
      <c r="CW3" s="1" t="s">
        <v>645</v>
      </c>
      <c r="CX3" s="1" t="s">
        <v>702</v>
      </c>
      <c r="CY3" s="1" t="s">
        <v>727</v>
      </c>
      <c r="CZ3" s="1" t="s">
        <v>947</v>
      </c>
      <c r="DA3" s="303" t="s">
        <v>1491</v>
      </c>
      <c r="DB3" s="258" t="s">
        <v>1452</v>
      </c>
      <c r="DC3" s="275" t="s">
        <v>1463</v>
      </c>
      <c r="DD3" s="275" t="s">
        <v>1347</v>
      </c>
      <c r="DE3" s="275" t="s">
        <v>1360</v>
      </c>
    </row>
    <row r="4" spans="1:109" s="1" customFormat="1" ht="15" customHeight="1">
      <c r="B4" s="1180" t="s">
        <v>911</v>
      </c>
      <c r="C4" s="1181"/>
      <c r="D4" s="1186" t="s">
        <v>1327</v>
      </c>
      <c r="E4" s="1187"/>
      <c r="F4" s="1187"/>
      <c r="G4" s="792" t="s">
        <v>840</v>
      </c>
      <c r="H4" s="792"/>
      <c r="I4" s="792"/>
      <c r="J4" s="792" t="s">
        <v>884</v>
      </c>
      <c r="K4" s="792"/>
      <c r="L4" s="792"/>
      <c r="M4" s="792" t="s">
        <v>885</v>
      </c>
      <c r="N4" s="792"/>
      <c r="O4" s="792"/>
      <c r="P4" s="792" t="s">
        <v>886</v>
      </c>
      <c r="Q4" s="792"/>
      <c r="R4" s="792"/>
      <c r="S4" s="792" t="s">
        <v>1006</v>
      </c>
      <c r="T4" s="792"/>
      <c r="U4" s="792"/>
      <c r="V4" s="792" t="s">
        <v>887</v>
      </c>
      <c r="W4" s="792"/>
      <c r="X4" s="792"/>
      <c r="Y4" s="792" t="s">
        <v>888</v>
      </c>
      <c r="Z4" s="792"/>
      <c r="AA4" s="792" t="s">
        <v>1507</v>
      </c>
      <c r="AB4" s="792"/>
      <c r="AC4" s="792"/>
      <c r="AD4" s="792" t="s">
        <v>1696</v>
      </c>
      <c r="AE4" s="792"/>
      <c r="AF4" s="792"/>
      <c r="AG4" s="792" t="s">
        <v>1007</v>
      </c>
      <c r="AH4" s="792"/>
      <c r="AI4" s="792"/>
      <c r="AJ4" s="792" t="s">
        <v>889</v>
      </c>
      <c r="AK4" s="792"/>
      <c r="AL4" s="792"/>
      <c r="AM4" s="797" t="s">
        <v>1508</v>
      </c>
      <c r="AN4" s="797"/>
      <c r="AO4" s="798"/>
      <c r="AP4" s="244"/>
      <c r="AQ4" s="119"/>
      <c r="AR4" s="61"/>
      <c r="AS4" s="61"/>
      <c r="AT4" s="61"/>
      <c r="AU4" s="61"/>
      <c r="AV4" s="61"/>
      <c r="AW4" s="61"/>
      <c r="AX4" s="61"/>
      <c r="AY4" s="61"/>
      <c r="AZ4" s="61"/>
      <c r="BA4" s="61"/>
      <c r="BB4" s="61"/>
      <c r="BC4" s="61"/>
      <c r="BD4" s="61"/>
      <c r="BE4" s="61"/>
      <c r="BF4" s="61"/>
      <c r="BG4" s="61"/>
      <c r="BH4" s="61"/>
      <c r="BI4" s="121"/>
      <c r="BJ4" s="120"/>
      <c r="BK4" s="3"/>
      <c r="BL4" s="6"/>
      <c r="BM4" s="6"/>
      <c r="BN4" s="6"/>
      <c r="BO4" s="8"/>
      <c r="BP4" s="8"/>
      <c r="BQ4" s="8"/>
      <c r="BR4" s="8"/>
      <c r="BS4" s="8"/>
      <c r="BT4" s="8"/>
      <c r="BU4" s="8"/>
      <c r="BV4" s="8"/>
      <c r="BW4" s="8"/>
      <c r="BX4" s="8"/>
      <c r="BY4" s="8"/>
      <c r="BZ4" s="31"/>
      <c r="CA4" s="1" t="s">
        <v>780</v>
      </c>
      <c r="CB4" s="1" t="s">
        <v>28</v>
      </c>
      <c r="CC4" s="1" t="s">
        <v>707</v>
      </c>
      <c r="CD4" s="1" t="s">
        <v>150</v>
      </c>
      <c r="CE4" s="1" t="s">
        <v>149</v>
      </c>
      <c r="CF4" s="1" t="s">
        <v>914</v>
      </c>
      <c r="CG4" s="1" t="s">
        <v>699</v>
      </c>
      <c r="CH4" s="1" t="s">
        <v>955</v>
      </c>
      <c r="CI4" s="1" t="s">
        <v>1040</v>
      </c>
      <c r="CJ4" s="1" t="s">
        <v>944</v>
      </c>
      <c r="CK4" s="1" t="s">
        <v>902</v>
      </c>
      <c r="CL4" s="1" t="s">
        <v>1331</v>
      </c>
      <c r="CM4" s="1" t="s">
        <v>549</v>
      </c>
      <c r="CO4" s="1" t="s">
        <v>562</v>
      </c>
      <c r="CP4" s="1" t="s">
        <v>561</v>
      </c>
      <c r="CQ4" s="1" t="s">
        <v>565</v>
      </c>
      <c r="CR4" s="1" t="s">
        <v>583</v>
      </c>
      <c r="CS4" s="1" t="s">
        <v>1331</v>
      </c>
      <c r="CT4" s="1" t="s">
        <v>638</v>
      </c>
      <c r="CU4" s="1" t="s">
        <v>1399</v>
      </c>
      <c r="CX4" s="1" t="s">
        <v>703</v>
      </c>
      <c r="CZ4" s="1" t="s">
        <v>948</v>
      </c>
      <c r="DA4" s="304"/>
      <c r="DB4" s="258"/>
      <c r="DC4" s="275" t="s">
        <v>1462</v>
      </c>
      <c r="DD4" s="275" t="s">
        <v>1348</v>
      </c>
      <c r="DE4" s="275" t="s">
        <v>1361</v>
      </c>
    </row>
    <row r="5" spans="1:109" s="1" customFormat="1" ht="15" customHeight="1">
      <c r="B5" s="1182"/>
      <c r="C5" s="1183"/>
      <c r="D5" s="1186" t="s">
        <v>1327</v>
      </c>
      <c r="E5" s="1187"/>
      <c r="F5" s="1187"/>
      <c r="G5" s="796" t="s">
        <v>1509</v>
      </c>
      <c r="H5" s="797"/>
      <c r="I5" s="797"/>
      <c r="J5" s="1191" t="s">
        <v>1510</v>
      </c>
      <c r="K5" s="1191"/>
      <c r="L5" s="1191"/>
      <c r="M5" s="797" t="s">
        <v>891</v>
      </c>
      <c r="N5" s="797"/>
      <c r="O5" s="797"/>
      <c r="P5" s="797" t="s">
        <v>1511</v>
      </c>
      <c r="Q5" s="797"/>
      <c r="R5" s="797"/>
      <c r="S5" s="797"/>
      <c r="T5" s="797" t="s">
        <v>1512</v>
      </c>
      <c r="U5" s="797"/>
      <c r="V5" s="797"/>
      <c r="W5" s="797" t="s">
        <v>1574</v>
      </c>
      <c r="X5" s="797"/>
      <c r="Y5" s="797"/>
      <c r="Z5" s="1188" t="s">
        <v>1009</v>
      </c>
      <c r="AA5" s="1189"/>
      <c r="AB5" s="1190"/>
      <c r="AC5" s="796" t="s">
        <v>0</v>
      </c>
      <c r="AD5" s="797"/>
      <c r="AE5" s="797"/>
      <c r="AF5" s="797"/>
      <c r="AG5" s="797" t="s">
        <v>1513</v>
      </c>
      <c r="AH5" s="797"/>
      <c r="AI5" s="797"/>
      <c r="AJ5" s="797"/>
      <c r="AK5" s="797" t="s">
        <v>2077</v>
      </c>
      <c r="AL5" s="797"/>
      <c r="AM5" s="797"/>
      <c r="AN5" s="797"/>
      <c r="AO5" s="798"/>
      <c r="AP5" s="59"/>
      <c r="AQ5" s="119"/>
      <c r="BH5" s="61"/>
      <c r="BI5" s="121"/>
      <c r="BJ5" s="120"/>
      <c r="BK5" s="3"/>
      <c r="BL5" s="6"/>
      <c r="BM5" s="6"/>
      <c r="BN5" s="6"/>
      <c r="BO5" s="8"/>
      <c r="BP5" s="8"/>
      <c r="BQ5" s="8"/>
      <c r="BR5" s="8"/>
      <c r="BS5" s="8"/>
      <c r="BT5" s="8"/>
      <c r="BU5" s="8"/>
      <c r="BV5" s="8"/>
      <c r="BW5" s="8"/>
      <c r="BX5" s="8"/>
      <c r="BY5" s="8"/>
      <c r="BZ5" s="31"/>
      <c r="CA5" s="1" t="s">
        <v>792</v>
      </c>
      <c r="CB5" s="1" t="s">
        <v>871</v>
      </c>
      <c r="CC5" s="1" t="s">
        <v>708</v>
      </c>
      <c r="CE5" s="1" t="s">
        <v>150</v>
      </c>
      <c r="CF5" s="1" t="s">
        <v>915</v>
      </c>
      <c r="CH5" s="1" t="s">
        <v>956</v>
      </c>
      <c r="CI5" s="1" t="s">
        <v>191</v>
      </c>
      <c r="CJ5" s="1" t="s">
        <v>2419</v>
      </c>
      <c r="CK5" s="1" t="s">
        <v>333</v>
      </c>
      <c r="CL5" s="1" t="s">
        <v>2422</v>
      </c>
      <c r="CP5" s="1" t="s">
        <v>560</v>
      </c>
      <c r="CQ5" s="1" t="s">
        <v>555</v>
      </c>
      <c r="CR5" s="1" t="s">
        <v>584</v>
      </c>
      <c r="CS5" s="1" t="s">
        <v>2422</v>
      </c>
      <c r="CU5" s="1" t="s">
        <v>1400</v>
      </c>
      <c r="DA5" s="303" t="s">
        <v>1483</v>
      </c>
      <c r="DB5" s="258"/>
      <c r="DC5" s="275" t="s">
        <v>1461</v>
      </c>
      <c r="DD5" s="275" t="s">
        <v>1349</v>
      </c>
      <c r="DE5" s="275" t="s">
        <v>1362</v>
      </c>
    </row>
    <row r="6" spans="1:109" s="1" customFormat="1" ht="15" customHeight="1">
      <c r="B6" s="1184"/>
      <c r="C6" s="1185"/>
      <c r="D6" s="796" t="s">
        <v>2361</v>
      </c>
      <c r="E6" s="797"/>
      <c r="F6" s="797"/>
      <c r="G6" s="797"/>
      <c r="H6" s="797" t="s">
        <v>1516</v>
      </c>
      <c r="I6" s="797"/>
      <c r="J6" s="797"/>
      <c r="K6" s="1195" t="s">
        <v>1010</v>
      </c>
      <c r="L6" s="1196"/>
      <c r="M6" s="1196"/>
      <c r="N6" s="796" t="s">
        <v>0</v>
      </c>
      <c r="O6" s="797"/>
      <c r="P6" s="797"/>
      <c r="Q6" s="797"/>
      <c r="R6" s="797" t="s">
        <v>1008</v>
      </c>
      <c r="S6" s="797"/>
      <c r="T6" s="797"/>
      <c r="U6" s="797" t="s">
        <v>890</v>
      </c>
      <c r="V6" s="797"/>
      <c r="W6" s="797"/>
      <c r="X6" s="797"/>
      <c r="Y6" s="797" t="s">
        <v>891</v>
      </c>
      <c r="Z6" s="797"/>
      <c r="AA6" s="797"/>
      <c r="AB6" s="1192" t="s">
        <v>1514</v>
      </c>
      <c r="AC6" s="1193"/>
      <c r="AD6" s="1194"/>
      <c r="AE6" s="797" t="s">
        <v>1515</v>
      </c>
      <c r="AF6" s="797"/>
      <c r="AG6" s="797"/>
      <c r="AH6" s="797"/>
      <c r="AI6" s="793" t="s">
        <v>1697</v>
      </c>
      <c r="AJ6" s="794"/>
      <c r="AK6" s="795"/>
      <c r="AL6" s="796" t="s">
        <v>0</v>
      </c>
      <c r="AM6" s="797"/>
      <c r="AN6" s="797"/>
      <c r="AO6" s="798"/>
      <c r="AP6" s="244"/>
      <c r="AQ6" s="119"/>
      <c r="AR6" s="61"/>
      <c r="AS6" s="61"/>
      <c r="AT6" s="61"/>
      <c r="AU6" s="61"/>
      <c r="AV6" s="61"/>
      <c r="AW6" s="61"/>
      <c r="AX6" s="61"/>
      <c r="AY6" s="61"/>
      <c r="AZ6" s="61"/>
      <c r="BA6" s="61"/>
      <c r="BB6" s="61"/>
      <c r="BC6" s="61"/>
      <c r="BD6" s="61"/>
      <c r="BE6" s="61"/>
      <c r="BF6" s="61"/>
      <c r="BG6" s="61"/>
      <c r="BH6" s="61"/>
      <c r="BI6" s="121"/>
      <c r="BJ6" s="120"/>
      <c r="BK6" s="3"/>
      <c r="BL6" s="6"/>
      <c r="BM6" s="6"/>
      <c r="BN6" s="6"/>
      <c r="BO6" s="8"/>
      <c r="BP6" s="8"/>
      <c r="BQ6" s="8"/>
      <c r="BR6" s="8"/>
      <c r="BS6" s="8"/>
      <c r="BT6" s="8"/>
      <c r="BU6" s="8"/>
      <c r="BV6" s="8"/>
      <c r="BW6" s="8"/>
      <c r="BX6" s="8"/>
      <c r="BY6" s="8"/>
      <c r="BZ6" s="31"/>
      <c r="CA6" s="1" t="s">
        <v>793</v>
      </c>
      <c r="CB6" s="1" t="s">
        <v>858</v>
      </c>
      <c r="CC6" s="1" t="s">
        <v>709</v>
      </c>
      <c r="CF6" s="1" t="s">
        <v>916</v>
      </c>
      <c r="CI6" s="1" t="s">
        <v>192</v>
      </c>
      <c r="CJ6" s="1" t="s">
        <v>1595</v>
      </c>
      <c r="CK6" s="1" t="s">
        <v>334</v>
      </c>
      <c r="CL6" s="1" t="s">
        <v>2423</v>
      </c>
      <c r="CQ6" s="1" t="s">
        <v>554</v>
      </c>
      <c r="CR6" s="1" t="s">
        <v>586</v>
      </c>
      <c r="CS6" s="1" t="s">
        <v>2423</v>
      </c>
      <c r="CU6" s="1" t="s">
        <v>1401</v>
      </c>
      <c r="DA6" s="303" t="s">
        <v>1492</v>
      </c>
      <c r="DB6" s="258"/>
      <c r="DC6" s="275" t="s">
        <v>1460</v>
      </c>
      <c r="DD6" s="275" t="s">
        <v>1350</v>
      </c>
      <c r="DE6" s="275" t="s">
        <v>1363</v>
      </c>
    </row>
    <row r="7" spans="1:109" s="1" customFormat="1" ht="15" customHeight="1" thickBot="1">
      <c r="B7" s="59"/>
      <c r="C7" s="128"/>
      <c r="D7" s="128"/>
      <c r="E7" s="59"/>
      <c r="F7" s="59"/>
      <c r="G7" s="59"/>
      <c r="H7" s="59"/>
      <c r="I7" s="59"/>
      <c r="J7" s="59"/>
      <c r="K7" s="59"/>
      <c r="L7" s="59"/>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121"/>
      <c r="AR7" s="61"/>
      <c r="AS7" s="61"/>
      <c r="AT7" s="61"/>
      <c r="AU7" s="61"/>
      <c r="AV7" s="61"/>
      <c r="AW7" s="61"/>
      <c r="AX7" s="61"/>
      <c r="AY7" s="61"/>
      <c r="AZ7" s="61"/>
      <c r="BA7" s="61"/>
      <c r="BB7" s="61"/>
      <c r="BC7" s="61"/>
      <c r="BD7" s="61"/>
      <c r="BE7" s="61"/>
      <c r="BF7" s="61"/>
      <c r="BG7" s="61"/>
      <c r="BH7" s="61"/>
      <c r="BI7" s="121"/>
      <c r="BJ7" s="120"/>
      <c r="BK7" s="3"/>
      <c r="BL7" s="6"/>
      <c r="BM7" s="6"/>
      <c r="BN7" s="6"/>
      <c r="BO7" s="8"/>
      <c r="BP7" s="8"/>
      <c r="BQ7" s="8"/>
      <c r="BR7" s="8"/>
      <c r="BS7" s="8"/>
      <c r="BT7" s="8"/>
      <c r="BU7" s="8"/>
      <c r="BV7" s="8"/>
      <c r="BW7" s="8"/>
      <c r="BX7" s="8"/>
      <c r="BY7" s="8"/>
      <c r="BZ7" s="31"/>
      <c r="CA7" s="1" t="s">
        <v>794</v>
      </c>
      <c r="CB7" s="1" t="s">
        <v>859</v>
      </c>
      <c r="CC7" s="1" t="s">
        <v>710</v>
      </c>
      <c r="CD7" s="4" t="s">
        <v>67</v>
      </c>
      <c r="CF7" s="1" t="s">
        <v>917</v>
      </c>
      <c r="CI7" s="1" t="s">
        <v>193</v>
      </c>
      <c r="CJ7" s="1" t="s">
        <v>205</v>
      </c>
      <c r="CK7" s="1" t="s">
        <v>335</v>
      </c>
      <c r="CL7" s="1" t="s">
        <v>2424</v>
      </c>
      <c r="CQ7" s="1" t="s">
        <v>556</v>
      </c>
      <c r="CR7" s="1" t="s">
        <v>588</v>
      </c>
      <c r="CS7" s="1" t="s">
        <v>2424</v>
      </c>
      <c r="CU7" s="1" t="s">
        <v>1402</v>
      </c>
      <c r="DA7" s="304"/>
      <c r="DB7" s="258" t="s">
        <v>1141</v>
      </c>
      <c r="DC7" s="275" t="s">
        <v>1459</v>
      </c>
      <c r="DD7" s="275" t="s">
        <v>1351</v>
      </c>
      <c r="DE7" s="275" t="s">
        <v>1364</v>
      </c>
    </row>
    <row r="8" spans="1:109" s="1" customFormat="1" ht="15" customHeight="1" thickBot="1">
      <c r="B8" s="968" t="s">
        <v>70</v>
      </c>
      <c r="C8" s="969"/>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969"/>
      <c r="AM8" s="969"/>
      <c r="AN8" s="969"/>
      <c r="AO8" s="970"/>
      <c r="AP8" s="58"/>
      <c r="AQ8" s="122"/>
      <c r="AR8" s="61"/>
      <c r="AS8" s="61"/>
      <c r="AT8" s="61"/>
      <c r="AU8" s="61"/>
      <c r="AV8" s="61"/>
      <c r="AW8" s="61"/>
      <c r="AX8" s="61"/>
      <c r="AY8" s="61"/>
      <c r="AZ8" s="61"/>
      <c r="BA8" s="61"/>
      <c r="BB8" s="61"/>
      <c r="BC8" s="61"/>
      <c r="BD8" s="61"/>
      <c r="BE8" s="61"/>
      <c r="BF8" s="61"/>
      <c r="BG8" s="61"/>
      <c r="BH8" s="61"/>
      <c r="BI8" s="121"/>
      <c r="BJ8" s="120"/>
      <c r="BK8" s="3"/>
      <c r="BL8" s="6"/>
      <c r="BM8" s="6"/>
      <c r="BN8" s="6"/>
      <c r="BO8" s="8"/>
      <c r="BP8" s="8"/>
      <c r="BQ8" s="8"/>
      <c r="BR8" s="8"/>
      <c r="BS8" s="8"/>
      <c r="BT8" s="8"/>
      <c r="BU8" s="8"/>
      <c r="BV8" s="8"/>
      <c r="BW8" s="8"/>
      <c r="BX8" s="8"/>
      <c r="BY8" s="8"/>
      <c r="BZ8" s="31"/>
      <c r="CA8" s="1" t="s">
        <v>795</v>
      </c>
      <c r="CB8" s="1" t="s">
        <v>860</v>
      </c>
      <c r="CC8" s="1" t="s">
        <v>711</v>
      </c>
      <c r="CD8" s="1" t="s">
        <v>774</v>
      </c>
      <c r="CF8" s="1" t="s">
        <v>918</v>
      </c>
      <c r="CI8" s="1" t="s">
        <v>194</v>
      </c>
      <c r="CJ8" s="1" t="s">
        <v>206</v>
      </c>
      <c r="CK8" s="1" t="s">
        <v>336</v>
      </c>
      <c r="CL8" s="1" t="s">
        <v>2425</v>
      </c>
      <c r="CQ8" s="1" t="s">
        <v>557</v>
      </c>
      <c r="CR8" s="1" t="s">
        <v>591</v>
      </c>
      <c r="CS8" s="1" t="s">
        <v>2425</v>
      </c>
      <c r="CU8" s="1" t="s">
        <v>1403</v>
      </c>
      <c r="DA8" s="303" t="s">
        <v>1484</v>
      </c>
      <c r="DB8" s="258" t="s">
        <v>1454</v>
      </c>
      <c r="DC8" s="275" t="s">
        <v>1458</v>
      </c>
      <c r="DD8" s="275" t="s">
        <v>1352</v>
      </c>
      <c r="DE8" s="275" t="s">
        <v>1365</v>
      </c>
    </row>
    <row r="9" spans="1:109" s="1" customFormat="1" ht="15" customHeight="1" thickBot="1">
      <c r="B9" s="994"/>
      <c r="C9" s="994"/>
      <c r="D9" s="994"/>
      <c r="E9" s="994"/>
      <c r="F9" s="994"/>
      <c r="G9" s="994"/>
      <c r="H9" s="994"/>
      <c r="I9" s="994"/>
      <c r="J9" s="994"/>
      <c r="K9" s="994"/>
      <c r="L9" s="994"/>
      <c r="M9" s="994"/>
      <c r="N9" s="994"/>
      <c r="O9" s="994"/>
      <c r="P9" s="994"/>
      <c r="Q9" s="994"/>
      <c r="R9" s="994"/>
      <c r="S9" s="994"/>
      <c r="T9" s="994"/>
      <c r="U9" s="994"/>
      <c r="V9" s="994"/>
      <c r="W9" s="994"/>
      <c r="X9" s="994"/>
      <c r="Y9" s="994"/>
      <c r="Z9" s="994"/>
      <c r="AA9" s="994"/>
      <c r="AB9" s="994"/>
      <c r="AC9" s="994"/>
      <c r="AD9" s="994"/>
      <c r="AE9" s="994"/>
      <c r="AF9" s="994"/>
      <c r="AG9" s="994"/>
      <c r="AH9" s="994"/>
      <c r="AI9" s="994"/>
      <c r="AJ9" s="994"/>
      <c r="AK9" s="994"/>
      <c r="AL9" s="994"/>
      <c r="AM9" s="994"/>
      <c r="AN9" s="994"/>
      <c r="AO9" s="994"/>
      <c r="AP9" s="5"/>
      <c r="AQ9" s="122"/>
      <c r="AR9" s="1199" t="s">
        <v>728</v>
      </c>
      <c r="AS9" s="1200"/>
      <c r="AT9" s="1200"/>
      <c r="AU9" s="1200"/>
      <c r="AV9" s="1200"/>
      <c r="AW9" s="1200"/>
      <c r="AX9" s="1200"/>
      <c r="AY9" s="1200"/>
      <c r="AZ9" s="1200"/>
      <c r="BA9" s="1200"/>
      <c r="BB9" s="1200"/>
      <c r="BC9" s="1200"/>
      <c r="BD9" s="1200"/>
      <c r="BE9" s="1200"/>
      <c r="BF9" s="1200"/>
      <c r="BG9" s="1201"/>
      <c r="BH9" s="61"/>
      <c r="BI9" s="121"/>
      <c r="BJ9" s="120"/>
      <c r="BK9" s="3"/>
      <c r="BL9" s="6"/>
      <c r="BM9" s="6"/>
      <c r="BN9" s="6"/>
      <c r="BO9" s="8"/>
      <c r="BP9" s="8"/>
      <c r="BQ9" s="8"/>
      <c r="BR9" s="8"/>
      <c r="BS9" s="8"/>
      <c r="BT9" s="8"/>
      <c r="BU9" s="8"/>
      <c r="BV9" s="8"/>
      <c r="BW9" s="8"/>
      <c r="BX9" s="8"/>
      <c r="BY9" s="8"/>
      <c r="BZ9" s="31"/>
      <c r="CA9" s="1" t="s">
        <v>796</v>
      </c>
      <c r="CB9" s="1" t="s">
        <v>861</v>
      </c>
      <c r="CC9" s="1" t="s">
        <v>712</v>
      </c>
      <c r="CD9" s="1" t="s">
        <v>1041</v>
      </c>
      <c r="CI9" s="1" t="s">
        <v>195</v>
      </c>
      <c r="CJ9" s="1" t="s">
        <v>945</v>
      </c>
      <c r="CK9" s="1" t="s">
        <v>337</v>
      </c>
      <c r="CL9" s="1" t="s">
        <v>2426</v>
      </c>
      <c r="CR9" s="1" t="s">
        <v>593</v>
      </c>
      <c r="CS9" s="1" t="s">
        <v>2426</v>
      </c>
      <c r="CU9" s="1" t="s">
        <v>1404</v>
      </c>
      <c r="DA9" s="303" t="s">
        <v>1493</v>
      </c>
      <c r="DB9" s="258"/>
      <c r="DC9" s="275" t="s">
        <v>1457</v>
      </c>
      <c r="DD9" s="275" t="s">
        <v>1353</v>
      </c>
      <c r="DE9" s="275" t="s">
        <v>1366</v>
      </c>
    </row>
    <row r="10" spans="1:109" s="1" customFormat="1" ht="15" customHeight="1" thickTop="1">
      <c r="A10" s="59"/>
      <c r="B10" s="135"/>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6"/>
      <c r="AO10" s="272"/>
      <c r="AP10" s="61"/>
      <c r="AQ10" s="121"/>
      <c r="AR10" s="1202"/>
      <c r="AS10" s="1203"/>
      <c r="AT10" s="1203"/>
      <c r="AU10" s="1203"/>
      <c r="AV10" s="1203"/>
      <c r="AW10" s="1203"/>
      <c r="AX10" s="1203"/>
      <c r="AY10" s="1203"/>
      <c r="AZ10" s="1203"/>
      <c r="BA10" s="1203"/>
      <c r="BB10" s="1203"/>
      <c r="BC10" s="1203"/>
      <c r="BD10" s="1203"/>
      <c r="BE10" s="1203"/>
      <c r="BF10" s="1203"/>
      <c r="BG10" s="1204"/>
      <c r="BH10" s="61"/>
      <c r="BI10" s="121"/>
      <c r="BJ10" s="120"/>
      <c r="BK10" s="3"/>
      <c r="BL10" s="6"/>
      <c r="BM10" s="6"/>
      <c r="BN10" s="6"/>
      <c r="BO10" s="8"/>
      <c r="BP10" s="8"/>
      <c r="BQ10" s="8"/>
      <c r="BR10" s="8"/>
      <c r="BS10" s="8"/>
      <c r="BT10" s="8"/>
      <c r="BU10" s="8"/>
      <c r="BV10" s="8"/>
      <c r="BW10" s="8"/>
      <c r="BX10" s="8"/>
      <c r="BY10" s="8"/>
      <c r="BZ10" s="31"/>
      <c r="CA10" s="1" t="s">
        <v>797</v>
      </c>
      <c r="CB10" s="1" t="s">
        <v>862</v>
      </c>
      <c r="CC10" s="1" t="s">
        <v>713</v>
      </c>
      <c r="CD10" s="1" t="s">
        <v>149</v>
      </c>
      <c r="CI10" s="9" t="s">
        <v>196</v>
      </c>
      <c r="CJ10" s="1" t="s">
        <v>1596</v>
      </c>
      <c r="CK10" s="1" t="s">
        <v>338</v>
      </c>
      <c r="CL10" s="1" t="s">
        <v>2427</v>
      </c>
      <c r="CR10" s="1" t="s">
        <v>594</v>
      </c>
      <c r="CS10" s="1" t="s">
        <v>2427</v>
      </c>
      <c r="CU10" s="1" t="s">
        <v>1405</v>
      </c>
      <c r="DA10" s="304"/>
      <c r="DB10" s="258"/>
      <c r="DC10" s="275" t="s">
        <v>1456</v>
      </c>
      <c r="DD10" s="275" t="s">
        <v>1354</v>
      </c>
      <c r="DE10" s="275" t="s">
        <v>1367</v>
      </c>
    </row>
    <row r="11" spans="1:109" s="1" customFormat="1" ht="15" customHeight="1">
      <c r="A11" s="59"/>
      <c r="B11" s="137"/>
      <c r="C11" s="113" t="s">
        <v>788</v>
      </c>
      <c r="D11" s="991" t="s">
        <v>12</v>
      </c>
      <c r="E11" s="992"/>
      <c r="F11" s="992"/>
      <c r="G11" s="992"/>
      <c r="H11" s="992"/>
      <c r="I11" s="992"/>
      <c r="J11" s="992"/>
      <c r="K11" s="992"/>
      <c r="L11" s="993"/>
      <c r="M11" s="988" t="s">
        <v>69</v>
      </c>
      <c r="N11" s="989"/>
      <c r="O11" s="989"/>
      <c r="P11" s="989"/>
      <c r="Q11" s="989"/>
      <c r="R11" s="989"/>
      <c r="S11" s="989"/>
      <c r="T11" s="989"/>
      <c r="U11" s="989"/>
      <c r="V11" s="989"/>
      <c r="W11" s="989"/>
      <c r="X11" s="989"/>
      <c r="Y11" s="989"/>
      <c r="Z11" s="989"/>
      <c r="AA11" s="989"/>
      <c r="AB11" s="989"/>
      <c r="AC11" s="989"/>
      <c r="AD11" s="989"/>
      <c r="AE11" s="989"/>
      <c r="AF11" s="989"/>
      <c r="AG11" s="989"/>
      <c r="AH11" s="989"/>
      <c r="AI11" s="989"/>
      <c r="AJ11" s="989"/>
      <c r="AK11" s="989"/>
      <c r="AL11" s="989"/>
      <c r="AM11" s="990"/>
      <c r="AN11" s="61"/>
      <c r="AO11" s="270"/>
      <c r="AP11" s="61"/>
      <c r="AQ11" s="121"/>
      <c r="AR11" s="663" t="s">
        <v>68</v>
      </c>
      <c r="AS11" s="664"/>
      <c r="AT11" s="663" t="s">
        <v>1003</v>
      </c>
      <c r="AU11" s="665"/>
      <c r="AV11" s="665"/>
      <c r="AW11" s="665"/>
      <c r="AX11" s="665"/>
      <c r="AY11" s="665"/>
      <c r="AZ11" s="665"/>
      <c r="BA11" s="665"/>
      <c r="BB11" s="665"/>
      <c r="BC11" s="665"/>
      <c r="BD11" s="665"/>
      <c r="BE11" s="665"/>
      <c r="BF11" s="665"/>
      <c r="BG11" s="664"/>
      <c r="BH11" s="61"/>
      <c r="BI11" s="121"/>
      <c r="BJ11" s="120"/>
      <c r="BK11" s="3"/>
      <c r="BL11" s="6"/>
      <c r="BM11" s="6"/>
      <c r="BN11" s="6"/>
      <c r="BO11" s="8"/>
      <c r="BP11" s="8"/>
      <c r="BQ11" s="8"/>
      <c r="BR11" s="8"/>
      <c r="BS11" s="8"/>
      <c r="BT11" s="8"/>
      <c r="BU11" s="8"/>
      <c r="BV11" s="8"/>
      <c r="BW11" s="8"/>
      <c r="BX11" s="8"/>
      <c r="BY11" s="8"/>
      <c r="BZ11" s="31"/>
      <c r="CA11" s="1" t="s">
        <v>798</v>
      </c>
      <c r="CB11" s="1" t="s">
        <v>863</v>
      </c>
      <c r="CC11" s="1" t="s">
        <v>714</v>
      </c>
      <c r="CD11" s="1" t="s">
        <v>150</v>
      </c>
      <c r="CI11" s="1" t="s">
        <v>197</v>
      </c>
      <c r="CJ11" s="1" t="s">
        <v>2420</v>
      </c>
      <c r="CK11" s="1" t="s">
        <v>339</v>
      </c>
      <c r="CL11" s="1" t="s">
        <v>2428</v>
      </c>
      <c r="CR11" s="1" t="s">
        <v>597</v>
      </c>
      <c r="CS11" s="1" t="s">
        <v>2428</v>
      </c>
      <c r="CU11" s="1" t="s">
        <v>1406</v>
      </c>
      <c r="DA11" s="303" t="s">
        <v>1485</v>
      </c>
      <c r="DB11" s="258"/>
      <c r="DC11" s="275" t="s">
        <v>1455</v>
      </c>
      <c r="DD11" s="275" t="s">
        <v>1355</v>
      </c>
      <c r="DE11" s="275" t="s">
        <v>1368</v>
      </c>
    </row>
    <row r="12" spans="1:109" s="1" customFormat="1" ht="15" customHeight="1">
      <c r="A12" s="59"/>
      <c r="B12" s="137"/>
      <c r="C12" s="936" t="s">
        <v>789</v>
      </c>
      <c r="D12" s="929" t="s">
        <v>13</v>
      </c>
      <c r="E12" s="930"/>
      <c r="F12" s="930"/>
      <c r="G12" s="930"/>
      <c r="H12" s="930"/>
      <c r="I12" s="930"/>
      <c r="J12" s="930"/>
      <c r="K12" s="930"/>
      <c r="L12" s="931"/>
      <c r="M12" s="971" t="s">
        <v>1042</v>
      </c>
      <c r="N12" s="972"/>
      <c r="O12" s="900"/>
      <c r="P12" s="901"/>
      <c r="Q12" s="610" t="s">
        <v>146</v>
      </c>
      <c r="R12" s="900"/>
      <c r="S12" s="901"/>
      <c r="T12" s="610" t="s">
        <v>147</v>
      </c>
      <c r="U12" s="900"/>
      <c r="V12" s="901"/>
      <c r="W12" s="610" t="s">
        <v>148</v>
      </c>
      <c r="X12" s="981" t="s">
        <v>1330</v>
      </c>
      <c r="Y12" s="981"/>
      <c r="Z12" s="981"/>
      <c r="AA12" s="981"/>
      <c r="AB12" s="981"/>
      <c r="AC12" s="981"/>
      <c r="AD12" s="981"/>
      <c r="AE12" s="981"/>
      <c r="AF12" s="981"/>
      <c r="AG12" s="981"/>
      <c r="AH12" s="981"/>
      <c r="AI12" s="981"/>
      <c r="AJ12" s="981"/>
      <c r="AK12" s="981"/>
      <c r="AL12" s="981"/>
      <c r="AM12" s="982"/>
      <c r="AN12" s="61"/>
      <c r="AO12" s="270"/>
      <c r="AP12" s="61"/>
      <c r="AQ12" s="121"/>
      <c r="AR12" s="666">
        <v>1</v>
      </c>
      <c r="AS12" s="667"/>
      <c r="AT12" s="843" t="s">
        <v>1833</v>
      </c>
      <c r="AU12" s="843"/>
      <c r="AV12" s="843"/>
      <c r="AW12" s="843"/>
      <c r="AX12" s="843"/>
      <c r="AY12" s="843"/>
      <c r="AZ12" s="843"/>
      <c r="BA12" s="843"/>
      <c r="BB12" s="843"/>
      <c r="BC12" s="843"/>
      <c r="BD12" s="843"/>
      <c r="BE12" s="843"/>
      <c r="BF12" s="843"/>
      <c r="BG12" s="843"/>
      <c r="BH12" s="61"/>
      <c r="BI12" s="121"/>
      <c r="BJ12" s="120"/>
      <c r="BK12" s="3"/>
      <c r="BL12" s="7" t="str">
        <f>IF(U12=""," 　　年　 　月　 　日",M12&amp;O12&amp;Q12&amp;R12&amp;T12&amp;U12&amp;W12)</f>
        <v xml:space="preserve"> 　　年　 　月　 　日</v>
      </c>
      <c r="BM12" s="6"/>
      <c r="BN12" s="6"/>
      <c r="BO12" s="8"/>
      <c r="BP12" s="8"/>
      <c r="BQ12" s="8"/>
      <c r="BR12" s="8"/>
      <c r="BS12" s="8"/>
      <c r="BT12" s="8"/>
      <c r="BU12" s="8"/>
      <c r="BV12" s="8"/>
      <c r="BW12" s="8"/>
      <c r="BX12" s="8"/>
      <c r="BY12" s="8"/>
      <c r="BZ12" s="31"/>
      <c r="CA12" s="1" t="s">
        <v>799</v>
      </c>
      <c r="CB12" s="1" t="s">
        <v>864</v>
      </c>
      <c r="CC12" s="1" t="s">
        <v>715</v>
      </c>
      <c r="CD12" s="1" t="s">
        <v>151</v>
      </c>
      <c r="CI12" s="1" t="s">
        <v>198</v>
      </c>
      <c r="CK12" s="1" t="s">
        <v>340</v>
      </c>
      <c r="CL12" s="1" t="s">
        <v>2429</v>
      </c>
      <c r="CS12" s="1" t="s">
        <v>2429</v>
      </c>
      <c r="CU12" s="1" t="s">
        <v>1407</v>
      </c>
      <c r="DA12" s="303" t="s">
        <v>1495</v>
      </c>
      <c r="DB12" s="258"/>
      <c r="DC12" s="275" t="s">
        <v>1679</v>
      </c>
      <c r="DD12" s="275" t="s">
        <v>1356</v>
      </c>
      <c r="DE12" s="275" t="s">
        <v>1369</v>
      </c>
    </row>
    <row r="13" spans="1:109" s="1" customFormat="1" ht="15" customHeight="1">
      <c r="A13" s="59"/>
      <c r="B13" s="137"/>
      <c r="C13" s="937"/>
      <c r="D13" s="932"/>
      <c r="E13" s="933"/>
      <c r="F13" s="933"/>
      <c r="G13" s="933"/>
      <c r="H13" s="933"/>
      <c r="I13" s="933"/>
      <c r="J13" s="933"/>
      <c r="K13" s="933"/>
      <c r="L13" s="934"/>
      <c r="M13" s="973"/>
      <c r="N13" s="974"/>
      <c r="O13" s="902"/>
      <c r="P13" s="903"/>
      <c r="Q13" s="613"/>
      <c r="R13" s="902"/>
      <c r="S13" s="903"/>
      <c r="T13" s="613"/>
      <c r="U13" s="902"/>
      <c r="V13" s="903"/>
      <c r="W13" s="613"/>
      <c r="X13" s="983"/>
      <c r="Y13" s="983"/>
      <c r="Z13" s="983"/>
      <c r="AA13" s="983"/>
      <c r="AB13" s="983"/>
      <c r="AC13" s="983"/>
      <c r="AD13" s="983"/>
      <c r="AE13" s="983"/>
      <c r="AF13" s="983"/>
      <c r="AG13" s="983"/>
      <c r="AH13" s="983"/>
      <c r="AI13" s="983"/>
      <c r="AJ13" s="983"/>
      <c r="AK13" s="983"/>
      <c r="AL13" s="983"/>
      <c r="AM13" s="984"/>
      <c r="AN13" s="61"/>
      <c r="AO13" s="270"/>
      <c r="AP13" s="61"/>
      <c r="AQ13" s="121"/>
      <c r="AR13" s="666">
        <v>2</v>
      </c>
      <c r="AS13" s="667"/>
      <c r="AT13" s="843" t="s">
        <v>1834</v>
      </c>
      <c r="AU13" s="843"/>
      <c r="AV13" s="843"/>
      <c r="AW13" s="843"/>
      <c r="AX13" s="843"/>
      <c r="AY13" s="843"/>
      <c r="AZ13" s="843"/>
      <c r="BA13" s="843"/>
      <c r="BB13" s="843"/>
      <c r="BC13" s="843"/>
      <c r="BD13" s="843"/>
      <c r="BE13" s="843"/>
      <c r="BF13" s="843"/>
      <c r="BG13" s="843"/>
      <c r="BH13" s="61"/>
      <c r="BI13" s="121"/>
      <c r="BJ13" s="120"/>
      <c r="BK13" s="3"/>
      <c r="BL13" s="245" t="str">
        <f>IF(O12="","",O12-12)</f>
        <v/>
      </c>
      <c r="BM13" s="6"/>
      <c r="BN13" s="6"/>
      <c r="BO13" s="8"/>
      <c r="BP13" s="8"/>
      <c r="BQ13" s="8"/>
      <c r="BR13" s="8"/>
      <c r="BS13" s="8"/>
      <c r="BT13" s="8"/>
      <c r="BU13" s="8"/>
      <c r="BV13" s="8"/>
      <c r="BW13" s="8"/>
      <c r="BX13" s="8"/>
      <c r="BY13" s="8"/>
      <c r="BZ13" s="31"/>
      <c r="CA13" s="1" t="s">
        <v>800</v>
      </c>
      <c r="CB13" s="1" t="s">
        <v>865</v>
      </c>
      <c r="CC13" s="1" t="s">
        <v>716</v>
      </c>
      <c r="CD13" s="1" t="s">
        <v>152</v>
      </c>
      <c r="CI13" s="9" t="s">
        <v>199</v>
      </c>
      <c r="CK13" s="1" t="s">
        <v>341</v>
      </c>
      <c r="CL13" s="1" t="s">
        <v>2430</v>
      </c>
      <c r="CS13" s="1" t="s">
        <v>2430</v>
      </c>
      <c r="CU13" s="1" t="s">
        <v>1408</v>
      </c>
      <c r="DA13" s="304"/>
      <c r="DB13" s="258"/>
      <c r="DC13" s="275" t="s">
        <v>1875</v>
      </c>
      <c r="DD13" s="275" t="s">
        <v>1357</v>
      </c>
      <c r="DE13" s="275" t="s">
        <v>1370</v>
      </c>
    </row>
    <row r="14" spans="1:109" s="1" customFormat="1" ht="15" customHeight="1">
      <c r="A14" s="59"/>
      <c r="B14" s="137"/>
      <c r="C14" s="61"/>
      <c r="D14" s="59"/>
      <c r="E14" s="59"/>
      <c r="F14" s="59"/>
      <c r="G14" s="59"/>
      <c r="H14" s="59"/>
      <c r="I14" s="59"/>
      <c r="J14" s="59"/>
      <c r="K14" s="59"/>
      <c r="L14" s="59"/>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270"/>
      <c r="AP14" s="61"/>
      <c r="AQ14" s="121"/>
      <c r="AR14" s="666">
        <v>3</v>
      </c>
      <c r="AS14" s="667"/>
      <c r="AT14" s="843" t="s">
        <v>1835</v>
      </c>
      <c r="AU14" s="843"/>
      <c r="AV14" s="843"/>
      <c r="AW14" s="843"/>
      <c r="AX14" s="843"/>
      <c r="AY14" s="843"/>
      <c r="AZ14" s="843"/>
      <c r="BA14" s="843"/>
      <c r="BB14" s="843"/>
      <c r="BC14" s="843"/>
      <c r="BD14" s="843"/>
      <c r="BE14" s="843"/>
      <c r="BF14" s="843"/>
      <c r="BG14" s="843"/>
      <c r="BH14" s="61"/>
      <c r="BI14" s="121"/>
      <c r="BJ14" s="120"/>
      <c r="BK14" s="3"/>
      <c r="BL14" s="245" t="str">
        <f>IF(R12="","",R12)</f>
        <v/>
      </c>
      <c r="BM14" s="6"/>
      <c r="BN14" s="6"/>
      <c r="BO14" s="8"/>
      <c r="BP14" s="8"/>
      <c r="BQ14" s="8"/>
      <c r="BR14" s="8"/>
      <c r="BS14" s="8"/>
      <c r="BT14" s="8"/>
      <c r="BU14" s="8"/>
      <c r="BV14" s="8"/>
      <c r="BW14" s="8"/>
      <c r="BX14" s="8"/>
      <c r="BY14" s="8"/>
      <c r="BZ14" s="31"/>
      <c r="CA14" s="1" t="s">
        <v>801</v>
      </c>
      <c r="CB14" s="1" t="s">
        <v>1747</v>
      </c>
      <c r="CC14" s="1" t="s">
        <v>717</v>
      </c>
      <c r="CI14" s="1" t="s">
        <v>949</v>
      </c>
      <c r="CK14" s="1" t="s">
        <v>342</v>
      </c>
      <c r="CL14" s="1" t="s">
        <v>2431</v>
      </c>
      <c r="CS14" s="1" t="s">
        <v>2431</v>
      </c>
      <c r="CU14" s="1" t="s">
        <v>1409</v>
      </c>
      <c r="DA14" s="303" t="s">
        <v>1486</v>
      </c>
      <c r="DB14" s="258"/>
      <c r="DC14" s="275" t="s">
        <v>1876</v>
      </c>
      <c r="DD14" s="275" t="s">
        <v>1358</v>
      </c>
      <c r="DE14" s="275" t="s">
        <v>1371</v>
      </c>
    </row>
    <row r="15" spans="1:109" s="1" customFormat="1" ht="15" customHeight="1">
      <c r="A15" s="59"/>
      <c r="B15" s="137"/>
      <c r="C15" s="1315" t="s">
        <v>907</v>
      </c>
      <c r="D15" s="1016" t="s">
        <v>4</v>
      </c>
      <c r="E15" s="1016"/>
      <c r="F15" s="1016"/>
      <c r="G15" s="1016"/>
      <c r="H15" s="1016"/>
      <c r="I15" s="1016"/>
      <c r="J15" s="1016"/>
      <c r="K15" s="1016"/>
      <c r="L15" s="1017"/>
      <c r="M15" s="945"/>
      <c r="N15" s="946"/>
      <c r="O15" s="946"/>
      <c r="P15" s="946"/>
      <c r="Q15" s="946"/>
      <c r="R15" s="946"/>
      <c r="S15" s="946"/>
      <c r="T15" s="946"/>
      <c r="U15" s="946"/>
      <c r="V15" s="946"/>
      <c r="W15" s="946"/>
      <c r="X15" s="946"/>
      <c r="Y15" s="946"/>
      <c r="Z15" s="946"/>
      <c r="AA15" s="946"/>
      <c r="AB15" s="946"/>
      <c r="AC15" s="946"/>
      <c r="AD15" s="946"/>
      <c r="AE15" s="947"/>
      <c r="AF15" s="975" t="s">
        <v>138</v>
      </c>
      <c r="AG15" s="976"/>
      <c r="AH15" s="976"/>
      <c r="AI15" s="976"/>
      <c r="AJ15" s="976"/>
      <c r="AK15" s="976"/>
      <c r="AL15" s="976"/>
      <c r="AM15" s="977"/>
      <c r="AN15" s="61"/>
      <c r="AO15" s="270"/>
      <c r="AP15" s="61"/>
      <c r="AQ15" s="121"/>
      <c r="AR15" s="666">
        <v>4</v>
      </c>
      <c r="AS15" s="667"/>
      <c r="AT15" s="843" t="s">
        <v>1836</v>
      </c>
      <c r="AU15" s="843"/>
      <c r="AV15" s="843"/>
      <c r="AW15" s="843"/>
      <c r="AX15" s="843"/>
      <c r="AY15" s="843"/>
      <c r="AZ15" s="843"/>
      <c r="BA15" s="843"/>
      <c r="BB15" s="843"/>
      <c r="BC15" s="843"/>
      <c r="BD15" s="843"/>
      <c r="BE15" s="843"/>
      <c r="BF15" s="843"/>
      <c r="BG15" s="843"/>
      <c r="BH15" s="61"/>
      <c r="BI15" s="121"/>
      <c r="BJ15" s="120"/>
      <c r="BK15" s="3"/>
      <c r="BL15" s="32" t="str">
        <f>BL13&amp;BL14</f>
        <v/>
      </c>
      <c r="BM15" s="6"/>
      <c r="BN15" s="6"/>
      <c r="BO15" s="8"/>
      <c r="BP15" s="8"/>
      <c r="BQ15" s="8"/>
      <c r="BR15" s="8"/>
      <c r="BS15" s="8"/>
      <c r="BT15" s="8"/>
      <c r="BU15" s="8"/>
      <c r="BV15" s="8"/>
      <c r="BW15" s="8"/>
      <c r="BX15" s="8"/>
      <c r="BY15" s="8"/>
      <c r="BZ15" s="31"/>
      <c r="CA15" s="1" t="s">
        <v>802</v>
      </c>
      <c r="CB15" s="1" t="s">
        <v>866</v>
      </c>
      <c r="CC15" s="1" t="s">
        <v>718</v>
      </c>
      <c r="CI15" s="1" t="s">
        <v>200</v>
      </c>
      <c r="CK15" s="1" t="s">
        <v>343</v>
      </c>
      <c r="CL15" s="1" t="s">
        <v>2432</v>
      </c>
      <c r="CS15" s="1" t="s">
        <v>2432</v>
      </c>
      <c r="CU15" s="1" t="s">
        <v>1410</v>
      </c>
      <c r="DA15" s="303" t="s">
        <v>1496</v>
      </c>
      <c r="DB15" s="258"/>
      <c r="DC15" s="275" t="s">
        <v>1877</v>
      </c>
      <c r="DD15" s="275"/>
      <c r="DE15" s="275" t="s">
        <v>1372</v>
      </c>
    </row>
    <row r="16" spans="1:109" s="1" customFormat="1" ht="15" hidden="1" customHeight="1">
      <c r="A16" s="73"/>
      <c r="B16" s="137"/>
      <c r="C16" s="1316"/>
      <c r="D16" s="649" t="s">
        <v>1</v>
      </c>
      <c r="E16" s="649"/>
      <c r="F16" s="649"/>
      <c r="G16" s="649"/>
      <c r="H16" s="649"/>
      <c r="I16" s="649"/>
      <c r="J16" s="649"/>
      <c r="K16" s="649"/>
      <c r="L16" s="835"/>
      <c r="M16" s="916" t="s">
        <v>140</v>
      </c>
      <c r="N16" s="917"/>
      <c r="O16" s="918"/>
      <c r="P16" s="21" t="str">
        <f t="shared" ref="P16:AI16" si="0">MID($M$15,COLUMN()-15,1)</f>
        <v/>
      </c>
      <c r="Q16" s="21" t="str">
        <f t="shared" si="0"/>
        <v/>
      </c>
      <c r="R16" s="21" t="str">
        <f t="shared" si="0"/>
        <v/>
      </c>
      <c r="S16" s="21" t="str">
        <f t="shared" si="0"/>
        <v/>
      </c>
      <c r="T16" s="21" t="str">
        <f t="shared" si="0"/>
        <v/>
      </c>
      <c r="U16" s="21" t="str">
        <f t="shared" si="0"/>
        <v/>
      </c>
      <c r="V16" s="21" t="str">
        <f t="shared" si="0"/>
        <v/>
      </c>
      <c r="W16" s="21" t="str">
        <f t="shared" si="0"/>
        <v/>
      </c>
      <c r="X16" s="21" t="str">
        <f t="shared" si="0"/>
        <v/>
      </c>
      <c r="Y16" s="21" t="str">
        <f t="shared" si="0"/>
        <v/>
      </c>
      <c r="Z16" s="21" t="str">
        <f t="shared" si="0"/>
        <v/>
      </c>
      <c r="AA16" s="21" t="str">
        <f t="shared" si="0"/>
        <v/>
      </c>
      <c r="AB16" s="21" t="str">
        <f t="shared" si="0"/>
        <v/>
      </c>
      <c r="AC16" s="21" t="str">
        <f t="shared" si="0"/>
        <v/>
      </c>
      <c r="AD16" s="21" t="str">
        <f t="shared" si="0"/>
        <v/>
      </c>
      <c r="AE16" s="21" t="str">
        <f t="shared" si="0"/>
        <v/>
      </c>
      <c r="AF16" s="21" t="str">
        <f t="shared" si="0"/>
        <v/>
      </c>
      <c r="AG16" s="21" t="str">
        <f t="shared" si="0"/>
        <v/>
      </c>
      <c r="AH16" s="21" t="str">
        <f t="shared" si="0"/>
        <v/>
      </c>
      <c r="AI16" s="21" t="str">
        <f t="shared" si="0"/>
        <v/>
      </c>
      <c r="AJ16" s="1137"/>
      <c r="AK16" s="1138"/>
      <c r="AL16" s="1138"/>
      <c r="AM16" s="1139"/>
      <c r="AN16" s="61"/>
      <c r="AO16" s="270"/>
      <c r="AP16" s="61"/>
      <c r="AQ16" s="121"/>
      <c r="AR16" s="211"/>
      <c r="AS16" s="74"/>
      <c r="AT16" s="75"/>
      <c r="AU16" s="76"/>
      <c r="AV16" s="76"/>
      <c r="AW16" s="76"/>
      <c r="AX16" s="76"/>
      <c r="AY16" s="76"/>
      <c r="AZ16" s="76"/>
      <c r="BA16" s="76"/>
      <c r="BB16" s="76"/>
      <c r="BC16" s="76"/>
      <c r="BD16" s="76"/>
      <c r="BE16" s="76"/>
      <c r="BF16" s="76"/>
      <c r="BG16" s="77"/>
      <c r="BH16" s="61"/>
      <c r="BI16" s="121"/>
      <c r="BJ16" s="120"/>
      <c r="BK16" s="3"/>
      <c r="BL16" s="6"/>
      <c r="BM16" s="6"/>
      <c r="BN16" s="6"/>
      <c r="BO16" s="8"/>
      <c r="BP16" s="8"/>
      <c r="BQ16" s="8"/>
      <c r="BR16" s="8"/>
      <c r="BS16" s="8"/>
      <c r="BT16" s="8"/>
      <c r="BU16" s="8"/>
      <c r="BV16" s="8"/>
      <c r="BW16" s="8"/>
      <c r="BX16" s="8"/>
      <c r="BY16" s="8"/>
      <c r="BZ16" s="32"/>
      <c r="CA16" s="1" t="s">
        <v>803</v>
      </c>
      <c r="CB16" s="1" t="s">
        <v>867</v>
      </c>
      <c r="CC16" s="1" t="s">
        <v>719</v>
      </c>
      <c r="CI16" s="1" t="s">
        <v>201</v>
      </c>
      <c r="CK16" s="1" t="s">
        <v>344</v>
      </c>
      <c r="CL16" s="1" t="s">
        <v>2433</v>
      </c>
      <c r="CS16" s="1" t="s">
        <v>2433</v>
      </c>
      <c r="CU16" s="1" t="s">
        <v>1411</v>
      </c>
      <c r="DA16" s="304"/>
      <c r="DB16" s="258"/>
      <c r="DC16" s="275" t="s">
        <v>1878</v>
      </c>
      <c r="DD16" s="275"/>
      <c r="DE16" s="275" t="s">
        <v>1373</v>
      </c>
    </row>
    <row r="17" spans="1:109" s="1" customFormat="1" ht="15" hidden="1" customHeight="1">
      <c r="A17" s="73"/>
      <c r="B17" s="137"/>
      <c r="C17" s="1316"/>
      <c r="D17" s="649"/>
      <c r="E17" s="649"/>
      <c r="F17" s="649"/>
      <c r="G17" s="649"/>
      <c r="H17" s="649"/>
      <c r="I17" s="649"/>
      <c r="J17" s="649"/>
      <c r="K17" s="649"/>
      <c r="L17" s="835"/>
      <c r="M17" s="919"/>
      <c r="N17" s="920"/>
      <c r="O17" s="921"/>
      <c r="P17" s="21" t="str">
        <f t="shared" ref="P17:AI17" si="1">MID($M$15,COLUMN()-15+20,1)</f>
        <v/>
      </c>
      <c r="Q17" s="21" t="str">
        <f t="shared" si="1"/>
        <v/>
      </c>
      <c r="R17" s="21" t="str">
        <f t="shared" si="1"/>
        <v/>
      </c>
      <c r="S17" s="21" t="str">
        <f t="shared" si="1"/>
        <v/>
      </c>
      <c r="T17" s="21" t="str">
        <f t="shared" si="1"/>
        <v/>
      </c>
      <c r="U17" s="21" t="str">
        <f t="shared" si="1"/>
        <v/>
      </c>
      <c r="V17" s="21" t="str">
        <f t="shared" si="1"/>
        <v/>
      </c>
      <c r="W17" s="21" t="str">
        <f t="shared" si="1"/>
        <v/>
      </c>
      <c r="X17" s="21" t="str">
        <f t="shared" si="1"/>
        <v/>
      </c>
      <c r="Y17" s="21" t="str">
        <f t="shared" si="1"/>
        <v/>
      </c>
      <c r="Z17" s="21" t="str">
        <f t="shared" si="1"/>
        <v/>
      </c>
      <c r="AA17" s="21" t="str">
        <f t="shared" si="1"/>
        <v/>
      </c>
      <c r="AB17" s="21" t="str">
        <f t="shared" si="1"/>
        <v/>
      </c>
      <c r="AC17" s="21" t="str">
        <f t="shared" si="1"/>
        <v/>
      </c>
      <c r="AD17" s="21" t="str">
        <f t="shared" si="1"/>
        <v/>
      </c>
      <c r="AE17" s="21" t="str">
        <f t="shared" si="1"/>
        <v/>
      </c>
      <c r="AF17" s="21" t="str">
        <f t="shared" si="1"/>
        <v/>
      </c>
      <c r="AG17" s="21" t="str">
        <f t="shared" si="1"/>
        <v/>
      </c>
      <c r="AH17" s="21" t="str">
        <f t="shared" si="1"/>
        <v/>
      </c>
      <c r="AI17" s="21" t="str">
        <f t="shared" si="1"/>
        <v/>
      </c>
      <c r="AJ17" s="1140"/>
      <c r="AK17" s="1141"/>
      <c r="AL17" s="1141"/>
      <c r="AM17" s="1142"/>
      <c r="AN17" s="61"/>
      <c r="AO17" s="270"/>
      <c r="AP17" s="61"/>
      <c r="AQ17" s="121"/>
      <c r="AR17" s="211"/>
      <c r="AS17" s="74"/>
      <c r="AT17" s="78"/>
      <c r="AU17" s="268"/>
      <c r="AV17" s="268"/>
      <c r="AW17" s="268"/>
      <c r="AX17" s="268"/>
      <c r="AY17" s="268"/>
      <c r="AZ17" s="268"/>
      <c r="BA17" s="268"/>
      <c r="BB17" s="268"/>
      <c r="BC17" s="268"/>
      <c r="BD17" s="268"/>
      <c r="BE17" s="268"/>
      <c r="BF17" s="268"/>
      <c r="BG17" s="79"/>
      <c r="BH17" s="61"/>
      <c r="BI17" s="121"/>
      <c r="BJ17" s="120"/>
      <c r="BK17" s="3"/>
      <c r="BL17" s="6"/>
      <c r="BM17" s="6"/>
      <c r="BN17" s="6"/>
      <c r="BO17" s="8"/>
      <c r="BP17" s="8"/>
      <c r="BQ17" s="8"/>
      <c r="BR17" s="8"/>
      <c r="BS17" s="8"/>
      <c r="BT17" s="8"/>
      <c r="BU17" s="8"/>
      <c r="BV17" s="8"/>
      <c r="BW17" s="8"/>
      <c r="BX17" s="8"/>
      <c r="BY17" s="8"/>
      <c r="BZ17" s="31"/>
      <c r="CA17" s="1" t="s">
        <v>804</v>
      </c>
      <c r="CB17" s="1" t="s">
        <v>868</v>
      </c>
      <c r="CC17" s="1" t="s">
        <v>720</v>
      </c>
      <c r="CI17" s="1" t="s">
        <v>202</v>
      </c>
      <c r="CK17" s="1" t="s">
        <v>345</v>
      </c>
      <c r="CL17" s="1" t="s">
        <v>2434</v>
      </c>
      <c r="CS17" s="1" t="s">
        <v>2434</v>
      </c>
      <c r="CU17" s="1" t="s">
        <v>1412</v>
      </c>
      <c r="DA17" s="303" t="s">
        <v>1487</v>
      </c>
      <c r="DB17" s="258"/>
      <c r="DC17" s="275" t="s">
        <v>1879</v>
      </c>
      <c r="DD17" s="275"/>
      <c r="DE17" s="275" t="s">
        <v>1374</v>
      </c>
    </row>
    <row r="18" spans="1:109" s="1" customFormat="1" ht="15" customHeight="1">
      <c r="A18" s="59"/>
      <c r="B18" s="137"/>
      <c r="C18" s="1316"/>
      <c r="D18" s="649"/>
      <c r="E18" s="649"/>
      <c r="F18" s="649"/>
      <c r="G18" s="649"/>
      <c r="H18" s="649"/>
      <c r="I18" s="649"/>
      <c r="J18" s="649"/>
      <c r="K18" s="649"/>
      <c r="L18" s="835"/>
      <c r="M18" s="1005"/>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7"/>
      <c r="AJ18" s="978" t="s">
        <v>734</v>
      </c>
      <c r="AK18" s="979"/>
      <c r="AL18" s="979"/>
      <c r="AM18" s="980"/>
      <c r="AN18" s="61"/>
      <c r="AO18" s="270"/>
      <c r="AP18" s="61"/>
      <c r="AQ18" s="121"/>
      <c r="AR18" s="666">
        <v>5</v>
      </c>
      <c r="AS18" s="667"/>
      <c r="AT18" s="843" t="s">
        <v>1837</v>
      </c>
      <c r="AU18" s="843"/>
      <c r="AV18" s="843"/>
      <c r="AW18" s="843"/>
      <c r="AX18" s="843"/>
      <c r="AY18" s="843"/>
      <c r="AZ18" s="843"/>
      <c r="BA18" s="843"/>
      <c r="BB18" s="843"/>
      <c r="BC18" s="843"/>
      <c r="BD18" s="843"/>
      <c r="BE18" s="843"/>
      <c r="BF18" s="843"/>
      <c r="BG18" s="843"/>
      <c r="BH18" s="61"/>
      <c r="BI18" s="121"/>
      <c r="BJ18" s="120"/>
      <c r="BK18" s="3"/>
      <c r="BL18" s="6"/>
      <c r="BM18" s="6"/>
      <c r="BN18" s="6"/>
      <c r="BO18" s="8"/>
      <c r="BP18" s="8"/>
      <c r="BQ18" s="8"/>
      <c r="BR18" s="8"/>
      <c r="BS18" s="8"/>
      <c r="BT18" s="8"/>
      <c r="BU18" s="8"/>
      <c r="BV18" s="8"/>
      <c r="BW18" s="8"/>
      <c r="BX18" s="8"/>
      <c r="BY18" s="8"/>
      <c r="BZ18" s="31"/>
      <c r="CA18" s="1" t="s">
        <v>805</v>
      </c>
      <c r="CB18" s="1" t="s">
        <v>869</v>
      </c>
      <c r="CC18" s="1" t="s">
        <v>721</v>
      </c>
      <c r="CI18" s="1" t="s">
        <v>203</v>
      </c>
      <c r="CK18" s="1" t="s">
        <v>346</v>
      </c>
      <c r="CL18" s="1" t="s">
        <v>2435</v>
      </c>
      <c r="CS18" s="1" t="s">
        <v>2435</v>
      </c>
      <c r="CU18" s="1" t="s">
        <v>1413</v>
      </c>
      <c r="DA18" s="303" t="s">
        <v>1497</v>
      </c>
      <c r="DB18" s="258"/>
      <c r="DC18" s="275" t="s">
        <v>1880</v>
      </c>
      <c r="DD18" s="275"/>
      <c r="DE18" s="275" t="s">
        <v>1375</v>
      </c>
    </row>
    <row r="19" spans="1:109" s="1" customFormat="1" ht="15" hidden="1" customHeight="1">
      <c r="A19" s="73"/>
      <c r="B19" s="137"/>
      <c r="C19" s="1316"/>
      <c r="D19" s="649"/>
      <c r="E19" s="649"/>
      <c r="F19" s="649"/>
      <c r="G19" s="649"/>
      <c r="H19" s="649"/>
      <c r="I19" s="649"/>
      <c r="J19" s="649"/>
      <c r="K19" s="649"/>
      <c r="L19" s="835"/>
      <c r="M19" s="916" t="s">
        <v>140</v>
      </c>
      <c r="N19" s="917"/>
      <c r="O19" s="918"/>
      <c r="P19" s="22" t="str">
        <f t="shared" ref="P19:AI19" si="2">MID($M$18,COLUMN()-15,1)</f>
        <v/>
      </c>
      <c r="Q19" s="22" t="str">
        <f t="shared" si="2"/>
        <v/>
      </c>
      <c r="R19" s="22" t="str">
        <f t="shared" si="2"/>
        <v/>
      </c>
      <c r="S19" s="22" t="str">
        <f t="shared" si="2"/>
        <v/>
      </c>
      <c r="T19" s="22" t="str">
        <f t="shared" si="2"/>
        <v/>
      </c>
      <c r="U19" s="22" t="str">
        <f t="shared" si="2"/>
        <v/>
      </c>
      <c r="V19" s="22" t="str">
        <f t="shared" si="2"/>
        <v/>
      </c>
      <c r="W19" s="22" t="str">
        <f t="shared" si="2"/>
        <v/>
      </c>
      <c r="X19" s="22" t="str">
        <f t="shared" si="2"/>
        <v/>
      </c>
      <c r="Y19" s="22" t="str">
        <f t="shared" si="2"/>
        <v/>
      </c>
      <c r="Z19" s="22" t="str">
        <f t="shared" si="2"/>
        <v/>
      </c>
      <c r="AA19" s="22" t="str">
        <f t="shared" si="2"/>
        <v/>
      </c>
      <c r="AB19" s="22" t="str">
        <f t="shared" si="2"/>
        <v/>
      </c>
      <c r="AC19" s="22" t="str">
        <f t="shared" si="2"/>
        <v/>
      </c>
      <c r="AD19" s="22" t="str">
        <f t="shared" si="2"/>
        <v/>
      </c>
      <c r="AE19" s="22" t="str">
        <f t="shared" si="2"/>
        <v/>
      </c>
      <c r="AF19" s="22" t="str">
        <f t="shared" si="2"/>
        <v/>
      </c>
      <c r="AG19" s="22" t="str">
        <f t="shared" si="2"/>
        <v/>
      </c>
      <c r="AH19" s="22" t="str">
        <f t="shared" si="2"/>
        <v/>
      </c>
      <c r="AI19" s="22" t="str">
        <f t="shared" si="2"/>
        <v/>
      </c>
      <c r="AJ19" s="923"/>
      <c r="AK19" s="924"/>
      <c r="AL19" s="924"/>
      <c r="AM19" s="925"/>
      <c r="AN19" s="61"/>
      <c r="AO19" s="270"/>
      <c r="AP19" s="61"/>
      <c r="AQ19" s="121"/>
      <c r="AR19" s="211"/>
      <c r="AS19" s="74"/>
      <c r="AT19" s="75"/>
      <c r="AU19" s="76"/>
      <c r="AV19" s="76"/>
      <c r="AW19" s="76"/>
      <c r="AX19" s="76"/>
      <c r="AY19" s="76"/>
      <c r="AZ19" s="76"/>
      <c r="BA19" s="76"/>
      <c r="BB19" s="76"/>
      <c r="BC19" s="76"/>
      <c r="BD19" s="76"/>
      <c r="BE19" s="76"/>
      <c r="BF19" s="76"/>
      <c r="BG19" s="77"/>
      <c r="BH19" s="61"/>
      <c r="BI19" s="121"/>
      <c r="BJ19" s="120"/>
      <c r="BK19" s="3"/>
      <c r="BL19" s="6"/>
      <c r="BM19" s="6"/>
      <c r="BN19" s="6"/>
      <c r="BO19" s="8"/>
      <c r="BP19" s="8"/>
      <c r="BQ19" s="8"/>
      <c r="BR19" s="8"/>
      <c r="BS19" s="8"/>
      <c r="BT19" s="8"/>
      <c r="BU19" s="8"/>
      <c r="BV19" s="8"/>
      <c r="BW19" s="8"/>
      <c r="BX19" s="8"/>
      <c r="BY19" s="8"/>
      <c r="BZ19" s="31"/>
      <c r="CA19" s="1" t="s">
        <v>806</v>
      </c>
      <c r="CB19" s="1" t="s">
        <v>870</v>
      </c>
      <c r="CC19" s="1" t="s">
        <v>722</v>
      </c>
      <c r="CI19" s="1" t="s">
        <v>204</v>
      </c>
      <c r="CK19" s="1" t="s">
        <v>347</v>
      </c>
      <c r="CL19" s="1" t="s">
        <v>2436</v>
      </c>
      <c r="CS19" s="1" t="s">
        <v>2436</v>
      </c>
      <c r="CU19" s="1" t="s">
        <v>1414</v>
      </c>
      <c r="CV19" s="283"/>
      <c r="DA19" s="304"/>
      <c r="DB19" s="258"/>
      <c r="DC19" s="275" t="s">
        <v>1881</v>
      </c>
      <c r="DD19" s="275"/>
      <c r="DE19" s="275" t="s">
        <v>1376</v>
      </c>
    </row>
    <row r="20" spans="1:109" s="1" customFormat="1" ht="15" hidden="1" customHeight="1">
      <c r="A20" s="73"/>
      <c r="B20" s="137"/>
      <c r="C20" s="1317"/>
      <c r="D20" s="649"/>
      <c r="E20" s="649"/>
      <c r="F20" s="649"/>
      <c r="G20" s="649"/>
      <c r="H20" s="649"/>
      <c r="I20" s="649"/>
      <c r="J20" s="649"/>
      <c r="K20" s="649"/>
      <c r="L20" s="835"/>
      <c r="M20" s="919"/>
      <c r="N20" s="920"/>
      <c r="O20" s="921"/>
      <c r="P20" s="21" t="str">
        <f t="shared" ref="P20:AI20" si="3">MID($M$18,COLUMN()-15+20,1)</f>
        <v/>
      </c>
      <c r="Q20" s="21" t="str">
        <f t="shared" si="3"/>
        <v/>
      </c>
      <c r="R20" s="21" t="str">
        <f t="shared" si="3"/>
        <v/>
      </c>
      <c r="S20" s="21" t="str">
        <f t="shared" si="3"/>
        <v/>
      </c>
      <c r="T20" s="21" t="str">
        <f t="shared" si="3"/>
        <v/>
      </c>
      <c r="U20" s="21" t="str">
        <f t="shared" si="3"/>
        <v/>
      </c>
      <c r="V20" s="21" t="str">
        <f t="shared" si="3"/>
        <v/>
      </c>
      <c r="W20" s="21" t="str">
        <f t="shared" si="3"/>
        <v/>
      </c>
      <c r="X20" s="21" t="str">
        <f t="shared" si="3"/>
        <v/>
      </c>
      <c r="Y20" s="21" t="str">
        <f t="shared" si="3"/>
        <v/>
      </c>
      <c r="Z20" s="21" t="str">
        <f t="shared" si="3"/>
        <v/>
      </c>
      <c r="AA20" s="21" t="str">
        <f t="shared" si="3"/>
        <v/>
      </c>
      <c r="AB20" s="21" t="str">
        <f t="shared" si="3"/>
        <v/>
      </c>
      <c r="AC20" s="21" t="str">
        <f t="shared" si="3"/>
        <v/>
      </c>
      <c r="AD20" s="21" t="str">
        <f t="shared" si="3"/>
        <v/>
      </c>
      <c r="AE20" s="21" t="str">
        <f t="shared" si="3"/>
        <v/>
      </c>
      <c r="AF20" s="21" t="str">
        <f t="shared" si="3"/>
        <v/>
      </c>
      <c r="AG20" s="21" t="str">
        <f t="shared" si="3"/>
        <v/>
      </c>
      <c r="AH20" s="21" t="str">
        <f t="shared" si="3"/>
        <v/>
      </c>
      <c r="AI20" s="21" t="str">
        <f t="shared" si="3"/>
        <v/>
      </c>
      <c r="AJ20" s="926"/>
      <c r="AK20" s="927"/>
      <c r="AL20" s="927"/>
      <c r="AM20" s="928"/>
      <c r="AN20" s="61"/>
      <c r="AO20" s="270"/>
      <c r="AP20" s="61"/>
      <c r="AQ20" s="121"/>
      <c r="AR20" s="211"/>
      <c r="AS20" s="74"/>
      <c r="AT20" s="61"/>
      <c r="AU20" s="61"/>
      <c r="AV20" s="61"/>
      <c r="AW20" s="61"/>
      <c r="AX20" s="61"/>
      <c r="AY20" s="61"/>
      <c r="AZ20" s="61"/>
      <c r="BA20" s="61"/>
      <c r="BB20" s="61"/>
      <c r="BC20" s="61"/>
      <c r="BD20" s="61"/>
      <c r="BE20" s="61"/>
      <c r="BF20" s="61"/>
      <c r="BG20" s="61"/>
      <c r="BH20" s="61"/>
      <c r="BI20" s="121"/>
      <c r="BJ20" s="120"/>
      <c r="BK20" s="3"/>
      <c r="BL20" s="6"/>
      <c r="BM20" s="6"/>
      <c r="BN20" s="6"/>
      <c r="BO20" s="8"/>
      <c r="BP20" s="8"/>
      <c r="BQ20" s="8"/>
      <c r="BR20" s="8"/>
      <c r="BS20" s="8"/>
      <c r="BT20" s="8"/>
      <c r="BU20" s="8"/>
      <c r="BV20" s="8"/>
      <c r="BW20" s="8"/>
      <c r="BX20" s="8"/>
      <c r="BY20" s="8"/>
      <c r="BZ20" s="31"/>
      <c r="CA20" s="1" t="s">
        <v>807</v>
      </c>
      <c r="CB20" s="1" t="s">
        <v>63</v>
      </c>
      <c r="CC20" s="1" t="s">
        <v>723</v>
      </c>
      <c r="CK20" s="1" t="s">
        <v>348</v>
      </c>
      <c r="CL20" s="1" t="s">
        <v>2437</v>
      </c>
      <c r="CS20" s="1" t="s">
        <v>2437</v>
      </c>
      <c r="CU20" s="1" t="s">
        <v>1415</v>
      </c>
      <c r="CV20" s="283"/>
      <c r="DA20" s="303" t="s">
        <v>1488</v>
      </c>
      <c r="DB20" s="258"/>
      <c r="DC20" s="275" t="s">
        <v>1882</v>
      </c>
      <c r="DD20" s="275"/>
      <c r="DE20" s="275" t="s">
        <v>1377</v>
      </c>
    </row>
    <row r="21" spans="1:109" s="1" customFormat="1" ht="15" hidden="1" customHeight="1">
      <c r="A21" s="73"/>
      <c r="B21" s="137"/>
      <c r="C21" s="995" t="s">
        <v>876</v>
      </c>
      <c r="D21" s="935" t="s">
        <v>330</v>
      </c>
      <c r="E21" s="819"/>
      <c r="F21" s="819"/>
      <c r="G21" s="819"/>
      <c r="H21" s="819"/>
      <c r="I21" s="819"/>
      <c r="J21" s="819"/>
      <c r="K21" s="819"/>
      <c r="L21" s="820"/>
      <c r="M21" s="985" t="s">
        <v>331</v>
      </c>
      <c r="N21" s="986"/>
      <c r="O21" s="986"/>
      <c r="P21" s="986"/>
      <c r="Q21" s="986"/>
      <c r="R21" s="986"/>
      <c r="S21" s="987"/>
      <c r="T21" s="1318" t="s">
        <v>738</v>
      </c>
      <c r="U21" s="1319"/>
      <c r="V21" s="1319"/>
      <c r="W21" s="1319"/>
      <c r="X21" s="1319"/>
      <c r="Y21" s="1319"/>
      <c r="Z21" s="1319"/>
      <c r="AA21" s="1319"/>
      <c r="AB21" s="1319"/>
      <c r="AC21" s="1319"/>
      <c r="AD21" s="1319"/>
      <c r="AE21" s="1319"/>
      <c r="AF21" s="1319"/>
      <c r="AG21" s="1319"/>
      <c r="AH21" s="1319"/>
      <c r="AI21" s="1319"/>
      <c r="AJ21" s="1319"/>
      <c r="AK21" s="1319"/>
      <c r="AL21" s="1319"/>
      <c r="AM21" s="1320"/>
      <c r="AN21" s="61"/>
      <c r="AO21" s="270"/>
      <c r="AP21" s="61"/>
      <c r="AQ21" s="121"/>
      <c r="AR21" s="211"/>
      <c r="AS21" s="74"/>
      <c r="AT21" s="61"/>
      <c r="AU21" s="61"/>
      <c r="AV21" s="61"/>
      <c r="AW21" s="61"/>
      <c r="AX21" s="61"/>
      <c r="AY21" s="61"/>
      <c r="AZ21" s="61"/>
      <c r="BA21" s="61"/>
      <c r="BB21" s="61"/>
      <c r="BC21" s="61"/>
      <c r="BD21" s="61"/>
      <c r="BE21" s="61"/>
      <c r="BF21" s="61"/>
      <c r="BG21" s="61"/>
      <c r="BH21" s="61"/>
      <c r="BI21" s="121"/>
      <c r="BJ21" s="120"/>
      <c r="BK21" s="3"/>
      <c r="BL21" s="7" t="str">
        <f>LEFT(M21,1)</f>
        <v>1</v>
      </c>
      <c r="BM21" s="6"/>
      <c r="BN21" s="6"/>
      <c r="BO21" s="8"/>
      <c r="BP21" s="8"/>
      <c r="BQ21" s="8"/>
      <c r="BR21" s="8"/>
      <c r="BS21" s="8"/>
      <c r="BT21" s="8"/>
      <c r="BU21" s="8"/>
      <c r="BV21" s="8"/>
      <c r="BW21" s="8"/>
      <c r="BX21" s="8"/>
      <c r="BY21" s="8"/>
      <c r="BZ21" s="31"/>
      <c r="CA21" s="1" t="s">
        <v>808</v>
      </c>
      <c r="CB21" s="1" t="s">
        <v>17</v>
      </c>
      <c r="CC21" s="1" t="s">
        <v>724</v>
      </c>
      <c r="CK21" s="1" t="s">
        <v>349</v>
      </c>
      <c r="CL21" s="1" t="s">
        <v>2438</v>
      </c>
      <c r="CS21" s="1" t="s">
        <v>2438</v>
      </c>
      <c r="CU21" s="1" t="s">
        <v>1416</v>
      </c>
      <c r="CV21" s="283"/>
      <c r="DA21" s="303" t="s">
        <v>1498</v>
      </c>
      <c r="DB21" s="258"/>
      <c r="DC21" s="275" t="s">
        <v>1883</v>
      </c>
      <c r="DD21" s="275"/>
      <c r="DE21" s="275" t="s">
        <v>1378</v>
      </c>
    </row>
    <row r="22" spans="1:109" s="1" customFormat="1" ht="15" hidden="1" customHeight="1">
      <c r="A22" s="73"/>
      <c r="B22" s="137"/>
      <c r="C22" s="996"/>
      <c r="D22" s="929" t="s">
        <v>332</v>
      </c>
      <c r="E22" s="930"/>
      <c r="F22" s="930"/>
      <c r="G22" s="930"/>
      <c r="H22" s="930"/>
      <c r="I22" s="930"/>
      <c r="J22" s="930"/>
      <c r="K22" s="930"/>
      <c r="L22" s="931"/>
      <c r="M22" s="985" t="s">
        <v>732</v>
      </c>
      <c r="N22" s="986"/>
      <c r="O22" s="986"/>
      <c r="P22" s="986"/>
      <c r="Q22" s="986"/>
      <c r="R22" s="986"/>
      <c r="S22" s="986"/>
      <c r="T22" s="986"/>
      <c r="U22" s="986"/>
      <c r="V22" s="986"/>
      <c r="W22" s="986"/>
      <c r="X22" s="986"/>
      <c r="Y22" s="986"/>
      <c r="Z22" s="987"/>
      <c r="AA22" s="872" t="s">
        <v>737</v>
      </c>
      <c r="AB22" s="872"/>
      <c r="AC22" s="872"/>
      <c r="AD22" s="872"/>
      <c r="AE22" s="872"/>
      <c r="AF22" s="872"/>
      <c r="AG22" s="872"/>
      <c r="AH22" s="872"/>
      <c r="AI22" s="872"/>
      <c r="AJ22" s="872"/>
      <c r="AK22" s="872"/>
      <c r="AL22" s="872"/>
      <c r="AM22" s="873"/>
      <c r="AN22" s="61"/>
      <c r="AO22" s="270"/>
      <c r="AP22" s="61"/>
      <c r="AQ22" s="121"/>
      <c r="AR22" s="211"/>
      <c r="AS22" s="74"/>
      <c r="AT22" s="61"/>
      <c r="AU22" s="61"/>
      <c r="AV22" s="61"/>
      <c r="AW22" s="61"/>
      <c r="AX22" s="61"/>
      <c r="AY22" s="61"/>
      <c r="AZ22" s="61"/>
      <c r="BA22" s="61"/>
      <c r="BB22" s="61"/>
      <c r="BC22" s="61"/>
      <c r="BD22" s="61"/>
      <c r="BE22" s="61"/>
      <c r="BF22" s="61"/>
      <c r="BG22" s="61"/>
      <c r="BH22" s="61"/>
      <c r="BI22" s="121"/>
      <c r="BJ22" s="120"/>
      <c r="BK22" s="3"/>
      <c r="BL22" s="7" t="str">
        <f>IF(BL21="1","☑主たる事務所","☑従たる事務所")</f>
        <v>☑主たる事務所</v>
      </c>
      <c r="BM22" s="6"/>
      <c r="BN22" s="6"/>
      <c r="BO22" s="8"/>
      <c r="BP22" s="8"/>
      <c r="BQ22" s="8"/>
      <c r="BR22" s="8"/>
      <c r="BS22" s="8"/>
      <c r="BT22" s="8"/>
      <c r="BU22" s="8"/>
      <c r="BV22" s="8"/>
      <c r="BW22" s="8"/>
      <c r="BX22" s="8"/>
      <c r="BY22" s="8"/>
      <c r="BZ22" s="31"/>
      <c r="CA22" s="1" t="s">
        <v>809</v>
      </c>
      <c r="CB22" s="1" t="s">
        <v>18</v>
      </c>
      <c r="CC22" s="1" t="s">
        <v>725</v>
      </c>
      <c r="CK22" s="1" t="s">
        <v>350</v>
      </c>
      <c r="CL22" s="1" t="s">
        <v>2439</v>
      </c>
      <c r="CS22" s="1" t="s">
        <v>2439</v>
      </c>
      <c r="CU22" s="1" t="s">
        <v>1417</v>
      </c>
      <c r="CV22" s="283"/>
      <c r="DB22" s="258"/>
      <c r="DC22" s="275" t="s">
        <v>1884</v>
      </c>
      <c r="DD22" s="275"/>
      <c r="DE22" s="275" t="s">
        <v>1379</v>
      </c>
    </row>
    <row r="23" spans="1:109" s="1" customFormat="1" ht="15" hidden="1" customHeight="1">
      <c r="A23" s="73"/>
      <c r="B23" s="137"/>
      <c r="C23" s="996"/>
      <c r="D23" s="932"/>
      <c r="E23" s="933"/>
      <c r="F23" s="933"/>
      <c r="G23" s="933"/>
      <c r="H23" s="933"/>
      <c r="I23" s="933"/>
      <c r="J23" s="933"/>
      <c r="K23" s="933"/>
      <c r="L23" s="934"/>
      <c r="M23" s="961" t="s">
        <v>140</v>
      </c>
      <c r="N23" s="962"/>
      <c r="O23" s="963"/>
      <c r="P23" s="21" t="str">
        <f t="shared" ref="P23:AI23" si="4">MID($M$22,COLUMN()-15,1)</f>
        <v>本</v>
      </c>
      <c r="Q23" s="21" t="str">
        <f t="shared" si="4"/>
        <v>店</v>
      </c>
      <c r="R23" s="21" t="str">
        <f t="shared" si="4"/>
        <v/>
      </c>
      <c r="S23" s="21" t="str">
        <f t="shared" si="4"/>
        <v/>
      </c>
      <c r="T23" s="21" t="str">
        <f t="shared" si="4"/>
        <v/>
      </c>
      <c r="U23" s="21" t="str">
        <f t="shared" si="4"/>
        <v/>
      </c>
      <c r="V23" s="21" t="str">
        <f t="shared" si="4"/>
        <v/>
      </c>
      <c r="W23" s="21" t="str">
        <f t="shared" si="4"/>
        <v/>
      </c>
      <c r="X23" s="21" t="str">
        <f t="shared" si="4"/>
        <v/>
      </c>
      <c r="Y23" s="21" t="str">
        <f t="shared" si="4"/>
        <v/>
      </c>
      <c r="Z23" s="21" t="str">
        <f t="shared" si="4"/>
        <v/>
      </c>
      <c r="AA23" s="21" t="str">
        <f t="shared" si="4"/>
        <v/>
      </c>
      <c r="AB23" s="21" t="str">
        <f t="shared" si="4"/>
        <v/>
      </c>
      <c r="AC23" s="21" t="str">
        <f t="shared" si="4"/>
        <v/>
      </c>
      <c r="AD23" s="21" t="str">
        <f t="shared" si="4"/>
        <v/>
      </c>
      <c r="AE23" s="21" t="str">
        <f t="shared" si="4"/>
        <v/>
      </c>
      <c r="AF23" s="21" t="str">
        <f t="shared" si="4"/>
        <v/>
      </c>
      <c r="AG23" s="21" t="str">
        <f t="shared" si="4"/>
        <v/>
      </c>
      <c r="AH23" s="21" t="str">
        <f t="shared" si="4"/>
        <v/>
      </c>
      <c r="AI23" s="21" t="str">
        <f t="shared" si="4"/>
        <v/>
      </c>
      <c r="AJ23" s="744"/>
      <c r="AK23" s="859"/>
      <c r="AL23" s="859"/>
      <c r="AM23" s="860"/>
      <c r="AN23" s="61"/>
      <c r="AO23" s="270"/>
      <c r="AP23" s="61"/>
      <c r="AQ23" s="121"/>
      <c r="AR23" s="211"/>
      <c r="AS23" s="74"/>
      <c r="AT23" s="78"/>
      <c r="AU23" s="268"/>
      <c r="AV23" s="268"/>
      <c r="AW23" s="268"/>
      <c r="AX23" s="268"/>
      <c r="AY23" s="268"/>
      <c r="AZ23" s="268"/>
      <c r="BA23" s="268"/>
      <c r="BB23" s="268"/>
      <c r="BC23" s="268"/>
      <c r="BD23" s="268"/>
      <c r="BE23" s="268"/>
      <c r="BF23" s="268"/>
      <c r="BG23" s="79"/>
      <c r="BH23" s="61"/>
      <c r="BI23" s="121"/>
      <c r="BJ23" s="120"/>
      <c r="BK23" s="3"/>
      <c r="BL23" s="6"/>
      <c r="BM23" s="6"/>
      <c r="BN23" s="6"/>
      <c r="BO23" s="8"/>
      <c r="BP23" s="8"/>
      <c r="BQ23" s="8"/>
      <c r="BR23" s="8"/>
      <c r="BS23" s="8"/>
      <c r="BT23" s="8"/>
      <c r="BU23" s="8"/>
      <c r="BV23" s="8"/>
      <c r="BW23" s="8"/>
      <c r="BX23" s="8"/>
      <c r="BY23" s="8"/>
      <c r="BZ23" s="31"/>
      <c r="CA23" s="1" t="s">
        <v>810</v>
      </c>
      <c r="CB23" s="1" t="s">
        <v>19</v>
      </c>
      <c r="CK23" s="1" t="s">
        <v>351</v>
      </c>
      <c r="CL23" s="1" t="s">
        <v>2440</v>
      </c>
      <c r="CS23" s="1" t="s">
        <v>2440</v>
      </c>
      <c r="CU23" s="1" t="s">
        <v>1418</v>
      </c>
      <c r="CV23" s="283"/>
      <c r="DB23" s="258"/>
      <c r="DC23" s="275" t="s">
        <v>1885</v>
      </c>
      <c r="DD23" s="275"/>
      <c r="DE23" s="275" t="s">
        <v>1380</v>
      </c>
    </row>
    <row r="24" spans="1:109" s="1" customFormat="1" ht="15" customHeight="1">
      <c r="A24" s="59"/>
      <c r="B24" s="137"/>
      <c r="C24" s="996"/>
      <c r="D24" s="929" t="s">
        <v>5</v>
      </c>
      <c r="E24" s="930"/>
      <c r="F24" s="930"/>
      <c r="G24" s="930"/>
      <c r="H24" s="930"/>
      <c r="I24" s="930"/>
      <c r="J24" s="930"/>
      <c r="K24" s="930"/>
      <c r="L24" s="931"/>
      <c r="M24" s="998"/>
      <c r="N24" s="875"/>
      <c r="O24" s="59" t="s">
        <v>65</v>
      </c>
      <c r="P24" s="874"/>
      <c r="Q24" s="998"/>
      <c r="R24" s="875"/>
      <c r="S24" s="816"/>
      <c r="T24" s="817"/>
      <c r="U24" s="817"/>
      <c r="V24" s="817"/>
      <c r="W24" s="817"/>
      <c r="X24" s="817"/>
      <c r="Y24" s="817"/>
      <c r="Z24" s="817"/>
      <c r="AA24" s="817"/>
      <c r="AB24" s="817"/>
      <c r="AC24" s="817"/>
      <c r="AD24" s="817"/>
      <c r="AE24" s="817"/>
      <c r="AF24" s="817"/>
      <c r="AG24" s="817"/>
      <c r="AH24" s="817"/>
      <c r="AI24" s="817"/>
      <c r="AJ24" s="817"/>
      <c r="AK24" s="817"/>
      <c r="AL24" s="817"/>
      <c r="AM24" s="818"/>
      <c r="AN24" s="61"/>
      <c r="AO24" s="270"/>
      <c r="AP24" s="61"/>
      <c r="AQ24" s="121"/>
      <c r="AR24" s="666">
        <v>6</v>
      </c>
      <c r="AS24" s="667"/>
      <c r="AT24" s="843" t="s">
        <v>1838</v>
      </c>
      <c r="AU24" s="843"/>
      <c r="AV24" s="843"/>
      <c r="AW24" s="843"/>
      <c r="AX24" s="843"/>
      <c r="AY24" s="843"/>
      <c r="AZ24" s="843"/>
      <c r="BA24" s="843"/>
      <c r="BB24" s="843"/>
      <c r="BC24" s="843"/>
      <c r="BD24" s="843"/>
      <c r="BE24" s="843"/>
      <c r="BF24" s="843"/>
      <c r="BG24" s="843"/>
      <c r="BH24" s="61"/>
      <c r="BI24" s="121"/>
      <c r="BJ24" s="120"/>
      <c r="BK24" s="3"/>
      <c r="BL24" s="7" t="str">
        <f>IF(M24="","",M24&amp;O24&amp;P24)</f>
        <v/>
      </c>
      <c r="BM24" s="6"/>
      <c r="BN24" s="6"/>
      <c r="BO24" s="8"/>
      <c r="BP24" s="8"/>
      <c r="BQ24" s="8"/>
      <c r="BR24" s="8"/>
      <c r="BS24" s="8"/>
      <c r="BT24" s="8"/>
      <c r="BU24" s="8"/>
      <c r="BV24" s="8"/>
      <c r="BW24" s="8"/>
      <c r="BX24" s="8"/>
      <c r="BY24" s="8"/>
      <c r="BZ24" s="31"/>
      <c r="CA24" s="1" t="s">
        <v>811</v>
      </c>
      <c r="CB24" s="1" t="s">
        <v>20</v>
      </c>
      <c r="CK24" s="1" t="s">
        <v>352</v>
      </c>
      <c r="CL24" s="1" t="s">
        <v>2441</v>
      </c>
      <c r="CS24" s="1" t="s">
        <v>2441</v>
      </c>
      <c r="CU24" s="1" t="s">
        <v>1419</v>
      </c>
      <c r="CV24" s="283"/>
      <c r="DB24" s="258"/>
      <c r="DC24" s="275" t="s">
        <v>1886</v>
      </c>
      <c r="DD24" s="275"/>
      <c r="DE24" s="275" t="s">
        <v>1381</v>
      </c>
    </row>
    <row r="25" spans="1:109" s="1" customFormat="1" ht="15" hidden="1" customHeight="1">
      <c r="A25" s="73"/>
      <c r="B25" s="137"/>
      <c r="C25" s="996"/>
      <c r="D25" s="932"/>
      <c r="E25" s="933"/>
      <c r="F25" s="933"/>
      <c r="G25" s="933"/>
      <c r="H25" s="933"/>
      <c r="I25" s="933"/>
      <c r="J25" s="933"/>
      <c r="K25" s="933"/>
      <c r="L25" s="934"/>
      <c r="M25" s="961" t="s">
        <v>140</v>
      </c>
      <c r="N25" s="962"/>
      <c r="O25" s="963"/>
      <c r="P25" s="21" t="str">
        <f>MID(M24,COLUMN()-15,1)</f>
        <v/>
      </c>
      <c r="Q25" s="21" t="str">
        <f>MID(M24,COLUMN()-15,1)</f>
        <v/>
      </c>
      <c r="R25" s="21" t="str">
        <f>MID(M24,COLUMN()-15,1)</f>
        <v/>
      </c>
      <c r="S25" s="23" t="s">
        <v>143</v>
      </c>
      <c r="T25" s="21" t="str">
        <f>MID(P24,COLUMN()-19,1)</f>
        <v/>
      </c>
      <c r="U25" s="21" t="str">
        <f>MID(P24,COLUMN()-19,1)</f>
        <v/>
      </c>
      <c r="V25" s="21" t="str">
        <f>MID(P24,COLUMN()-19,1)</f>
        <v/>
      </c>
      <c r="W25" s="21" t="str">
        <f>MID(P24,COLUMN()-19,1)</f>
        <v/>
      </c>
      <c r="X25" s="744"/>
      <c r="Y25" s="859"/>
      <c r="Z25" s="859"/>
      <c r="AA25" s="859"/>
      <c r="AB25" s="859"/>
      <c r="AC25" s="859"/>
      <c r="AD25" s="859"/>
      <c r="AE25" s="859"/>
      <c r="AF25" s="859"/>
      <c r="AG25" s="859"/>
      <c r="AH25" s="859"/>
      <c r="AI25" s="859"/>
      <c r="AJ25" s="859"/>
      <c r="AK25" s="859"/>
      <c r="AL25" s="859"/>
      <c r="AM25" s="860"/>
      <c r="AN25" s="61"/>
      <c r="AO25" s="270"/>
      <c r="AP25" s="61"/>
      <c r="AQ25" s="121"/>
      <c r="AR25" s="211"/>
      <c r="AS25" s="74"/>
      <c r="AT25" s="107"/>
      <c r="AU25" s="108"/>
      <c r="AV25" s="108"/>
      <c r="AW25" s="108"/>
      <c r="AX25" s="108"/>
      <c r="AY25" s="108"/>
      <c r="AZ25" s="108"/>
      <c r="BA25" s="108"/>
      <c r="BB25" s="108"/>
      <c r="BC25" s="108"/>
      <c r="BD25" s="108"/>
      <c r="BE25" s="108"/>
      <c r="BF25" s="108"/>
      <c r="BG25" s="269"/>
      <c r="BH25" s="61"/>
      <c r="BI25" s="121"/>
      <c r="BJ25" s="120"/>
      <c r="BK25" s="3"/>
      <c r="BL25" s="34"/>
      <c r="BM25" s="6"/>
      <c r="BN25" s="6"/>
      <c r="BO25" s="8"/>
      <c r="BP25" s="8"/>
      <c r="BQ25" s="8"/>
      <c r="BR25" s="8"/>
      <c r="BS25" s="8"/>
      <c r="BT25" s="8"/>
      <c r="BU25" s="8"/>
      <c r="BV25" s="8"/>
      <c r="BW25" s="8"/>
      <c r="BX25" s="8"/>
      <c r="BY25" s="8"/>
      <c r="BZ25" s="31"/>
      <c r="CA25" s="1" t="s">
        <v>812</v>
      </c>
      <c r="CB25" s="1" t="s">
        <v>21</v>
      </c>
      <c r="CK25" s="1" t="s">
        <v>353</v>
      </c>
      <c r="CL25" s="1" t="s">
        <v>2442</v>
      </c>
      <c r="CS25" s="1" t="s">
        <v>2442</v>
      </c>
      <c r="CU25" s="1" t="s">
        <v>1420</v>
      </c>
      <c r="CV25" s="283"/>
      <c r="DB25" s="258"/>
      <c r="DC25" s="275" t="s">
        <v>1887</v>
      </c>
      <c r="DD25" s="275"/>
      <c r="DE25" s="275" t="s">
        <v>1382</v>
      </c>
    </row>
    <row r="26" spans="1:109" s="1" customFormat="1" ht="15" customHeight="1">
      <c r="A26" s="59"/>
      <c r="B26" s="137"/>
      <c r="C26" s="996"/>
      <c r="D26" s="603" t="s">
        <v>881</v>
      </c>
      <c r="E26" s="604"/>
      <c r="F26" s="604"/>
      <c r="G26" s="604"/>
      <c r="H26" s="604"/>
      <c r="I26" s="604"/>
      <c r="J26" s="604"/>
      <c r="K26" s="604"/>
      <c r="L26" s="605"/>
      <c r="M26" s="1324" t="s">
        <v>1327</v>
      </c>
      <c r="N26" s="1325"/>
      <c r="O26" s="1325"/>
      <c r="P26" s="1325"/>
      <c r="Q26" s="1325"/>
      <c r="R26" s="1326"/>
      <c r="S26" s="112"/>
      <c r="T26" s="922" t="s">
        <v>771</v>
      </c>
      <c r="U26" s="806"/>
      <c r="V26" s="806"/>
      <c r="W26" s="806"/>
      <c r="X26" s="806"/>
      <c r="Y26" s="806"/>
      <c r="Z26" s="806"/>
      <c r="AA26" s="807"/>
      <c r="AB26" s="816"/>
      <c r="AC26" s="817"/>
      <c r="AD26" s="817"/>
      <c r="AE26" s="817"/>
      <c r="AF26" s="817"/>
      <c r="AG26" s="817"/>
      <c r="AH26" s="817"/>
      <c r="AI26" s="817"/>
      <c r="AJ26" s="817"/>
      <c r="AK26" s="817"/>
      <c r="AL26" s="817"/>
      <c r="AM26" s="818"/>
      <c r="AN26" s="61"/>
      <c r="AO26" s="270"/>
      <c r="AP26" s="61"/>
      <c r="AQ26" s="121"/>
      <c r="AR26" s="666">
        <v>7</v>
      </c>
      <c r="AS26" s="667"/>
      <c r="AT26" s="1218" t="s">
        <v>1839</v>
      </c>
      <c r="AU26" s="1218"/>
      <c r="AV26" s="1218"/>
      <c r="AW26" s="1218"/>
      <c r="AX26" s="1218"/>
      <c r="AY26" s="1218"/>
      <c r="AZ26" s="1218"/>
      <c r="BA26" s="1218"/>
      <c r="BB26" s="1218"/>
      <c r="BC26" s="1218"/>
      <c r="BD26" s="1218"/>
      <c r="BE26" s="1218"/>
      <c r="BF26" s="1218"/>
      <c r="BG26" s="1218"/>
      <c r="BH26" s="61"/>
      <c r="BI26" s="121"/>
      <c r="BJ26" s="120"/>
      <c r="BK26" s="3"/>
      <c r="BL26" s="7" t="str">
        <f>IF(T26="市区町村を選択 ▼","",LEFT(T26,6))</f>
        <v/>
      </c>
      <c r="BM26" s="6"/>
      <c r="BN26" s="6"/>
      <c r="BO26" s="8"/>
      <c r="BP26" s="8"/>
      <c r="BQ26" s="8"/>
      <c r="BR26" s="8"/>
      <c r="BS26" s="8"/>
      <c r="BT26" s="8"/>
      <c r="BU26" s="8"/>
      <c r="BV26" s="8"/>
      <c r="BW26" s="8"/>
      <c r="BX26" s="8"/>
      <c r="BY26" s="8"/>
      <c r="BZ26" s="31"/>
      <c r="CA26" s="1" t="s">
        <v>813</v>
      </c>
      <c r="CB26" s="1" t="s">
        <v>22</v>
      </c>
      <c r="CK26" s="1" t="s">
        <v>354</v>
      </c>
      <c r="CL26" s="1" t="s">
        <v>2443</v>
      </c>
      <c r="CS26" s="1" t="s">
        <v>2443</v>
      </c>
      <c r="CU26" s="1" t="s">
        <v>1421</v>
      </c>
      <c r="CV26" s="283"/>
      <c r="DB26" s="258"/>
      <c r="DC26" s="275" t="s">
        <v>1888</v>
      </c>
      <c r="DD26" s="275"/>
      <c r="DE26" s="275" t="s">
        <v>1383</v>
      </c>
    </row>
    <row r="27" spans="1:109" s="1" customFormat="1" ht="15" hidden="1" customHeight="1">
      <c r="A27" s="73"/>
      <c r="B27" s="137"/>
      <c r="C27" s="996"/>
      <c r="D27" s="821"/>
      <c r="E27" s="948"/>
      <c r="F27" s="948"/>
      <c r="G27" s="948"/>
      <c r="H27" s="948"/>
      <c r="I27" s="948"/>
      <c r="J27" s="948"/>
      <c r="K27" s="948"/>
      <c r="L27" s="822"/>
      <c r="M27" s="961" t="s">
        <v>140</v>
      </c>
      <c r="N27" s="962"/>
      <c r="O27" s="963"/>
      <c r="P27" s="22" t="str">
        <f t="shared" ref="P27:U27" si="5">MID($BL$26,COLUMN()-15,1)</f>
        <v/>
      </c>
      <c r="Q27" s="22" t="str">
        <f t="shared" si="5"/>
        <v/>
      </c>
      <c r="R27" s="22" t="str">
        <f t="shared" si="5"/>
        <v/>
      </c>
      <c r="S27" s="22" t="str">
        <f t="shared" si="5"/>
        <v/>
      </c>
      <c r="T27" s="22" t="str">
        <f t="shared" si="5"/>
        <v/>
      </c>
      <c r="U27" s="21" t="str">
        <f t="shared" si="5"/>
        <v/>
      </c>
      <c r="V27" s="744"/>
      <c r="W27" s="745"/>
      <c r="X27" s="745"/>
      <c r="Y27" s="745"/>
      <c r="Z27" s="745"/>
      <c r="AA27" s="745"/>
      <c r="AB27" s="745"/>
      <c r="AC27" s="745"/>
      <c r="AD27" s="745"/>
      <c r="AE27" s="745"/>
      <c r="AF27" s="745"/>
      <c r="AG27" s="745"/>
      <c r="AH27" s="745"/>
      <c r="AI27" s="745"/>
      <c r="AJ27" s="745"/>
      <c r="AK27" s="745"/>
      <c r="AL27" s="745"/>
      <c r="AM27" s="746"/>
      <c r="AN27" s="61"/>
      <c r="AO27" s="270"/>
      <c r="AP27" s="61"/>
      <c r="AQ27" s="121"/>
      <c r="AR27" s="211"/>
      <c r="AS27" s="74"/>
      <c r="AT27" s="107"/>
      <c r="AU27" s="108"/>
      <c r="AV27" s="108"/>
      <c r="AW27" s="108"/>
      <c r="AX27" s="108"/>
      <c r="AY27" s="108"/>
      <c r="AZ27" s="108"/>
      <c r="BA27" s="108"/>
      <c r="BB27" s="108"/>
      <c r="BC27" s="108"/>
      <c r="BD27" s="108"/>
      <c r="BE27" s="108"/>
      <c r="BF27" s="108"/>
      <c r="BG27" s="269"/>
      <c r="BH27" s="61"/>
      <c r="BI27" s="121"/>
      <c r="BJ27" s="120"/>
      <c r="BK27" s="3"/>
      <c r="BL27" s="7" t="str">
        <f>IF(T26="市区町村を選択 ▼","",MID(T26,8,10))</f>
        <v/>
      </c>
      <c r="BM27" s="6"/>
      <c r="BN27" s="6"/>
      <c r="BO27" s="8"/>
      <c r="BP27" s="8"/>
      <c r="BQ27" s="8"/>
      <c r="BR27" s="8"/>
      <c r="BS27" s="8"/>
      <c r="BT27" s="8"/>
      <c r="BU27" s="8"/>
      <c r="BV27" s="8"/>
      <c r="BW27" s="8"/>
      <c r="BX27" s="8"/>
      <c r="BY27" s="8"/>
      <c r="BZ27" s="31"/>
      <c r="CA27" s="1" t="s">
        <v>814</v>
      </c>
      <c r="CB27" s="1" t="s">
        <v>23</v>
      </c>
      <c r="CK27" s="1" t="s">
        <v>355</v>
      </c>
      <c r="CL27" s="1" t="s">
        <v>2444</v>
      </c>
      <c r="CS27" s="1" t="s">
        <v>2444</v>
      </c>
      <c r="CU27" s="1" t="s">
        <v>1422</v>
      </c>
      <c r="CV27" s="283"/>
      <c r="DB27" s="258"/>
      <c r="DC27" s="275" t="s">
        <v>1889</v>
      </c>
      <c r="DD27" s="275"/>
      <c r="DE27" s="275" t="s">
        <v>1384</v>
      </c>
    </row>
    <row r="28" spans="1:109" s="1" customFormat="1" ht="15" customHeight="1">
      <c r="A28" s="59"/>
      <c r="B28" s="137"/>
      <c r="C28" s="996"/>
      <c r="D28" s="606"/>
      <c r="E28" s="607"/>
      <c r="F28" s="607"/>
      <c r="G28" s="607"/>
      <c r="H28" s="607"/>
      <c r="I28" s="607"/>
      <c r="J28" s="607"/>
      <c r="K28" s="607"/>
      <c r="L28" s="608"/>
      <c r="M28" s="965" t="str">
        <f>BL27</f>
        <v/>
      </c>
      <c r="N28" s="966"/>
      <c r="O28" s="966"/>
      <c r="P28" s="966"/>
      <c r="Q28" s="966"/>
      <c r="R28" s="966"/>
      <c r="S28" s="966"/>
      <c r="T28" s="966"/>
      <c r="U28" s="966"/>
      <c r="V28" s="966"/>
      <c r="W28" s="966"/>
      <c r="X28" s="966"/>
      <c r="Y28" s="966"/>
      <c r="Z28" s="966"/>
      <c r="AA28" s="967"/>
      <c r="AB28" s="1000" t="s">
        <v>695</v>
      </c>
      <c r="AC28" s="941"/>
      <c r="AD28" s="941"/>
      <c r="AE28" s="941"/>
      <c r="AF28" s="941"/>
      <c r="AG28" s="941"/>
      <c r="AH28" s="941"/>
      <c r="AI28" s="941"/>
      <c r="AJ28" s="941"/>
      <c r="AK28" s="941"/>
      <c r="AL28" s="941"/>
      <c r="AM28" s="942"/>
      <c r="AN28" s="61"/>
      <c r="AO28" s="270"/>
      <c r="AP28" s="61"/>
      <c r="AQ28" s="121"/>
      <c r="AR28" s="1215" t="s">
        <v>1501</v>
      </c>
      <c r="AS28" s="208" t="s">
        <v>634</v>
      </c>
      <c r="AT28" s="843" t="s">
        <v>1840</v>
      </c>
      <c r="AU28" s="843"/>
      <c r="AV28" s="843"/>
      <c r="AW28" s="843"/>
      <c r="AX28" s="843"/>
      <c r="AY28" s="843"/>
      <c r="AZ28" s="843"/>
      <c r="BA28" s="843"/>
      <c r="BB28" s="843"/>
      <c r="BC28" s="843"/>
      <c r="BD28" s="843"/>
      <c r="BE28" s="843"/>
      <c r="BF28" s="843"/>
      <c r="BG28" s="843"/>
      <c r="BH28" s="61"/>
      <c r="BI28" s="121"/>
      <c r="BJ28" s="120"/>
      <c r="BK28" s="3"/>
      <c r="BL28" s="34"/>
      <c r="BM28" s="6"/>
      <c r="BN28" s="6"/>
      <c r="BO28" s="8"/>
      <c r="BP28" s="8"/>
      <c r="BQ28" s="8"/>
      <c r="BR28" s="8"/>
      <c r="BS28" s="8"/>
      <c r="BT28" s="8"/>
      <c r="BU28" s="8"/>
      <c r="BV28" s="8"/>
      <c r="BW28" s="8"/>
      <c r="BX28" s="8"/>
      <c r="BY28" s="8"/>
      <c r="BZ28" s="31"/>
      <c r="CA28" s="1" t="s">
        <v>815</v>
      </c>
      <c r="CB28" s="1" t="s">
        <v>24</v>
      </c>
      <c r="CK28" s="1" t="s">
        <v>356</v>
      </c>
      <c r="CL28" s="1" t="s">
        <v>2445</v>
      </c>
      <c r="CS28" s="1" t="s">
        <v>2445</v>
      </c>
      <c r="CU28" s="1" t="s">
        <v>1423</v>
      </c>
      <c r="CV28" s="283"/>
      <c r="DB28" s="258"/>
      <c r="DC28" s="275" t="s">
        <v>1890</v>
      </c>
      <c r="DD28" s="275"/>
      <c r="DE28" s="275" t="s">
        <v>1385</v>
      </c>
    </row>
    <row r="29" spans="1:109" s="1" customFormat="1" ht="15" customHeight="1">
      <c r="A29" s="59"/>
      <c r="B29" s="137"/>
      <c r="C29" s="996"/>
      <c r="D29" s="603" t="s">
        <v>882</v>
      </c>
      <c r="E29" s="604"/>
      <c r="F29" s="604"/>
      <c r="G29" s="604"/>
      <c r="H29" s="604"/>
      <c r="I29" s="604"/>
      <c r="J29" s="604"/>
      <c r="K29" s="604"/>
      <c r="L29" s="605"/>
      <c r="M29" s="1005"/>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7"/>
      <c r="AJ29" s="978" t="s">
        <v>734</v>
      </c>
      <c r="AK29" s="979"/>
      <c r="AL29" s="979"/>
      <c r="AM29" s="980"/>
      <c r="AN29" s="61"/>
      <c r="AO29" s="270"/>
      <c r="AP29" s="61"/>
      <c r="AQ29" s="121"/>
      <c r="AR29" s="1216"/>
      <c r="AS29" s="208" t="s">
        <v>694</v>
      </c>
      <c r="AT29" s="843" t="s">
        <v>1841</v>
      </c>
      <c r="AU29" s="843"/>
      <c r="AV29" s="843"/>
      <c r="AW29" s="843"/>
      <c r="AX29" s="843"/>
      <c r="AY29" s="843"/>
      <c r="AZ29" s="843"/>
      <c r="BA29" s="843"/>
      <c r="BB29" s="843"/>
      <c r="BC29" s="843"/>
      <c r="BD29" s="843"/>
      <c r="BE29" s="843"/>
      <c r="BF29" s="843"/>
      <c r="BG29" s="843"/>
      <c r="BH29" s="61"/>
      <c r="BI29" s="121"/>
      <c r="BJ29" s="120"/>
      <c r="BK29" s="3"/>
      <c r="BL29" s="7" t="str">
        <f>M26&amp;M28&amp;M29</f>
        <v>東京都</v>
      </c>
      <c r="BM29" s="6"/>
      <c r="BN29" s="6"/>
      <c r="BO29" s="8"/>
      <c r="BP29" s="8"/>
      <c r="BQ29" s="8"/>
      <c r="BR29" s="8"/>
      <c r="BS29" s="8"/>
      <c r="BT29" s="8"/>
      <c r="BU29" s="8"/>
      <c r="BV29" s="8"/>
      <c r="BW29" s="8"/>
      <c r="BX29" s="8"/>
      <c r="BY29" s="8"/>
      <c r="BZ29" s="31"/>
      <c r="CA29" s="1" t="s">
        <v>816</v>
      </c>
      <c r="CB29" s="1" t="s">
        <v>25</v>
      </c>
      <c r="CK29" s="1" t="s">
        <v>357</v>
      </c>
      <c r="CL29" s="1" t="s">
        <v>2446</v>
      </c>
      <c r="CS29" s="1" t="s">
        <v>2446</v>
      </c>
      <c r="CU29" s="1" t="s">
        <v>1424</v>
      </c>
      <c r="CV29" s="283"/>
      <c r="DB29" s="258"/>
      <c r="DC29" s="275" t="s">
        <v>1891</v>
      </c>
      <c r="DD29" s="275"/>
      <c r="DE29" s="275" t="s">
        <v>1386</v>
      </c>
    </row>
    <row r="30" spans="1:109" s="1" customFormat="1" ht="15" customHeight="1">
      <c r="A30" s="59"/>
      <c r="B30" s="137"/>
      <c r="C30" s="996"/>
      <c r="D30" s="606"/>
      <c r="E30" s="607"/>
      <c r="F30" s="607"/>
      <c r="G30" s="607"/>
      <c r="H30" s="607"/>
      <c r="I30" s="607"/>
      <c r="J30" s="607"/>
      <c r="K30" s="607"/>
      <c r="L30" s="608"/>
      <c r="M30" s="1224" t="s">
        <v>735</v>
      </c>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6"/>
      <c r="AN30" s="61"/>
      <c r="AO30" s="270"/>
      <c r="AP30" s="61"/>
      <c r="AQ30" s="121"/>
      <c r="AR30" s="833">
        <v>9</v>
      </c>
      <c r="AS30" s="666"/>
      <c r="AT30" s="1217" t="s">
        <v>1842</v>
      </c>
      <c r="AU30" s="1217"/>
      <c r="AV30" s="1217"/>
      <c r="AW30" s="1217"/>
      <c r="AX30" s="1217"/>
      <c r="AY30" s="1217"/>
      <c r="AZ30" s="1217"/>
      <c r="BA30" s="1217"/>
      <c r="BB30" s="1217"/>
      <c r="BC30" s="1217"/>
      <c r="BD30" s="1217"/>
      <c r="BE30" s="1217"/>
      <c r="BF30" s="1217"/>
      <c r="BG30" s="1217"/>
      <c r="BH30" s="61"/>
      <c r="BI30" s="121"/>
      <c r="BJ30" s="120"/>
      <c r="BK30" s="3"/>
      <c r="BL30" s="243" t="str">
        <f>IF(M29="","",BL29&amp;"  "&amp;M33)</f>
        <v/>
      </c>
      <c r="BM30" s="6"/>
      <c r="BN30" s="6"/>
      <c r="BO30" s="8"/>
      <c r="BP30" s="8"/>
      <c r="BQ30" s="8"/>
      <c r="BR30" s="8"/>
      <c r="BS30" s="8"/>
      <c r="BT30" s="8"/>
      <c r="BU30" s="8"/>
      <c r="BV30" s="8"/>
      <c r="BW30" s="8"/>
      <c r="BX30" s="8"/>
      <c r="BY30" s="8"/>
      <c r="BZ30" s="31"/>
      <c r="CA30" s="1" t="s">
        <v>817</v>
      </c>
      <c r="CB30" s="1" t="s">
        <v>26</v>
      </c>
      <c r="CK30" s="1" t="s">
        <v>358</v>
      </c>
      <c r="CL30" s="1" t="s">
        <v>2447</v>
      </c>
      <c r="CS30" s="1" t="s">
        <v>2447</v>
      </c>
      <c r="CU30" s="1" t="s">
        <v>1425</v>
      </c>
      <c r="CV30" s="283"/>
      <c r="DB30" s="258"/>
      <c r="DC30" s="275" t="s">
        <v>1892</v>
      </c>
      <c r="DD30" s="275"/>
      <c r="DE30" s="275" t="s">
        <v>1387</v>
      </c>
    </row>
    <row r="31" spans="1:109" s="1" customFormat="1" ht="15" hidden="1" customHeight="1">
      <c r="A31" s="73"/>
      <c r="B31" s="137"/>
      <c r="C31" s="996"/>
      <c r="D31" s="821"/>
      <c r="E31" s="948"/>
      <c r="F31" s="948"/>
      <c r="G31" s="948"/>
      <c r="H31" s="948"/>
      <c r="I31" s="948"/>
      <c r="J31" s="948"/>
      <c r="K31" s="948"/>
      <c r="L31" s="822"/>
      <c r="M31" s="1312" t="s">
        <v>140</v>
      </c>
      <c r="N31" s="1313"/>
      <c r="O31" s="1314"/>
      <c r="P31" s="22" t="str">
        <f t="shared" ref="P31:AI31" si="6">MID($M$29,COLUMN()-15,1)</f>
        <v/>
      </c>
      <c r="Q31" s="22" t="str">
        <f t="shared" si="6"/>
        <v/>
      </c>
      <c r="R31" s="22" t="str">
        <f t="shared" si="6"/>
        <v/>
      </c>
      <c r="S31" s="22" t="str">
        <f t="shared" si="6"/>
        <v/>
      </c>
      <c r="T31" s="22" t="str">
        <f t="shared" si="6"/>
        <v/>
      </c>
      <c r="U31" s="22" t="str">
        <f t="shared" si="6"/>
        <v/>
      </c>
      <c r="V31" s="22" t="str">
        <f t="shared" si="6"/>
        <v/>
      </c>
      <c r="W31" s="22" t="str">
        <f t="shared" si="6"/>
        <v/>
      </c>
      <c r="X31" s="22" t="str">
        <f t="shared" si="6"/>
        <v/>
      </c>
      <c r="Y31" s="22" t="str">
        <f t="shared" si="6"/>
        <v/>
      </c>
      <c r="Z31" s="22" t="str">
        <f t="shared" si="6"/>
        <v/>
      </c>
      <c r="AA31" s="22" t="str">
        <f t="shared" si="6"/>
        <v/>
      </c>
      <c r="AB31" s="22" t="str">
        <f t="shared" si="6"/>
        <v/>
      </c>
      <c r="AC31" s="22" t="str">
        <f t="shared" si="6"/>
        <v/>
      </c>
      <c r="AD31" s="22" t="str">
        <f t="shared" si="6"/>
        <v/>
      </c>
      <c r="AE31" s="22" t="str">
        <f t="shared" si="6"/>
        <v/>
      </c>
      <c r="AF31" s="22" t="str">
        <f t="shared" si="6"/>
        <v/>
      </c>
      <c r="AG31" s="22" t="str">
        <f t="shared" si="6"/>
        <v/>
      </c>
      <c r="AH31" s="22" t="str">
        <f t="shared" si="6"/>
        <v/>
      </c>
      <c r="AI31" s="22" t="str">
        <f t="shared" si="6"/>
        <v/>
      </c>
      <c r="AJ31" s="1230"/>
      <c r="AK31" s="1231"/>
      <c r="AL31" s="1231"/>
      <c r="AM31" s="1232"/>
      <c r="AN31" s="61"/>
      <c r="AO31" s="270"/>
      <c r="AP31" s="61"/>
      <c r="AQ31" s="121"/>
      <c r="AR31" s="211"/>
      <c r="AS31" s="74"/>
      <c r="AT31" s="75"/>
      <c r="AU31" s="76"/>
      <c r="AV31" s="76"/>
      <c r="AW31" s="76"/>
      <c r="AX31" s="76"/>
      <c r="AY31" s="76"/>
      <c r="AZ31" s="76"/>
      <c r="BA31" s="76"/>
      <c r="BB31" s="76"/>
      <c r="BC31" s="76"/>
      <c r="BD31" s="76"/>
      <c r="BE31" s="76"/>
      <c r="BF31" s="76"/>
      <c r="BG31" s="77"/>
      <c r="BH31" s="61"/>
      <c r="BI31" s="121"/>
      <c r="BJ31" s="120"/>
      <c r="BK31" s="3"/>
      <c r="BL31" s="6"/>
      <c r="BM31" s="6"/>
      <c r="BN31" s="6"/>
      <c r="BO31" s="8"/>
      <c r="BP31" s="8"/>
      <c r="BQ31" s="8"/>
      <c r="BR31" s="8"/>
      <c r="BS31" s="8"/>
      <c r="BT31" s="8"/>
      <c r="BU31" s="8"/>
      <c r="BV31" s="8"/>
      <c r="BW31" s="8"/>
      <c r="BX31" s="8"/>
      <c r="BY31" s="8"/>
      <c r="BZ31" s="31"/>
      <c r="CA31" s="1" t="s">
        <v>818</v>
      </c>
      <c r="CB31" s="1" t="s">
        <v>27</v>
      </c>
      <c r="CK31" s="1" t="s">
        <v>359</v>
      </c>
      <c r="CL31" s="1" t="s">
        <v>2448</v>
      </c>
      <c r="CS31" s="1" t="s">
        <v>2448</v>
      </c>
      <c r="CU31" s="1" t="s">
        <v>1426</v>
      </c>
      <c r="CV31" s="283"/>
      <c r="DB31" s="258"/>
      <c r="DC31" s="275" t="s">
        <v>1893</v>
      </c>
      <c r="DD31" s="275"/>
      <c r="DE31" s="275" t="s">
        <v>1388</v>
      </c>
    </row>
    <row r="32" spans="1:109" s="1" customFormat="1" ht="15" hidden="1" customHeight="1">
      <c r="A32" s="73"/>
      <c r="B32" s="137"/>
      <c r="C32" s="996"/>
      <c r="D32" s="821"/>
      <c r="E32" s="948"/>
      <c r="F32" s="948"/>
      <c r="G32" s="948"/>
      <c r="H32" s="948"/>
      <c r="I32" s="948"/>
      <c r="J32" s="948"/>
      <c r="K32" s="948"/>
      <c r="L32" s="822"/>
      <c r="M32" s="919"/>
      <c r="N32" s="920"/>
      <c r="O32" s="921"/>
      <c r="P32" s="21" t="str">
        <f t="shared" ref="P32:AI32" si="7">MID($M$29,COLUMN()-15+20,1)</f>
        <v/>
      </c>
      <c r="Q32" s="21" t="str">
        <f t="shared" si="7"/>
        <v/>
      </c>
      <c r="R32" s="21" t="str">
        <f t="shared" si="7"/>
        <v/>
      </c>
      <c r="S32" s="21" t="str">
        <f t="shared" si="7"/>
        <v/>
      </c>
      <c r="T32" s="21" t="str">
        <f t="shared" si="7"/>
        <v/>
      </c>
      <c r="U32" s="21" t="str">
        <f t="shared" si="7"/>
        <v/>
      </c>
      <c r="V32" s="21" t="str">
        <f t="shared" si="7"/>
        <v/>
      </c>
      <c r="W32" s="21" t="str">
        <f t="shared" si="7"/>
        <v/>
      </c>
      <c r="X32" s="21" t="str">
        <f t="shared" si="7"/>
        <v/>
      </c>
      <c r="Y32" s="21" t="str">
        <f t="shared" si="7"/>
        <v/>
      </c>
      <c r="Z32" s="21" t="str">
        <f t="shared" si="7"/>
        <v/>
      </c>
      <c r="AA32" s="21" t="str">
        <f t="shared" si="7"/>
        <v/>
      </c>
      <c r="AB32" s="21" t="str">
        <f t="shared" si="7"/>
        <v/>
      </c>
      <c r="AC32" s="21" t="str">
        <f t="shared" si="7"/>
        <v/>
      </c>
      <c r="AD32" s="21" t="str">
        <f t="shared" si="7"/>
        <v/>
      </c>
      <c r="AE32" s="21" t="str">
        <f t="shared" si="7"/>
        <v/>
      </c>
      <c r="AF32" s="21" t="str">
        <f t="shared" si="7"/>
        <v/>
      </c>
      <c r="AG32" s="21" t="str">
        <f t="shared" si="7"/>
        <v/>
      </c>
      <c r="AH32" s="21" t="str">
        <f t="shared" si="7"/>
        <v/>
      </c>
      <c r="AI32" s="21" t="str">
        <f t="shared" si="7"/>
        <v/>
      </c>
      <c r="AJ32" s="926"/>
      <c r="AK32" s="927"/>
      <c r="AL32" s="927"/>
      <c r="AM32" s="928"/>
      <c r="AN32" s="61"/>
      <c r="AO32" s="270"/>
      <c r="AP32" s="61"/>
      <c r="AQ32" s="121"/>
      <c r="AR32" s="211"/>
      <c r="AS32" s="74"/>
      <c r="AT32" s="61"/>
      <c r="AU32" s="61"/>
      <c r="AV32" s="61"/>
      <c r="AW32" s="61"/>
      <c r="AX32" s="61"/>
      <c r="AY32" s="61"/>
      <c r="AZ32" s="61"/>
      <c r="BA32" s="61"/>
      <c r="BB32" s="61"/>
      <c r="BC32" s="61"/>
      <c r="BD32" s="61"/>
      <c r="BE32" s="61"/>
      <c r="BF32" s="61"/>
      <c r="BG32" s="61"/>
      <c r="BH32" s="61"/>
      <c r="BI32" s="121"/>
      <c r="BJ32" s="120"/>
      <c r="BK32" s="3"/>
      <c r="BL32" s="6"/>
      <c r="BM32" s="6"/>
      <c r="BN32" s="6"/>
      <c r="BO32" s="8"/>
      <c r="BP32" s="8"/>
      <c r="BQ32" s="8"/>
      <c r="BR32" s="8"/>
      <c r="BS32" s="8"/>
      <c r="BT32" s="8"/>
      <c r="BU32" s="8"/>
      <c r="BV32" s="8"/>
      <c r="BW32" s="8"/>
      <c r="BX32" s="8"/>
      <c r="BY32" s="8"/>
      <c r="BZ32" s="31"/>
      <c r="CA32" s="1" t="s">
        <v>819</v>
      </c>
      <c r="CB32" s="1" t="s">
        <v>28</v>
      </c>
      <c r="CK32" s="1" t="s">
        <v>360</v>
      </c>
      <c r="CL32" s="1" t="s">
        <v>2449</v>
      </c>
      <c r="CS32" s="1" t="s">
        <v>2449</v>
      </c>
      <c r="CU32" s="1" t="s">
        <v>1427</v>
      </c>
      <c r="CV32" s="283"/>
      <c r="DB32" s="258"/>
      <c r="DC32" s="258" t="s">
        <v>1894</v>
      </c>
      <c r="DD32" s="275"/>
      <c r="DE32" s="275" t="s">
        <v>1389</v>
      </c>
    </row>
    <row r="33" spans="1:109" s="1" customFormat="1" ht="15" customHeight="1">
      <c r="A33" s="59"/>
      <c r="B33" s="137"/>
      <c r="C33" s="996"/>
      <c r="D33" s="958" t="s">
        <v>209</v>
      </c>
      <c r="E33" s="959"/>
      <c r="F33" s="959"/>
      <c r="G33" s="959"/>
      <c r="H33" s="959"/>
      <c r="I33" s="959"/>
      <c r="J33" s="959"/>
      <c r="K33" s="959"/>
      <c r="L33" s="960"/>
      <c r="M33" s="1005"/>
      <c r="N33" s="1006"/>
      <c r="O33" s="1006"/>
      <c r="P33" s="1006"/>
      <c r="Q33" s="1006"/>
      <c r="R33" s="1006"/>
      <c r="S33" s="1006"/>
      <c r="T33" s="1006"/>
      <c r="U33" s="1006"/>
      <c r="V33" s="1006"/>
      <c r="W33" s="1006"/>
      <c r="X33" s="1006"/>
      <c r="Y33" s="1006"/>
      <c r="Z33" s="1007"/>
      <c r="AA33" s="872" t="s">
        <v>736</v>
      </c>
      <c r="AB33" s="872"/>
      <c r="AC33" s="872"/>
      <c r="AD33" s="872"/>
      <c r="AE33" s="872"/>
      <c r="AF33" s="872"/>
      <c r="AG33" s="872"/>
      <c r="AH33" s="872"/>
      <c r="AI33" s="872"/>
      <c r="AJ33" s="872"/>
      <c r="AK33" s="872"/>
      <c r="AL33" s="872"/>
      <c r="AM33" s="873"/>
      <c r="AN33" s="61"/>
      <c r="AO33" s="270"/>
      <c r="AP33" s="61"/>
      <c r="AQ33" s="121"/>
      <c r="AR33" s="833">
        <v>10</v>
      </c>
      <c r="AS33" s="666"/>
      <c r="AT33" s="843" t="s">
        <v>1843</v>
      </c>
      <c r="AU33" s="843"/>
      <c r="AV33" s="843"/>
      <c r="AW33" s="843"/>
      <c r="AX33" s="843"/>
      <c r="AY33" s="843"/>
      <c r="AZ33" s="843"/>
      <c r="BA33" s="843"/>
      <c r="BB33" s="843"/>
      <c r="BC33" s="843"/>
      <c r="BD33" s="843"/>
      <c r="BE33" s="843"/>
      <c r="BF33" s="843"/>
      <c r="BG33" s="843"/>
      <c r="BH33" s="61"/>
      <c r="BI33" s="121"/>
      <c r="BJ33" s="120"/>
      <c r="BK33" s="3"/>
      <c r="BL33" s="34"/>
      <c r="BM33" s="6"/>
      <c r="BN33" s="6"/>
      <c r="BO33" s="8"/>
      <c r="BP33" s="8"/>
      <c r="BQ33" s="8"/>
      <c r="BR33" s="8"/>
      <c r="BS33" s="8"/>
      <c r="BT33" s="8"/>
      <c r="BU33" s="8"/>
      <c r="BV33" s="8"/>
      <c r="BW33" s="8"/>
      <c r="BX33" s="8"/>
      <c r="BY33" s="8"/>
      <c r="BZ33" s="31"/>
      <c r="CA33" s="1" t="s">
        <v>820</v>
      </c>
      <c r="CB33" s="1" t="s">
        <v>29</v>
      </c>
      <c r="CK33" s="1" t="s">
        <v>361</v>
      </c>
      <c r="CL33" s="1" t="s">
        <v>2450</v>
      </c>
      <c r="CS33" s="1" t="s">
        <v>2450</v>
      </c>
      <c r="CU33" s="1" t="s">
        <v>1428</v>
      </c>
      <c r="CV33" s="283"/>
      <c r="DB33" s="258"/>
      <c r="DC33" s="258" t="s">
        <v>1895</v>
      </c>
      <c r="DD33" s="275"/>
      <c r="DE33" s="275" t="s">
        <v>1390</v>
      </c>
    </row>
    <row r="34" spans="1:109" s="1" customFormat="1" ht="15" customHeight="1">
      <c r="A34" s="59"/>
      <c r="B34" s="137"/>
      <c r="C34" s="996"/>
      <c r="D34" s="929" t="s">
        <v>631</v>
      </c>
      <c r="E34" s="930"/>
      <c r="F34" s="930"/>
      <c r="G34" s="930"/>
      <c r="H34" s="930"/>
      <c r="I34" s="930"/>
      <c r="J34" s="930"/>
      <c r="K34" s="930"/>
      <c r="L34" s="931"/>
      <c r="M34" s="1061"/>
      <c r="N34" s="1061"/>
      <c r="O34" s="110" t="s">
        <v>143</v>
      </c>
      <c r="P34" s="1061"/>
      <c r="Q34" s="1061"/>
      <c r="R34" s="1061"/>
      <c r="S34" s="110" t="s">
        <v>143</v>
      </c>
      <c r="T34" s="1061"/>
      <c r="U34" s="1061"/>
      <c r="V34" s="1061"/>
      <c r="W34" s="816"/>
      <c r="X34" s="817"/>
      <c r="Y34" s="817"/>
      <c r="Z34" s="817"/>
      <c r="AA34" s="817"/>
      <c r="AB34" s="817"/>
      <c r="AC34" s="817"/>
      <c r="AD34" s="817"/>
      <c r="AE34" s="817"/>
      <c r="AF34" s="817"/>
      <c r="AG34" s="817"/>
      <c r="AH34" s="817"/>
      <c r="AI34" s="817"/>
      <c r="AJ34" s="817"/>
      <c r="AK34" s="817"/>
      <c r="AL34" s="817"/>
      <c r="AM34" s="818"/>
      <c r="AN34" s="61"/>
      <c r="AO34" s="270"/>
      <c r="AP34" s="61"/>
      <c r="AQ34" s="121"/>
      <c r="AR34" s="666">
        <v>11</v>
      </c>
      <c r="AS34" s="667"/>
      <c r="AT34" s="843" t="s">
        <v>1502</v>
      </c>
      <c r="AU34" s="843"/>
      <c r="AV34" s="843"/>
      <c r="AW34" s="843"/>
      <c r="AX34" s="843"/>
      <c r="AY34" s="843"/>
      <c r="AZ34" s="843"/>
      <c r="BA34" s="843"/>
      <c r="BB34" s="843"/>
      <c r="BC34" s="843"/>
      <c r="BD34" s="843"/>
      <c r="BE34" s="843"/>
      <c r="BF34" s="843"/>
      <c r="BG34" s="843"/>
      <c r="BH34" s="61"/>
      <c r="BI34" s="121"/>
      <c r="BJ34" s="120"/>
      <c r="BK34" s="3"/>
      <c r="BL34" s="7" t="str">
        <f>IF(T34="","",M34&amp;O34&amp;P34&amp;S34&amp;T34)</f>
        <v/>
      </c>
      <c r="BM34" s="6"/>
      <c r="BN34" s="6"/>
      <c r="BO34" s="8"/>
      <c r="BP34" s="8"/>
      <c r="BQ34" s="8"/>
      <c r="BR34" s="8"/>
      <c r="BS34" s="8"/>
      <c r="BT34" s="8"/>
      <c r="BU34" s="8"/>
      <c r="BV34" s="8"/>
      <c r="BW34" s="8"/>
      <c r="BX34" s="8"/>
      <c r="BY34" s="8"/>
      <c r="BZ34" s="31"/>
      <c r="CA34" s="1" t="s">
        <v>821</v>
      </c>
      <c r="CB34" s="1" t="s">
        <v>30</v>
      </c>
      <c r="CK34" s="1" t="s">
        <v>362</v>
      </c>
      <c r="CL34" s="1" t="s">
        <v>2451</v>
      </c>
      <c r="CS34" s="1" t="s">
        <v>2451</v>
      </c>
      <c r="CU34" s="1" t="s">
        <v>1429</v>
      </c>
      <c r="CV34" s="283"/>
      <c r="DB34" s="258"/>
      <c r="DC34" s="258" t="s">
        <v>1896</v>
      </c>
      <c r="DD34" s="258"/>
      <c r="DE34" s="258"/>
    </row>
    <row r="35" spans="1:109" s="1" customFormat="1" ht="15" hidden="1" customHeight="1">
      <c r="A35" s="73"/>
      <c r="B35" s="137"/>
      <c r="C35" s="996"/>
      <c r="D35" s="932"/>
      <c r="E35" s="933"/>
      <c r="F35" s="933"/>
      <c r="G35" s="933"/>
      <c r="H35" s="933"/>
      <c r="I35" s="933"/>
      <c r="J35" s="933"/>
      <c r="K35" s="933"/>
      <c r="L35" s="934"/>
      <c r="M35" s="961" t="s">
        <v>140</v>
      </c>
      <c r="N35" s="962"/>
      <c r="O35" s="963"/>
      <c r="P35" s="22" t="str">
        <f t="shared" ref="P35:V35" si="8">MID($BL$34,COLUMN()-15,1)</f>
        <v/>
      </c>
      <c r="Q35" s="22" t="str">
        <f t="shared" si="8"/>
        <v/>
      </c>
      <c r="R35" s="22" t="str">
        <f t="shared" si="8"/>
        <v/>
      </c>
      <c r="S35" s="22" t="str">
        <f t="shared" si="8"/>
        <v/>
      </c>
      <c r="T35" s="22" t="str">
        <f t="shared" si="8"/>
        <v/>
      </c>
      <c r="U35" s="22" t="str">
        <f t="shared" si="8"/>
        <v/>
      </c>
      <c r="V35" s="22" t="str">
        <f t="shared" si="8"/>
        <v/>
      </c>
      <c r="W35" s="22" t="str">
        <f t="shared" ref="W35:AB35" si="9">MID($BL$34,COLUMN()-15,1)</f>
        <v/>
      </c>
      <c r="X35" s="22" t="str">
        <f t="shared" si="9"/>
        <v/>
      </c>
      <c r="Y35" s="22" t="str">
        <f t="shared" si="9"/>
        <v/>
      </c>
      <c r="Z35" s="22" t="str">
        <f t="shared" si="9"/>
        <v/>
      </c>
      <c r="AA35" s="22" t="str">
        <f t="shared" si="9"/>
        <v/>
      </c>
      <c r="AB35" s="22" t="str">
        <f t="shared" si="9"/>
        <v/>
      </c>
      <c r="AC35" s="744"/>
      <c r="AD35" s="859"/>
      <c r="AE35" s="859"/>
      <c r="AF35" s="859"/>
      <c r="AG35" s="859"/>
      <c r="AH35" s="859"/>
      <c r="AI35" s="859"/>
      <c r="AJ35" s="859"/>
      <c r="AK35" s="859"/>
      <c r="AL35" s="859"/>
      <c r="AM35" s="860"/>
      <c r="AN35" s="61"/>
      <c r="AO35" s="270"/>
      <c r="AP35" s="61"/>
      <c r="AQ35" s="121"/>
      <c r="AR35" s="211"/>
      <c r="AS35" s="74"/>
      <c r="AT35" s="1233"/>
      <c r="AU35" s="1233"/>
      <c r="AV35" s="1233"/>
      <c r="AW35" s="1233"/>
      <c r="AX35" s="1233"/>
      <c r="AY35" s="1233"/>
      <c r="AZ35" s="1233"/>
      <c r="BA35" s="1233"/>
      <c r="BB35" s="1233"/>
      <c r="BC35" s="1233"/>
      <c r="BD35" s="1233"/>
      <c r="BE35" s="1233"/>
      <c r="BF35" s="1233"/>
      <c r="BG35" s="1233"/>
      <c r="BH35" s="61"/>
      <c r="BI35" s="121"/>
      <c r="BJ35" s="120"/>
      <c r="BK35" s="3"/>
      <c r="BL35" s="34"/>
      <c r="BM35" s="6"/>
      <c r="BN35" s="6"/>
      <c r="BO35" s="8"/>
      <c r="BP35" s="8"/>
      <c r="BQ35" s="8"/>
      <c r="BR35" s="8"/>
      <c r="BS35" s="8"/>
      <c r="BT35" s="8"/>
      <c r="BU35" s="8"/>
      <c r="BV35" s="8"/>
      <c r="BW35" s="8"/>
      <c r="BX35" s="8"/>
      <c r="BY35" s="8"/>
      <c r="BZ35" s="31"/>
      <c r="CA35" s="1" t="s">
        <v>822</v>
      </c>
      <c r="CB35" s="1" t="s">
        <v>31</v>
      </c>
      <c r="CK35" s="1" t="s">
        <v>363</v>
      </c>
      <c r="CL35" s="1" t="s">
        <v>2452</v>
      </c>
      <c r="CS35" s="1" t="s">
        <v>2452</v>
      </c>
      <c r="CU35" s="1" t="s">
        <v>1430</v>
      </c>
      <c r="CV35" s="283"/>
      <c r="DB35" s="258"/>
      <c r="DC35" s="426" t="s">
        <v>1897</v>
      </c>
      <c r="DD35" s="258"/>
      <c r="DE35" s="258"/>
    </row>
    <row r="36" spans="1:109" s="425" customFormat="1" ht="15" customHeight="1">
      <c r="A36" s="59"/>
      <c r="B36" s="137"/>
      <c r="C36" s="996"/>
      <c r="D36" s="935" t="s">
        <v>874</v>
      </c>
      <c r="E36" s="819"/>
      <c r="F36" s="819"/>
      <c r="G36" s="819"/>
      <c r="H36" s="819"/>
      <c r="I36" s="819"/>
      <c r="J36" s="819"/>
      <c r="K36" s="819"/>
      <c r="L36" s="820"/>
      <c r="M36" s="1061"/>
      <c r="N36" s="1061"/>
      <c r="O36" s="66" t="s">
        <v>143</v>
      </c>
      <c r="P36" s="857"/>
      <c r="Q36" s="1036"/>
      <c r="R36" s="858"/>
      <c r="S36" s="66" t="s">
        <v>143</v>
      </c>
      <c r="T36" s="1228"/>
      <c r="U36" s="1228"/>
      <c r="V36" s="1228"/>
      <c r="W36" s="1227"/>
      <c r="X36" s="629"/>
      <c r="Y36" s="629"/>
      <c r="Z36" s="629"/>
      <c r="AA36" s="629"/>
      <c r="AB36" s="629"/>
      <c r="AC36" s="629"/>
      <c r="AD36" s="629"/>
      <c r="AE36" s="629"/>
      <c r="AF36" s="629"/>
      <c r="AG36" s="629"/>
      <c r="AH36" s="629"/>
      <c r="AI36" s="629"/>
      <c r="AJ36" s="613"/>
      <c r="AK36" s="613"/>
      <c r="AL36" s="613"/>
      <c r="AM36" s="614"/>
      <c r="AN36" s="61"/>
      <c r="AO36" s="270"/>
      <c r="AP36" s="61"/>
      <c r="AQ36" s="121"/>
      <c r="AR36" s="666">
        <v>12</v>
      </c>
      <c r="AS36" s="667"/>
      <c r="AT36" s="843" t="s">
        <v>1844</v>
      </c>
      <c r="AU36" s="843"/>
      <c r="AV36" s="843"/>
      <c r="AW36" s="843"/>
      <c r="AX36" s="843"/>
      <c r="AY36" s="843"/>
      <c r="AZ36" s="843"/>
      <c r="BA36" s="843"/>
      <c r="BB36" s="843"/>
      <c r="BC36" s="843"/>
      <c r="BD36" s="843"/>
      <c r="BE36" s="843"/>
      <c r="BF36" s="843"/>
      <c r="BG36" s="843"/>
      <c r="BH36" s="61"/>
      <c r="BI36" s="121"/>
      <c r="BJ36" s="120"/>
      <c r="BK36" s="3"/>
      <c r="BL36" s="7" t="str">
        <f>IF(T36="","",M36&amp;O36&amp;P36&amp;S36&amp;T36)</f>
        <v/>
      </c>
      <c r="BM36" s="6"/>
      <c r="BN36" s="6"/>
      <c r="BO36" s="8"/>
      <c r="BP36" s="8"/>
      <c r="BQ36" s="8"/>
      <c r="BR36" s="8"/>
      <c r="BS36" s="8"/>
      <c r="BT36" s="8"/>
      <c r="BU36" s="8"/>
      <c r="BV36" s="8"/>
      <c r="BW36" s="8"/>
      <c r="BX36" s="8"/>
      <c r="BY36" s="8"/>
      <c r="BZ36" s="33"/>
      <c r="CA36" s="1" t="s">
        <v>823</v>
      </c>
      <c r="CB36" s="1" t="s">
        <v>32</v>
      </c>
      <c r="CC36" s="1"/>
      <c r="CD36" s="1"/>
      <c r="CE36" s="1"/>
      <c r="CF36" s="1"/>
      <c r="CG36" s="1"/>
      <c r="CH36" s="1"/>
      <c r="CI36" s="1"/>
      <c r="CJ36" s="1"/>
      <c r="CK36" s="1" t="s">
        <v>364</v>
      </c>
      <c r="CL36" s="1" t="s">
        <v>2453</v>
      </c>
      <c r="CM36" s="1"/>
      <c r="CN36" s="1"/>
      <c r="CO36" s="1"/>
      <c r="CP36" s="1"/>
      <c r="CQ36" s="1"/>
      <c r="CR36" s="1"/>
      <c r="CS36" s="1" t="s">
        <v>2453</v>
      </c>
      <c r="CV36"/>
      <c r="DB36" s="426"/>
      <c r="DC36" s="426" t="s">
        <v>1898</v>
      </c>
      <c r="DD36" s="426"/>
      <c r="DE36" s="426"/>
    </row>
    <row r="37" spans="1:109" s="425" customFormat="1" ht="15" customHeight="1">
      <c r="A37" s="59"/>
      <c r="B37" s="137"/>
      <c r="C37" s="996"/>
      <c r="D37" s="929" t="s">
        <v>841</v>
      </c>
      <c r="E37" s="930"/>
      <c r="F37" s="930"/>
      <c r="G37" s="930"/>
      <c r="H37" s="930"/>
      <c r="I37" s="930"/>
      <c r="J37" s="930"/>
      <c r="K37" s="930"/>
      <c r="L37" s="931"/>
      <c r="M37" s="1003"/>
      <c r="N37" s="1004"/>
      <c r="O37" s="1095" t="s">
        <v>382</v>
      </c>
      <c r="P37" s="1096"/>
      <c r="Q37" s="881" t="s">
        <v>842</v>
      </c>
      <c r="R37" s="881"/>
      <c r="S37" s="881"/>
      <c r="T37" s="881"/>
      <c r="U37" s="881"/>
      <c r="V37" s="881"/>
      <c r="W37" s="881"/>
      <c r="X37" s="881"/>
      <c r="Y37" s="881"/>
      <c r="Z37" s="881"/>
      <c r="AA37" s="881"/>
      <c r="AB37" s="881"/>
      <c r="AC37" s="881"/>
      <c r="AD37" s="881"/>
      <c r="AE37" s="1110"/>
      <c r="AF37" s="1003"/>
      <c r="AG37" s="1008"/>
      <c r="AH37" s="1095" t="s">
        <v>382</v>
      </c>
      <c r="AI37" s="1096"/>
      <c r="AJ37" s="1096"/>
      <c r="AK37" s="1096"/>
      <c r="AL37" s="1096"/>
      <c r="AM37" s="1097"/>
      <c r="AN37" s="61"/>
      <c r="AO37" s="270"/>
      <c r="AP37" s="61"/>
      <c r="AQ37" s="121"/>
      <c r="AR37" s="666">
        <v>13</v>
      </c>
      <c r="AS37" s="667"/>
      <c r="AT37" s="1218" t="s">
        <v>1845</v>
      </c>
      <c r="AU37" s="1218"/>
      <c r="AV37" s="1218"/>
      <c r="AW37" s="1218"/>
      <c r="AX37" s="1218"/>
      <c r="AY37" s="1218"/>
      <c r="AZ37" s="1218"/>
      <c r="BA37" s="1218"/>
      <c r="BB37" s="1218"/>
      <c r="BC37" s="1218"/>
      <c r="BD37" s="1218"/>
      <c r="BE37" s="1218"/>
      <c r="BF37" s="1218"/>
      <c r="BG37" s="1218"/>
      <c r="BH37" s="61"/>
      <c r="BI37" s="121"/>
      <c r="BJ37" s="120"/>
      <c r="BK37" s="3"/>
      <c r="BL37" s="34"/>
      <c r="BM37" s="6"/>
      <c r="BN37" s="6"/>
      <c r="BO37" s="8"/>
      <c r="BP37" s="8"/>
      <c r="BQ37" s="8"/>
      <c r="BR37" s="8"/>
      <c r="BS37" s="8"/>
      <c r="BT37" s="8"/>
      <c r="BU37" s="8"/>
      <c r="BV37" s="8"/>
      <c r="BW37" s="8"/>
      <c r="BX37" s="8"/>
      <c r="BY37" s="8"/>
      <c r="BZ37" s="31"/>
      <c r="CA37" s="1" t="s">
        <v>824</v>
      </c>
      <c r="CB37" s="1" t="s">
        <v>33</v>
      </c>
      <c r="CC37" s="1"/>
      <c r="CD37" s="1"/>
      <c r="CE37" s="1"/>
      <c r="CF37" s="1"/>
      <c r="CG37" s="1"/>
      <c r="CH37" s="1"/>
      <c r="CI37" s="1"/>
      <c r="CJ37" s="1"/>
      <c r="CK37" s="1" t="s">
        <v>365</v>
      </c>
      <c r="CL37" s="1" t="s">
        <v>2454</v>
      </c>
      <c r="CM37" s="1"/>
      <c r="CN37" s="1"/>
      <c r="CO37" s="1"/>
      <c r="CP37" s="1"/>
      <c r="CQ37" s="1"/>
      <c r="CR37" s="1"/>
      <c r="CS37" s="1" t="s">
        <v>2454</v>
      </c>
      <c r="CV37"/>
      <c r="DB37" s="426"/>
      <c r="DC37" s="426" t="s">
        <v>1899</v>
      </c>
      <c r="DD37" s="426"/>
      <c r="DE37" s="426"/>
    </row>
    <row r="38" spans="1:109" s="425" customFormat="1" ht="15" customHeight="1">
      <c r="A38" s="59"/>
      <c r="B38" s="137"/>
      <c r="C38" s="996"/>
      <c r="D38" s="834"/>
      <c r="E38" s="649"/>
      <c r="F38" s="649"/>
      <c r="G38" s="649"/>
      <c r="H38" s="649"/>
      <c r="I38" s="649"/>
      <c r="J38" s="649"/>
      <c r="K38" s="649"/>
      <c r="L38" s="835"/>
      <c r="M38" s="1197" t="s">
        <v>462</v>
      </c>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8"/>
      <c r="AL38" s="1198"/>
      <c r="AM38" s="1229"/>
      <c r="AN38" s="61"/>
      <c r="AO38" s="270"/>
      <c r="AP38" s="61"/>
      <c r="AQ38" s="121"/>
      <c r="AR38" s="833">
        <v>14</v>
      </c>
      <c r="AS38" s="666"/>
      <c r="AT38" s="843" t="s">
        <v>1846</v>
      </c>
      <c r="AU38" s="843"/>
      <c r="AV38" s="843"/>
      <c r="AW38" s="843"/>
      <c r="AX38" s="843"/>
      <c r="AY38" s="843"/>
      <c r="AZ38" s="843"/>
      <c r="BA38" s="843"/>
      <c r="BB38" s="843"/>
      <c r="BC38" s="843"/>
      <c r="BD38" s="843"/>
      <c r="BE38" s="843"/>
      <c r="BF38" s="843"/>
      <c r="BG38" s="843"/>
      <c r="BH38" s="61"/>
      <c r="BI38" s="121"/>
      <c r="BJ38" s="120"/>
      <c r="BK38" s="3"/>
      <c r="BL38" s="34"/>
      <c r="BM38" s="6"/>
      <c r="BN38" s="6"/>
      <c r="BO38" s="8"/>
      <c r="BP38" s="8"/>
      <c r="BQ38" s="8"/>
      <c r="BR38" s="8"/>
      <c r="BS38" s="8"/>
      <c r="BT38" s="8"/>
      <c r="BU38" s="8"/>
      <c r="BV38" s="8"/>
      <c r="BW38" s="8"/>
      <c r="BX38" s="8"/>
      <c r="BY38" s="8"/>
      <c r="BZ38" s="31"/>
      <c r="CA38" s="1" t="s">
        <v>825</v>
      </c>
      <c r="CB38" s="1" t="s">
        <v>34</v>
      </c>
      <c r="CC38" s="1"/>
      <c r="CD38" s="1"/>
      <c r="CE38" s="1"/>
      <c r="CF38" s="1"/>
      <c r="CG38" s="1"/>
      <c r="CH38" s="1"/>
      <c r="CI38" s="1"/>
      <c r="CJ38" s="1"/>
      <c r="CK38" s="1" t="s">
        <v>366</v>
      </c>
      <c r="CL38" s="1" t="s">
        <v>2455</v>
      </c>
      <c r="CM38" s="1"/>
      <c r="CN38" s="1"/>
      <c r="CO38" s="1"/>
      <c r="CP38" s="1"/>
      <c r="CQ38" s="1"/>
      <c r="CR38" s="1"/>
      <c r="CS38" s="1" t="s">
        <v>2455</v>
      </c>
      <c r="CV38"/>
      <c r="DB38" s="426"/>
      <c r="DC38" s="426" t="s">
        <v>1900</v>
      </c>
      <c r="DD38" s="426"/>
      <c r="DE38" s="426"/>
    </row>
    <row r="39" spans="1:109" s="425" customFormat="1" ht="15" hidden="1" customHeight="1">
      <c r="A39" s="73"/>
      <c r="B39" s="137"/>
      <c r="C39" s="996"/>
      <c r="D39" s="932"/>
      <c r="E39" s="933"/>
      <c r="F39" s="933"/>
      <c r="G39" s="933"/>
      <c r="H39" s="933"/>
      <c r="I39" s="933"/>
      <c r="J39" s="933"/>
      <c r="K39" s="933"/>
      <c r="L39" s="934"/>
      <c r="M39" s="961" t="s">
        <v>140</v>
      </c>
      <c r="N39" s="962"/>
      <c r="O39" s="921"/>
      <c r="P39" s="22" t="str">
        <f>IF(LEN(M37)=4,LEFT(M37,1),"")</f>
        <v/>
      </c>
      <c r="Q39" s="22" t="str">
        <f>IF(LEN(M37)&gt;=3,MID(M37,LEN(M37)-2,1),"")</f>
        <v/>
      </c>
      <c r="R39" s="22" t="str">
        <f>IF(LEN(M37)&gt;=2,MID(M37,LEN(M37)-1,1),"")</f>
        <v/>
      </c>
      <c r="S39" s="22" t="str">
        <f>IF(LEN(M37)&lt;=4,RIGHT(M37,1),"")</f>
        <v/>
      </c>
      <c r="T39" s="1207"/>
      <c r="U39" s="1208"/>
      <c r="V39" s="1208"/>
      <c r="W39" s="1208"/>
      <c r="X39" s="1208"/>
      <c r="Y39" s="1208"/>
      <c r="Z39" s="1208"/>
      <c r="AA39" s="1208"/>
      <c r="AB39" s="1208"/>
      <c r="AC39" s="1208"/>
      <c r="AD39" s="1208"/>
      <c r="AE39" s="1208"/>
      <c r="AF39" s="1208"/>
      <c r="AG39" s="1208"/>
      <c r="AH39" s="1208"/>
      <c r="AI39" s="1208"/>
      <c r="AJ39" s="1209"/>
      <c r="AK39" s="1209"/>
      <c r="AL39" s="1209"/>
      <c r="AM39" s="1210"/>
      <c r="AN39" s="61"/>
      <c r="AO39" s="270"/>
      <c r="AP39" s="61"/>
      <c r="AQ39" s="121"/>
      <c r="AR39" s="211"/>
      <c r="AS39" s="74"/>
      <c r="AT39" s="1233"/>
      <c r="AU39" s="1233"/>
      <c r="AV39" s="1233"/>
      <c r="AW39" s="1233"/>
      <c r="AX39" s="1233"/>
      <c r="AY39" s="1233"/>
      <c r="AZ39" s="1233"/>
      <c r="BA39" s="1233"/>
      <c r="BB39" s="1233"/>
      <c r="BC39" s="1233"/>
      <c r="BD39" s="1233"/>
      <c r="BE39" s="1233"/>
      <c r="BF39" s="1233"/>
      <c r="BG39" s="1233"/>
      <c r="BH39" s="61"/>
      <c r="BI39" s="121"/>
      <c r="BJ39" s="120"/>
      <c r="BK39" s="3"/>
      <c r="BL39" s="6"/>
      <c r="BM39" s="6"/>
      <c r="BN39" s="6"/>
      <c r="BO39" s="8"/>
      <c r="BP39" s="8"/>
      <c r="BQ39" s="8"/>
      <c r="BR39" s="8"/>
      <c r="BS39" s="8"/>
      <c r="BT39" s="8"/>
      <c r="BU39" s="8"/>
      <c r="BV39" s="8"/>
      <c r="BW39" s="8"/>
      <c r="BX39" s="8"/>
      <c r="BY39" s="8"/>
      <c r="BZ39" s="31"/>
      <c r="CA39" s="1" t="s">
        <v>826</v>
      </c>
      <c r="CB39" s="1" t="s">
        <v>35</v>
      </c>
      <c r="CC39" s="1"/>
      <c r="CD39" s="1"/>
      <c r="CE39" s="1"/>
      <c r="CF39" s="1"/>
      <c r="CG39" s="1"/>
      <c r="CH39" s="1"/>
      <c r="CI39" s="1"/>
      <c r="CJ39" s="1"/>
      <c r="CK39" s="1" t="s">
        <v>367</v>
      </c>
      <c r="CL39" s="1" t="s">
        <v>2456</v>
      </c>
      <c r="CM39" s="1"/>
      <c r="CN39" s="1"/>
      <c r="CO39" s="1"/>
      <c r="CP39" s="1"/>
      <c r="CQ39" s="1"/>
      <c r="CR39" s="1"/>
      <c r="CS39" s="1" t="s">
        <v>2456</v>
      </c>
      <c r="CV39"/>
      <c r="DB39" s="426"/>
      <c r="DC39" s="426" t="s">
        <v>1901</v>
      </c>
      <c r="DD39" s="426"/>
      <c r="DE39" s="426"/>
    </row>
    <row r="40" spans="1:109" s="425" customFormat="1" ht="15" customHeight="1">
      <c r="A40" s="59"/>
      <c r="B40" s="137"/>
      <c r="C40" s="996"/>
      <c r="D40" s="603" t="s">
        <v>933</v>
      </c>
      <c r="E40" s="604"/>
      <c r="F40" s="605"/>
      <c r="G40" s="1321" t="s">
        <v>1039</v>
      </c>
      <c r="H40" s="1322"/>
      <c r="I40" s="1322"/>
      <c r="J40" s="1322"/>
      <c r="K40" s="1322"/>
      <c r="L40" s="1322"/>
      <c r="M40" s="1322"/>
      <c r="N40" s="1322"/>
      <c r="O40" s="1322"/>
      <c r="P40" s="1322"/>
      <c r="Q40" s="1322"/>
      <c r="R40" s="1322"/>
      <c r="S40" s="1322"/>
      <c r="T40" s="1322"/>
      <c r="U40" s="1322"/>
      <c r="V40" s="1322"/>
      <c r="W40" s="1322"/>
      <c r="X40" s="1322"/>
      <c r="Y40" s="1322"/>
      <c r="Z40" s="1322"/>
      <c r="AA40" s="1322"/>
      <c r="AB40" s="1322"/>
      <c r="AC40" s="1322"/>
      <c r="AD40" s="1322"/>
      <c r="AE40" s="1322"/>
      <c r="AF40" s="1322"/>
      <c r="AG40" s="1322"/>
      <c r="AH40" s="1322"/>
      <c r="AI40" s="1322"/>
      <c r="AJ40" s="1322"/>
      <c r="AK40" s="1322"/>
      <c r="AL40" s="1322"/>
      <c r="AM40" s="1322"/>
      <c r="AN40" s="61"/>
      <c r="AO40" s="270"/>
      <c r="AP40" s="61"/>
      <c r="AQ40" s="121"/>
      <c r="AR40" s="666">
        <v>15</v>
      </c>
      <c r="AS40" s="667"/>
      <c r="AT40" s="843" t="s">
        <v>1847</v>
      </c>
      <c r="AU40" s="843"/>
      <c r="AV40" s="843"/>
      <c r="AW40" s="843"/>
      <c r="AX40" s="843"/>
      <c r="AY40" s="843"/>
      <c r="AZ40" s="843"/>
      <c r="BA40" s="843"/>
      <c r="BB40" s="843"/>
      <c r="BC40" s="843"/>
      <c r="BD40" s="843"/>
      <c r="BE40" s="843"/>
      <c r="BF40" s="843"/>
      <c r="BG40" s="843"/>
      <c r="BH40" s="61"/>
      <c r="BI40" s="121"/>
      <c r="BJ40" s="120"/>
      <c r="BK40" s="3"/>
      <c r="BL40" s="6"/>
      <c r="BM40" s="6"/>
      <c r="BN40" s="6"/>
      <c r="BO40" s="8"/>
      <c r="BP40" s="8"/>
      <c r="BQ40" s="8"/>
      <c r="BR40" s="8"/>
      <c r="BS40" s="8"/>
      <c r="BT40" s="8"/>
      <c r="BU40" s="8"/>
      <c r="BV40" s="8"/>
      <c r="BW40" s="8"/>
      <c r="BX40" s="8"/>
      <c r="BY40" s="8"/>
      <c r="BZ40" s="31"/>
      <c r="CA40" s="1" t="s">
        <v>827</v>
      </c>
      <c r="CB40" s="1" t="s">
        <v>36</v>
      </c>
      <c r="CC40" s="1"/>
      <c r="CD40" s="1"/>
      <c r="CE40" s="1"/>
      <c r="CF40" s="1"/>
      <c r="CG40" s="1"/>
      <c r="CH40" s="1"/>
      <c r="CI40" s="1"/>
      <c r="CJ40" s="1"/>
      <c r="CK40" s="1" t="s">
        <v>368</v>
      </c>
      <c r="CL40" s="1" t="s">
        <v>2457</v>
      </c>
      <c r="CM40" s="1"/>
      <c r="CN40" s="1"/>
      <c r="CO40" s="1"/>
      <c r="CP40" s="1"/>
      <c r="CQ40" s="1"/>
      <c r="CR40" s="1"/>
      <c r="CS40" s="1" t="s">
        <v>2457</v>
      </c>
      <c r="CV40"/>
      <c r="DB40" s="426"/>
      <c r="DC40" s="426" t="s">
        <v>1902</v>
      </c>
      <c r="DD40" s="426"/>
      <c r="DE40" s="426"/>
    </row>
    <row r="41" spans="1:109" s="425" customFormat="1" ht="15" customHeight="1">
      <c r="A41" s="59"/>
      <c r="B41" s="137"/>
      <c r="C41" s="996"/>
      <c r="D41" s="821"/>
      <c r="E41" s="948"/>
      <c r="F41" s="822"/>
      <c r="G41" s="1211" t="s">
        <v>847</v>
      </c>
      <c r="H41" s="1212"/>
      <c r="I41" s="604" t="s">
        <v>848</v>
      </c>
      <c r="J41" s="930"/>
      <c r="K41" s="930"/>
      <c r="L41" s="931"/>
      <c r="M41" s="914" t="s">
        <v>879</v>
      </c>
      <c r="N41" s="914"/>
      <c r="O41" s="914"/>
      <c r="P41" s="914"/>
      <c r="Q41" s="914"/>
      <c r="R41" s="914"/>
      <c r="S41" s="1009"/>
      <c r="T41" s="1009"/>
      <c r="U41" s="1009"/>
      <c r="V41" s="1009"/>
      <c r="W41" s="1009"/>
      <c r="X41" s="1009"/>
      <c r="Y41" s="1009"/>
      <c r="Z41" s="1009"/>
      <c r="AA41" s="1009"/>
      <c r="AB41" s="1009"/>
      <c r="AC41" s="1009"/>
      <c r="AD41" s="1323"/>
      <c r="AE41" s="1323"/>
      <c r="AF41" s="1323"/>
      <c r="AG41" s="1323"/>
      <c r="AH41" s="1323"/>
      <c r="AI41" s="1323"/>
      <c r="AJ41" s="1323"/>
      <c r="AK41" s="1323"/>
      <c r="AL41" s="1323"/>
      <c r="AM41" s="1323"/>
      <c r="AN41" s="61"/>
      <c r="AO41" s="270"/>
      <c r="AP41" s="61"/>
      <c r="AQ41" s="121"/>
      <c r="AR41" s="833">
        <v>16</v>
      </c>
      <c r="AS41" s="666"/>
      <c r="AT41" s="843" t="s">
        <v>1005</v>
      </c>
      <c r="AU41" s="843"/>
      <c r="AV41" s="843"/>
      <c r="AW41" s="843"/>
      <c r="AX41" s="843"/>
      <c r="AY41" s="843"/>
      <c r="AZ41" s="843"/>
      <c r="BA41" s="843"/>
      <c r="BB41" s="843"/>
      <c r="BC41" s="843"/>
      <c r="BD41" s="843"/>
      <c r="BE41" s="843"/>
      <c r="BF41" s="843"/>
      <c r="BG41" s="843"/>
      <c r="BH41" s="61"/>
      <c r="BI41" s="121"/>
      <c r="BJ41" s="120"/>
      <c r="BK41" s="3"/>
      <c r="BL41" s="6"/>
      <c r="BM41" s="6"/>
      <c r="BN41" s="6"/>
      <c r="BO41" s="8"/>
      <c r="BP41" s="8"/>
      <c r="BQ41" s="8"/>
      <c r="BR41" s="8"/>
      <c r="BS41" s="8"/>
      <c r="BT41" s="8"/>
      <c r="BU41" s="8"/>
      <c r="BV41" s="8"/>
      <c r="BW41" s="8"/>
      <c r="BX41" s="8"/>
      <c r="BY41" s="8"/>
      <c r="BZ41" s="31"/>
      <c r="CA41" s="1" t="s">
        <v>829</v>
      </c>
      <c r="CB41" s="1" t="s">
        <v>37</v>
      </c>
      <c r="CC41" s="1"/>
      <c r="CD41" s="1"/>
      <c r="CE41" s="1"/>
      <c r="CF41" s="1"/>
      <c r="CG41" s="1"/>
      <c r="CH41" s="1"/>
      <c r="CI41" s="1"/>
      <c r="CJ41" s="1"/>
      <c r="CK41" s="1" t="s">
        <v>369</v>
      </c>
      <c r="CL41" s="1" t="s">
        <v>2458</v>
      </c>
      <c r="CM41" s="1"/>
      <c r="CN41" s="1"/>
      <c r="CO41" s="1"/>
      <c r="CP41" s="1"/>
      <c r="CQ41" s="1"/>
      <c r="CR41" s="1"/>
      <c r="CS41" s="1" t="s">
        <v>2458</v>
      </c>
      <c r="CV41"/>
      <c r="DB41" s="426"/>
      <c r="DC41" s="426" t="s">
        <v>1903</v>
      </c>
      <c r="DD41" s="426"/>
      <c r="DE41" s="426"/>
    </row>
    <row r="42" spans="1:109" s="425" customFormat="1" ht="15" customHeight="1">
      <c r="A42" s="59"/>
      <c r="B42" s="137"/>
      <c r="C42" s="996"/>
      <c r="D42" s="821"/>
      <c r="E42" s="948"/>
      <c r="F42" s="822"/>
      <c r="G42" s="1207"/>
      <c r="H42" s="1213"/>
      <c r="I42" s="933"/>
      <c r="J42" s="933"/>
      <c r="K42" s="933"/>
      <c r="L42" s="934"/>
      <c r="M42" s="935" t="s">
        <v>543</v>
      </c>
      <c r="N42" s="819"/>
      <c r="O42" s="819"/>
      <c r="P42" s="819"/>
      <c r="Q42" s="819"/>
      <c r="R42" s="820"/>
      <c r="S42" s="1005"/>
      <c r="T42" s="1006"/>
      <c r="U42" s="1006"/>
      <c r="V42" s="1006"/>
      <c r="W42" s="1006"/>
      <c r="X42" s="1006"/>
      <c r="Y42" s="1006"/>
      <c r="Z42" s="1006"/>
      <c r="AA42" s="1006"/>
      <c r="AB42" s="1006"/>
      <c r="AC42" s="1007"/>
      <c r="AD42" s="935" t="s">
        <v>1701</v>
      </c>
      <c r="AE42" s="819"/>
      <c r="AF42" s="819"/>
      <c r="AG42" s="820"/>
      <c r="AH42" s="952" t="s">
        <v>770</v>
      </c>
      <c r="AI42" s="953"/>
      <c r="AJ42" s="953"/>
      <c r="AK42" s="953"/>
      <c r="AL42" s="953"/>
      <c r="AM42" s="954"/>
      <c r="AN42" s="61"/>
      <c r="AO42" s="270"/>
      <c r="AP42" s="61"/>
      <c r="AQ42" s="121"/>
      <c r="AR42" s="1215" t="s">
        <v>1571</v>
      </c>
      <c r="AS42" s="208" t="s">
        <v>634</v>
      </c>
      <c r="AT42" s="843" t="s">
        <v>1698</v>
      </c>
      <c r="AU42" s="843"/>
      <c r="AV42" s="843"/>
      <c r="AW42" s="843"/>
      <c r="AX42" s="843"/>
      <c r="AY42" s="843"/>
      <c r="AZ42" s="843"/>
      <c r="BA42" s="843"/>
      <c r="BB42" s="843"/>
      <c r="BC42" s="843"/>
      <c r="BD42" s="843"/>
      <c r="BE42" s="843"/>
      <c r="BF42" s="843"/>
      <c r="BG42" s="843"/>
      <c r="BH42" s="61"/>
      <c r="BI42" s="121"/>
      <c r="BJ42" s="120"/>
      <c r="BK42" s="3"/>
      <c r="BL42" s="7" t="str">
        <f>IF(AH42="選択　▼","",AH42)</f>
        <v/>
      </c>
      <c r="BM42" s="6"/>
      <c r="BN42" s="6"/>
      <c r="BO42" s="8"/>
      <c r="BP42" s="8"/>
      <c r="BQ42" s="8"/>
      <c r="BR42" s="8"/>
      <c r="BS42" s="8"/>
      <c r="BT42" s="8"/>
      <c r="BU42" s="8"/>
      <c r="BV42" s="8"/>
      <c r="BW42" s="8"/>
      <c r="BX42" s="8"/>
      <c r="BY42" s="8"/>
      <c r="BZ42" s="31"/>
      <c r="CA42" s="1" t="s">
        <v>828</v>
      </c>
      <c r="CB42" s="1" t="s">
        <v>38</v>
      </c>
      <c r="CC42" s="1"/>
      <c r="CD42" s="1"/>
      <c r="CE42" s="1"/>
      <c r="CF42" s="1"/>
      <c r="CG42" s="1"/>
      <c r="CH42" s="1"/>
      <c r="CI42" s="1"/>
      <c r="CJ42" s="1"/>
      <c r="CK42" s="1" t="s">
        <v>370</v>
      </c>
      <c r="CL42" s="1" t="s">
        <v>2459</v>
      </c>
      <c r="CM42" s="1"/>
      <c r="CN42" s="1"/>
      <c r="CO42" s="1"/>
      <c r="CP42" s="1"/>
      <c r="CQ42" s="1"/>
      <c r="CR42" s="1"/>
      <c r="CS42" s="1" t="s">
        <v>2459</v>
      </c>
      <c r="CV42"/>
      <c r="DB42" s="426"/>
      <c r="DC42" s="426" t="s">
        <v>1904</v>
      </c>
      <c r="DD42" s="426"/>
      <c r="DE42" s="426"/>
    </row>
    <row r="43" spans="1:109" s="425" customFormat="1" ht="15" customHeight="1">
      <c r="A43" s="59"/>
      <c r="B43" s="137"/>
      <c r="C43" s="996"/>
      <c r="D43" s="821"/>
      <c r="E43" s="948"/>
      <c r="F43" s="822"/>
      <c r="G43" s="1133" t="s">
        <v>938</v>
      </c>
      <c r="H43" s="1134"/>
      <c r="I43" s="1135"/>
      <c r="J43" s="1135"/>
      <c r="K43" s="1135"/>
      <c r="L43" s="1135"/>
      <c r="M43" s="1135"/>
      <c r="N43" s="1135"/>
      <c r="O43" s="1135"/>
      <c r="P43" s="1135"/>
      <c r="Q43" s="1135"/>
      <c r="R43" s="1135"/>
      <c r="S43" s="1135"/>
      <c r="T43" s="1135"/>
      <c r="U43" s="1135"/>
      <c r="V43" s="1135"/>
      <c r="W43" s="1135"/>
      <c r="X43" s="1135"/>
      <c r="Y43" s="1135"/>
      <c r="Z43" s="1135"/>
      <c r="AA43" s="1135"/>
      <c r="AB43" s="1135"/>
      <c r="AC43" s="1135"/>
      <c r="AD43" s="1135"/>
      <c r="AE43" s="1135"/>
      <c r="AF43" s="1135"/>
      <c r="AG43" s="1135"/>
      <c r="AH43" s="1135"/>
      <c r="AI43" s="1135"/>
      <c r="AJ43" s="1135"/>
      <c r="AK43" s="1135"/>
      <c r="AL43" s="1135"/>
      <c r="AM43" s="1136"/>
      <c r="AN43" s="61"/>
      <c r="AO43" s="270"/>
      <c r="AP43" s="61"/>
      <c r="AQ43" s="121"/>
      <c r="AR43" s="1234"/>
      <c r="AS43" s="208" t="s">
        <v>694</v>
      </c>
      <c r="AT43" s="843" t="s">
        <v>1699</v>
      </c>
      <c r="AU43" s="843"/>
      <c r="AV43" s="843"/>
      <c r="AW43" s="843"/>
      <c r="AX43" s="843"/>
      <c r="AY43" s="843"/>
      <c r="AZ43" s="843"/>
      <c r="BA43" s="843"/>
      <c r="BB43" s="843"/>
      <c r="BC43" s="843"/>
      <c r="BD43" s="843"/>
      <c r="BE43" s="843"/>
      <c r="BF43" s="843"/>
      <c r="BG43" s="843"/>
      <c r="BH43" s="61"/>
      <c r="BI43" s="121"/>
      <c r="BJ43" s="120"/>
      <c r="BK43" s="3"/>
      <c r="BL43" s="6"/>
      <c r="BM43" s="6"/>
      <c r="BN43" s="6"/>
      <c r="BO43" s="8"/>
      <c r="BP43" s="8"/>
      <c r="BQ43" s="8"/>
      <c r="BR43" s="8"/>
      <c r="BS43" s="8"/>
      <c r="BT43" s="8"/>
      <c r="BU43" s="8"/>
      <c r="BV43" s="8"/>
      <c r="BW43" s="8"/>
      <c r="BX43" s="8"/>
      <c r="BY43" s="8"/>
      <c r="BZ43" s="31"/>
      <c r="CA43" s="1" t="s">
        <v>830</v>
      </c>
      <c r="CB43" s="1" t="s">
        <v>39</v>
      </c>
      <c r="CC43" s="1"/>
      <c r="CD43" s="1"/>
      <c r="CE43" s="1"/>
      <c r="CF43" s="1"/>
      <c r="CG43" s="1"/>
      <c r="CH43" s="1"/>
      <c r="CI43" s="1"/>
      <c r="CJ43" s="1"/>
      <c r="CK43" s="1" t="s">
        <v>371</v>
      </c>
      <c r="CL43" s="1" t="s">
        <v>2460</v>
      </c>
      <c r="CM43" s="1"/>
      <c r="CN43" s="1"/>
      <c r="CO43" s="1"/>
      <c r="CP43" s="1"/>
      <c r="CQ43" s="1"/>
      <c r="CR43" s="1"/>
      <c r="CS43" s="1" t="s">
        <v>2460</v>
      </c>
      <c r="CV43"/>
      <c r="DB43" s="426"/>
      <c r="DC43" s="426" t="s">
        <v>1905</v>
      </c>
      <c r="DD43" s="426"/>
      <c r="DE43" s="426"/>
    </row>
    <row r="44" spans="1:109" s="425" customFormat="1" ht="15" customHeight="1">
      <c r="A44" s="59"/>
      <c r="B44" s="137"/>
      <c r="C44" s="996"/>
      <c r="D44" s="821"/>
      <c r="E44" s="948"/>
      <c r="F44" s="822"/>
      <c r="G44" s="1211" t="s">
        <v>849</v>
      </c>
      <c r="H44" s="1212"/>
      <c r="I44" s="930" t="s">
        <v>544</v>
      </c>
      <c r="J44" s="930"/>
      <c r="K44" s="930"/>
      <c r="L44" s="930"/>
      <c r="M44" s="914" t="s">
        <v>879</v>
      </c>
      <c r="N44" s="914"/>
      <c r="O44" s="914"/>
      <c r="P44" s="914"/>
      <c r="Q44" s="914"/>
      <c r="R44" s="914"/>
      <c r="S44" s="1009"/>
      <c r="T44" s="1009"/>
      <c r="U44" s="1009"/>
      <c r="V44" s="1009"/>
      <c r="W44" s="1009"/>
      <c r="X44" s="1009"/>
      <c r="Y44" s="1009"/>
      <c r="Z44" s="1009"/>
      <c r="AA44" s="1009"/>
      <c r="AB44" s="1009"/>
      <c r="AC44" s="1009"/>
      <c r="AD44" s="1143"/>
      <c r="AE44" s="1143"/>
      <c r="AF44" s="1143"/>
      <c r="AG44" s="1143"/>
      <c r="AH44" s="1143"/>
      <c r="AI44" s="1143"/>
      <c r="AJ44" s="1143"/>
      <c r="AK44" s="1143"/>
      <c r="AL44" s="1143"/>
      <c r="AM44" s="1143"/>
      <c r="AN44" s="61"/>
      <c r="AO44" s="270"/>
      <c r="AP44" s="61"/>
      <c r="AQ44" s="121"/>
      <c r="AR44" s="1234"/>
      <c r="AS44" s="298">
        <v>3</v>
      </c>
      <c r="AT44" s="843" t="s">
        <v>1700</v>
      </c>
      <c r="AU44" s="843"/>
      <c r="AV44" s="843"/>
      <c r="AW44" s="843"/>
      <c r="AX44" s="843"/>
      <c r="AY44" s="843"/>
      <c r="AZ44" s="843"/>
      <c r="BA44" s="843"/>
      <c r="BB44" s="843"/>
      <c r="BC44" s="843"/>
      <c r="BD44" s="843"/>
      <c r="BE44" s="843"/>
      <c r="BF44" s="843"/>
      <c r="BG44" s="843"/>
      <c r="BH44" s="61"/>
      <c r="BI44" s="121"/>
      <c r="BJ44" s="120"/>
      <c r="BK44" s="3"/>
      <c r="BL44" s="6"/>
      <c r="BM44" s="6"/>
      <c r="BN44" s="6"/>
      <c r="BO44" s="8"/>
      <c r="BP44" s="8"/>
      <c r="BQ44" s="8"/>
      <c r="BR44" s="8"/>
      <c r="BS44" s="8"/>
      <c r="BT44" s="8"/>
      <c r="BU44" s="8"/>
      <c r="BV44" s="8"/>
      <c r="BW44" s="8"/>
      <c r="BX44" s="8"/>
      <c r="BY44" s="8"/>
      <c r="BZ44" s="31"/>
      <c r="CA44" s="1" t="s">
        <v>831</v>
      </c>
      <c r="CB44" s="1" t="s">
        <v>40</v>
      </c>
      <c r="CC44" s="1"/>
      <c r="CD44" s="1"/>
      <c r="CE44" s="1"/>
      <c r="CF44" s="1"/>
      <c r="CG44" s="1"/>
      <c r="CH44" s="1"/>
      <c r="CI44" s="1"/>
      <c r="CJ44" s="1"/>
      <c r="CK44" s="1" t="s">
        <v>372</v>
      </c>
      <c r="CL44" s="1" t="s">
        <v>2461</v>
      </c>
      <c r="CM44" s="1"/>
      <c r="CN44" s="1"/>
      <c r="CO44" s="1"/>
      <c r="CP44" s="1"/>
      <c r="CQ44" s="1"/>
      <c r="CR44" s="1"/>
      <c r="CS44" s="1" t="s">
        <v>2461</v>
      </c>
      <c r="CV44"/>
      <c r="DB44" s="426"/>
      <c r="DC44" s="426" t="s">
        <v>1906</v>
      </c>
      <c r="DD44" s="426"/>
      <c r="DE44" s="426"/>
    </row>
    <row r="45" spans="1:109" s="425" customFormat="1" ht="15" customHeight="1">
      <c r="A45" s="59"/>
      <c r="B45" s="137"/>
      <c r="C45" s="996"/>
      <c r="D45" s="821"/>
      <c r="E45" s="948"/>
      <c r="F45" s="822"/>
      <c r="G45" s="1222"/>
      <c r="H45" s="1223"/>
      <c r="I45" s="933"/>
      <c r="J45" s="933"/>
      <c r="K45" s="933"/>
      <c r="L45" s="933"/>
      <c r="M45" s="935" t="s">
        <v>543</v>
      </c>
      <c r="N45" s="819"/>
      <c r="O45" s="819"/>
      <c r="P45" s="819"/>
      <c r="Q45" s="819"/>
      <c r="R45" s="820"/>
      <c r="S45" s="1005"/>
      <c r="T45" s="1006"/>
      <c r="U45" s="1006"/>
      <c r="V45" s="1006"/>
      <c r="W45" s="1006"/>
      <c r="X45" s="1006"/>
      <c r="Y45" s="1006"/>
      <c r="Z45" s="1006"/>
      <c r="AA45" s="1006"/>
      <c r="AB45" s="1006"/>
      <c r="AC45" s="1007"/>
      <c r="AD45" s="819" t="s">
        <v>1701</v>
      </c>
      <c r="AE45" s="819"/>
      <c r="AF45" s="819"/>
      <c r="AG45" s="819"/>
      <c r="AH45" s="952" t="s">
        <v>770</v>
      </c>
      <c r="AI45" s="953"/>
      <c r="AJ45" s="953"/>
      <c r="AK45" s="953"/>
      <c r="AL45" s="953"/>
      <c r="AM45" s="954"/>
      <c r="AN45" s="61"/>
      <c r="AO45" s="270"/>
      <c r="AP45" s="61"/>
      <c r="AQ45" s="121"/>
      <c r="AR45" s="1234"/>
      <c r="AS45" s="298">
        <v>4</v>
      </c>
      <c r="AT45" s="843" t="s">
        <v>1700</v>
      </c>
      <c r="AU45" s="843"/>
      <c r="AV45" s="843"/>
      <c r="AW45" s="843"/>
      <c r="AX45" s="843"/>
      <c r="AY45" s="843"/>
      <c r="AZ45" s="843"/>
      <c r="BA45" s="843"/>
      <c r="BB45" s="843"/>
      <c r="BC45" s="843"/>
      <c r="BD45" s="843"/>
      <c r="BE45" s="843"/>
      <c r="BF45" s="843"/>
      <c r="BG45" s="843"/>
      <c r="BH45" s="61"/>
      <c r="BI45" s="121"/>
      <c r="BJ45" s="120"/>
      <c r="BK45" s="3"/>
      <c r="BL45" s="7" t="str">
        <f>IF(AH45="選択　▼","",AH45)</f>
        <v/>
      </c>
      <c r="BM45" s="6"/>
      <c r="BN45" s="6"/>
      <c r="BO45" s="8"/>
      <c r="BP45" s="8"/>
      <c r="BQ45" s="8"/>
      <c r="BR45" s="8"/>
      <c r="BS45" s="8"/>
      <c r="BT45" s="8"/>
      <c r="BU45" s="8"/>
      <c r="BV45" s="8"/>
      <c r="BW45" s="8"/>
      <c r="BX45" s="8"/>
      <c r="BY45" s="8"/>
      <c r="BZ45" s="31"/>
      <c r="CA45" s="1" t="s">
        <v>832</v>
      </c>
      <c r="CB45" s="1" t="s">
        <v>41</v>
      </c>
      <c r="CC45" s="1"/>
      <c r="CD45" s="1"/>
      <c r="CE45" s="1"/>
      <c r="CF45" s="1"/>
      <c r="CG45" s="1"/>
      <c r="CH45" s="1"/>
      <c r="CI45" s="1"/>
      <c r="CJ45" s="1"/>
      <c r="CK45" s="1" t="s">
        <v>373</v>
      </c>
      <c r="CL45" s="1" t="s">
        <v>2462</v>
      </c>
      <c r="CM45" s="1"/>
      <c r="CN45" s="1"/>
      <c r="CO45" s="1"/>
      <c r="CP45" s="1"/>
      <c r="CQ45" s="1"/>
      <c r="CR45" s="1"/>
      <c r="CS45" s="1" t="s">
        <v>2462</v>
      </c>
      <c r="CV45"/>
      <c r="DB45" s="426"/>
      <c r="DC45" s="426" t="s">
        <v>1907</v>
      </c>
      <c r="DD45" s="426"/>
      <c r="DE45" s="426"/>
    </row>
    <row r="46" spans="1:109" s="425" customFormat="1" ht="15" customHeight="1">
      <c r="A46" s="59"/>
      <c r="B46" s="137"/>
      <c r="C46" s="996"/>
      <c r="D46" s="821"/>
      <c r="E46" s="948"/>
      <c r="F46" s="822"/>
      <c r="G46" s="1222"/>
      <c r="H46" s="1223"/>
      <c r="I46" s="819" t="s">
        <v>567</v>
      </c>
      <c r="J46" s="819"/>
      <c r="K46" s="819"/>
      <c r="L46" s="820"/>
      <c r="M46" s="855" t="s">
        <v>844</v>
      </c>
      <c r="N46" s="856"/>
      <c r="O46" s="874"/>
      <c r="P46" s="875"/>
      <c r="Q46" s="108" t="s">
        <v>146</v>
      </c>
      <c r="R46" s="874"/>
      <c r="S46" s="875"/>
      <c r="T46" s="107" t="s">
        <v>147</v>
      </c>
      <c r="U46" s="874"/>
      <c r="V46" s="875"/>
      <c r="W46" s="107" t="s">
        <v>148</v>
      </c>
      <c r="X46" s="1235"/>
      <c r="Y46" s="1235"/>
      <c r="Z46" s="1235"/>
      <c r="AA46" s="1235"/>
      <c r="AB46" s="1235"/>
      <c r="AC46" s="1235"/>
      <c r="AD46" s="1235"/>
      <c r="AE46" s="1235"/>
      <c r="AF46" s="1235"/>
      <c r="AG46" s="1235"/>
      <c r="AH46" s="1235"/>
      <c r="AI46" s="1235"/>
      <c r="AJ46" s="1235"/>
      <c r="AK46" s="1235"/>
      <c r="AL46" s="1235"/>
      <c r="AM46" s="1236"/>
      <c r="AN46" s="61"/>
      <c r="AO46" s="270"/>
      <c r="AP46" s="61"/>
      <c r="AQ46" s="121"/>
      <c r="AR46" s="1216"/>
      <c r="AS46" s="298">
        <v>5</v>
      </c>
      <c r="AT46" s="843" t="s">
        <v>1700</v>
      </c>
      <c r="AU46" s="843"/>
      <c r="AV46" s="843"/>
      <c r="AW46" s="843"/>
      <c r="AX46" s="843"/>
      <c r="AY46" s="843"/>
      <c r="AZ46" s="843"/>
      <c r="BA46" s="843"/>
      <c r="BB46" s="843"/>
      <c r="BC46" s="843"/>
      <c r="BD46" s="843"/>
      <c r="BE46" s="843"/>
      <c r="BF46" s="843"/>
      <c r="BG46" s="843"/>
      <c r="BH46" s="61"/>
      <c r="BI46" s="121"/>
      <c r="BJ46" s="120"/>
      <c r="BK46" s="3"/>
      <c r="BL46" s="56" t="str">
        <f>IF($M$46="選択","",IF(R46="","",M46&amp;O46&amp;Q4&amp;Q46))</f>
        <v/>
      </c>
      <c r="BM46" s="6"/>
      <c r="BN46" s="6"/>
      <c r="BO46" s="56" t="str">
        <f>IF($M$46="選択","",IF(U46="","",R46&amp;T46&amp;U46&amp;W46))</f>
        <v/>
      </c>
      <c r="BP46" s="8"/>
      <c r="BQ46" s="8"/>
      <c r="BR46" s="8"/>
      <c r="BS46" s="8"/>
      <c r="BT46" s="8"/>
      <c r="BU46" s="8"/>
      <c r="BV46" s="8"/>
      <c r="BW46" s="8"/>
      <c r="BX46" s="8"/>
      <c r="BY46" s="8"/>
      <c r="BZ46" s="31"/>
      <c r="CA46" s="1" t="s">
        <v>833</v>
      </c>
      <c r="CB46" s="1" t="s">
        <v>42</v>
      </c>
      <c r="CC46" s="1"/>
      <c r="CD46" s="1"/>
      <c r="CE46" s="1"/>
      <c r="CF46" s="1"/>
      <c r="CG46" s="1"/>
      <c r="CH46" s="1"/>
      <c r="CI46" s="1"/>
      <c r="CJ46" s="1"/>
      <c r="CK46" s="1" t="s">
        <v>374</v>
      </c>
      <c r="CL46" s="1" t="s">
        <v>2463</v>
      </c>
      <c r="CM46" s="1"/>
      <c r="CN46" s="1"/>
      <c r="CO46" s="1"/>
      <c r="CP46" s="1"/>
      <c r="CQ46" s="1"/>
      <c r="CR46" s="1"/>
      <c r="CS46" s="1" t="s">
        <v>2463</v>
      </c>
      <c r="CV46"/>
      <c r="DB46" s="426"/>
      <c r="DC46" s="426" t="s">
        <v>1908</v>
      </c>
      <c r="DD46" s="426"/>
      <c r="DE46" s="426"/>
    </row>
    <row r="47" spans="1:109" s="425" customFormat="1" ht="15" customHeight="1">
      <c r="A47" s="59"/>
      <c r="B47" s="137"/>
      <c r="C47" s="996"/>
      <c r="D47" s="821"/>
      <c r="E47" s="948"/>
      <c r="F47" s="822"/>
      <c r="G47" s="1222"/>
      <c r="H47" s="1223"/>
      <c r="I47" s="929" t="s">
        <v>545</v>
      </c>
      <c r="J47" s="930"/>
      <c r="K47" s="930"/>
      <c r="L47" s="931"/>
      <c r="M47" s="855" t="s">
        <v>844</v>
      </c>
      <c r="N47" s="856"/>
      <c r="O47" s="874"/>
      <c r="P47" s="875"/>
      <c r="Q47" s="108" t="s">
        <v>146</v>
      </c>
      <c r="R47" s="874"/>
      <c r="S47" s="875"/>
      <c r="T47" s="107" t="s">
        <v>147</v>
      </c>
      <c r="U47" s="874"/>
      <c r="V47" s="875"/>
      <c r="W47" s="107" t="s">
        <v>148</v>
      </c>
      <c r="X47" s="817" t="s">
        <v>546</v>
      </c>
      <c r="Y47" s="818"/>
      <c r="Z47" s="855" t="s">
        <v>844</v>
      </c>
      <c r="AA47" s="856"/>
      <c r="AB47" s="874"/>
      <c r="AC47" s="875"/>
      <c r="AD47" s="108" t="s">
        <v>146</v>
      </c>
      <c r="AE47" s="874"/>
      <c r="AF47" s="875"/>
      <c r="AG47" s="107" t="s">
        <v>147</v>
      </c>
      <c r="AH47" s="874"/>
      <c r="AI47" s="875"/>
      <c r="AJ47" s="107" t="s">
        <v>148</v>
      </c>
      <c r="AK47" s="817" t="s">
        <v>851</v>
      </c>
      <c r="AL47" s="817"/>
      <c r="AM47" s="818"/>
      <c r="AN47" s="61"/>
      <c r="AO47" s="270"/>
      <c r="AP47" s="61"/>
      <c r="AQ47" s="121"/>
      <c r="AR47" s="833">
        <v>18</v>
      </c>
      <c r="AS47" s="666"/>
      <c r="AT47" s="843" t="s">
        <v>1872</v>
      </c>
      <c r="AU47" s="843"/>
      <c r="AV47" s="843"/>
      <c r="AW47" s="843"/>
      <c r="AX47" s="843"/>
      <c r="AY47" s="843"/>
      <c r="AZ47" s="843"/>
      <c r="BA47" s="843"/>
      <c r="BB47" s="843"/>
      <c r="BC47" s="843"/>
      <c r="BD47" s="843"/>
      <c r="BE47" s="843"/>
      <c r="BF47" s="843"/>
      <c r="BG47" s="843"/>
      <c r="BH47" s="59"/>
      <c r="BI47" s="121"/>
      <c r="BJ47" s="120"/>
      <c r="BK47" s="3"/>
      <c r="BL47" s="56" t="str">
        <f>IF($M$46="選択","",IF(R47="","",M47&amp;O47&amp;Q5&amp;Q47))</f>
        <v/>
      </c>
      <c r="BM47" s="6"/>
      <c r="BN47" s="6"/>
      <c r="BO47" s="56" t="str">
        <f>IF($M$47="選択","",IF(U47="","",R47&amp;T47&amp;U47&amp;W47))</f>
        <v/>
      </c>
      <c r="BP47" s="56" t="str">
        <f>IF($Z$47="選択","",IF(AH47="","",Z47&amp;AB47&amp;AD47))</f>
        <v/>
      </c>
      <c r="BQ47" s="56" t="str">
        <f>IF($Z$47="選択","",IF(AE47="","",AE47&amp;AG47&amp;AH47&amp;AJ47))</f>
        <v/>
      </c>
      <c r="BR47" s="8"/>
      <c r="BS47" s="8"/>
      <c r="BT47" s="8"/>
      <c r="BU47" s="8"/>
      <c r="BV47" s="8"/>
      <c r="BW47" s="8"/>
      <c r="BX47" s="8"/>
      <c r="BY47" s="8"/>
      <c r="BZ47" s="31"/>
      <c r="CA47" s="1" t="s">
        <v>834</v>
      </c>
      <c r="CB47" s="1" t="s">
        <v>43</v>
      </c>
      <c r="CC47" s="1"/>
      <c r="CD47" s="1"/>
      <c r="CE47" s="1"/>
      <c r="CF47" s="1"/>
      <c r="CG47" s="1"/>
      <c r="CH47" s="1"/>
      <c r="CI47" s="1"/>
      <c r="CJ47" s="1"/>
      <c r="CK47" s="1" t="s">
        <v>375</v>
      </c>
      <c r="CL47" s="1" t="s">
        <v>2464</v>
      </c>
      <c r="CM47" s="1"/>
      <c r="CN47" s="1"/>
      <c r="CO47" s="1"/>
      <c r="CP47" s="1"/>
      <c r="CQ47" s="1"/>
      <c r="CR47" s="1"/>
      <c r="CS47" s="1" t="s">
        <v>2464</v>
      </c>
      <c r="CV47"/>
      <c r="DB47" s="426"/>
      <c r="DC47" s="426" t="s">
        <v>1909</v>
      </c>
      <c r="DD47" s="426"/>
      <c r="DE47" s="426"/>
    </row>
    <row r="48" spans="1:109" s="425" customFormat="1" ht="15" customHeight="1">
      <c r="A48" s="59"/>
      <c r="B48" s="137"/>
      <c r="C48" s="996"/>
      <c r="D48" s="821"/>
      <c r="E48" s="948"/>
      <c r="F48" s="822"/>
      <c r="G48" s="1222"/>
      <c r="H48" s="1223"/>
      <c r="I48" s="932"/>
      <c r="J48" s="933"/>
      <c r="K48" s="933"/>
      <c r="L48" s="934"/>
      <c r="M48" s="952" t="s">
        <v>770</v>
      </c>
      <c r="N48" s="953"/>
      <c r="O48" s="953"/>
      <c r="P48" s="954"/>
      <c r="Q48" s="1000" t="s">
        <v>878</v>
      </c>
      <c r="R48" s="941"/>
      <c r="S48" s="941"/>
      <c r="T48" s="941"/>
      <c r="U48" s="941"/>
      <c r="V48" s="941"/>
      <c r="W48" s="941"/>
      <c r="X48" s="941"/>
      <c r="Y48" s="941"/>
      <c r="Z48" s="941"/>
      <c r="AA48" s="941"/>
      <c r="AB48" s="941"/>
      <c r="AC48" s="941"/>
      <c r="AD48" s="941"/>
      <c r="AE48" s="941"/>
      <c r="AF48" s="941"/>
      <c r="AG48" s="941"/>
      <c r="AH48" s="941"/>
      <c r="AI48" s="941"/>
      <c r="AJ48" s="941"/>
      <c r="AK48" s="941"/>
      <c r="AL48" s="941"/>
      <c r="AM48" s="942"/>
      <c r="AN48" s="61"/>
      <c r="AO48" s="270"/>
      <c r="AP48" s="61"/>
      <c r="AQ48" s="121"/>
      <c r="AR48" s="61"/>
      <c r="AS48" s="61"/>
      <c r="AT48" s="61"/>
      <c r="AU48" s="61"/>
      <c r="AV48" s="61"/>
      <c r="AW48" s="61"/>
      <c r="AX48" s="61"/>
      <c r="AY48" s="61"/>
      <c r="AZ48" s="61"/>
      <c r="BA48" s="61"/>
      <c r="BB48" s="61"/>
      <c r="BC48" s="61"/>
      <c r="BD48" s="59"/>
      <c r="BE48" s="59"/>
      <c r="BF48" s="59"/>
      <c r="BG48" s="59"/>
      <c r="BH48" s="59"/>
      <c r="BI48" s="121"/>
      <c r="BJ48" s="120"/>
      <c r="BK48" s="3"/>
      <c r="BL48" s="56" t="str">
        <f>IF(M48="選択　▼","",M48)</f>
        <v/>
      </c>
      <c r="BM48" s="6"/>
      <c r="BN48" s="6"/>
      <c r="BO48" s="8"/>
      <c r="BP48" s="8"/>
      <c r="BQ48" s="8"/>
      <c r="BR48" s="8"/>
      <c r="BS48" s="8"/>
      <c r="BT48" s="8"/>
      <c r="BU48" s="8"/>
      <c r="BV48" s="8"/>
      <c r="BW48" s="8"/>
      <c r="BX48" s="8"/>
      <c r="BY48" s="8"/>
      <c r="BZ48" s="31"/>
      <c r="CA48" s="1" t="s">
        <v>835</v>
      </c>
      <c r="CB48" s="1" t="s">
        <v>44</v>
      </c>
      <c r="CC48" s="1"/>
      <c r="CD48" s="1"/>
      <c r="CE48" s="1"/>
      <c r="CF48" s="1"/>
      <c r="CG48" s="1"/>
      <c r="CH48" s="1"/>
      <c r="CI48" s="1"/>
      <c r="CJ48" s="1"/>
      <c r="CK48" s="1" t="s">
        <v>376</v>
      </c>
      <c r="CL48" s="1" t="s">
        <v>2465</v>
      </c>
      <c r="CM48" s="1"/>
      <c r="CN48" s="1"/>
      <c r="CO48" s="1"/>
      <c r="CP48" s="1"/>
      <c r="CQ48" s="1"/>
      <c r="CR48" s="1"/>
      <c r="CS48" s="1" t="s">
        <v>2465</v>
      </c>
      <c r="CV48"/>
      <c r="DB48" s="426"/>
      <c r="DC48" s="426" t="s">
        <v>1910</v>
      </c>
      <c r="DD48" s="426"/>
      <c r="DE48" s="426"/>
    </row>
    <row r="49" spans="1:109" s="425" customFormat="1" ht="15" customHeight="1">
      <c r="A49" s="59"/>
      <c r="B49" s="137"/>
      <c r="C49" s="996"/>
      <c r="D49" s="821"/>
      <c r="E49" s="948"/>
      <c r="F49" s="822"/>
      <c r="G49" s="1222"/>
      <c r="H49" s="1223"/>
      <c r="I49" s="819" t="s">
        <v>547</v>
      </c>
      <c r="J49" s="819"/>
      <c r="K49" s="819"/>
      <c r="L49" s="820"/>
      <c r="M49" s="952" t="s">
        <v>770</v>
      </c>
      <c r="N49" s="953"/>
      <c r="O49" s="953"/>
      <c r="P49" s="953"/>
      <c r="Q49" s="953"/>
      <c r="R49" s="954"/>
      <c r="S49" s="1214"/>
      <c r="T49" s="1116"/>
      <c r="U49" s="1116"/>
      <c r="V49" s="1116"/>
      <c r="W49" s="1116"/>
      <c r="X49" s="1116"/>
      <c r="Y49" s="1116"/>
      <c r="Z49" s="1116"/>
      <c r="AA49" s="1116"/>
      <c r="AB49" s="1116"/>
      <c r="AC49" s="1116"/>
      <c r="AD49" s="1116"/>
      <c r="AE49" s="1116"/>
      <c r="AF49" s="1116"/>
      <c r="AG49" s="1116"/>
      <c r="AH49" s="1116"/>
      <c r="AI49" s="1116"/>
      <c r="AJ49" s="1116"/>
      <c r="AK49" s="1116"/>
      <c r="AL49" s="1116"/>
      <c r="AM49" s="1117"/>
      <c r="AN49" s="61"/>
      <c r="AO49" s="270"/>
      <c r="AP49" s="61"/>
      <c r="AQ49" s="121"/>
      <c r="AR49" s="61"/>
      <c r="AS49" s="61"/>
      <c r="AT49" s="61"/>
      <c r="AU49" s="61"/>
      <c r="AV49" s="61"/>
      <c r="AW49" s="61"/>
      <c r="AX49" s="61"/>
      <c r="AY49" s="61"/>
      <c r="AZ49" s="61"/>
      <c r="BA49" s="61"/>
      <c r="BB49" s="61"/>
      <c r="BC49" s="61"/>
      <c r="BD49" s="61"/>
      <c r="BE49" s="61"/>
      <c r="BF49" s="61"/>
      <c r="BG49" s="61"/>
      <c r="BH49" s="61"/>
      <c r="BI49" s="121"/>
      <c r="BJ49" s="120"/>
      <c r="BK49" s="3"/>
      <c r="BL49" s="7" t="str">
        <f>IF(M49="選択　▼","",M49)</f>
        <v/>
      </c>
      <c r="BM49" s="6"/>
      <c r="BN49" s="6"/>
      <c r="BO49" s="8"/>
      <c r="BP49" s="8"/>
      <c r="BQ49" s="8"/>
      <c r="BR49" s="8"/>
      <c r="BS49" s="8"/>
      <c r="BT49" s="8"/>
      <c r="BU49" s="8"/>
      <c r="BV49" s="8"/>
      <c r="BW49" s="8"/>
      <c r="BX49" s="8"/>
      <c r="BY49" s="8"/>
      <c r="BZ49" s="31"/>
      <c r="CA49" s="1" t="s">
        <v>836</v>
      </c>
      <c r="CB49" s="1" t="s">
        <v>45</v>
      </c>
      <c r="CC49" s="1"/>
      <c r="CD49" s="1"/>
      <c r="CE49" s="1"/>
      <c r="CF49" s="1"/>
      <c r="CG49" s="1"/>
      <c r="CH49" s="1"/>
      <c r="CI49" s="1"/>
      <c r="CJ49" s="1"/>
      <c r="CK49" s="1" t="s">
        <v>377</v>
      </c>
      <c r="CL49" s="1" t="s">
        <v>2466</v>
      </c>
      <c r="CM49" s="1"/>
      <c r="CN49" s="1"/>
      <c r="CO49" s="1"/>
      <c r="CP49" s="1"/>
      <c r="CQ49" s="1"/>
      <c r="CR49" s="1"/>
      <c r="CS49" s="1" t="s">
        <v>2466</v>
      </c>
      <c r="CV49"/>
      <c r="DB49" s="426"/>
      <c r="DC49" s="426" t="s">
        <v>1911</v>
      </c>
      <c r="DD49" s="426"/>
      <c r="DE49" s="426"/>
    </row>
    <row r="50" spans="1:109" s="425" customFormat="1" ht="15" customHeight="1">
      <c r="A50" s="59"/>
      <c r="B50" s="137"/>
      <c r="C50" s="997"/>
      <c r="D50" s="606"/>
      <c r="E50" s="607"/>
      <c r="F50" s="608"/>
      <c r="G50" s="1207"/>
      <c r="H50" s="1213"/>
      <c r="I50" s="819" t="s">
        <v>568</v>
      </c>
      <c r="J50" s="819"/>
      <c r="K50" s="819"/>
      <c r="L50" s="820"/>
      <c r="M50" s="1219" t="s">
        <v>770</v>
      </c>
      <c r="N50" s="1220"/>
      <c r="O50" s="1220"/>
      <c r="P50" s="1220"/>
      <c r="Q50" s="1220"/>
      <c r="R50" s="1221"/>
      <c r="S50" s="1000" t="s">
        <v>566</v>
      </c>
      <c r="T50" s="941"/>
      <c r="U50" s="941"/>
      <c r="V50" s="941"/>
      <c r="W50" s="941"/>
      <c r="X50" s="941"/>
      <c r="Y50" s="941"/>
      <c r="Z50" s="941"/>
      <c r="AA50" s="941"/>
      <c r="AB50" s="941"/>
      <c r="AC50" s="941"/>
      <c r="AD50" s="941"/>
      <c r="AE50" s="941"/>
      <c r="AF50" s="941"/>
      <c r="AG50" s="941"/>
      <c r="AH50" s="941"/>
      <c r="AI50" s="941"/>
      <c r="AJ50" s="941"/>
      <c r="AK50" s="941"/>
      <c r="AL50" s="941"/>
      <c r="AM50" s="942"/>
      <c r="AN50" s="61"/>
      <c r="AO50" s="270"/>
      <c r="AP50" s="61"/>
      <c r="AQ50" s="121"/>
      <c r="AR50" s="61"/>
      <c r="AS50" s="61"/>
      <c r="AT50" s="61"/>
      <c r="AU50" s="61"/>
      <c r="AV50" s="61"/>
      <c r="AW50" s="61"/>
      <c r="AX50" s="61"/>
      <c r="AY50" s="61"/>
      <c r="AZ50" s="61"/>
      <c r="BA50" s="61"/>
      <c r="BB50" s="61"/>
      <c r="BC50" s="61"/>
      <c r="BD50" s="61"/>
      <c r="BE50" s="61"/>
      <c r="BF50" s="61"/>
      <c r="BG50" s="61"/>
      <c r="BH50" s="61"/>
      <c r="BI50" s="121"/>
      <c r="BJ50" s="120"/>
      <c r="BK50" s="3"/>
      <c r="BL50" s="7" t="str">
        <f>IF(M50="選択　▼","",M50)</f>
        <v/>
      </c>
      <c r="BM50" s="6"/>
      <c r="BN50" s="6"/>
      <c r="BO50" s="8"/>
      <c r="BP50" s="8"/>
      <c r="BQ50" s="8"/>
      <c r="BR50" s="8"/>
      <c r="BS50" s="8"/>
      <c r="BT50" s="8"/>
      <c r="BU50" s="8"/>
      <c r="BV50" s="8"/>
      <c r="BW50" s="8"/>
      <c r="BX50" s="8"/>
      <c r="BY50" s="8"/>
      <c r="BZ50" s="31"/>
      <c r="CA50" s="1" t="s">
        <v>837</v>
      </c>
      <c r="CB50" s="1" t="s">
        <v>46</v>
      </c>
      <c r="CC50" s="1"/>
      <c r="CD50" s="1"/>
      <c r="CE50" s="1"/>
      <c r="CF50" s="1"/>
      <c r="CG50" s="1"/>
      <c r="CH50" s="1"/>
      <c r="CI50" s="1"/>
      <c r="CJ50" s="1"/>
      <c r="CK50" s="1" t="s">
        <v>378</v>
      </c>
      <c r="CL50" s="1" t="s">
        <v>2467</v>
      </c>
      <c r="CM50" s="1"/>
      <c r="CN50" s="1"/>
      <c r="CO50" s="1"/>
      <c r="CP50" s="1"/>
      <c r="CQ50" s="1"/>
      <c r="CR50" s="1"/>
      <c r="CS50" s="1" t="s">
        <v>2467</v>
      </c>
      <c r="CV50"/>
      <c r="DB50" s="426"/>
      <c r="DC50" s="426" t="s">
        <v>1912</v>
      </c>
      <c r="DD50" s="426"/>
      <c r="DE50" s="426"/>
    </row>
    <row r="51" spans="1:109" s="425" customFormat="1" ht="15" customHeight="1">
      <c r="A51" s="59"/>
      <c r="B51" s="137"/>
      <c r="C51" s="610"/>
      <c r="D51" s="610"/>
      <c r="E51" s="610"/>
      <c r="F51" s="610"/>
      <c r="G51" s="610"/>
      <c r="H51" s="610"/>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0"/>
      <c r="AG51" s="610"/>
      <c r="AH51" s="610"/>
      <c r="AI51" s="867" t="s">
        <v>605</v>
      </c>
      <c r="AJ51" s="867"/>
      <c r="AK51" s="867"/>
      <c r="AL51" s="867"/>
      <c r="AM51" s="867"/>
      <c r="AN51" s="61"/>
      <c r="AO51" s="270"/>
      <c r="AP51" s="61"/>
      <c r="AQ51" s="121"/>
      <c r="AR51" s="61"/>
      <c r="AS51" s="61"/>
      <c r="AT51" s="61"/>
      <c r="AU51" s="61"/>
      <c r="AV51" s="61"/>
      <c r="AW51" s="61"/>
      <c r="AX51" s="61"/>
      <c r="AY51" s="61"/>
      <c r="AZ51" s="61"/>
      <c r="BA51" s="61"/>
      <c r="BB51" s="61"/>
      <c r="BC51" s="61"/>
      <c r="BD51" s="61"/>
      <c r="BE51" s="61"/>
      <c r="BF51" s="61"/>
      <c r="BG51" s="61"/>
      <c r="BH51" s="61"/>
      <c r="BI51" s="121"/>
      <c r="BJ51" s="120"/>
      <c r="BK51" s="3"/>
      <c r="BL51" s="6"/>
      <c r="BM51" s="6"/>
      <c r="BN51" s="6"/>
      <c r="BO51" s="8"/>
      <c r="BP51" s="8"/>
      <c r="BQ51" s="8"/>
      <c r="BR51" s="8"/>
      <c r="BS51" s="8"/>
      <c r="BT51" s="8"/>
      <c r="BU51" s="8"/>
      <c r="BV51" s="8"/>
      <c r="BW51" s="8"/>
      <c r="BX51" s="8"/>
      <c r="BY51" s="8"/>
      <c r="BZ51" s="31"/>
      <c r="CA51" s="1" t="s">
        <v>838</v>
      </c>
      <c r="CB51" s="1" t="s">
        <v>47</v>
      </c>
      <c r="CC51" s="1"/>
      <c r="CD51" s="1"/>
      <c r="CE51" s="1"/>
      <c r="CF51" s="1"/>
      <c r="CG51" s="1"/>
      <c r="CH51" s="1"/>
      <c r="CI51" s="1"/>
      <c r="CJ51" s="1"/>
      <c r="CK51" s="1" t="s">
        <v>379</v>
      </c>
      <c r="CL51" s="1" t="s">
        <v>2468</v>
      </c>
      <c r="CM51" s="1"/>
      <c r="CN51" s="1"/>
      <c r="CO51" s="1"/>
      <c r="CP51" s="1"/>
      <c r="CQ51" s="1"/>
      <c r="CR51" s="1"/>
      <c r="CS51" s="1" t="s">
        <v>2468</v>
      </c>
      <c r="DB51" s="426"/>
      <c r="DC51" s="426" t="s">
        <v>1913</v>
      </c>
      <c r="DD51" s="426"/>
      <c r="DE51" s="426"/>
    </row>
    <row r="52" spans="1:109" s="425" customFormat="1" ht="15" customHeight="1">
      <c r="A52" s="59"/>
      <c r="B52" s="137"/>
      <c r="C52" s="1250" t="s">
        <v>875</v>
      </c>
      <c r="D52" s="603" t="s">
        <v>854</v>
      </c>
      <c r="E52" s="604"/>
      <c r="F52" s="605"/>
      <c r="G52" s="1016" t="s">
        <v>4</v>
      </c>
      <c r="H52" s="1016"/>
      <c r="I52" s="1016"/>
      <c r="J52" s="1016"/>
      <c r="K52" s="1016"/>
      <c r="L52" s="1017"/>
      <c r="M52" s="945"/>
      <c r="N52" s="946"/>
      <c r="O52" s="946"/>
      <c r="P52" s="946"/>
      <c r="Q52" s="946"/>
      <c r="R52" s="946"/>
      <c r="S52" s="946"/>
      <c r="T52" s="946"/>
      <c r="U52" s="946"/>
      <c r="V52" s="947"/>
      <c r="W52" s="1019" t="s">
        <v>190</v>
      </c>
      <c r="X52" s="872"/>
      <c r="Y52" s="872"/>
      <c r="Z52" s="872"/>
      <c r="AA52" s="872"/>
      <c r="AB52" s="872"/>
      <c r="AC52" s="872"/>
      <c r="AD52" s="872"/>
      <c r="AE52" s="872"/>
      <c r="AF52" s="872"/>
      <c r="AG52" s="872"/>
      <c r="AH52" s="872"/>
      <c r="AI52" s="872"/>
      <c r="AJ52" s="872"/>
      <c r="AK52" s="872"/>
      <c r="AL52" s="872"/>
      <c r="AM52" s="873"/>
      <c r="AN52" s="61"/>
      <c r="AO52" s="270"/>
      <c r="AP52" s="61"/>
      <c r="AQ52" s="121"/>
      <c r="AR52" s="61"/>
      <c r="AS52" s="61"/>
      <c r="AT52" s="61"/>
      <c r="AU52" s="61"/>
      <c r="AV52" s="61"/>
      <c r="AW52" s="61"/>
      <c r="AX52" s="61"/>
      <c r="AY52" s="61"/>
      <c r="AZ52" s="61"/>
      <c r="BA52" s="61"/>
      <c r="BB52" s="61"/>
      <c r="BC52" s="61"/>
      <c r="BD52" s="61"/>
      <c r="BE52" s="61"/>
      <c r="BF52" s="61"/>
      <c r="BG52" s="61"/>
      <c r="BH52" s="61"/>
      <c r="BI52" s="121"/>
      <c r="BJ52" s="120"/>
      <c r="BK52" s="3"/>
      <c r="BL52" s="193" t="str">
        <f>IF($M$56="選択▼","",$BL$54&amp;$R$56&amp;$S$56&amp;$U$56&amp;$V$56&amp;$X$56)</f>
        <v/>
      </c>
      <c r="BM52" s="6"/>
      <c r="BN52" s="6"/>
      <c r="BO52" s="8"/>
      <c r="BP52" s="8"/>
      <c r="BQ52" s="8"/>
      <c r="BR52" s="8"/>
      <c r="BS52" s="8"/>
      <c r="BT52" s="8"/>
      <c r="BU52" s="8"/>
      <c r="BV52" s="8"/>
      <c r="BW52" s="8"/>
      <c r="BX52" s="8"/>
      <c r="BY52" s="8"/>
      <c r="BZ52" s="31"/>
      <c r="CA52" s="1" t="s">
        <v>166</v>
      </c>
      <c r="CB52" s="1" t="s">
        <v>48</v>
      </c>
      <c r="CC52" s="1"/>
      <c r="CD52" s="1"/>
      <c r="CE52" s="1"/>
      <c r="CF52" s="1"/>
      <c r="CG52" s="1"/>
      <c r="CH52" s="1"/>
      <c r="CI52" s="1"/>
      <c r="CJ52" s="1"/>
      <c r="CK52" s="1"/>
      <c r="CL52" s="1" t="s">
        <v>2469</v>
      </c>
      <c r="CM52" s="1"/>
      <c r="CN52" s="1"/>
      <c r="CO52" s="1"/>
      <c r="CP52" s="1"/>
      <c r="CQ52" s="1"/>
      <c r="CR52" s="1"/>
      <c r="CS52" s="1" t="s">
        <v>2469</v>
      </c>
      <c r="DB52" s="426"/>
      <c r="DC52" s="426" t="s">
        <v>1914</v>
      </c>
      <c r="DD52" s="426"/>
      <c r="DE52" s="426"/>
    </row>
    <row r="53" spans="1:109" s="425" customFormat="1" ht="15" hidden="1" customHeight="1">
      <c r="A53" s="73"/>
      <c r="B53" s="137"/>
      <c r="C53" s="1251"/>
      <c r="D53" s="821"/>
      <c r="E53" s="948"/>
      <c r="F53" s="822"/>
      <c r="G53" s="649" t="s">
        <v>2</v>
      </c>
      <c r="H53" s="649"/>
      <c r="I53" s="649"/>
      <c r="J53" s="649"/>
      <c r="K53" s="649"/>
      <c r="L53" s="835"/>
      <c r="M53" s="961" t="s">
        <v>140</v>
      </c>
      <c r="N53" s="962"/>
      <c r="O53" s="963"/>
      <c r="P53" s="21" t="str">
        <f t="shared" ref="P53:AI53" si="10">MID($M$52,COLUMN()-15,1)</f>
        <v/>
      </c>
      <c r="Q53" s="21" t="str">
        <f t="shared" si="10"/>
        <v/>
      </c>
      <c r="R53" s="21" t="str">
        <f t="shared" si="10"/>
        <v/>
      </c>
      <c r="S53" s="21" t="str">
        <f t="shared" si="10"/>
        <v/>
      </c>
      <c r="T53" s="21" t="str">
        <f t="shared" si="10"/>
        <v/>
      </c>
      <c r="U53" s="21" t="str">
        <f t="shared" si="10"/>
        <v/>
      </c>
      <c r="V53" s="21" t="str">
        <f t="shared" si="10"/>
        <v/>
      </c>
      <c r="W53" s="22" t="str">
        <f t="shared" si="10"/>
        <v/>
      </c>
      <c r="X53" s="22" t="str">
        <f t="shared" si="10"/>
        <v/>
      </c>
      <c r="Y53" s="22" t="str">
        <f t="shared" si="10"/>
        <v/>
      </c>
      <c r="Z53" s="22" t="str">
        <f t="shared" si="10"/>
        <v/>
      </c>
      <c r="AA53" s="22" t="str">
        <f t="shared" si="10"/>
        <v/>
      </c>
      <c r="AB53" s="22" t="str">
        <f t="shared" si="10"/>
        <v/>
      </c>
      <c r="AC53" s="22" t="str">
        <f t="shared" si="10"/>
        <v/>
      </c>
      <c r="AD53" s="22" t="str">
        <f t="shared" si="10"/>
        <v/>
      </c>
      <c r="AE53" s="22" t="str">
        <f t="shared" si="10"/>
        <v/>
      </c>
      <c r="AF53" s="22" t="str">
        <f t="shared" si="10"/>
        <v/>
      </c>
      <c r="AG53" s="22" t="str">
        <f t="shared" si="10"/>
        <v/>
      </c>
      <c r="AH53" s="22" t="str">
        <f t="shared" si="10"/>
        <v/>
      </c>
      <c r="AI53" s="22" t="str">
        <f t="shared" si="10"/>
        <v/>
      </c>
      <c r="AJ53" s="744"/>
      <c r="AK53" s="859"/>
      <c r="AL53" s="859"/>
      <c r="AM53" s="860"/>
      <c r="AN53" s="61"/>
      <c r="AO53" s="270"/>
      <c r="AP53" s="61"/>
      <c r="AQ53" s="121"/>
      <c r="AR53" s="61"/>
      <c r="AS53" s="61"/>
      <c r="AT53" s="61"/>
      <c r="AU53" s="61"/>
      <c r="AV53" s="61"/>
      <c r="AW53" s="61"/>
      <c r="AX53" s="61"/>
      <c r="AY53" s="61"/>
      <c r="AZ53" s="61"/>
      <c r="BA53" s="61"/>
      <c r="BB53" s="61"/>
      <c r="BC53" s="61"/>
      <c r="BD53" s="61"/>
      <c r="BE53" s="61"/>
      <c r="BF53" s="61"/>
      <c r="BG53" s="61"/>
      <c r="BH53" s="61"/>
      <c r="BI53" s="121"/>
      <c r="BJ53" s="120"/>
      <c r="BK53" s="3"/>
      <c r="BL53" s="6"/>
      <c r="BM53" s="6"/>
      <c r="BN53" s="6"/>
      <c r="BO53" s="8"/>
      <c r="BP53" s="8"/>
      <c r="BQ53" s="8"/>
      <c r="BR53" s="8"/>
      <c r="BS53" s="8"/>
      <c r="BT53" s="8"/>
      <c r="BU53" s="8"/>
      <c r="BV53" s="8"/>
      <c r="BW53" s="8"/>
      <c r="BX53" s="8"/>
      <c r="BY53" s="8"/>
      <c r="BZ53" s="31"/>
      <c r="CA53" s="1" t="s">
        <v>167</v>
      </c>
      <c r="CB53" s="1" t="s">
        <v>49</v>
      </c>
      <c r="CC53" s="1"/>
      <c r="CD53" s="1"/>
      <c r="CE53" s="1"/>
      <c r="CF53" s="1"/>
      <c r="CG53" s="1"/>
      <c r="CH53" s="1"/>
      <c r="CI53" s="1"/>
      <c r="CJ53" s="1"/>
      <c r="CK53" s="1"/>
      <c r="CL53" s="1" t="s">
        <v>2470</v>
      </c>
      <c r="CM53" s="1"/>
      <c r="CN53" s="1"/>
      <c r="CO53" s="1"/>
      <c r="CP53" s="1"/>
      <c r="CQ53" s="1"/>
      <c r="CR53" s="1"/>
      <c r="CS53" s="1" t="s">
        <v>2470</v>
      </c>
      <c r="DB53" s="426"/>
      <c r="DC53" s="426" t="s">
        <v>1915</v>
      </c>
      <c r="DD53" s="426"/>
      <c r="DE53" s="426"/>
    </row>
    <row r="54" spans="1:109" s="425" customFormat="1" ht="15" customHeight="1">
      <c r="A54" s="59"/>
      <c r="B54" s="137"/>
      <c r="C54" s="1251"/>
      <c r="D54" s="821"/>
      <c r="E54" s="948"/>
      <c r="F54" s="822"/>
      <c r="G54" s="649"/>
      <c r="H54" s="649"/>
      <c r="I54" s="649"/>
      <c r="J54" s="649"/>
      <c r="K54" s="649"/>
      <c r="L54" s="835"/>
      <c r="M54" s="1005"/>
      <c r="N54" s="1006"/>
      <c r="O54" s="1006"/>
      <c r="P54" s="1006"/>
      <c r="Q54" s="1006"/>
      <c r="R54" s="1006"/>
      <c r="S54" s="1006"/>
      <c r="T54" s="1006"/>
      <c r="U54" s="1006"/>
      <c r="V54" s="1006"/>
      <c r="W54" s="1006"/>
      <c r="X54" s="1006"/>
      <c r="Y54" s="1006"/>
      <c r="Z54" s="1007"/>
      <c r="AA54" s="872" t="s">
        <v>609</v>
      </c>
      <c r="AB54" s="872"/>
      <c r="AC54" s="872"/>
      <c r="AD54" s="872"/>
      <c r="AE54" s="872"/>
      <c r="AF54" s="872"/>
      <c r="AG54" s="872"/>
      <c r="AH54" s="872"/>
      <c r="AI54" s="872"/>
      <c r="AJ54" s="872"/>
      <c r="AK54" s="872"/>
      <c r="AL54" s="872"/>
      <c r="AM54" s="873"/>
      <c r="AN54" s="61"/>
      <c r="AO54" s="270"/>
      <c r="AP54" s="61"/>
      <c r="AQ54" s="121"/>
      <c r="AR54" s="61"/>
      <c r="AS54" s="61"/>
      <c r="AT54" s="61"/>
      <c r="AU54" s="61"/>
      <c r="AV54" s="61"/>
      <c r="AW54" s="61"/>
      <c r="AX54" s="61"/>
      <c r="AY54" s="61"/>
      <c r="AZ54" s="61"/>
      <c r="BA54" s="61"/>
      <c r="BB54" s="61"/>
      <c r="BC54" s="61"/>
      <c r="BD54" s="61"/>
      <c r="BE54" s="61"/>
      <c r="BF54" s="61"/>
      <c r="BG54" s="61"/>
      <c r="BH54" s="61"/>
      <c r="BI54" s="121"/>
      <c r="BJ54" s="120"/>
      <c r="BK54" s="3"/>
      <c r="BL54" s="402" t="str">
        <f>IF($P$56="","",IF($M$56="昭和",$P$56+1925,$P$56+1988))</f>
        <v/>
      </c>
      <c r="BM54" s="6"/>
      <c r="BN54" s="6"/>
      <c r="BO54" s="8"/>
      <c r="BP54" s="8"/>
      <c r="BQ54" s="8"/>
      <c r="BR54" s="8"/>
      <c r="BS54" s="8"/>
      <c r="BT54" s="8"/>
      <c r="BU54" s="8"/>
      <c r="BV54" s="8"/>
      <c r="BW54" s="8"/>
      <c r="BX54" s="8"/>
      <c r="BY54" s="8"/>
      <c r="BZ54" s="31"/>
      <c r="CA54" s="1" t="s">
        <v>168</v>
      </c>
      <c r="CB54" s="1" t="s">
        <v>50</v>
      </c>
      <c r="CC54" s="1"/>
      <c r="CD54" s="1"/>
      <c r="CE54" s="1"/>
      <c r="CF54" s="1"/>
      <c r="CG54" s="1"/>
      <c r="CH54" s="1"/>
      <c r="CI54" s="1"/>
      <c r="CJ54" s="1"/>
      <c r="CK54" s="1"/>
      <c r="CL54" s="1" t="s">
        <v>2471</v>
      </c>
      <c r="CM54" s="1"/>
      <c r="CN54" s="1"/>
      <c r="CO54" s="1"/>
      <c r="CP54" s="1"/>
      <c r="CQ54" s="1"/>
      <c r="CR54" s="1"/>
      <c r="CS54" s="1" t="s">
        <v>2471</v>
      </c>
      <c r="DB54" s="426"/>
      <c r="DC54" s="426" t="s">
        <v>1916</v>
      </c>
      <c r="DD54" s="426"/>
      <c r="DE54" s="426"/>
    </row>
    <row r="55" spans="1:109" s="425" customFormat="1" ht="15" hidden="1" customHeight="1">
      <c r="A55" s="73"/>
      <c r="B55" s="137"/>
      <c r="C55" s="1251"/>
      <c r="D55" s="821"/>
      <c r="E55" s="948"/>
      <c r="F55" s="822"/>
      <c r="G55" s="933"/>
      <c r="H55" s="933"/>
      <c r="I55" s="933"/>
      <c r="J55" s="933"/>
      <c r="K55" s="933"/>
      <c r="L55" s="934"/>
      <c r="M55" s="961" t="s">
        <v>140</v>
      </c>
      <c r="N55" s="962"/>
      <c r="O55" s="963"/>
      <c r="P55" s="21" t="str">
        <f t="shared" ref="P55:AI55" si="11">MID($M$54,COLUMN()-15,1)</f>
        <v/>
      </c>
      <c r="Q55" s="21" t="str">
        <f t="shared" si="11"/>
        <v/>
      </c>
      <c r="R55" s="21" t="str">
        <f t="shared" si="11"/>
        <v/>
      </c>
      <c r="S55" s="21" t="str">
        <f t="shared" si="11"/>
        <v/>
      </c>
      <c r="T55" s="21" t="str">
        <f t="shared" si="11"/>
        <v/>
      </c>
      <c r="U55" s="21" t="str">
        <f t="shared" si="11"/>
        <v/>
      </c>
      <c r="V55" s="21" t="str">
        <f t="shared" si="11"/>
        <v/>
      </c>
      <c r="W55" s="21" t="str">
        <f t="shared" si="11"/>
        <v/>
      </c>
      <c r="X55" s="21" t="str">
        <f t="shared" si="11"/>
        <v/>
      </c>
      <c r="Y55" s="21" t="str">
        <f t="shared" si="11"/>
        <v/>
      </c>
      <c r="Z55" s="21" t="str">
        <f t="shared" si="11"/>
        <v/>
      </c>
      <c r="AA55" s="21" t="str">
        <f t="shared" si="11"/>
        <v/>
      </c>
      <c r="AB55" s="21" t="str">
        <f t="shared" si="11"/>
        <v/>
      </c>
      <c r="AC55" s="21" t="str">
        <f t="shared" si="11"/>
        <v/>
      </c>
      <c r="AD55" s="21" t="str">
        <f t="shared" si="11"/>
        <v/>
      </c>
      <c r="AE55" s="21" t="str">
        <f t="shared" si="11"/>
        <v/>
      </c>
      <c r="AF55" s="21" t="str">
        <f t="shared" si="11"/>
        <v/>
      </c>
      <c r="AG55" s="21" t="str">
        <f t="shared" si="11"/>
        <v/>
      </c>
      <c r="AH55" s="21" t="str">
        <f t="shared" si="11"/>
        <v/>
      </c>
      <c r="AI55" s="21" t="str">
        <f t="shared" si="11"/>
        <v/>
      </c>
      <c r="AJ55" s="744"/>
      <c r="AK55" s="859"/>
      <c r="AL55" s="859"/>
      <c r="AM55" s="860"/>
      <c r="AN55" s="61"/>
      <c r="AO55" s="270"/>
      <c r="AP55" s="61"/>
      <c r="AQ55" s="121"/>
      <c r="AR55" s="61"/>
      <c r="AS55" s="61"/>
      <c r="AT55" s="61"/>
      <c r="AU55" s="61"/>
      <c r="AV55" s="61"/>
      <c r="AW55" s="61"/>
      <c r="AX55" s="61"/>
      <c r="AY55" s="61"/>
      <c r="AZ55" s="61"/>
      <c r="BA55" s="61"/>
      <c r="BB55" s="61"/>
      <c r="BC55" s="61"/>
      <c r="BD55" s="61"/>
      <c r="BE55" s="61"/>
      <c r="BF55" s="61"/>
      <c r="BG55" s="61"/>
      <c r="BH55" s="61"/>
      <c r="BI55" s="121"/>
      <c r="BJ55" s="120"/>
      <c r="BK55" s="3"/>
      <c r="BL55" s="6"/>
      <c r="BM55" s="6"/>
      <c r="BN55" s="6"/>
      <c r="BO55" s="8"/>
      <c r="BP55" s="8"/>
      <c r="BQ55" s="8"/>
      <c r="BR55" s="8"/>
      <c r="BS55" s="8"/>
      <c r="BT55" s="8"/>
      <c r="BU55" s="8"/>
      <c r="BV55" s="8"/>
      <c r="BW55" s="8"/>
      <c r="BX55" s="8"/>
      <c r="BY55" s="8"/>
      <c r="BZ55" s="31"/>
      <c r="CA55" s="1" t="s">
        <v>169</v>
      </c>
      <c r="CB55" s="1" t="s">
        <v>51</v>
      </c>
      <c r="CC55" s="1"/>
      <c r="CD55" s="1"/>
      <c r="CE55" s="1"/>
      <c r="CF55" s="1"/>
      <c r="CG55" s="1"/>
      <c r="CH55" s="1"/>
      <c r="CI55" s="1"/>
      <c r="CJ55" s="1"/>
      <c r="CK55" s="1"/>
      <c r="CL55" s="1" t="s">
        <v>2472</v>
      </c>
      <c r="CM55" s="1"/>
      <c r="CN55" s="1"/>
      <c r="CO55" s="1"/>
      <c r="CP55" s="1"/>
      <c r="CQ55" s="1"/>
      <c r="CR55" s="1"/>
      <c r="CS55" s="1" t="s">
        <v>2472</v>
      </c>
      <c r="DB55" s="426"/>
      <c r="DC55" s="426" t="s">
        <v>1917</v>
      </c>
      <c r="DD55" s="426"/>
      <c r="DE55" s="426"/>
    </row>
    <row r="56" spans="1:109" s="425" customFormat="1" ht="15" customHeight="1">
      <c r="A56" s="59"/>
      <c r="B56" s="137"/>
      <c r="C56" s="1251"/>
      <c r="D56" s="821"/>
      <c r="E56" s="948"/>
      <c r="F56" s="822"/>
      <c r="G56" s="929" t="s">
        <v>66</v>
      </c>
      <c r="H56" s="930"/>
      <c r="I56" s="930"/>
      <c r="J56" s="930"/>
      <c r="K56" s="930"/>
      <c r="L56" s="931"/>
      <c r="M56" s="1047" t="s">
        <v>774</v>
      </c>
      <c r="N56" s="1048"/>
      <c r="O56" s="1253"/>
      <c r="P56" s="857"/>
      <c r="Q56" s="858"/>
      <c r="R56" s="1205" t="s">
        <v>146</v>
      </c>
      <c r="S56" s="857"/>
      <c r="T56" s="858"/>
      <c r="U56" s="1205" t="s">
        <v>147</v>
      </c>
      <c r="V56" s="857"/>
      <c r="W56" s="858"/>
      <c r="X56" s="609" t="s">
        <v>148</v>
      </c>
      <c r="Y56" s="610"/>
      <c r="Z56" s="610"/>
      <c r="AA56" s="610"/>
      <c r="AB56" s="610"/>
      <c r="AC56" s="610"/>
      <c r="AD56" s="610"/>
      <c r="AE56" s="610"/>
      <c r="AF56" s="610"/>
      <c r="AG56" s="610"/>
      <c r="AH56" s="610"/>
      <c r="AI56" s="610"/>
      <c r="AJ56" s="610"/>
      <c r="AK56" s="610"/>
      <c r="AL56" s="610"/>
      <c r="AM56" s="611"/>
      <c r="AN56" s="61"/>
      <c r="AO56" s="270"/>
      <c r="AP56" s="61"/>
      <c r="AQ56" s="121"/>
      <c r="AR56" s="61"/>
      <c r="AS56" s="61"/>
      <c r="AT56" s="61"/>
      <c r="AU56" s="61"/>
      <c r="AV56" s="61"/>
      <c r="AW56" s="61"/>
      <c r="AX56" s="61"/>
      <c r="AY56" s="61"/>
      <c r="AZ56" s="61"/>
      <c r="BA56" s="61"/>
      <c r="BB56" s="61"/>
      <c r="BC56" s="61"/>
      <c r="BD56" s="61"/>
      <c r="BE56" s="61"/>
      <c r="BF56" s="61"/>
      <c r="BG56" s="61"/>
      <c r="BH56" s="61"/>
      <c r="BI56" s="121"/>
      <c r="BJ56" s="120"/>
      <c r="BK56" s="3"/>
      <c r="BL56" s="7" t="str">
        <f>IF($M$56="選択▼","",$M$56&amp;$P$56&amp;$R$56&amp;$S$56&amp;$U$56&amp;$V$56&amp;$X$56)</f>
        <v/>
      </c>
      <c r="BM56" s="35" t="str">
        <f>MID(P56,COLUMN()-64,1)</f>
        <v/>
      </c>
      <c r="BN56" s="35" t="str">
        <f>MID(P56,COLUMN()-64,1)</f>
        <v/>
      </c>
      <c r="BO56" s="35" t="str">
        <f>MID(S56,COLUMN()-66,1)</f>
        <v/>
      </c>
      <c r="BP56" s="35" t="str">
        <f>MID(S56,COLUMN()-66,1)</f>
        <v/>
      </c>
      <c r="BQ56" s="35" t="str">
        <f>MID(V56,COLUMN()-68,1)</f>
        <v/>
      </c>
      <c r="BR56" s="35" t="str">
        <f>MID(V56,COLUMN()-68,1)</f>
        <v/>
      </c>
      <c r="BS56" s="42" t="str">
        <f>IF(★入力画面!M56="平成","H",IF(★入力画面!M56="昭和","S",IF(★入力画面!M56="大正","T",IF(★入力画面!M56="明治","M",""))))</f>
        <v/>
      </c>
      <c r="BT56" s="8"/>
      <c r="BU56" s="8"/>
      <c r="BV56" s="8"/>
      <c r="BW56" s="8"/>
      <c r="BX56" s="8"/>
      <c r="BY56" s="8"/>
      <c r="BZ56" s="31"/>
      <c r="CA56" s="1" t="s">
        <v>170</v>
      </c>
      <c r="CB56" s="1" t="s">
        <v>52</v>
      </c>
      <c r="CC56" s="1"/>
      <c r="CD56" s="1"/>
      <c r="CE56" s="1"/>
      <c r="CF56" s="1"/>
      <c r="CG56" s="1"/>
      <c r="CH56" s="1"/>
      <c r="CI56" s="1"/>
      <c r="CJ56" s="1"/>
      <c r="CK56" s="1"/>
      <c r="CL56" s="1" t="s">
        <v>2473</v>
      </c>
      <c r="CM56" s="1"/>
      <c r="CN56" s="1"/>
      <c r="CO56" s="1"/>
      <c r="CP56" s="1"/>
      <c r="CQ56" s="1"/>
      <c r="CR56" s="1"/>
      <c r="CS56" s="1" t="s">
        <v>2473</v>
      </c>
      <c r="DB56" s="426"/>
      <c r="DC56" s="426" t="s">
        <v>1918</v>
      </c>
      <c r="DD56" s="426"/>
      <c r="DE56" s="426"/>
    </row>
    <row r="57" spans="1:109" s="425" customFormat="1" ht="15" customHeight="1">
      <c r="A57" s="59"/>
      <c r="B57" s="137"/>
      <c r="C57" s="1251"/>
      <c r="D57" s="821"/>
      <c r="E57" s="948"/>
      <c r="F57" s="822"/>
      <c r="G57" s="932"/>
      <c r="H57" s="933"/>
      <c r="I57" s="933"/>
      <c r="J57" s="933"/>
      <c r="K57" s="933"/>
      <c r="L57" s="934"/>
      <c r="M57" s="1254"/>
      <c r="N57" s="1255"/>
      <c r="O57" s="1256"/>
      <c r="P57" s="1062"/>
      <c r="Q57" s="1063"/>
      <c r="R57" s="1206"/>
      <c r="S57" s="1062"/>
      <c r="T57" s="1063"/>
      <c r="U57" s="1206"/>
      <c r="V57" s="1062"/>
      <c r="W57" s="1063"/>
      <c r="X57" s="612"/>
      <c r="Y57" s="613"/>
      <c r="Z57" s="613"/>
      <c r="AA57" s="613"/>
      <c r="AB57" s="613"/>
      <c r="AC57" s="613"/>
      <c r="AD57" s="613"/>
      <c r="AE57" s="613"/>
      <c r="AF57" s="613"/>
      <c r="AG57" s="613"/>
      <c r="AH57" s="613"/>
      <c r="AI57" s="613"/>
      <c r="AJ57" s="613"/>
      <c r="AK57" s="613"/>
      <c r="AL57" s="613"/>
      <c r="AM57" s="614"/>
      <c r="AN57" s="61"/>
      <c r="AO57" s="270"/>
      <c r="AP57" s="61"/>
      <c r="AQ57" s="121"/>
      <c r="AR57" s="61"/>
      <c r="AS57" s="61"/>
      <c r="AT57" s="61"/>
      <c r="AU57" s="61"/>
      <c r="AV57" s="61"/>
      <c r="AW57" s="61"/>
      <c r="AX57" s="61"/>
      <c r="AY57" s="61"/>
      <c r="AZ57" s="61"/>
      <c r="BA57" s="61"/>
      <c r="BB57" s="61"/>
      <c r="BC57" s="61"/>
      <c r="BD57" s="61"/>
      <c r="BE57" s="61"/>
      <c r="BF57" s="61"/>
      <c r="BG57" s="61"/>
      <c r="BH57" s="61"/>
      <c r="BI57" s="121"/>
      <c r="BJ57" s="120"/>
      <c r="BK57" s="3"/>
      <c r="BL57" s="7"/>
      <c r="BM57" s="8"/>
      <c r="BN57" s="8"/>
      <c r="BO57" s="8"/>
      <c r="BP57" s="8"/>
      <c r="BQ57" s="8"/>
      <c r="BR57" s="8"/>
      <c r="BS57" s="8"/>
      <c r="BT57" s="8"/>
      <c r="BU57" s="8"/>
      <c r="BV57" s="8"/>
      <c r="BW57" s="8"/>
      <c r="BX57" s="8"/>
      <c r="BY57" s="8"/>
      <c r="BZ57" s="31"/>
      <c r="CA57" s="1" t="s">
        <v>171</v>
      </c>
      <c r="CB57" s="1" t="s">
        <v>53</v>
      </c>
      <c r="CC57" s="1"/>
      <c r="CD57" s="1"/>
      <c r="CE57" s="1"/>
      <c r="CF57" s="1"/>
      <c r="CG57" s="1"/>
      <c r="CH57" s="1"/>
      <c r="CI57" s="1"/>
      <c r="CJ57" s="1"/>
      <c r="CK57" s="1"/>
      <c r="CL57" s="1" t="s">
        <v>2474</v>
      </c>
      <c r="CM57" s="1"/>
      <c r="CN57" s="1"/>
      <c r="CO57" s="1"/>
      <c r="CP57" s="1"/>
      <c r="CQ57" s="1"/>
      <c r="CR57" s="1"/>
      <c r="CS57" s="1" t="s">
        <v>2474</v>
      </c>
      <c r="DB57" s="426"/>
      <c r="DC57" s="426" t="s">
        <v>1919</v>
      </c>
      <c r="DD57" s="426"/>
      <c r="DE57" s="426"/>
    </row>
    <row r="58" spans="1:109" s="425" customFormat="1" ht="15" customHeight="1">
      <c r="A58" s="59"/>
      <c r="B58" s="137"/>
      <c r="C58" s="1251"/>
      <c r="D58" s="821"/>
      <c r="E58" s="948"/>
      <c r="F58" s="822"/>
      <c r="G58" s="930" t="s">
        <v>639</v>
      </c>
      <c r="H58" s="930"/>
      <c r="I58" s="930"/>
      <c r="J58" s="930"/>
      <c r="K58" s="930"/>
      <c r="L58" s="931"/>
      <c r="M58" s="874"/>
      <c r="N58" s="875"/>
      <c r="O58" s="117" t="s">
        <v>65</v>
      </c>
      <c r="P58" s="874"/>
      <c r="Q58" s="998"/>
      <c r="R58" s="875"/>
      <c r="S58" s="816"/>
      <c r="T58" s="817"/>
      <c r="U58" s="817"/>
      <c r="V58" s="817"/>
      <c r="W58" s="817"/>
      <c r="X58" s="817"/>
      <c r="Y58" s="817"/>
      <c r="Z58" s="817"/>
      <c r="AA58" s="817"/>
      <c r="AB58" s="817"/>
      <c r="AC58" s="817"/>
      <c r="AD58" s="817"/>
      <c r="AE58" s="817"/>
      <c r="AF58" s="817"/>
      <c r="AG58" s="817"/>
      <c r="AH58" s="817"/>
      <c r="AI58" s="817"/>
      <c r="AJ58" s="817"/>
      <c r="AK58" s="817"/>
      <c r="AL58" s="817"/>
      <c r="AM58" s="818"/>
      <c r="AN58" s="61"/>
      <c r="AO58" s="270"/>
      <c r="AP58" s="61"/>
      <c r="AQ58" s="121"/>
      <c r="AR58" s="61"/>
      <c r="AS58" s="61"/>
      <c r="AT58" s="61"/>
      <c r="AU58" s="61"/>
      <c r="AV58" s="61"/>
      <c r="AW58" s="61"/>
      <c r="AX58" s="61"/>
      <c r="AY58" s="61"/>
      <c r="AZ58" s="61"/>
      <c r="BA58" s="61"/>
      <c r="BB58" s="61"/>
      <c r="BC58" s="61"/>
      <c r="BD58" s="61"/>
      <c r="BE58" s="61"/>
      <c r="BF58" s="61"/>
      <c r="BG58" s="61"/>
      <c r="BH58" s="61"/>
      <c r="BI58" s="121"/>
      <c r="BJ58" s="120"/>
      <c r="BK58" s="3"/>
      <c r="BL58" s="7" t="str">
        <f>IF(M58="","",M58&amp;O58&amp;P58)</f>
        <v/>
      </c>
      <c r="BM58" s="6"/>
      <c r="BN58" s="6"/>
      <c r="BO58" s="8"/>
      <c r="BP58" s="8"/>
      <c r="BQ58" s="8"/>
      <c r="BR58" s="8"/>
      <c r="BS58" s="8"/>
      <c r="BT58" s="8"/>
      <c r="BU58" s="8"/>
      <c r="BV58" s="8"/>
      <c r="BW58" s="8"/>
      <c r="BX58" s="8"/>
      <c r="BY58" s="8"/>
      <c r="BZ58" s="31"/>
      <c r="CA58" s="1" t="s">
        <v>172</v>
      </c>
      <c r="CB58" s="1" t="s">
        <v>54</v>
      </c>
      <c r="CC58" s="1"/>
      <c r="CD58" s="1"/>
      <c r="CE58" s="1"/>
      <c r="CF58" s="1"/>
      <c r="CG58" s="1"/>
      <c r="CH58" s="1"/>
      <c r="CI58" s="1"/>
      <c r="CJ58" s="1"/>
      <c r="CK58" s="1"/>
      <c r="CL58" s="1" t="s">
        <v>2475</v>
      </c>
      <c r="CM58" s="1"/>
      <c r="CN58" s="1"/>
      <c r="CO58" s="1"/>
      <c r="CP58" s="1"/>
      <c r="CQ58" s="1"/>
      <c r="CR58" s="1"/>
      <c r="CS58" s="1" t="s">
        <v>2475</v>
      </c>
      <c r="DB58" s="426"/>
      <c r="DC58" s="426" t="s">
        <v>1920</v>
      </c>
      <c r="DD58" s="426"/>
      <c r="DE58" s="426"/>
    </row>
    <row r="59" spans="1:109" s="425" customFormat="1" ht="15" customHeight="1">
      <c r="A59" s="59"/>
      <c r="B59" s="137"/>
      <c r="C59" s="1251"/>
      <c r="D59" s="821"/>
      <c r="E59" s="948"/>
      <c r="F59" s="822"/>
      <c r="G59" s="819" t="s">
        <v>883</v>
      </c>
      <c r="H59" s="819"/>
      <c r="I59" s="819"/>
      <c r="J59" s="819"/>
      <c r="K59" s="819"/>
      <c r="L59" s="820"/>
      <c r="M59" s="1006"/>
      <c r="N59" s="1006"/>
      <c r="O59" s="1006"/>
      <c r="P59" s="1006"/>
      <c r="Q59" s="1006"/>
      <c r="R59" s="1006"/>
      <c r="S59" s="1006"/>
      <c r="T59" s="1006"/>
      <c r="U59" s="1006"/>
      <c r="V59" s="1006"/>
      <c r="W59" s="1006"/>
      <c r="X59" s="1006"/>
      <c r="Y59" s="1006"/>
      <c r="Z59" s="1006"/>
      <c r="AA59" s="1006"/>
      <c r="AB59" s="1006"/>
      <c r="AC59" s="1006"/>
      <c r="AD59" s="1006"/>
      <c r="AE59" s="1006"/>
      <c r="AF59" s="1006"/>
      <c r="AG59" s="1006"/>
      <c r="AH59" s="1006"/>
      <c r="AI59" s="1006"/>
      <c r="AJ59" s="1006"/>
      <c r="AK59" s="1006"/>
      <c r="AL59" s="1006"/>
      <c r="AM59" s="1007"/>
      <c r="AN59" s="61"/>
      <c r="AO59" s="270"/>
      <c r="AP59" s="61"/>
      <c r="AQ59" s="121"/>
      <c r="AR59" s="61"/>
      <c r="AS59" s="61"/>
      <c r="AT59" s="61"/>
      <c r="AU59" s="61"/>
      <c r="AV59" s="61"/>
      <c r="AW59" s="61"/>
      <c r="AX59" s="61"/>
      <c r="AY59" s="61"/>
      <c r="AZ59" s="61"/>
      <c r="BA59" s="61"/>
      <c r="BB59" s="61"/>
      <c r="BC59" s="61"/>
      <c r="BD59" s="61"/>
      <c r="BE59" s="61"/>
      <c r="BF59" s="61"/>
      <c r="BG59" s="61"/>
      <c r="BH59" s="61"/>
      <c r="BI59" s="121"/>
      <c r="BJ59" s="120"/>
      <c r="BK59" s="3"/>
      <c r="BL59" s="8"/>
      <c r="BM59" s="8"/>
      <c r="BN59" s="8"/>
      <c r="BO59" s="8"/>
      <c r="BP59" s="8"/>
      <c r="BQ59" s="8"/>
      <c r="BR59" s="8"/>
      <c r="BS59" s="8"/>
      <c r="BT59" s="8"/>
      <c r="BU59" s="8"/>
      <c r="BV59" s="8"/>
      <c r="BW59" s="8"/>
      <c r="BX59" s="8"/>
      <c r="BY59" s="8"/>
      <c r="BZ59" s="31"/>
      <c r="CA59" s="1" t="s">
        <v>173</v>
      </c>
      <c r="CB59" s="1" t="s">
        <v>55</v>
      </c>
      <c r="CC59" s="1"/>
      <c r="CD59" s="1"/>
      <c r="CE59" s="1"/>
      <c r="CF59" s="1"/>
      <c r="CG59" s="1"/>
      <c r="CH59" s="1"/>
      <c r="CI59" s="1"/>
      <c r="CJ59" s="1"/>
      <c r="CK59" s="1"/>
      <c r="CL59" s="1" t="s">
        <v>2476</v>
      </c>
      <c r="CM59" s="1"/>
      <c r="CN59" s="1"/>
      <c r="CO59" s="1"/>
      <c r="CP59" s="1"/>
      <c r="CQ59" s="1"/>
      <c r="CR59" s="1"/>
      <c r="CS59" s="1" t="s">
        <v>2476</v>
      </c>
      <c r="DB59" s="426"/>
      <c r="DC59" s="426" t="s">
        <v>1921</v>
      </c>
      <c r="DD59" s="426"/>
      <c r="DE59" s="426"/>
    </row>
    <row r="60" spans="1:109" s="425" customFormat="1" ht="15" customHeight="1">
      <c r="A60" s="59"/>
      <c r="B60" s="137"/>
      <c r="C60" s="1251"/>
      <c r="D60" s="821"/>
      <c r="E60" s="948"/>
      <c r="F60" s="822"/>
      <c r="G60" s="819" t="s">
        <v>897</v>
      </c>
      <c r="H60" s="819"/>
      <c r="I60" s="819"/>
      <c r="J60" s="819"/>
      <c r="K60" s="819"/>
      <c r="L60" s="820"/>
      <c r="M60" s="1124"/>
      <c r="N60" s="1118"/>
      <c r="O60" s="1118"/>
      <c r="P60" s="1118"/>
      <c r="Q60" s="1118"/>
      <c r="R60" s="1118"/>
      <c r="S60" s="1118"/>
      <c r="T60" s="1118"/>
      <c r="U60" s="1118"/>
      <c r="V60" s="1118"/>
      <c r="W60" s="1118"/>
      <c r="X60" s="1118"/>
      <c r="Y60" s="1118"/>
      <c r="Z60" s="1118"/>
      <c r="AA60" s="1118"/>
      <c r="AB60" s="1118"/>
      <c r="AC60" s="1000" t="s">
        <v>1703</v>
      </c>
      <c r="AD60" s="941"/>
      <c r="AE60" s="941"/>
      <c r="AF60" s="941"/>
      <c r="AG60" s="941"/>
      <c r="AH60" s="941"/>
      <c r="AI60" s="941"/>
      <c r="AJ60" s="941"/>
      <c r="AK60" s="941"/>
      <c r="AL60" s="941"/>
      <c r="AM60" s="942"/>
      <c r="AN60" s="61"/>
      <c r="AO60" s="270"/>
      <c r="AP60" s="61"/>
      <c r="AQ60" s="121"/>
      <c r="AR60" s="61"/>
      <c r="AS60" s="61"/>
      <c r="AT60" s="61"/>
      <c r="AU60" s="61"/>
      <c r="AV60" s="61"/>
      <c r="AW60" s="61"/>
      <c r="AX60" s="61"/>
      <c r="AY60" s="61"/>
      <c r="AZ60" s="61"/>
      <c r="BA60" s="61"/>
      <c r="BB60" s="61"/>
      <c r="BC60" s="61"/>
      <c r="BD60" s="61"/>
      <c r="BE60" s="61"/>
      <c r="BF60" s="61"/>
      <c r="BG60" s="61"/>
      <c r="BH60" s="61"/>
      <c r="BI60" s="121"/>
      <c r="BJ60" s="120"/>
      <c r="BK60" s="3"/>
      <c r="BL60" s="6"/>
      <c r="BM60" s="6"/>
      <c r="BN60" s="6"/>
      <c r="BO60" s="8"/>
      <c r="BP60" s="8"/>
      <c r="BQ60" s="8"/>
      <c r="BR60" s="8"/>
      <c r="BS60" s="8"/>
      <c r="BT60" s="8"/>
      <c r="BU60" s="8"/>
      <c r="BV60" s="8"/>
      <c r="BW60" s="8"/>
      <c r="BX60" s="8"/>
      <c r="BY60" s="8"/>
      <c r="BZ60" s="31"/>
      <c r="CA60" s="1" t="s">
        <v>1748</v>
      </c>
      <c r="CB60" s="1" t="s">
        <v>56</v>
      </c>
      <c r="CC60" s="1"/>
      <c r="CD60" s="1"/>
      <c r="CE60" s="1"/>
      <c r="CF60" s="1"/>
      <c r="CG60" s="1"/>
      <c r="CH60" s="1"/>
      <c r="CI60" s="1"/>
      <c r="CJ60" s="1"/>
      <c r="CK60" s="1"/>
      <c r="CL60" s="1" t="s">
        <v>2477</v>
      </c>
      <c r="CM60" s="1"/>
      <c r="CN60" s="1"/>
      <c r="CO60" s="1"/>
      <c r="CP60" s="1"/>
      <c r="CQ60" s="1"/>
      <c r="CR60" s="1"/>
      <c r="CS60" s="1" t="s">
        <v>2477</v>
      </c>
      <c r="DB60" s="426"/>
      <c r="DC60" s="426" t="s">
        <v>1922</v>
      </c>
      <c r="DD60" s="426"/>
      <c r="DE60" s="426"/>
    </row>
    <row r="61" spans="1:109" s="425" customFormat="1" ht="15" customHeight="1">
      <c r="A61" s="59"/>
      <c r="B61" s="137"/>
      <c r="C61" s="1251"/>
      <c r="D61" s="821"/>
      <c r="E61" s="948"/>
      <c r="F61" s="822"/>
      <c r="G61" s="819" t="s">
        <v>775</v>
      </c>
      <c r="H61" s="819"/>
      <c r="I61" s="819"/>
      <c r="J61" s="819"/>
      <c r="K61" s="819"/>
      <c r="L61" s="820"/>
      <c r="M61" s="1061"/>
      <c r="N61" s="1061"/>
      <c r="O61" s="110" t="s">
        <v>772</v>
      </c>
      <c r="P61" s="1061"/>
      <c r="Q61" s="1061"/>
      <c r="R61" s="1061"/>
      <c r="S61" s="110" t="s">
        <v>773</v>
      </c>
      <c r="T61" s="1061"/>
      <c r="U61" s="1061"/>
      <c r="V61" s="1061"/>
      <c r="W61" s="107"/>
      <c r="X61" s="935" t="s">
        <v>1702</v>
      </c>
      <c r="Y61" s="819"/>
      <c r="Z61" s="819"/>
      <c r="AA61" s="819"/>
      <c r="AB61" s="819"/>
      <c r="AC61" s="820"/>
      <c r="AD61" s="1061"/>
      <c r="AE61" s="1061"/>
      <c r="AF61" s="110" t="s">
        <v>143</v>
      </c>
      <c r="AG61" s="1061"/>
      <c r="AH61" s="1061"/>
      <c r="AI61" s="1061"/>
      <c r="AJ61" s="110" t="s">
        <v>143</v>
      </c>
      <c r="AK61" s="1061"/>
      <c r="AL61" s="1061"/>
      <c r="AM61" s="1061"/>
      <c r="AN61" s="61"/>
      <c r="AO61" s="270"/>
      <c r="AP61" s="61"/>
      <c r="AQ61" s="121"/>
      <c r="AR61" s="61"/>
      <c r="AS61" s="61"/>
      <c r="AT61" s="61"/>
      <c r="AU61" s="61"/>
      <c r="AV61" s="61"/>
      <c r="AW61" s="61"/>
      <c r="AX61" s="61"/>
      <c r="AY61" s="61"/>
      <c r="AZ61" s="61"/>
      <c r="BA61" s="61"/>
      <c r="BB61" s="61"/>
      <c r="BC61" s="61"/>
      <c r="BD61" s="61"/>
      <c r="BE61" s="61"/>
      <c r="BF61" s="61"/>
      <c r="BG61" s="61"/>
      <c r="BH61" s="61"/>
      <c r="BI61" s="121"/>
      <c r="BJ61" s="120"/>
      <c r="BK61" s="3"/>
      <c r="BL61" s="7" t="str">
        <f>IF(T61="","",M61&amp;O61&amp;P61&amp;S61&amp;T61)</f>
        <v/>
      </c>
      <c r="BM61" s="6"/>
      <c r="BN61" s="6"/>
      <c r="BO61" s="8"/>
      <c r="BP61" s="8"/>
      <c r="BQ61" s="8"/>
      <c r="BR61" s="8"/>
      <c r="BS61" s="8"/>
      <c r="BT61" s="8"/>
      <c r="BU61" s="8"/>
      <c r="BV61" s="8"/>
      <c r="BW61" s="8"/>
      <c r="BX61" s="8"/>
      <c r="BY61" s="8"/>
      <c r="BZ61" s="31"/>
      <c r="CA61" s="1" t="s">
        <v>174</v>
      </c>
      <c r="CB61" s="1" t="s">
        <v>57</v>
      </c>
      <c r="CC61" s="1"/>
      <c r="CD61" s="1"/>
      <c r="CE61" s="1"/>
      <c r="CF61" s="1"/>
      <c r="CG61" s="1"/>
      <c r="CH61" s="1"/>
      <c r="CI61" s="1"/>
      <c r="CJ61" s="1"/>
      <c r="CK61" s="1"/>
      <c r="CL61" s="1" t="s">
        <v>2478</v>
      </c>
      <c r="CM61" s="1"/>
      <c r="CN61" s="1"/>
      <c r="CO61" s="1"/>
      <c r="CP61" s="1"/>
      <c r="CQ61" s="1"/>
      <c r="CR61" s="1"/>
      <c r="CS61" s="1" t="s">
        <v>2478</v>
      </c>
      <c r="DB61" s="426"/>
      <c r="DC61" s="426" t="s">
        <v>1923</v>
      </c>
      <c r="DD61" s="426"/>
      <c r="DE61" s="426"/>
    </row>
    <row r="62" spans="1:109" s="425" customFormat="1" ht="15" customHeight="1">
      <c r="A62" s="59"/>
      <c r="B62" s="137"/>
      <c r="C62" s="1251"/>
      <c r="D62" s="821"/>
      <c r="E62" s="948"/>
      <c r="F62" s="822"/>
      <c r="G62" s="819" t="s">
        <v>1753</v>
      </c>
      <c r="H62" s="819"/>
      <c r="I62" s="819"/>
      <c r="J62" s="819"/>
      <c r="K62" s="819"/>
      <c r="L62" s="820"/>
      <c r="M62" s="1061"/>
      <c r="N62" s="1061"/>
      <c r="O62" s="110" t="s">
        <v>143</v>
      </c>
      <c r="P62" s="1061"/>
      <c r="Q62" s="1061"/>
      <c r="R62" s="1061"/>
      <c r="S62" s="110" t="s">
        <v>773</v>
      </c>
      <c r="T62" s="1061"/>
      <c r="U62" s="1061"/>
      <c r="V62" s="1061"/>
      <c r="W62" s="816"/>
      <c r="X62" s="817"/>
      <c r="Y62" s="817"/>
      <c r="Z62" s="817"/>
      <c r="AA62" s="817"/>
      <c r="AB62" s="817"/>
      <c r="AC62" s="817"/>
      <c r="AD62" s="817"/>
      <c r="AE62" s="817"/>
      <c r="AF62" s="817"/>
      <c r="AG62" s="817"/>
      <c r="AH62" s="817"/>
      <c r="AI62" s="817"/>
      <c r="AJ62" s="817"/>
      <c r="AK62" s="817"/>
      <c r="AL62" s="817"/>
      <c r="AM62" s="818"/>
      <c r="AN62" s="61"/>
      <c r="AO62" s="270"/>
      <c r="AP62" s="61"/>
      <c r="AQ62" s="121"/>
      <c r="AR62" s="61"/>
      <c r="AS62" s="61"/>
      <c r="AT62" s="61"/>
      <c r="AU62" s="61"/>
      <c r="AV62" s="61"/>
      <c r="AW62" s="61"/>
      <c r="AX62" s="61"/>
      <c r="AY62" s="61"/>
      <c r="AZ62" s="61"/>
      <c r="BA62" s="61"/>
      <c r="BB62" s="61"/>
      <c r="BC62" s="61"/>
      <c r="BD62" s="61"/>
      <c r="BE62" s="61"/>
      <c r="BF62" s="61"/>
      <c r="BG62" s="61"/>
      <c r="BH62" s="61"/>
      <c r="BI62" s="121"/>
      <c r="BJ62" s="120"/>
      <c r="BK62" s="3"/>
      <c r="BL62" s="7" t="str">
        <f>IF(AK61="","",AD61&amp;AF61&amp;AG61&amp;AJ61&amp;AK61)</f>
        <v/>
      </c>
      <c r="BM62" s="8"/>
      <c r="BN62" s="8"/>
      <c r="BO62" s="7" t="str">
        <f>IF(M62="","",M62&amp;O62&amp;P62&amp;S62&amp;T62)</f>
        <v/>
      </c>
      <c r="BP62" s="8"/>
      <c r="BQ62" s="8"/>
      <c r="BR62" s="8"/>
      <c r="BS62" s="8"/>
      <c r="BT62" s="8"/>
      <c r="BU62" s="8"/>
      <c r="BV62" s="8"/>
      <c r="BW62" s="8"/>
      <c r="BX62" s="8"/>
      <c r="BY62" s="8"/>
      <c r="BZ62" s="31"/>
      <c r="CA62" s="1" t="s">
        <v>175</v>
      </c>
      <c r="CB62" s="1" t="s">
        <v>58</v>
      </c>
      <c r="CC62" s="1"/>
      <c r="CD62" s="1"/>
      <c r="CE62" s="1"/>
      <c r="CF62" s="1"/>
      <c r="CG62" s="1"/>
      <c r="CH62" s="1"/>
      <c r="CI62" s="1"/>
      <c r="CJ62" s="1"/>
      <c r="CK62" s="1"/>
      <c r="CL62" s="1" t="s">
        <v>2479</v>
      </c>
      <c r="CM62" s="1"/>
      <c r="CN62" s="1"/>
      <c r="CO62" s="1"/>
      <c r="CP62" s="1"/>
      <c r="CQ62" s="1"/>
      <c r="CR62" s="1"/>
      <c r="CS62" s="1" t="s">
        <v>2479</v>
      </c>
      <c r="DB62" s="426"/>
      <c r="DC62" s="426" t="s">
        <v>1924</v>
      </c>
      <c r="DD62" s="426"/>
      <c r="DE62" s="426"/>
    </row>
    <row r="63" spans="1:109" s="425" customFormat="1" ht="15" customHeight="1">
      <c r="A63" s="59"/>
      <c r="B63" s="137"/>
      <c r="C63" s="1251"/>
      <c r="D63" s="821"/>
      <c r="E63" s="948"/>
      <c r="F63" s="822"/>
      <c r="G63" s="819" t="s">
        <v>446</v>
      </c>
      <c r="H63" s="819"/>
      <c r="I63" s="819"/>
      <c r="J63" s="819"/>
      <c r="K63" s="819"/>
      <c r="L63" s="820"/>
      <c r="M63" s="922" t="s">
        <v>770</v>
      </c>
      <c r="N63" s="1104"/>
      <c r="O63" s="1104"/>
      <c r="P63" s="1105"/>
      <c r="Q63" s="1095"/>
      <c r="R63" s="1096"/>
      <c r="S63" s="1096"/>
      <c r="T63" s="1096"/>
      <c r="U63" s="1096"/>
      <c r="V63" s="1096"/>
      <c r="W63" s="1096"/>
      <c r="X63" s="1096"/>
      <c r="Y63" s="1096"/>
      <c r="Z63" s="1096"/>
      <c r="AA63" s="1096"/>
      <c r="AB63" s="1096"/>
      <c r="AC63" s="1096"/>
      <c r="AD63" s="1096"/>
      <c r="AE63" s="1096"/>
      <c r="AF63" s="1096"/>
      <c r="AG63" s="1096"/>
      <c r="AH63" s="1096"/>
      <c r="AI63" s="1096"/>
      <c r="AJ63" s="1096"/>
      <c r="AK63" s="1096"/>
      <c r="AL63" s="1096"/>
      <c r="AM63" s="1097"/>
      <c r="AN63" s="61"/>
      <c r="AO63" s="270"/>
      <c r="AP63" s="61"/>
      <c r="AQ63" s="121"/>
      <c r="AR63" s="61"/>
      <c r="AS63" s="61"/>
      <c r="AT63" s="61"/>
      <c r="AU63" s="61"/>
      <c r="AV63" s="61"/>
      <c r="AW63" s="61"/>
      <c r="AX63" s="61"/>
      <c r="AY63" s="61"/>
      <c r="AZ63" s="61"/>
      <c r="BA63" s="61"/>
      <c r="BB63" s="61"/>
      <c r="BC63" s="61"/>
      <c r="BD63" s="61"/>
      <c r="BE63" s="61"/>
      <c r="BF63" s="61"/>
      <c r="BG63" s="61"/>
      <c r="BH63" s="61"/>
      <c r="BI63" s="121"/>
      <c r="BJ63" s="120"/>
      <c r="BK63" s="3"/>
      <c r="BL63" s="7" t="str">
        <f>IF(M63="選択　▼","",IF(M63="男","1．男","2．女"))</f>
        <v/>
      </c>
      <c r="BM63" s="193" t="str">
        <f>IF(M63="選択　▼","1.男2.女",IF(M63="男","1.男","2.女"))</f>
        <v>1.男2.女</v>
      </c>
      <c r="BN63" s="8"/>
      <c r="BO63" s="7" t="str">
        <f>IF(M64="選択　▼","",MID(M64,4,10))</f>
        <v/>
      </c>
      <c r="BP63" s="7" t="str">
        <f>IF(M63="選択　▼","",IF(M63="男","男","女"))</f>
        <v/>
      </c>
      <c r="BQ63" s="8"/>
      <c r="BR63" s="8"/>
      <c r="BS63" s="8"/>
      <c r="BT63" s="8"/>
      <c r="BU63" s="8"/>
      <c r="BV63" s="8"/>
      <c r="BW63" s="8"/>
      <c r="BX63" s="8"/>
      <c r="BY63" s="8"/>
      <c r="BZ63" s="31"/>
      <c r="CA63" s="1" t="s">
        <v>176</v>
      </c>
      <c r="CB63" s="1" t="s">
        <v>59</v>
      </c>
      <c r="CC63" s="1"/>
      <c r="CD63" s="1"/>
      <c r="CE63" s="1"/>
      <c r="CF63" s="1"/>
      <c r="CG63" s="1"/>
      <c r="CH63" s="1"/>
      <c r="CI63" s="1"/>
      <c r="CJ63" s="1"/>
      <c r="CK63" s="1"/>
      <c r="CL63" s="1" t="s">
        <v>2480</v>
      </c>
      <c r="CM63" s="1"/>
      <c r="CN63" s="1"/>
      <c r="CO63" s="1"/>
      <c r="CP63" s="1"/>
      <c r="CQ63" s="1"/>
      <c r="CR63" s="1"/>
      <c r="CS63" s="1" t="s">
        <v>2480</v>
      </c>
      <c r="DB63" s="426"/>
      <c r="DC63" s="426" t="s">
        <v>1925</v>
      </c>
      <c r="DD63" s="426"/>
      <c r="DE63" s="426"/>
    </row>
    <row r="64" spans="1:109" s="425" customFormat="1" ht="15" customHeight="1">
      <c r="A64" s="59"/>
      <c r="B64" s="137"/>
      <c r="C64" s="1251"/>
      <c r="D64" s="821"/>
      <c r="E64" s="948"/>
      <c r="F64" s="822"/>
      <c r="G64" s="935" t="s">
        <v>791</v>
      </c>
      <c r="H64" s="819"/>
      <c r="I64" s="819"/>
      <c r="J64" s="819"/>
      <c r="K64" s="819"/>
      <c r="L64" s="820"/>
      <c r="M64" s="922" t="s">
        <v>770</v>
      </c>
      <c r="N64" s="1104"/>
      <c r="O64" s="1104"/>
      <c r="P64" s="1104"/>
      <c r="Q64" s="1104"/>
      <c r="R64" s="1105"/>
      <c r="S64" s="1109" t="s">
        <v>778</v>
      </c>
      <c r="T64" s="881"/>
      <c r="U64" s="881"/>
      <c r="V64" s="881"/>
      <c r="W64" s="881"/>
      <c r="X64" s="1110"/>
      <c r="Y64" s="922" t="s">
        <v>698</v>
      </c>
      <c r="Z64" s="1104"/>
      <c r="AA64" s="1104"/>
      <c r="AB64" s="1105"/>
      <c r="AC64" s="1309"/>
      <c r="AD64" s="1310"/>
      <c r="AE64" s="1310"/>
      <c r="AF64" s="1310"/>
      <c r="AG64" s="1310"/>
      <c r="AH64" s="1310"/>
      <c r="AI64" s="1310"/>
      <c r="AJ64" s="1310"/>
      <c r="AK64" s="1310"/>
      <c r="AL64" s="1310"/>
      <c r="AM64" s="1311"/>
      <c r="AN64" s="61"/>
      <c r="AO64" s="270"/>
      <c r="AP64" s="61"/>
      <c r="AQ64" s="121"/>
      <c r="AR64" s="61"/>
      <c r="AS64" s="61"/>
      <c r="AT64" s="61"/>
      <c r="AU64" s="61"/>
      <c r="AV64" s="61"/>
      <c r="AW64" s="61"/>
      <c r="AX64" s="61"/>
      <c r="AY64" s="61"/>
      <c r="AZ64" s="61"/>
      <c r="BA64" s="61"/>
      <c r="BB64" s="61"/>
      <c r="BC64" s="61"/>
      <c r="BD64" s="61"/>
      <c r="BE64" s="61"/>
      <c r="BF64" s="61"/>
      <c r="BG64" s="61"/>
      <c r="BH64" s="61"/>
      <c r="BI64" s="121"/>
      <c r="BJ64" s="120"/>
      <c r="BK64" s="3"/>
      <c r="BL64" s="7" t="str">
        <f>IF(M64="選択　▼","",LEFT(M64,2))</f>
        <v/>
      </c>
      <c r="BM64" s="35" t="str">
        <f>MID($BL64,COLUMN()-64,1)</f>
        <v/>
      </c>
      <c r="BN64" s="35" t="str">
        <f>MID($BL64,COLUMN()-64,1)</f>
        <v/>
      </c>
      <c r="BO64" s="7" t="str">
        <f>IF(M64="選択　▼","",BO63&amp;Y64)</f>
        <v/>
      </c>
      <c r="BP64" s="8"/>
      <c r="BQ64" s="8"/>
      <c r="BR64" s="8"/>
      <c r="BS64" s="8"/>
      <c r="BT64" s="8"/>
      <c r="BU64" s="8"/>
      <c r="BV64" s="8"/>
      <c r="BW64" s="8"/>
      <c r="BX64" s="8"/>
      <c r="BY64" s="8"/>
      <c r="BZ64" s="31"/>
      <c r="CA64" s="1" t="s">
        <v>177</v>
      </c>
      <c r="CB64" s="1" t="s">
        <v>60</v>
      </c>
      <c r="CC64" s="1"/>
      <c r="CD64" s="1"/>
      <c r="CE64" s="1"/>
      <c r="CF64" s="1"/>
      <c r="CG64" s="1"/>
      <c r="CH64" s="1"/>
      <c r="CI64" s="1"/>
      <c r="CJ64" s="1"/>
      <c r="CK64" s="1"/>
      <c r="CL64" s="1" t="s">
        <v>2481</v>
      </c>
      <c r="CM64" s="1"/>
      <c r="CN64" s="1"/>
      <c r="CO64" s="1"/>
      <c r="CP64" s="1"/>
      <c r="CQ64" s="1"/>
      <c r="CR64" s="1"/>
      <c r="CS64" s="1" t="s">
        <v>2481</v>
      </c>
      <c r="DB64" s="426"/>
      <c r="DC64" s="426" t="s">
        <v>1926</v>
      </c>
      <c r="DD64" s="426"/>
      <c r="DE64" s="426"/>
    </row>
    <row r="65" spans="1:109" s="425" customFormat="1" ht="15" customHeight="1">
      <c r="A65" s="59"/>
      <c r="B65" s="137"/>
      <c r="C65" s="1251"/>
      <c r="D65" s="821"/>
      <c r="E65" s="948"/>
      <c r="F65" s="822"/>
      <c r="G65" s="604" t="s">
        <v>959</v>
      </c>
      <c r="H65" s="604"/>
      <c r="I65" s="604"/>
      <c r="J65" s="604"/>
      <c r="K65" s="604"/>
      <c r="L65" s="605"/>
      <c r="M65" s="1104" t="s">
        <v>770</v>
      </c>
      <c r="N65" s="1104"/>
      <c r="O65" s="1104"/>
      <c r="P65" s="1104"/>
      <c r="Q65" s="1104"/>
      <c r="R65" s="1104"/>
      <c r="S65" s="1104"/>
      <c r="T65" s="1104"/>
      <c r="U65" s="1104"/>
      <c r="V65" s="1105"/>
      <c r="W65" s="1098" t="s">
        <v>960</v>
      </c>
      <c r="X65" s="1099"/>
      <c r="Y65" s="1099"/>
      <c r="Z65" s="1099"/>
      <c r="AA65" s="1099"/>
      <c r="AB65" s="1099"/>
      <c r="AC65" s="1099"/>
      <c r="AD65" s="1099"/>
      <c r="AE65" s="1099"/>
      <c r="AF65" s="1099"/>
      <c r="AG65" s="1099"/>
      <c r="AH65" s="1099"/>
      <c r="AI65" s="1099"/>
      <c r="AJ65" s="1099"/>
      <c r="AK65" s="1099"/>
      <c r="AL65" s="1099"/>
      <c r="AM65" s="1100"/>
      <c r="AN65" s="61"/>
      <c r="AO65" s="270"/>
      <c r="AP65" s="61"/>
      <c r="AQ65" s="121"/>
      <c r="AR65" s="61"/>
      <c r="AS65" s="61"/>
      <c r="AT65" s="61"/>
      <c r="AU65" s="61"/>
      <c r="AV65" s="61"/>
      <c r="AW65" s="61"/>
      <c r="AX65" s="61"/>
      <c r="AY65" s="61"/>
      <c r="AZ65" s="61"/>
      <c r="BA65" s="61"/>
      <c r="BB65" s="61"/>
      <c r="BC65" s="61"/>
      <c r="BD65" s="61"/>
      <c r="BE65" s="61"/>
      <c r="BF65" s="61"/>
      <c r="BG65" s="61"/>
      <c r="BH65" s="61"/>
      <c r="BI65" s="121"/>
      <c r="BJ65" s="120"/>
      <c r="BK65" s="3"/>
      <c r="BL65" s="7" t="str">
        <f>IF(M65="選択　▼","",LEFT(M65,2))</f>
        <v/>
      </c>
      <c r="BM65" s="35" t="str">
        <f>MID($BL65,COLUMN()-64,1)</f>
        <v/>
      </c>
      <c r="BN65" s="35" t="str">
        <f>MID($BL65,COLUMN()-64,1)</f>
        <v/>
      </c>
      <c r="BO65" s="8"/>
      <c r="BP65" s="7" t="str">
        <f>IF(M65="選択　▼","",RIGHT(M65,LEN(M65)-(FIND("（",M65)-1)))</f>
        <v/>
      </c>
      <c r="BQ65" s="8"/>
      <c r="BR65" s="8"/>
      <c r="BS65" s="8"/>
      <c r="BT65" s="8"/>
      <c r="BU65" s="8"/>
      <c r="BV65" s="8"/>
      <c r="BW65" s="8"/>
      <c r="BX65" s="8"/>
      <c r="BY65" s="8"/>
      <c r="BZ65" s="31"/>
      <c r="CA65" s="1" t="s">
        <v>178</v>
      </c>
      <c r="CB65" s="1" t="s">
        <v>61</v>
      </c>
      <c r="CC65" s="1"/>
      <c r="CD65" s="1"/>
      <c r="CE65" s="1"/>
      <c r="CF65" s="1"/>
      <c r="CG65" s="1"/>
      <c r="CH65" s="1"/>
      <c r="CI65" s="1"/>
      <c r="CJ65" s="1"/>
      <c r="CK65" s="1"/>
      <c r="CL65" s="1" t="s">
        <v>2482</v>
      </c>
      <c r="CM65" s="1"/>
      <c r="CN65" s="1"/>
      <c r="CO65" s="1"/>
      <c r="CP65" s="1"/>
      <c r="CQ65" s="1"/>
      <c r="CR65" s="1"/>
      <c r="CS65" s="1" t="s">
        <v>2482</v>
      </c>
      <c r="DB65" s="426"/>
      <c r="DC65" s="426" t="s">
        <v>1927</v>
      </c>
      <c r="DD65" s="426"/>
      <c r="DE65" s="426"/>
    </row>
    <row r="66" spans="1:109" s="425" customFormat="1" ht="15" customHeight="1">
      <c r="A66" s="59"/>
      <c r="B66" s="137"/>
      <c r="C66" s="1251"/>
      <c r="D66" s="821"/>
      <c r="E66" s="948"/>
      <c r="F66" s="822"/>
      <c r="G66" s="948"/>
      <c r="H66" s="948"/>
      <c r="I66" s="948"/>
      <c r="J66" s="948"/>
      <c r="K66" s="948"/>
      <c r="L66" s="822"/>
      <c r="M66" s="109" t="s">
        <v>7</v>
      </c>
      <c r="N66" s="1004"/>
      <c r="O66" s="1004"/>
      <c r="P66" s="1004"/>
      <c r="Q66" s="1004"/>
      <c r="R66" s="816" t="s">
        <v>6</v>
      </c>
      <c r="S66" s="817"/>
      <c r="T66" s="817"/>
      <c r="U66" s="817"/>
      <c r="V66" s="818"/>
      <c r="W66" s="1101"/>
      <c r="X66" s="1102"/>
      <c r="Y66" s="1102"/>
      <c r="Z66" s="1102"/>
      <c r="AA66" s="1102"/>
      <c r="AB66" s="1102"/>
      <c r="AC66" s="1102"/>
      <c r="AD66" s="1102"/>
      <c r="AE66" s="1102"/>
      <c r="AF66" s="1102"/>
      <c r="AG66" s="1102"/>
      <c r="AH66" s="1102"/>
      <c r="AI66" s="1102"/>
      <c r="AJ66" s="1102"/>
      <c r="AK66" s="1102"/>
      <c r="AL66" s="1102"/>
      <c r="AM66" s="1103"/>
      <c r="AN66" s="61"/>
      <c r="AO66" s="270"/>
      <c r="AP66" s="61"/>
      <c r="AQ66" s="121"/>
      <c r="AR66" s="61"/>
      <c r="AS66" s="61"/>
      <c r="AT66" s="61"/>
      <c r="AU66" s="61"/>
      <c r="AV66" s="61"/>
      <c r="AW66" s="61"/>
      <c r="AX66" s="61"/>
      <c r="AY66" s="61"/>
      <c r="AZ66" s="61"/>
      <c r="BA66" s="61"/>
      <c r="BB66" s="61"/>
      <c r="BC66" s="61"/>
      <c r="BD66" s="61"/>
      <c r="BE66" s="61"/>
      <c r="BF66" s="61"/>
      <c r="BG66" s="61"/>
      <c r="BH66" s="61"/>
      <c r="BI66" s="121"/>
      <c r="BJ66" s="120"/>
      <c r="BK66" s="3"/>
      <c r="BL66" s="7" t="str">
        <f>IF(N66="","",AB65&amp;"第"&amp;N66&amp;"号")</f>
        <v/>
      </c>
      <c r="BM66" s="6"/>
      <c r="BN66" s="6"/>
      <c r="BO66" s="56" t="str">
        <f>IF(M66="","",BP65&amp;N66)</f>
        <v/>
      </c>
      <c r="BP66" s="56" t="str">
        <f>IF(M65="選択　▼","",IF(N66="","",BP65&amp;M66&amp;N66&amp;R66))</f>
        <v/>
      </c>
      <c r="BQ66" s="8"/>
      <c r="BR66" s="8"/>
      <c r="BS66" s="8"/>
      <c r="BT66" s="8"/>
      <c r="BU66" s="8"/>
      <c r="BV66" s="8"/>
      <c r="BW66" s="8"/>
      <c r="BX66" s="8"/>
      <c r="BY66" s="8"/>
      <c r="BZ66" s="31"/>
      <c r="CA66" s="1"/>
      <c r="CB66" s="1" t="s">
        <v>62</v>
      </c>
      <c r="CC66" s="1"/>
      <c r="CD66" s="1"/>
      <c r="CE66" s="1"/>
      <c r="CF66" s="1"/>
      <c r="CG66" s="1"/>
      <c r="CH66" s="1"/>
      <c r="CI66" s="1"/>
      <c r="CJ66" s="1"/>
      <c r="CK66" s="1"/>
      <c r="CL66" s="1" t="s">
        <v>2483</v>
      </c>
      <c r="CM66" s="1"/>
      <c r="CN66" s="1"/>
      <c r="CO66" s="1"/>
      <c r="CP66" s="1"/>
      <c r="CQ66" s="1"/>
      <c r="CR66" s="1"/>
      <c r="CS66" s="1" t="s">
        <v>2483</v>
      </c>
      <c r="DB66" s="426"/>
      <c r="DC66" s="426" t="s">
        <v>1928</v>
      </c>
      <c r="DD66" s="426"/>
      <c r="DE66" s="426"/>
    </row>
    <row r="67" spans="1:109" s="425" customFormat="1" ht="15" hidden="1" customHeight="1">
      <c r="A67" s="73"/>
      <c r="B67" s="137"/>
      <c r="C67" s="1251"/>
      <c r="D67" s="821"/>
      <c r="E67" s="948"/>
      <c r="F67" s="822"/>
      <c r="G67" s="607"/>
      <c r="H67" s="607"/>
      <c r="I67" s="607"/>
      <c r="J67" s="607"/>
      <c r="K67" s="607"/>
      <c r="L67" s="608"/>
      <c r="M67" s="962" t="s">
        <v>140</v>
      </c>
      <c r="N67" s="962"/>
      <c r="O67" s="963"/>
      <c r="P67" s="21" t="str">
        <f>MID(BM65,COLUMN()-15,1)</f>
        <v/>
      </c>
      <c r="Q67" s="21" t="str">
        <f>MID(BN65,COLUMN()-16,1)</f>
        <v/>
      </c>
      <c r="R67" s="23" t="s">
        <v>143</v>
      </c>
      <c r="S67" s="21" t="str">
        <f>MID($N$66,COLUMN()-18,1)</f>
        <v/>
      </c>
      <c r="T67" s="21" t="str">
        <f t="shared" ref="T67:X67" si="12">MID($N$66,COLUMN()-18,1)</f>
        <v/>
      </c>
      <c r="U67" s="21" t="str">
        <f t="shared" si="12"/>
        <v/>
      </c>
      <c r="V67" s="21" t="str">
        <f t="shared" si="12"/>
        <v/>
      </c>
      <c r="W67" s="21" t="str">
        <f t="shared" si="12"/>
        <v/>
      </c>
      <c r="X67" s="21" t="str">
        <f t="shared" si="12"/>
        <v/>
      </c>
      <c r="Y67" s="23" t="s">
        <v>143</v>
      </c>
      <c r="Z67" s="21" t="str">
        <f>MID(AJ66,COLUMN()-25,1)</f>
        <v/>
      </c>
      <c r="AA67" s="744"/>
      <c r="AB67" s="859"/>
      <c r="AC67" s="859"/>
      <c r="AD67" s="859"/>
      <c r="AE67" s="859"/>
      <c r="AF67" s="859"/>
      <c r="AG67" s="859"/>
      <c r="AH67" s="859"/>
      <c r="AI67" s="859"/>
      <c r="AJ67" s="859"/>
      <c r="AK67" s="859"/>
      <c r="AL67" s="859"/>
      <c r="AM67" s="860"/>
      <c r="AN67" s="61"/>
      <c r="AO67" s="270"/>
      <c r="AP67" s="61"/>
      <c r="AQ67" s="121"/>
      <c r="AR67" s="61"/>
      <c r="AS67" s="61"/>
      <c r="AT67" s="61"/>
      <c r="AU67" s="61"/>
      <c r="AV67" s="61"/>
      <c r="AW67" s="61"/>
      <c r="AX67" s="61"/>
      <c r="AY67" s="61"/>
      <c r="AZ67" s="61"/>
      <c r="BA67" s="61"/>
      <c r="BB67" s="61"/>
      <c r="BC67" s="61"/>
      <c r="BD67" s="61"/>
      <c r="BE67" s="61"/>
      <c r="BF67" s="61"/>
      <c r="BG67" s="61"/>
      <c r="BH67" s="61"/>
      <c r="BI67" s="121"/>
      <c r="BJ67" s="120"/>
      <c r="BK67" s="3"/>
      <c r="BL67" s="7" t="str">
        <f>IF(N66="","","○")</f>
        <v/>
      </c>
      <c r="BM67" s="6"/>
      <c r="BN67" s="6"/>
      <c r="BO67" s="8"/>
      <c r="BP67" s="8"/>
      <c r="BQ67" s="8"/>
      <c r="BR67" s="8"/>
      <c r="BS67" s="8"/>
      <c r="BT67" s="8"/>
      <c r="BU67" s="8"/>
      <c r="BV67" s="8"/>
      <c r="BW67" s="8"/>
      <c r="BX67" s="8"/>
      <c r="BY67" s="8"/>
      <c r="BZ67" s="31"/>
      <c r="CA67" s="1"/>
      <c r="CB67" s="1"/>
      <c r="CC67" s="1"/>
      <c r="CD67" s="1"/>
      <c r="CE67" s="1"/>
      <c r="CF67" s="1"/>
      <c r="CG67" s="1"/>
      <c r="CH67" s="1"/>
      <c r="CI67" s="1"/>
      <c r="CJ67" s="1"/>
      <c r="CK67" s="1"/>
      <c r="CL67" s="1"/>
      <c r="CM67" s="1"/>
      <c r="CN67" s="1"/>
      <c r="CO67" s="1"/>
      <c r="CP67" s="1"/>
      <c r="CQ67" s="1"/>
      <c r="CR67" s="1"/>
      <c r="CS67" s="1"/>
      <c r="DB67" s="426"/>
      <c r="DC67" s="426" t="s">
        <v>1929</v>
      </c>
      <c r="DD67" s="426"/>
      <c r="DE67" s="426"/>
    </row>
    <row r="68" spans="1:109" s="425" customFormat="1" ht="15" hidden="1" customHeight="1">
      <c r="A68" s="73"/>
      <c r="B68" s="137"/>
      <c r="C68" s="1251"/>
      <c r="D68" s="821"/>
      <c r="E68" s="948"/>
      <c r="F68" s="822"/>
      <c r="G68" s="603" t="s">
        <v>615</v>
      </c>
      <c r="H68" s="605"/>
      <c r="I68" s="929" t="s">
        <v>731</v>
      </c>
      <c r="J68" s="930"/>
      <c r="K68" s="930"/>
      <c r="L68" s="931"/>
      <c r="M68" s="922" t="s">
        <v>909</v>
      </c>
      <c r="N68" s="1104"/>
      <c r="O68" s="1104"/>
      <c r="P68" s="1104"/>
      <c r="Q68" s="1104"/>
      <c r="R68" s="1104"/>
      <c r="S68" s="1104"/>
      <c r="T68" s="1105"/>
      <c r="U68" s="1000" t="s">
        <v>786</v>
      </c>
      <c r="V68" s="941"/>
      <c r="W68" s="941"/>
      <c r="X68" s="941"/>
      <c r="Y68" s="941"/>
      <c r="Z68" s="941"/>
      <c r="AA68" s="941"/>
      <c r="AB68" s="941"/>
      <c r="AC68" s="941"/>
      <c r="AD68" s="941"/>
      <c r="AE68" s="941"/>
      <c r="AF68" s="941"/>
      <c r="AG68" s="941"/>
      <c r="AH68" s="941"/>
      <c r="AI68" s="941"/>
      <c r="AJ68" s="941"/>
      <c r="AK68" s="941"/>
      <c r="AL68" s="941"/>
      <c r="AM68" s="942"/>
      <c r="AN68" s="61"/>
      <c r="AO68" s="270"/>
      <c r="AP68" s="61"/>
      <c r="AQ68" s="121"/>
      <c r="AR68" s="61"/>
      <c r="AS68" s="61"/>
      <c r="AT68" s="61"/>
      <c r="AU68" s="61"/>
      <c r="AV68" s="61"/>
      <c r="AW68" s="61"/>
      <c r="AX68" s="61"/>
      <c r="AY68" s="61"/>
      <c r="AZ68" s="61"/>
      <c r="BA68" s="61"/>
      <c r="BB68" s="61"/>
      <c r="BC68" s="61"/>
      <c r="BD68" s="61"/>
      <c r="BE68" s="61"/>
      <c r="BF68" s="61"/>
      <c r="BG68" s="61"/>
      <c r="BH68" s="61"/>
      <c r="BI68" s="121"/>
      <c r="BJ68" s="120"/>
      <c r="BK68" s="3"/>
      <c r="BL68" s="7" t="str">
        <f>IF(M68="市区町村を選択　▼","",LEFT(M68,6))</f>
        <v/>
      </c>
      <c r="BM68" s="6"/>
      <c r="BN68" s="6"/>
      <c r="BO68" s="8"/>
      <c r="BP68" s="8"/>
      <c r="BQ68" s="8"/>
      <c r="BR68" s="8"/>
      <c r="BS68" s="8"/>
      <c r="BT68" s="8"/>
      <c r="BU68" s="8"/>
      <c r="BV68" s="8"/>
      <c r="BW68" s="8"/>
      <c r="BX68" s="8"/>
      <c r="BY68" s="8"/>
      <c r="BZ68" s="31"/>
      <c r="CA68" s="1"/>
      <c r="CB68" s="1"/>
      <c r="CC68" s="1"/>
      <c r="CD68" s="1"/>
      <c r="CE68" s="1"/>
      <c r="CF68" s="1"/>
      <c r="CG68" s="1"/>
      <c r="CH68" s="1"/>
      <c r="CI68" s="1"/>
      <c r="CJ68" s="1"/>
      <c r="CK68" s="1"/>
      <c r="CL68" s="1"/>
      <c r="CM68" s="1"/>
      <c r="CN68" s="1"/>
      <c r="CO68" s="1"/>
      <c r="CP68" s="1"/>
      <c r="CQ68" s="1"/>
      <c r="CR68" s="1"/>
      <c r="CS68" s="1" t="s">
        <v>601</v>
      </c>
      <c r="DB68" s="426"/>
      <c r="DC68" s="426" t="s">
        <v>1930</v>
      </c>
      <c r="DD68" s="426"/>
      <c r="DE68" s="426"/>
    </row>
    <row r="69" spans="1:109" s="425" customFormat="1" ht="15" hidden="1" customHeight="1">
      <c r="A69" s="73"/>
      <c r="B69" s="137"/>
      <c r="C69" s="1251"/>
      <c r="D69" s="821"/>
      <c r="E69" s="948"/>
      <c r="F69" s="822"/>
      <c r="G69" s="821"/>
      <c r="H69" s="822"/>
      <c r="I69" s="932"/>
      <c r="J69" s="933"/>
      <c r="K69" s="933"/>
      <c r="L69" s="934"/>
      <c r="M69" s="961" t="s">
        <v>140</v>
      </c>
      <c r="N69" s="962"/>
      <c r="O69" s="963"/>
      <c r="P69" s="22" t="str">
        <f t="shared" ref="P69:U69" si="13">MID($BL$68,COLUMN()-15,1)</f>
        <v/>
      </c>
      <c r="Q69" s="22" t="str">
        <f t="shared" si="13"/>
        <v/>
      </c>
      <c r="R69" s="22" t="str">
        <f t="shared" si="13"/>
        <v/>
      </c>
      <c r="S69" s="22" t="str">
        <f t="shared" si="13"/>
        <v/>
      </c>
      <c r="T69" s="22" t="str">
        <f t="shared" si="13"/>
        <v/>
      </c>
      <c r="U69" s="22" t="str">
        <f t="shared" si="13"/>
        <v/>
      </c>
      <c r="V69" s="744"/>
      <c r="W69" s="745"/>
      <c r="X69" s="745"/>
      <c r="Y69" s="745"/>
      <c r="Z69" s="745"/>
      <c r="AA69" s="745"/>
      <c r="AB69" s="745"/>
      <c r="AC69" s="745"/>
      <c r="AD69" s="745"/>
      <c r="AE69" s="745"/>
      <c r="AF69" s="745"/>
      <c r="AG69" s="745"/>
      <c r="AH69" s="745"/>
      <c r="AI69" s="745"/>
      <c r="AJ69" s="745"/>
      <c r="AK69" s="745"/>
      <c r="AL69" s="745"/>
      <c r="AM69" s="746"/>
      <c r="AN69" s="61"/>
      <c r="AO69" s="270"/>
      <c r="AP69" s="61"/>
      <c r="AQ69" s="121"/>
      <c r="AR69" s="61"/>
      <c r="AS69" s="61"/>
      <c r="AT69" s="61"/>
      <c r="AU69" s="61"/>
      <c r="AV69" s="61"/>
      <c r="AW69" s="61"/>
      <c r="AX69" s="61"/>
      <c r="AY69" s="61"/>
      <c r="AZ69" s="61"/>
      <c r="BA69" s="61"/>
      <c r="BB69" s="61"/>
      <c r="BC69" s="61"/>
      <c r="BD69" s="61"/>
      <c r="BE69" s="61"/>
      <c r="BF69" s="61"/>
      <c r="BG69" s="61"/>
      <c r="BH69" s="61"/>
      <c r="BI69" s="121"/>
      <c r="BJ69" s="120"/>
      <c r="BK69" s="3"/>
      <c r="BL69" s="7" t="str">
        <f>IF(M68="市区町村を選択　▼","",MID(M68,8,10))</f>
        <v/>
      </c>
      <c r="BM69" s="6"/>
      <c r="BN69" s="6"/>
      <c r="BO69" s="8"/>
      <c r="BP69" s="8"/>
      <c r="BQ69" s="8"/>
      <c r="BR69" s="8"/>
      <c r="BS69" s="8"/>
      <c r="BT69" s="8"/>
      <c r="BU69" s="8"/>
      <c r="BV69" s="8"/>
      <c r="BW69" s="8"/>
      <c r="BX69" s="8"/>
      <c r="BY69" s="8"/>
      <c r="BZ69" s="31"/>
      <c r="CA69" s="1"/>
      <c r="CB69" s="1"/>
      <c r="CC69" s="1"/>
      <c r="CD69" s="1"/>
      <c r="CE69" s="1"/>
      <c r="CF69" s="1"/>
      <c r="CG69" s="1"/>
      <c r="CH69" s="1"/>
      <c r="CI69" s="1"/>
      <c r="CJ69" s="1"/>
      <c r="CK69" s="1"/>
      <c r="CL69" s="1"/>
      <c r="CM69" s="1"/>
      <c r="CN69" s="1"/>
      <c r="CO69" s="1"/>
      <c r="CP69" s="1"/>
      <c r="CQ69" s="1"/>
      <c r="CR69" s="1"/>
      <c r="CS69" s="1" t="s">
        <v>2485</v>
      </c>
      <c r="DB69" s="426"/>
      <c r="DC69" s="426" t="s">
        <v>1931</v>
      </c>
      <c r="DD69" s="426"/>
      <c r="DE69" s="426"/>
    </row>
    <row r="70" spans="1:109" s="425" customFormat="1" ht="15" hidden="1" customHeight="1">
      <c r="A70" s="73"/>
      <c r="B70" s="137"/>
      <c r="C70" s="1251"/>
      <c r="D70" s="821"/>
      <c r="E70" s="948"/>
      <c r="F70" s="822"/>
      <c r="G70" s="821"/>
      <c r="H70" s="822"/>
      <c r="I70" s="935" t="s">
        <v>607</v>
      </c>
      <c r="J70" s="819"/>
      <c r="K70" s="819"/>
      <c r="L70" s="820"/>
      <c r="M70" s="855" t="s">
        <v>381</v>
      </c>
      <c r="N70" s="856"/>
      <c r="O70" s="856"/>
      <c r="P70" s="856"/>
      <c r="Q70" s="856"/>
      <c r="R70" s="856"/>
      <c r="S70" s="78"/>
      <c r="T70" s="1106" t="str">
        <f>IF(M68="本籍地を選択　▼","",BL69)</f>
        <v/>
      </c>
      <c r="U70" s="1107"/>
      <c r="V70" s="1107"/>
      <c r="W70" s="1107"/>
      <c r="X70" s="1107"/>
      <c r="Y70" s="1107"/>
      <c r="Z70" s="1107"/>
      <c r="AA70" s="1107"/>
      <c r="AB70" s="1107"/>
      <c r="AC70" s="1107"/>
      <c r="AD70" s="1107"/>
      <c r="AE70" s="1107"/>
      <c r="AF70" s="1108"/>
      <c r="AG70" s="1000" t="s">
        <v>606</v>
      </c>
      <c r="AH70" s="941"/>
      <c r="AI70" s="941"/>
      <c r="AJ70" s="941"/>
      <c r="AK70" s="941"/>
      <c r="AL70" s="941"/>
      <c r="AM70" s="942"/>
      <c r="AN70" s="61"/>
      <c r="AO70" s="270"/>
      <c r="AP70" s="61"/>
      <c r="AQ70" s="121"/>
      <c r="AR70" s="61"/>
      <c r="AS70" s="61"/>
      <c r="AT70" s="61"/>
      <c r="AU70" s="61"/>
      <c r="AV70" s="61"/>
      <c r="AW70" s="61"/>
      <c r="AX70" s="61"/>
      <c r="AY70" s="61"/>
      <c r="AZ70" s="61"/>
      <c r="BA70" s="61"/>
      <c r="BB70" s="61"/>
      <c r="BC70" s="61"/>
      <c r="BD70" s="61"/>
      <c r="BE70" s="61"/>
      <c r="BF70" s="61"/>
      <c r="BG70" s="61"/>
      <c r="BH70" s="61"/>
      <c r="BI70" s="121"/>
      <c r="BJ70" s="120"/>
      <c r="BK70" s="3"/>
      <c r="BL70" s="56" t="str">
        <f>IF(M64="選択　▼","",IF(BL115="◎",M64&amp;"  15:専任の宅地建物取引士",M64))</f>
        <v/>
      </c>
      <c r="BM70" s="6"/>
      <c r="BN70" s="6"/>
      <c r="BO70" s="8"/>
      <c r="BP70" s="8"/>
      <c r="BQ70" s="8"/>
      <c r="BR70" s="8"/>
      <c r="BS70" s="8"/>
      <c r="BT70" s="8"/>
      <c r="BU70" s="8"/>
      <c r="BV70" s="8"/>
      <c r="BW70" s="8"/>
      <c r="BX70" s="8"/>
      <c r="BY70" s="8"/>
      <c r="BZ70" s="31"/>
      <c r="CA70" s="1"/>
      <c r="CB70" s="1"/>
      <c r="CC70" s="1"/>
      <c r="CD70" s="1"/>
      <c r="CE70" s="1"/>
      <c r="CF70" s="1"/>
      <c r="CG70" s="1"/>
      <c r="CH70" s="1"/>
      <c r="CI70" s="1"/>
      <c r="CJ70" s="1"/>
      <c r="CK70" s="1"/>
      <c r="CL70" s="1"/>
      <c r="CM70" s="1"/>
      <c r="CN70" s="1"/>
      <c r="CO70" s="1"/>
      <c r="CP70" s="1"/>
      <c r="CQ70" s="1"/>
      <c r="CR70" s="1"/>
      <c r="CS70" s="1" t="s">
        <v>2486</v>
      </c>
      <c r="DB70" s="426"/>
      <c r="DC70" s="426" t="s">
        <v>1932</v>
      </c>
      <c r="DD70" s="426"/>
      <c r="DE70" s="426"/>
    </row>
    <row r="71" spans="1:109" s="425" customFormat="1" ht="15" hidden="1" customHeight="1">
      <c r="A71" s="73"/>
      <c r="B71" s="137"/>
      <c r="C71" s="1251"/>
      <c r="D71" s="821"/>
      <c r="E71" s="948"/>
      <c r="F71" s="822"/>
      <c r="G71" s="821"/>
      <c r="H71" s="822"/>
      <c r="I71" s="603" t="s">
        <v>730</v>
      </c>
      <c r="J71" s="604"/>
      <c r="K71" s="604"/>
      <c r="L71" s="605"/>
      <c r="M71" s="1005"/>
      <c r="N71" s="1006"/>
      <c r="O71" s="1006"/>
      <c r="P71" s="1006"/>
      <c r="Q71" s="1006"/>
      <c r="R71" s="1006"/>
      <c r="S71" s="1006"/>
      <c r="T71" s="1006"/>
      <c r="U71" s="1006"/>
      <c r="V71" s="1006"/>
      <c r="W71" s="1006"/>
      <c r="X71" s="1006"/>
      <c r="Y71" s="1006"/>
      <c r="Z71" s="1007"/>
      <c r="AA71" s="975" t="s">
        <v>608</v>
      </c>
      <c r="AB71" s="976"/>
      <c r="AC71" s="976"/>
      <c r="AD71" s="976"/>
      <c r="AE71" s="976"/>
      <c r="AF71" s="976"/>
      <c r="AG71" s="976"/>
      <c r="AH71" s="976"/>
      <c r="AI71" s="976"/>
      <c r="AJ71" s="976"/>
      <c r="AK71" s="976"/>
      <c r="AL71" s="976"/>
      <c r="AM71" s="977"/>
      <c r="AN71" s="61"/>
      <c r="AO71" s="270"/>
      <c r="AP71" s="61"/>
      <c r="AQ71" s="121"/>
      <c r="AR71" s="61"/>
      <c r="AS71" s="61"/>
      <c r="AT71" s="61"/>
      <c r="AU71" s="61"/>
      <c r="AV71" s="61"/>
      <c r="AW71" s="61"/>
      <c r="AX71" s="61"/>
      <c r="AY71" s="61"/>
      <c r="AZ71" s="61"/>
      <c r="BA71" s="61"/>
      <c r="BB71" s="61"/>
      <c r="BC71" s="61"/>
      <c r="BD71" s="61"/>
      <c r="BE71" s="61"/>
      <c r="BF71" s="61"/>
      <c r="BG71" s="61"/>
      <c r="BH71" s="61"/>
      <c r="BI71" s="121"/>
      <c r="BJ71" s="120"/>
      <c r="BK71" s="3"/>
      <c r="BL71" s="6"/>
      <c r="BM71" s="6"/>
      <c r="BN71" s="6"/>
      <c r="BO71" s="8"/>
      <c r="BP71" s="8"/>
      <c r="BQ71" s="8"/>
      <c r="BR71" s="8"/>
      <c r="BS71" s="8"/>
      <c r="BT71" s="8"/>
      <c r="BU71" s="8"/>
      <c r="BV71" s="8"/>
      <c r="BW71" s="8"/>
      <c r="BX71" s="8"/>
      <c r="BY71" s="8"/>
      <c r="BZ71" s="31"/>
      <c r="CA71" s="1"/>
      <c r="CB71" s="1"/>
      <c r="CC71" s="1"/>
      <c r="CD71" s="1"/>
      <c r="CE71" s="1"/>
      <c r="CF71" s="1"/>
      <c r="CG71" s="1"/>
      <c r="CH71" s="1"/>
      <c r="CI71" s="1"/>
      <c r="CJ71" s="1"/>
      <c r="CK71" s="1"/>
      <c r="CL71" s="1"/>
      <c r="CM71" s="1"/>
      <c r="CN71" s="1"/>
      <c r="CO71" s="1"/>
      <c r="CP71" s="1"/>
      <c r="CQ71" s="1"/>
      <c r="CR71" s="1"/>
      <c r="CS71" s="1" t="s">
        <v>2487</v>
      </c>
      <c r="DB71" s="426"/>
      <c r="DC71" s="426" t="s">
        <v>1933</v>
      </c>
      <c r="DD71" s="426"/>
      <c r="DE71" s="426"/>
    </row>
    <row r="72" spans="1:109" s="425" customFormat="1" ht="15" hidden="1" customHeight="1">
      <c r="A72" s="73"/>
      <c r="B72" s="137"/>
      <c r="C72" s="1251"/>
      <c r="D72" s="821"/>
      <c r="E72" s="948"/>
      <c r="F72" s="822"/>
      <c r="G72" s="821"/>
      <c r="H72" s="822"/>
      <c r="I72" s="821"/>
      <c r="J72" s="948"/>
      <c r="K72" s="948"/>
      <c r="L72" s="822"/>
      <c r="M72" s="1005"/>
      <c r="N72" s="1006"/>
      <c r="O72" s="1006"/>
      <c r="P72" s="1006"/>
      <c r="Q72" s="1006"/>
      <c r="R72" s="1006"/>
      <c r="S72" s="1006"/>
      <c r="T72" s="1006"/>
      <c r="U72" s="1006"/>
      <c r="V72" s="1006"/>
      <c r="W72" s="1006"/>
      <c r="X72" s="1006"/>
      <c r="Y72" s="1006"/>
      <c r="Z72" s="1007"/>
      <c r="AA72" s="978" t="s">
        <v>611</v>
      </c>
      <c r="AB72" s="979"/>
      <c r="AC72" s="979"/>
      <c r="AD72" s="979"/>
      <c r="AE72" s="979"/>
      <c r="AF72" s="979"/>
      <c r="AG72" s="979"/>
      <c r="AH72" s="979"/>
      <c r="AI72" s="979"/>
      <c r="AJ72" s="979"/>
      <c r="AK72" s="979"/>
      <c r="AL72" s="979"/>
      <c r="AM72" s="980"/>
      <c r="AN72" s="61"/>
      <c r="AO72" s="270"/>
      <c r="AP72" s="61"/>
      <c r="AQ72" s="121"/>
      <c r="AR72" s="61"/>
      <c r="AS72" s="61"/>
      <c r="AT72" s="61"/>
      <c r="AU72" s="61"/>
      <c r="AV72" s="61"/>
      <c r="AW72" s="61"/>
      <c r="AX72" s="61"/>
      <c r="AY72" s="61"/>
      <c r="AZ72" s="61"/>
      <c r="BA72" s="61"/>
      <c r="BB72" s="61"/>
      <c r="BC72" s="61"/>
      <c r="BD72" s="61"/>
      <c r="BE72" s="61"/>
      <c r="BF72" s="61"/>
      <c r="BG72" s="61"/>
      <c r="BH72" s="61"/>
      <c r="BI72" s="121"/>
      <c r="BJ72" s="120"/>
      <c r="BK72" s="3"/>
      <c r="BL72" s="34"/>
      <c r="BM72" s="6"/>
      <c r="BN72" s="6"/>
      <c r="BO72" s="8"/>
      <c r="BP72" s="8"/>
      <c r="BQ72" s="8"/>
      <c r="BR72" s="8"/>
      <c r="BS72" s="8"/>
      <c r="BT72" s="8"/>
      <c r="BU72" s="8"/>
      <c r="BV72" s="8"/>
      <c r="BW72" s="8"/>
      <c r="BX72" s="8"/>
      <c r="BY72" s="8"/>
      <c r="BZ72" s="31"/>
      <c r="CA72" s="1"/>
      <c r="CB72" s="1"/>
      <c r="CC72" s="1"/>
      <c r="CD72" s="1"/>
      <c r="CE72" s="1"/>
      <c r="CF72" s="1"/>
      <c r="CG72" s="1"/>
      <c r="CH72" s="1"/>
      <c r="CI72" s="1"/>
      <c r="CJ72" s="1"/>
      <c r="CK72" s="1"/>
      <c r="CL72" s="1"/>
      <c r="CM72" s="1"/>
      <c r="CN72" s="1"/>
      <c r="CO72" s="1"/>
      <c r="CP72" s="1"/>
      <c r="CQ72" s="1"/>
      <c r="CR72" s="1"/>
      <c r="CS72" s="1" t="s">
        <v>2488</v>
      </c>
      <c r="DB72" s="426"/>
      <c r="DC72" s="426" t="s">
        <v>1934</v>
      </c>
      <c r="DD72" s="426"/>
      <c r="DE72" s="426"/>
    </row>
    <row r="73" spans="1:109" s="425" customFormat="1" ht="15" hidden="1" customHeight="1">
      <c r="A73" s="73"/>
      <c r="B73" s="137"/>
      <c r="C73" s="1251"/>
      <c r="D73" s="821"/>
      <c r="E73" s="948"/>
      <c r="F73" s="822"/>
      <c r="G73" s="821"/>
      <c r="H73" s="822"/>
      <c r="I73" s="821"/>
      <c r="J73" s="948"/>
      <c r="K73" s="948"/>
      <c r="L73" s="822"/>
      <c r="M73" s="916" t="s">
        <v>140</v>
      </c>
      <c r="N73" s="917"/>
      <c r="O73" s="918"/>
      <c r="P73" s="22" t="str">
        <f t="shared" ref="P73:AI73" si="14">MID($M$71,COLUMN()-15,1)</f>
        <v/>
      </c>
      <c r="Q73" s="22" t="str">
        <f t="shared" si="14"/>
        <v/>
      </c>
      <c r="R73" s="22" t="str">
        <f t="shared" si="14"/>
        <v/>
      </c>
      <c r="S73" s="22" t="str">
        <f t="shared" si="14"/>
        <v/>
      </c>
      <c r="T73" s="22" t="str">
        <f t="shared" si="14"/>
        <v/>
      </c>
      <c r="U73" s="22" t="str">
        <f t="shared" si="14"/>
        <v/>
      </c>
      <c r="V73" s="22" t="str">
        <f t="shared" si="14"/>
        <v/>
      </c>
      <c r="W73" s="22" t="str">
        <f t="shared" si="14"/>
        <v/>
      </c>
      <c r="X73" s="22" t="str">
        <f t="shared" si="14"/>
        <v/>
      </c>
      <c r="Y73" s="22" t="str">
        <f t="shared" si="14"/>
        <v/>
      </c>
      <c r="Z73" s="22" t="str">
        <f t="shared" si="14"/>
        <v/>
      </c>
      <c r="AA73" s="22" t="str">
        <f t="shared" si="14"/>
        <v/>
      </c>
      <c r="AB73" s="22" t="str">
        <f t="shared" si="14"/>
        <v/>
      </c>
      <c r="AC73" s="22" t="str">
        <f t="shared" si="14"/>
        <v/>
      </c>
      <c r="AD73" s="22" t="str">
        <f t="shared" si="14"/>
        <v/>
      </c>
      <c r="AE73" s="22" t="str">
        <f t="shared" si="14"/>
        <v/>
      </c>
      <c r="AF73" s="22" t="str">
        <f t="shared" si="14"/>
        <v/>
      </c>
      <c r="AG73" s="22" t="str">
        <f t="shared" si="14"/>
        <v/>
      </c>
      <c r="AH73" s="22" t="str">
        <f t="shared" si="14"/>
        <v/>
      </c>
      <c r="AI73" s="22" t="str">
        <f t="shared" si="14"/>
        <v/>
      </c>
      <c r="AJ73" s="923"/>
      <c r="AK73" s="924"/>
      <c r="AL73" s="924"/>
      <c r="AM73" s="925"/>
      <c r="AN73" s="61"/>
      <c r="AO73" s="270"/>
      <c r="AP73" s="61"/>
      <c r="AQ73" s="121"/>
      <c r="AR73" s="61"/>
      <c r="AS73" s="61"/>
      <c r="AT73" s="61"/>
      <c r="AU73" s="61"/>
      <c r="AV73" s="61"/>
      <c r="AW73" s="61"/>
      <c r="AX73" s="61"/>
      <c r="AY73" s="61"/>
      <c r="AZ73" s="61"/>
      <c r="BA73" s="61"/>
      <c r="BB73" s="61"/>
      <c r="BC73" s="61"/>
      <c r="BD73" s="61"/>
      <c r="BE73" s="61"/>
      <c r="BF73" s="61"/>
      <c r="BG73" s="61"/>
      <c r="BH73" s="61"/>
      <c r="BI73" s="121"/>
      <c r="BJ73" s="120"/>
      <c r="BK73" s="3"/>
      <c r="BL73" s="34"/>
      <c r="BM73" s="6"/>
      <c r="BN73" s="6"/>
      <c r="BO73" s="8"/>
      <c r="BP73" s="8"/>
      <c r="BQ73" s="8"/>
      <c r="BR73" s="8"/>
      <c r="BS73" s="8"/>
      <c r="BT73" s="8"/>
      <c r="BU73" s="8"/>
      <c r="BV73" s="8"/>
      <c r="BW73" s="8"/>
      <c r="BX73" s="8"/>
      <c r="BY73" s="8"/>
      <c r="BZ73" s="31"/>
      <c r="CA73" s="1"/>
      <c r="CB73" s="1"/>
      <c r="CC73" s="1"/>
      <c r="CD73" s="1"/>
      <c r="CE73" s="1"/>
      <c r="CF73" s="1"/>
      <c r="CG73" s="1"/>
      <c r="CH73" s="1"/>
      <c r="CI73" s="1"/>
      <c r="CJ73" s="1"/>
      <c r="CK73" s="1"/>
      <c r="CL73" s="1"/>
      <c r="CM73" s="1"/>
      <c r="CN73" s="1"/>
      <c r="CO73" s="1"/>
      <c r="CP73" s="1"/>
      <c r="CQ73" s="1"/>
      <c r="CR73" s="1"/>
      <c r="CS73" s="1" t="s">
        <v>2489</v>
      </c>
      <c r="DB73" s="426"/>
      <c r="DC73" s="426" t="s">
        <v>1935</v>
      </c>
      <c r="DD73" s="426"/>
      <c r="DE73" s="426"/>
    </row>
    <row r="74" spans="1:109" s="425" customFormat="1" ht="15" hidden="1" customHeight="1">
      <c r="A74" s="73"/>
      <c r="B74" s="137"/>
      <c r="C74" s="1251"/>
      <c r="D74" s="821"/>
      <c r="E74" s="948"/>
      <c r="F74" s="822"/>
      <c r="G74" s="606"/>
      <c r="H74" s="608"/>
      <c r="I74" s="606"/>
      <c r="J74" s="607"/>
      <c r="K74" s="607"/>
      <c r="L74" s="608"/>
      <c r="M74" s="919"/>
      <c r="N74" s="920"/>
      <c r="O74" s="921"/>
      <c r="P74" s="21" t="str">
        <f t="shared" ref="P74:AI74" si="15">MID($M$72,COLUMN()-15,1)</f>
        <v/>
      </c>
      <c r="Q74" s="21" t="str">
        <f t="shared" si="15"/>
        <v/>
      </c>
      <c r="R74" s="21" t="str">
        <f t="shared" si="15"/>
        <v/>
      </c>
      <c r="S74" s="21" t="str">
        <f t="shared" si="15"/>
        <v/>
      </c>
      <c r="T74" s="21" t="str">
        <f t="shared" si="15"/>
        <v/>
      </c>
      <c r="U74" s="21" t="str">
        <f t="shared" si="15"/>
        <v/>
      </c>
      <c r="V74" s="21" t="str">
        <f t="shared" si="15"/>
        <v/>
      </c>
      <c r="W74" s="21" t="str">
        <f t="shared" si="15"/>
        <v/>
      </c>
      <c r="X74" s="21" t="str">
        <f t="shared" si="15"/>
        <v/>
      </c>
      <c r="Y74" s="21" t="str">
        <f t="shared" si="15"/>
        <v/>
      </c>
      <c r="Z74" s="21" t="str">
        <f t="shared" si="15"/>
        <v/>
      </c>
      <c r="AA74" s="21" t="str">
        <f t="shared" si="15"/>
        <v/>
      </c>
      <c r="AB74" s="21" t="str">
        <f t="shared" si="15"/>
        <v/>
      </c>
      <c r="AC74" s="21" t="str">
        <f t="shared" si="15"/>
        <v/>
      </c>
      <c r="AD74" s="21" t="str">
        <f t="shared" si="15"/>
        <v/>
      </c>
      <c r="AE74" s="21" t="str">
        <f t="shared" si="15"/>
        <v/>
      </c>
      <c r="AF74" s="21" t="str">
        <f t="shared" si="15"/>
        <v/>
      </c>
      <c r="AG74" s="21" t="str">
        <f t="shared" si="15"/>
        <v/>
      </c>
      <c r="AH74" s="21" t="str">
        <f t="shared" si="15"/>
        <v/>
      </c>
      <c r="AI74" s="21" t="str">
        <f t="shared" si="15"/>
        <v/>
      </c>
      <c r="AJ74" s="926"/>
      <c r="AK74" s="927"/>
      <c r="AL74" s="927"/>
      <c r="AM74" s="928"/>
      <c r="AN74" s="61"/>
      <c r="AO74" s="270"/>
      <c r="AP74" s="61"/>
      <c r="AQ74" s="121"/>
      <c r="AR74" s="61"/>
      <c r="AS74" s="61"/>
      <c r="AT74" s="61"/>
      <c r="AU74" s="61"/>
      <c r="AV74" s="61"/>
      <c r="AW74" s="61"/>
      <c r="AX74" s="61"/>
      <c r="AY74" s="61"/>
      <c r="AZ74" s="61"/>
      <c r="BA74" s="61"/>
      <c r="BB74" s="61"/>
      <c r="BC74" s="61"/>
      <c r="BD74" s="61"/>
      <c r="BE74" s="61"/>
      <c r="BF74" s="61"/>
      <c r="BG74" s="61"/>
      <c r="BH74" s="61"/>
      <c r="BI74" s="121"/>
      <c r="BJ74" s="120"/>
      <c r="BK74" s="3"/>
      <c r="BL74" s="6"/>
      <c r="BM74" s="6"/>
      <c r="BN74" s="6"/>
      <c r="BO74" s="8"/>
      <c r="BP74" s="8"/>
      <c r="BQ74" s="8"/>
      <c r="BR74" s="8"/>
      <c r="BS74" s="8"/>
      <c r="BT74" s="8"/>
      <c r="BU74" s="8"/>
      <c r="BV74" s="8"/>
      <c r="BW74" s="8"/>
      <c r="BX74" s="8"/>
      <c r="BY74" s="8"/>
      <c r="BZ74" s="31"/>
      <c r="CA74" s="1"/>
      <c r="CB74" s="1"/>
      <c r="CC74" s="1"/>
      <c r="CD74" s="1"/>
      <c r="CE74" s="1"/>
      <c r="CF74" s="1"/>
      <c r="CG74" s="1"/>
      <c r="CH74" s="1"/>
      <c r="CI74" s="1"/>
      <c r="CJ74" s="1"/>
      <c r="CK74" s="1"/>
      <c r="CL74" s="1"/>
      <c r="CM74" s="1"/>
      <c r="CN74" s="1"/>
      <c r="CO74" s="1"/>
      <c r="CP74" s="1"/>
      <c r="CQ74" s="1"/>
      <c r="CR74" s="1"/>
      <c r="CS74" s="1" t="s">
        <v>2490</v>
      </c>
      <c r="DB74" s="426"/>
      <c r="DC74" s="426" t="s">
        <v>1936</v>
      </c>
      <c r="DD74" s="426"/>
      <c r="DE74" s="426"/>
    </row>
    <row r="75" spans="1:109" s="425" customFormat="1" ht="15" hidden="1" customHeight="1">
      <c r="A75" s="73"/>
      <c r="B75" s="137"/>
      <c r="C75" s="1251"/>
      <c r="D75" s="821"/>
      <c r="E75" s="948"/>
      <c r="F75" s="822"/>
      <c r="G75" s="1307" t="s">
        <v>4</v>
      </c>
      <c r="H75" s="1307"/>
      <c r="I75" s="1307"/>
      <c r="J75" s="1307"/>
      <c r="K75" s="1307"/>
      <c r="L75" s="1308"/>
      <c r="M75" s="945"/>
      <c r="N75" s="946"/>
      <c r="O75" s="946"/>
      <c r="P75" s="1125"/>
      <c r="Q75" s="1125"/>
      <c r="R75" s="1125"/>
      <c r="S75" s="946"/>
      <c r="T75" s="946"/>
      <c r="U75" s="946"/>
      <c r="V75" s="947"/>
      <c r="W75" s="1019" t="s">
        <v>190</v>
      </c>
      <c r="X75" s="872"/>
      <c r="Y75" s="872"/>
      <c r="Z75" s="872"/>
      <c r="AA75" s="872"/>
      <c r="AB75" s="872"/>
      <c r="AC75" s="872"/>
      <c r="AD75" s="872"/>
      <c r="AE75" s="872"/>
      <c r="AF75" s="872"/>
      <c r="AG75" s="872"/>
      <c r="AH75" s="872"/>
      <c r="AI75" s="872"/>
      <c r="AJ75" s="872"/>
      <c r="AK75" s="872"/>
      <c r="AL75" s="872"/>
      <c r="AM75" s="873"/>
      <c r="AN75" s="61"/>
      <c r="AO75" s="270"/>
      <c r="AP75" s="61"/>
      <c r="AQ75" s="121"/>
      <c r="AR75" s="61"/>
      <c r="AS75" s="61"/>
      <c r="AT75" s="61"/>
      <c r="AU75" s="61"/>
      <c r="AV75" s="61"/>
      <c r="AW75" s="61"/>
      <c r="AX75" s="61"/>
      <c r="AY75" s="61"/>
      <c r="AZ75" s="61"/>
      <c r="BA75" s="61"/>
      <c r="BB75" s="61"/>
      <c r="BC75" s="61"/>
      <c r="BD75" s="61"/>
      <c r="BE75" s="61"/>
      <c r="BF75" s="61"/>
      <c r="BG75" s="61"/>
      <c r="BH75" s="61"/>
      <c r="BI75" s="121"/>
      <c r="BJ75" s="120"/>
      <c r="BK75" s="3"/>
      <c r="BL75" s="6"/>
      <c r="BM75" s="6"/>
      <c r="BN75" s="6"/>
      <c r="BO75" s="8"/>
      <c r="BP75" s="8"/>
      <c r="BQ75" s="8"/>
      <c r="BR75" s="8"/>
      <c r="BS75" s="8"/>
      <c r="BT75" s="8"/>
      <c r="BU75" s="8"/>
      <c r="BV75" s="8"/>
      <c r="BW75" s="8"/>
      <c r="BX75" s="8"/>
      <c r="BY75" s="8"/>
      <c r="BZ75" s="31"/>
      <c r="CA75" s="1"/>
      <c r="CB75" s="1"/>
      <c r="CC75" s="1"/>
      <c r="CD75" s="1"/>
      <c r="CE75" s="1"/>
      <c r="CF75" s="1"/>
      <c r="CG75" s="1"/>
      <c r="CH75" s="1"/>
      <c r="CI75" s="1"/>
      <c r="CJ75" s="1"/>
      <c r="CK75" s="1"/>
      <c r="CL75" s="1"/>
      <c r="CM75" s="1"/>
      <c r="CN75" s="1"/>
      <c r="CO75" s="1"/>
      <c r="CP75" s="1"/>
      <c r="CQ75" s="1"/>
      <c r="CR75" s="1"/>
      <c r="CS75" s="1" t="s">
        <v>2491</v>
      </c>
      <c r="DB75" s="426"/>
      <c r="DC75" s="426" t="s">
        <v>1937</v>
      </c>
      <c r="DD75" s="426"/>
      <c r="DE75" s="426"/>
    </row>
    <row r="76" spans="1:109" s="425" customFormat="1" ht="15" hidden="1" customHeight="1">
      <c r="A76" s="73"/>
      <c r="B76" s="137"/>
      <c r="C76" s="1251"/>
      <c r="D76" s="821"/>
      <c r="E76" s="948"/>
      <c r="F76" s="822"/>
      <c r="G76" s="649" t="s">
        <v>600</v>
      </c>
      <c r="H76" s="649"/>
      <c r="I76" s="649"/>
      <c r="J76" s="649"/>
      <c r="K76" s="649"/>
      <c r="L76" s="835"/>
      <c r="M76" s="961" t="s">
        <v>140</v>
      </c>
      <c r="N76" s="962"/>
      <c r="O76" s="963"/>
      <c r="P76" s="21" t="str">
        <f t="shared" ref="P76:AI76" si="16">MID($M$75,COLUMN()-15,1)</f>
        <v/>
      </c>
      <c r="Q76" s="21" t="str">
        <f t="shared" si="16"/>
        <v/>
      </c>
      <c r="R76" s="21" t="str">
        <f t="shared" si="16"/>
        <v/>
      </c>
      <c r="S76" s="21" t="str">
        <f t="shared" si="16"/>
        <v/>
      </c>
      <c r="T76" s="21" t="str">
        <f t="shared" si="16"/>
        <v/>
      </c>
      <c r="U76" s="21" t="str">
        <f t="shared" si="16"/>
        <v/>
      </c>
      <c r="V76" s="21" t="str">
        <f t="shared" si="16"/>
        <v/>
      </c>
      <c r="W76" s="21" t="str">
        <f t="shared" si="16"/>
        <v/>
      </c>
      <c r="X76" s="21" t="str">
        <f t="shared" si="16"/>
        <v/>
      </c>
      <c r="Y76" s="21" t="str">
        <f t="shared" si="16"/>
        <v/>
      </c>
      <c r="Z76" s="21" t="str">
        <f t="shared" si="16"/>
        <v/>
      </c>
      <c r="AA76" s="21" t="str">
        <f t="shared" si="16"/>
        <v/>
      </c>
      <c r="AB76" s="21" t="str">
        <f t="shared" si="16"/>
        <v/>
      </c>
      <c r="AC76" s="21" t="str">
        <f t="shared" si="16"/>
        <v/>
      </c>
      <c r="AD76" s="21" t="str">
        <f t="shared" si="16"/>
        <v/>
      </c>
      <c r="AE76" s="21" t="str">
        <f t="shared" si="16"/>
        <v/>
      </c>
      <c r="AF76" s="21" t="str">
        <f t="shared" si="16"/>
        <v/>
      </c>
      <c r="AG76" s="21" t="str">
        <f t="shared" si="16"/>
        <v/>
      </c>
      <c r="AH76" s="21" t="str">
        <f t="shared" si="16"/>
        <v/>
      </c>
      <c r="AI76" s="21" t="str">
        <f t="shared" si="16"/>
        <v/>
      </c>
      <c r="AJ76" s="744"/>
      <c r="AK76" s="859"/>
      <c r="AL76" s="859"/>
      <c r="AM76" s="860"/>
      <c r="AN76" s="61"/>
      <c r="AO76" s="270"/>
      <c r="AP76" s="61"/>
      <c r="AQ76" s="121"/>
      <c r="AR76" s="61"/>
      <c r="AS76" s="61"/>
      <c r="AT76" s="61"/>
      <c r="AU76" s="61"/>
      <c r="AV76" s="61"/>
      <c r="AW76" s="61"/>
      <c r="AX76" s="61"/>
      <c r="AY76" s="61"/>
      <c r="AZ76" s="61"/>
      <c r="BA76" s="61"/>
      <c r="BB76" s="61"/>
      <c r="BC76" s="61"/>
      <c r="BD76" s="61"/>
      <c r="BE76" s="61"/>
      <c r="BF76" s="61"/>
      <c r="BG76" s="61"/>
      <c r="BH76" s="61"/>
      <c r="BI76" s="121"/>
      <c r="BJ76" s="120"/>
      <c r="BK76" s="3"/>
      <c r="BL76" s="6"/>
      <c r="BM76" s="6"/>
      <c r="BN76" s="6"/>
      <c r="BO76" s="8"/>
      <c r="BP76" s="8"/>
      <c r="BQ76" s="8"/>
      <c r="BR76" s="8"/>
      <c r="BS76" s="8"/>
      <c r="BT76" s="8"/>
      <c r="BU76" s="8"/>
      <c r="BV76" s="8"/>
      <c r="BW76" s="8"/>
      <c r="BX76" s="8"/>
      <c r="BY76" s="8"/>
      <c r="BZ76" s="31"/>
      <c r="CA76" s="1"/>
      <c r="CB76" s="1"/>
      <c r="CC76" s="1"/>
      <c r="CD76" s="1"/>
      <c r="CE76" s="1"/>
      <c r="CF76" s="1"/>
      <c r="CG76" s="1"/>
      <c r="CH76" s="1"/>
      <c r="CI76" s="1"/>
      <c r="CJ76" s="1"/>
      <c r="CK76" s="1"/>
      <c r="CL76" s="1"/>
      <c r="CM76" s="1"/>
      <c r="CN76" s="1"/>
      <c r="CO76" s="1"/>
      <c r="CP76" s="1"/>
      <c r="CQ76" s="1"/>
      <c r="CR76" s="1"/>
      <c r="CS76" s="1" t="s">
        <v>2492</v>
      </c>
      <c r="DB76" s="426"/>
      <c r="DC76" s="426" t="s">
        <v>1938</v>
      </c>
      <c r="DD76" s="426"/>
      <c r="DE76" s="426"/>
    </row>
    <row r="77" spans="1:109" s="425" customFormat="1" ht="15" hidden="1" customHeight="1">
      <c r="A77" s="73"/>
      <c r="B77" s="137"/>
      <c r="C77" s="1251"/>
      <c r="D77" s="821"/>
      <c r="E77" s="948"/>
      <c r="F77" s="822"/>
      <c r="G77" s="649"/>
      <c r="H77" s="649"/>
      <c r="I77" s="649"/>
      <c r="J77" s="649"/>
      <c r="K77" s="649"/>
      <c r="L77" s="835"/>
      <c r="M77" s="1005"/>
      <c r="N77" s="1006"/>
      <c r="O77" s="1006"/>
      <c r="P77" s="1006"/>
      <c r="Q77" s="1006"/>
      <c r="R77" s="1006"/>
      <c r="S77" s="1006"/>
      <c r="T77" s="1006"/>
      <c r="U77" s="1006"/>
      <c r="V77" s="1006"/>
      <c r="W77" s="1006"/>
      <c r="X77" s="1006"/>
      <c r="Y77" s="1006"/>
      <c r="Z77" s="1007"/>
      <c r="AA77" s="872" t="s">
        <v>609</v>
      </c>
      <c r="AB77" s="872"/>
      <c r="AC77" s="872"/>
      <c r="AD77" s="872"/>
      <c r="AE77" s="872"/>
      <c r="AF77" s="872"/>
      <c r="AG77" s="872"/>
      <c r="AH77" s="872"/>
      <c r="AI77" s="872"/>
      <c r="AJ77" s="872"/>
      <c r="AK77" s="872"/>
      <c r="AL77" s="872"/>
      <c r="AM77" s="873"/>
      <c r="AN77" s="61"/>
      <c r="AO77" s="270"/>
      <c r="AP77" s="61"/>
      <c r="AQ77" s="121"/>
      <c r="AR77" s="61"/>
      <c r="AS77" s="61"/>
      <c r="AT77" s="61"/>
      <c r="AU77" s="61"/>
      <c r="AV77" s="61"/>
      <c r="AW77" s="61"/>
      <c r="AX77" s="61"/>
      <c r="AY77" s="61"/>
      <c r="AZ77" s="61"/>
      <c r="BA77" s="61"/>
      <c r="BB77" s="61"/>
      <c r="BC77" s="61"/>
      <c r="BD77" s="61"/>
      <c r="BE77" s="61"/>
      <c r="BF77" s="61"/>
      <c r="BG77" s="61"/>
      <c r="BH77" s="61"/>
      <c r="BI77" s="121"/>
      <c r="BJ77" s="120"/>
      <c r="BK77" s="3"/>
      <c r="BL77" s="6"/>
      <c r="BM77" s="6"/>
      <c r="BN77" s="6"/>
      <c r="BO77" s="8"/>
      <c r="BP77" s="8"/>
      <c r="BQ77" s="8"/>
      <c r="BR77" s="8"/>
      <c r="BS77" s="8"/>
      <c r="BT77" s="8"/>
      <c r="BU77" s="8"/>
      <c r="BV77" s="8"/>
      <c r="BW77" s="8"/>
      <c r="BX77" s="8"/>
      <c r="BY77" s="8"/>
      <c r="BZ77" s="31"/>
      <c r="CA77" s="1"/>
      <c r="CB77" s="1"/>
      <c r="CC77" s="1"/>
      <c r="CD77" s="1"/>
      <c r="CE77" s="1"/>
      <c r="CF77" s="1"/>
      <c r="CG77" s="1"/>
      <c r="CH77" s="1"/>
      <c r="CI77" s="1"/>
      <c r="CJ77" s="1"/>
      <c r="CK77" s="1"/>
      <c r="CL77" s="1"/>
      <c r="CM77" s="1"/>
      <c r="CN77" s="1"/>
      <c r="CO77" s="1"/>
      <c r="CP77" s="1"/>
      <c r="CQ77" s="1"/>
      <c r="CR77" s="1"/>
      <c r="CS77" s="1" t="s">
        <v>2493</v>
      </c>
      <c r="DB77" s="426"/>
      <c r="DC77" s="424" t="s">
        <v>1939</v>
      </c>
      <c r="DD77" s="426"/>
      <c r="DE77" s="426"/>
    </row>
    <row r="78" spans="1:109" s="425" customFormat="1" ht="15" hidden="1" customHeight="1">
      <c r="A78" s="73"/>
      <c r="B78" s="137"/>
      <c r="C78" s="1251"/>
      <c r="D78" s="821"/>
      <c r="E78" s="948"/>
      <c r="F78" s="822"/>
      <c r="G78" s="819"/>
      <c r="H78" s="819"/>
      <c r="I78" s="819"/>
      <c r="J78" s="819"/>
      <c r="K78" s="819"/>
      <c r="L78" s="820"/>
      <c r="M78" s="961" t="s">
        <v>140</v>
      </c>
      <c r="N78" s="962"/>
      <c r="O78" s="963"/>
      <c r="P78" s="21" t="str">
        <f t="shared" ref="P78:AI78" si="17">MID($M$77,COLUMN()-15,1)</f>
        <v/>
      </c>
      <c r="Q78" s="21" t="str">
        <f t="shared" si="17"/>
        <v/>
      </c>
      <c r="R78" s="21" t="str">
        <f t="shared" si="17"/>
        <v/>
      </c>
      <c r="S78" s="21" t="str">
        <f t="shared" si="17"/>
        <v/>
      </c>
      <c r="T78" s="21" t="str">
        <f t="shared" si="17"/>
        <v/>
      </c>
      <c r="U78" s="21" t="str">
        <f t="shared" si="17"/>
        <v/>
      </c>
      <c r="V78" s="21" t="str">
        <f t="shared" si="17"/>
        <v/>
      </c>
      <c r="W78" s="21" t="str">
        <f t="shared" si="17"/>
        <v/>
      </c>
      <c r="X78" s="21" t="str">
        <f t="shared" si="17"/>
        <v/>
      </c>
      <c r="Y78" s="21" t="str">
        <f t="shared" si="17"/>
        <v/>
      </c>
      <c r="Z78" s="21" t="str">
        <f t="shared" si="17"/>
        <v/>
      </c>
      <c r="AA78" s="21" t="str">
        <f t="shared" si="17"/>
        <v/>
      </c>
      <c r="AB78" s="21" t="str">
        <f t="shared" si="17"/>
        <v/>
      </c>
      <c r="AC78" s="21" t="str">
        <f t="shared" si="17"/>
        <v/>
      </c>
      <c r="AD78" s="21" t="str">
        <f t="shared" si="17"/>
        <v/>
      </c>
      <c r="AE78" s="21" t="str">
        <f t="shared" si="17"/>
        <v/>
      </c>
      <c r="AF78" s="21" t="str">
        <f t="shared" si="17"/>
        <v/>
      </c>
      <c r="AG78" s="21" t="str">
        <f t="shared" si="17"/>
        <v/>
      </c>
      <c r="AH78" s="21" t="str">
        <f t="shared" si="17"/>
        <v/>
      </c>
      <c r="AI78" s="21" t="str">
        <f t="shared" si="17"/>
        <v/>
      </c>
      <c r="AJ78" s="744"/>
      <c r="AK78" s="859"/>
      <c r="AL78" s="859"/>
      <c r="AM78" s="860"/>
      <c r="AN78" s="61"/>
      <c r="AO78" s="270"/>
      <c r="AP78" s="61"/>
      <c r="AQ78" s="121"/>
      <c r="AR78" s="61"/>
      <c r="AS78" s="61"/>
      <c r="AT78" s="61"/>
      <c r="AU78" s="61"/>
      <c r="AV78" s="61"/>
      <c r="AW78" s="61"/>
      <c r="AX78" s="61"/>
      <c r="AY78" s="61"/>
      <c r="AZ78" s="61"/>
      <c r="BA78" s="61"/>
      <c r="BB78" s="61"/>
      <c r="BC78" s="61"/>
      <c r="BD78" s="61"/>
      <c r="BE78" s="61"/>
      <c r="BF78" s="61"/>
      <c r="BG78" s="61"/>
      <c r="BH78" s="61"/>
      <c r="BI78" s="121"/>
      <c r="BJ78" s="120"/>
      <c r="BK78" s="3"/>
      <c r="BL78" s="6"/>
      <c r="BM78" s="6"/>
      <c r="BN78" s="6"/>
      <c r="BO78" s="8"/>
      <c r="BP78" s="8"/>
      <c r="BQ78" s="8"/>
      <c r="BR78" s="8"/>
      <c r="BS78" s="8"/>
      <c r="BT78" s="8"/>
      <c r="BU78" s="8"/>
      <c r="BV78" s="8"/>
      <c r="BW78" s="8"/>
      <c r="BX78" s="8"/>
      <c r="BY78" s="8"/>
      <c r="BZ78" s="31"/>
      <c r="CA78" s="1"/>
      <c r="CB78" s="1"/>
      <c r="CC78" s="1"/>
      <c r="CD78" s="1"/>
      <c r="CE78" s="1"/>
      <c r="CF78" s="1"/>
      <c r="CG78" s="1"/>
      <c r="CH78" s="1"/>
      <c r="CI78" s="1"/>
      <c r="CJ78" s="1"/>
      <c r="CK78" s="1"/>
      <c r="CL78" s="1"/>
      <c r="CM78" s="1"/>
      <c r="CN78" s="1"/>
      <c r="CO78" s="1"/>
      <c r="CP78" s="1"/>
      <c r="CQ78" s="1"/>
      <c r="CR78" s="1"/>
      <c r="CS78" s="1" t="s">
        <v>2494</v>
      </c>
      <c r="DB78" s="426"/>
      <c r="DC78" s="424" t="s">
        <v>1940</v>
      </c>
      <c r="DD78" s="426"/>
      <c r="DE78" s="426"/>
    </row>
    <row r="79" spans="1:109" ht="15" customHeight="1">
      <c r="A79" s="59"/>
      <c r="B79" s="137"/>
      <c r="C79" s="1251"/>
      <c r="D79" s="606"/>
      <c r="E79" s="607"/>
      <c r="F79" s="608"/>
      <c r="G79" s="819" t="s">
        <v>450</v>
      </c>
      <c r="H79" s="819"/>
      <c r="I79" s="819"/>
      <c r="J79" s="819"/>
      <c r="K79" s="819"/>
      <c r="L79" s="820"/>
      <c r="M79" s="1003"/>
      <c r="N79" s="1004"/>
      <c r="O79" s="1004"/>
      <c r="P79" s="1008"/>
      <c r="Q79" s="1111"/>
      <c r="R79" s="1112"/>
      <c r="S79" s="1112"/>
      <c r="T79" s="1112"/>
      <c r="U79" s="1112"/>
      <c r="V79" s="1112"/>
      <c r="W79" s="1112"/>
      <c r="X79" s="1112"/>
      <c r="Y79" s="1112"/>
      <c r="Z79" s="1112"/>
      <c r="AA79" s="1112"/>
      <c r="AB79" s="1112"/>
      <c r="AC79" s="1112"/>
      <c r="AD79" s="1112"/>
      <c r="AE79" s="1112"/>
      <c r="AF79" s="1112"/>
      <c r="AG79" s="1112"/>
      <c r="AH79" s="1112"/>
      <c r="AI79" s="1112"/>
      <c r="AJ79" s="1112"/>
      <c r="AK79" s="1112"/>
      <c r="AL79" s="1112"/>
      <c r="AM79" s="1123"/>
      <c r="AN79" s="61"/>
      <c r="AO79" s="270"/>
      <c r="AP79" s="61"/>
      <c r="AQ79" s="121"/>
      <c r="AR79" s="61"/>
      <c r="AS79" s="61"/>
      <c r="AT79" s="61"/>
      <c r="AU79" s="61"/>
      <c r="AV79" s="61"/>
      <c r="AW79" s="61"/>
      <c r="AX79" s="61"/>
      <c r="AY79" s="61"/>
      <c r="AZ79" s="61"/>
      <c r="BA79" s="61"/>
      <c r="BB79" s="61"/>
      <c r="BC79" s="61"/>
      <c r="BD79" s="61"/>
      <c r="BE79" s="61"/>
      <c r="BF79" s="61"/>
      <c r="BG79" s="61"/>
      <c r="BH79" s="61"/>
      <c r="BI79" s="121"/>
      <c r="BJ79" s="120"/>
      <c r="BK79" s="3"/>
      <c r="BL79" s="7" t="str">
        <f>IF(M79="選択　▼","×",LEFT(M79,1))</f>
        <v/>
      </c>
      <c r="BZ79" s="31"/>
      <c r="CA79" s="1"/>
      <c r="CB79" s="1"/>
      <c r="CC79" s="1"/>
      <c r="CD79" s="1"/>
      <c r="CE79" s="1"/>
      <c r="CF79" s="1"/>
      <c r="CG79" s="1"/>
      <c r="CH79" s="1"/>
      <c r="CI79" s="1"/>
      <c r="CJ79" s="1"/>
      <c r="CK79" s="1"/>
      <c r="CL79" s="1"/>
      <c r="CM79" s="1"/>
      <c r="CN79" s="1"/>
      <c r="CO79" s="1"/>
      <c r="CP79" s="1"/>
      <c r="CQ79" s="1"/>
      <c r="CR79" s="1"/>
      <c r="CS79" s="1" t="s">
        <v>2495</v>
      </c>
      <c r="DC79" s="424" t="s">
        <v>1941</v>
      </c>
    </row>
    <row r="80" spans="1:109" ht="15" customHeight="1">
      <c r="A80" s="59"/>
      <c r="B80" s="137"/>
      <c r="C80" s="1251"/>
      <c r="D80" s="1080" t="s">
        <v>853</v>
      </c>
      <c r="E80" s="1081"/>
      <c r="F80" s="1082"/>
      <c r="G80" s="1089" t="s">
        <v>582</v>
      </c>
      <c r="H80" s="1090"/>
      <c r="I80" s="1090"/>
      <c r="J80" s="1090"/>
      <c r="K80" s="1090"/>
      <c r="L80" s="1091"/>
      <c r="M80" s="603" t="s">
        <v>733</v>
      </c>
      <c r="N80" s="604"/>
      <c r="O80" s="604"/>
      <c r="P80" s="604"/>
      <c r="Q80" s="604"/>
      <c r="R80" s="604"/>
      <c r="S80" s="604"/>
      <c r="T80" s="604"/>
      <c r="U80" s="604"/>
      <c r="V80" s="604"/>
      <c r="W80" s="604"/>
      <c r="X80" s="605"/>
      <c r="Y80" s="929" t="s">
        <v>1004</v>
      </c>
      <c r="Z80" s="930"/>
      <c r="AA80" s="930"/>
      <c r="AB80" s="930"/>
      <c r="AC80" s="930"/>
      <c r="AD80" s="930"/>
      <c r="AE80" s="930"/>
      <c r="AF80" s="930"/>
      <c r="AG80" s="930"/>
      <c r="AH80" s="930"/>
      <c r="AI80" s="930"/>
      <c r="AJ80" s="930"/>
      <c r="AK80" s="930"/>
      <c r="AL80" s="930"/>
      <c r="AM80" s="931"/>
      <c r="AN80" s="61"/>
      <c r="AO80" s="270"/>
      <c r="AP80" s="61"/>
      <c r="AQ80" s="121"/>
      <c r="AR80" s="61"/>
      <c r="AS80" s="61"/>
      <c r="AT80" s="61"/>
      <c r="AU80" s="61"/>
      <c r="AV80" s="61"/>
      <c r="AW80" s="61"/>
      <c r="AX80" s="61"/>
      <c r="AY80" s="61"/>
      <c r="AZ80" s="61"/>
      <c r="BA80" s="61"/>
      <c r="BB80" s="61"/>
      <c r="BC80" s="61"/>
      <c r="BD80" s="61"/>
      <c r="BE80" s="61"/>
      <c r="BF80" s="61"/>
      <c r="BG80" s="61"/>
      <c r="BH80" s="61"/>
      <c r="BI80" s="121"/>
      <c r="BJ80" s="120"/>
      <c r="BK80" s="3"/>
      <c r="BZ80" s="31"/>
      <c r="CA80" s="1"/>
      <c r="CB80" s="1"/>
      <c r="CC80" s="1"/>
      <c r="CD80" s="1"/>
      <c r="CE80" s="1"/>
      <c r="CF80" s="1"/>
      <c r="CG80" s="1"/>
      <c r="CH80" s="1"/>
      <c r="CI80" s="1"/>
      <c r="CJ80" s="1"/>
      <c r="CK80" s="1"/>
      <c r="CL80" s="1"/>
      <c r="CM80" s="1"/>
      <c r="CN80" s="1"/>
      <c r="CO80" s="1"/>
      <c r="CP80" s="1"/>
      <c r="CQ80" s="1"/>
      <c r="CR80" s="1"/>
      <c r="CS80" s="1" t="s">
        <v>2496</v>
      </c>
      <c r="DC80" s="424" t="s">
        <v>1942</v>
      </c>
    </row>
    <row r="81" spans="1:107" ht="15" customHeight="1" thickBot="1">
      <c r="A81" s="59"/>
      <c r="B81" s="137"/>
      <c r="C81" s="1251"/>
      <c r="D81" s="1083"/>
      <c r="E81" s="1084"/>
      <c r="F81" s="1085"/>
      <c r="G81" s="1092"/>
      <c r="H81" s="1093"/>
      <c r="I81" s="1093"/>
      <c r="J81" s="1093"/>
      <c r="K81" s="1093"/>
      <c r="L81" s="1094"/>
      <c r="M81" s="1113" t="s">
        <v>939</v>
      </c>
      <c r="N81" s="1114"/>
      <c r="O81" s="1114"/>
      <c r="P81" s="1114"/>
      <c r="Q81" s="1114"/>
      <c r="R81" s="1114"/>
      <c r="S81" s="1114"/>
      <c r="T81" s="1114"/>
      <c r="U81" s="1114"/>
      <c r="V81" s="1114"/>
      <c r="W81" s="1114"/>
      <c r="X81" s="1115"/>
      <c r="Y81" s="1113" t="s">
        <v>940</v>
      </c>
      <c r="Z81" s="1114"/>
      <c r="AA81" s="1114"/>
      <c r="AB81" s="1114"/>
      <c r="AC81" s="1114"/>
      <c r="AD81" s="1114"/>
      <c r="AE81" s="1114"/>
      <c r="AF81" s="1114"/>
      <c r="AG81" s="1114"/>
      <c r="AH81" s="1114"/>
      <c r="AI81" s="1114"/>
      <c r="AJ81" s="1114"/>
      <c r="AK81" s="1114"/>
      <c r="AL81" s="1114"/>
      <c r="AM81" s="1115"/>
      <c r="AN81" s="61"/>
      <c r="AO81" s="270"/>
      <c r="AP81" s="61"/>
      <c r="AQ81" s="121"/>
      <c r="AR81" s="61"/>
      <c r="AS81" s="61"/>
      <c r="AT81" s="61"/>
      <c r="AU81" s="61"/>
      <c r="AV81" s="61"/>
      <c r="AW81" s="61"/>
      <c r="AX81" s="61"/>
      <c r="AY81" s="61"/>
      <c r="AZ81" s="61"/>
      <c r="BA81" s="61"/>
      <c r="BB81" s="61"/>
      <c r="BC81" s="61"/>
      <c r="BD81" s="61"/>
      <c r="BE81" s="61"/>
      <c r="BF81" s="61"/>
      <c r="BG81" s="61"/>
      <c r="BH81" s="61"/>
      <c r="BI81" s="121"/>
      <c r="BJ81" s="120"/>
      <c r="BK81" s="3"/>
      <c r="BZ81" s="31"/>
      <c r="CA81" s="1"/>
      <c r="CB81" s="1"/>
      <c r="CC81" s="1"/>
      <c r="CD81" s="1"/>
      <c r="CE81" s="1"/>
      <c r="CF81" s="1"/>
      <c r="CG81" s="1"/>
      <c r="CH81" s="1"/>
      <c r="CI81" s="1"/>
      <c r="CJ81" s="1"/>
      <c r="CK81" s="1"/>
      <c r="CL81" s="1"/>
      <c r="CM81" s="1"/>
      <c r="CN81" s="1"/>
      <c r="CO81" s="1"/>
      <c r="CP81" s="1"/>
      <c r="CQ81" s="1"/>
      <c r="CR81" s="1"/>
      <c r="CS81" s="1" t="s">
        <v>2497</v>
      </c>
      <c r="DC81" s="424" t="s">
        <v>1943</v>
      </c>
    </row>
    <row r="82" spans="1:107" ht="15" customHeight="1" thickTop="1">
      <c r="A82" s="59"/>
      <c r="B82" s="137"/>
      <c r="C82" s="1251"/>
      <c r="D82" s="1083"/>
      <c r="E82" s="1084"/>
      <c r="F82" s="1085"/>
      <c r="G82" s="1030" t="s">
        <v>573</v>
      </c>
      <c r="H82" s="868"/>
      <c r="I82" s="868"/>
      <c r="J82" s="868"/>
      <c r="K82" s="868"/>
      <c r="L82" s="869"/>
      <c r="M82" s="116" t="s">
        <v>571</v>
      </c>
      <c r="N82" s="810" t="s">
        <v>844</v>
      </c>
      <c r="O82" s="811"/>
      <c r="P82" s="812"/>
      <c r="Q82" s="813"/>
      <c r="R82" s="124" t="s">
        <v>146</v>
      </c>
      <c r="S82" s="812"/>
      <c r="T82" s="813"/>
      <c r="U82" s="125" t="s">
        <v>147</v>
      </c>
      <c r="V82" s="812"/>
      <c r="W82" s="813"/>
      <c r="X82" s="115" t="s">
        <v>148</v>
      </c>
      <c r="Y82" s="824"/>
      <c r="Z82" s="825"/>
      <c r="AA82" s="825"/>
      <c r="AB82" s="825"/>
      <c r="AC82" s="825"/>
      <c r="AD82" s="825"/>
      <c r="AE82" s="825"/>
      <c r="AF82" s="825"/>
      <c r="AG82" s="825"/>
      <c r="AH82" s="825"/>
      <c r="AI82" s="825"/>
      <c r="AJ82" s="825"/>
      <c r="AK82" s="825"/>
      <c r="AL82" s="825"/>
      <c r="AM82" s="826"/>
      <c r="AN82" s="61"/>
      <c r="AO82" s="270"/>
      <c r="AP82" s="61"/>
      <c r="AQ82" s="349"/>
      <c r="AR82" s="761" t="s">
        <v>1503</v>
      </c>
      <c r="AS82" s="762"/>
      <c r="AT82" s="762"/>
      <c r="AU82" s="762"/>
      <c r="AV82" s="762"/>
      <c r="AW82" s="762"/>
      <c r="AX82" s="762"/>
      <c r="AY82" s="762"/>
      <c r="AZ82" s="762"/>
      <c r="BA82" s="762"/>
      <c r="BB82" s="762"/>
      <c r="BC82" s="762"/>
      <c r="BD82" s="763"/>
      <c r="BE82" s="61"/>
      <c r="BF82" s="61"/>
      <c r="BG82" s="61"/>
      <c r="BH82" s="61"/>
      <c r="BI82" s="121"/>
      <c r="BJ82" s="120"/>
      <c r="BK82" s="3"/>
      <c r="BL82" s="56" t="str">
        <f>IF(N82="選択","",IF(V82="",N82&amp;P82&amp;R82&amp;S82&amp;U82,IF(S82="","",N82&amp;P82&amp;R82&amp;S82&amp;U82&amp;V82&amp;X82)))</f>
        <v/>
      </c>
      <c r="BM82" s="56" t="str">
        <f>IF(N82="選択","",IF(S82="",N82&amp;P82&amp;R82&amp;S82,IF(S82="","",N82&amp;P82&amp;R82&amp;S82&amp;U82)))</f>
        <v/>
      </c>
      <c r="BZ82" s="31"/>
      <c r="CA82" s="1"/>
      <c r="CB82" s="1"/>
      <c r="CC82" s="1"/>
      <c r="CD82" s="1"/>
      <c r="CE82" s="1"/>
      <c r="CF82" s="1"/>
      <c r="CG82" s="1"/>
      <c r="CH82" s="1"/>
      <c r="CI82" s="1"/>
      <c r="CJ82" s="1"/>
      <c r="CK82" s="1"/>
      <c r="CL82" s="1"/>
      <c r="CM82" s="1"/>
      <c r="CN82" s="1"/>
      <c r="CO82" s="1"/>
      <c r="CP82" s="1"/>
      <c r="CQ82" s="1"/>
      <c r="CR82" s="1"/>
      <c r="CS82" s="1" t="s">
        <v>2498</v>
      </c>
      <c r="DC82" s="424" t="s">
        <v>1944</v>
      </c>
    </row>
    <row r="83" spans="1:107" ht="15" customHeight="1">
      <c r="A83" s="59"/>
      <c r="B83" s="137"/>
      <c r="C83" s="1251"/>
      <c r="D83" s="1083"/>
      <c r="E83" s="1084"/>
      <c r="F83" s="1085"/>
      <c r="G83" s="1031"/>
      <c r="H83" s="870"/>
      <c r="I83" s="870"/>
      <c r="J83" s="870"/>
      <c r="K83" s="870"/>
      <c r="L83" s="871"/>
      <c r="M83" s="64" t="s">
        <v>572</v>
      </c>
      <c r="N83" s="814" t="s">
        <v>844</v>
      </c>
      <c r="O83" s="815"/>
      <c r="P83" s="808"/>
      <c r="Q83" s="809"/>
      <c r="R83" s="126" t="s">
        <v>146</v>
      </c>
      <c r="S83" s="808"/>
      <c r="T83" s="809"/>
      <c r="U83" s="127" t="s">
        <v>147</v>
      </c>
      <c r="V83" s="808"/>
      <c r="W83" s="809"/>
      <c r="X83" s="114" t="s">
        <v>148</v>
      </c>
      <c r="Y83" s="827"/>
      <c r="Z83" s="828"/>
      <c r="AA83" s="828"/>
      <c r="AB83" s="828"/>
      <c r="AC83" s="828"/>
      <c r="AD83" s="828"/>
      <c r="AE83" s="828"/>
      <c r="AF83" s="828"/>
      <c r="AG83" s="828"/>
      <c r="AH83" s="828"/>
      <c r="AI83" s="828"/>
      <c r="AJ83" s="828"/>
      <c r="AK83" s="828"/>
      <c r="AL83" s="828"/>
      <c r="AM83" s="829"/>
      <c r="AN83" s="61"/>
      <c r="AO83" s="270"/>
      <c r="AP83" s="61"/>
      <c r="AQ83" s="349"/>
      <c r="AR83" s="764"/>
      <c r="AS83" s="765"/>
      <c r="AT83" s="765"/>
      <c r="AU83" s="765"/>
      <c r="AV83" s="765"/>
      <c r="AW83" s="765"/>
      <c r="AX83" s="765"/>
      <c r="AY83" s="765"/>
      <c r="AZ83" s="765"/>
      <c r="BA83" s="765"/>
      <c r="BB83" s="765"/>
      <c r="BC83" s="765"/>
      <c r="BD83" s="766"/>
      <c r="BE83" s="61"/>
      <c r="BF83" s="61"/>
      <c r="BG83" s="61"/>
      <c r="BH83" s="61"/>
      <c r="BI83" s="121"/>
      <c r="BJ83" s="120"/>
      <c r="BK83" s="3"/>
      <c r="BL83" s="56" t="str">
        <f>IF(N83="選択","",IF(V83="",N83&amp;P83&amp;R83&amp;S83&amp;U83,IF(S83="","",N83&amp;P83&amp;R83&amp;S83&amp;U83&amp;V83&amp;X83)))</f>
        <v/>
      </c>
      <c r="BM83" s="56" t="str">
        <f t="shared" ref="BM83" si="18">IF(N83="選択","",IF(S83="",N83&amp;P83&amp;R83&amp;S83,IF(S83="","",N83&amp;P83&amp;R83&amp;S83&amp;U83)))</f>
        <v/>
      </c>
      <c r="BZ83" s="31"/>
      <c r="CA83" s="1"/>
      <c r="CB83" s="1"/>
      <c r="CC83" s="1"/>
      <c r="CD83" s="1"/>
      <c r="CE83" s="1"/>
      <c r="CF83" s="1"/>
      <c r="CG83" s="1"/>
      <c r="CH83" s="1"/>
      <c r="CI83" s="1"/>
      <c r="CJ83" s="1"/>
      <c r="CK83" s="1"/>
      <c r="CL83" s="1"/>
      <c r="CM83" s="1"/>
      <c r="CN83" s="1"/>
      <c r="CO83" s="1"/>
      <c r="CP83" s="1"/>
      <c r="CQ83" s="1"/>
      <c r="CR83" s="1"/>
      <c r="CS83" s="1" t="s">
        <v>2499</v>
      </c>
      <c r="DC83" s="424" t="s">
        <v>1945</v>
      </c>
    </row>
    <row r="84" spans="1:107" ht="15" customHeight="1">
      <c r="A84" s="59"/>
      <c r="B84" s="137"/>
      <c r="C84" s="1251"/>
      <c r="D84" s="1083"/>
      <c r="E84" s="1084"/>
      <c r="F84" s="1085"/>
      <c r="G84" s="1030" t="s">
        <v>574</v>
      </c>
      <c r="H84" s="868"/>
      <c r="I84" s="868"/>
      <c r="J84" s="868"/>
      <c r="K84" s="868"/>
      <c r="L84" s="869"/>
      <c r="M84" s="116" t="s">
        <v>571</v>
      </c>
      <c r="N84" s="810"/>
      <c r="O84" s="811"/>
      <c r="P84" s="812"/>
      <c r="Q84" s="813"/>
      <c r="R84" s="124" t="s">
        <v>146</v>
      </c>
      <c r="S84" s="812"/>
      <c r="T84" s="813"/>
      <c r="U84" s="125" t="s">
        <v>147</v>
      </c>
      <c r="V84" s="812"/>
      <c r="W84" s="813"/>
      <c r="X84" s="115" t="s">
        <v>148</v>
      </c>
      <c r="Y84" s="824"/>
      <c r="Z84" s="825"/>
      <c r="AA84" s="825"/>
      <c r="AB84" s="825"/>
      <c r="AC84" s="825"/>
      <c r="AD84" s="825"/>
      <c r="AE84" s="825"/>
      <c r="AF84" s="825"/>
      <c r="AG84" s="825"/>
      <c r="AH84" s="825"/>
      <c r="AI84" s="825"/>
      <c r="AJ84" s="825"/>
      <c r="AK84" s="825"/>
      <c r="AL84" s="825"/>
      <c r="AM84" s="826"/>
      <c r="AN84" s="61"/>
      <c r="AO84" s="270"/>
      <c r="AP84" s="61"/>
      <c r="AQ84" s="349"/>
      <c r="AR84" s="773"/>
      <c r="AS84" s="774"/>
      <c r="AT84" s="774"/>
      <c r="AU84" s="774"/>
      <c r="AV84" s="774"/>
      <c r="AW84" s="774"/>
      <c r="AX84" s="774"/>
      <c r="AY84" s="774"/>
      <c r="AZ84" s="774"/>
      <c r="BA84" s="774"/>
      <c r="BB84" s="774"/>
      <c r="BC84" s="774"/>
      <c r="BD84" s="775"/>
      <c r="BE84" s="61"/>
      <c r="BF84" s="61"/>
      <c r="BG84" s="61"/>
      <c r="BH84" s="61"/>
      <c r="BI84" s="121"/>
      <c r="BJ84" s="120"/>
      <c r="BK84" s="3"/>
      <c r="BL84" s="56" t="str">
        <f>IF(N84="","",IF(V84="",N84&amp;P84&amp;R84&amp;S84&amp;U84,IF(S84="","",N84&amp;P84&amp;R84&amp;S84&amp;U84&amp;V84&amp;X84)))</f>
        <v/>
      </c>
      <c r="BM84" s="56" t="str">
        <f>IF(N84="","",IF(S84="",N84&amp;P84&amp;R84&amp;S84,IF(S84="","",N84&amp;P84&amp;R84&amp;S84&amp;U84)))</f>
        <v/>
      </c>
      <c r="BZ84" s="31"/>
      <c r="CA84" s="1"/>
      <c r="CB84" s="1"/>
      <c r="CC84" s="1"/>
      <c r="CD84" s="1"/>
      <c r="CE84" s="1"/>
      <c r="CF84" s="1"/>
      <c r="CG84" s="1"/>
      <c r="CH84" s="1"/>
      <c r="CI84" s="1"/>
      <c r="CJ84" s="1"/>
      <c r="CK84" s="1"/>
      <c r="CL84" s="1"/>
      <c r="CM84" s="1"/>
      <c r="CN84" s="1"/>
      <c r="CO84" s="1"/>
      <c r="CP84" s="1"/>
      <c r="CQ84" s="1"/>
      <c r="CR84" s="1"/>
      <c r="CS84" s="1" t="s">
        <v>2500</v>
      </c>
      <c r="DC84" s="424" t="s">
        <v>1946</v>
      </c>
    </row>
    <row r="85" spans="1:107" ht="15" customHeight="1">
      <c r="A85" s="59"/>
      <c r="B85" s="137"/>
      <c r="C85" s="1251"/>
      <c r="D85" s="1083"/>
      <c r="E85" s="1084"/>
      <c r="F85" s="1085"/>
      <c r="G85" s="1031"/>
      <c r="H85" s="870"/>
      <c r="I85" s="870"/>
      <c r="J85" s="870"/>
      <c r="K85" s="870"/>
      <c r="L85" s="871"/>
      <c r="M85" s="64" t="s">
        <v>572</v>
      </c>
      <c r="N85" s="814"/>
      <c r="O85" s="815"/>
      <c r="P85" s="808"/>
      <c r="Q85" s="809"/>
      <c r="R85" s="126" t="s">
        <v>146</v>
      </c>
      <c r="S85" s="808"/>
      <c r="T85" s="809"/>
      <c r="U85" s="127" t="s">
        <v>147</v>
      </c>
      <c r="V85" s="808"/>
      <c r="W85" s="809"/>
      <c r="X85" s="114" t="s">
        <v>148</v>
      </c>
      <c r="Y85" s="827"/>
      <c r="Z85" s="828"/>
      <c r="AA85" s="828"/>
      <c r="AB85" s="828"/>
      <c r="AC85" s="828"/>
      <c r="AD85" s="828"/>
      <c r="AE85" s="828"/>
      <c r="AF85" s="828"/>
      <c r="AG85" s="828"/>
      <c r="AH85" s="828"/>
      <c r="AI85" s="828"/>
      <c r="AJ85" s="828"/>
      <c r="AK85" s="828"/>
      <c r="AL85" s="828"/>
      <c r="AM85" s="829"/>
      <c r="AN85" s="61"/>
      <c r="AO85" s="270"/>
      <c r="AP85" s="61"/>
      <c r="AQ85" s="349"/>
      <c r="AR85" s="776" t="s">
        <v>1033</v>
      </c>
      <c r="AS85" s="777"/>
      <c r="AT85" s="777"/>
      <c r="AU85" s="777"/>
      <c r="AV85" s="777"/>
      <c r="AW85" s="777"/>
      <c r="AX85" s="777"/>
      <c r="AY85" s="777"/>
      <c r="AZ85" s="777"/>
      <c r="BA85" s="777"/>
      <c r="BB85" s="777"/>
      <c r="BC85" s="777"/>
      <c r="BD85" s="778"/>
      <c r="BE85" s="61"/>
      <c r="BF85" s="61"/>
      <c r="BG85" s="61"/>
      <c r="BH85" s="61"/>
      <c r="BI85" s="121"/>
      <c r="BJ85" s="120"/>
      <c r="BK85" s="3"/>
      <c r="BL85" s="56" t="str">
        <f t="shared" ref="BL85:BL101" si="19">IF(N85="","",IF(V85="",N85&amp;P85&amp;R85&amp;S85&amp;U85,IF(S85="","",N85&amp;P85&amp;R85&amp;S85&amp;U85&amp;V85&amp;X85)))</f>
        <v/>
      </c>
      <c r="BM85" s="56" t="str">
        <f t="shared" ref="BM85:BM101" si="20">IF(N85="","",IF(S85="",N85&amp;P85&amp;R85&amp;S85,IF(S85="","",N85&amp;P85&amp;R85&amp;S85&amp;U85)))</f>
        <v/>
      </c>
      <c r="BZ85" s="31"/>
      <c r="CA85" s="1"/>
      <c r="CB85" s="1"/>
      <c r="CC85" s="1"/>
      <c r="CD85" s="1"/>
      <c r="CE85" s="1"/>
      <c r="CF85" s="1"/>
      <c r="CG85" s="1"/>
      <c r="CH85" s="1"/>
      <c r="CI85" s="1"/>
      <c r="CJ85" s="1"/>
      <c r="CK85" s="1"/>
      <c r="CL85" s="1"/>
      <c r="CM85" s="1"/>
      <c r="CN85" s="1"/>
      <c r="CO85" s="1"/>
      <c r="CP85" s="1"/>
      <c r="CQ85" s="1"/>
      <c r="CR85" s="1"/>
      <c r="CS85" s="1" t="s">
        <v>2501</v>
      </c>
      <c r="DC85" s="424" t="s">
        <v>1947</v>
      </c>
    </row>
    <row r="86" spans="1:107" ht="15" customHeight="1">
      <c r="A86" s="59"/>
      <c r="B86" s="137"/>
      <c r="C86" s="1251"/>
      <c r="D86" s="1083"/>
      <c r="E86" s="1084"/>
      <c r="F86" s="1085"/>
      <c r="G86" s="1030" t="s">
        <v>575</v>
      </c>
      <c r="H86" s="868"/>
      <c r="I86" s="868"/>
      <c r="J86" s="868"/>
      <c r="K86" s="868"/>
      <c r="L86" s="869"/>
      <c r="M86" s="116" t="s">
        <v>571</v>
      </c>
      <c r="N86" s="810"/>
      <c r="O86" s="811"/>
      <c r="P86" s="812"/>
      <c r="Q86" s="813"/>
      <c r="R86" s="124" t="s">
        <v>146</v>
      </c>
      <c r="S86" s="812"/>
      <c r="T86" s="813"/>
      <c r="U86" s="125" t="s">
        <v>147</v>
      </c>
      <c r="V86" s="812"/>
      <c r="W86" s="813"/>
      <c r="X86" s="115" t="s">
        <v>148</v>
      </c>
      <c r="Y86" s="824"/>
      <c r="Z86" s="825"/>
      <c r="AA86" s="825"/>
      <c r="AB86" s="825"/>
      <c r="AC86" s="825"/>
      <c r="AD86" s="825"/>
      <c r="AE86" s="825"/>
      <c r="AF86" s="825"/>
      <c r="AG86" s="825"/>
      <c r="AH86" s="825"/>
      <c r="AI86" s="825"/>
      <c r="AJ86" s="825"/>
      <c r="AK86" s="825"/>
      <c r="AL86" s="825"/>
      <c r="AM86" s="826"/>
      <c r="AN86" s="61"/>
      <c r="AO86" s="270"/>
      <c r="AP86" s="61"/>
      <c r="AQ86" s="349"/>
      <c r="AR86" s="779"/>
      <c r="AS86" s="780"/>
      <c r="AT86" s="780"/>
      <c r="AU86" s="780"/>
      <c r="AV86" s="780"/>
      <c r="AW86" s="780"/>
      <c r="AX86" s="780"/>
      <c r="AY86" s="780"/>
      <c r="AZ86" s="780"/>
      <c r="BA86" s="780"/>
      <c r="BB86" s="780"/>
      <c r="BC86" s="780"/>
      <c r="BD86" s="781"/>
      <c r="BE86" s="61"/>
      <c r="BF86" s="61"/>
      <c r="BG86" s="61"/>
      <c r="BH86" s="61"/>
      <c r="BI86" s="121"/>
      <c r="BJ86" s="120"/>
      <c r="BK86" s="3"/>
      <c r="BL86" s="56" t="str">
        <f t="shared" si="19"/>
        <v/>
      </c>
      <c r="BM86" s="56" t="str">
        <f t="shared" si="20"/>
        <v/>
      </c>
      <c r="BZ86" s="31"/>
      <c r="CA86" s="1"/>
      <c r="CB86" s="1"/>
      <c r="CC86" s="1"/>
      <c r="CD86" s="1"/>
      <c r="CE86" s="1"/>
      <c r="CF86" s="1"/>
      <c r="CG86" s="1"/>
      <c r="CH86" s="1"/>
      <c r="CI86" s="1"/>
      <c r="CJ86" s="1"/>
      <c r="CK86" s="1"/>
      <c r="CL86" s="1"/>
      <c r="CM86" s="1"/>
      <c r="CN86" s="1"/>
      <c r="CO86" s="1"/>
      <c r="CP86" s="1"/>
      <c r="CQ86" s="1"/>
      <c r="CR86" s="1"/>
      <c r="CS86" s="1" t="s">
        <v>2502</v>
      </c>
      <c r="DC86" s="424" t="s">
        <v>1948</v>
      </c>
    </row>
    <row r="87" spans="1:107" ht="15" customHeight="1">
      <c r="A87" s="59"/>
      <c r="B87" s="137"/>
      <c r="C87" s="1251"/>
      <c r="D87" s="1083"/>
      <c r="E87" s="1084"/>
      <c r="F87" s="1085"/>
      <c r="G87" s="1031"/>
      <c r="H87" s="870"/>
      <c r="I87" s="870"/>
      <c r="J87" s="870"/>
      <c r="K87" s="870"/>
      <c r="L87" s="871"/>
      <c r="M87" s="64" t="s">
        <v>572</v>
      </c>
      <c r="N87" s="814"/>
      <c r="O87" s="815"/>
      <c r="P87" s="808"/>
      <c r="Q87" s="809"/>
      <c r="R87" s="126" t="s">
        <v>146</v>
      </c>
      <c r="S87" s="808"/>
      <c r="T87" s="809"/>
      <c r="U87" s="127" t="s">
        <v>147</v>
      </c>
      <c r="V87" s="808"/>
      <c r="W87" s="809"/>
      <c r="X87" s="114" t="s">
        <v>148</v>
      </c>
      <c r="Y87" s="827"/>
      <c r="Z87" s="828"/>
      <c r="AA87" s="828"/>
      <c r="AB87" s="828"/>
      <c r="AC87" s="828"/>
      <c r="AD87" s="828"/>
      <c r="AE87" s="828"/>
      <c r="AF87" s="828"/>
      <c r="AG87" s="828"/>
      <c r="AH87" s="828"/>
      <c r="AI87" s="828"/>
      <c r="AJ87" s="828"/>
      <c r="AK87" s="828"/>
      <c r="AL87" s="828"/>
      <c r="AM87" s="829"/>
      <c r="AN87" s="61"/>
      <c r="AO87" s="270"/>
      <c r="AP87" s="61"/>
      <c r="AQ87" s="349"/>
      <c r="AR87" s="776" t="s">
        <v>1034</v>
      </c>
      <c r="AS87" s="777"/>
      <c r="AT87" s="777"/>
      <c r="AU87" s="777"/>
      <c r="AV87" s="777"/>
      <c r="AW87" s="777"/>
      <c r="AX87" s="777"/>
      <c r="AY87" s="777"/>
      <c r="AZ87" s="777"/>
      <c r="BA87" s="777"/>
      <c r="BB87" s="777"/>
      <c r="BC87" s="777"/>
      <c r="BD87" s="778"/>
      <c r="BE87" s="61"/>
      <c r="BF87" s="61"/>
      <c r="BG87" s="61"/>
      <c r="BH87" s="61"/>
      <c r="BI87" s="121"/>
      <c r="BJ87" s="120"/>
      <c r="BK87" s="3"/>
      <c r="BL87" s="56" t="str">
        <f t="shared" si="19"/>
        <v/>
      </c>
      <c r="BM87" s="56" t="str">
        <f t="shared" si="20"/>
        <v/>
      </c>
      <c r="BZ87" s="31"/>
      <c r="CA87" s="1"/>
      <c r="CB87" s="1"/>
      <c r="CC87" s="1"/>
      <c r="CD87" s="1"/>
      <c r="CE87" s="1"/>
      <c r="CF87" s="1"/>
      <c r="CG87" s="1"/>
      <c r="CH87" s="1"/>
      <c r="CI87" s="1"/>
      <c r="CJ87" s="1"/>
      <c r="CK87" s="1"/>
      <c r="CL87" s="1"/>
      <c r="CM87" s="1"/>
      <c r="CN87" s="1"/>
      <c r="CO87" s="1"/>
      <c r="CP87" s="1"/>
      <c r="CQ87" s="1"/>
      <c r="CR87" s="1"/>
      <c r="CS87" s="1" t="s">
        <v>2503</v>
      </c>
      <c r="DC87" s="424" t="s">
        <v>1949</v>
      </c>
    </row>
    <row r="88" spans="1:107" ht="15" customHeight="1">
      <c r="A88" s="59"/>
      <c r="B88" s="137"/>
      <c r="C88" s="1251"/>
      <c r="D88" s="1083"/>
      <c r="E88" s="1084"/>
      <c r="F88" s="1085"/>
      <c r="G88" s="1030" t="s">
        <v>576</v>
      </c>
      <c r="H88" s="868"/>
      <c r="I88" s="868"/>
      <c r="J88" s="868"/>
      <c r="K88" s="868"/>
      <c r="L88" s="869"/>
      <c r="M88" s="116" t="s">
        <v>571</v>
      </c>
      <c r="N88" s="810"/>
      <c r="O88" s="811"/>
      <c r="P88" s="812"/>
      <c r="Q88" s="813"/>
      <c r="R88" s="124" t="s">
        <v>146</v>
      </c>
      <c r="S88" s="812"/>
      <c r="T88" s="813"/>
      <c r="U88" s="125" t="s">
        <v>147</v>
      </c>
      <c r="V88" s="812"/>
      <c r="W88" s="813"/>
      <c r="X88" s="115" t="s">
        <v>148</v>
      </c>
      <c r="Y88" s="824"/>
      <c r="Z88" s="825"/>
      <c r="AA88" s="825"/>
      <c r="AB88" s="825"/>
      <c r="AC88" s="825"/>
      <c r="AD88" s="825"/>
      <c r="AE88" s="825"/>
      <c r="AF88" s="825"/>
      <c r="AG88" s="825"/>
      <c r="AH88" s="825"/>
      <c r="AI88" s="825"/>
      <c r="AJ88" s="825"/>
      <c r="AK88" s="825"/>
      <c r="AL88" s="825"/>
      <c r="AM88" s="826"/>
      <c r="AN88" s="61"/>
      <c r="AO88" s="270"/>
      <c r="AP88" s="61"/>
      <c r="AQ88" s="349"/>
      <c r="AR88" s="779" t="s">
        <v>1035</v>
      </c>
      <c r="AS88" s="780"/>
      <c r="AT88" s="780"/>
      <c r="AU88" s="780"/>
      <c r="AV88" s="780"/>
      <c r="AW88" s="780"/>
      <c r="AX88" s="780"/>
      <c r="AY88" s="780"/>
      <c r="AZ88" s="780"/>
      <c r="BA88" s="780"/>
      <c r="BB88" s="780"/>
      <c r="BC88" s="780"/>
      <c r="BD88" s="781"/>
      <c r="BE88" s="61"/>
      <c r="BF88" s="61"/>
      <c r="BG88" s="61"/>
      <c r="BH88" s="61"/>
      <c r="BI88" s="121"/>
      <c r="BJ88" s="120"/>
      <c r="BK88" s="3"/>
      <c r="BL88" s="56" t="str">
        <f t="shared" si="19"/>
        <v/>
      </c>
      <c r="BM88" s="56" t="str">
        <f t="shared" si="20"/>
        <v/>
      </c>
      <c r="BZ88" s="31"/>
      <c r="CA88" s="1"/>
      <c r="CB88" s="1"/>
      <c r="CC88" s="1"/>
      <c r="CD88" s="1"/>
      <c r="CE88" s="1"/>
      <c r="CF88" s="1"/>
      <c r="CG88" s="1"/>
      <c r="CH88" s="1"/>
      <c r="CI88" s="1"/>
      <c r="CJ88" s="1"/>
      <c r="CK88" s="1"/>
      <c r="CL88" s="1"/>
      <c r="CM88" s="1"/>
      <c r="CN88" s="1"/>
      <c r="CO88" s="1"/>
      <c r="CP88" s="1"/>
      <c r="CQ88" s="1"/>
      <c r="CR88" s="1"/>
      <c r="CS88" s="1" t="s">
        <v>2504</v>
      </c>
      <c r="DC88" s="424" t="s">
        <v>1950</v>
      </c>
    </row>
    <row r="89" spans="1:107" ht="15" customHeight="1" thickBot="1">
      <c r="A89" s="59"/>
      <c r="B89" s="137"/>
      <c r="C89" s="1251"/>
      <c r="D89" s="1083"/>
      <c r="E89" s="1084"/>
      <c r="F89" s="1085"/>
      <c r="G89" s="1031"/>
      <c r="H89" s="870"/>
      <c r="I89" s="870"/>
      <c r="J89" s="870"/>
      <c r="K89" s="870"/>
      <c r="L89" s="871"/>
      <c r="M89" s="64" t="s">
        <v>572</v>
      </c>
      <c r="N89" s="814"/>
      <c r="O89" s="815"/>
      <c r="P89" s="808"/>
      <c r="Q89" s="809"/>
      <c r="R89" s="126" t="s">
        <v>146</v>
      </c>
      <c r="S89" s="808"/>
      <c r="T89" s="809"/>
      <c r="U89" s="127" t="s">
        <v>147</v>
      </c>
      <c r="V89" s="808"/>
      <c r="W89" s="809"/>
      <c r="X89" s="114" t="s">
        <v>148</v>
      </c>
      <c r="Y89" s="827"/>
      <c r="Z89" s="828"/>
      <c r="AA89" s="828"/>
      <c r="AB89" s="828"/>
      <c r="AC89" s="828"/>
      <c r="AD89" s="828"/>
      <c r="AE89" s="828"/>
      <c r="AF89" s="828"/>
      <c r="AG89" s="828"/>
      <c r="AH89" s="828"/>
      <c r="AI89" s="828"/>
      <c r="AJ89" s="828"/>
      <c r="AK89" s="828"/>
      <c r="AL89" s="828"/>
      <c r="AM89" s="829"/>
      <c r="AN89" s="61"/>
      <c r="AO89" s="270"/>
      <c r="AP89" s="61"/>
      <c r="AQ89" s="349"/>
      <c r="AR89" s="830"/>
      <c r="AS89" s="831"/>
      <c r="AT89" s="831"/>
      <c r="AU89" s="831"/>
      <c r="AV89" s="831"/>
      <c r="AW89" s="831"/>
      <c r="AX89" s="831"/>
      <c r="AY89" s="831"/>
      <c r="AZ89" s="831"/>
      <c r="BA89" s="831"/>
      <c r="BB89" s="831"/>
      <c r="BC89" s="831"/>
      <c r="BD89" s="832"/>
      <c r="BE89" s="61"/>
      <c r="BF89" s="61"/>
      <c r="BG89" s="61"/>
      <c r="BH89" s="61"/>
      <c r="BI89" s="121"/>
      <c r="BJ89" s="120"/>
      <c r="BK89" s="3"/>
      <c r="BL89" s="56" t="str">
        <f t="shared" si="19"/>
        <v/>
      </c>
      <c r="BM89" s="56" t="str">
        <f t="shared" si="20"/>
        <v/>
      </c>
      <c r="BZ89" s="31"/>
      <c r="CA89" s="1"/>
      <c r="CB89" s="1"/>
      <c r="CC89" s="1"/>
      <c r="CD89" s="1"/>
      <c r="CE89" s="1"/>
      <c r="CF89" s="1"/>
      <c r="CG89" s="1"/>
      <c r="CH89" s="1"/>
      <c r="CI89" s="1"/>
      <c r="CJ89" s="1"/>
      <c r="CK89" s="1"/>
      <c r="CL89" s="1"/>
      <c r="CM89" s="1"/>
      <c r="CN89" s="1"/>
      <c r="CO89" s="1"/>
      <c r="CP89" s="1"/>
      <c r="CQ89" s="1"/>
      <c r="CR89" s="1"/>
      <c r="CS89" s="1" t="s">
        <v>2505</v>
      </c>
    </row>
    <row r="90" spans="1:107" ht="15" customHeight="1" thickTop="1">
      <c r="A90" s="59"/>
      <c r="B90" s="137"/>
      <c r="C90" s="1251"/>
      <c r="D90" s="1083"/>
      <c r="E90" s="1084"/>
      <c r="F90" s="1085"/>
      <c r="G90" s="1030" t="s">
        <v>577</v>
      </c>
      <c r="H90" s="868"/>
      <c r="I90" s="868"/>
      <c r="J90" s="868"/>
      <c r="K90" s="868"/>
      <c r="L90" s="869"/>
      <c r="M90" s="116" t="s">
        <v>571</v>
      </c>
      <c r="N90" s="810"/>
      <c r="O90" s="811"/>
      <c r="P90" s="812"/>
      <c r="Q90" s="813"/>
      <c r="R90" s="124" t="s">
        <v>146</v>
      </c>
      <c r="S90" s="812"/>
      <c r="T90" s="813"/>
      <c r="U90" s="125" t="s">
        <v>147</v>
      </c>
      <c r="V90" s="812"/>
      <c r="W90" s="813"/>
      <c r="X90" s="115" t="s">
        <v>148</v>
      </c>
      <c r="Y90" s="824"/>
      <c r="Z90" s="825"/>
      <c r="AA90" s="825"/>
      <c r="AB90" s="825"/>
      <c r="AC90" s="825"/>
      <c r="AD90" s="825"/>
      <c r="AE90" s="825"/>
      <c r="AF90" s="825"/>
      <c r="AG90" s="825"/>
      <c r="AH90" s="825"/>
      <c r="AI90" s="825"/>
      <c r="AJ90" s="825"/>
      <c r="AK90" s="825"/>
      <c r="AL90" s="825"/>
      <c r="AM90" s="826"/>
      <c r="AN90" s="61"/>
      <c r="AO90" s="270"/>
      <c r="AP90" s="61"/>
      <c r="AQ90" s="121"/>
      <c r="AR90" s="61"/>
      <c r="AS90" s="61"/>
      <c r="AT90" s="61"/>
      <c r="AU90" s="61"/>
      <c r="AV90" s="61"/>
      <c r="AW90" s="61"/>
      <c r="AX90" s="61"/>
      <c r="AY90" s="61"/>
      <c r="AZ90" s="61"/>
      <c r="BA90" s="61"/>
      <c r="BB90" s="61"/>
      <c r="BC90" s="61"/>
      <c r="BD90" s="61"/>
      <c r="BE90" s="61"/>
      <c r="BF90" s="61"/>
      <c r="BG90" s="61"/>
      <c r="BH90" s="61"/>
      <c r="BI90" s="121"/>
      <c r="BJ90" s="120"/>
      <c r="BK90" s="3"/>
      <c r="BL90" s="56" t="str">
        <f t="shared" si="19"/>
        <v/>
      </c>
      <c r="BM90" s="56" t="str">
        <f t="shared" si="20"/>
        <v/>
      </c>
      <c r="BZ90" s="31"/>
      <c r="CA90" s="1"/>
      <c r="CB90" s="1"/>
      <c r="CC90" s="1"/>
      <c r="CD90" s="1"/>
      <c r="CE90" s="1"/>
      <c r="CF90" s="1"/>
      <c r="CG90" s="1"/>
      <c r="CH90" s="1"/>
      <c r="CI90" s="1"/>
      <c r="CJ90" s="1"/>
      <c r="CK90" s="1"/>
      <c r="CL90" s="1"/>
      <c r="CM90" s="1"/>
      <c r="CN90" s="1"/>
      <c r="CO90" s="1"/>
      <c r="CP90" s="1"/>
      <c r="CQ90" s="1"/>
      <c r="CR90" s="1"/>
      <c r="CS90" s="1" t="s">
        <v>2506</v>
      </c>
    </row>
    <row r="91" spans="1:107" ht="15" customHeight="1">
      <c r="A91" s="59"/>
      <c r="B91" s="137"/>
      <c r="C91" s="1251"/>
      <c r="D91" s="1083"/>
      <c r="E91" s="1084"/>
      <c r="F91" s="1085"/>
      <c r="G91" s="1031"/>
      <c r="H91" s="870"/>
      <c r="I91" s="870"/>
      <c r="J91" s="870"/>
      <c r="K91" s="870"/>
      <c r="L91" s="871"/>
      <c r="M91" s="64" t="s">
        <v>572</v>
      </c>
      <c r="N91" s="814"/>
      <c r="O91" s="815"/>
      <c r="P91" s="808"/>
      <c r="Q91" s="809"/>
      <c r="R91" s="126" t="s">
        <v>146</v>
      </c>
      <c r="S91" s="808"/>
      <c r="T91" s="809"/>
      <c r="U91" s="127" t="s">
        <v>147</v>
      </c>
      <c r="V91" s="808"/>
      <c r="W91" s="809"/>
      <c r="X91" s="114" t="s">
        <v>148</v>
      </c>
      <c r="Y91" s="827"/>
      <c r="Z91" s="828"/>
      <c r="AA91" s="828"/>
      <c r="AB91" s="828"/>
      <c r="AC91" s="828"/>
      <c r="AD91" s="828"/>
      <c r="AE91" s="828"/>
      <c r="AF91" s="828"/>
      <c r="AG91" s="828"/>
      <c r="AH91" s="828"/>
      <c r="AI91" s="828"/>
      <c r="AJ91" s="828"/>
      <c r="AK91" s="828"/>
      <c r="AL91" s="828"/>
      <c r="AM91" s="829"/>
      <c r="AN91" s="61"/>
      <c r="AO91" s="270"/>
      <c r="AP91" s="61"/>
      <c r="AQ91" s="121"/>
      <c r="AR91" s="1"/>
      <c r="AS91" s="1"/>
      <c r="AT91" s="1"/>
      <c r="AU91" s="1"/>
      <c r="AV91" s="1"/>
      <c r="AW91" s="1"/>
      <c r="AX91" s="1"/>
      <c r="AY91" s="1"/>
      <c r="AZ91" s="1"/>
      <c r="BA91" s="1"/>
      <c r="BB91" s="1"/>
      <c r="BC91" s="1"/>
      <c r="BD91" s="1"/>
      <c r="BE91" s="1"/>
      <c r="BF91" s="1"/>
      <c r="BG91" s="1"/>
      <c r="BH91" s="61"/>
      <c r="BI91" s="121"/>
      <c r="BJ91" s="120"/>
      <c r="BK91" s="3"/>
      <c r="BL91" s="56" t="str">
        <f t="shared" si="19"/>
        <v/>
      </c>
      <c r="BM91" s="56" t="str">
        <f t="shared" si="20"/>
        <v/>
      </c>
      <c r="BZ91" s="31"/>
      <c r="CA91" s="1"/>
      <c r="CB91" s="1"/>
      <c r="CC91" s="1"/>
      <c r="CD91" s="1"/>
      <c r="CE91" s="1"/>
      <c r="CF91" s="1"/>
      <c r="CG91" s="1"/>
      <c r="CH91" s="1"/>
      <c r="CI91" s="1"/>
      <c r="CJ91" s="1"/>
      <c r="CK91" s="1"/>
      <c r="CL91" s="1"/>
      <c r="CM91" s="1"/>
      <c r="CN91" s="1"/>
      <c r="CO91" s="1"/>
      <c r="CP91" s="1"/>
      <c r="CQ91" s="1"/>
      <c r="CR91" s="1"/>
      <c r="CS91" s="1" t="s">
        <v>2507</v>
      </c>
    </row>
    <row r="92" spans="1:107" ht="15" customHeight="1">
      <c r="A92" s="61"/>
      <c r="B92" s="138"/>
      <c r="C92" s="1251"/>
      <c r="D92" s="1083"/>
      <c r="E92" s="1084"/>
      <c r="F92" s="1085"/>
      <c r="G92" s="1030" t="s">
        <v>578</v>
      </c>
      <c r="H92" s="868"/>
      <c r="I92" s="868"/>
      <c r="J92" s="868"/>
      <c r="K92" s="868"/>
      <c r="L92" s="869"/>
      <c r="M92" s="116" t="s">
        <v>571</v>
      </c>
      <c r="N92" s="810"/>
      <c r="O92" s="811"/>
      <c r="P92" s="812"/>
      <c r="Q92" s="813"/>
      <c r="R92" s="124" t="s">
        <v>146</v>
      </c>
      <c r="S92" s="812"/>
      <c r="T92" s="813"/>
      <c r="U92" s="125" t="s">
        <v>147</v>
      </c>
      <c r="V92" s="812"/>
      <c r="W92" s="813"/>
      <c r="X92" s="115" t="s">
        <v>148</v>
      </c>
      <c r="Y92" s="824"/>
      <c r="Z92" s="825"/>
      <c r="AA92" s="825"/>
      <c r="AB92" s="825"/>
      <c r="AC92" s="825"/>
      <c r="AD92" s="825"/>
      <c r="AE92" s="825"/>
      <c r="AF92" s="825"/>
      <c r="AG92" s="825"/>
      <c r="AH92" s="825"/>
      <c r="AI92" s="825"/>
      <c r="AJ92" s="825"/>
      <c r="AK92" s="825"/>
      <c r="AL92" s="825"/>
      <c r="AM92" s="826"/>
      <c r="AN92" s="61"/>
      <c r="AO92" s="270"/>
      <c r="AP92" s="61"/>
      <c r="AQ92" s="121"/>
      <c r="AR92" s="845" t="s">
        <v>1800</v>
      </c>
      <c r="AS92" s="845"/>
      <c r="AT92" s="845"/>
      <c r="AU92" s="845"/>
      <c r="AV92" s="845"/>
      <c r="AW92" s="845"/>
      <c r="AX92" s="845"/>
      <c r="AY92" s="845"/>
      <c r="AZ92" s="845"/>
      <c r="BA92" s="845"/>
      <c r="BB92" s="845"/>
      <c r="BC92" s="845"/>
      <c r="BD92" s="845"/>
      <c r="BE92" s="845"/>
      <c r="BF92" s="845"/>
      <c r="BG92" s="845"/>
      <c r="BH92" s="61"/>
      <c r="BI92" s="121"/>
      <c r="BJ92" s="120"/>
      <c r="BK92" s="3"/>
      <c r="BL92" s="56" t="str">
        <f t="shared" si="19"/>
        <v/>
      </c>
      <c r="BM92" s="56" t="str">
        <f t="shared" si="20"/>
        <v/>
      </c>
      <c r="BZ92" s="31"/>
      <c r="CA92" s="1"/>
      <c r="CB92" s="1"/>
      <c r="CC92" s="1"/>
      <c r="CD92" s="1"/>
      <c r="CE92" s="1"/>
      <c r="CF92" s="1"/>
      <c r="CG92" s="1"/>
      <c r="CH92" s="1"/>
      <c r="CI92" s="1"/>
      <c r="CJ92" s="1"/>
      <c r="CK92" s="1"/>
      <c r="CL92" s="1"/>
      <c r="CM92" s="1"/>
      <c r="CN92" s="1"/>
      <c r="CO92" s="1"/>
      <c r="CP92" s="1"/>
      <c r="CQ92" s="1"/>
      <c r="CR92" s="1"/>
      <c r="CS92" s="1" t="s">
        <v>2508</v>
      </c>
    </row>
    <row r="93" spans="1:107" ht="15" customHeight="1">
      <c r="A93" s="61"/>
      <c r="B93" s="138"/>
      <c r="C93" s="1251"/>
      <c r="D93" s="1083"/>
      <c r="E93" s="1084"/>
      <c r="F93" s="1085"/>
      <c r="G93" s="1031"/>
      <c r="H93" s="870"/>
      <c r="I93" s="870"/>
      <c r="J93" s="870"/>
      <c r="K93" s="870"/>
      <c r="L93" s="871"/>
      <c r="M93" s="64" t="s">
        <v>572</v>
      </c>
      <c r="N93" s="814"/>
      <c r="O93" s="815"/>
      <c r="P93" s="808"/>
      <c r="Q93" s="809"/>
      <c r="R93" s="126" t="s">
        <v>146</v>
      </c>
      <c r="S93" s="808"/>
      <c r="T93" s="809"/>
      <c r="U93" s="127" t="s">
        <v>147</v>
      </c>
      <c r="V93" s="808"/>
      <c r="W93" s="809"/>
      <c r="X93" s="114" t="s">
        <v>148</v>
      </c>
      <c r="Y93" s="827"/>
      <c r="Z93" s="828"/>
      <c r="AA93" s="828"/>
      <c r="AB93" s="828"/>
      <c r="AC93" s="828"/>
      <c r="AD93" s="828"/>
      <c r="AE93" s="828"/>
      <c r="AF93" s="828"/>
      <c r="AG93" s="828"/>
      <c r="AH93" s="828"/>
      <c r="AI93" s="828"/>
      <c r="AJ93" s="828"/>
      <c r="AK93" s="828"/>
      <c r="AL93" s="828"/>
      <c r="AM93" s="829"/>
      <c r="AN93" s="61"/>
      <c r="AO93" s="270"/>
      <c r="AP93" s="61"/>
      <c r="AQ93" s="121"/>
      <c r="AR93" s="845"/>
      <c r="AS93" s="845"/>
      <c r="AT93" s="845"/>
      <c r="AU93" s="845"/>
      <c r="AV93" s="845"/>
      <c r="AW93" s="845"/>
      <c r="AX93" s="845"/>
      <c r="AY93" s="845"/>
      <c r="AZ93" s="845"/>
      <c r="BA93" s="845"/>
      <c r="BB93" s="845"/>
      <c r="BC93" s="845"/>
      <c r="BD93" s="845"/>
      <c r="BE93" s="845"/>
      <c r="BF93" s="845"/>
      <c r="BG93" s="845"/>
      <c r="BH93" s="61"/>
      <c r="BI93" s="121"/>
      <c r="BJ93" s="120"/>
      <c r="BK93" s="3"/>
      <c r="BL93" s="56" t="str">
        <f t="shared" si="19"/>
        <v/>
      </c>
      <c r="BM93" s="56" t="str">
        <f t="shared" si="20"/>
        <v/>
      </c>
      <c r="BZ93" s="31"/>
      <c r="CA93" s="1"/>
      <c r="CB93" s="1"/>
      <c r="CC93" s="1"/>
      <c r="CD93" s="1"/>
      <c r="CE93" s="1"/>
      <c r="CF93" s="1"/>
      <c r="CG93" s="1"/>
      <c r="CH93" s="1"/>
      <c r="CI93" s="1"/>
      <c r="CJ93" s="1"/>
      <c r="CK93" s="1"/>
      <c r="CL93" s="1"/>
      <c r="CM93" s="1"/>
      <c r="CN93" s="1"/>
      <c r="CO93" s="1"/>
      <c r="CP93" s="1"/>
      <c r="CQ93" s="1"/>
      <c r="CR93" s="1"/>
      <c r="CS93" s="1" t="s">
        <v>2509</v>
      </c>
    </row>
    <row r="94" spans="1:107" ht="15" customHeight="1">
      <c r="A94" s="61"/>
      <c r="B94" s="138"/>
      <c r="C94" s="1251"/>
      <c r="D94" s="1083"/>
      <c r="E94" s="1084"/>
      <c r="F94" s="1085"/>
      <c r="G94" s="1030" t="s">
        <v>579</v>
      </c>
      <c r="H94" s="868"/>
      <c r="I94" s="868"/>
      <c r="J94" s="868"/>
      <c r="K94" s="868"/>
      <c r="L94" s="869"/>
      <c r="M94" s="116" t="s">
        <v>571</v>
      </c>
      <c r="N94" s="810"/>
      <c r="O94" s="811"/>
      <c r="P94" s="812"/>
      <c r="Q94" s="813"/>
      <c r="R94" s="124" t="s">
        <v>146</v>
      </c>
      <c r="S94" s="812"/>
      <c r="T94" s="813"/>
      <c r="U94" s="125" t="s">
        <v>147</v>
      </c>
      <c r="V94" s="812"/>
      <c r="W94" s="813"/>
      <c r="X94" s="115" t="s">
        <v>148</v>
      </c>
      <c r="Y94" s="824"/>
      <c r="Z94" s="825"/>
      <c r="AA94" s="825"/>
      <c r="AB94" s="825"/>
      <c r="AC94" s="825"/>
      <c r="AD94" s="825"/>
      <c r="AE94" s="825"/>
      <c r="AF94" s="825"/>
      <c r="AG94" s="825"/>
      <c r="AH94" s="825"/>
      <c r="AI94" s="825"/>
      <c r="AJ94" s="825"/>
      <c r="AK94" s="825"/>
      <c r="AL94" s="825"/>
      <c r="AM94" s="826"/>
      <c r="AN94" s="61"/>
      <c r="AO94" s="270"/>
      <c r="AP94" s="61"/>
      <c r="AQ94" s="121"/>
      <c r="AR94" s="241"/>
      <c r="AS94" s="241"/>
      <c r="AT94" s="241"/>
      <c r="AU94" s="241"/>
      <c r="AV94" s="241"/>
      <c r="AW94" s="241"/>
      <c r="AX94" s="241"/>
      <c r="AY94" s="241"/>
      <c r="AZ94" s="241"/>
      <c r="BA94" s="241"/>
      <c r="BB94" s="241"/>
      <c r="BC94" s="241"/>
      <c r="BD94" s="241"/>
      <c r="BE94" s="61"/>
      <c r="BF94" s="61"/>
      <c r="BG94" s="61"/>
      <c r="BH94" s="61"/>
      <c r="BI94" s="121"/>
      <c r="BJ94" s="120"/>
      <c r="BK94" s="3"/>
      <c r="BL94" s="56" t="str">
        <f t="shared" si="19"/>
        <v/>
      </c>
      <c r="BM94" s="56" t="str">
        <f t="shared" si="20"/>
        <v/>
      </c>
      <c r="BZ94" s="31"/>
      <c r="CA94" s="1"/>
      <c r="CB94" s="1"/>
      <c r="CC94" s="1"/>
      <c r="CD94" s="1"/>
      <c r="CE94" s="1"/>
      <c r="CF94" s="1"/>
      <c r="CG94" s="1"/>
      <c r="CH94" s="1"/>
      <c r="CI94" s="1"/>
      <c r="CJ94" s="1"/>
      <c r="CK94" s="1"/>
      <c r="CL94" s="1"/>
      <c r="CM94" s="1"/>
      <c r="CN94" s="1"/>
      <c r="CO94" s="1"/>
      <c r="CP94" s="1"/>
      <c r="CQ94" s="1"/>
      <c r="CR94" s="1"/>
      <c r="CS94" s="1" t="s">
        <v>2510</v>
      </c>
    </row>
    <row r="95" spans="1:107" ht="15" customHeight="1">
      <c r="A95" s="61"/>
      <c r="B95" s="138"/>
      <c r="C95" s="1251"/>
      <c r="D95" s="1083"/>
      <c r="E95" s="1084"/>
      <c r="F95" s="1085"/>
      <c r="G95" s="1031"/>
      <c r="H95" s="870"/>
      <c r="I95" s="870"/>
      <c r="J95" s="870"/>
      <c r="K95" s="870"/>
      <c r="L95" s="871"/>
      <c r="M95" s="64" t="s">
        <v>572</v>
      </c>
      <c r="N95" s="814"/>
      <c r="O95" s="815"/>
      <c r="P95" s="808"/>
      <c r="Q95" s="809"/>
      <c r="R95" s="126" t="s">
        <v>146</v>
      </c>
      <c r="S95" s="808"/>
      <c r="T95" s="809"/>
      <c r="U95" s="127" t="s">
        <v>147</v>
      </c>
      <c r="V95" s="808"/>
      <c r="W95" s="809"/>
      <c r="X95" s="114" t="s">
        <v>148</v>
      </c>
      <c r="Y95" s="827"/>
      <c r="Z95" s="828"/>
      <c r="AA95" s="828"/>
      <c r="AB95" s="828"/>
      <c r="AC95" s="828"/>
      <c r="AD95" s="828"/>
      <c r="AE95" s="828"/>
      <c r="AF95" s="828"/>
      <c r="AG95" s="828"/>
      <c r="AH95" s="828"/>
      <c r="AI95" s="828"/>
      <c r="AJ95" s="828"/>
      <c r="AK95" s="828"/>
      <c r="AL95" s="828"/>
      <c r="AM95" s="829"/>
      <c r="AN95" s="61"/>
      <c r="AO95" s="270"/>
      <c r="AP95" s="61"/>
      <c r="AQ95" s="121"/>
      <c r="AR95" s="61"/>
      <c r="AS95" s="61"/>
      <c r="AT95" s="61"/>
      <c r="AU95" s="61"/>
      <c r="AV95" s="61"/>
      <c r="AW95" s="61"/>
      <c r="AX95" s="61"/>
      <c r="AY95" s="61"/>
      <c r="AZ95" s="61"/>
      <c r="BA95" s="61"/>
      <c r="BB95" s="61"/>
      <c r="BC95" s="61"/>
      <c r="BD95" s="61"/>
      <c r="BE95" s="61"/>
      <c r="BF95" s="61"/>
      <c r="BG95" s="61"/>
      <c r="BH95" s="61"/>
      <c r="BI95" s="121"/>
      <c r="BJ95" s="120"/>
      <c r="BK95" s="3"/>
      <c r="BL95" s="56" t="str">
        <f t="shared" si="19"/>
        <v/>
      </c>
      <c r="BM95" s="56" t="str">
        <f t="shared" si="20"/>
        <v/>
      </c>
      <c r="BZ95" s="31"/>
      <c r="CA95" s="1"/>
      <c r="CB95" s="1"/>
      <c r="CC95" s="1"/>
      <c r="CD95" s="1"/>
      <c r="CE95" s="1"/>
      <c r="CF95" s="1"/>
      <c r="CG95" s="1"/>
      <c r="CH95" s="1"/>
      <c r="CI95" s="1"/>
      <c r="CJ95" s="1"/>
      <c r="CK95" s="1"/>
      <c r="CL95" s="1"/>
      <c r="CM95" s="1"/>
      <c r="CN95" s="1"/>
      <c r="CO95" s="1"/>
      <c r="CP95" s="1"/>
      <c r="CQ95" s="1"/>
      <c r="CR95" s="1"/>
      <c r="CS95" s="1" t="s">
        <v>2511</v>
      </c>
    </row>
    <row r="96" spans="1:107" ht="15" customHeight="1">
      <c r="A96" s="61"/>
      <c r="B96" s="138"/>
      <c r="C96" s="1251"/>
      <c r="D96" s="1083"/>
      <c r="E96" s="1084"/>
      <c r="F96" s="1085"/>
      <c r="G96" s="1030" t="s">
        <v>580</v>
      </c>
      <c r="H96" s="868"/>
      <c r="I96" s="868"/>
      <c r="J96" s="868"/>
      <c r="K96" s="868"/>
      <c r="L96" s="869"/>
      <c r="M96" s="116" t="s">
        <v>571</v>
      </c>
      <c r="N96" s="810"/>
      <c r="O96" s="811"/>
      <c r="P96" s="812"/>
      <c r="Q96" s="813"/>
      <c r="R96" s="124" t="s">
        <v>146</v>
      </c>
      <c r="S96" s="812"/>
      <c r="T96" s="813"/>
      <c r="U96" s="125" t="s">
        <v>147</v>
      </c>
      <c r="V96" s="812"/>
      <c r="W96" s="813"/>
      <c r="X96" s="115" t="s">
        <v>148</v>
      </c>
      <c r="Y96" s="824"/>
      <c r="Z96" s="825"/>
      <c r="AA96" s="825"/>
      <c r="AB96" s="825"/>
      <c r="AC96" s="825"/>
      <c r="AD96" s="825"/>
      <c r="AE96" s="825"/>
      <c r="AF96" s="825"/>
      <c r="AG96" s="825"/>
      <c r="AH96" s="825"/>
      <c r="AI96" s="825"/>
      <c r="AJ96" s="825"/>
      <c r="AK96" s="825"/>
      <c r="AL96" s="825"/>
      <c r="AM96" s="826"/>
      <c r="AN96" s="61"/>
      <c r="AO96" s="270"/>
      <c r="AP96" s="61"/>
      <c r="AQ96" s="121"/>
      <c r="AR96" s="61"/>
      <c r="AS96" s="61"/>
      <c r="AT96" s="61"/>
      <c r="AU96" s="61"/>
      <c r="AV96" s="61"/>
      <c r="AW96" s="61"/>
      <c r="AX96" s="61"/>
      <c r="AY96" s="61"/>
      <c r="AZ96" s="61"/>
      <c r="BA96" s="61"/>
      <c r="BB96" s="61"/>
      <c r="BC96" s="61"/>
      <c r="BD96" s="61"/>
      <c r="BE96" s="61"/>
      <c r="BF96" s="61"/>
      <c r="BG96" s="61"/>
      <c r="BH96" s="61"/>
      <c r="BI96" s="121"/>
      <c r="BJ96" s="120"/>
      <c r="BK96" s="3"/>
      <c r="BL96" s="56" t="str">
        <f t="shared" si="19"/>
        <v/>
      </c>
      <c r="BM96" s="56" t="str">
        <f t="shared" si="20"/>
        <v/>
      </c>
      <c r="BZ96" s="31"/>
      <c r="CA96" s="1"/>
      <c r="CB96" s="1"/>
      <c r="CC96" s="1"/>
      <c r="CD96" s="1"/>
      <c r="CE96" s="1"/>
      <c r="CF96" s="1"/>
      <c r="CG96" s="1"/>
      <c r="CH96" s="1"/>
      <c r="CI96" s="1"/>
      <c r="CJ96" s="1"/>
      <c r="CK96" s="1"/>
      <c r="CL96" s="1"/>
      <c r="CM96" s="1"/>
      <c r="CN96" s="1"/>
      <c r="CO96" s="1"/>
      <c r="CP96" s="1"/>
      <c r="CQ96" s="1"/>
      <c r="CR96" s="1"/>
      <c r="CS96" s="1" t="s">
        <v>2512</v>
      </c>
    </row>
    <row r="97" spans="1:97" ht="15" customHeight="1">
      <c r="A97" s="61"/>
      <c r="B97" s="138"/>
      <c r="C97" s="1251"/>
      <c r="D97" s="1083"/>
      <c r="E97" s="1084"/>
      <c r="F97" s="1085"/>
      <c r="G97" s="1031"/>
      <c r="H97" s="870"/>
      <c r="I97" s="870"/>
      <c r="J97" s="870"/>
      <c r="K97" s="870"/>
      <c r="L97" s="871"/>
      <c r="M97" s="64" t="s">
        <v>572</v>
      </c>
      <c r="N97" s="814"/>
      <c r="O97" s="815"/>
      <c r="P97" s="808"/>
      <c r="Q97" s="809"/>
      <c r="R97" s="126" t="s">
        <v>146</v>
      </c>
      <c r="S97" s="808"/>
      <c r="T97" s="809"/>
      <c r="U97" s="127" t="s">
        <v>147</v>
      </c>
      <c r="V97" s="808"/>
      <c r="W97" s="809"/>
      <c r="X97" s="114" t="s">
        <v>148</v>
      </c>
      <c r="Y97" s="827"/>
      <c r="Z97" s="828"/>
      <c r="AA97" s="828"/>
      <c r="AB97" s="828"/>
      <c r="AC97" s="828"/>
      <c r="AD97" s="828"/>
      <c r="AE97" s="828"/>
      <c r="AF97" s="828"/>
      <c r="AG97" s="828"/>
      <c r="AH97" s="828"/>
      <c r="AI97" s="828"/>
      <c r="AJ97" s="828"/>
      <c r="AK97" s="828"/>
      <c r="AL97" s="828"/>
      <c r="AM97" s="829"/>
      <c r="AN97" s="61"/>
      <c r="AO97" s="270"/>
      <c r="AP97" s="61"/>
      <c r="AQ97" s="121"/>
      <c r="AR97" s="61"/>
      <c r="AS97" s="61"/>
      <c r="AT97" s="61"/>
      <c r="AU97" s="61"/>
      <c r="AV97" s="61"/>
      <c r="AW97" s="61"/>
      <c r="AX97" s="61"/>
      <c r="AY97" s="61"/>
      <c r="AZ97" s="61"/>
      <c r="BA97" s="61"/>
      <c r="BB97" s="61"/>
      <c r="BC97" s="61"/>
      <c r="BD97" s="61"/>
      <c r="BE97" s="61"/>
      <c r="BF97" s="61"/>
      <c r="BG97" s="61"/>
      <c r="BH97" s="61"/>
      <c r="BI97" s="121"/>
      <c r="BJ97" s="120"/>
      <c r="BK97" s="3"/>
      <c r="BL97" s="56" t="str">
        <f t="shared" si="19"/>
        <v/>
      </c>
      <c r="BM97" s="56" t="str">
        <f t="shared" si="20"/>
        <v/>
      </c>
      <c r="BZ97" s="31"/>
      <c r="CA97" s="1"/>
      <c r="CB97" s="1"/>
      <c r="CC97" s="1"/>
      <c r="CD97" s="1"/>
      <c r="CE97" s="1"/>
      <c r="CF97" s="1"/>
      <c r="CG97" s="1"/>
      <c r="CH97" s="1"/>
      <c r="CI97" s="1"/>
      <c r="CJ97" s="1"/>
      <c r="CK97" s="1"/>
      <c r="CL97" s="1"/>
      <c r="CM97" s="1"/>
      <c r="CN97" s="1"/>
      <c r="CO97" s="1"/>
      <c r="CP97" s="1"/>
      <c r="CQ97" s="1"/>
      <c r="CR97" s="1"/>
      <c r="CS97" s="1" t="s">
        <v>2513</v>
      </c>
    </row>
    <row r="98" spans="1:97" ht="15" customHeight="1">
      <c r="A98" s="61"/>
      <c r="B98" s="138"/>
      <c r="C98" s="1251"/>
      <c r="D98" s="1083"/>
      <c r="E98" s="1084"/>
      <c r="F98" s="1085"/>
      <c r="G98" s="1030" t="s">
        <v>581</v>
      </c>
      <c r="H98" s="868"/>
      <c r="I98" s="868"/>
      <c r="J98" s="868"/>
      <c r="K98" s="868"/>
      <c r="L98" s="869"/>
      <c r="M98" s="116" t="s">
        <v>571</v>
      </c>
      <c r="N98" s="810"/>
      <c r="O98" s="811"/>
      <c r="P98" s="812"/>
      <c r="Q98" s="813"/>
      <c r="R98" s="124" t="s">
        <v>146</v>
      </c>
      <c r="S98" s="812"/>
      <c r="T98" s="813"/>
      <c r="U98" s="125" t="s">
        <v>147</v>
      </c>
      <c r="V98" s="812"/>
      <c r="W98" s="813"/>
      <c r="X98" s="115" t="s">
        <v>148</v>
      </c>
      <c r="Y98" s="824"/>
      <c r="Z98" s="825"/>
      <c r="AA98" s="825"/>
      <c r="AB98" s="825"/>
      <c r="AC98" s="825"/>
      <c r="AD98" s="825"/>
      <c r="AE98" s="825"/>
      <c r="AF98" s="825"/>
      <c r="AG98" s="825"/>
      <c r="AH98" s="825"/>
      <c r="AI98" s="825"/>
      <c r="AJ98" s="825"/>
      <c r="AK98" s="825"/>
      <c r="AL98" s="825"/>
      <c r="AM98" s="826"/>
      <c r="AN98" s="61"/>
      <c r="AO98" s="270"/>
      <c r="AP98" s="61"/>
      <c r="AQ98" s="121"/>
      <c r="AR98" s="61"/>
      <c r="AS98" s="61"/>
      <c r="AT98" s="61"/>
      <c r="AU98" s="61"/>
      <c r="AV98" s="61"/>
      <c r="AW98" s="61"/>
      <c r="AX98" s="61"/>
      <c r="AY98" s="61"/>
      <c r="AZ98" s="61"/>
      <c r="BA98" s="61"/>
      <c r="BB98" s="61"/>
      <c r="BC98" s="61"/>
      <c r="BD98" s="61"/>
      <c r="BE98" s="61"/>
      <c r="BF98" s="61"/>
      <c r="BG98" s="61"/>
      <c r="BH98" s="61"/>
      <c r="BI98" s="121"/>
      <c r="BJ98" s="120"/>
      <c r="BK98" s="3"/>
      <c r="BL98" s="56" t="str">
        <f t="shared" si="19"/>
        <v/>
      </c>
      <c r="BM98" s="56" t="str">
        <f t="shared" si="20"/>
        <v/>
      </c>
      <c r="BZ98" s="31"/>
      <c r="CA98" s="1"/>
      <c r="CB98" s="1"/>
      <c r="CC98" s="1"/>
      <c r="CD98" s="1"/>
      <c r="CE98" s="1"/>
      <c r="CF98" s="1"/>
      <c r="CG98" s="1"/>
      <c r="CH98" s="1"/>
      <c r="CI98" s="1"/>
      <c r="CJ98" s="1"/>
      <c r="CK98" s="1"/>
      <c r="CL98" s="1"/>
      <c r="CM98" s="1"/>
      <c r="CN98" s="1"/>
      <c r="CO98" s="1"/>
      <c r="CP98" s="1"/>
      <c r="CQ98" s="1"/>
      <c r="CR98" s="1"/>
      <c r="CS98" s="1" t="s">
        <v>2514</v>
      </c>
    </row>
    <row r="99" spans="1:97" ht="15" customHeight="1">
      <c r="A99" s="61"/>
      <c r="B99" s="138"/>
      <c r="C99" s="1251"/>
      <c r="D99" s="1083"/>
      <c r="E99" s="1084"/>
      <c r="F99" s="1085"/>
      <c r="G99" s="1031"/>
      <c r="H99" s="870"/>
      <c r="I99" s="870"/>
      <c r="J99" s="870"/>
      <c r="K99" s="870"/>
      <c r="L99" s="871"/>
      <c r="M99" s="64" t="s">
        <v>572</v>
      </c>
      <c r="N99" s="814"/>
      <c r="O99" s="815"/>
      <c r="P99" s="808"/>
      <c r="Q99" s="809"/>
      <c r="R99" s="126" t="s">
        <v>146</v>
      </c>
      <c r="S99" s="808"/>
      <c r="T99" s="809"/>
      <c r="U99" s="127" t="s">
        <v>147</v>
      </c>
      <c r="V99" s="808"/>
      <c r="W99" s="809"/>
      <c r="X99" s="114" t="s">
        <v>148</v>
      </c>
      <c r="Y99" s="827"/>
      <c r="Z99" s="828"/>
      <c r="AA99" s="828"/>
      <c r="AB99" s="828"/>
      <c r="AC99" s="828"/>
      <c r="AD99" s="828"/>
      <c r="AE99" s="828"/>
      <c r="AF99" s="828"/>
      <c r="AG99" s="828"/>
      <c r="AH99" s="828"/>
      <c r="AI99" s="828"/>
      <c r="AJ99" s="828"/>
      <c r="AK99" s="828"/>
      <c r="AL99" s="828"/>
      <c r="AM99" s="829"/>
      <c r="AN99" s="61"/>
      <c r="AO99" s="270"/>
      <c r="AP99" s="61"/>
      <c r="AQ99" s="121"/>
      <c r="AR99" s="61"/>
      <c r="AS99" s="61"/>
      <c r="AT99" s="61"/>
      <c r="AU99" s="61"/>
      <c r="AV99" s="61"/>
      <c r="AW99" s="61"/>
      <c r="AX99" s="61"/>
      <c r="AY99" s="61"/>
      <c r="AZ99" s="61"/>
      <c r="BA99" s="61"/>
      <c r="BB99" s="61"/>
      <c r="BC99" s="61"/>
      <c r="BD99" s="61"/>
      <c r="BE99" s="61"/>
      <c r="BF99" s="61"/>
      <c r="BG99" s="61"/>
      <c r="BH99" s="61"/>
      <c r="BI99" s="121"/>
      <c r="BJ99" s="120"/>
      <c r="BK99" s="3"/>
      <c r="BL99" s="56" t="str">
        <f t="shared" si="19"/>
        <v/>
      </c>
      <c r="BM99" s="56" t="str">
        <f t="shared" si="20"/>
        <v/>
      </c>
      <c r="BZ99" s="31"/>
      <c r="CA99" s="1"/>
      <c r="CB99" s="1"/>
      <c r="CC99" s="1"/>
      <c r="CD99" s="1"/>
      <c r="CE99" s="1"/>
      <c r="CF99" s="1"/>
      <c r="CG99" s="1"/>
      <c r="CH99" s="1"/>
      <c r="CI99" s="1"/>
      <c r="CJ99" s="1"/>
      <c r="CK99" s="1"/>
      <c r="CL99" s="1"/>
      <c r="CM99" s="1"/>
      <c r="CN99" s="1"/>
      <c r="CO99" s="1"/>
      <c r="CP99" s="1"/>
      <c r="CQ99" s="1"/>
      <c r="CR99" s="1"/>
      <c r="CS99" s="1" t="s">
        <v>2515</v>
      </c>
    </row>
    <row r="100" spans="1:97" ht="15" customHeight="1">
      <c r="A100" s="61"/>
      <c r="B100" s="138"/>
      <c r="C100" s="1251"/>
      <c r="D100" s="1083"/>
      <c r="E100" s="1084"/>
      <c r="F100" s="1085"/>
      <c r="G100" s="1030" t="s">
        <v>843</v>
      </c>
      <c r="H100" s="868"/>
      <c r="I100" s="868"/>
      <c r="J100" s="868"/>
      <c r="K100" s="868"/>
      <c r="L100" s="869"/>
      <c r="M100" s="116" t="s">
        <v>571</v>
      </c>
      <c r="N100" s="810"/>
      <c r="O100" s="811"/>
      <c r="P100" s="812"/>
      <c r="Q100" s="813"/>
      <c r="R100" s="124" t="s">
        <v>146</v>
      </c>
      <c r="S100" s="812"/>
      <c r="T100" s="813"/>
      <c r="U100" s="125" t="s">
        <v>147</v>
      </c>
      <c r="V100" s="812"/>
      <c r="W100" s="813"/>
      <c r="X100" s="115" t="s">
        <v>148</v>
      </c>
      <c r="Y100" s="824"/>
      <c r="Z100" s="825"/>
      <c r="AA100" s="825"/>
      <c r="AB100" s="825"/>
      <c r="AC100" s="825"/>
      <c r="AD100" s="825"/>
      <c r="AE100" s="825"/>
      <c r="AF100" s="825"/>
      <c r="AG100" s="825"/>
      <c r="AH100" s="825"/>
      <c r="AI100" s="825"/>
      <c r="AJ100" s="825"/>
      <c r="AK100" s="825"/>
      <c r="AL100" s="825"/>
      <c r="AM100" s="826"/>
      <c r="AN100" s="61"/>
      <c r="AO100" s="270"/>
      <c r="AP100" s="61"/>
      <c r="AQ100" s="121"/>
      <c r="AR100" s="61"/>
      <c r="AS100" s="61"/>
      <c r="AT100" s="61"/>
      <c r="AU100" s="61"/>
      <c r="AV100" s="61"/>
      <c r="AW100" s="61"/>
      <c r="AX100" s="61"/>
      <c r="AY100" s="61"/>
      <c r="AZ100" s="61"/>
      <c r="BA100" s="61"/>
      <c r="BB100" s="61"/>
      <c r="BC100" s="61"/>
      <c r="BD100" s="61"/>
      <c r="BE100" s="61"/>
      <c r="BF100" s="61"/>
      <c r="BG100" s="61"/>
      <c r="BH100" s="61"/>
      <c r="BI100" s="121"/>
      <c r="BJ100" s="120"/>
      <c r="BK100" s="3"/>
      <c r="BL100" s="56" t="str">
        <f t="shared" si="19"/>
        <v/>
      </c>
      <c r="BM100" s="56" t="str">
        <f t="shared" si="20"/>
        <v/>
      </c>
      <c r="BZ100" s="31"/>
      <c r="CA100" s="1"/>
      <c r="CB100" s="1"/>
      <c r="CC100" s="1"/>
      <c r="CD100" s="1"/>
      <c r="CE100" s="1"/>
      <c r="CF100" s="1"/>
      <c r="CG100" s="1"/>
      <c r="CH100" s="1"/>
      <c r="CI100" s="1"/>
      <c r="CJ100" s="1"/>
      <c r="CK100" s="1"/>
      <c r="CL100" s="1"/>
      <c r="CM100" s="1"/>
      <c r="CN100" s="1"/>
      <c r="CO100" s="1"/>
      <c r="CP100" s="1"/>
      <c r="CQ100" s="1"/>
      <c r="CR100" s="1"/>
      <c r="CS100" s="1" t="s">
        <v>2516</v>
      </c>
    </row>
    <row r="101" spans="1:97" ht="15" customHeight="1">
      <c r="A101" s="61"/>
      <c r="B101" s="138"/>
      <c r="C101" s="1252"/>
      <c r="D101" s="1086"/>
      <c r="E101" s="1087"/>
      <c r="F101" s="1088"/>
      <c r="G101" s="1031"/>
      <c r="H101" s="870"/>
      <c r="I101" s="870"/>
      <c r="J101" s="870"/>
      <c r="K101" s="870"/>
      <c r="L101" s="871"/>
      <c r="M101" s="64" t="s">
        <v>572</v>
      </c>
      <c r="N101" s="814"/>
      <c r="O101" s="815"/>
      <c r="P101" s="808"/>
      <c r="Q101" s="809"/>
      <c r="R101" s="126" t="s">
        <v>146</v>
      </c>
      <c r="S101" s="808"/>
      <c r="T101" s="809"/>
      <c r="U101" s="127" t="s">
        <v>147</v>
      </c>
      <c r="V101" s="808"/>
      <c r="W101" s="809"/>
      <c r="X101" s="114" t="s">
        <v>148</v>
      </c>
      <c r="Y101" s="827"/>
      <c r="Z101" s="828"/>
      <c r="AA101" s="828"/>
      <c r="AB101" s="828"/>
      <c r="AC101" s="828"/>
      <c r="AD101" s="828"/>
      <c r="AE101" s="828"/>
      <c r="AF101" s="828"/>
      <c r="AG101" s="828"/>
      <c r="AH101" s="828"/>
      <c r="AI101" s="828"/>
      <c r="AJ101" s="828"/>
      <c r="AK101" s="828"/>
      <c r="AL101" s="828"/>
      <c r="AM101" s="829"/>
      <c r="AN101" s="61"/>
      <c r="AO101" s="270"/>
      <c r="AP101" s="61"/>
      <c r="AQ101" s="121"/>
      <c r="AR101" s="61"/>
      <c r="AS101" s="61"/>
      <c r="AT101" s="61"/>
      <c r="AU101" s="61"/>
      <c r="AV101" s="61"/>
      <c r="AW101" s="61"/>
      <c r="AX101" s="61"/>
      <c r="AY101" s="61"/>
      <c r="AZ101" s="61"/>
      <c r="BA101" s="61"/>
      <c r="BB101" s="61"/>
      <c r="BC101" s="61"/>
      <c r="BD101" s="61"/>
      <c r="BE101" s="61"/>
      <c r="BF101" s="61"/>
      <c r="BG101" s="61"/>
      <c r="BH101" s="61"/>
      <c r="BI101" s="121"/>
      <c r="BJ101" s="120"/>
      <c r="BK101" s="3"/>
      <c r="BL101" s="56" t="str">
        <f t="shared" si="19"/>
        <v/>
      </c>
      <c r="BM101" s="56" t="str">
        <f t="shared" si="20"/>
        <v/>
      </c>
      <c r="BZ101" s="31"/>
      <c r="CA101" s="1"/>
      <c r="CB101" s="1"/>
      <c r="CC101" s="1"/>
      <c r="CD101" s="1"/>
      <c r="CE101" s="1"/>
      <c r="CF101" s="1"/>
      <c r="CG101" s="1"/>
      <c r="CH101" s="1"/>
      <c r="CI101" s="1"/>
      <c r="CJ101" s="1"/>
      <c r="CK101" s="1"/>
      <c r="CL101" s="1"/>
      <c r="CM101" s="1"/>
      <c r="CN101" s="1"/>
      <c r="CO101" s="1"/>
      <c r="CP101" s="1"/>
      <c r="CQ101" s="1"/>
      <c r="CR101" s="1"/>
      <c r="CS101" s="1" t="s">
        <v>2517</v>
      </c>
    </row>
    <row r="102" spans="1:97" ht="15" customHeight="1">
      <c r="A102" s="61"/>
      <c r="B102" s="138"/>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61"/>
      <c r="AO102" s="270"/>
      <c r="AP102" s="61"/>
      <c r="AQ102" s="121"/>
      <c r="AR102" s="61"/>
      <c r="AS102" s="61"/>
      <c r="AT102" s="61"/>
      <c r="AU102" s="61"/>
      <c r="AV102" s="61"/>
      <c r="AW102" s="61"/>
      <c r="AX102" s="61"/>
      <c r="AY102" s="61"/>
      <c r="AZ102" s="61"/>
      <c r="BA102" s="61"/>
      <c r="BB102" s="61"/>
      <c r="BC102" s="61"/>
      <c r="BD102" s="61"/>
      <c r="BE102" s="61"/>
      <c r="BF102" s="61"/>
      <c r="BG102" s="61"/>
      <c r="BH102" s="61"/>
      <c r="BI102" s="121"/>
      <c r="BJ102" s="120"/>
      <c r="BK102" s="3"/>
      <c r="BL102" s="34"/>
      <c r="BZ102" s="31"/>
      <c r="CA102" s="1"/>
      <c r="CB102" s="1"/>
      <c r="CC102" s="1"/>
      <c r="CD102" s="1"/>
      <c r="CE102" s="1"/>
      <c r="CF102" s="1"/>
      <c r="CG102" s="1"/>
      <c r="CH102" s="1"/>
      <c r="CI102" s="1"/>
      <c r="CJ102" s="1"/>
      <c r="CK102" s="1"/>
      <c r="CL102" s="1"/>
      <c r="CM102" s="1"/>
      <c r="CN102" s="1"/>
      <c r="CO102" s="1"/>
      <c r="CP102" s="1"/>
      <c r="CQ102" s="1"/>
      <c r="CR102" s="1"/>
      <c r="CS102" s="1" t="s">
        <v>2518</v>
      </c>
    </row>
    <row r="103" spans="1:97" ht="15" customHeight="1">
      <c r="A103" s="61"/>
      <c r="B103" s="138"/>
      <c r="C103" s="1248" t="s">
        <v>732</v>
      </c>
      <c r="D103" s="603" t="s">
        <v>1523</v>
      </c>
      <c r="E103" s="604"/>
      <c r="F103" s="604"/>
      <c r="G103" s="604"/>
      <c r="H103" s="604"/>
      <c r="I103" s="604"/>
      <c r="J103" s="604"/>
      <c r="K103" s="604"/>
      <c r="L103" s="605"/>
      <c r="M103" s="1064"/>
      <c r="N103" s="1237"/>
      <c r="O103" s="1237"/>
      <c r="P103" s="1237"/>
      <c r="Q103" s="1237"/>
      <c r="R103" s="1237"/>
      <c r="S103" s="1237"/>
      <c r="T103" s="1237"/>
      <c r="U103" s="1065"/>
      <c r="V103" s="1068" t="s">
        <v>1527</v>
      </c>
      <c r="W103" s="1064"/>
      <c r="X103" s="1237"/>
      <c r="Y103" s="1237"/>
      <c r="Z103" s="1237"/>
      <c r="AA103" s="1237"/>
      <c r="AB103" s="1237"/>
      <c r="AC103" s="1237"/>
      <c r="AD103" s="1065"/>
      <c r="AE103" s="930" t="s">
        <v>1528</v>
      </c>
      <c r="AF103" s="930"/>
      <c r="AG103" s="930"/>
      <c r="AH103" s="930"/>
      <c r="AI103" s="1064"/>
      <c r="AJ103" s="1065"/>
      <c r="AK103" s="1068" t="s">
        <v>1529</v>
      </c>
      <c r="AL103" s="1068"/>
      <c r="AM103" s="1069"/>
      <c r="AN103" s="61"/>
      <c r="AO103" s="270"/>
      <c r="AP103" s="61"/>
      <c r="AQ103" s="121"/>
      <c r="AR103" s="61"/>
      <c r="AS103" s="61"/>
      <c r="AT103" s="61"/>
      <c r="AU103" s="61"/>
      <c r="AV103" s="61"/>
      <c r="AW103" s="61"/>
      <c r="AX103" s="61"/>
      <c r="AY103" s="61"/>
      <c r="AZ103" s="61"/>
      <c r="BA103" s="61"/>
      <c r="BB103" s="61"/>
      <c r="BC103" s="61"/>
      <c r="BD103" s="61"/>
      <c r="BE103" s="61"/>
      <c r="BF103" s="61"/>
      <c r="BG103" s="61"/>
      <c r="BH103" s="61"/>
      <c r="BI103" s="121"/>
      <c r="BJ103" s="120"/>
      <c r="BK103" s="3"/>
      <c r="BL103" s="34"/>
      <c r="BZ103" s="31"/>
      <c r="CA103" s="1"/>
      <c r="CB103" s="1"/>
      <c r="CC103" s="1"/>
      <c r="CD103" s="1"/>
      <c r="CE103" s="1"/>
      <c r="CF103" s="1"/>
      <c r="CG103" s="1"/>
      <c r="CH103" s="1"/>
      <c r="CI103" s="1"/>
      <c r="CJ103" s="1"/>
      <c r="CK103" s="1"/>
      <c r="CL103" s="1"/>
      <c r="CM103" s="1"/>
      <c r="CN103" s="1"/>
      <c r="CO103" s="1"/>
      <c r="CP103" s="1"/>
      <c r="CQ103" s="1"/>
      <c r="CR103" s="1"/>
      <c r="CS103" s="1" t="s">
        <v>2519</v>
      </c>
    </row>
    <row r="104" spans="1:97" ht="15" customHeight="1">
      <c r="A104" s="61"/>
      <c r="B104" s="138"/>
      <c r="C104" s="1249"/>
      <c r="D104" s="606"/>
      <c r="E104" s="607"/>
      <c r="F104" s="607"/>
      <c r="G104" s="607"/>
      <c r="H104" s="607"/>
      <c r="I104" s="607"/>
      <c r="J104" s="607"/>
      <c r="K104" s="607"/>
      <c r="L104" s="608"/>
      <c r="M104" s="1066"/>
      <c r="N104" s="1238"/>
      <c r="O104" s="1238"/>
      <c r="P104" s="1238"/>
      <c r="Q104" s="1238"/>
      <c r="R104" s="1238"/>
      <c r="S104" s="1238"/>
      <c r="T104" s="1238"/>
      <c r="U104" s="1067"/>
      <c r="V104" s="1070"/>
      <c r="W104" s="1066"/>
      <c r="X104" s="1238"/>
      <c r="Y104" s="1238"/>
      <c r="Z104" s="1238"/>
      <c r="AA104" s="1238"/>
      <c r="AB104" s="1238"/>
      <c r="AC104" s="1238"/>
      <c r="AD104" s="1067"/>
      <c r="AE104" s="933"/>
      <c r="AF104" s="933"/>
      <c r="AG104" s="933"/>
      <c r="AH104" s="933"/>
      <c r="AI104" s="1066"/>
      <c r="AJ104" s="1067"/>
      <c r="AK104" s="1070"/>
      <c r="AL104" s="1070"/>
      <c r="AM104" s="1071"/>
      <c r="AN104" s="61"/>
      <c r="AO104" s="270"/>
      <c r="AP104" s="61"/>
      <c r="AQ104" s="121"/>
      <c r="AR104" s="61"/>
      <c r="AS104" s="61"/>
      <c r="AT104" s="61"/>
      <c r="AU104" s="61"/>
      <c r="AV104" s="61"/>
      <c r="AW104" s="61"/>
      <c r="AX104" s="61"/>
      <c r="AY104" s="61"/>
      <c r="AZ104" s="61"/>
      <c r="BA104" s="61"/>
      <c r="BB104" s="61"/>
      <c r="BC104" s="61"/>
      <c r="BD104" s="61"/>
      <c r="BE104" s="61"/>
      <c r="BF104" s="61"/>
      <c r="BG104" s="61"/>
      <c r="BH104" s="61"/>
      <c r="BI104" s="121"/>
      <c r="BJ104" s="120"/>
      <c r="BK104" s="3"/>
      <c r="BL104" s="34"/>
      <c r="BZ104" s="31"/>
      <c r="CA104" s="1"/>
      <c r="CB104" s="1"/>
      <c r="CC104" s="1"/>
      <c r="CD104" s="1"/>
      <c r="CE104" s="1"/>
      <c r="CF104" s="1"/>
      <c r="CG104" s="1"/>
      <c r="CH104" s="1"/>
      <c r="CI104" s="1"/>
      <c r="CJ104" s="1"/>
      <c r="CK104" s="1"/>
      <c r="CL104" s="1"/>
      <c r="CM104" s="1"/>
      <c r="CN104" s="1"/>
      <c r="CO104" s="1"/>
      <c r="CP104" s="1"/>
      <c r="CQ104" s="1"/>
      <c r="CR104" s="1"/>
      <c r="CS104" s="1" t="s">
        <v>2520</v>
      </c>
    </row>
    <row r="105" spans="1:97" ht="15" customHeight="1" thickBot="1">
      <c r="A105" s="61"/>
      <c r="B105" s="138"/>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61"/>
      <c r="AO105" s="270"/>
      <c r="AP105" s="61"/>
      <c r="AQ105" s="121"/>
      <c r="AR105" s="61"/>
      <c r="AS105" s="61"/>
      <c r="AT105" s="61"/>
      <c r="AU105" s="61"/>
      <c r="AV105" s="61"/>
      <c r="AW105" s="61"/>
      <c r="AX105" s="61"/>
      <c r="AY105" s="61"/>
      <c r="AZ105" s="61"/>
      <c r="BA105" s="61"/>
      <c r="BB105" s="61"/>
      <c r="BC105" s="61"/>
      <c r="BD105" s="61"/>
      <c r="BE105" s="61"/>
      <c r="BF105" s="61"/>
      <c r="BG105" s="61"/>
      <c r="BH105" s="61"/>
      <c r="BI105" s="121"/>
      <c r="BJ105" s="120"/>
      <c r="BK105" s="3"/>
      <c r="BL105" s="34"/>
      <c r="BZ105" s="31"/>
      <c r="CA105" s="1"/>
      <c r="CB105" s="1"/>
      <c r="CC105" s="1"/>
      <c r="CD105" s="1"/>
      <c r="CE105" s="1"/>
      <c r="CF105" s="1"/>
      <c r="CG105" s="1"/>
      <c r="CH105" s="1"/>
      <c r="CI105" s="1"/>
      <c r="CJ105" s="1"/>
      <c r="CK105" s="1"/>
      <c r="CL105" s="1"/>
      <c r="CM105" s="1"/>
      <c r="CN105" s="1"/>
      <c r="CO105" s="1"/>
      <c r="CP105" s="1"/>
      <c r="CQ105" s="1"/>
      <c r="CR105" s="1"/>
      <c r="CS105" s="1" t="s">
        <v>2521</v>
      </c>
    </row>
    <row r="106" spans="1:97" ht="15" customHeight="1">
      <c r="A106" s="61"/>
      <c r="B106" s="138"/>
      <c r="C106" s="861" t="s">
        <v>919</v>
      </c>
      <c r="D106" s="862"/>
      <c r="E106" s="862"/>
      <c r="F106" s="862"/>
      <c r="G106" s="862"/>
      <c r="H106" s="862"/>
      <c r="I106" s="862"/>
      <c r="J106" s="862"/>
      <c r="K106" s="862"/>
      <c r="L106" s="862"/>
      <c r="M106" s="862"/>
      <c r="N106" s="862"/>
      <c r="O106" s="862"/>
      <c r="P106" s="862"/>
      <c r="Q106" s="862"/>
      <c r="R106" s="862"/>
      <c r="S106" s="862"/>
      <c r="T106" s="862"/>
      <c r="U106" s="862"/>
      <c r="V106" s="862"/>
      <c r="W106" s="862"/>
      <c r="X106" s="862"/>
      <c r="Y106" s="862"/>
      <c r="Z106" s="862"/>
      <c r="AA106" s="862"/>
      <c r="AB106" s="862"/>
      <c r="AC106" s="862"/>
      <c r="AD106" s="862"/>
      <c r="AE106" s="862"/>
      <c r="AF106" s="862"/>
      <c r="AG106" s="862"/>
      <c r="AH106" s="862"/>
      <c r="AI106" s="862"/>
      <c r="AJ106" s="862"/>
      <c r="AK106" s="862"/>
      <c r="AL106" s="862"/>
      <c r="AM106" s="863"/>
      <c r="AN106" s="61"/>
      <c r="AO106" s="270"/>
      <c r="AP106" s="61"/>
      <c r="AQ106" s="121"/>
      <c r="AR106" s="61"/>
      <c r="AS106" s="61"/>
      <c r="AT106" s="61"/>
      <c r="AU106" s="61"/>
      <c r="AV106" s="61"/>
      <c r="AW106" s="61"/>
      <c r="AX106" s="61"/>
      <c r="AY106" s="61"/>
      <c r="AZ106" s="61"/>
      <c r="BA106" s="61"/>
      <c r="BB106" s="61"/>
      <c r="BC106" s="61"/>
      <c r="BD106" s="61"/>
      <c r="BE106" s="61"/>
      <c r="BF106" s="61"/>
      <c r="BG106" s="61"/>
      <c r="BH106" s="61"/>
      <c r="BI106" s="121"/>
      <c r="BJ106" s="120"/>
      <c r="BK106" s="3"/>
      <c r="BL106" s="34"/>
      <c r="BZ106" s="31"/>
      <c r="CA106" s="1"/>
      <c r="CB106" s="1"/>
      <c r="CC106" s="1"/>
      <c r="CD106" s="1"/>
      <c r="CE106" s="1"/>
      <c r="CF106" s="1"/>
      <c r="CG106" s="1"/>
      <c r="CH106" s="1"/>
      <c r="CI106" s="1"/>
      <c r="CJ106" s="1"/>
      <c r="CK106" s="1"/>
      <c r="CL106" s="1"/>
      <c r="CM106" s="1"/>
      <c r="CN106" s="1"/>
      <c r="CO106" s="1"/>
      <c r="CP106" s="1"/>
      <c r="CQ106" s="1"/>
      <c r="CR106" s="1"/>
      <c r="CS106" s="1" t="s">
        <v>2522</v>
      </c>
    </row>
    <row r="107" spans="1:97" ht="15" customHeight="1" thickBot="1">
      <c r="A107" s="61"/>
      <c r="B107" s="138"/>
      <c r="C107" s="864"/>
      <c r="D107" s="865"/>
      <c r="E107" s="865"/>
      <c r="F107" s="865"/>
      <c r="G107" s="865"/>
      <c r="H107" s="865"/>
      <c r="I107" s="865"/>
      <c r="J107" s="865"/>
      <c r="K107" s="865"/>
      <c r="L107" s="865"/>
      <c r="M107" s="865"/>
      <c r="N107" s="865"/>
      <c r="O107" s="865"/>
      <c r="P107" s="865"/>
      <c r="Q107" s="865"/>
      <c r="R107" s="865"/>
      <c r="S107" s="865"/>
      <c r="T107" s="865"/>
      <c r="U107" s="865"/>
      <c r="V107" s="865"/>
      <c r="W107" s="865"/>
      <c r="X107" s="865"/>
      <c r="Y107" s="865"/>
      <c r="Z107" s="865"/>
      <c r="AA107" s="865"/>
      <c r="AB107" s="865"/>
      <c r="AC107" s="865"/>
      <c r="AD107" s="865"/>
      <c r="AE107" s="865"/>
      <c r="AF107" s="865"/>
      <c r="AG107" s="865"/>
      <c r="AH107" s="865"/>
      <c r="AI107" s="865"/>
      <c r="AJ107" s="865"/>
      <c r="AK107" s="865"/>
      <c r="AL107" s="865"/>
      <c r="AM107" s="866"/>
      <c r="AN107" s="61"/>
      <c r="AO107" s="270"/>
      <c r="AP107" s="61"/>
      <c r="AQ107" s="121"/>
      <c r="AR107" s="61"/>
      <c r="AS107" s="61"/>
      <c r="AT107" s="61"/>
      <c r="AU107" s="61"/>
      <c r="AV107" s="61"/>
      <c r="AW107" s="61"/>
      <c r="AX107" s="61"/>
      <c r="AY107" s="61"/>
      <c r="AZ107" s="61"/>
      <c r="BA107" s="61"/>
      <c r="BB107" s="61"/>
      <c r="BC107" s="61"/>
      <c r="BD107" s="61"/>
      <c r="BE107" s="61"/>
      <c r="BF107" s="61"/>
      <c r="BG107" s="61"/>
      <c r="BH107" s="61"/>
      <c r="BI107" s="121"/>
      <c r="BJ107" s="120"/>
      <c r="BK107" s="3"/>
      <c r="BL107" s="34"/>
      <c r="BZ107" s="31"/>
      <c r="CA107" s="1"/>
      <c r="CB107" s="1"/>
      <c r="CC107" s="1"/>
      <c r="CD107" s="1"/>
      <c r="CE107" s="1"/>
      <c r="CF107" s="1"/>
      <c r="CG107" s="1"/>
      <c r="CH107" s="1"/>
      <c r="CI107" s="1"/>
      <c r="CJ107" s="1"/>
      <c r="CK107" s="1"/>
      <c r="CL107" s="1"/>
      <c r="CM107" s="1"/>
      <c r="CN107" s="1"/>
      <c r="CO107" s="1"/>
      <c r="CP107" s="1"/>
      <c r="CQ107" s="1"/>
      <c r="CR107" s="1"/>
      <c r="CS107" s="1" t="s">
        <v>2523</v>
      </c>
    </row>
    <row r="108" spans="1:97" ht="15" customHeight="1" thickBot="1">
      <c r="A108" s="61"/>
      <c r="B108" s="138"/>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61"/>
      <c r="AO108" s="270"/>
      <c r="AP108" s="61"/>
      <c r="AQ108" s="121"/>
      <c r="AR108" s="61"/>
      <c r="AS108" s="61"/>
      <c r="AT108" s="61"/>
      <c r="AU108" s="61"/>
      <c r="AV108" s="61"/>
      <c r="AW108" s="61"/>
      <c r="AX108" s="61"/>
      <c r="AY108" s="61"/>
      <c r="AZ108" s="61"/>
      <c r="BA108" s="61"/>
      <c r="BB108" s="61"/>
      <c r="BC108" s="61"/>
      <c r="BD108" s="61"/>
      <c r="BE108" s="61"/>
      <c r="BF108" s="61"/>
      <c r="BG108" s="61"/>
      <c r="BH108" s="61"/>
      <c r="BI108" s="121"/>
      <c r="BJ108" s="120"/>
      <c r="BK108" s="3"/>
      <c r="BL108" s="34"/>
      <c r="BZ108" s="31"/>
      <c r="CA108" s="1"/>
      <c r="CB108" s="1"/>
      <c r="CC108" s="1"/>
      <c r="CD108" s="1"/>
      <c r="CE108" s="1"/>
      <c r="CF108" s="1"/>
      <c r="CG108" s="1"/>
      <c r="CH108" s="1"/>
      <c r="CI108" s="1"/>
      <c r="CJ108" s="1"/>
      <c r="CK108" s="1"/>
      <c r="CL108" s="1"/>
      <c r="CM108" s="1"/>
      <c r="CN108" s="1"/>
      <c r="CO108" s="1"/>
      <c r="CP108" s="1"/>
      <c r="CQ108" s="1"/>
      <c r="CR108" s="1"/>
      <c r="CS108" s="1" t="s">
        <v>2524</v>
      </c>
    </row>
    <row r="109" spans="1:97" ht="15" customHeight="1">
      <c r="A109" s="61"/>
      <c r="B109" s="138"/>
      <c r="C109" s="861" t="s">
        <v>920</v>
      </c>
      <c r="D109" s="862"/>
      <c r="E109" s="862"/>
      <c r="F109" s="862"/>
      <c r="G109" s="862"/>
      <c r="H109" s="862"/>
      <c r="I109" s="862"/>
      <c r="J109" s="862"/>
      <c r="K109" s="862"/>
      <c r="L109" s="862"/>
      <c r="M109" s="862"/>
      <c r="N109" s="862"/>
      <c r="O109" s="862"/>
      <c r="P109" s="862"/>
      <c r="Q109" s="862"/>
      <c r="R109" s="862"/>
      <c r="S109" s="862"/>
      <c r="T109" s="862"/>
      <c r="U109" s="862"/>
      <c r="V109" s="862"/>
      <c r="W109" s="862"/>
      <c r="X109" s="862"/>
      <c r="Y109" s="862"/>
      <c r="Z109" s="862"/>
      <c r="AA109" s="862"/>
      <c r="AB109" s="862"/>
      <c r="AC109" s="862"/>
      <c r="AD109" s="862"/>
      <c r="AE109" s="862"/>
      <c r="AF109" s="862"/>
      <c r="AG109" s="862"/>
      <c r="AH109" s="862"/>
      <c r="AI109" s="862"/>
      <c r="AJ109" s="862"/>
      <c r="AK109" s="862"/>
      <c r="AL109" s="862"/>
      <c r="AM109" s="863"/>
      <c r="AN109" s="61"/>
      <c r="AO109" s="270"/>
      <c r="AP109" s="61"/>
      <c r="AQ109" s="121"/>
      <c r="AR109" s="61"/>
      <c r="AS109" s="61"/>
      <c r="AT109" s="61"/>
      <c r="AU109" s="61"/>
      <c r="AV109" s="61"/>
      <c r="AW109" s="61"/>
      <c r="AX109" s="61"/>
      <c r="AY109" s="61"/>
      <c r="AZ109" s="61"/>
      <c r="BA109" s="61"/>
      <c r="BB109" s="61"/>
      <c r="BC109" s="61"/>
      <c r="BD109" s="61"/>
      <c r="BE109" s="61"/>
      <c r="BF109" s="61"/>
      <c r="BG109" s="61"/>
      <c r="BH109" s="61"/>
      <c r="BI109" s="121"/>
      <c r="BJ109" s="120"/>
      <c r="BK109" s="3"/>
      <c r="BL109" s="34"/>
      <c r="BZ109" s="31"/>
      <c r="CA109" s="1"/>
      <c r="CB109" s="1"/>
      <c r="CC109" s="1"/>
      <c r="CD109" s="1"/>
      <c r="CE109" s="1"/>
      <c r="CF109" s="1"/>
      <c r="CG109" s="1"/>
      <c r="CH109" s="1"/>
      <c r="CI109" s="1"/>
      <c r="CJ109" s="1"/>
      <c r="CK109" s="1"/>
      <c r="CL109" s="1"/>
      <c r="CM109" s="1"/>
      <c r="CN109" s="1"/>
      <c r="CO109" s="1"/>
      <c r="CP109" s="1"/>
      <c r="CQ109" s="1"/>
      <c r="CR109" s="1"/>
      <c r="CS109" s="1" t="s">
        <v>2525</v>
      </c>
    </row>
    <row r="110" spans="1:97" ht="15" customHeight="1" thickBot="1">
      <c r="A110" s="61"/>
      <c r="B110" s="138"/>
      <c r="C110" s="864"/>
      <c r="D110" s="865"/>
      <c r="E110" s="865"/>
      <c r="F110" s="865"/>
      <c r="G110" s="865"/>
      <c r="H110" s="865"/>
      <c r="I110" s="865"/>
      <c r="J110" s="865"/>
      <c r="K110" s="865"/>
      <c r="L110" s="865"/>
      <c r="M110" s="865"/>
      <c r="N110" s="865"/>
      <c r="O110" s="865"/>
      <c r="P110" s="865"/>
      <c r="Q110" s="865"/>
      <c r="R110" s="865"/>
      <c r="S110" s="865"/>
      <c r="T110" s="865"/>
      <c r="U110" s="865"/>
      <c r="V110" s="865"/>
      <c r="W110" s="865"/>
      <c r="X110" s="865"/>
      <c r="Y110" s="865"/>
      <c r="Z110" s="865"/>
      <c r="AA110" s="865"/>
      <c r="AB110" s="865"/>
      <c r="AC110" s="865"/>
      <c r="AD110" s="865"/>
      <c r="AE110" s="865"/>
      <c r="AF110" s="865"/>
      <c r="AG110" s="865"/>
      <c r="AH110" s="865"/>
      <c r="AI110" s="865"/>
      <c r="AJ110" s="865"/>
      <c r="AK110" s="865"/>
      <c r="AL110" s="865"/>
      <c r="AM110" s="866"/>
      <c r="AN110" s="61"/>
      <c r="AO110" s="270"/>
      <c r="AP110" s="61"/>
      <c r="AQ110" s="121"/>
      <c r="AR110" s="61"/>
      <c r="AS110" s="61"/>
      <c r="AT110" s="61"/>
      <c r="AU110" s="61"/>
      <c r="AV110" s="61"/>
      <c r="AW110" s="61"/>
      <c r="AX110" s="61"/>
      <c r="AY110" s="61"/>
      <c r="AZ110" s="61"/>
      <c r="BA110" s="61"/>
      <c r="BB110" s="61"/>
      <c r="BC110" s="61"/>
      <c r="BD110" s="61"/>
      <c r="BE110" s="61"/>
      <c r="BF110" s="61"/>
      <c r="BG110" s="61"/>
      <c r="BH110" s="61"/>
      <c r="BI110" s="121"/>
      <c r="BJ110" s="120"/>
      <c r="BK110" s="3"/>
      <c r="BL110" s="34"/>
      <c r="BZ110" s="31"/>
      <c r="CA110" s="1"/>
      <c r="CB110" s="1"/>
      <c r="CC110" s="1"/>
      <c r="CD110" s="1"/>
      <c r="CE110" s="1"/>
      <c r="CF110" s="1"/>
      <c r="CG110" s="1"/>
      <c r="CH110" s="1"/>
      <c r="CI110" s="1"/>
      <c r="CJ110" s="1"/>
      <c r="CK110" s="1"/>
      <c r="CL110" s="1"/>
      <c r="CM110" s="1"/>
      <c r="CN110" s="1"/>
      <c r="CO110" s="1"/>
      <c r="CP110" s="1"/>
      <c r="CQ110" s="1"/>
      <c r="CR110" s="1"/>
      <c r="CS110" s="1" t="s">
        <v>2526</v>
      </c>
    </row>
    <row r="111" spans="1:97" ht="15" customHeight="1" thickBot="1">
      <c r="A111" s="61"/>
      <c r="B111" s="138"/>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61"/>
      <c r="AO111" s="270"/>
      <c r="AP111" s="61"/>
      <c r="AQ111" s="121"/>
      <c r="AR111" s="61"/>
      <c r="AS111" s="61"/>
      <c r="AT111" s="61"/>
      <c r="AU111" s="61"/>
      <c r="AV111" s="61"/>
      <c r="AW111" s="61"/>
      <c r="AX111" s="61"/>
      <c r="AY111" s="61"/>
      <c r="AZ111" s="61"/>
      <c r="BA111" s="61"/>
      <c r="BB111" s="61"/>
      <c r="BC111" s="61"/>
      <c r="BD111" s="61"/>
      <c r="BE111" s="61"/>
      <c r="BF111" s="61"/>
      <c r="BG111" s="61"/>
      <c r="BH111" s="61"/>
      <c r="BI111" s="121"/>
      <c r="BJ111" s="120"/>
      <c r="BK111" s="3"/>
      <c r="BL111" s="34"/>
      <c r="BZ111" s="31"/>
      <c r="CA111" s="1"/>
      <c r="CB111" s="1"/>
      <c r="CC111" s="1"/>
      <c r="CD111" s="1"/>
      <c r="CE111" s="1"/>
      <c r="CF111" s="1"/>
      <c r="CG111" s="1"/>
      <c r="CH111" s="1"/>
      <c r="CI111" s="1"/>
      <c r="CJ111" s="1"/>
      <c r="CK111" s="1"/>
      <c r="CL111" s="1"/>
      <c r="CM111" s="1"/>
      <c r="CN111" s="1"/>
      <c r="CO111" s="1"/>
      <c r="CP111" s="1"/>
      <c r="CQ111" s="1"/>
      <c r="CR111" s="1"/>
      <c r="CS111" s="1" t="s">
        <v>2527</v>
      </c>
    </row>
    <row r="112" spans="1:97" ht="15" customHeight="1">
      <c r="A112" s="1"/>
      <c r="B112" s="138"/>
      <c r="C112" s="861" t="s">
        <v>1586</v>
      </c>
      <c r="D112" s="862"/>
      <c r="E112" s="862"/>
      <c r="F112" s="862"/>
      <c r="G112" s="862"/>
      <c r="H112" s="862"/>
      <c r="I112" s="862"/>
      <c r="J112" s="862"/>
      <c r="K112" s="862"/>
      <c r="L112" s="862"/>
      <c r="M112" s="862"/>
      <c r="N112" s="862"/>
      <c r="O112" s="862"/>
      <c r="P112" s="862"/>
      <c r="Q112" s="862"/>
      <c r="R112" s="862"/>
      <c r="S112" s="862"/>
      <c r="T112" s="862"/>
      <c r="U112" s="862"/>
      <c r="V112" s="862"/>
      <c r="W112" s="862"/>
      <c r="X112" s="862"/>
      <c r="Y112" s="862"/>
      <c r="Z112" s="862"/>
      <c r="AA112" s="862"/>
      <c r="AB112" s="862"/>
      <c r="AC112" s="862"/>
      <c r="AD112" s="862"/>
      <c r="AE112" s="862"/>
      <c r="AF112" s="862"/>
      <c r="AG112" s="862"/>
      <c r="AH112" s="862"/>
      <c r="AI112" s="862"/>
      <c r="AJ112" s="862"/>
      <c r="AK112" s="862"/>
      <c r="AL112" s="862"/>
      <c r="AM112" s="863"/>
      <c r="AN112" s="61"/>
      <c r="AO112" s="270"/>
      <c r="AP112" s="61"/>
      <c r="AQ112" s="121"/>
      <c r="AR112" s="61"/>
      <c r="AS112" s="61"/>
      <c r="AT112" s="61"/>
      <c r="AU112" s="61"/>
      <c r="AV112" s="61"/>
      <c r="AW112" s="61"/>
      <c r="AX112" s="61"/>
      <c r="AY112" s="61"/>
      <c r="AZ112" s="61"/>
      <c r="BA112" s="61"/>
      <c r="BB112" s="61"/>
      <c r="BC112" s="61"/>
      <c r="BD112" s="61"/>
      <c r="BE112" s="61"/>
      <c r="BF112" s="61"/>
      <c r="BG112" s="61"/>
      <c r="BH112" s="61"/>
      <c r="BI112" s="121"/>
      <c r="BJ112" s="120"/>
      <c r="BK112" s="3"/>
      <c r="BL112" s="34"/>
      <c r="BZ112" s="31"/>
      <c r="CA112" s="1"/>
      <c r="CB112" s="1"/>
      <c r="CC112" s="1"/>
      <c r="CD112" s="1"/>
      <c r="CE112" s="1"/>
      <c r="CF112" s="1"/>
      <c r="CG112" s="1"/>
      <c r="CH112" s="1"/>
      <c r="CI112" s="1"/>
      <c r="CJ112" s="1"/>
      <c r="CK112" s="1"/>
      <c r="CL112" s="1"/>
      <c r="CM112" s="1"/>
      <c r="CN112" s="1"/>
      <c r="CO112" s="1"/>
      <c r="CP112" s="1"/>
      <c r="CQ112" s="1"/>
      <c r="CR112" s="1"/>
      <c r="CS112" s="1" t="s">
        <v>2528</v>
      </c>
    </row>
    <row r="113" spans="1:97" ht="15" customHeight="1" thickBot="1">
      <c r="A113" s="1"/>
      <c r="B113" s="138"/>
      <c r="C113" s="864"/>
      <c r="D113" s="865"/>
      <c r="E113" s="865"/>
      <c r="F113" s="865"/>
      <c r="G113" s="865"/>
      <c r="H113" s="865"/>
      <c r="I113" s="865"/>
      <c r="J113" s="865"/>
      <c r="K113" s="865"/>
      <c r="L113" s="865"/>
      <c r="M113" s="865"/>
      <c r="N113" s="865"/>
      <c r="O113" s="865"/>
      <c r="P113" s="865"/>
      <c r="Q113" s="865"/>
      <c r="R113" s="865"/>
      <c r="S113" s="865"/>
      <c r="T113" s="865"/>
      <c r="U113" s="865"/>
      <c r="V113" s="865"/>
      <c r="W113" s="865"/>
      <c r="X113" s="865"/>
      <c r="Y113" s="865"/>
      <c r="Z113" s="865"/>
      <c r="AA113" s="865"/>
      <c r="AB113" s="865"/>
      <c r="AC113" s="865"/>
      <c r="AD113" s="865"/>
      <c r="AE113" s="865"/>
      <c r="AF113" s="865"/>
      <c r="AG113" s="865"/>
      <c r="AH113" s="865"/>
      <c r="AI113" s="865"/>
      <c r="AJ113" s="865"/>
      <c r="AK113" s="865"/>
      <c r="AL113" s="865"/>
      <c r="AM113" s="866"/>
      <c r="AN113" s="61"/>
      <c r="AO113" s="270"/>
      <c r="AP113" s="61"/>
      <c r="AQ113" s="121"/>
      <c r="AR113" s="61"/>
      <c r="AS113" s="61"/>
      <c r="AT113" s="61"/>
      <c r="AU113" s="61"/>
      <c r="AV113" s="61"/>
      <c r="AW113" s="61"/>
      <c r="AX113" s="61"/>
      <c r="AY113" s="61"/>
      <c r="AZ113" s="61"/>
      <c r="BA113" s="61"/>
      <c r="BB113" s="61"/>
      <c r="BC113" s="61"/>
      <c r="BD113" s="61"/>
      <c r="BE113" s="61"/>
      <c r="BF113" s="61"/>
      <c r="BG113" s="61"/>
      <c r="BH113" s="61"/>
      <c r="BI113" s="121"/>
      <c r="BJ113" s="120"/>
      <c r="BK113" s="3"/>
      <c r="BL113" s="34"/>
      <c r="BZ113" s="31"/>
      <c r="CA113" s="1"/>
      <c r="CB113" s="1"/>
      <c r="CC113" s="1"/>
      <c r="CD113" s="1"/>
      <c r="CE113" s="1"/>
      <c r="CF113" s="1"/>
      <c r="CG113" s="1"/>
      <c r="CH113" s="1"/>
      <c r="CI113" s="1"/>
      <c r="CJ113" s="1"/>
      <c r="CK113" s="1"/>
      <c r="CL113" s="1"/>
      <c r="CM113" s="1"/>
      <c r="CN113" s="1"/>
      <c r="CO113" s="1"/>
      <c r="CP113" s="1"/>
      <c r="CQ113" s="1"/>
      <c r="CR113" s="1"/>
      <c r="CS113" s="1" t="s">
        <v>2529</v>
      </c>
    </row>
    <row r="114" spans="1:97" ht="15" customHeight="1" thickBot="1">
      <c r="A114" s="61"/>
      <c r="B114" s="138"/>
      <c r="C114" s="613"/>
      <c r="D114" s="629"/>
      <c r="E114" s="629"/>
      <c r="F114" s="629"/>
      <c r="G114" s="629"/>
      <c r="H114" s="629"/>
      <c r="I114" s="629"/>
      <c r="J114" s="629"/>
      <c r="K114" s="629"/>
      <c r="L114" s="629"/>
      <c r="M114" s="629"/>
      <c r="N114" s="629"/>
      <c r="O114" s="629"/>
      <c r="P114" s="629"/>
      <c r="Q114" s="629"/>
      <c r="R114" s="629"/>
      <c r="S114" s="629"/>
      <c r="T114" s="629"/>
      <c r="U114" s="629"/>
      <c r="V114" s="629"/>
      <c r="W114" s="629"/>
      <c r="X114" s="629"/>
      <c r="Y114" s="629"/>
      <c r="Z114" s="629"/>
      <c r="AA114" s="629"/>
      <c r="AB114" s="629"/>
      <c r="AC114" s="629"/>
      <c r="AD114" s="629"/>
      <c r="AE114" s="629"/>
      <c r="AF114" s="629"/>
      <c r="AG114" s="629"/>
      <c r="AH114" s="629"/>
      <c r="AI114" s="867" t="s">
        <v>605</v>
      </c>
      <c r="AJ114" s="867"/>
      <c r="AK114" s="867"/>
      <c r="AL114" s="867"/>
      <c r="AM114" s="867"/>
      <c r="AN114" s="61"/>
      <c r="AO114" s="270"/>
      <c r="AP114" s="61"/>
      <c r="AQ114" s="121"/>
      <c r="AR114" s="61"/>
      <c r="AS114" s="61"/>
      <c r="AT114" s="61"/>
      <c r="AU114" s="61"/>
      <c r="AV114" s="61"/>
      <c r="AW114" s="61"/>
      <c r="AX114" s="61"/>
      <c r="AY114" s="61"/>
      <c r="AZ114" s="61"/>
      <c r="BA114" s="61"/>
      <c r="BB114" s="61"/>
      <c r="BC114" s="61"/>
      <c r="BD114" s="61"/>
      <c r="BE114" s="61"/>
      <c r="BF114" s="61"/>
      <c r="BG114" s="61"/>
      <c r="BH114" s="61"/>
      <c r="BI114" s="121"/>
      <c r="BJ114" s="120"/>
      <c r="BK114" s="3"/>
      <c r="BL114" s="34"/>
      <c r="BZ114" s="31"/>
      <c r="CA114" s="1"/>
      <c r="CB114" s="1"/>
      <c r="CC114" s="1"/>
      <c r="CD114" s="1"/>
      <c r="CE114" s="1"/>
      <c r="CF114" s="1"/>
      <c r="CG114" s="1"/>
      <c r="CH114" s="1"/>
      <c r="CI114" s="1"/>
      <c r="CJ114" s="1"/>
      <c r="CK114" s="1"/>
      <c r="CL114" s="1"/>
      <c r="CM114" s="1"/>
      <c r="CN114" s="1"/>
      <c r="CO114" s="1"/>
      <c r="CP114" s="1"/>
      <c r="CQ114" s="1"/>
      <c r="CR114" s="1"/>
      <c r="CS114" s="1" t="s">
        <v>2530</v>
      </c>
    </row>
    <row r="115" spans="1:97" ht="15" customHeight="1">
      <c r="A115" s="59"/>
      <c r="B115" s="137"/>
      <c r="C115" s="1032" t="s">
        <v>953</v>
      </c>
      <c r="D115" s="1074" t="s">
        <v>950</v>
      </c>
      <c r="E115" s="1075"/>
      <c r="F115" s="1075"/>
      <c r="G115" s="1075"/>
      <c r="H115" s="1075"/>
      <c r="I115" s="1075"/>
      <c r="J115" s="1075"/>
      <c r="K115" s="1075"/>
      <c r="L115" s="1076"/>
      <c r="M115" s="1239" t="s">
        <v>961</v>
      </c>
      <c r="N115" s="1240"/>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c r="AK115" s="1240"/>
      <c r="AL115" s="1241"/>
      <c r="AM115" s="77"/>
      <c r="AN115" s="61"/>
      <c r="AO115" s="270"/>
      <c r="AP115" s="61"/>
      <c r="AQ115" s="121"/>
      <c r="AR115" s="61"/>
      <c r="AS115" s="61"/>
      <c r="AT115" s="61"/>
      <c r="AU115" s="61"/>
      <c r="AV115" s="61"/>
      <c r="AW115" s="186"/>
      <c r="AX115" s="186"/>
      <c r="AY115" s="186"/>
      <c r="AZ115" s="186"/>
      <c r="BA115" s="186"/>
      <c r="BB115" s="186"/>
      <c r="BC115" s="61"/>
      <c r="BD115" s="61"/>
      <c r="BE115" s="61"/>
      <c r="BF115" s="61"/>
      <c r="BG115" s="61"/>
      <c r="BH115" s="61"/>
      <c r="BI115" s="121"/>
      <c r="BJ115" s="120"/>
      <c r="BK115" s="3"/>
      <c r="BL115" s="7" t="str">
        <f>IF(M115="（必ずどれかを）選択　▼","×",LEFT(M115,1))</f>
        <v>【</v>
      </c>
      <c r="BM115" s="118"/>
      <c r="BN115" s="118"/>
      <c r="BZ115" s="31"/>
      <c r="CA115" s="1"/>
      <c r="CB115" s="1"/>
      <c r="CC115" s="1"/>
      <c r="CD115" s="1"/>
      <c r="CE115" s="1"/>
      <c r="CF115" s="1"/>
      <c r="CG115" s="1"/>
      <c r="CH115" s="1"/>
      <c r="CI115" s="1"/>
      <c r="CJ115" s="1"/>
      <c r="CK115" s="1"/>
      <c r="CL115" s="1"/>
      <c r="CM115" s="1"/>
      <c r="CN115" s="1"/>
      <c r="CO115" s="1"/>
      <c r="CP115" s="1"/>
      <c r="CQ115" s="1"/>
      <c r="CR115" s="1"/>
      <c r="CS115" s="1" t="s">
        <v>2531</v>
      </c>
    </row>
    <row r="116" spans="1:97" ht="15" customHeight="1" thickBot="1">
      <c r="A116" s="59"/>
      <c r="B116" s="137"/>
      <c r="C116" s="1033"/>
      <c r="D116" s="1077"/>
      <c r="E116" s="1078"/>
      <c r="F116" s="1078"/>
      <c r="G116" s="1078"/>
      <c r="H116" s="1078"/>
      <c r="I116" s="1078"/>
      <c r="J116" s="1078"/>
      <c r="K116" s="1078"/>
      <c r="L116" s="1079"/>
      <c r="M116" s="1242"/>
      <c r="N116" s="1243"/>
      <c r="O116" s="1243"/>
      <c r="P116" s="1243"/>
      <c r="Q116" s="1243"/>
      <c r="R116" s="1243"/>
      <c r="S116" s="1243"/>
      <c r="T116" s="1243"/>
      <c r="U116" s="1243"/>
      <c r="V116" s="1243"/>
      <c r="W116" s="1243"/>
      <c r="X116" s="1243"/>
      <c r="Y116" s="1243"/>
      <c r="Z116" s="1243"/>
      <c r="AA116" s="1243"/>
      <c r="AB116" s="1243"/>
      <c r="AC116" s="1243"/>
      <c r="AD116" s="1243"/>
      <c r="AE116" s="1243"/>
      <c r="AF116" s="1243"/>
      <c r="AG116" s="1243"/>
      <c r="AH116" s="1243"/>
      <c r="AI116" s="1243"/>
      <c r="AJ116" s="1243"/>
      <c r="AK116" s="1243"/>
      <c r="AL116" s="1244"/>
      <c r="AM116" s="79"/>
      <c r="AN116" s="61"/>
      <c r="AO116" s="270"/>
      <c r="AP116" s="61"/>
      <c r="AQ116" s="121"/>
      <c r="AR116" s="61"/>
      <c r="AS116" s="61"/>
      <c r="AT116" s="61"/>
      <c r="AU116" s="61"/>
      <c r="AV116" s="61"/>
      <c r="AW116" s="186"/>
      <c r="AX116" s="186"/>
      <c r="AY116" s="186"/>
      <c r="AZ116" s="186"/>
      <c r="BA116" s="186"/>
      <c r="BB116" s="186"/>
      <c r="BC116" s="61"/>
      <c r="BD116" s="61"/>
      <c r="BE116" s="61"/>
      <c r="BF116" s="61"/>
      <c r="BG116" s="61"/>
      <c r="BH116" s="61"/>
      <c r="BI116" s="121"/>
      <c r="BJ116" s="120"/>
      <c r="BK116" s="3"/>
      <c r="BL116" s="7"/>
      <c r="BM116" s="118"/>
      <c r="BN116" s="118"/>
      <c r="BZ116" s="31"/>
      <c r="CA116" s="1"/>
      <c r="CB116" s="1"/>
      <c r="CC116" s="1"/>
      <c r="CD116" s="1"/>
      <c r="CE116" s="1"/>
      <c r="CF116" s="1"/>
      <c r="CG116" s="1"/>
      <c r="CH116" s="1"/>
      <c r="CI116" s="1"/>
      <c r="CJ116" s="1"/>
      <c r="CK116" s="1"/>
      <c r="CL116" s="1"/>
      <c r="CM116" s="1"/>
      <c r="CN116" s="1"/>
      <c r="CO116" s="1"/>
      <c r="CP116" s="1"/>
      <c r="CQ116" s="1"/>
      <c r="CR116" s="1"/>
      <c r="CS116" s="1" t="s">
        <v>2532</v>
      </c>
    </row>
    <row r="117" spans="1:97" ht="15" customHeight="1">
      <c r="A117" s="59"/>
      <c r="B117" s="137"/>
      <c r="C117" s="1034"/>
      <c r="D117" s="821" t="s">
        <v>912</v>
      </c>
      <c r="E117" s="948"/>
      <c r="F117" s="822"/>
      <c r="G117" s="1072" t="s">
        <v>1751</v>
      </c>
      <c r="H117" s="1072"/>
      <c r="I117" s="1072"/>
      <c r="J117" s="1072"/>
      <c r="K117" s="1072"/>
      <c r="L117" s="1072"/>
      <c r="M117" s="1072"/>
      <c r="N117" s="1072"/>
      <c r="O117" s="1072"/>
      <c r="P117" s="1072"/>
      <c r="Q117" s="1072"/>
      <c r="R117" s="1072"/>
      <c r="S117" s="1072"/>
      <c r="T117" s="1072"/>
      <c r="U117" s="1072"/>
      <c r="V117" s="1072"/>
      <c r="W117" s="1072"/>
      <c r="X117" s="1072"/>
      <c r="Y117" s="1072"/>
      <c r="Z117" s="1072"/>
      <c r="AA117" s="1072"/>
      <c r="AB117" s="1072"/>
      <c r="AC117" s="1072"/>
      <c r="AD117" s="1072"/>
      <c r="AE117" s="1072"/>
      <c r="AF117" s="1072"/>
      <c r="AG117" s="1072"/>
      <c r="AH117" s="1072"/>
      <c r="AI117" s="1072"/>
      <c r="AJ117" s="1072"/>
      <c r="AK117" s="1072"/>
      <c r="AL117" s="1072"/>
      <c r="AM117" s="1073"/>
      <c r="AN117" s="61"/>
      <c r="AO117" s="270"/>
      <c r="AP117" s="61"/>
      <c r="AQ117" s="121"/>
      <c r="AR117" s="61"/>
      <c r="AS117" s="61"/>
      <c r="AT117" s="61"/>
      <c r="AU117" s="61"/>
      <c r="AV117" s="61"/>
      <c r="AW117" s="61"/>
      <c r="AX117" s="61"/>
      <c r="AY117" s="61"/>
      <c r="AZ117" s="61"/>
      <c r="BA117" s="61"/>
      <c r="BB117" s="61"/>
      <c r="BC117" s="61"/>
      <c r="BD117" s="61"/>
      <c r="BE117" s="61"/>
      <c r="BF117" s="61"/>
      <c r="BG117" s="61"/>
      <c r="BH117" s="61"/>
      <c r="BI117" s="121"/>
      <c r="BJ117" s="120"/>
      <c r="BK117" s="3"/>
      <c r="BL117" s="34"/>
      <c r="BZ117" s="31"/>
      <c r="CA117" s="1"/>
      <c r="CB117" s="1"/>
      <c r="CC117" s="1"/>
      <c r="CD117" s="1"/>
      <c r="CE117" s="1"/>
      <c r="CF117" s="1"/>
      <c r="CG117" s="1"/>
      <c r="CH117" s="1"/>
      <c r="CI117" s="1"/>
      <c r="CJ117" s="1"/>
      <c r="CK117" s="1"/>
      <c r="CL117" s="1"/>
      <c r="CM117" s="1"/>
      <c r="CN117" s="1"/>
      <c r="CO117" s="1"/>
      <c r="CP117" s="1"/>
      <c r="CQ117" s="1"/>
      <c r="CR117" s="1"/>
      <c r="CS117" s="1" t="s">
        <v>2533</v>
      </c>
    </row>
    <row r="118" spans="1:97" ht="15" customHeight="1">
      <c r="A118" s="59"/>
      <c r="B118" s="137"/>
      <c r="C118" s="1034"/>
      <c r="D118" s="821"/>
      <c r="E118" s="948"/>
      <c r="F118" s="822"/>
      <c r="G118" s="1245" t="s">
        <v>4</v>
      </c>
      <c r="H118" s="1246"/>
      <c r="I118" s="1246"/>
      <c r="J118" s="1246"/>
      <c r="K118" s="1246"/>
      <c r="L118" s="1247"/>
      <c r="M118" s="946"/>
      <c r="N118" s="946"/>
      <c r="O118" s="946"/>
      <c r="P118" s="946"/>
      <c r="Q118" s="946"/>
      <c r="R118" s="946"/>
      <c r="S118" s="946"/>
      <c r="T118" s="946"/>
      <c r="U118" s="946"/>
      <c r="V118" s="947"/>
      <c r="W118" s="1019" t="s">
        <v>190</v>
      </c>
      <c r="X118" s="872"/>
      <c r="Y118" s="872"/>
      <c r="Z118" s="872"/>
      <c r="AA118" s="872"/>
      <c r="AB118" s="872"/>
      <c r="AC118" s="872"/>
      <c r="AD118" s="872"/>
      <c r="AE118" s="872"/>
      <c r="AF118" s="872"/>
      <c r="AG118" s="872"/>
      <c r="AH118" s="872"/>
      <c r="AI118" s="872"/>
      <c r="AJ118" s="872"/>
      <c r="AK118" s="872"/>
      <c r="AL118" s="872"/>
      <c r="AM118" s="873"/>
      <c r="AN118" s="61"/>
      <c r="AO118" s="270"/>
      <c r="AP118" s="61"/>
      <c r="AQ118" s="121"/>
      <c r="AR118" s="61"/>
      <c r="AS118" s="61"/>
      <c r="AT118" s="61"/>
      <c r="AU118" s="61"/>
      <c r="AV118" s="61"/>
      <c r="AW118" s="61"/>
      <c r="AX118" s="61"/>
      <c r="AY118" s="61"/>
      <c r="AZ118" s="61"/>
      <c r="BA118" s="61"/>
      <c r="BB118" s="61"/>
      <c r="BC118" s="61"/>
      <c r="BD118" s="61"/>
      <c r="BE118" s="61"/>
      <c r="BF118" s="61"/>
      <c r="BG118" s="61"/>
      <c r="BH118" s="61"/>
      <c r="BI118" s="121"/>
      <c r="BJ118" s="120"/>
      <c r="BK118" s="3"/>
      <c r="BZ118" s="31"/>
      <c r="CA118" s="1"/>
      <c r="CB118" s="1"/>
      <c r="CC118" s="1"/>
      <c r="CD118" s="1"/>
      <c r="CE118" s="1"/>
      <c r="CF118" s="1"/>
      <c r="CG118" s="1"/>
      <c r="CH118" s="1"/>
      <c r="CI118" s="1"/>
      <c r="CJ118" s="1"/>
      <c r="CK118" s="1"/>
      <c r="CL118" s="1"/>
      <c r="CM118" s="1"/>
      <c r="CN118" s="1"/>
      <c r="CO118" s="1"/>
      <c r="CP118" s="1"/>
      <c r="CQ118" s="1"/>
      <c r="CR118" s="1"/>
      <c r="CS118" s="1" t="s">
        <v>2534</v>
      </c>
    </row>
    <row r="119" spans="1:97" ht="15" hidden="1" customHeight="1">
      <c r="A119" s="73"/>
      <c r="B119" s="137"/>
      <c r="C119" s="1034"/>
      <c r="D119" s="821"/>
      <c r="E119" s="948"/>
      <c r="F119" s="822"/>
      <c r="G119" s="935"/>
      <c r="H119" s="819"/>
      <c r="I119" s="819"/>
      <c r="J119" s="819"/>
      <c r="K119" s="819"/>
      <c r="L119" s="820"/>
      <c r="M119" s="962" t="s">
        <v>140</v>
      </c>
      <c r="N119" s="962"/>
      <c r="O119" s="963"/>
      <c r="P119" s="21" t="str">
        <f t="shared" ref="P119:AI119" si="21">MID($M$118,COLUMN()-15,1)</f>
        <v/>
      </c>
      <c r="Q119" s="21" t="str">
        <f t="shared" si="21"/>
        <v/>
      </c>
      <c r="R119" s="21" t="str">
        <f t="shared" si="21"/>
        <v/>
      </c>
      <c r="S119" s="21" t="str">
        <f t="shared" si="21"/>
        <v/>
      </c>
      <c r="T119" s="21" t="str">
        <f t="shared" si="21"/>
        <v/>
      </c>
      <c r="U119" s="21" t="str">
        <f t="shared" si="21"/>
        <v/>
      </c>
      <c r="V119" s="21" t="str">
        <f t="shared" si="21"/>
        <v/>
      </c>
      <c r="W119" s="21" t="str">
        <f t="shared" si="21"/>
        <v/>
      </c>
      <c r="X119" s="21" t="str">
        <f t="shared" si="21"/>
        <v/>
      </c>
      <c r="Y119" s="21" t="str">
        <f t="shared" si="21"/>
        <v/>
      </c>
      <c r="Z119" s="21" t="str">
        <f t="shared" si="21"/>
        <v/>
      </c>
      <c r="AA119" s="21" t="str">
        <f t="shared" si="21"/>
        <v/>
      </c>
      <c r="AB119" s="21" t="str">
        <f t="shared" si="21"/>
        <v/>
      </c>
      <c r="AC119" s="21" t="str">
        <f t="shared" si="21"/>
        <v/>
      </c>
      <c r="AD119" s="21" t="str">
        <f t="shared" si="21"/>
        <v/>
      </c>
      <c r="AE119" s="21" t="str">
        <f t="shared" si="21"/>
        <v/>
      </c>
      <c r="AF119" s="21" t="str">
        <f t="shared" si="21"/>
        <v/>
      </c>
      <c r="AG119" s="21" t="str">
        <f t="shared" si="21"/>
        <v/>
      </c>
      <c r="AH119" s="21" t="str">
        <f t="shared" si="21"/>
        <v/>
      </c>
      <c r="AI119" s="21" t="str">
        <f t="shared" si="21"/>
        <v/>
      </c>
      <c r="AJ119" s="744"/>
      <c r="AK119" s="859"/>
      <c r="AL119" s="859"/>
      <c r="AM119" s="860"/>
      <c r="AN119" s="61"/>
      <c r="AO119" s="270"/>
      <c r="AP119" s="61"/>
      <c r="AQ119" s="121"/>
      <c r="AR119" s="61"/>
      <c r="AS119" s="61"/>
      <c r="AT119" s="61"/>
      <c r="AU119" s="61"/>
      <c r="AV119" s="61"/>
      <c r="AW119" s="61"/>
      <c r="AX119" s="61"/>
      <c r="AY119" s="61"/>
      <c r="AZ119" s="61"/>
      <c r="BA119" s="61"/>
      <c r="BB119" s="61"/>
      <c r="BC119" s="61"/>
      <c r="BD119" s="61"/>
      <c r="BE119" s="61"/>
      <c r="BF119" s="61"/>
      <c r="BG119" s="61"/>
      <c r="BH119" s="61"/>
      <c r="BI119" s="121"/>
      <c r="BJ119" s="120"/>
      <c r="BK119" s="3"/>
      <c r="BZ119" s="31"/>
      <c r="CA119" s="1"/>
      <c r="CB119" s="1"/>
      <c r="CC119" s="1"/>
      <c r="CD119" s="1"/>
      <c r="CE119" s="1"/>
      <c r="CF119" s="1"/>
      <c r="CG119" s="1"/>
      <c r="CH119" s="1"/>
      <c r="CI119" s="1"/>
      <c r="CJ119" s="1"/>
      <c r="CK119" s="1"/>
      <c r="CL119" s="1"/>
      <c r="CM119" s="1"/>
      <c r="CN119" s="1"/>
      <c r="CO119" s="1"/>
      <c r="CP119" s="1"/>
      <c r="CQ119" s="1"/>
      <c r="CR119" s="1"/>
      <c r="CS119" s="1" t="s">
        <v>2535</v>
      </c>
    </row>
    <row r="120" spans="1:97" ht="15" customHeight="1">
      <c r="A120" s="59"/>
      <c r="B120" s="137"/>
      <c r="C120" s="1034"/>
      <c r="D120" s="821"/>
      <c r="E120" s="948"/>
      <c r="F120" s="822"/>
      <c r="G120" s="935" t="s">
        <v>383</v>
      </c>
      <c r="H120" s="819"/>
      <c r="I120" s="819"/>
      <c r="J120" s="819"/>
      <c r="K120" s="819"/>
      <c r="L120" s="820"/>
      <c r="M120" s="1006"/>
      <c r="N120" s="1006"/>
      <c r="O120" s="1006"/>
      <c r="P120" s="1006"/>
      <c r="Q120" s="1006"/>
      <c r="R120" s="1006"/>
      <c r="S120" s="1006"/>
      <c r="T120" s="1006"/>
      <c r="U120" s="1006"/>
      <c r="V120" s="1006"/>
      <c r="W120" s="1006"/>
      <c r="X120" s="1006"/>
      <c r="Y120" s="1006"/>
      <c r="Z120" s="1007"/>
      <c r="AA120" s="872" t="s">
        <v>609</v>
      </c>
      <c r="AB120" s="872"/>
      <c r="AC120" s="872"/>
      <c r="AD120" s="872"/>
      <c r="AE120" s="872"/>
      <c r="AF120" s="872"/>
      <c r="AG120" s="872"/>
      <c r="AH120" s="872"/>
      <c r="AI120" s="872"/>
      <c r="AJ120" s="872"/>
      <c r="AK120" s="872"/>
      <c r="AL120" s="872"/>
      <c r="AM120" s="873"/>
      <c r="AN120" s="61"/>
      <c r="AO120" s="270"/>
      <c r="AP120" s="61"/>
      <c r="AQ120" s="121"/>
      <c r="AR120" s="61"/>
      <c r="AS120" s="61"/>
      <c r="AT120" s="61"/>
      <c r="AU120" s="61"/>
      <c r="AV120" s="61"/>
      <c r="AW120" s="61"/>
      <c r="AX120" s="61"/>
      <c r="AY120" s="61"/>
      <c r="AZ120" s="61"/>
      <c r="BA120" s="61"/>
      <c r="BB120" s="61"/>
      <c r="BC120" s="61"/>
      <c r="BD120" s="61"/>
      <c r="BE120" s="61"/>
      <c r="BF120" s="61"/>
      <c r="BG120" s="61"/>
      <c r="BH120" s="61"/>
      <c r="BI120" s="121"/>
      <c r="BJ120" s="120"/>
      <c r="BK120" s="3"/>
      <c r="BZ120" s="31"/>
      <c r="CA120" s="1"/>
      <c r="CB120" s="1"/>
      <c r="CC120" s="1"/>
      <c r="CD120" s="1"/>
      <c r="CE120" s="1"/>
      <c r="CF120" s="1"/>
      <c r="CG120" s="1"/>
      <c r="CH120" s="1"/>
      <c r="CI120" s="1"/>
      <c r="CJ120" s="1"/>
      <c r="CK120" s="1"/>
      <c r="CL120" s="1"/>
      <c r="CM120" s="1"/>
      <c r="CN120" s="1"/>
      <c r="CO120" s="1"/>
      <c r="CP120" s="1"/>
      <c r="CQ120" s="1"/>
      <c r="CR120" s="1"/>
      <c r="CS120" s="1" t="s">
        <v>2536</v>
      </c>
    </row>
    <row r="121" spans="1:97" ht="15" hidden="1" customHeight="1">
      <c r="A121" s="73"/>
      <c r="B121" s="137"/>
      <c r="C121" s="1034"/>
      <c r="D121" s="821"/>
      <c r="E121" s="948"/>
      <c r="F121" s="822"/>
      <c r="G121" s="933"/>
      <c r="H121" s="933"/>
      <c r="I121" s="933"/>
      <c r="J121" s="933"/>
      <c r="K121" s="933"/>
      <c r="L121" s="934"/>
      <c r="M121" s="962" t="s">
        <v>140</v>
      </c>
      <c r="N121" s="962"/>
      <c r="O121" s="963"/>
      <c r="P121" s="21" t="str">
        <f t="shared" ref="P121:AI121" si="22">MID($M$120,COLUMN()-15,1)</f>
        <v/>
      </c>
      <c r="Q121" s="21" t="str">
        <f t="shared" si="22"/>
        <v/>
      </c>
      <c r="R121" s="21" t="str">
        <f t="shared" si="22"/>
        <v/>
      </c>
      <c r="S121" s="21" t="str">
        <f t="shared" si="22"/>
        <v/>
      </c>
      <c r="T121" s="21" t="str">
        <f t="shared" si="22"/>
        <v/>
      </c>
      <c r="U121" s="21" t="str">
        <f t="shared" si="22"/>
        <v/>
      </c>
      <c r="V121" s="21" t="str">
        <f t="shared" si="22"/>
        <v/>
      </c>
      <c r="W121" s="21" t="str">
        <f t="shared" si="22"/>
        <v/>
      </c>
      <c r="X121" s="21" t="str">
        <f t="shared" si="22"/>
        <v/>
      </c>
      <c r="Y121" s="21" t="str">
        <f t="shared" si="22"/>
        <v/>
      </c>
      <c r="Z121" s="21" t="str">
        <f t="shared" si="22"/>
        <v/>
      </c>
      <c r="AA121" s="21" t="str">
        <f t="shared" si="22"/>
        <v/>
      </c>
      <c r="AB121" s="21" t="str">
        <f t="shared" si="22"/>
        <v/>
      </c>
      <c r="AC121" s="21" t="str">
        <f t="shared" si="22"/>
        <v/>
      </c>
      <c r="AD121" s="21" t="str">
        <f t="shared" si="22"/>
        <v/>
      </c>
      <c r="AE121" s="21" t="str">
        <f t="shared" si="22"/>
        <v/>
      </c>
      <c r="AF121" s="21" t="str">
        <f t="shared" si="22"/>
        <v/>
      </c>
      <c r="AG121" s="21" t="str">
        <f t="shared" si="22"/>
        <v/>
      </c>
      <c r="AH121" s="21" t="str">
        <f t="shared" si="22"/>
        <v/>
      </c>
      <c r="AI121" s="21" t="str">
        <f t="shared" si="22"/>
        <v/>
      </c>
      <c r="AJ121" s="744"/>
      <c r="AK121" s="859"/>
      <c r="AL121" s="859"/>
      <c r="AM121" s="860"/>
      <c r="AN121" s="61"/>
      <c r="AO121" s="270"/>
      <c r="AP121" s="61"/>
      <c r="AQ121" s="121"/>
      <c r="AR121" s="61"/>
      <c r="AS121" s="61"/>
      <c r="AT121" s="61"/>
      <c r="AU121" s="61"/>
      <c r="AV121" s="61"/>
      <c r="AW121" s="61"/>
      <c r="AX121" s="61"/>
      <c r="AY121" s="61"/>
      <c r="AZ121" s="61"/>
      <c r="BA121" s="61"/>
      <c r="BB121" s="61"/>
      <c r="BC121" s="61"/>
      <c r="BD121" s="61"/>
      <c r="BE121" s="61"/>
      <c r="BF121" s="61"/>
      <c r="BG121" s="61"/>
      <c r="BH121" s="61"/>
      <c r="BI121" s="121"/>
      <c r="BJ121" s="120"/>
      <c r="BK121" s="3"/>
      <c r="BZ121" s="31"/>
      <c r="CA121" s="1"/>
      <c r="CB121" s="1"/>
      <c r="CC121" s="1"/>
      <c r="CD121" s="1"/>
      <c r="CE121" s="1"/>
      <c r="CF121" s="1"/>
      <c r="CG121" s="1"/>
      <c r="CH121" s="1"/>
      <c r="CI121" s="1"/>
      <c r="CJ121" s="1"/>
      <c r="CK121" s="1"/>
      <c r="CL121" s="1"/>
      <c r="CM121" s="1"/>
      <c r="CN121" s="1"/>
      <c r="CO121" s="1"/>
      <c r="CP121" s="1"/>
      <c r="CQ121" s="1"/>
      <c r="CR121" s="1"/>
      <c r="CS121" s="1" t="s">
        <v>2537</v>
      </c>
    </row>
    <row r="122" spans="1:97" ht="15" customHeight="1">
      <c r="A122" s="59"/>
      <c r="B122" s="137"/>
      <c r="C122" s="1034"/>
      <c r="D122" s="821"/>
      <c r="E122" s="948"/>
      <c r="F122" s="822"/>
      <c r="G122" s="604" t="s">
        <v>942</v>
      </c>
      <c r="H122" s="604"/>
      <c r="I122" s="604"/>
      <c r="J122" s="604"/>
      <c r="K122" s="604"/>
      <c r="L122" s="605"/>
      <c r="M122" s="1104" t="s">
        <v>770</v>
      </c>
      <c r="N122" s="1104"/>
      <c r="O122" s="1104"/>
      <c r="P122" s="1104"/>
      <c r="Q122" s="1104"/>
      <c r="R122" s="1104"/>
      <c r="S122" s="1104"/>
      <c r="T122" s="1104"/>
      <c r="U122" s="1104"/>
      <c r="V122" s="1105"/>
      <c r="W122" s="816"/>
      <c r="X122" s="817"/>
      <c r="Y122" s="817"/>
      <c r="Z122" s="817"/>
      <c r="AA122" s="817"/>
      <c r="AB122" s="817"/>
      <c r="AC122" s="817"/>
      <c r="AD122" s="817"/>
      <c r="AE122" s="817"/>
      <c r="AF122" s="817"/>
      <c r="AG122" s="817"/>
      <c r="AH122" s="817"/>
      <c r="AI122" s="817"/>
      <c r="AJ122" s="817"/>
      <c r="AK122" s="817"/>
      <c r="AL122" s="817"/>
      <c r="AM122" s="818"/>
      <c r="AN122" s="61"/>
      <c r="AO122" s="270"/>
      <c r="AP122" s="61"/>
      <c r="AQ122" s="121"/>
      <c r="AR122" s="61"/>
      <c r="AS122" s="61"/>
      <c r="AT122" s="61"/>
      <c r="AU122" s="61"/>
      <c r="AV122" s="61"/>
      <c r="AW122" s="61"/>
      <c r="AX122" s="61"/>
      <c r="AY122" s="61"/>
      <c r="AZ122" s="61"/>
      <c r="BA122" s="61"/>
      <c r="BB122" s="61"/>
      <c r="BC122" s="61"/>
      <c r="BD122" s="61"/>
      <c r="BE122" s="61"/>
      <c r="BF122" s="61"/>
      <c r="BG122" s="61"/>
      <c r="BH122" s="61"/>
      <c r="BI122" s="121"/>
      <c r="BJ122" s="120"/>
      <c r="BK122" s="3"/>
      <c r="BL122" s="7" t="str">
        <f>IF(M122="選択　▼","",LEFT(M122,2))</f>
        <v/>
      </c>
      <c r="BM122" s="35" t="str">
        <f>MID($BL122,COLUMN()-64,1)</f>
        <v/>
      </c>
      <c r="BN122" s="35" t="str">
        <f>MID($BL122,COLUMN()-64,1)</f>
        <v/>
      </c>
      <c r="BP122" s="7" t="str">
        <f>IF(M122="選択　▼","",RIGHT(M122,LEN(M122)-(FIND("（",M122)-1)))</f>
        <v/>
      </c>
      <c r="BZ122" s="31"/>
      <c r="CA122" s="1"/>
      <c r="CB122" s="1"/>
      <c r="CC122" s="1"/>
      <c r="CD122" s="1"/>
      <c r="CE122" s="1"/>
      <c r="CF122" s="1"/>
      <c r="CG122" s="1"/>
      <c r="CH122" s="1"/>
      <c r="CI122" s="1"/>
      <c r="CJ122" s="1"/>
      <c r="CK122" s="1"/>
      <c r="CL122" s="1"/>
      <c r="CM122" s="1"/>
      <c r="CN122" s="1"/>
      <c r="CO122" s="1"/>
      <c r="CP122" s="1"/>
      <c r="CQ122" s="1"/>
      <c r="CR122" s="1"/>
      <c r="CS122" s="1" t="s">
        <v>2538</v>
      </c>
    </row>
    <row r="123" spans="1:97" ht="15" customHeight="1">
      <c r="A123" s="59"/>
      <c r="B123" s="137"/>
      <c r="C123" s="1034"/>
      <c r="D123" s="821"/>
      <c r="E123" s="948"/>
      <c r="F123" s="822"/>
      <c r="G123" s="948"/>
      <c r="H123" s="948"/>
      <c r="I123" s="948"/>
      <c r="J123" s="948"/>
      <c r="K123" s="948"/>
      <c r="L123" s="822"/>
      <c r="M123" s="109" t="s">
        <v>7</v>
      </c>
      <c r="N123" s="1004"/>
      <c r="O123" s="1004"/>
      <c r="P123" s="1004"/>
      <c r="Q123" s="1004"/>
      <c r="R123" s="816" t="s">
        <v>6</v>
      </c>
      <c r="S123" s="817"/>
      <c r="T123" s="817"/>
      <c r="U123" s="817"/>
      <c r="V123" s="817"/>
      <c r="W123" s="817"/>
      <c r="X123" s="817"/>
      <c r="Y123" s="817"/>
      <c r="Z123" s="817"/>
      <c r="AA123" s="817"/>
      <c r="AB123" s="817"/>
      <c r="AC123" s="817"/>
      <c r="AD123" s="817"/>
      <c r="AE123" s="817"/>
      <c r="AF123" s="817"/>
      <c r="AG123" s="817"/>
      <c r="AH123" s="817"/>
      <c r="AI123" s="817"/>
      <c r="AJ123" s="817"/>
      <c r="AK123" s="817"/>
      <c r="AL123" s="817"/>
      <c r="AM123" s="818"/>
      <c r="AN123" s="61"/>
      <c r="AO123" s="270"/>
      <c r="AP123" s="61"/>
      <c r="AQ123" s="121"/>
      <c r="AR123" s="61"/>
      <c r="AS123" s="61"/>
      <c r="AT123" s="61"/>
      <c r="AU123" s="61"/>
      <c r="AV123" s="61"/>
      <c r="AW123" s="61"/>
      <c r="AX123" s="61"/>
      <c r="AY123" s="61"/>
      <c r="AZ123" s="61"/>
      <c r="BA123" s="61"/>
      <c r="BB123" s="61"/>
      <c r="BC123" s="61"/>
      <c r="BD123" s="61"/>
      <c r="BE123" s="61"/>
      <c r="BF123" s="61"/>
      <c r="BG123" s="61"/>
      <c r="BH123" s="61"/>
      <c r="BI123" s="121"/>
      <c r="BJ123" s="120"/>
      <c r="BK123" s="3"/>
      <c r="BL123" s="7" t="str">
        <f>IF(N123="","",AB122&amp;"第"&amp;N123&amp;"号")</f>
        <v/>
      </c>
      <c r="BO123" s="56" t="str">
        <f>IF(M123="","",BP122&amp;N123)</f>
        <v/>
      </c>
      <c r="BP123" s="56" t="str">
        <f>IF(M122="選択　▼","",IF(N123="","",BP122&amp;M123&amp;N123&amp;R123))</f>
        <v/>
      </c>
      <c r="BZ123" s="31"/>
      <c r="CA123" s="1"/>
      <c r="CB123" s="1"/>
      <c r="CC123" s="1"/>
      <c r="CD123" s="1"/>
      <c r="CE123" s="1"/>
      <c r="CF123" s="1"/>
      <c r="CG123" s="1"/>
      <c r="CH123" s="1"/>
      <c r="CI123" s="1"/>
      <c r="CJ123" s="1"/>
      <c r="CK123" s="1"/>
      <c r="CL123" s="1"/>
      <c r="CM123" s="1"/>
      <c r="CN123" s="1"/>
      <c r="CO123" s="1"/>
      <c r="CP123" s="1"/>
      <c r="CQ123" s="1"/>
      <c r="CR123" s="1"/>
      <c r="CS123" s="1" t="s">
        <v>2539</v>
      </c>
    </row>
    <row r="124" spans="1:97" ht="15" hidden="1" customHeight="1">
      <c r="A124" s="73"/>
      <c r="B124" s="137"/>
      <c r="C124" s="1034"/>
      <c r="D124" s="821"/>
      <c r="E124" s="948"/>
      <c r="F124" s="822"/>
      <c r="G124" s="607"/>
      <c r="H124" s="607"/>
      <c r="I124" s="607"/>
      <c r="J124" s="607"/>
      <c r="K124" s="607"/>
      <c r="L124" s="608"/>
      <c r="M124" s="962" t="s">
        <v>140</v>
      </c>
      <c r="N124" s="962"/>
      <c r="O124" s="963"/>
      <c r="P124" s="21" t="str">
        <f>MID(BM122,COLUMN()-15,1)</f>
        <v/>
      </c>
      <c r="Q124" s="21" t="str">
        <f>MID(BN122,COLUMN()-16,1)</f>
        <v/>
      </c>
      <c r="R124" s="23" t="s">
        <v>143</v>
      </c>
      <c r="S124" s="21" t="str">
        <f t="shared" ref="S124:X124" si="23">MID($N$123,COLUMN()-18,1)</f>
        <v/>
      </c>
      <c r="T124" s="21" t="str">
        <f t="shared" si="23"/>
        <v/>
      </c>
      <c r="U124" s="21" t="str">
        <f t="shared" si="23"/>
        <v/>
      </c>
      <c r="V124" s="21" t="str">
        <f t="shared" si="23"/>
        <v/>
      </c>
      <c r="W124" s="21" t="str">
        <f t="shared" si="23"/>
        <v/>
      </c>
      <c r="X124" s="21" t="str">
        <f t="shared" si="23"/>
        <v/>
      </c>
      <c r="Y124" s="23" t="s">
        <v>143</v>
      </c>
      <c r="Z124" s="21" t="str">
        <f>MID(AJ123,COLUMN()-25,1)</f>
        <v/>
      </c>
      <c r="AA124" s="744"/>
      <c r="AB124" s="859"/>
      <c r="AC124" s="859"/>
      <c r="AD124" s="859"/>
      <c r="AE124" s="859"/>
      <c r="AF124" s="859"/>
      <c r="AG124" s="859"/>
      <c r="AH124" s="859"/>
      <c r="AI124" s="859"/>
      <c r="AJ124" s="859"/>
      <c r="AK124" s="859"/>
      <c r="AL124" s="859"/>
      <c r="AM124" s="860"/>
      <c r="AN124" s="61"/>
      <c r="AO124" s="270"/>
      <c r="AP124" s="61"/>
      <c r="AQ124" s="121"/>
      <c r="AR124" s="61"/>
      <c r="AS124" s="61"/>
      <c r="AT124" s="61"/>
      <c r="AU124" s="61"/>
      <c r="AV124" s="61"/>
      <c r="AW124" s="61"/>
      <c r="AX124" s="61"/>
      <c r="AY124" s="61"/>
      <c r="AZ124" s="61"/>
      <c r="BA124" s="61"/>
      <c r="BB124" s="61"/>
      <c r="BC124" s="61"/>
      <c r="BD124" s="61"/>
      <c r="BE124" s="61"/>
      <c r="BF124" s="61"/>
      <c r="BG124" s="61"/>
      <c r="BH124" s="61"/>
      <c r="BI124" s="121"/>
      <c r="BJ124" s="120"/>
      <c r="BK124" s="3"/>
      <c r="BZ124" s="31"/>
      <c r="CA124" s="1"/>
      <c r="CB124" s="1"/>
      <c r="CC124" s="1"/>
      <c r="CD124" s="1"/>
      <c r="CE124" s="1"/>
      <c r="CF124" s="1"/>
      <c r="CG124" s="1"/>
      <c r="CH124" s="1"/>
      <c r="CI124" s="1"/>
      <c r="CJ124" s="1"/>
      <c r="CK124" s="1"/>
      <c r="CL124" s="1"/>
      <c r="CM124" s="1"/>
      <c r="CN124" s="1"/>
      <c r="CO124" s="1"/>
      <c r="CP124" s="1"/>
      <c r="CQ124" s="1"/>
      <c r="CR124" s="1"/>
      <c r="CS124" s="1" t="s">
        <v>2540</v>
      </c>
    </row>
    <row r="125" spans="1:97" ht="15" customHeight="1">
      <c r="A125" s="59"/>
      <c r="B125" s="137"/>
      <c r="C125" s="1034"/>
      <c r="D125" s="821"/>
      <c r="E125" s="948"/>
      <c r="F125" s="822"/>
      <c r="G125" s="819" t="s">
        <v>66</v>
      </c>
      <c r="H125" s="819"/>
      <c r="I125" s="819"/>
      <c r="J125" s="819"/>
      <c r="K125" s="819"/>
      <c r="L125" s="820"/>
      <c r="M125" s="855" t="s">
        <v>774</v>
      </c>
      <c r="N125" s="856"/>
      <c r="O125" s="856"/>
      <c r="P125" s="874"/>
      <c r="Q125" s="875"/>
      <c r="R125" s="108" t="s">
        <v>146</v>
      </c>
      <c r="S125" s="874"/>
      <c r="T125" s="875"/>
      <c r="U125" s="107" t="s">
        <v>147</v>
      </c>
      <c r="V125" s="874"/>
      <c r="W125" s="875"/>
      <c r="X125" s="107" t="s">
        <v>148</v>
      </c>
      <c r="Y125" s="817"/>
      <c r="Z125" s="817"/>
      <c r="AA125" s="817"/>
      <c r="AB125" s="817"/>
      <c r="AC125" s="817"/>
      <c r="AD125" s="817"/>
      <c r="AE125" s="817"/>
      <c r="AF125" s="817"/>
      <c r="AG125" s="817"/>
      <c r="AH125" s="817"/>
      <c r="AI125" s="817"/>
      <c r="AJ125" s="817"/>
      <c r="AK125" s="817"/>
      <c r="AL125" s="817"/>
      <c r="AM125" s="818"/>
      <c r="AN125" s="61"/>
      <c r="AO125" s="270"/>
      <c r="AP125" s="61"/>
      <c r="AQ125" s="121"/>
      <c r="AR125" s="61"/>
      <c r="AS125" s="61"/>
      <c r="AT125" s="61"/>
      <c r="AU125" s="61"/>
      <c r="AV125" s="61"/>
      <c r="AW125" s="61"/>
      <c r="AX125" s="61"/>
      <c r="AY125" s="61"/>
      <c r="AZ125" s="61"/>
      <c r="BA125" s="61"/>
      <c r="BB125" s="61"/>
      <c r="BC125" s="61"/>
      <c r="BD125" s="61"/>
      <c r="BE125" s="61"/>
      <c r="BF125" s="61"/>
      <c r="BG125" s="61"/>
      <c r="BH125" s="61"/>
      <c r="BI125" s="121"/>
      <c r="BJ125" s="120"/>
      <c r="BK125" s="3"/>
      <c r="BL125" s="7" t="str">
        <f>IF(M125="選択▼","",M125&amp;P125&amp;R125&amp;S125&amp;U125&amp;V125&amp;X125)</f>
        <v/>
      </c>
      <c r="BM125" s="35" t="str">
        <f>MID(P125,COLUMN()-64,1)</f>
        <v/>
      </c>
      <c r="BN125" s="35" t="str">
        <f>MID(P125,COLUMN()-64,1)</f>
        <v/>
      </c>
      <c r="BO125" s="35" t="str">
        <f>MID(S125,COLUMN()-66,1)</f>
        <v/>
      </c>
      <c r="BP125" s="35" t="str">
        <f>MID(S125,COLUMN()-66,1)</f>
        <v/>
      </c>
      <c r="BQ125" s="35" t="str">
        <f>MID(V125,COLUMN()-68,1)</f>
        <v/>
      </c>
      <c r="BR125" s="35" t="str">
        <f>MID(V125,COLUMN()-68,1)</f>
        <v/>
      </c>
      <c r="BS125" s="42" t="str">
        <f>IF(★入力画面!M125="平成","H",IF(★入力画面!M125="昭和","S",IF(★入力画面!M125="大正","T",IF(★入力画面!M125="明治","M",""))))</f>
        <v/>
      </c>
      <c r="BZ125" s="31"/>
      <c r="CA125" s="1"/>
      <c r="CB125" s="1"/>
      <c r="CC125" s="1"/>
      <c r="CD125" s="1"/>
      <c r="CE125" s="1"/>
      <c r="CF125" s="1"/>
      <c r="CG125" s="1"/>
      <c r="CH125" s="1"/>
      <c r="CI125" s="1"/>
      <c r="CJ125" s="1"/>
      <c r="CK125" s="1"/>
      <c r="CL125" s="1"/>
      <c r="CM125" s="1"/>
      <c r="CN125" s="1"/>
      <c r="CO125" s="1"/>
      <c r="CP125" s="1"/>
      <c r="CQ125" s="1"/>
      <c r="CR125" s="1"/>
      <c r="CS125" s="1" t="s">
        <v>2541</v>
      </c>
    </row>
    <row r="126" spans="1:97" ht="15" customHeight="1">
      <c r="A126" s="59"/>
      <c r="B126" s="137"/>
      <c r="C126" s="1034"/>
      <c r="D126" s="821"/>
      <c r="E126" s="948"/>
      <c r="F126" s="822"/>
      <c r="G126" s="930" t="s">
        <v>639</v>
      </c>
      <c r="H126" s="930"/>
      <c r="I126" s="930"/>
      <c r="J126" s="930"/>
      <c r="K126" s="930"/>
      <c r="L126" s="931"/>
      <c r="M126" s="998"/>
      <c r="N126" s="875"/>
      <c r="O126" s="111" t="s">
        <v>65</v>
      </c>
      <c r="P126" s="874"/>
      <c r="Q126" s="998"/>
      <c r="R126" s="875"/>
      <c r="S126" s="816"/>
      <c r="T126" s="817"/>
      <c r="U126" s="817"/>
      <c r="V126" s="817"/>
      <c r="W126" s="817"/>
      <c r="X126" s="817"/>
      <c r="Y126" s="817"/>
      <c r="Z126" s="817"/>
      <c r="AA126" s="817"/>
      <c r="AB126" s="817"/>
      <c r="AC126" s="817"/>
      <c r="AD126" s="817"/>
      <c r="AE126" s="817"/>
      <c r="AF126" s="817"/>
      <c r="AG126" s="817"/>
      <c r="AH126" s="817"/>
      <c r="AI126" s="817"/>
      <c r="AJ126" s="817"/>
      <c r="AK126" s="817"/>
      <c r="AL126" s="817"/>
      <c r="AM126" s="818"/>
      <c r="AN126" s="61"/>
      <c r="AO126" s="270"/>
      <c r="AP126" s="61"/>
      <c r="AQ126" s="121"/>
      <c r="AR126" s="61"/>
      <c r="AS126" s="61"/>
      <c r="AT126" s="61"/>
      <c r="AU126" s="61"/>
      <c r="AV126" s="61"/>
      <c r="AW126" s="61"/>
      <c r="AX126" s="61"/>
      <c r="AY126" s="61"/>
      <c r="AZ126" s="61"/>
      <c r="BA126" s="61"/>
      <c r="BB126" s="61"/>
      <c r="BC126" s="61"/>
      <c r="BD126" s="61"/>
      <c r="BE126" s="61"/>
      <c r="BF126" s="61"/>
      <c r="BG126" s="61"/>
      <c r="BH126" s="61"/>
      <c r="BI126" s="121"/>
      <c r="BJ126" s="120"/>
      <c r="BK126" s="3"/>
      <c r="BL126" s="7" t="str">
        <f>IF(M126="","",M126&amp;O126&amp;P126)</f>
        <v/>
      </c>
      <c r="BZ126" s="31"/>
      <c r="CA126" s="1"/>
      <c r="CB126" s="1"/>
      <c r="CC126" s="1"/>
      <c r="CD126" s="1"/>
      <c r="CE126" s="1"/>
      <c r="CF126" s="1"/>
      <c r="CG126" s="1"/>
      <c r="CH126" s="1"/>
      <c r="CI126" s="1"/>
      <c r="CJ126" s="1"/>
      <c r="CK126" s="1"/>
      <c r="CL126" s="1"/>
      <c r="CM126" s="1"/>
      <c r="CN126" s="1"/>
      <c r="CO126" s="1"/>
      <c r="CP126" s="1"/>
      <c r="CQ126" s="1"/>
      <c r="CR126" s="1"/>
      <c r="CS126" s="1" t="s">
        <v>2542</v>
      </c>
    </row>
    <row r="127" spans="1:97" ht="15" customHeight="1">
      <c r="A127" s="59"/>
      <c r="B127" s="137"/>
      <c r="C127" s="1034"/>
      <c r="D127" s="821"/>
      <c r="E127" s="948"/>
      <c r="F127" s="822"/>
      <c r="G127" s="819" t="s">
        <v>632</v>
      </c>
      <c r="H127" s="819"/>
      <c r="I127" s="819"/>
      <c r="J127" s="819"/>
      <c r="K127" s="819"/>
      <c r="L127" s="820"/>
      <c r="M127" s="1118"/>
      <c r="N127" s="1118"/>
      <c r="O127" s="1118"/>
      <c r="P127" s="1118"/>
      <c r="Q127" s="1118"/>
      <c r="R127" s="1118"/>
      <c r="S127" s="1118"/>
      <c r="T127" s="1118"/>
      <c r="U127" s="1118"/>
      <c r="V127" s="1118"/>
      <c r="W127" s="1118"/>
      <c r="X127" s="1118"/>
      <c r="Y127" s="1118"/>
      <c r="Z127" s="1118"/>
      <c r="AA127" s="1118"/>
      <c r="AB127" s="1118"/>
      <c r="AC127" s="1000"/>
      <c r="AD127" s="941"/>
      <c r="AE127" s="941"/>
      <c r="AF127" s="941"/>
      <c r="AG127" s="941"/>
      <c r="AH127" s="941"/>
      <c r="AI127" s="941"/>
      <c r="AJ127" s="941"/>
      <c r="AK127" s="941"/>
      <c r="AL127" s="941"/>
      <c r="AM127" s="942"/>
      <c r="AN127" s="61"/>
      <c r="AO127" s="270"/>
      <c r="AP127" s="61"/>
      <c r="AQ127" s="121"/>
      <c r="AR127" s="61"/>
      <c r="AS127" s="61"/>
      <c r="AT127" s="61"/>
      <c r="AU127" s="61"/>
      <c r="AV127" s="61"/>
      <c r="AW127" s="61"/>
      <c r="AX127" s="61"/>
      <c r="AY127" s="61"/>
      <c r="AZ127" s="61"/>
      <c r="BA127" s="61"/>
      <c r="BB127" s="61"/>
      <c r="BC127" s="61"/>
      <c r="BD127" s="61"/>
      <c r="BE127" s="61"/>
      <c r="BF127" s="61"/>
      <c r="BG127" s="61"/>
      <c r="BH127" s="61"/>
      <c r="BI127" s="121"/>
      <c r="BJ127" s="120"/>
      <c r="BK127" s="3"/>
      <c r="BZ127" s="31"/>
      <c r="CA127" s="1"/>
      <c r="CB127" s="1"/>
      <c r="CC127" s="1"/>
      <c r="CD127" s="1"/>
      <c r="CE127" s="1"/>
      <c r="CF127" s="1"/>
      <c r="CG127" s="1"/>
      <c r="CH127" s="1"/>
      <c r="CI127" s="1"/>
      <c r="CJ127" s="1"/>
      <c r="CK127" s="1"/>
      <c r="CL127" s="1"/>
      <c r="CM127" s="1"/>
      <c r="CN127" s="1"/>
      <c r="CO127" s="1"/>
      <c r="CP127" s="1"/>
      <c r="CQ127" s="1"/>
      <c r="CR127" s="1"/>
      <c r="CS127" s="1" t="s">
        <v>2543</v>
      </c>
    </row>
    <row r="128" spans="1:97" ht="15" customHeight="1">
      <c r="A128" s="59"/>
      <c r="B128" s="137"/>
      <c r="C128" s="1034"/>
      <c r="D128" s="821"/>
      <c r="E128" s="948"/>
      <c r="F128" s="822"/>
      <c r="G128" s="819" t="s">
        <v>569</v>
      </c>
      <c r="H128" s="819"/>
      <c r="I128" s="819"/>
      <c r="J128" s="819"/>
      <c r="K128" s="819"/>
      <c r="L128" s="820"/>
      <c r="M128" s="1061"/>
      <c r="N128" s="1061"/>
      <c r="O128" s="110" t="s">
        <v>65</v>
      </c>
      <c r="P128" s="1061"/>
      <c r="Q128" s="1061"/>
      <c r="R128" s="1061"/>
      <c r="S128" s="110" t="s">
        <v>65</v>
      </c>
      <c r="T128" s="1061"/>
      <c r="U128" s="1061"/>
      <c r="V128" s="1061"/>
      <c r="W128" s="1116"/>
      <c r="X128" s="1116"/>
      <c r="Y128" s="1116"/>
      <c r="Z128" s="1116"/>
      <c r="AA128" s="1116"/>
      <c r="AB128" s="1116"/>
      <c r="AC128" s="1116"/>
      <c r="AD128" s="1116"/>
      <c r="AE128" s="1116"/>
      <c r="AF128" s="1116"/>
      <c r="AG128" s="1116"/>
      <c r="AH128" s="1116"/>
      <c r="AI128" s="1116"/>
      <c r="AJ128" s="1116"/>
      <c r="AK128" s="1116"/>
      <c r="AL128" s="1116"/>
      <c r="AM128" s="1117"/>
      <c r="AN128" s="61"/>
      <c r="AO128" s="270"/>
      <c r="AP128" s="61"/>
      <c r="AQ128" s="121"/>
      <c r="AR128" s="61"/>
      <c r="AS128" s="61"/>
      <c r="AT128" s="61"/>
      <c r="AU128" s="61"/>
      <c r="AV128" s="61"/>
      <c r="AW128" s="186"/>
      <c r="AX128" s="186"/>
      <c r="AY128" s="186"/>
      <c r="AZ128" s="186"/>
      <c r="BA128" s="186"/>
      <c r="BB128" s="186"/>
      <c r="BC128" s="61"/>
      <c r="BD128" s="61"/>
      <c r="BE128" s="61"/>
      <c r="BF128" s="61"/>
      <c r="BG128" s="61"/>
      <c r="BH128" s="61"/>
      <c r="BI128" s="121"/>
      <c r="BJ128" s="120"/>
      <c r="BK128" s="3"/>
      <c r="BL128" s="56" t="str">
        <f>IF(M128="","",M128&amp;O128&amp;P128&amp;S128&amp;T128)</f>
        <v/>
      </c>
      <c r="BZ128" s="31"/>
      <c r="CA128" s="1"/>
      <c r="CB128" s="1"/>
      <c r="CC128" s="1"/>
      <c r="CD128" s="1"/>
      <c r="CE128" s="1"/>
      <c r="CF128" s="1"/>
      <c r="CG128" s="1"/>
      <c r="CH128" s="1"/>
      <c r="CI128" s="1"/>
      <c r="CJ128" s="1"/>
      <c r="CK128" s="1"/>
      <c r="CL128" s="1"/>
      <c r="CM128" s="1"/>
      <c r="CN128" s="1"/>
      <c r="CO128" s="1"/>
      <c r="CP128" s="1"/>
      <c r="CQ128" s="1"/>
      <c r="CR128" s="1"/>
      <c r="CS128" s="1" t="s">
        <v>2544</v>
      </c>
    </row>
    <row r="129" spans="1:97" ht="15" customHeight="1">
      <c r="A129" s="1"/>
      <c r="B129" s="137"/>
      <c r="C129" s="1034"/>
      <c r="D129" s="821"/>
      <c r="E129" s="948"/>
      <c r="F129" s="822"/>
      <c r="G129" s="819" t="s">
        <v>446</v>
      </c>
      <c r="H129" s="819"/>
      <c r="I129" s="819"/>
      <c r="J129" s="819"/>
      <c r="K129" s="819"/>
      <c r="L129" s="820"/>
      <c r="M129" s="856" t="s">
        <v>770</v>
      </c>
      <c r="N129" s="856"/>
      <c r="O129" s="856"/>
      <c r="P129" s="882"/>
      <c r="Q129" s="1095"/>
      <c r="R129" s="1096"/>
      <c r="S129" s="1096"/>
      <c r="T129" s="1096"/>
      <c r="U129" s="1096"/>
      <c r="V129" s="1096"/>
      <c r="W129" s="1096"/>
      <c r="X129" s="1096"/>
      <c r="Y129" s="1096"/>
      <c r="Z129" s="1096"/>
      <c r="AA129" s="1096"/>
      <c r="AB129" s="1096"/>
      <c r="AC129" s="1096"/>
      <c r="AD129" s="1096"/>
      <c r="AE129" s="1096"/>
      <c r="AF129" s="1096"/>
      <c r="AG129" s="1096"/>
      <c r="AH129" s="1096"/>
      <c r="AI129" s="1096"/>
      <c r="AJ129" s="1096"/>
      <c r="AK129" s="1096"/>
      <c r="AL129" s="1096"/>
      <c r="AM129" s="1097"/>
      <c r="AN129" s="61"/>
      <c r="AO129" s="270"/>
      <c r="AP129" s="61"/>
      <c r="AQ129" s="121"/>
      <c r="AR129" s="61"/>
      <c r="AS129" s="61"/>
      <c r="AT129" s="61"/>
      <c r="AU129" s="61"/>
      <c r="AV129" s="61"/>
      <c r="AW129" s="186"/>
      <c r="AX129" s="186"/>
      <c r="AY129" s="186"/>
      <c r="AZ129" s="186"/>
      <c r="BA129" s="186"/>
      <c r="BB129" s="186"/>
      <c r="BC129" s="61"/>
      <c r="BD129" s="61"/>
      <c r="BE129" s="61"/>
      <c r="BF129" s="61"/>
      <c r="BG129" s="61"/>
      <c r="BH129" s="61"/>
      <c r="BI129" s="121"/>
      <c r="BJ129" s="120"/>
      <c r="BK129" s="3"/>
      <c r="BL129" s="7" t="str">
        <f>IF(M129="選択　▼","",M129)</f>
        <v/>
      </c>
      <c r="BZ129" s="31"/>
      <c r="CA129" s="1"/>
      <c r="CB129" s="1"/>
      <c r="CC129" s="1"/>
      <c r="CD129" s="1"/>
      <c r="CE129" s="1"/>
      <c r="CF129" s="1"/>
      <c r="CG129" s="1"/>
      <c r="CH129" s="1"/>
      <c r="CI129" s="1"/>
      <c r="CJ129" s="1"/>
      <c r="CK129" s="1"/>
      <c r="CL129" s="1"/>
      <c r="CM129" s="1"/>
      <c r="CN129" s="1"/>
      <c r="CO129" s="1"/>
      <c r="CP129" s="1"/>
      <c r="CQ129" s="1"/>
      <c r="CR129" s="1"/>
      <c r="CS129" s="1" t="s">
        <v>2545</v>
      </c>
    </row>
    <row r="130" spans="1:97" ht="15" customHeight="1">
      <c r="A130" s="1"/>
      <c r="B130" s="137"/>
      <c r="C130" s="1034"/>
      <c r="D130" s="821"/>
      <c r="E130" s="948"/>
      <c r="F130" s="822"/>
      <c r="G130" s="819" t="s">
        <v>1000</v>
      </c>
      <c r="H130" s="819"/>
      <c r="I130" s="819"/>
      <c r="J130" s="819"/>
      <c r="K130" s="819"/>
      <c r="L130" s="820"/>
      <c r="M130" s="855" t="s">
        <v>774</v>
      </c>
      <c r="N130" s="856"/>
      <c r="O130" s="856"/>
      <c r="P130" s="874"/>
      <c r="Q130" s="875"/>
      <c r="R130" s="108" t="s">
        <v>146</v>
      </c>
      <c r="S130" s="874"/>
      <c r="T130" s="875"/>
      <c r="U130" s="107" t="s">
        <v>147</v>
      </c>
      <c r="V130" s="874"/>
      <c r="W130" s="875"/>
      <c r="X130" s="107" t="s">
        <v>148</v>
      </c>
      <c r="Y130" s="817"/>
      <c r="Z130" s="817"/>
      <c r="AA130" s="817"/>
      <c r="AB130" s="817"/>
      <c r="AC130" s="817"/>
      <c r="AD130" s="817"/>
      <c r="AE130" s="817"/>
      <c r="AF130" s="817"/>
      <c r="AG130" s="817"/>
      <c r="AH130" s="817"/>
      <c r="AI130" s="817"/>
      <c r="AJ130" s="817"/>
      <c r="AK130" s="817"/>
      <c r="AL130" s="817"/>
      <c r="AM130" s="818"/>
      <c r="AN130" s="61"/>
      <c r="AO130" s="270"/>
      <c r="AP130" s="61"/>
      <c r="AQ130" s="121"/>
      <c r="AR130" s="61"/>
      <c r="AS130" s="61"/>
      <c r="AT130" s="61"/>
      <c r="AU130" s="61"/>
      <c r="AV130" s="61"/>
      <c r="AW130" s="186"/>
      <c r="AX130" s="186"/>
      <c r="AY130" s="186"/>
      <c r="AZ130" s="186"/>
      <c r="BA130" s="186"/>
      <c r="BB130" s="186"/>
      <c r="BC130" s="61"/>
      <c r="BD130" s="61"/>
      <c r="BE130" s="61"/>
      <c r="BF130" s="61"/>
      <c r="BG130" s="61"/>
      <c r="BH130" s="61"/>
      <c r="BI130" s="121"/>
      <c r="BJ130" s="120"/>
      <c r="BK130" s="3"/>
      <c r="BL130" s="7" t="str">
        <f>IF(M130="選択▼","",M130&amp;P130&amp;R130&amp;S130&amp;U130&amp;V130&amp;X130)</f>
        <v/>
      </c>
      <c r="BZ130" s="31"/>
      <c r="CA130" s="1"/>
      <c r="CB130" s="1"/>
      <c r="CC130" s="1"/>
      <c r="CD130" s="1"/>
      <c r="CE130" s="1"/>
      <c r="CF130" s="1"/>
      <c r="CG130" s="1"/>
      <c r="CH130" s="1"/>
      <c r="CI130" s="1"/>
      <c r="CJ130" s="1"/>
      <c r="CK130" s="1"/>
      <c r="CL130" s="1"/>
      <c r="CM130" s="1"/>
      <c r="CN130" s="1"/>
      <c r="CO130" s="1"/>
      <c r="CP130" s="1"/>
      <c r="CQ130" s="1"/>
      <c r="CR130" s="1"/>
      <c r="CS130" s="1" t="s">
        <v>2546</v>
      </c>
    </row>
    <row r="131" spans="1:97" ht="15" hidden="1" customHeight="1">
      <c r="A131" s="73"/>
      <c r="B131" s="137"/>
      <c r="C131" s="1034"/>
      <c r="D131" s="606"/>
      <c r="E131" s="607"/>
      <c r="F131" s="608"/>
      <c r="G131" s="819"/>
      <c r="H131" s="819"/>
      <c r="I131" s="819"/>
      <c r="J131" s="819"/>
      <c r="K131" s="819"/>
      <c r="L131" s="820"/>
      <c r="M131" s="1119"/>
      <c r="N131" s="1120"/>
      <c r="O131" s="1120"/>
      <c r="P131" s="1120"/>
      <c r="Q131" s="1120"/>
      <c r="R131" s="1120"/>
      <c r="S131" s="1120"/>
      <c r="T131" s="1120"/>
      <c r="U131" s="1120"/>
      <c r="V131" s="1120"/>
      <c r="W131" s="1120"/>
      <c r="X131" s="1120"/>
      <c r="Y131" s="1120"/>
      <c r="Z131" s="1120"/>
      <c r="AA131" s="1120"/>
      <c r="AB131" s="1120"/>
      <c r="AC131" s="1120"/>
      <c r="AD131" s="1120"/>
      <c r="AE131" s="1120"/>
      <c r="AF131" s="1120"/>
      <c r="AG131" s="1120"/>
      <c r="AH131" s="1120"/>
      <c r="AI131" s="1120"/>
      <c r="AJ131" s="1120"/>
      <c r="AK131" s="1120"/>
      <c r="AL131" s="1120"/>
      <c r="AM131" s="1121"/>
      <c r="AN131" s="61"/>
      <c r="AO131" s="270"/>
      <c r="AP131" s="61"/>
      <c r="AQ131" s="121"/>
      <c r="AR131" s="61"/>
      <c r="AS131" s="61"/>
      <c r="AT131" s="61"/>
      <c r="AU131" s="61"/>
      <c r="AV131" s="61"/>
      <c r="AW131" s="186"/>
      <c r="AX131" s="186"/>
      <c r="AY131" s="186"/>
      <c r="AZ131" s="186"/>
      <c r="BA131" s="186"/>
      <c r="BB131" s="186"/>
      <c r="BC131" s="61"/>
      <c r="BD131" s="61"/>
      <c r="BE131" s="61"/>
      <c r="BF131" s="61"/>
      <c r="BG131" s="61"/>
      <c r="BH131" s="61"/>
      <c r="BI131" s="121"/>
      <c r="BJ131" s="120"/>
      <c r="BK131" s="3"/>
      <c r="BZ131" s="31"/>
      <c r="CA131" s="1"/>
      <c r="CB131" s="1"/>
      <c r="CC131" s="1"/>
      <c r="CD131" s="1"/>
      <c r="CE131" s="1"/>
      <c r="CF131" s="1"/>
      <c r="CG131" s="1"/>
      <c r="CH131" s="1"/>
      <c r="CI131" s="1"/>
      <c r="CJ131" s="1"/>
      <c r="CK131" s="1"/>
      <c r="CL131" s="1"/>
      <c r="CM131" s="1"/>
      <c r="CN131" s="1"/>
      <c r="CO131" s="1"/>
      <c r="CP131" s="1"/>
      <c r="CQ131" s="1"/>
      <c r="CR131" s="1"/>
      <c r="CS131" s="1" t="s">
        <v>2547</v>
      </c>
    </row>
    <row r="132" spans="1:97" ht="15" customHeight="1">
      <c r="A132" s="59"/>
      <c r="B132" s="137"/>
      <c r="C132" s="1034"/>
      <c r="D132" s="604" t="s">
        <v>952</v>
      </c>
      <c r="E132" s="604"/>
      <c r="F132" s="605"/>
      <c r="G132" s="1122" t="s">
        <v>951</v>
      </c>
      <c r="H132" s="1122"/>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073"/>
      <c r="AN132" s="61"/>
      <c r="AO132" s="270"/>
      <c r="AP132" s="61"/>
      <c r="AQ132" s="121"/>
      <c r="AR132" s="61"/>
      <c r="AS132" s="61"/>
      <c r="AT132" s="61"/>
      <c r="AU132" s="61"/>
      <c r="AV132" s="61"/>
      <c r="AW132" s="186"/>
      <c r="AX132" s="186"/>
      <c r="AY132" s="186"/>
      <c r="AZ132" s="186"/>
      <c r="BA132" s="186"/>
      <c r="BB132" s="186"/>
      <c r="BC132" s="61"/>
      <c r="BD132" s="61"/>
      <c r="BE132" s="61"/>
      <c r="BF132" s="61"/>
      <c r="BG132" s="61"/>
      <c r="BH132" s="61"/>
      <c r="BI132" s="121"/>
      <c r="BJ132" s="120"/>
      <c r="BK132" s="3"/>
      <c r="BZ132" s="31"/>
      <c r="CA132" s="1"/>
      <c r="CB132" s="1"/>
      <c r="CC132" s="1"/>
      <c r="CD132" s="1"/>
      <c r="CE132" s="1"/>
      <c r="CF132" s="1"/>
      <c r="CG132" s="1"/>
      <c r="CH132" s="1"/>
      <c r="CI132" s="1"/>
      <c r="CJ132" s="1"/>
      <c r="CK132" s="1"/>
      <c r="CL132" s="1"/>
      <c r="CM132" s="1"/>
      <c r="CN132" s="1"/>
      <c r="CO132" s="1"/>
      <c r="CP132" s="1"/>
      <c r="CQ132" s="1"/>
      <c r="CR132" s="1"/>
      <c r="CS132" s="1" t="s">
        <v>2548</v>
      </c>
    </row>
    <row r="133" spans="1:97" ht="15" customHeight="1">
      <c r="A133" s="59"/>
      <c r="B133" s="137"/>
      <c r="C133" s="1034"/>
      <c r="D133" s="948"/>
      <c r="E133" s="948"/>
      <c r="F133" s="822"/>
      <c r="G133" s="1089" t="s">
        <v>582</v>
      </c>
      <c r="H133" s="1090"/>
      <c r="I133" s="1090"/>
      <c r="J133" s="1090"/>
      <c r="K133" s="1090"/>
      <c r="L133" s="1091"/>
      <c r="M133" s="603" t="s">
        <v>733</v>
      </c>
      <c r="N133" s="604"/>
      <c r="O133" s="604"/>
      <c r="P133" s="604"/>
      <c r="Q133" s="604"/>
      <c r="R133" s="604"/>
      <c r="S133" s="604"/>
      <c r="T133" s="604"/>
      <c r="U133" s="604"/>
      <c r="V133" s="604"/>
      <c r="W133" s="604"/>
      <c r="X133" s="605"/>
      <c r="Y133" s="929" t="s">
        <v>846</v>
      </c>
      <c r="Z133" s="930"/>
      <c r="AA133" s="930"/>
      <c r="AB133" s="930"/>
      <c r="AC133" s="930"/>
      <c r="AD133" s="930"/>
      <c r="AE133" s="930"/>
      <c r="AF133" s="930"/>
      <c r="AG133" s="930"/>
      <c r="AH133" s="930"/>
      <c r="AI133" s="930"/>
      <c r="AJ133" s="930"/>
      <c r="AK133" s="930"/>
      <c r="AL133" s="930"/>
      <c r="AM133" s="931"/>
      <c r="AN133" s="61"/>
      <c r="AO133" s="270"/>
      <c r="AP133" s="61"/>
      <c r="AQ133" s="121"/>
      <c r="AR133" s="61"/>
      <c r="AS133" s="61"/>
      <c r="AT133" s="61"/>
      <c r="AU133" s="61"/>
      <c r="AV133" s="61"/>
      <c r="AW133" s="186"/>
      <c r="AX133" s="186"/>
      <c r="AY133" s="186"/>
      <c r="AZ133" s="186"/>
      <c r="BA133" s="186"/>
      <c r="BB133" s="186"/>
      <c r="BC133" s="61"/>
      <c r="BD133" s="61"/>
      <c r="BE133" s="61"/>
      <c r="BF133" s="61"/>
      <c r="BG133" s="61"/>
      <c r="BH133" s="61"/>
      <c r="BI133" s="121"/>
      <c r="BJ133" s="120"/>
      <c r="BK133" s="3"/>
      <c r="BZ133" s="31"/>
      <c r="CA133" s="1"/>
      <c r="CB133" s="1"/>
      <c r="CC133" s="1"/>
      <c r="CD133" s="1"/>
      <c r="CE133" s="1"/>
      <c r="CF133" s="1"/>
      <c r="CG133" s="1"/>
      <c r="CH133" s="1"/>
      <c r="CI133" s="1"/>
      <c r="CJ133" s="1"/>
      <c r="CK133" s="1"/>
      <c r="CL133" s="1"/>
      <c r="CM133" s="1"/>
      <c r="CN133" s="1"/>
      <c r="CO133" s="1"/>
      <c r="CP133" s="1"/>
      <c r="CQ133" s="1"/>
      <c r="CR133" s="1"/>
      <c r="CS133" s="1" t="s">
        <v>2549</v>
      </c>
    </row>
    <row r="134" spans="1:97" ht="15" customHeight="1" thickBot="1">
      <c r="A134" s="59"/>
      <c r="B134" s="137"/>
      <c r="C134" s="1034"/>
      <c r="D134" s="948"/>
      <c r="E134" s="948"/>
      <c r="F134" s="822"/>
      <c r="G134" s="1092"/>
      <c r="H134" s="1093"/>
      <c r="I134" s="1093"/>
      <c r="J134" s="1093"/>
      <c r="K134" s="1093"/>
      <c r="L134" s="1094"/>
      <c r="M134" s="1113" t="s">
        <v>939</v>
      </c>
      <c r="N134" s="1114"/>
      <c r="O134" s="1114"/>
      <c r="P134" s="1114"/>
      <c r="Q134" s="1114"/>
      <c r="R134" s="1114"/>
      <c r="S134" s="1114"/>
      <c r="T134" s="1114"/>
      <c r="U134" s="1114"/>
      <c r="V134" s="1114"/>
      <c r="W134" s="1114"/>
      <c r="X134" s="1115"/>
      <c r="Y134" s="1113" t="s">
        <v>940</v>
      </c>
      <c r="Z134" s="1114"/>
      <c r="AA134" s="1114"/>
      <c r="AB134" s="1114"/>
      <c r="AC134" s="1114"/>
      <c r="AD134" s="1114"/>
      <c r="AE134" s="1114"/>
      <c r="AF134" s="1114"/>
      <c r="AG134" s="1114"/>
      <c r="AH134" s="1114"/>
      <c r="AI134" s="1114"/>
      <c r="AJ134" s="1114"/>
      <c r="AK134" s="1114"/>
      <c r="AL134" s="1114"/>
      <c r="AM134" s="1115"/>
      <c r="AN134" s="61"/>
      <c r="AO134" s="270"/>
      <c r="AP134" s="61"/>
      <c r="AQ134" s="121"/>
      <c r="AR134" s="61"/>
      <c r="AS134" s="61"/>
      <c r="AT134" s="61"/>
      <c r="AU134" s="61"/>
      <c r="AV134" s="61"/>
      <c r="AW134" s="187"/>
      <c r="AX134" s="187"/>
      <c r="AY134" s="187"/>
      <c r="AZ134" s="187"/>
      <c r="BA134" s="61"/>
      <c r="BB134" s="61"/>
      <c r="BC134" s="61"/>
      <c r="BD134" s="61"/>
      <c r="BE134" s="61"/>
      <c r="BF134" s="61"/>
      <c r="BG134" s="61"/>
      <c r="BH134" s="61"/>
      <c r="BI134" s="121"/>
      <c r="BJ134" s="120"/>
      <c r="BK134" s="3"/>
      <c r="BZ134" s="31"/>
      <c r="CA134" s="1"/>
      <c r="CB134" s="1"/>
      <c r="CC134" s="1"/>
      <c r="CD134" s="1"/>
      <c r="CE134" s="1"/>
      <c r="CF134" s="1"/>
      <c r="CG134" s="1"/>
      <c r="CH134" s="1"/>
      <c r="CI134" s="1"/>
      <c r="CJ134" s="1"/>
      <c r="CK134" s="1"/>
      <c r="CL134" s="1"/>
      <c r="CM134" s="1"/>
      <c r="CN134" s="1"/>
      <c r="CO134" s="1"/>
      <c r="CP134" s="1"/>
      <c r="CQ134" s="1"/>
      <c r="CR134" s="1"/>
      <c r="CS134" s="1" t="s">
        <v>2550</v>
      </c>
    </row>
    <row r="135" spans="1:97" ht="15" customHeight="1" thickTop="1">
      <c r="A135" s="59"/>
      <c r="B135" s="137"/>
      <c r="C135" s="1034"/>
      <c r="D135" s="948"/>
      <c r="E135" s="948"/>
      <c r="F135" s="822"/>
      <c r="G135" s="868" t="s">
        <v>573</v>
      </c>
      <c r="H135" s="868"/>
      <c r="I135" s="868"/>
      <c r="J135" s="868"/>
      <c r="K135" s="868"/>
      <c r="L135" s="869"/>
      <c r="M135" s="116" t="s">
        <v>571</v>
      </c>
      <c r="N135" s="810" t="s">
        <v>844</v>
      </c>
      <c r="O135" s="811"/>
      <c r="P135" s="812"/>
      <c r="Q135" s="813"/>
      <c r="R135" s="124" t="s">
        <v>146</v>
      </c>
      <c r="S135" s="812"/>
      <c r="T135" s="813"/>
      <c r="U135" s="125" t="s">
        <v>147</v>
      </c>
      <c r="V135" s="812"/>
      <c r="W135" s="813"/>
      <c r="X135" s="115" t="s">
        <v>148</v>
      </c>
      <c r="Y135" s="824"/>
      <c r="Z135" s="825"/>
      <c r="AA135" s="825"/>
      <c r="AB135" s="825"/>
      <c r="AC135" s="825"/>
      <c r="AD135" s="825"/>
      <c r="AE135" s="825"/>
      <c r="AF135" s="825"/>
      <c r="AG135" s="825"/>
      <c r="AH135" s="825"/>
      <c r="AI135" s="825"/>
      <c r="AJ135" s="825"/>
      <c r="AK135" s="825"/>
      <c r="AL135" s="825"/>
      <c r="AM135" s="826"/>
      <c r="AN135" s="61"/>
      <c r="AO135" s="270"/>
      <c r="AP135" s="271"/>
      <c r="AQ135" s="761" t="s">
        <v>1504</v>
      </c>
      <c r="AR135" s="762"/>
      <c r="AS135" s="762"/>
      <c r="AT135" s="762"/>
      <c r="AU135" s="762"/>
      <c r="AV135" s="762"/>
      <c r="AW135" s="762"/>
      <c r="AX135" s="762"/>
      <c r="AY135" s="762"/>
      <c r="AZ135" s="762"/>
      <c r="BA135" s="762"/>
      <c r="BB135" s="762"/>
      <c r="BC135" s="763"/>
      <c r="BD135" s="61"/>
      <c r="BE135" s="61"/>
      <c r="BF135" s="61"/>
      <c r="BG135" s="61"/>
      <c r="BH135" s="61"/>
      <c r="BI135" s="121"/>
      <c r="BJ135" s="120"/>
      <c r="BK135" s="3"/>
      <c r="BL135" s="56" t="str">
        <f>IF(N135="選択","",IF(V135="",N135&amp;P135&amp;R135&amp;S135&amp;U135,IF(S135="","",N135&amp;P135&amp;R135&amp;S135&amp;U135&amp;V135&amp;X135)))</f>
        <v/>
      </c>
      <c r="BM135" s="56" t="str">
        <f>IF(N135="選択","",IF(S135="",N135&amp;P135&amp;R135&amp;S135,IF(S135="","",N135&amp;P135&amp;R135&amp;S135&amp;U135)))</f>
        <v/>
      </c>
      <c r="BZ135" s="31"/>
      <c r="CA135" s="1"/>
      <c r="CB135" s="1"/>
      <c r="CC135" s="1"/>
      <c r="CD135" s="1"/>
      <c r="CE135" s="1"/>
      <c r="CF135" s="1"/>
      <c r="CG135" s="1"/>
      <c r="CH135" s="1"/>
      <c r="CI135" s="1"/>
      <c r="CJ135" s="1"/>
      <c r="CK135" s="1"/>
      <c r="CL135" s="1"/>
      <c r="CM135" s="1"/>
      <c r="CN135" s="1"/>
      <c r="CO135" s="1"/>
      <c r="CP135" s="1"/>
      <c r="CQ135" s="1"/>
      <c r="CR135" s="1"/>
      <c r="CS135" s="1" t="s">
        <v>2551</v>
      </c>
    </row>
    <row r="136" spans="1:97" ht="15" customHeight="1">
      <c r="A136" s="59"/>
      <c r="B136" s="137"/>
      <c r="C136" s="1034"/>
      <c r="D136" s="948"/>
      <c r="E136" s="948"/>
      <c r="F136" s="822"/>
      <c r="G136" s="870"/>
      <c r="H136" s="870"/>
      <c r="I136" s="870"/>
      <c r="J136" s="870"/>
      <c r="K136" s="870"/>
      <c r="L136" s="871"/>
      <c r="M136" s="64" t="s">
        <v>572</v>
      </c>
      <c r="N136" s="814" t="s">
        <v>844</v>
      </c>
      <c r="O136" s="815"/>
      <c r="P136" s="808"/>
      <c r="Q136" s="809"/>
      <c r="R136" s="126" t="s">
        <v>146</v>
      </c>
      <c r="S136" s="808"/>
      <c r="T136" s="809"/>
      <c r="U136" s="127" t="s">
        <v>147</v>
      </c>
      <c r="V136" s="808"/>
      <c r="W136" s="809"/>
      <c r="X136" s="114" t="s">
        <v>148</v>
      </c>
      <c r="Y136" s="827"/>
      <c r="Z136" s="828"/>
      <c r="AA136" s="828"/>
      <c r="AB136" s="828"/>
      <c r="AC136" s="828"/>
      <c r="AD136" s="828"/>
      <c r="AE136" s="828"/>
      <c r="AF136" s="828"/>
      <c r="AG136" s="828"/>
      <c r="AH136" s="828"/>
      <c r="AI136" s="828"/>
      <c r="AJ136" s="828"/>
      <c r="AK136" s="828"/>
      <c r="AL136" s="828"/>
      <c r="AM136" s="829"/>
      <c r="AN136" s="61"/>
      <c r="AO136" s="270"/>
      <c r="AP136" s="271"/>
      <c r="AQ136" s="764"/>
      <c r="AR136" s="765"/>
      <c r="AS136" s="765"/>
      <c r="AT136" s="765"/>
      <c r="AU136" s="765"/>
      <c r="AV136" s="765"/>
      <c r="AW136" s="765"/>
      <c r="AX136" s="765"/>
      <c r="AY136" s="765"/>
      <c r="AZ136" s="765"/>
      <c r="BA136" s="765"/>
      <c r="BB136" s="765"/>
      <c r="BC136" s="766"/>
      <c r="BD136" s="61"/>
      <c r="BE136" s="61"/>
      <c r="BF136" s="61"/>
      <c r="BG136" s="61"/>
      <c r="BH136" s="61"/>
      <c r="BI136" s="121"/>
      <c r="BJ136" s="120"/>
      <c r="BK136" s="3"/>
      <c r="BL136" s="56" t="str">
        <f>IF(N136="選択","",IF(V136="",N136&amp;P136&amp;R136&amp;S136&amp;U136,IF(S136="","",N136&amp;P136&amp;R136&amp;S136&amp;U136&amp;V136&amp;X136)))</f>
        <v/>
      </c>
      <c r="BM136" s="56" t="str">
        <f t="shared" ref="BM136" si="24">IF(N136="選択","",IF(S136="",N136&amp;P136&amp;R136&amp;S136,IF(S136="","",N136&amp;P136&amp;R136&amp;S136&amp;U136)))</f>
        <v/>
      </c>
      <c r="BZ136" s="31"/>
      <c r="CA136" s="1"/>
      <c r="CB136" s="1"/>
      <c r="CC136" s="1"/>
      <c r="CD136" s="1"/>
      <c r="CE136" s="1"/>
      <c r="CF136" s="1"/>
      <c r="CG136" s="1"/>
      <c r="CH136" s="1"/>
      <c r="CI136" s="1"/>
      <c r="CJ136" s="1"/>
      <c r="CK136" s="1"/>
      <c r="CL136" s="1"/>
      <c r="CM136" s="1"/>
      <c r="CN136" s="1"/>
      <c r="CO136" s="1"/>
      <c r="CP136" s="1"/>
      <c r="CQ136" s="1"/>
      <c r="CR136" s="1"/>
      <c r="CS136" s="1" t="s">
        <v>2552</v>
      </c>
    </row>
    <row r="137" spans="1:97" ht="15" customHeight="1">
      <c r="A137" s="59"/>
      <c r="B137" s="137"/>
      <c r="C137" s="1034"/>
      <c r="D137" s="948"/>
      <c r="E137" s="948"/>
      <c r="F137" s="822"/>
      <c r="G137" s="868" t="s">
        <v>574</v>
      </c>
      <c r="H137" s="868"/>
      <c r="I137" s="868"/>
      <c r="J137" s="868"/>
      <c r="K137" s="868"/>
      <c r="L137" s="869"/>
      <c r="M137" s="116" t="s">
        <v>571</v>
      </c>
      <c r="N137" s="810"/>
      <c r="O137" s="811"/>
      <c r="P137" s="812"/>
      <c r="Q137" s="813"/>
      <c r="R137" s="124" t="s">
        <v>146</v>
      </c>
      <c r="S137" s="812"/>
      <c r="T137" s="813"/>
      <c r="U137" s="125" t="s">
        <v>147</v>
      </c>
      <c r="V137" s="812"/>
      <c r="W137" s="813"/>
      <c r="X137" s="115" t="s">
        <v>148</v>
      </c>
      <c r="Y137" s="824"/>
      <c r="Z137" s="825"/>
      <c r="AA137" s="825"/>
      <c r="AB137" s="825"/>
      <c r="AC137" s="825"/>
      <c r="AD137" s="825"/>
      <c r="AE137" s="825"/>
      <c r="AF137" s="825"/>
      <c r="AG137" s="825"/>
      <c r="AH137" s="825"/>
      <c r="AI137" s="825"/>
      <c r="AJ137" s="825"/>
      <c r="AK137" s="825"/>
      <c r="AL137" s="825"/>
      <c r="AM137" s="826"/>
      <c r="AN137" s="61"/>
      <c r="AO137" s="270"/>
      <c r="AP137" s="271"/>
      <c r="AQ137" s="773"/>
      <c r="AR137" s="774"/>
      <c r="AS137" s="774"/>
      <c r="AT137" s="774"/>
      <c r="AU137" s="774"/>
      <c r="AV137" s="774"/>
      <c r="AW137" s="774"/>
      <c r="AX137" s="774"/>
      <c r="AY137" s="774"/>
      <c r="AZ137" s="774"/>
      <c r="BA137" s="774"/>
      <c r="BB137" s="774"/>
      <c r="BC137" s="775"/>
      <c r="BD137" s="61"/>
      <c r="BE137" s="61"/>
      <c r="BF137" s="61"/>
      <c r="BG137" s="61"/>
      <c r="BH137" s="61"/>
      <c r="BI137" s="121"/>
      <c r="BJ137" s="120"/>
      <c r="BK137" s="3"/>
      <c r="BL137" s="56" t="str">
        <f>IF(N137="","",IF(V137="",N137&amp;P137&amp;R137&amp;S137&amp;U137,IF(S137="","",N137&amp;P137&amp;R137&amp;S137&amp;U137&amp;V137&amp;X137)))</f>
        <v/>
      </c>
      <c r="BM137" s="56" t="str">
        <f>IF(N137="","",IF(S137="",N137&amp;P137&amp;R137&amp;S137,IF(S137="","",N137&amp;P137&amp;R137&amp;S137&amp;U137)))</f>
        <v/>
      </c>
      <c r="BZ137" s="31"/>
      <c r="CA137" s="1"/>
      <c r="CB137" s="1"/>
      <c r="CC137" s="1"/>
      <c r="CD137" s="1"/>
      <c r="CE137" s="1"/>
      <c r="CF137" s="1"/>
      <c r="CG137" s="1"/>
      <c r="CH137" s="1"/>
      <c r="CI137" s="1"/>
      <c r="CJ137" s="1"/>
      <c r="CK137" s="1"/>
      <c r="CL137" s="1"/>
      <c r="CM137" s="1"/>
      <c r="CN137" s="1"/>
      <c r="CO137" s="1"/>
      <c r="CP137" s="1"/>
      <c r="CQ137" s="1"/>
      <c r="CR137" s="1"/>
      <c r="CS137" s="1" t="s">
        <v>2553</v>
      </c>
    </row>
    <row r="138" spans="1:97" ht="15" customHeight="1">
      <c r="A138" s="59"/>
      <c r="B138" s="137"/>
      <c r="C138" s="1034"/>
      <c r="D138" s="948"/>
      <c r="E138" s="948"/>
      <c r="F138" s="822"/>
      <c r="G138" s="870"/>
      <c r="H138" s="870"/>
      <c r="I138" s="870"/>
      <c r="J138" s="870"/>
      <c r="K138" s="870"/>
      <c r="L138" s="871"/>
      <c r="M138" s="64" t="s">
        <v>572</v>
      </c>
      <c r="N138" s="814"/>
      <c r="O138" s="815"/>
      <c r="P138" s="808"/>
      <c r="Q138" s="809"/>
      <c r="R138" s="126" t="s">
        <v>146</v>
      </c>
      <c r="S138" s="808"/>
      <c r="T138" s="809"/>
      <c r="U138" s="127" t="s">
        <v>147</v>
      </c>
      <c r="V138" s="808"/>
      <c r="W138" s="809"/>
      <c r="X138" s="114" t="s">
        <v>148</v>
      </c>
      <c r="Y138" s="827"/>
      <c r="Z138" s="828"/>
      <c r="AA138" s="828"/>
      <c r="AB138" s="828"/>
      <c r="AC138" s="828"/>
      <c r="AD138" s="828"/>
      <c r="AE138" s="828"/>
      <c r="AF138" s="828"/>
      <c r="AG138" s="828"/>
      <c r="AH138" s="828"/>
      <c r="AI138" s="828"/>
      <c r="AJ138" s="828"/>
      <c r="AK138" s="828"/>
      <c r="AL138" s="828"/>
      <c r="AM138" s="829"/>
      <c r="AN138" s="61"/>
      <c r="AO138" s="270"/>
      <c r="AP138" s="271"/>
      <c r="AQ138" s="776" t="s">
        <v>1033</v>
      </c>
      <c r="AR138" s="777"/>
      <c r="AS138" s="777"/>
      <c r="AT138" s="777"/>
      <c r="AU138" s="777"/>
      <c r="AV138" s="777"/>
      <c r="AW138" s="777"/>
      <c r="AX138" s="777"/>
      <c r="AY138" s="777"/>
      <c r="AZ138" s="777"/>
      <c r="BA138" s="777"/>
      <c r="BB138" s="777"/>
      <c r="BC138" s="778"/>
      <c r="BD138" s="61"/>
      <c r="BE138" s="61"/>
      <c r="BF138" s="61"/>
      <c r="BG138" s="61"/>
      <c r="BH138" s="61"/>
      <c r="BI138" s="121"/>
      <c r="BJ138" s="120"/>
      <c r="BK138" s="3"/>
      <c r="BL138" s="56" t="str">
        <f t="shared" ref="BL138:BL154" si="25">IF(N138="","",IF(V138="",N138&amp;P138&amp;R138&amp;S138&amp;U138,IF(S138="","",N138&amp;P138&amp;R138&amp;S138&amp;U138&amp;V138&amp;X138)))</f>
        <v/>
      </c>
      <c r="BM138" s="56" t="str">
        <f t="shared" ref="BM138:BM154" si="26">IF(N138="","",IF(S138="",N138&amp;P138&amp;R138&amp;S138,IF(S138="","",N138&amp;P138&amp;R138&amp;S138&amp;U138)))</f>
        <v/>
      </c>
      <c r="BZ138" s="31"/>
      <c r="CA138" s="1"/>
      <c r="CB138" s="1"/>
      <c r="CC138" s="1"/>
      <c r="CD138" s="1"/>
      <c r="CE138" s="1"/>
      <c r="CF138" s="1"/>
      <c r="CG138" s="1"/>
      <c r="CH138" s="1"/>
      <c r="CI138" s="1"/>
      <c r="CJ138" s="1"/>
      <c r="CK138" s="1"/>
      <c r="CL138" s="1"/>
      <c r="CM138" s="1"/>
      <c r="CN138" s="1"/>
      <c r="CO138" s="1"/>
      <c r="CP138" s="1"/>
      <c r="CQ138" s="1"/>
      <c r="CR138" s="1"/>
      <c r="CS138" s="1" t="s">
        <v>2554</v>
      </c>
    </row>
    <row r="139" spans="1:97" ht="15" customHeight="1">
      <c r="A139" s="59"/>
      <c r="B139" s="137"/>
      <c r="C139" s="1034"/>
      <c r="D139" s="948"/>
      <c r="E139" s="948"/>
      <c r="F139" s="822"/>
      <c r="G139" s="868" t="s">
        <v>575</v>
      </c>
      <c r="H139" s="868"/>
      <c r="I139" s="868"/>
      <c r="J139" s="868"/>
      <c r="K139" s="868"/>
      <c r="L139" s="869"/>
      <c r="M139" s="116" t="s">
        <v>571</v>
      </c>
      <c r="N139" s="810"/>
      <c r="O139" s="811"/>
      <c r="P139" s="812"/>
      <c r="Q139" s="813"/>
      <c r="R139" s="124" t="s">
        <v>146</v>
      </c>
      <c r="S139" s="812"/>
      <c r="T139" s="813"/>
      <c r="U139" s="125" t="s">
        <v>147</v>
      </c>
      <c r="V139" s="812"/>
      <c r="W139" s="813"/>
      <c r="X139" s="115" t="s">
        <v>148</v>
      </c>
      <c r="Y139" s="824"/>
      <c r="Z139" s="825"/>
      <c r="AA139" s="825"/>
      <c r="AB139" s="825"/>
      <c r="AC139" s="825"/>
      <c r="AD139" s="825"/>
      <c r="AE139" s="825"/>
      <c r="AF139" s="825"/>
      <c r="AG139" s="825"/>
      <c r="AH139" s="825"/>
      <c r="AI139" s="825"/>
      <c r="AJ139" s="825"/>
      <c r="AK139" s="825"/>
      <c r="AL139" s="825"/>
      <c r="AM139" s="826"/>
      <c r="AN139" s="61"/>
      <c r="AO139" s="270"/>
      <c r="AP139" s="271"/>
      <c r="AQ139" s="779"/>
      <c r="AR139" s="780"/>
      <c r="AS139" s="780"/>
      <c r="AT139" s="780"/>
      <c r="AU139" s="780"/>
      <c r="AV139" s="780"/>
      <c r="AW139" s="780"/>
      <c r="AX139" s="780"/>
      <c r="AY139" s="780"/>
      <c r="AZ139" s="780"/>
      <c r="BA139" s="780"/>
      <c r="BB139" s="780"/>
      <c r="BC139" s="781"/>
      <c r="BD139" s="61"/>
      <c r="BE139" s="61"/>
      <c r="BF139" s="61"/>
      <c r="BG139" s="61"/>
      <c r="BH139" s="61"/>
      <c r="BI139" s="121"/>
      <c r="BJ139" s="120"/>
      <c r="BK139" s="3"/>
      <c r="BL139" s="56" t="str">
        <f t="shared" si="25"/>
        <v/>
      </c>
      <c r="BM139" s="56" t="str">
        <f t="shared" si="26"/>
        <v/>
      </c>
      <c r="BZ139" s="31"/>
      <c r="CA139" s="1"/>
      <c r="CB139" s="1"/>
      <c r="CC139" s="1"/>
      <c r="CD139" s="1"/>
      <c r="CE139" s="1"/>
      <c r="CF139" s="1"/>
      <c r="CG139" s="1"/>
      <c r="CH139" s="1"/>
      <c r="CI139" s="1"/>
      <c r="CJ139" s="1"/>
      <c r="CK139" s="1"/>
      <c r="CL139" s="1"/>
      <c r="CM139" s="1"/>
      <c r="CN139" s="1"/>
      <c r="CO139" s="1"/>
      <c r="CP139" s="1"/>
      <c r="CQ139" s="1"/>
      <c r="CR139" s="1"/>
      <c r="CS139" s="1" t="s">
        <v>2555</v>
      </c>
    </row>
    <row r="140" spans="1:97" ht="15" customHeight="1">
      <c r="A140" s="59"/>
      <c r="B140" s="137"/>
      <c r="C140" s="1034"/>
      <c r="D140" s="948"/>
      <c r="E140" s="948"/>
      <c r="F140" s="822"/>
      <c r="G140" s="870"/>
      <c r="H140" s="870"/>
      <c r="I140" s="870"/>
      <c r="J140" s="870"/>
      <c r="K140" s="870"/>
      <c r="L140" s="871"/>
      <c r="M140" s="64" t="s">
        <v>572</v>
      </c>
      <c r="N140" s="814"/>
      <c r="O140" s="815"/>
      <c r="P140" s="808"/>
      <c r="Q140" s="809"/>
      <c r="R140" s="126" t="s">
        <v>146</v>
      </c>
      <c r="S140" s="808"/>
      <c r="T140" s="809"/>
      <c r="U140" s="127" t="s">
        <v>147</v>
      </c>
      <c r="V140" s="808"/>
      <c r="W140" s="809"/>
      <c r="X140" s="114" t="s">
        <v>148</v>
      </c>
      <c r="Y140" s="827"/>
      <c r="Z140" s="828"/>
      <c r="AA140" s="828"/>
      <c r="AB140" s="828"/>
      <c r="AC140" s="828"/>
      <c r="AD140" s="828"/>
      <c r="AE140" s="828"/>
      <c r="AF140" s="828"/>
      <c r="AG140" s="828"/>
      <c r="AH140" s="828"/>
      <c r="AI140" s="828"/>
      <c r="AJ140" s="828"/>
      <c r="AK140" s="828"/>
      <c r="AL140" s="828"/>
      <c r="AM140" s="829"/>
      <c r="AN140" s="61"/>
      <c r="AO140" s="270"/>
      <c r="AP140" s="271"/>
      <c r="AQ140" s="776" t="s">
        <v>1034</v>
      </c>
      <c r="AR140" s="777"/>
      <c r="AS140" s="777"/>
      <c r="AT140" s="777"/>
      <c r="AU140" s="777"/>
      <c r="AV140" s="777"/>
      <c r="AW140" s="777"/>
      <c r="AX140" s="777"/>
      <c r="AY140" s="777"/>
      <c r="AZ140" s="777"/>
      <c r="BA140" s="777"/>
      <c r="BB140" s="777"/>
      <c r="BC140" s="778"/>
      <c r="BD140" s="61"/>
      <c r="BE140" s="61"/>
      <c r="BF140" s="61"/>
      <c r="BG140" s="61"/>
      <c r="BH140" s="61"/>
      <c r="BI140" s="121"/>
      <c r="BJ140" s="120"/>
      <c r="BK140" s="3"/>
      <c r="BL140" s="56" t="str">
        <f t="shared" si="25"/>
        <v/>
      </c>
      <c r="BM140" s="56" t="str">
        <f t="shared" si="26"/>
        <v/>
      </c>
      <c r="BZ140" s="31"/>
      <c r="CA140" s="1"/>
      <c r="CB140" s="1"/>
      <c r="CC140" s="1"/>
      <c r="CD140" s="1"/>
      <c r="CE140" s="1"/>
      <c r="CF140" s="1"/>
      <c r="CG140" s="1"/>
      <c r="CH140" s="1"/>
      <c r="CI140" s="1"/>
      <c r="CJ140" s="1"/>
      <c r="CK140" s="1"/>
      <c r="CL140" s="1"/>
      <c r="CM140" s="1"/>
      <c r="CN140" s="1"/>
      <c r="CO140" s="1"/>
      <c r="CP140" s="1"/>
      <c r="CQ140" s="1"/>
      <c r="CR140" s="1"/>
      <c r="CS140" s="1" t="s">
        <v>2556</v>
      </c>
    </row>
    <row r="141" spans="1:97" ht="15" customHeight="1">
      <c r="A141" s="59"/>
      <c r="B141" s="137"/>
      <c r="C141" s="1034"/>
      <c r="D141" s="948"/>
      <c r="E141" s="948"/>
      <c r="F141" s="822"/>
      <c r="G141" s="868" t="s">
        <v>576</v>
      </c>
      <c r="H141" s="868"/>
      <c r="I141" s="868"/>
      <c r="J141" s="868"/>
      <c r="K141" s="868"/>
      <c r="L141" s="869"/>
      <c r="M141" s="116" t="s">
        <v>571</v>
      </c>
      <c r="N141" s="810"/>
      <c r="O141" s="811"/>
      <c r="P141" s="812"/>
      <c r="Q141" s="813"/>
      <c r="R141" s="124" t="s">
        <v>146</v>
      </c>
      <c r="S141" s="812"/>
      <c r="T141" s="813"/>
      <c r="U141" s="125" t="s">
        <v>147</v>
      </c>
      <c r="V141" s="812"/>
      <c r="W141" s="813"/>
      <c r="X141" s="115" t="s">
        <v>148</v>
      </c>
      <c r="Y141" s="824"/>
      <c r="Z141" s="825"/>
      <c r="AA141" s="825"/>
      <c r="AB141" s="825"/>
      <c r="AC141" s="825"/>
      <c r="AD141" s="825"/>
      <c r="AE141" s="825"/>
      <c r="AF141" s="825"/>
      <c r="AG141" s="825"/>
      <c r="AH141" s="825"/>
      <c r="AI141" s="825"/>
      <c r="AJ141" s="825"/>
      <c r="AK141" s="825"/>
      <c r="AL141" s="825"/>
      <c r="AM141" s="826"/>
      <c r="AN141" s="61"/>
      <c r="AO141" s="270"/>
      <c r="AP141" s="271"/>
      <c r="AQ141" s="779" t="s">
        <v>1035</v>
      </c>
      <c r="AR141" s="780"/>
      <c r="AS141" s="780"/>
      <c r="AT141" s="780"/>
      <c r="AU141" s="780"/>
      <c r="AV141" s="780"/>
      <c r="AW141" s="780"/>
      <c r="AX141" s="780"/>
      <c r="AY141" s="780"/>
      <c r="AZ141" s="780"/>
      <c r="BA141" s="780"/>
      <c r="BB141" s="780"/>
      <c r="BC141" s="781"/>
      <c r="BD141" s="61"/>
      <c r="BE141" s="61"/>
      <c r="BF141" s="61"/>
      <c r="BG141" s="61"/>
      <c r="BH141" s="61"/>
      <c r="BI141" s="121"/>
      <c r="BJ141" s="120"/>
      <c r="BK141" s="3"/>
      <c r="BL141" s="56" t="str">
        <f t="shared" si="25"/>
        <v/>
      </c>
      <c r="BM141" s="56" t="str">
        <f t="shared" si="26"/>
        <v/>
      </c>
      <c r="BZ141" s="31"/>
      <c r="CA141" s="1"/>
      <c r="CB141" s="1"/>
      <c r="CC141" s="1"/>
      <c r="CD141" s="1"/>
      <c r="CE141" s="1"/>
      <c r="CF141" s="1"/>
      <c r="CG141" s="1"/>
      <c r="CH141" s="1"/>
      <c r="CI141" s="1"/>
      <c r="CJ141" s="1"/>
      <c r="CK141" s="1"/>
      <c r="CL141" s="1"/>
      <c r="CM141" s="1"/>
      <c r="CN141" s="1"/>
      <c r="CO141" s="1"/>
      <c r="CP141" s="1"/>
      <c r="CQ141" s="1"/>
      <c r="CR141" s="1"/>
      <c r="CS141" s="1" t="s">
        <v>2557</v>
      </c>
    </row>
    <row r="142" spans="1:97" ht="15" customHeight="1" thickBot="1">
      <c r="A142" s="59"/>
      <c r="B142" s="137"/>
      <c r="C142" s="1034"/>
      <c r="D142" s="948"/>
      <c r="E142" s="948"/>
      <c r="F142" s="822"/>
      <c r="G142" s="870"/>
      <c r="H142" s="870"/>
      <c r="I142" s="870"/>
      <c r="J142" s="870"/>
      <c r="K142" s="870"/>
      <c r="L142" s="871"/>
      <c r="M142" s="64" t="s">
        <v>572</v>
      </c>
      <c r="N142" s="814"/>
      <c r="O142" s="815"/>
      <c r="P142" s="808"/>
      <c r="Q142" s="809"/>
      <c r="R142" s="126" t="s">
        <v>146</v>
      </c>
      <c r="S142" s="808"/>
      <c r="T142" s="809"/>
      <c r="U142" s="127" t="s">
        <v>147</v>
      </c>
      <c r="V142" s="808"/>
      <c r="W142" s="809"/>
      <c r="X142" s="114" t="s">
        <v>148</v>
      </c>
      <c r="Y142" s="827"/>
      <c r="Z142" s="828"/>
      <c r="AA142" s="828"/>
      <c r="AB142" s="828"/>
      <c r="AC142" s="828"/>
      <c r="AD142" s="828"/>
      <c r="AE142" s="828"/>
      <c r="AF142" s="828"/>
      <c r="AG142" s="828"/>
      <c r="AH142" s="828"/>
      <c r="AI142" s="828"/>
      <c r="AJ142" s="828"/>
      <c r="AK142" s="828"/>
      <c r="AL142" s="828"/>
      <c r="AM142" s="829"/>
      <c r="AN142" s="61"/>
      <c r="AO142" s="270"/>
      <c r="AP142" s="271"/>
      <c r="AQ142" s="830"/>
      <c r="AR142" s="831"/>
      <c r="AS142" s="831"/>
      <c r="AT142" s="831"/>
      <c r="AU142" s="831"/>
      <c r="AV142" s="831"/>
      <c r="AW142" s="831"/>
      <c r="AX142" s="831"/>
      <c r="AY142" s="831"/>
      <c r="AZ142" s="831"/>
      <c r="BA142" s="831"/>
      <c r="BB142" s="831"/>
      <c r="BC142" s="832"/>
      <c r="BD142" s="61"/>
      <c r="BE142" s="61"/>
      <c r="BF142" s="61"/>
      <c r="BG142" s="61"/>
      <c r="BH142" s="61"/>
      <c r="BI142" s="121"/>
      <c r="BJ142" s="120"/>
      <c r="BK142" s="3"/>
      <c r="BL142" s="56" t="str">
        <f t="shared" si="25"/>
        <v/>
      </c>
      <c r="BM142" s="56" t="str">
        <f t="shared" si="26"/>
        <v/>
      </c>
      <c r="BZ142" s="31"/>
      <c r="CA142" s="1"/>
      <c r="CB142" s="1"/>
      <c r="CC142" s="1"/>
      <c r="CD142" s="1"/>
      <c r="CE142" s="1"/>
      <c r="CF142" s="1"/>
      <c r="CG142" s="1"/>
      <c r="CH142" s="1"/>
      <c r="CI142" s="1"/>
      <c r="CJ142" s="2"/>
      <c r="CK142" s="1"/>
      <c r="CL142" s="1"/>
      <c r="CM142" s="1"/>
      <c r="CN142" s="1"/>
      <c r="CO142" s="1"/>
      <c r="CP142" s="1"/>
      <c r="CQ142" s="1"/>
      <c r="CR142" s="1"/>
      <c r="CS142" s="1" t="s">
        <v>2558</v>
      </c>
    </row>
    <row r="143" spans="1:97" ht="15" customHeight="1" thickTop="1">
      <c r="A143" s="59"/>
      <c r="B143" s="137"/>
      <c r="C143" s="1034"/>
      <c r="D143" s="948"/>
      <c r="E143" s="948"/>
      <c r="F143" s="822"/>
      <c r="G143" s="868" t="s">
        <v>577</v>
      </c>
      <c r="H143" s="868"/>
      <c r="I143" s="868"/>
      <c r="J143" s="868"/>
      <c r="K143" s="868"/>
      <c r="L143" s="869"/>
      <c r="M143" s="116" t="s">
        <v>571</v>
      </c>
      <c r="N143" s="810"/>
      <c r="O143" s="811"/>
      <c r="P143" s="812"/>
      <c r="Q143" s="813"/>
      <c r="R143" s="124" t="s">
        <v>146</v>
      </c>
      <c r="S143" s="812"/>
      <c r="T143" s="813"/>
      <c r="U143" s="125" t="s">
        <v>147</v>
      </c>
      <c r="V143" s="812"/>
      <c r="W143" s="813"/>
      <c r="X143" s="115" t="s">
        <v>148</v>
      </c>
      <c r="Y143" s="824"/>
      <c r="Z143" s="825"/>
      <c r="AA143" s="825"/>
      <c r="AB143" s="825"/>
      <c r="AC143" s="825"/>
      <c r="AD143" s="825"/>
      <c r="AE143" s="825"/>
      <c r="AF143" s="825"/>
      <c r="AG143" s="825"/>
      <c r="AH143" s="825"/>
      <c r="AI143" s="825"/>
      <c r="AJ143" s="825"/>
      <c r="AK143" s="825"/>
      <c r="AL143" s="825"/>
      <c r="AM143" s="826"/>
      <c r="AN143" s="61"/>
      <c r="AO143" s="270"/>
      <c r="AP143" s="61"/>
      <c r="AQ143" s="121"/>
      <c r="AR143" s="61"/>
      <c r="AS143" s="61"/>
      <c r="AT143" s="61"/>
      <c r="AU143" s="61"/>
      <c r="AV143" s="61"/>
      <c r="AW143" s="61"/>
      <c r="AX143" s="61"/>
      <c r="AY143" s="61"/>
      <c r="AZ143" s="61"/>
      <c r="BA143" s="61"/>
      <c r="BB143" s="61"/>
      <c r="BC143" s="61"/>
      <c r="BD143" s="61"/>
      <c r="BE143" s="61"/>
      <c r="BF143" s="61"/>
      <c r="BG143" s="61"/>
      <c r="BH143" s="61"/>
      <c r="BI143" s="121"/>
      <c r="BJ143" s="120"/>
      <c r="BK143" s="3"/>
      <c r="BL143" s="56" t="str">
        <f t="shared" si="25"/>
        <v/>
      </c>
      <c r="BM143" s="56" t="str">
        <f t="shared" si="26"/>
        <v/>
      </c>
      <c r="BZ143" s="31"/>
      <c r="CA143" s="1"/>
      <c r="CB143" s="1"/>
      <c r="CC143" s="1"/>
      <c r="CD143" s="1"/>
      <c r="CE143" s="1"/>
      <c r="CF143" s="1"/>
      <c r="CG143" s="1"/>
      <c r="CH143" s="1"/>
      <c r="CI143" s="1"/>
      <c r="CJ143" s="2"/>
      <c r="CK143" s="1"/>
      <c r="CL143" s="1"/>
      <c r="CM143" s="1"/>
      <c r="CN143" s="1"/>
      <c r="CO143" s="1"/>
      <c r="CP143" s="1"/>
      <c r="CQ143" s="1"/>
      <c r="CR143" s="1"/>
      <c r="CS143" s="1" t="s">
        <v>2559</v>
      </c>
    </row>
    <row r="144" spans="1:97" ht="15" customHeight="1">
      <c r="A144" s="59"/>
      <c r="B144" s="137"/>
      <c r="C144" s="1034"/>
      <c r="D144" s="948"/>
      <c r="E144" s="948"/>
      <c r="F144" s="822"/>
      <c r="G144" s="870"/>
      <c r="H144" s="870"/>
      <c r="I144" s="870"/>
      <c r="J144" s="870"/>
      <c r="K144" s="870"/>
      <c r="L144" s="871"/>
      <c r="M144" s="64" t="s">
        <v>572</v>
      </c>
      <c r="N144" s="814"/>
      <c r="O144" s="815"/>
      <c r="P144" s="808"/>
      <c r="Q144" s="809"/>
      <c r="R144" s="126" t="s">
        <v>146</v>
      </c>
      <c r="S144" s="808"/>
      <c r="T144" s="809"/>
      <c r="U144" s="127" t="s">
        <v>147</v>
      </c>
      <c r="V144" s="808"/>
      <c r="W144" s="809"/>
      <c r="X144" s="114" t="s">
        <v>148</v>
      </c>
      <c r="Y144" s="827"/>
      <c r="Z144" s="828"/>
      <c r="AA144" s="828"/>
      <c r="AB144" s="828"/>
      <c r="AC144" s="828"/>
      <c r="AD144" s="828"/>
      <c r="AE144" s="828"/>
      <c r="AF144" s="828"/>
      <c r="AG144" s="828"/>
      <c r="AH144" s="828"/>
      <c r="AI144" s="828"/>
      <c r="AJ144" s="828"/>
      <c r="AK144" s="828"/>
      <c r="AL144" s="828"/>
      <c r="AM144" s="829"/>
      <c r="AN144" s="61"/>
      <c r="AO144" s="270"/>
      <c r="AP144" s="61"/>
      <c r="AQ144" s="121"/>
      <c r="AR144" s="61"/>
      <c r="AS144" s="61"/>
      <c r="AT144" s="61"/>
      <c r="AU144" s="61"/>
      <c r="AV144" s="61"/>
      <c r="AW144" s="61"/>
      <c r="AX144" s="61"/>
      <c r="AY144" s="61"/>
      <c r="AZ144" s="61"/>
      <c r="BA144" s="61"/>
      <c r="BB144" s="61"/>
      <c r="BC144" s="61"/>
      <c r="BD144" s="61"/>
      <c r="BE144" s="61"/>
      <c r="BF144" s="61"/>
      <c r="BG144" s="61"/>
      <c r="BH144" s="61"/>
      <c r="BI144" s="121"/>
      <c r="BJ144" s="120"/>
      <c r="BK144" s="3"/>
      <c r="BL144" s="56" t="str">
        <f t="shared" si="25"/>
        <v/>
      </c>
      <c r="BM144" s="56" t="str">
        <f t="shared" si="26"/>
        <v/>
      </c>
      <c r="BZ144" s="31"/>
      <c r="CA144" s="1"/>
      <c r="CB144" s="1"/>
      <c r="CC144" s="1"/>
      <c r="CD144" s="1"/>
      <c r="CE144" s="1"/>
      <c r="CF144" s="1"/>
      <c r="CG144" s="1"/>
      <c r="CH144" s="1"/>
      <c r="CI144" s="1"/>
      <c r="CJ144" s="2"/>
      <c r="CK144" s="1"/>
      <c r="CL144" s="1"/>
      <c r="CM144" s="1"/>
      <c r="CN144" s="1"/>
      <c r="CO144" s="1"/>
      <c r="CP144" s="1"/>
      <c r="CQ144" s="1"/>
      <c r="CR144" s="1"/>
      <c r="CS144" s="1" t="s">
        <v>2560</v>
      </c>
    </row>
    <row r="145" spans="1:97" ht="15" customHeight="1">
      <c r="A145" s="59"/>
      <c r="B145" s="137"/>
      <c r="C145" s="1034"/>
      <c r="D145" s="948"/>
      <c r="E145" s="948"/>
      <c r="F145" s="822"/>
      <c r="G145" s="868" t="s">
        <v>578</v>
      </c>
      <c r="H145" s="868"/>
      <c r="I145" s="868"/>
      <c r="J145" s="868"/>
      <c r="K145" s="868"/>
      <c r="L145" s="869"/>
      <c r="M145" s="116" t="s">
        <v>571</v>
      </c>
      <c r="N145" s="810"/>
      <c r="O145" s="811"/>
      <c r="P145" s="812"/>
      <c r="Q145" s="813"/>
      <c r="R145" s="124" t="s">
        <v>146</v>
      </c>
      <c r="S145" s="812"/>
      <c r="T145" s="813"/>
      <c r="U145" s="125" t="s">
        <v>147</v>
      </c>
      <c r="V145" s="812"/>
      <c r="W145" s="813"/>
      <c r="X145" s="115" t="s">
        <v>148</v>
      </c>
      <c r="Y145" s="824"/>
      <c r="Z145" s="825"/>
      <c r="AA145" s="825"/>
      <c r="AB145" s="825"/>
      <c r="AC145" s="825"/>
      <c r="AD145" s="825"/>
      <c r="AE145" s="825"/>
      <c r="AF145" s="825"/>
      <c r="AG145" s="825"/>
      <c r="AH145" s="825"/>
      <c r="AI145" s="825"/>
      <c r="AJ145" s="825"/>
      <c r="AK145" s="825"/>
      <c r="AL145" s="825"/>
      <c r="AM145" s="826"/>
      <c r="AN145" s="61"/>
      <c r="AO145" s="270"/>
      <c r="AP145" s="61"/>
      <c r="AQ145" s="121"/>
      <c r="AR145" s="845" t="s">
        <v>1800</v>
      </c>
      <c r="AS145" s="845"/>
      <c r="AT145" s="845"/>
      <c r="AU145" s="845"/>
      <c r="AV145" s="845"/>
      <c r="AW145" s="845"/>
      <c r="AX145" s="845"/>
      <c r="AY145" s="845"/>
      <c r="AZ145" s="845"/>
      <c r="BA145" s="845"/>
      <c r="BB145" s="845"/>
      <c r="BC145" s="845"/>
      <c r="BD145" s="845"/>
      <c r="BE145" s="845"/>
      <c r="BF145" s="845"/>
      <c r="BG145" s="845"/>
      <c r="BH145" s="61"/>
      <c r="BI145" s="121"/>
      <c r="BJ145" s="120"/>
      <c r="BK145" s="3"/>
      <c r="BL145" s="56" t="str">
        <f t="shared" si="25"/>
        <v/>
      </c>
      <c r="BM145" s="56" t="str">
        <f t="shared" si="26"/>
        <v/>
      </c>
      <c r="BZ145" s="31"/>
      <c r="CA145" s="1"/>
      <c r="CB145" s="1"/>
      <c r="CC145" s="1"/>
      <c r="CD145" s="2"/>
      <c r="CE145" s="1"/>
      <c r="CF145" s="1"/>
      <c r="CG145" s="1"/>
      <c r="CH145" s="1"/>
      <c r="CI145" s="1"/>
      <c r="CJ145" s="2"/>
      <c r="CK145" s="1"/>
      <c r="CL145" s="1"/>
      <c r="CM145" s="1"/>
      <c r="CN145" s="1"/>
      <c r="CO145" s="1"/>
      <c r="CP145" s="1"/>
      <c r="CQ145" s="1"/>
      <c r="CR145" s="1"/>
      <c r="CS145" s="1" t="s">
        <v>2561</v>
      </c>
    </row>
    <row r="146" spans="1:97" ht="15" customHeight="1">
      <c r="A146" s="59"/>
      <c r="B146" s="137"/>
      <c r="C146" s="1034"/>
      <c r="D146" s="948"/>
      <c r="E146" s="948"/>
      <c r="F146" s="822"/>
      <c r="G146" s="870"/>
      <c r="H146" s="870"/>
      <c r="I146" s="870"/>
      <c r="J146" s="870"/>
      <c r="K146" s="870"/>
      <c r="L146" s="871"/>
      <c r="M146" s="64" t="s">
        <v>572</v>
      </c>
      <c r="N146" s="814"/>
      <c r="O146" s="815"/>
      <c r="P146" s="808"/>
      <c r="Q146" s="809"/>
      <c r="R146" s="126" t="s">
        <v>146</v>
      </c>
      <c r="S146" s="808"/>
      <c r="T146" s="809"/>
      <c r="U146" s="127" t="s">
        <v>147</v>
      </c>
      <c r="V146" s="808"/>
      <c r="W146" s="809"/>
      <c r="X146" s="114" t="s">
        <v>148</v>
      </c>
      <c r="Y146" s="827"/>
      <c r="Z146" s="828"/>
      <c r="AA146" s="828"/>
      <c r="AB146" s="828"/>
      <c r="AC146" s="828"/>
      <c r="AD146" s="828"/>
      <c r="AE146" s="828"/>
      <c r="AF146" s="828"/>
      <c r="AG146" s="828"/>
      <c r="AH146" s="828"/>
      <c r="AI146" s="828"/>
      <c r="AJ146" s="828"/>
      <c r="AK146" s="828"/>
      <c r="AL146" s="828"/>
      <c r="AM146" s="829"/>
      <c r="AN146" s="61"/>
      <c r="AO146" s="270"/>
      <c r="AP146" s="61"/>
      <c r="AQ146" s="121"/>
      <c r="AR146" s="845"/>
      <c r="AS146" s="845"/>
      <c r="AT146" s="845"/>
      <c r="AU146" s="845"/>
      <c r="AV146" s="845"/>
      <c r="AW146" s="845"/>
      <c r="AX146" s="845"/>
      <c r="AY146" s="845"/>
      <c r="AZ146" s="845"/>
      <c r="BA146" s="845"/>
      <c r="BB146" s="845"/>
      <c r="BC146" s="845"/>
      <c r="BD146" s="845"/>
      <c r="BE146" s="845"/>
      <c r="BF146" s="845"/>
      <c r="BG146" s="845"/>
      <c r="BH146" s="61"/>
      <c r="BI146" s="121"/>
      <c r="BJ146" s="120"/>
      <c r="BK146" s="3"/>
      <c r="BL146" s="56" t="str">
        <f t="shared" si="25"/>
        <v/>
      </c>
      <c r="BM146" s="56" t="str">
        <f t="shared" si="26"/>
        <v/>
      </c>
      <c r="BZ146" s="31"/>
      <c r="CA146" s="1"/>
      <c r="CB146" s="1"/>
      <c r="CC146" s="1"/>
      <c r="CD146" s="2"/>
      <c r="CE146" s="1"/>
      <c r="CF146" s="2"/>
      <c r="CG146" s="1"/>
      <c r="CH146" s="1"/>
      <c r="CI146" s="1"/>
      <c r="CJ146" s="2"/>
      <c r="CK146" s="1"/>
      <c r="CL146" s="1"/>
      <c r="CM146" s="1"/>
      <c r="CN146" s="1"/>
      <c r="CO146" s="1"/>
      <c r="CP146" s="1"/>
      <c r="CQ146" s="1"/>
      <c r="CR146" s="1"/>
      <c r="CS146" s="1" t="s">
        <v>2562</v>
      </c>
    </row>
    <row r="147" spans="1:97" ht="15" customHeight="1">
      <c r="A147" s="59"/>
      <c r="B147" s="137"/>
      <c r="C147" s="1034"/>
      <c r="D147" s="948"/>
      <c r="E147" s="948"/>
      <c r="F147" s="822"/>
      <c r="G147" s="868" t="s">
        <v>579</v>
      </c>
      <c r="H147" s="868"/>
      <c r="I147" s="868"/>
      <c r="J147" s="868"/>
      <c r="K147" s="868"/>
      <c r="L147" s="869"/>
      <c r="M147" s="116" t="s">
        <v>571</v>
      </c>
      <c r="N147" s="810"/>
      <c r="O147" s="811"/>
      <c r="P147" s="812"/>
      <c r="Q147" s="813"/>
      <c r="R147" s="124" t="s">
        <v>146</v>
      </c>
      <c r="S147" s="812"/>
      <c r="T147" s="813"/>
      <c r="U147" s="125" t="s">
        <v>147</v>
      </c>
      <c r="V147" s="812"/>
      <c r="W147" s="813"/>
      <c r="X147" s="115" t="s">
        <v>148</v>
      </c>
      <c r="Y147" s="824"/>
      <c r="Z147" s="825"/>
      <c r="AA147" s="825"/>
      <c r="AB147" s="825"/>
      <c r="AC147" s="825"/>
      <c r="AD147" s="825"/>
      <c r="AE147" s="825"/>
      <c r="AF147" s="825"/>
      <c r="AG147" s="825"/>
      <c r="AH147" s="825"/>
      <c r="AI147" s="825"/>
      <c r="AJ147" s="825"/>
      <c r="AK147" s="825"/>
      <c r="AL147" s="825"/>
      <c r="AM147" s="826"/>
      <c r="AN147" s="61"/>
      <c r="AO147" s="270"/>
      <c r="AP147" s="61"/>
      <c r="AQ147" s="121"/>
      <c r="AR147" s="61"/>
      <c r="AS147" s="61"/>
      <c r="AT147" s="61"/>
      <c r="AU147" s="61"/>
      <c r="AV147" s="61"/>
      <c r="AW147" s="187"/>
      <c r="AX147" s="187"/>
      <c r="AY147" s="187"/>
      <c r="AZ147" s="187"/>
      <c r="BA147" s="61"/>
      <c r="BB147" s="61"/>
      <c r="BC147" s="61"/>
      <c r="BD147" s="61"/>
      <c r="BE147" s="61"/>
      <c r="BF147" s="61"/>
      <c r="BG147" s="61"/>
      <c r="BH147" s="61"/>
      <c r="BI147" s="121"/>
      <c r="BJ147" s="120"/>
      <c r="BK147" s="3"/>
      <c r="BL147" s="56" t="str">
        <f t="shared" si="25"/>
        <v/>
      </c>
      <c r="BM147" s="56" t="str">
        <f t="shared" si="26"/>
        <v/>
      </c>
      <c r="BZ147" s="31"/>
      <c r="CA147" s="1"/>
      <c r="CB147" s="1"/>
      <c r="CC147" s="1"/>
      <c r="CD147" s="2"/>
      <c r="CE147" s="2"/>
      <c r="CF147" s="2"/>
      <c r="CG147" s="2"/>
      <c r="CH147" s="1"/>
      <c r="CI147" s="1"/>
      <c r="CJ147" s="2"/>
      <c r="CK147" s="1"/>
      <c r="CL147" s="1"/>
      <c r="CM147" s="1"/>
      <c r="CN147" s="1"/>
      <c r="CO147" s="1"/>
      <c r="CP147" s="1"/>
      <c r="CQ147" s="1"/>
      <c r="CR147" s="1"/>
      <c r="CS147" s="1" t="s">
        <v>2563</v>
      </c>
    </row>
    <row r="148" spans="1:97" ht="15" customHeight="1">
      <c r="A148" s="59"/>
      <c r="B148" s="137"/>
      <c r="C148" s="1034"/>
      <c r="D148" s="948"/>
      <c r="E148" s="948"/>
      <c r="F148" s="822"/>
      <c r="G148" s="870"/>
      <c r="H148" s="870"/>
      <c r="I148" s="870"/>
      <c r="J148" s="870"/>
      <c r="K148" s="870"/>
      <c r="L148" s="871"/>
      <c r="M148" s="64" t="s">
        <v>572</v>
      </c>
      <c r="N148" s="814"/>
      <c r="O148" s="815"/>
      <c r="P148" s="808"/>
      <c r="Q148" s="809"/>
      <c r="R148" s="126" t="s">
        <v>146</v>
      </c>
      <c r="S148" s="808"/>
      <c r="T148" s="809"/>
      <c r="U148" s="127" t="s">
        <v>147</v>
      </c>
      <c r="V148" s="808"/>
      <c r="W148" s="809"/>
      <c r="X148" s="114" t="s">
        <v>148</v>
      </c>
      <c r="Y148" s="827"/>
      <c r="Z148" s="828"/>
      <c r="AA148" s="828"/>
      <c r="AB148" s="828"/>
      <c r="AC148" s="828"/>
      <c r="AD148" s="828"/>
      <c r="AE148" s="828"/>
      <c r="AF148" s="828"/>
      <c r="AG148" s="828"/>
      <c r="AH148" s="828"/>
      <c r="AI148" s="828"/>
      <c r="AJ148" s="828"/>
      <c r="AK148" s="828"/>
      <c r="AL148" s="828"/>
      <c r="AM148" s="829"/>
      <c r="AN148" s="61"/>
      <c r="AO148" s="270"/>
      <c r="AP148" s="61"/>
      <c r="AQ148" s="121"/>
      <c r="AR148" s="61"/>
      <c r="AS148" s="61"/>
      <c r="AT148" s="61"/>
      <c r="AU148" s="61"/>
      <c r="AV148" s="61"/>
      <c r="AW148" s="187"/>
      <c r="AX148" s="187"/>
      <c r="AY148" s="187"/>
      <c r="AZ148" s="187"/>
      <c r="BA148" s="61"/>
      <c r="BB148" s="61"/>
      <c r="BC148" s="61"/>
      <c r="BD148" s="61"/>
      <c r="BE148" s="61"/>
      <c r="BF148" s="61"/>
      <c r="BG148" s="61"/>
      <c r="BH148" s="61"/>
      <c r="BI148" s="121"/>
      <c r="BJ148" s="120"/>
      <c r="BK148" s="3"/>
      <c r="BL148" s="56" t="str">
        <f t="shared" si="25"/>
        <v/>
      </c>
      <c r="BM148" s="56" t="str">
        <f t="shared" si="26"/>
        <v/>
      </c>
      <c r="BZ148" s="31"/>
      <c r="CA148" s="1"/>
      <c r="CB148" s="1"/>
      <c r="CC148" s="1"/>
      <c r="CD148" s="2"/>
      <c r="CE148" s="2"/>
      <c r="CF148" s="2"/>
      <c r="CG148" s="2"/>
      <c r="CH148" s="2"/>
      <c r="CI148" s="1"/>
      <c r="CJ148" s="1"/>
      <c r="CK148" s="1"/>
      <c r="CL148" s="1"/>
      <c r="CM148" s="1"/>
      <c r="CN148" s="1"/>
      <c r="CO148" s="1"/>
      <c r="CP148" s="1"/>
      <c r="CQ148" s="1"/>
      <c r="CR148" s="1"/>
      <c r="CS148" s="1" t="s">
        <v>2564</v>
      </c>
    </row>
    <row r="149" spans="1:97" ht="15" customHeight="1">
      <c r="A149" s="59"/>
      <c r="B149" s="137"/>
      <c r="C149" s="1034"/>
      <c r="D149" s="948"/>
      <c r="E149" s="948"/>
      <c r="F149" s="822"/>
      <c r="G149" s="868" t="s">
        <v>580</v>
      </c>
      <c r="H149" s="868"/>
      <c r="I149" s="868"/>
      <c r="J149" s="868"/>
      <c r="K149" s="868"/>
      <c r="L149" s="869"/>
      <c r="M149" s="116" t="s">
        <v>571</v>
      </c>
      <c r="N149" s="810"/>
      <c r="O149" s="811"/>
      <c r="P149" s="812"/>
      <c r="Q149" s="813"/>
      <c r="R149" s="124" t="s">
        <v>146</v>
      </c>
      <c r="S149" s="812"/>
      <c r="T149" s="813"/>
      <c r="U149" s="125" t="s">
        <v>147</v>
      </c>
      <c r="V149" s="812"/>
      <c r="W149" s="813"/>
      <c r="X149" s="115" t="s">
        <v>148</v>
      </c>
      <c r="Y149" s="824"/>
      <c r="Z149" s="825"/>
      <c r="AA149" s="825"/>
      <c r="AB149" s="825"/>
      <c r="AC149" s="825"/>
      <c r="AD149" s="825"/>
      <c r="AE149" s="825"/>
      <c r="AF149" s="825"/>
      <c r="AG149" s="825"/>
      <c r="AH149" s="825"/>
      <c r="AI149" s="825"/>
      <c r="AJ149" s="825"/>
      <c r="AK149" s="825"/>
      <c r="AL149" s="825"/>
      <c r="AM149" s="826"/>
      <c r="AN149" s="61"/>
      <c r="AO149" s="270"/>
      <c r="AP149" s="61"/>
      <c r="AQ149" s="121"/>
      <c r="AR149" s="61"/>
      <c r="AS149" s="61"/>
      <c r="AT149" s="61"/>
      <c r="AU149" s="61"/>
      <c r="AV149" s="61"/>
      <c r="AW149" s="187"/>
      <c r="AX149" s="187"/>
      <c r="AY149" s="187"/>
      <c r="AZ149" s="187"/>
      <c r="BA149" s="61"/>
      <c r="BB149" s="61"/>
      <c r="BC149" s="61"/>
      <c r="BD149" s="61"/>
      <c r="BE149" s="61"/>
      <c r="BF149" s="61"/>
      <c r="BG149" s="61"/>
      <c r="BH149" s="61"/>
      <c r="BI149" s="121"/>
      <c r="BJ149" s="120"/>
      <c r="BK149" s="3"/>
      <c r="BL149" s="56" t="str">
        <f t="shared" si="25"/>
        <v/>
      </c>
      <c r="BM149" s="56" t="str">
        <f t="shared" si="26"/>
        <v/>
      </c>
      <c r="BZ149" s="31"/>
      <c r="CA149" s="1"/>
      <c r="CB149" s="1"/>
      <c r="CC149" s="1"/>
      <c r="CD149" s="2"/>
      <c r="CE149" s="2"/>
      <c r="CF149" s="2"/>
      <c r="CG149" s="2"/>
      <c r="CH149" s="2"/>
      <c r="CI149" s="2"/>
      <c r="CJ149" s="1"/>
      <c r="CK149" s="1"/>
      <c r="CL149" s="1"/>
      <c r="CM149" s="1"/>
      <c r="CN149" s="1"/>
      <c r="CO149" s="1"/>
      <c r="CP149" s="1"/>
      <c r="CQ149" s="1"/>
      <c r="CR149" s="1"/>
      <c r="CS149" s="1" t="s">
        <v>2565</v>
      </c>
    </row>
    <row r="150" spans="1:97" ht="15" customHeight="1">
      <c r="A150" s="59"/>
      <c r="B150" s="137"/>
      <c r="C150" s="1034"/>
      <c r="D150" s="948"/>
      <c r="E150" s="948"/>
      <c r="F150" s="822"/>
      <c r="G150" s="870"/>
      <c r="H150" s="870"/>
      <c r="I150" s="870"/>
      <c r="J150" s="870"/>
      <c r="K150" s="870"/>
      <c r="L150" s="871"/>
      <c r="M150" s="64" t="s">
        <v>572</v>
      </c>
      <c r="N150" s="814"/>
      <c r="O150" s="815"/>
      <c r="P150" s="808"/>
      <c r="Q150" s="809"/>
      <c r="R150" s="126" t="s">
        <v>146</v>
      </c>
      <c r="S150" s="808"/>
      <c r="T150" s="809"/>
      <c r="U150" s="127" t="s">
        <v>147</v>
      </c>
      <c r="V150" s="808"/>
      <c r="W150" s="809"/>
      <c r="X150" s="114" t="s">
        <v>148</v>
      </c>
      <c r="Y150" s="827"/>
      <c r="Z150" s="828"/>
      <c r="AA150" s="828"/>
      <c r="AB150" s="828"/>
      <c r="AC150" s="828"/>
      <c r="AD150" s="828"/>
      <c r="AE150" s="828"/>
      <c r="AF150" s="828"/>
      <c r="AG150" s="828"/>
      <c r="AH150" s="828"/>
      <c r="AI150" s="828"/>
      <c r="AJ150" s="828"/>
      <c r="AK150" s="828"/>
      <c r="AL150" s="828"/>
      <c r="AM150" s="829"/>
      <c r="AN150" s="61"/>
      <c r="AO150" s="270"/>
      <c r="AP150" s="61"/>
      <c r="AQ150" s="121"/>
      <c r="AR150" s="61"/>
      <c r="AS150" s="61"/>
      <c r="AT150" s="61"/>
      <c r="AU150" s="61"/>
      <c r="AV150" s="61"/>
      <c r="AW150" s="187"/>
      <c r="AX150" s="187"/>
      <c r="AY150" s="187"/>
      <c r="AZ150" s="187"/>
      <c r="BA150" s="61"/>
      <c r="BB150" s="61"/>
      <c r="BC150" s="61"/>
      <c r="BD150" s="61"/>
      <c r="BE150" s="61"/>
      <c r="BF150" s="61"/>
      <c r="BG150" s="61"/>
      <c r="BH150" s="61"/>
      <c r="BI150" s="121"/>
      <c r="BJ150" s="120"/>
      <c r="BK150" s="3"/>
      <c r="BL150" s="56" t="str">
        <f t="shared" si="25"/>
        <v/>
      </c>
      <c r="BM150" s="56" t="str">
        <f t="shared" si="26"/>
        <v/>
      </c>
      <c r="BZ150" s="31"/>
      <c r="CA150" s="1"/>
      <c r="CB150" s="1"/>
      <c r="CC150" s="1"/>
      <c r="CD150" s="2"/>
      <c r="CE150" s="2"/>
      <c r="CF150" s="2"/>
      <c r="CG150" s="2"/>
      <c r="CH150" s="2"/>
      <c r="CI150" s="2"/>
      <c r="CJ150" s="1"/>
      <c r="CK150" s="1"/>
      <c r="CL150" s="1"/>
      <c r="CM150" s="1"/>
      <c r="CN150" s="1"/>
      <c r="CO150" s="1"/>
      <c r="CP150" s="1"/>
      <c r="CQ150" s="1"/>
      <c r="CR150" s="1"/>
      <c r="CS150" s="1" t="s">
        <v>2566</v>
      </c>
    </row>
    <row r="151" spans="1:97" ht="15" customHeight="1">
      <c r="A151" s="59"/>
      <c r="B151" s="137"/>
      <c r="C151" s="1034"/>
      <c r="D151" s="948"/>
      <c r="E151" s="948"/>
      <c r="F151" s="822"/>
      <c r="G151" s="868" t="s">
        <v>581</v>
      </c>
      <c r="H151" s="868"/>
      <c r="I151" s="868"/>
      <c r="J151" s="868"/>
      <c r="K151" s="868"/>
      <c r="L151" s="869"/>
      <c r="M151" s="116" t="s">
        <v>571</v>
      </c>
      <c r="N151" s="810"/>
      <c r="O151" s="811"/>
      <c r="P151" s="812"/>
      <c r="Q151" s="813"/>
      <c r="R151" s="124" t="s">
        <v>146</v>
      </c>
      <c r="S151" s="812"/>
      <c r="T151" s="813"/>
      <c r="U151" s="125" t="s">
        <v>147</v>
      </c>
      <c r="V151" s="812"/>
      <c r="W151" s="813"/>
      <c r="X151" s="115" t="s">
        <v>148</v>
      </c>
      <c r="Y151" s="824"/>
      <c r="Z151" s="825"/>
      <c r="AA151" s="825"/>
      <c r="AB151" s="825"/>
      <c r="AC151" s="825"/>
      <c r="AD151" s="825"/>
      <c r="AE151" s="825"/>
      <c r="AF151" s="825"/>
      <c r="AG151" s="825"/>
      <c r="AH151" s="825"/>
      <c r="AI151" s="825"/>
      <c r="AJ151" s="825"/>
      <c r="AK151" s="825"/>
      <c r="AL151" s="825"/>
      <c r="AM151" s="826"/>
      <c r="AN151" s="61"/>
      <c r="AO151" s="270"/>
      <c r="AP151" s="61"/>
      <c r="AQ151" s="121"/>
      <c r="AR151" s="61"/>
      <c r="AS151" s="61"/>
      <c r="AT151" s="61"/>
      <c r="AU151" s="61"/>
      <c r="AV151" s="61"/>
      <c r="AW151" s="187"/>
      <c r="AX151" s="187"/>
      <c r="AY151" s="187"/>
      <c r="AZ151" s="187"/>
      <c r="BA151" s="61"/>
      <c r="BB151" s="61"/>
      <c r="BC151" s="61"/>
      <c r="BD151" s="61"/>
      <c r="BE151" s="61"/>
      <c r="BF151" s="61"/>
      <c r="BG151" s="61"/>
      <c r="BH151" s="61"/>
      <c r="BI151" s="121"/>
      <c r="BJ151" s="120"/>
      <c r="BK151" s="3"/>
      <c r="BL151" s="56" t="str">
        <f t="shared" si="25"/>
        <v/>
      </c>
      <c r="BM151" s="56" t="str">
        <f t="shared" si="26"/>
        <v/>
      </c>
      <c r="BZ151" s="31"/>
      <c r="CA151" s="1"/>
      <c r="CB151" s="1"/>
      <c r="CC151" s="1"/>
      <c r="CD151" s="1"/>
      <c r="CE151" s="2"/>
      <c r="CF151" s="2"/>
      <c r="CG151" s="2"/>
      <c r="CH151" s="2"/>
      <c r="CI151" s="2"/>
      <c r="CJ151" s="1"/>
      <c r="CK151" s="1"/>
      <c r="CL151" s="1"/>
      <c r="CM151" s="1"/>
      <c r="CN151" s="1"/>
      <c r="CO151" s="1"/>
      <c r="CP151" s="1"/>
      <c r="CQ151" s="1"/>
      <c r="CR151" s="1"/>
      <c r="CS151" s="1" t="s">
        <v>2567</v>
      </c>
    </row>
    <row r="152" spans="1:97" ht="15" customHeight="1">
      <c r="A152" s="59"/>
      <c r="B152" s="137"/>
      <c r="C152" s="1034"/>
      <c r="D152" s="948"/>
      <c r="E152" s="948"/>
      <c r="F152" s="822"/>
      <c r="G152" s="870"/>
      <c r="H152" s="870"/>
      <c r="I152" s="870"/>
      <c r="J152" s="870"/>
      <c r="K152" s="870"/>
      <c r="L152" s="871"/>
      <c r="M152" s="64" t="s">
        <v>572</v>
      </c>
      <c r="N152" s="814"/>
      <c r="O152" s="815"/>
      <c r="P152" s="808"/>
      <c r="Q152" s="809"/>
      <c r="R152" s="126" t="s">
        <v>146</v>
      </c>
      <c r="S152" s="808"/>
      <c r="T152" s="809"/>
      <c r="U152" s="127" t="s">
        <v>147</v>
      </c>
      <c r="V152" s="808"/>
      <c r="W152" s="809"/>
      <c r="X152" s="114" t="s">
        <v>148</v>
      </c>
      <c r="Y152" s="827"/>
      <c r="Z152" s="828"/>
      <c r="AA152" s="828"/>
      <c r="AB152" s="828"/>
      <c r="AC152" s="828"/>
      <c r="AD152" s="828"/>
      <c r="AE152" s="828"/>
      <c r="AF152" s="828"/>
      <c r="AG152" s="828"/>
      <c r="AH152" s="828"/>
      <c r="AI152" s="828"/>
      <c r="AJ152" s="828"/>
      <c r="AK152" s="828"/>
      <c r="AL152" s="828"/>
      <c r="AM152" s="829"/>
      <c r="AN152" s="61"/>
      <c r="AO152" s="270"/>
      <c r="AP152" s="61"/>
      <c r="AQ152" s="121"/>
      <c r="AR152" s="61"/>
      <c r="AS152" s="61"/>
      <c r="AT152" s="61"/>
      <c r="AU152" s="61"/>
      <c r="AV152" s="61"/>
      <c r="AW152" s="187"/>
      <c r="AX152" s="187"/>
      <c r="AY152" s="187"/>
      <c r="AZ152" s="187"/>
      <c r="BA152" s="61"/>
      <c r="BB152" s="61"/>
      <c r="BC152" s="61"/>
      <c r="BD152" s="61"/>
      <c r="BE152" s="61"/>
      <c r="BF152" s="61"/>
      <c r="BG152" s="61"/>
      <c r="BH152" s="61"/>
      <c r="BI152" s="121"/>
      <c r="BJ152" s="120"/>
      <c r="BK152" s="3"/>
      <c r="BL152" s="56" t="str">
        <f t="shared" si="25"/>
        <v/>
      </c>
      <c r="BM152" s="56" t="str">
        <f t="shared" si="26"/>
        <v/>
      </c>
      <c r="BZ152" s="31"/>
      <c r="CA152" s="1"/>
      <c r="CB152" s="1"/>
      <c r="CC152" s="1"/>
      <c r="CD152" s="1"/>
      <c r="CE152" s="2"/>
      <c r="CF152" s="1"/>
      <c r="CG152" s="2"/>
      <c r="CH152" s="2"/>
      <c r="CI152" s="2"/>
      <c r="CJ152" s="1"/>
      <c r="CK152" s="1"/>
      <c r="CL152" s="1"/>
      <c r="CM152" s="1"/>
      <c r="CN152" s="1"/>
      <c r="CO152" s="1"/>
      <c r="CP152" s="1"/>
      <c r="CQ152" s="1"/>
      <c r="CR152" s="1"/>
      <c r="CS152" s="1" t="s">
        <v>2568</v>
      </c>
    </row>
    <row r="153" spans="1:97" ht="15" customHeight="1">
      <c r="A153" s="59"/>
      <c r="B153" s="137"/>
      <c r="C153" s="1034"/>
      <c r="D153" s="948"/>
      <c r="E153" s="948"/>
      <c r="F153" s="822"/>
      <c r="G153" s="868" t="s">
        <v>843</v>
      </c>
      <c r="H153" s="868"/>
      <c r="I153" s="868"/>
      <c r="J153" s="868"/>
      <c r="K153" s="868"/>
      <c r="L153" s="869"/>
      <c r="M153" s="116" t="s">
        <v>571</v>
      </c>
      <c r="N153" s="810"/>
      <c r="O153" s="811"/>
      <c r="P153" s="812"/>
      <c r="Q153" s="813"/>
      <c r="R153" s="124" t="s">
        <v>146</v>
      </c>
      <c r="S153" s="812"/>
      <c r="T153" s="813"/>
      <c r="U153" s="125" t="s">
        <v>147</v>
      </c>
      <c r="V153" s="812"/>
      <c r="W153" s="813"/>
      <c r="X153" s="115" t="s">
        <v>148</v>
      </c>
      <c r="Y153" s="824"/>
      <c r="Z153" s="825"/>
      <c r="AA153" s="825"/>
      <c r="AB153" s="825"/>
      <c r="AC153" s="825"/>
      <c r="AD153" s="825"/>
      <c r="AE153" s="825"/>
      <c r="AF153" s="825"/>
      <c r="AG153" s="825"/>
      <c r="AH153" s="825"/>
      <c r="AI153" s="825"/>
      <c r="AJ153" s="825"/>
      <c r="AK153" s="825"/>
      <c r="AL153" s="825"/>
      <c r="AM153" s="826"/>
      <c r="AN153" s="61"/>
      <c r="AO153" s="270"/>
      <c r="AP153" s="61"/>
      <c r="AQ153" s="121"/>
      <c r="AR153" s="61"/>
      <c r="AS153" s="61"/>
      <c r="AT153" s="61"/>
      <c r="AU153" s="61"/>
      <c r="AV153" s="61"/>
      <c r="AW153" s="187"/>
      <c r="AX153" s="187"/>
      <c r="AY153" s="187"/>
      <c r="AZ153" s="187"/>
      <c r="BA153" s="61"/>
      <c r="BB153" s="61"/>
      <c r="BC153" s="61"/>
      <c r="BD153" s="61"/>
      <c r="BE153" s="61"/>
      <c r="BF153" s="61"/>
      <c r="BG153" s="61"/>
      <c r="BH153" s="61"/>
      <c r="BI153" s="121"/>
      <c r="BJ153" s="120"/>
      <c r="BK153" s="3"/>
      <c r="BL153" s="56" t="str">
        <f t="shared" si="25"/>
        <v/>
      </c>
      <c r="BM153" s="56" t="str">
        <f t="shared" si="26"/>
        <v/>
      </c>
      <c r="BZ153" s="31"/>
      <c r="CA153" s="1"/>
      <c r="CB153" s="1"/>
      <c r="CC153" s="1"/>
      <c r="CD153" s="1"/>
      <c r="CE153" s="1"/>
      <c r="CF153" s="1"/>
      <c r="CG153" s="1"/>
      <c r="CH153" s="2"/>
      <c r="CI153" s="2"/>
      <c r="CJ153" s="1"/>
      <c r="CK153" s="1"/>
      <c r="CL153" s="1"/>
      <c r="CM153" s="1"/>
      <c r="CN153" s="1"/>
      <c r="CO153" s="1"/>
      <c r="CP153" s="1"/>
      <c r="CQ153" s="1"/>
      <c r="CR153" s="1"/>
      <c r="CS153" s="1" t="s">
        <v>2569</v>
      </c>
    </row>
    <row r="154" spans="1:97" ht="15" customHeight="1">
      <c r="A154" s="59"/>
      <c r="B154" s="137"/>
      <c r="C154" s="1035"/>
      <c r="D154" s="607"/>
      <c r="E154" s="607"/>
      <c r="F154" s="608"/>
      <c r="G154" s="870"/>
      <c r="H154" s="870"/>
      <c r="I154" s="870"/>
      <c r="J154" s="870"/>
      <c r="K154" s="870"/>
      <c r="L154" s="871"/>
      <c r="M154" s="64" t="s">
        <v>572</v>
      </c>
      <c r="N154" s="814"/>
      <c r="O154" s="815"/>
      <c r="P154" s="808"/>
      <c r="Q154" s="809"/>
      <c r="R154" s="126" t="s">
        <v>146</v>
      </c>
      <c r="S154" s="808"/>
      <c r="T154" s="809"/>
      <c r="U154" s="127" t="s">
        <v>147</v>
      </c>
      <c r="V154" s="808"/>
      <c r="W154" s="809"/>
      <c r="X154" s="114" t="s">
        <v>148</v>
      </c>
      <c r="Y154" s="827"/>
      <c r="Z154" s="828"/>
      <c r="AA154" s="828"/>
      <c r="AB154" s="828"/>
      <c r="AC154" s="828"/>
      <c r="AD154" s="828"/>
      <c r="AE154" s="828"/>
      <c r="AF154" s="828"/>
      <c r="AG154" s="828"/>
      <c r="AH154" s="828"/>
      <c r="AI154" s="828"/>
      <c r="AJ154" s="828"/>
      <c r="AK154" s="828"/>
      <c r="AL154" s="828"/>
      <c r="AM154" s="829"/>
      <c r="AN154" s="61"/>
      <c r="AO154" s="270"/>
      <c r="AP154" s="61"/>
      <c r="AQ154" s="121"/>
      <c r="AR154" s="61"/>
      <c r="AS154" s="61"/>
      <c r="AT154" s="61"/>
      <c r="AU154" s="61"/>
      <c r="AV154" s="61"/>
      <c r="AW154" s="187"/>
      <c r="AX154" s="187"/>
      <c r="AY154" s="187"/>
      <c r="AZ154" s="187"/>
      <c r="BA154" s="61"/>
      <c r="BB154" s="61"/>
      <c r="BC154" s="61"/>
      <c r="BD154" s="61"/>
      <c r="BE154" s="61"/>
      <c r="BF154" s="61"/>
      <c r="BG154" s="61"/>
      <c r="BH154" s="61"/>
      <c r="BI154" s="121"/>
      <c r="BJ154" s="120"/>
      <c r="BK154" s="3"/>
      <c r="BL154" s="56" t="str">
        <f t="shared" si="25"/>
        <v/>
      </c>
      <c r="BM154" s="56" t="str">
        <f t="shared" si="26"/>
        <v/>
      </c>
      <c r="BZ154" s="31"/>
      <c r="CA154" s="1"/>
      <c r="CB154" s="1"/>
      <c r="CC154" s="1"/>
      <c r="CD154" s="1"/>
      <c r="CE154" s="1"/>
      <c r="CF154" s="1"/>
      <c r="CG154" s="1"/>
      <c r="CH154" s="1"/>
      <c r="CI154" s="2"/>
      <c r="CJ154" s="1"/>
      <c r="CK154" s="1"/>
      <c r="CL154" s="1"/>
      <c r="CM154" s="1"/>
      <c r="CN154" s="1"/>
      <c r="CO154" s="1"/>
      <c r="CP154" s="1"/>
      <c r="CQ154" s="1"/>
      <c r="CR154" s="1"/>
      <c r="CS154" s="1" t="s">
        <v>2570</v>
      </c>
    </row>
    <row r="155" spans="1:97" ht="15" customHeight="1" thickBot="1">
      <c r="A155" s="59"/>
      <c r="B155" s="137"/>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61"/>
      <c r="AO155" s="270"/>
      <c r="AP155" s="61"/>
      <c r="AQ155" s="121"/>
      <c r="AR155" s="61"/>
      <c r="AS155" s="61"/>
      <c r="AT155" s="61"/>
      <c r="AU155" s="61"/>
      <c r="AV155" s="61"/>
      <c r="AW155" s="187"/>
      <c r="AX155" s="187"/>
      <c r="AY155" s="187"/>
      <c r="AZ155" s="187"/>
      <c r="BA155" s="61"/>
      <c r="BB155" s="61"/>
      <c r="BC155" s="61"/>
      <c r="BD155" s="61"/>
      <c r="BE155" s="61"/>
      <c r="BF155" s="61"/>
      <c r="BG155" s="61"/>
      <c r="BH155" s="61"/>
      <c r="BI155" s="121"/>
      <c r="BJ155" s="120"/>
      <c r="BK155" s="3"/>
      <c r="BL155" s="7"/>
      <c r="BZ155" s="31"/>
      <c r="CA155" s="1"/>
      <c r="CB155" s="1"/>
      <c r="CC155" s="1"/>
      <c r="CD155" s="1"/>
      <c r="CE155" s="1"/>
      <c r="CF155" s="1"/>
      <c r="CG155" s="1"/>
      <c r="CH155" s="1"/>
      <c r="CI155" s="1"/>
      <c r="CJ155" s="1"/>
      <c r="CK155" s="1"/>
      <c r="CL155" s="1"/>
      <c r="CM155" s="1"/>
      <c r="CN155" s="1"/>
      <c r="CO155" s="1"/>
      <c r="CP155" s="1"/>
      <c r="CQ155" s="1"/>
      <c r="CR155" s="1"/>
      <c r="CS155" s="1" t="s">
        <v>2571</v>
      </c>
    </row>
    <row r="156" spans="1:97" ht="15" customHeight="1">
      <c r="A156" s="59"/>
      <c r="B156" s="137"/>
      <c r="C156" s="861" t="s">
        <v>1587</v>
      </c>
      <c r="D156" s="862"/>
      <c r="E156" s="862"/>
      <c r="F156" s="862"/>
      <c r="G156" s="862"/>
      <c r="H156" s="862"/>
      <c r="I156" s="862"/>
      <c r="J156" s="862"/>
      <c r="K156" s="862"/>
      <c r="L156" s="862"/>
      <c r="M156" s="862"/>
      <c r="N156" s="862"/>
      <c r="O156" s="862"/>
      <c r="P156" s="862"/>
      <c r="Q156" s="862"/>
      <c r="R156" s="862"/>
      <c r="S156" s="862"/>
      <c r="T156" s="862"/>
      <c r="U156" s="862"/>
      <c r="V156" s="862"/>
      <c r="W156" s="862"/>
      <c r="X156" s="862"/>
      <c r="Y156" s="862"/>
      <c r="Z156" s="862"/>
      <c r="AA156" s="862"/>
      <c r="AB156" s="862"/>
      <c r="AC156" s="862"/>
      <c r="AD156" s="862"/>
      <c r="AE156" s="862"/>
      <c r="AF156" s="862"/>
      <c r="AG156" s="862"/>
      <c r="AH156" s="862"/>
      <c r="AI156" s="862"/>
      <c r="AJ156" s="862"/>
      <c r="AK156" s="862"/>
      <c r="AL156" s="862"/>
      <c r="AM156" s="863"/>
      <c r="AN156" s="61"/>
      <c r="AO156" s="270"/>
      <c r="AP156" s="61"/>
      <c r="AQ156" s="121"/>
      <c r="AR156" s="61"/>
      <c r="AS156" s="61"/>
      <c r="AT156" s="61"/>
      <c r="AU156" s="61"/>
      <c r="AV156" s="61"/>
      <c r="AW156" s="187"/>
      <c r="AX156" s="187"/>
      <c r="AY156" s="187"/>
      <c r="AZ156" s="187"/>
      <c r="BA156" s="61"/>
      <c r="BB156" s="61"/>
      <c r="BC156" s="61"/>
      <c r="BD156" s="61"/>
      <c r="BE156" s="61"/>
      <c r="BF156" s="61"/>
      <c r="BG156" s="61"/>
      <c r="BH156" s="61"/>
      <c r="BI156" s="121"/>
      <c r="BJ156" s="120"/>
      <c r="BK156" s="3"/>
      <c r="BL156" s="34"/>
      <c r="BZ156" s="31"/>
      <c r="CA156" s="1"/>
      <c r="CB156" s="1"/>
      <c r="CC156" s="1"/>
      <c r="CD156" s="1"/>
      <c r="CE156" s="1"/>
      <c r="CF156" s="1"/>
      <c r="CG156" s="1"/>
      <c r="CH156" s="1"/>
      <c r="CI156" s="1"/>
      <c r="CJ156" s="1"/>
      <c r="CK156" s="1"/>
      <c r="CL156" s="1"/>
      <c r="CM156" s="1"/>
      <c r="CN156" s="1"/>
      <c r="CO156" s="1"/>
      <c r="CP156" s="1"/>
      <c r="CQ156" s="1"/>
      <c r="CR156" s="1"/>
      <c r="CS156" s="1" t="s">
        <v>2572</v>
      </c>
    </row>
    <row r="157" spans="1:97" ht="15" customHeight="1" thickBot="1">
      <c r="A157" s="59"/>
      <c r="B157" s="137"/>
      <c r="C157" s="864"/>
      <c r="D157" s="865"/>
      <c r="E157" s="865"/>
      <c r="F157" s="865"/>
      <c r="G157" s="865"/>
      <c r="H157" s="865"/>
      <c r="I157" s="865"/>
      <c r="J157" s="865"/>
      <c r="K157" s="865"/>
      <c r="L157" s="865"/>
      <c r="M157" s="865"/>
      <c r="N157" s="865"/>
      <c r="O157" s="865"/>
      <c r="P157" s="865"/>
      <c r="Q157" s="865"/>
      <c r="R157" s="865"/>
      <c r="S157" s="865"/>
      <c r="T157" s="865"/>
      <c r="U157" s="865"/>
      <c r="V157" s="865"/>
      <c r="W157" s="865"/>
      <c r="X157" s="865"/>
      <c r="Y157" s="865"/>
      <c r="Z157" s="865"/>
      <c r="AA157" s="865"/>
      <c r="AB157" s="865"/>
      <c r="AC157" s="865"/>
      <c r="AD157" s="865"/>
      <c r="AE157" s="865"/>
      <c r="AF157" s="865"/>
      <c r="AG157" s="865"/>
      <c r="AH157" s="865"/>
      <c r="AI157" s="865"/>
      <c r="AJ157" s="865"/>
      <c r="AK157" s="865"/>
      <c r="AL157" s="865"/>
      <c r="AM157" s="866"/>
      <c r="AN157" s="61"/>
      <c r="AO157" s="270"/>
      <c r="AP157" s="61"/>
      <c r="AQ157" s="121"/>
      <c r="AR157" s="61"/>
      <c r="AS157" s="61"/>
      <c r="AT157" s="61"/>
      <c r="AU157" s="61"/>
      <c r="AV157" s="61"/>
      <c r="AW157" s="187"/>
      <c r="AX157" s="187"/>
      <c r="AY157" s="187"/>
      <c r="AZ157" s="187"/>
      <c r="BA157" s="61"/>
      <c r="BB157" s="61"/>
      <c r="BC157" s="61"/>
      <c r="BD157" s="61"/>
      <c r="BE157" s="61"/>
      <c r="BF157" s="61"/>
      <c r="BG157" s="61"/>
      <c r="BH157" s="61"/>
      <c r="BI157" s="121"/>
      <c r="BJ157" s="120"/>
      <c r="BK157" s="3"/>
      <c r="BL157" s="34"/>
      <c r="BZ157" s="31"/>
      <c r="CA157" s="1"/>
      <c r="CB157" s="1"/>
      <c r="CC157" s="1"/>
      <c r="CD157" s="1"/>
      <c r="CE157" s="1"/>
      <c r="CF157" s="1"/>
      <c r="CG157" s="1"/>
      <c r="CH157" s="1"/>
      <c r="CI157" s="1"/>
      <c r="CJ157" s="1"/>
      <c r="CK157" s="1"/>
      <c r="CL157" s="1"/>
      <c r="CM157" s="1"/>
      <c r="CN157" s="1"/>
      <c r="CO157" s="1"/>
      <c r="CP157" s="1"/>
      <c r="CQ157" s="1"/>
      <c r="CR157" s="1"/>
      <c r="CS157" s="1" t="s">
        <v>2573</v>
      </c>
    </row>
    <row r="158" spans="1:97" ht="15" customHeight="1">
      <c r="A158" s="59"/>
      <c r="B158" s="137"/>
      <c r="C158" s="613"/>
      <c r="D158" s="613"/>
      <c r="E158" s="613"/>
      <c r="F158" s="613"/>
      <c r="G158" s="613"/>
      <c r="H158" s="613"/>
      <c r="I158" s="613"/>
      <c r="J158" s="613"/>
      <c r="K158" s="613"/>
      <c r="L158" s="613"/>
      <c r="M158" s="613"/>
      <c r="N158" s="613"/>
      <c r="O158" s="613"/>
      <c r="P158" s="613"/>
      <c r="Q158" s="613"/>
      <c r="R158" s="613"/>
      <c r="S158" s="613"/>
      <c r="T158" s="613"/>
      <c r="U158" s="613"/>
      <c r="V158" s="613"/>
      <c r="W158" s="613"/>
      <c r="X158" s="613"/>
      <c r="Y158" s="613"/>
      <c r="Z158" s="613"/>
      <c r="AA158" s="613"/>
      <c r="AB158" s="613"/>
      <c r="AC158" s="613"/>
      <c r="AD158" s="613"/>
      <c r="AE158" s="613"/>
      <c r="AF158" s="613"/>
      <c r="AG158" s="613"/>
      <c r="AH158" s="613"/>
      <c r="AI158" s="867" t="s">
        <v>605</v>
      </c>
      <c r="AJ158" s="867"/>
      <c r="AK158" s="867"/>
      <c r="AL158" s="867"/>
      <c r="AM158" s="867"/>
      <c r="AN158" s="61"/>
      <c r="AO158" s="270"/>
      <c r="AP158" s="61"/>
      <c r="AQ158" s="121"/>
      <c r="AR158" s="61"/>
      <c r="AS158" s="61"/>
      <c r="AT158" s="61"/>
      <c r="AU158" s="61"/>
      <c r="AV158" s="61"/>
      <c r="AW158" s="187"/>
      <c r="AX158" s="187"/>
      <c r="AY158" s="187"/>
      <c r="AZ158" s="187"/>
      <c r="BA158" s="61"/>
      <c r="BB158" s="61"/>
      <c r="BC158" s="61"/>
      <c r="BD158" s="61"/>
      <c r="BE158" s="61"/>
      <c r="BF158" s="61"/>
      <c r="BG158" s="61"/>
      <c r="BH158" s="61"/>
      <c r="BI158" s="121"/>
      <c r="BJ158" s="120"/>
      <c r="BK158" s="3"/>
      <c r="BL158" s="34"/>
      <c r="BM158" s="118"/>
      <c r="BN158" s="118"/>
      <c r="BZ158" s="31"/>
      <c r="CA158" s="1"/>
      <c r="CB158" s="1"/>
      <c r="CC158" s="1"/>
      <c r="CD158" s="1"/>
      <c r="CE158" s="1"/>
      <c r="CF158" s="1"/>
      <c r="CG158" s="1"/>
      <c r="CH158" s="1"/>
      <c r="CI158" s="1"/>
      <c r="CJ158" s="1"/>
      <c r="CK158" s="1"/>
      <c r="CL158" s="1"/>
      <c r="CM158" s="1"/>
      <c r="CN158" s="1"/>
      <c r="CO158" s="1"/>
      <c r="CP158" s="1"/>
      <c r="CQ158" s="1"/>
      <c r="CR158" s="1"/>
      <c r="CS158" s="1" t="s">
        <v>2574</v>
      </c>
    </row>
    <row r="159" spans="1:97" ht="15" customHeight="1">
      <c r="A159" s="59"/>
      <c r="B159" s="137"/>
      <c r="C159" s="938" t="s">
        <v>904</v>
      </c>
      <c r="D159" s="604" t="s">
        <v>784</v>
      </c>
      <c r="E159" s="604"/>
      <c r="F159" s="605"/>
      <c r="G159" s="958" t="s">
        <v>157</v>
      </c>
      <c r="H159" s="959"/>
      <c r="I159" s="959"/>
      <c r="J159" s="959"/>
      <c r="K159" s="959"/>
      <c r="L159" s="960"/>
      <c r="M159" s="955"/>
      <c r="N159" s="956"/>
      <c r="O159" s="956"/>
      <c r="P159" s="956"/>
      <c r="Q159" s="956"/>
      <c r="R159" s="957"/>
      <c r="S159" s="609" t="s">
        <v>158</v>
      </c>
      <c r="T159" s="610"/>
      <c r="U159" s="610"/>
      <c r="V159" s="610"/>
      <c r="W159" s="610"/>
      <c r="X159" s="610"/>
      <c r="Y159" s="610"/>
      <c r="Z159" s="610"/>
      <c r="AA159" s="610"/>
      <c r="AB159" s="610"/>
      <c r="AC159" s="610"/>
      <c r="AD159" s="610"/>
      <c r="AE159" s="610"/>
      <c r="AF159" s="610"/>
      <c r="AG159" s="610"/>
      <c r="AH159" s="610"/>
      <c r="AI159" s="610"/>
      <c r="AJ159" s="610"/>
      <c r="AK159" s="610"/>
      <c r="AL159" s="610"/>
      <c r="AM159" s="611"/>
      <c r="AN159" s="61"/>
      <c r="AO159" s="270"/>
      <c r="AP159" s="61"/>
      <c r="AQ159" s="121"/>
      <c r="AR159" s="61"/>
      <c r="AS159" s="61"/>
      <c r="AT159" s="61"/>
      <c r="AU159" s="61"/>
      <c r="AV159" s="61"/>
      <c r="AW159" s="61"/>
      <c r="AX159" s="61"/>
      <c r="AY159" s="61"/>
      <c r="AZ159" s="61"/>
      <c r="BA159" s="61"/>
      <c r="BB159" s="61"/>
      <c r="BC159" s="61"/>
      <c r="BD159" s="61"/>
      <c r="BE159" s="61"/>
      <c r="BF159" s="61"/>
      <c r="BG159" s="61"/>
      <c r="BH159" s="61"/>
      <c r="BI159" s="121"/>
      <c r="BJ159" s="120"/>
      <c r="BK159" s="3"/>
      <c r="BL159" s="207">
        <f>$M$159*1000</f>
        <v>0</v>
      </c>
      <c r="BZ159" s="31"/>
      <c r="CA159" s="1"/>
      <c r="CB159" s="1"/>
      <c r="CC159" s="1"/>
      <c r="CD159" s="1"/>
      <c r="CE159" s="1"/>
      <c r="CF159" s="1"/>
      <c r="CG159" s="1"/>
      <c r="CH159" s="1"/>
      <c r="CI159" s="1"/>
      <c r="CJ159" s="1"/>
      <c r="CK159" s="1"/>
      <c r="CL159" s="1"/>
      <c r="CM159" s="1"/>
      <c r="CN159" s="1"/>
      <c r="CO159" s="1"/>
      <c r="CP159" s="1"/>
      <c r="CQ159" s="1"/>
      <c r="CR159" s="1"/>
      <c r="CS159" s="1" t="s">
        <v>2575</v>
      </c>
    </row>
    <row r="160" spans="1:97" ht="15" hidden="1" customHeight="1">
      <c r="A160" s="73"/>
      <c r="B160" s="137"/>
      <c r="C160" s="939"/>
      <c r="D160" s="948"/>
      <c r="E160" s="948"/>
      <c r="F160" s="822"/>
      <c r="G160" s="821"/>
      <c r="H160" s="948"/>
      <c r="I160" s="948"/>
      <c r="J160" s="948"/>
      <c r="K160" s="948"/>
      <c r="L160" s="822"/>
      <c r="M160" s="961" t="s">
        <v>140</v>
      </c>
      <c r="N160" s="962"/>
      <c r="O160" s="963"/>
      <c r="P160" s="24" t="str">
        <f>IF(COLUMN()&gt;=26-LEN(M159),MID($M$159,LEN(M159)-9,1),"")</f>
        <v/>
      </c>
      <c r="Q160" s="25" t="str">
        <f>IF(COLUMN()&gt;=26-LEN(M159),MID($M$159,LEN(M159)-8,1),"")</f>
        <v/>
      </c>
      <c r="R160" s="26" t="str">
        <f>IF(COLUMN()&gt;=26-LEN(M159),MID($M$159,LEN(M159)-7,1),"")</f>
        <v/>
      </c>
      <c r="S160" s="24" t="str">
        <f>IF(COLUMN()&gt;=26-LEN(M159),MID($M$159,LEN(M159)-6,1),"")</f>
        <v/>
      </c>
      <c r="T160" s="25" t="str">
        <f>IF(COLUMN()&gt;=26-LEN(M159),MID($M$159,LEN(M159)-5,1),"")</f>
        <v/>
      </c>
      <c r="U160" s="26" t="str">
        <f>IF(COLUMN()&gt;=26-LEN(M159),MID($M$159,LEN(M159)-4,1),"")</f>
        <v/>
      </c>
      <c r="V160" s="24" t="str">
        <f>IF(COLUMN()&gt;=26-LEN(M159),MID($M$159,LEN(M159)-3,1),"")</f>
        <v/>
      </c>
      <c r="W160" s="27" t="str">
        <f>IF(COLUMN()&gt;=26-LEN(M159),MID($M$159,LEN(M159)-2,1),"")</f>
        <v/>
      </c>
      <c r="X160" s="28" t="str">
        <f>IF(COLUMN()&gt;=26-LEN(M159),MID($M$159,LEN(M159)-1,1),"")</f>
        <v/>
      </c>
      <c r="Y160" s="29" t="str">
        <f>IF(COLUMN()&gt;=26-LEN(M159),MID($M$159,LEN(M159),1),"")</f>
        <v/>
      </c>
      <c r="Z160" s="852" t="s">
        <v>165</v>
      </c>
      <c r="AA160" s="853"/>
      <c r="AB160" s="853"/>
      <c r="AC160" s="853"/>
      <c r="AD160" s="853"/>
      <c r="AE160" s="853"/>
      <c r="AF160" s="853"/>
      <c r="AG160" s="853"/>
      <c r="AH160" s="853"/>
      <c r="AI160" s="853"/>
      <c r="AJ160" s="853"/>
      <c r="AK160" s="853"/>
      <c r="AL160" s="853"/>
      <c r="AM160" s="854"/>
      <c r="AN160" s="61"/>
      <c r="AO160" s="270"/>
      <c r="AP160" s="61"/>
      <c r="AQ160" s="121"/>
      <c r="AR160" s="61"/>
      <c r="AS160" s="61"/>
      <c r="AT160" s="61"/>
      <c r="AU160" s="61"/>
      <c r="AV160" s="61"/>
      <c r="AW160" s="61"/>
      <c r="AX160" s="61"/>
      <c r="AY160" s="61"/>
      <c r="AZ160" s="61"/>
      <c r="BA160" s="61"/>
      <c r="BB160" s="61"/>
      <c r="BC160" s="61"/>
      <c r="BD160" s="61"/>
      <c r="BE160" s="61"/>
      <c r="BF160" s="61"/>
      <c r="BG160" s="61"/>
      <c r="BH160" s="61"/>
      <c r="BI160" s="121"/>
      <c r="BJ160" s="120"/>
      <c r="BK160" s="3"/>
      <c r="BZ160" s="31"/>
      <c r="CA160" s="1"/>
      <c r="CB160" s="1"/>
      <c r="CC160" s="1"/>
      <c r="CD160" s="1"/>
      <c r="CE160" s="1"/>
      <c r="CF160" s="1"/>
      <c r="CG160" s="1"/>
      <c r="CH160" s="1"/>
      <c r="CI160" s="1"/>
      <c r="CJ160" s="1"/>
      <c r="CK160" s="1"/>
      <c r="CL160" s="1"/>
      <c r="CM160" s="1"/>
      <c r="CN160" s="1"/>
      <c r="CO160" s="1"/>
      <c r="CP160" s="1"/>
      <c r="CQ160" s="1"/>
      <c r="CR160" s="1"/>
      <c r="CS160" s="1" t="s">
        <v>2576</v>
      </c>
    </row>
    <row r="161" spans="1:97" ht="15" hidden="1" customHeight="1">
      <c r="A161" s="73"/>
      <c r="B161" s="137"/>
      <c r="C161" s="939"/>
      <c r="D161" s="948"/>
      <c r="E161" s="948"/>
      <c r="F161" s="822"/>
      <c r="G161" s="606"/>
      <c r="H161" s="607"/>
      <c r="I161" s="607"/>
      <c r="J161" s="607"/>
      <c r="K161" s="607"/>
      <c r="L161" s="608"/>
      <c r="M161" s="817"/>
      <c r="N161" s="817"/>
      <c r="O161" s="817"/>
      <c r="P161" s="817"/>
      <c r="Q161" s="817"/>
      <c r="R161" s="817"/>
      <c r="S161" s="817"/>
      <c r="T161" s="184" t="s">
        <v>164</v>
      </c>
      <c r="U161" s="63" t="s">
        <v>163</v>
      </c>
      <c r="V161" s="63" t="s">
        <v>162</v>
      </c>
      <c r="W161" s="63" t="s">
        <v>161</v>
      </c>
      <c r="X161" s="184" t="s">
        <v>160</v>
      </c>
      <c r="Y161" s="184" t="s">
        <v>159</v>
      </c>
      <c r="Z161" s="817"/>
      <c r="AA161" s="817"/>
      <c r="AB161" s="817"/>
      <c r="AC161" s="817"/>
      <c r="AD161" s="817"/>
      <c r="AE161" s="817"/>
      <c r="AF161" s="817"/>
      <c r="AG161" s="817"/>
      <c r="AH161" s="817"/>
      <c r="AI161" s="817"/>
      <c r="AJ161" s="817"/>
      <c r="AK161" s="817"/>
      <c r="AL161" s="817"/>
      <c r="AM161" s="818"/>
      <c r="AN161" s="61"/>
      <c r="AO161" s="270"/>
      <c r="AP161" s="61"/>
      <c r="AQ161" s="121"/>
      <c r="AR161" s="61"/>
      <c r="AS161" s="61"/>
      <c r="AT161" s="61"/>
      <c r="AU161" s="61"/>
      <c r="AV161" s="61"/>
      <c r="AW161" s="61"/>
      <c r="AX161" s="61"/>
      <c r="AY161" s="61"/>
      <c r="AZ161" s="61"/>
      <c r="BA161" s="61"/>
      <c r="BB161" s="61"/>
      <c r="BC161" s="61"/>
      <c r="BD161" s="61"/>
      <c r="BE161" s="61"/>
      <c r="BF161" s="61"/>
      <c r="BG161" s="61"/>
      <c r="BH161" s="61"/>
      <c r="BI161" s="121"/>
      <c r="BJ161" s="120"/>
      <c r="BK161" s="3"/>
      <c r="BZ161" s="31"/>
      <c r="CA161" s="1"/>
      <c r="CB161" s="1"/>
      <c r="CC161" s="1"/>
      <c r="CD161" s="1"/>
      <c r="CE161" s="1"/>
      <c r="CF161" s="1"/>
      <c r="CG161" s="1"/>
      <c r="CH161" s="1"/>
      <c r="CI161" s="1"/>
      <c r="CJ161" s="1"/>
      <c r="CK161" s="1"/>
      <c r="CL161" s="1"/>
      <c r="CM161" s="1"/>
      <c r="CN161" s="1"/>
      <c r="CO161" s="1"/>
      <c r="CP161" s="1"/>
      <c r="CQ161" s="1"/>
      <c r="CR161" s="1"/>
      <c r="CS161" s="1" t="s">
        <v>2577</v>
      </c>
    </row>
    <row r="162" spans="1:97" ht="15" customHeight="1">
      <c r="A162" s="59"/>
      <c r="B162" s="137"/>
      <c r="C162" s="939"/>
      <c r="D162" s="948"/>
      <c r="E162" s="948"/>
      <c r="F162" s="822"/>
      <c r="G162" s="958" t="s">
        <v>873</v>
      </c>
      <c r="H162" s="959"/>
      <c r="I162" s="959"/>
      <c r="J162" s="959"/>
      <c r="K162" s="959"/>
      <c r="L162" s="960"/>
      <c r="M162" s="855" t="s">
        <v>774</v>
      </c>
      <c r="N162" s="856"/>
      <c r="O162" s="856"/>
      <c r="P162" s="874"/>
      <c r="Q162" s="875"/>
      <c r="R162" s="108" t="s">
        <v>146</v>
      </c>
      <c r="S162" s="874"/>
      <c r="T162" s="875"/>
      <c r="U162" s="107" t="s">
        <v>147</v>
      </c>
      <c r="V162" s="874"/>
      <c r="W162" s="875"/>
      <c r="X162" s="107" t="s">
        <v>148</v>
      </c>
      <c r="Y162" s="817"/>
      <c r="Z162" s="817"/>
      <c r="AA162" s="817"/>
      <c r="AB162" s="817"/>
      <c r="AC162" s="817"/>
      <c r="AD162" s="817"/>
      <c r="AE162" s="817"/>
      <c r="AF162" s="817"/>
      <c r="AG162" s="817"/>
      <c r="AH162" s="817"/>
      <c r="AI162" s="817"/>
      <c r="AJ162" s="817"/>
      <c r="AK162" s="817"/>
      <c r="AL162" s="817"/>
      <c r="AM162" s="818"/>
      <c r="AN162" s="61"/>
      <c r="AO162" s="270"/>
      <c r="AP162" s="61"/>
      <c r="AQ162" s="121"/>
      <c r="AR162" s="61"/>
      <c r="AS162" s="61"/>
      <c r="AT162" s="61"/>
      <c r="AU162" s="61"/>
      <c r="AV162" s="61"/>
      <c r="AW162" s="61"/>
      <c r="AX162" s="61"/>
      <c r="AY162" s="61"/>
      <c r="AZ162" s="61"/>
      <c r="BA162" s="61"/>
      <c r="BB162" s="61"/>
      <c r="BC162" s="61"/>
      <c r="BD162" s="61"/>
      <c r="BE162" s="61"/>
      <c r="BF162" s="61"/>
      <c r="BG162" s="61"/>
      <c r="BH162" s="61"/>
      <c r="BI162" s="121"/>
      <c r="BJ162" s="120"/>
      <c r="BK162" s="3"/>
      <c r="BL162" s="7" t="str">
        <f>IF(M162="選択▼","",M162&amp;P162&amp;R162&amp;S162&amp;U162&amp;V162&amp;X162)</f>
        <v/>
      </c>
      <c r="BZ162" s="31"/>
      <c r="CA162" s="1"/>
      <c r="CB162" s="1"/>
      <c r="CC162" s="1"/>
      <c r="CD162" s="1"/>
      <c r="CE162" s="1"/>
      <c r="CF162" s="1"/>
      <c r="CG162" s="1"/>
      <c r="CH162" s="1"/>
      <c r="CI162" s="1"/>
      <c r="CJ162" s="1"/>
      <c r="CK162" s="1"/>
      <c r="CL162" s="1"/>
      <c r="CM162" s="1"/>
      <c r="CN162" s="1"/>
      <c r="CO162" s="1"/>
      <c r="CP162" s="1"/>
      <c r="CQ162" s="1"/>
      <c r="CR162" s="1"/>
      <c r="CS162" s="1" t="s">
        <v>2578</v>
      </c>
    </row>
    <row r="163" spans="1:97" ht="15" customHeight="1">
      <c r="A163" s="59"/>
      <c r="B163" s="137"/>
      <c r="C163" s="939"/>
      <c r="D163" s="948"/>
      <c r="E163" s="948"/>
      <c r="F163" s="822"/>
      <c r="G163" s="603" t="s">
        <v>783</v>
      </c>
      <c r="H163" s="604"/>
      <c r="I163" s="604"/>
      <c r="J163" s="604"/>
      <c r="K163" s="604"/>
      <c r="L163" s="605"/>
      <c r="M163" s="805" t="s">
        <v>781</v>
      </c>
      <c r="N163" s="806"/>
      <c r="O163" s="806"/>
      <c r="P163" s="806"/>
      <c r="Q163" s="806"/>
      <c r="R163" s="806"/>
      <c r="S163" s="806"/>
      <c r="T163" s="806"/>
      <c r="U163" s="806"/>
      <c r="V163" s="806"/>
      <c r="W163" s="807"/>
      <c r="X163" s="609"/>
      <c r="Y163" s="799" t="s">
        <v>154</v>
      </c>
      <c r="Z163" s="799"/>
      <c r="AA163" s="799"/>
      <c r="AB163" s="799"/>
      <c r="AC163" s="799"/>
      <c r="AD163" s="799"/>
      <c r="AE163" s="799"/>
      <c r="AF163" s="799"/>
      <c r="AG163" s="799"/>
      <c r="AH163" s="799"/>
      <c r="AI163" s="799"/>
      <c r="AJ163" s="799"/>
      <c r="AK163" s="799"/>
      <c r="AL163" s="799"/>
      <c r="AM163" s="800"/>
      <c r="AN163" s="61"/>
      <c r="AO163" s="270"/>
      <c r="AP163" s="61"/>
      <c r="AQ163" s="121"/>
      <c r="AR163" s="61"/>
      <c r="AS163" s="61"/>
      <c r="AT163" s="61"/>
      <c r="AU163" s="61"/>
      <c r="AV163" s="61"/>
      <c r="AW163" s="61"/>
      <c r="AX163" s="61"/>
      <c r="AY163" s="61"/>
      <c r="AZ163" s="61"/>
      <c r="BA163" s="61"/>
      <c r="BB163" s="61"/>
      <c r="BC163" s="61"/>
      <c r="BD163" s="61"/>
      <c r="BE163" s="61"/>
      <c r="BF163" s="61"/>
      <c r="BG163" s="61"/>
      <c r="BH163" s="61"/>
      <c r="BI163" s="121"/>
      <c r="BJ163" s="120"/>
      <c r="BK163" s="3"/>
      <c r="BL163" s="7" t="str">
        <f>IF(M163="選択してください　▼","",LEFT(M163,2))</f>
        <v/>
      </c>
      <c r="BM163" s="35" t="str">
        <f t="shared" ref="BM163:BN165" si="27">MID($BL163,COLUMN()-64,1)</f>
        <v/>
      </c>
      <c r="BN163" s="35" t="str">
        <f t="shared" si="27"/>
        <v/>
      </c>
      <c r="BO163" s="39" t="str">
        <f>IF(M163="選択してください　▼","",(MID(M163,3,LEN(M163)-2)))</f>
        <v/>
      </c>
      <c r="BZ163" s="31"/>
      <c r="CA163" s="1"/>
      <c r="CB163" s="1"/>
      <c r="CC163" s="1"/>
      <c r="CD163" s="1"/>
      <c r="CE163" s="1"/>
      <c r="CF163" s="1"/>
      <c r="CG163" s="1"/>
      <c r="CH163" s="1"/>
      <c r="CI163" s="1"/>
      <c r="CJ163" s="1"/>
      <c r="CK163" s="1"/>
      <c r="CL163" s="1"/>
      <c r="CM163" s="1"/>
      <c r="CN163" s="1"/>
      <c r="CO163" s="1"/>
      <c r="CP163" s="1"/>
      <c r="CQ163" s="1"/>
      <c r="CR163" s="1"/>
      <c r="CS163" s="1" t="s">
        <v>2579</v>
      </c>
    </row>
    <row r="164" spans="1:97" ht="15" customHeight="1">
      <c r="A164" s="59"/>
      <c r="B164" s="137"/>
      <c r="C164" s="939"/>
      <c r="D164" s="948"/>
      <c r="E164" s="948"/>
      <c r="F164" s="822"/>
      <c r="G164" s="821"/>
      <c r="H164" s="948"/>
      <c r="I164" s="948"/>
      <c r="J164" s="948"/>
      <c r="K164" s="948"/>
      <c r="L164" s="822"/>
      <c r="M164" s="922"/>
      <c r="N164" s="1104"/>
      <c r="O164" s="1104"/>
      <c r="P164" s="1104"/>
      <c r="Q164" s="1104"/>
      <c r="R164" s="1104"/>
      <c r="S164" s="1104"/>
      <c r="T164" s="1104"/>
      <c r="U164" s="1104"/>
      <c r="V164" s="1104"/>
      <c r="W164" s="1105"/>
      <c r="X164" s="1227"/>
      <c r="Y164" s="801"/>
      <c r="Z164" s="801"/>
      <c r="AA164" s="801"/>
      <c r="AB164" s="801"/>
      <c r="AC164" s="801"/>
      <c r="AD164" s="801"/>
      <c r="AE164" s="801"/>
      <c r="AF164" s="801"/>
      <c r="AG164" s="801"/>
      <c r="AH164" s="801"/>
      <c r="AI164" s="801"/>
      <c r="AJ164" s="801"/>
      <c r="AK164" s="801"/>
      <c r="AL164" s="801"/>
      <c r="AM164" s="802"/>
      <c r="AN164" s="61"/>
      <c r="AO164" s="270"/>
      <c r="AP164" s="61"/>
      <c r="AQ164" s="121"/>
      <c r="AR164" s="61"/>
      <c r="AS164" s="61"/>
      <c r="AT164" s="61"/>
      <c r="AU164" s="61"/>
      <c r="AV164" s="61"/>
      <c r="AW164" s="61"/>
      <c r="AX164" s="61"/>
      <c r="AY164" s="61"/>
      <c r="AZ164" s="61"/>
      <c r="BA164" s="61"/>
      <c r="BB164" s="61"/>
      <c r="BC164" s="61"/>
      <c r="BD164" s="61"/>
      <c r="BE164" s="61"/>
      <c r="BF164" s="61"/>
      <c r="BG164" s="61"/>
      <c r="BH164" s="61"/>
      <c r="BI164" s="121"/>
      <c r="BJ164" s="120"/>
      <c r="BK164" s="3"/>
      <c r="BL164" s="7" t="str">
        <f>LEFT(M164,2)</f>
        <v/>
      </c>
      <c r="BM164" s="35" t="str">
        <f t="shared" si="27"/>
        <v/>
      </c>
      <c r="BN164" s="35" t="str">
        <f t="shared" si="27"/>
        <v/>
      </c>
      <c r="BO164" s="39" t="str">
        <f>IF(M164="","",(MID(M164,3,LEN(M164)-2)))</f>
        <v/>
      </c>
      <c r="BZ164" s="31"/>
      <c r="CA164" s="1"/>
      <c r="CB164" s="1"/>
      <c r="CC164" s="1"/>
      <c r="CD164" s="1"/>
      <c r="CE164" s="1"/>
      <c r="CF164" s="1"/>
      <c r="CG164" s="1"/>
      <c r="CH164" s="1"/>
      <c r="CI164" s="1"/>
      <c r="CJ164" s="1"/>
      <c r="CK164" s="1"/>
      <c r="CL164" s="1"/>
      <c r="CM164" s="1"/>
      <c r="CN164" s="1"/>
      <c r="CO164" s="1"/>
      <c r="CP164" s="1"/>
      <c r="CQ164" s="1"/>
      <c r="CR164" s="1"/>
      <c r="CS164" s="1" t="s">
        <v>2580</v>
      </c>
    </row>
    <row r="165" spans="1:97" ht="15" customHeight="1">
      <c r="A165" s="59"/>
      <c r="B165" s="137"/>
      <c r="C165" s="939"/>
      <c r="D165" s="948"/>
      <c r="E165" s="948"/>
      <c r="F165" s="822"/>
      <c r="G165" s="606"/>
      <c r="H165" s="607"/>
      <c r="I165" s="607"/>
      <c r="J165" s="607"/>
      <c r="K165" s="607"/>
      <c r="L165" s="608"/>
      <c r="M165" s="1261"/>
      <c r="N165" s="1262"/>
      <c r="O165" s="1262"/>
      <c r="P165" s="1262"/>
      <c r="Q165" s="1262"/>
      <c r="R165" s="1262"/>
      <c r="S165" s="1262"/>
      <c r="T165" s="1262"/>
      <c r="U165" s="1262"/>
      <c r="V165" s="1262"/>
      <c r="W165" s="1263"/>
      <c r="X165" s="612"/>
      <c r="Y165" s="803"/>
      <c r="Z165" s="803"/>
      <c r="AA165" s="803"/>
      <c r="AB165" s="803"/>
      <c r="AC165" s="803"/>
      <c r="AD165" s="803"/>
      <c r="AE165" s="803"/>
      <c r="AF165" s="803"/>
      <c r="AG165" s="803"/>
      <c r="AH165" s="803"/>
      <c r="AI165" s="803"/>
      <c r="AJ165" s="803"/>
      <c r="AK165" s="803"/>
      <c r="AL165" s="803"/>
      <c r="AM165" s="804"/>
      <c r="AN165" s="61"/>
      <c r="AO165" s="270"/>
      <c r="AP165" s="61"/>
      <c r="AQ165" s="121"/>
      <c r="AR165" s="61"/>
      <c r="AS165" s="61"/>
      <c r="AT165" s="61"/>
      <c r="AU165" s="61"/>
      <c r="AV165" s="61"/>
      <c r="AW165" s="61"/>
      <c r="AX165" s="61"/>
      <c r="AY165" s="61"/>
      <c r="AZ165" s="61"/>
      <c r="BA165" s="61"/>
      <c r="BB165" s="61"/>
      <c r="BC165" s="61"/>
      <c r="BD165" s="61"/>
      <c r="BE165" s="61"/>
      <c r="BF165" s="61"/>
      <c r="BG165" s="61"/>
      <c r="BH165" s="61"/>
      <c r="BI165" s="121"/>
      <c r="BJ165" s="120"/>
      <c r="BK165" s="3"/>
      <c r="BL165" s="7" t="str">
        <f>LEFT(M165,2)</f>
        <v/>
      </c>
      <c r="BM165" s="35" t="str">
        <f t="shared" si="27"/>
        <v/>
      </c>
      <c r="BN165" s="35" t="str">
        <f t="shared" si="27"/>
        <v/>
      </c>
      <c r="BO165" s="39" t="str">
        <f>IF(M165="","",(MID(M165,3,LEN(M165)-2)))</f>
        <v/>
      </c>
      <c r="BZ165" s="31"/>
      <c r="CA165" s="1"/>
      <c r="CB165" s="1"/>
      <c r="CC165" s="1"/>
      <c r="CD165" s="1"/>
      <c r="CE165" s="1"/>
      <c r="CF165" s="1"/>
      <c r="CG165" s="1"/>
      <c r="CH165" s="1"/>
      <c r="CI165" s="1"/>
      <c r="CJ165" s="1"/>
      <c r="CK165" s="1"/>
      <c r="CL165" s="1"/>
      <c r="CM165" s="1"/>
      <c r="CN165" s="1"/>
      <c r="CO165" s="1"/>
      <c r="CP165" s="1"/>
      <c r="CQ165" s="1"/>
      <c r="CR165" s="1"/>
      <c r="CS165" s="1" t="s">
        <v>2581</v>
      </c>
    </row>
    <row r="166" spans="1:97" ht="15" customHeight="1">
      <c r="A166" s="59"/>
      <c r="B166" s="137"/>
      <c r="C166" s="939"/>
      <c r="D166" s="948"/>
      <c r="E166" s="948"/>
      <c r="F166" s="822"/>
      <c r="G166" s="603" t="s">
        <v>1803</v>
      </c>
      <c r="H166" s="604"/>
      <c r="I166" s="604"/>
      <c r="J166" s="604"/>
      <c r="K166" s="604"/>
      <c r="L166" s="605"/>
      <c r="M166" s="1259" t="s">
        <v>329</v>
      </c>
      <c r="N166" s="1260"/>
      <c r="O166" s="1260"/>
      <c r="P166" s="1260"/>
      <c r="Q166" s="1260"/>
      <c r="R166" s="1260"/>
      <c r="S166" s="1260"/>
      <c r="T166" s="1260"/>
      <c r="U166" s="1260"/>
      <c r="V166" s="1260"/>
      <c r="W166" s="1260"/>
      <c r="X166" s="1260"/>
      <c r="Y166" s="1260"/>
      <c r="Z166" s="1260"/>
      <c r="AA166" s="339"/>
      <c r="AB166" s="1257" t="s">
        <v>785</v>
      </c>
      <c r="AC166" s="1257"/>
      <c r="AD166" s="1257"/>
      <c r="AE166" s="1257"/>
      <c r="AF166" s="1257"/>
      <c r="AG166" s="1257"/>
      <c r="AH166" s="1257"/>
      <c r="AI166" s="1257"/>
      <c r="AJ166" s="1257"/>
      <c r="AK166" s="1257"/>
      <c r="AL166" s="1257"/>
      <c r="AM166" s="1258"/>
      <c r="AN166" s="61"/>
      <c r="AO166" s="270"/>
      <c r="AP166" s="61"/>
      <c r="AQ166" s="121"/>
      <c r="AR166" s="61"/>
      <c r="AS166" s="61"/>
      <c r="AT166" s="61"/>
      <c r="AU166" s="61"/>
      <c r="AV166" s="61"/>
      <c r="AW166" s="61"/>
      <c r="AX166" s="61"/>
      <c r="AY166" s="61"/>
      <c r="AZ166" s="61"/>
      <c r="BA166" s="61"/>
      <c r="BB166" s="61"/>
      <c r="BC166" s="61"/>
      <c r="BD166" s="61"/>
      <c r="BE166" s="61"/>
      <c r="BF166" s="61"/>
      <c r="BG166" s="61"/>
      <c r="BH166" s="61"/>
      <c r="BI166" s="121"/>
      <c r="BJ166" s="120"/>
      <c r="BK166" s="3"/>
      <c r="BZ166" s="31"/>
      <c r="CA166" s="1"/>
      <c r="CB166" s="1"/>
      <c r="CC166" s="1"/>
      <c r="CD166" s="1"/>
      <c r="CE166" s="1"/>
      <c r="CF166" s="1"/>
      <c r="CG166" s="1"/>
      <c r="CH166" s="1"/>
      <c r="CI166" s="1"/>
      <c r="CJ166" s="1"/>
      <c r="CK166" s="1"/>
      <c r="CL166" s="1"/>
      <c r="CM166" s="1"/>
      <c r="CN166" s="1"/>
      <c r="CO166" s="1"/>
      <c r="CP166" s="1"/>
      <c r="CQ166" s="1"/>
      <c r="CR166" s="1"/>
      <c r="CS166" s="1" t="s">
        <v>2582</v>
      </c>
    </row>
    <row r="167" spans="1:97" ht="15" customHeight="1">
      <c r="A167" s="59"/>
      <c r="B167" s="137"/>
      <c r="C167" s="939"/>
      <c r="D167" s="948"/>
      <c r="E167" s="948"/>
      <c r="F167" s="822"/>
      <c r="G167" s="821"/>
      <c r="H167" s="948"/>
      <c r="I167" s="948"/>
      <c r="J167" s="948"/>
      <c r="K167" s="948"/>
      <c r="L167" s="822"/>
      <c r="M167" s="952"/>
      <c r="N167" s="953"/>
      <c r="O167" s="953"/>
      <c r="P167" s="953"/>
      <c r="Q167" s="953"/>
      <c r="R167" s="953"/>
      <c r="S167" s="953"/>
      <c r="T167" s="953"/>
      <c r="U167" s="953"/>
      <c r="V167" s="953"/>
      <c r="W167" s="953"/>
      <c r="X167" s="953"/>
      <c r="Y167" s="953"/>
      <c r="Z167" s="954"/>
      <c r="AA167" s="107"/>
      <c r="AB167" s="855" t="s">
        <v>774</v>
      </c>
      <c r="AC167" s="856"/>
      <c r="AD167" s="856"/>
      <c r="AE167" s="874"/>
      <c r="AF167" s="875"/>
      <c r="AG167" s="108" t="s">
        <v>146</v>
      </c>
      <c r="AH167" s="874"/>
      <c r="AI167" s="875"/>
      <c r="AJ167" s="107" t="s">
        <v>147</v>
      </c>
      <c r="AK167" s="874"/>
      <c r="AL167" s="875"/>
      <c r="AM167" s="112" t="s">
        <v>148</v>
      </c>
      <c r="AN167" s="61"/>
      <c r="AO167" s="270"/>
      <c r="AP167" s="61"/>
      <c r="AQ167" s="121"/>
      <c r="AR167" s="61"/>
      <c r="AS167" s="61"/>
      <c r="AT167" s="61"/>
      <c r="AU167" s="61"/>
      <c r="AV167" s="61"/>
      <c r="AW167" s="61"/>
      <c r="AX167" s="61"/>
      <c r="AY167" s="61"/>
      <c r="AZ167" s="61"/>
      <c r="BA167" s="61"/>
      <c r="BB167" s="61"/>
      <c r="BC167" s="61"/>
      <c r="BD167" s="61"/>
      <c r="BE167" s="61"/>
      <c r="BF167" s="61"/>
      <c r="BG167" s="61"/>
      <c r="BH167" s="61"/>
      <c r="BI167" s="121"/>
      <c r="BJ167" s="120"/>
      <c r="BK167" s="3"/>
      <c r="BL167" s="7" t="str">
        <f>IF(M167="選択してください　▼","",LEFT(M167,2))</f>
        <v/>
      </c>
      <c r="BM167" s="38" t="str">
        <f t="shared" ref="BM167:BN171" si="28">MID($BL167,COLUMN()-64,1)</f>
        <v/>
      </c>
      <c r="BN167" s="35" t="str">
        <f t="shared" si="28"/>
        <v/>
      </c>
      <c r="BO167" s="52" t="str">
        <f>IF(AB167="選択▼","",AB167&amp;AE167&amp;AG167&amp;AH167&amp;AJ167&amp;AK167&amp;AM167)</f>
        <v/>
      </c>
      <c r="BP167" s="52" t="str">
        <f>IF(M167="選択してください　▼","",MID(M167,3,25))</f>
        <v/>
      </c>
      <c r="BZ167" s="31"/>
      <c r="CA167" s="1"/>
      <c r="CB167" s="1"/>
      <c r="CC167" s="1"/>
      <c r="CD167" s="1"/>
      <c r="CE167" s="1"/>
      <c r="CF167" s="1"/>
      <c r="CG167" s="1"/>
      <c r="CH167" s="1"/>
      <c r="CI167" s="1"/>
      <c r="CJ167" s="1"/>
      <c r="CK167" s="1"/>
      <c r="CL167" s="1"/>
      <c r="CM167" s="1"/>
      <c r="CN167" s="1"/>
      <c r="CO167" s="1"/>
      <c r="CP167" s="1"/>
      <c r="CQ167" s="1"/>
      <c r="CR167" s="1"/>
      <c r="CS167" s="1" t="s">
        <v>2583</v>
      </c>
    </row>
    <row r="168" spans="1:97" ht="15" customHeight="1">
      <c r="A168" s="59"/>
      <c r="B168" s="137"/>
      <c r="C168" s="939"/>
      <c r="D168" s="948"/>
      <c r="E168" s="948"/>
      <c r="F168" s="822"/>
      <c r="G168" s="821"/>
      <c r="H168" s="948"/>
      <c r="I168" s="948"/>
      <c r="J168" s="948"/>
      <c r="K168" s="948"/>
      <c r="L168" s="822"/>
      <c r="M168" s="952"/>
      <c r="N168" s="953"/>
      <c r="O168" s="953"/>
      <c r="P168" s="953"/>
      <c r="Q168" s="953"/>
      <c r="R168" s="953"/>
      <c r="S168" s="953"/>
      <c r="T168" s="953"/>
      <c r="U168" s="953"/>
      <c r="V168" s="953"/>
      <c r="W168" s="953"/>
      <c r="X168" s="953"/>
      <c r="Y168" s="953"/>
      <c r="Z168" s="954"/>
      <c r="AA168" s="107"/>
      <c r="AB168" s="855"/>
      <c r="AC168" s="856"/>
      <c r="AD168" s="856"/>
      <c r="AE168" s="874"/>
      <c r="AF168" s="875"/>
      <c r="AG168" s="108" t="s">
        <v>146</v>
      </c>
      <c r="AH168" s="874"/>
      <c r="AI168" s="875"/>
      <c r="AJ168" s="107" t="s">
        <v>147</v>
      </c>
      <c r="AK168" s="874"/>
      <c r="AL168" s="875"/>
      <c r="AM168" s="112" t="s">
        <v>148</v>
      </c>
      <c r="AN168" s="61"/>
      <c r="AO168" s="270"/>
      <c r="AP168" s="61"/>
      <c r="AQ168" s="121"/>
      <c r="AR168" s="61"/>
      <c r="AS168" s="61"/>
      <c r="AT168" s="61"/>
      <c r="AU168" s="61"/>
      <c r="AV168" s="61"/>
      <c r="AW168" s="61"/>
      <c r="AX168" s="61"/>
      <c r="AY168" s="61"/>
      <c r="AZ168" s="61"/>
      <c r="BA168" s="61"/>
      <c r="BB168" s="61"/>
      <c r="BC168" s="61"/>
      <c r="BD168" s="61"/>
      <c r="BE168" s="61"/>
      <c r="BF168" s="61"/>
      <c r="BG168" s="61"/>
      <c r="BH168" s="61"/>
      <c r="BI168" s="121"/>
      <c r="BJ168" s="120"/>
      <c r="BK168" s="3"/>
      <c r="BL168" s="7" t="str">
        <f>IF(M168="","",LEFT(M168,2))</f>
        <v/>
      </c>
      <c r="BM168" s="38" t="str">
        <f t="shared" si="28"/>
        <v/>
      </c>
      <c r="BN168" s="35" t="str">
        <f t="shared" si="28"/>
        <v/>
      </c>
      <c r="BO168" s="52" t="str">
        <f>IF(AB168="","",AB168&amp;AE168&amp;AG168&amp;AH168&amp;AJ168&amp;AK168&amp;AM168)</f>
        <v/>
      </c>
      <c r="BP168" s="52" t="str">
        <f>MID(M168,3,25)</f>
        <v/>
      </c>
      <c r="BZ168" s="31"/>
      <c r="CA168" s="1"/>
      <c r="CB168" s="1"/>
      <c r="CC168" s="1"/>
      <c r="CD168" s="1"/>
      <c r="CE168" s="1"/>
      <c r="CF168" s="1"/>
      <c r="CG168" s="1"/>
      <c r="CH168" s="1"/>
      <c r="CI168" s="1"/>
      <c r="CJ168" s="1"/>
      <c r="CK168" s="1"/>
      <c r="CL168" s="1"/>
      <c r="CM168" s="1"/>
      <c r="CN168" s="1"/>
      <c r="CO168" s="1"/>
      <c r="CP168" s="1"/>
      <c r="CQ168" s="1"/>
      <c r="CR168" s="1"/>
      <c r="CS168" s="1" t="s">
        <v>2584</v>
      </c>
    </row>
    <row r="169" spans="1:97" ht="15" customHeight="1">
      <c r="A169" s="59"/>
      <c r="B169" s="137"/>
      <c r="C169" s="939"/>
      <c r="D169" s="948"/>
      <c r="E169" s="948"/>
      <c r="F169" s="822"/>
      <c r="G169" s="821"/>
      <c r="H169" s="948"/>
      <c r="I169" s="948"/>
      <c r="J169" s="948"/>
      <c r="K169" s="948"/>
      <c r="L169" s="822"/>
      <c r="M169" s="952"/>
      <c r="N169" s="953"/>
      <c r="O169" s="953"/>
      <c r="P169" s="953"/>
      <c r="Q169" s="953"/>
      <c r="R169" s="953"/>
      <c r="S169" s="953"/>
      <c r="T169" s="953"/>
      <c r="U169" s="953"/>
      <c r="V169" s="953"/>
      <c r="W169" s="953"/>
      <c r="X169" s="953"/>
      <c r="Y169" s="953"/>
      <c r="Z169" s="954"/>
      <c r="AA169" s="107"/>
      <c r="AB169" s="855"/>
      <c r="AC169" s="856"/>
      <c r="AD169" s="856"/>
      <c r="AE169" s="874"/>
      <c r="AF169" s="875"/>
      <c r="AG169" s="108" t="s">
        <v>146</v>
      </c>
      <c r="AH169" s="874"/>
      <c r="AI169" s="875"/>
      <c r="AJ169" s="107" t="s">
        <v>147</v>
      </c>
      <c r="AK169" s="874"/>
      <c r="AL169" s="875"/>
      <c r="AM169" s="112" t="s">
        <v>148</v>
      </c>
      <c r="AN169" s="61"/>
      <c r="AO169" s="270"/>
      <c r="AP169" s="61"/>
      <c r="AQ169" s="121"/>
      <c r="AR169" s="61"/>
      <c r="AS169" s="61"/>
      <c r="AT169" s="61"/>
      <c r="AU169" s="61"/>
      <c r="AV169" s="61"/>
      <c r="AW169" s="61"/>
      <c r="AX169" s="61"/>
      <c r="AY169" s="61"/>
      <c r="AZ169" s="61"/>
      <c r="BA169" s="61"/>
      <c r="BB169" s="61"/>
      <c r="BC169" s="61"/>
      <c r="BD169" s="61"/>
      <c r="BE169" s="61"/>
      <c r="BF169" s="61"/>
      <c r="BG169" s="61"/>
      <c r="BH169" s="61"/>
      <c r="BI169" s="121"/>
      <c r="BJ169" s="120"/>
      <c r="BK169" s="3"/>
      <c r="BL169" s="7" t="str">
        <f>IF(M169="","",LEFT(M169,2))</f>
        <v/>
      </c>
      <c r="BM169" s="38" t="str">
        <f t="shared" si="28"/>
        <v/>
      </c>
      <c r="BN169" s="35" t="str">
        <f t="shared" si="28"/>
        <v/>
      </c>
      <c r="BO169" s="52" t="str">
        <f>IF(AB169="","",AB169&amp;AE169&amp;AG169&amp;AH169&amp;AJ169&amp;AK169&amp;AM169)</f>
        <v/>
      </c>
      <c r="BP169" s="52" t="str">
        <f>MID(M169,3,25)</f>
        <v/>
      </c>
      <c r="BZ169" s="31"/>
      <c r="CA169" s="1"/>
      <c r="CB169" s="1"/>
      <c r="CC169" s="1"/>
      <c r="CD169" s="1"/>
      <c r="CE169" s="1"/>
      <c r="CF169" s="1"/>
      <c r="CG169" s="1"/>
      <c r="CH169" s="1"/>
      <c r="CI169" s="1"/>
      <c r="CJ169" s="1"/>
      <c r="CK169" s="1"/>
      <c r="CL169" s="1"/>
      <c r="CM169" s="1"/>
      <c r="CN169" s="1"/>
      <c r="CO169" s="1"/>
      <c r="CP169" s="1"/>
      <c r="CQ169" s="1"/>
      <c r="CR169" s="1"/>
      <c r="CS169" s="1" t="s">
        <v>2585</v>
      </c>
    </row>
    <row r="170" spans="1:97" ht="15" customHeight="1">
      <c r="A170" s="59"/>
      <c r="B170" s="137"/>
      <c r="C170" s="939"/>
      <c r="D170" s="948"/>
      <c r="E170" s="948"/>
      <c r="F170" s="822"/>
      <c r="G170" s="821"/>
      <c r="H170" s="948"/>
      <c r="I170" s="948"/>
      <c r="J170" s="948"/>
      <c r="K170" s="948"/>
      <c r="L170" s="822"/>
      <c r="M170" s="952"/>
      <c r="N170" s="953"/>
      <c r="O170" s="953"/>
      <c r="P170" s="953"/>
      <c r="Q170" s="953"/>
      <c r="R170" s="953"/>
      <c r="S170" s="953"/>
      <c r="T170" s="953"/>
      <c r="U170" s="953"/>
      <c r="V170" s="953"/>
      <c r="W170" s="953"/>
      <c r="X170" s="953"/>
      <c r="Y170" s="953"/>
      <c r="Z170" s="954"/>
      <c r="AA170" s="107"/>
      <c r="AB170" s="855"/>
      <c r="AC170" s="856"/>
      <c r="AD170" s="856"/>
      <c r="AE170" s="874"/>
      <c r="AF170" s="875"/>
      <c r="AG170" s="108" t="s">
        <v>146</v>
      </c>
      <c r="AH170" s="874"/>
      <c r="AI170" s="875"/>
      <c r="AJ170" s="107" t="s">
        <v>147</v>
      </c>
      <c r="AK170" s="874"/>
      <c r="AL170" s="875"/>
      <c r="AM170" s="112" t="s">
        <v>148</v>
      </c>
      <c r="AN170" s="61"/>
      <c r="AO170" s="270"/>
      <c r="AP170" s="61"/>
      <c r="AQ170" s="121"/>
      <c r="AR170" s="61"/>
      <c r="AS170" s="61"/>
      <c r="AT170" s="61"/>
      <c r="AU170" s="61"/>
      <c r="AV170" s="61"/>
      <c r="AW170" s="61"/>
      <c r="AX170" s="61"/>
      <c r="AY170" s="61"/>
      <c r="AZ170" s="61"/>
      <c r="BA170" s="61"/>
      <c r="BB170" s="61"/>
      <c r="BC170" s="61"/>
      <c r="BD170" s="61"/>
      <c r="BE170" s="61"/>
      <c r="BF170" s="61"/>
      <c r="BG170" s="61"/>
      <c r="BH170" s="61"/>
      <c r="BI170" s="121"/>
      <c r="BJ170" s="120"/>
      <c r="BK170" s="3"/>
      <c r="BL170" s="7" t="str">
        <f>IF(M170="","",LEFT(M170,2))</f>
        <v/>
      </c>
      <c r="BM170" s="38" t="str">
        <f t="shared" si="28"/>
        <v/>
      </c>
      <c r="BN170" s="35" t="str">
        <f t="shared" si="28"/>
        <v/>
      </c>
      <c r="BO170" s="52" t="str">
        <f>IF(AB170="","",AB170&amp;AE170&amp;AG170&amp;AH170&amp;AJ170&amp;AK170&amp;AM170)</f>
        <v/>
      </c>
      <c r="BP170" s="52" t="str">
        <f>MID(M170,3,26)</f>
        <v/>
      </c>
      <c r="BZ170" s="31"/>
      <c r="CA170" s="1"/>
      <c r="CB170" s="1"/>
      <c r="CC170" s="1"/>
      <c r="CD170" s="1"/>
      <c r="CE170" s="1"/>
      <c r="CF170" s="1"/>
      <c r="CG170" s="1"/>
      <c r="CH170" s="1"/>
      <c r="CI170" s="1"/>
      <c r="CJ170" s="1"/>
      <c r="CK170" s="1"/>
      <c r="CL170" s="1"/>
      <c r="CM170" s="1"/>
      <c r="CN170" s="1"/>
      <c r="CO170" s="1"/>
      <c r="CP170" s="1"/>
      <c r="CQ170" s="1"/>
      <c r="CR170" s="1"/>
      <c r="CS170" s="1" t="s">
        <v>2586</v>
      </c>
    </row>
    <row r="171" spans="1:97" ht="15" customHeight="1">
      <c r="A171" s="59"/>
      <c r="B171" s="137"/>
      <c r="C171" s="939"/>
      <c r="D171" s="948"/>
      <c r="E171" s="948"/>
      <c r="F171" s="822"/>
      <c r="G171" s="821"/>
      <c r="H171" s="948"/>
      <c r="I171" s="948"/>
      <c r="J171" s="948"/>
      <c r="K171" s="948"/>
      <c r="L171" s="822"/>
      <c r="M171" s="952"/>
      <c r="N171" s="953"/>
      <c r="O171" s="953"/>
      <c r="P171" s="953"/>
      <c r="Q171" s="953"/>
      <c r="R171" s="953"/>
      <c r="S171" s="953"/>
      <c r="T171" s="953"/>
      <c r="U171" s="953"/>
      <c r="V171" s="953"/>
      <c r="W171" s="953"/>
      <c r="X171" s="953"/>
      <c r="Y171" s="953"/>
      <c r="Z171" s="954"/>
      <c r="AA171" s="75"/>
      <c r="AB171" s="1047"/>
      <c r="AC171" s="1048"/>
      <c r="AD171" s="1048"/>
      <c r="AE171" s="857"/>
      <c r="AF171" s="858"/>
      <c r="AG171" s="76" t="s">
        <v>146</v>
      </c>
      <c r="AH171" s="857"/>
      <c r="AI171" s="858"/>
      <c r="AJ171" s="75" t="s">
        <v>147</v>
      </c>
      <c r="AK171" s="857"/>
      <c r="AL171" s="858"/>
      <c r="AM171" s="185" t="s">
        <v>148</v>
      </c>
      <c r="AN171" s="61"/>
      <c r="AO171" s="270"/>
      <c r="AP171" s="61"/>
      <c r="AQ171" s="121"/>
      <c r="AR171" s="61"/>
      <c r="AS171" s="61"/>
      <c r="AT171" s="61"/>
      <c r="AU171" s="61"/>
      <c r="AV171" s="61"/>
      <c r="AW171" s="61"/>
      <c r="AX171" s="61"/>
      <c r="AY171" s="61"/>
      <c r="AZ171" s="61"/>
      <c r="BA171" s="61"/>
      <c r="BB171" s="61"/>
      <c r="BC171" s="61"/>
      <c r="BD171" s="61"/>
      <c r="BE171" s="61"/>
      <c r="BF171" s="61"/>
      <c r="BG171" s="61"/>
      <c r="BH171" s="61"/>
      <c r="BI171" s="121"/>
      <c r="BJ171" s="120"/>
      <c r="BK171" s="3"/>
      <c r="BL171" s="7" t="str">
        <f>IF(M171="","",LEFT(M171,2))</f>
        <v/>
      </c>
      <c r="BM171" s="38" t="str">
        <f t="shared" si="28"/>
        <v/>
      </c>
      <c r="BN171" s="35" t="str">
        <f t="shared" si="28"/>
        <v/>
      </c>
      <c r="BO171" s="52" t="str">
        <f>IF(AB171="","",AB171&amp;AE171&amp;AG171&amp;AH171&amp;AJ171&amp;AK171&amp;AM171)</f>
        <v/>
      </c>
      <c r="BP171" s="52" t="str">
        <f>MID(M171,3,25)</f>
        <v/>
      </c>
      <c r="BZ171" s="31"/>
      <c r="CA171" s="1"/>
      <c r="CB171" s="1"/>
      <c r="CC171" s="1"/>
      <c r="CD171" s="1"/>
      <c r="CE171" s="1"/>
      <c r="CF171" s="1"/>
      <c r="CG171" s="1"/>
      <c r="CH171" s="1"/>
      <c r="CI171" s="1"/>
      <c r="CJ171" s="1"/>
      <c r="CK171" s="1"/>
      <c r="CL171" s="1"/>
      <c r="CM171" s="1"/>
      <c r="CN171" s="1"/>
      <c r="CO171" s="1"/>
      <c r="CP171" s="1"/>
      <c r="CQ171" s="1"/>
      <c r="CR171" s="1"/>
      <c r="CS171" s="1" t="s">
        <v>2587</v>
      </c>
    </row>
    <row r="172" spans="1:97" ht="15" customHeight="1">
      <c r="A172" s="59"/>
      <c r="B172" s="137"/>
      <c r="C172" s="939"/>
      <c r="D172" s="603" t="s">
        <v>908</v>
      </c>
      <c r="E172" s="604"/>
      <c r="F172" s="605"/>
      <c r="G172" s="1015" t="s">
        <v>4</v>
      </c>
      <c r="H172" s="1016"/>
      <c r="I172" s="1016"/>
      <c r="J172" s="1016"/>
      <c r="K172" s="1016"/>
      <c r="L172" s="1017"/>
      <c r="M172" s="945"/>
      <c r="N172" s="946"/>
      <c r="O172" s="946"/>
      <c r="P172" s="946"/>
      <c r="Q172" s="946"/>
      <c r="R172" s="946"/>
      <c r="S172" s="946"/>
      <c r="T172" s="946"/>
      <c r="U172" s="946"/>
      <c r="V172" s="947"/>
      <c r="W172" s="1019" t="s">
        <v>190</v>
      </c>
      <c r="X172" s="872"/>
      <c r="Y172" s="872"/>
      <c r="Z172" s="872"/>
      <c r="AA172" s="872"/>
      <c r="AB172" s="872"/>
      <c r="AC172" s="872"/>
      <c r="AD172" s="872"/>
      <c r="AE172" s="872"/>
      <c r="AF172" s="872"/>
      <c r="AG172" s="872"/>
      <c r="AH172" s="872"/>
      <c r="AI172" s="872"/>
      <c r="AJ172" s="872"/>
      <c r="AK172" s="872"/>
      <c r="AL172" s="872"/>
      <c r="AM172" s="873"/>
      <c r="AN172" s="61"/>
      <c r="AO172" s="270"/>
      <c r="AP172" s="61"/>
      <c r="AQ172" s="121"/>
      <c r="AR172" s="1"/>
      <c r="AS172" s="1"/>
      <c r="AT172" s="1"/>
      <c r="AU172" s="1"/>
      <c r="AV172" s="1"/>
      <c r="AW172" s="1"/>
      <c r="AX172" s="1"/>
      <c r="AY172" s="1"/>
      <c r="AZ172" s="1"/>
      <c r="BA172" s="1"/>
      <c r="BB172" s="1"/>
      <c r="BC172" s="1"/>
      <c r="BD172" s="1"/>
      <c r="BE172" s="1"/>
      <c r="BF172" s="1"/>
      <c r="BG172" s="1"/>
      <c r="BH172" s="1"/>
      <c r="BI172" s="120"/>
      <c r="BJ172" s="120"/>
      <c r="BK172" s="3"/>
      <c r="BZ172" s="31"/>
      <c r="CA172" s="1"/>
      <c r="CB172" s="1"/>
      <c r="CC172" s="1"/>
      <c r="CD172" s="1"/>
      <c r="CE172" s="1"/>
      <c r="CF172" s="1"/>
      <c r="CG172" s="1"/>
      <c r="CH172" s="1"/>
      <c r="CI172" s="1"/>
      <c r="CJ172" s="1"/>
      <c r="CK172" s="1"/>
      <c r="CL172" s="1"/>
      <c r="CM172" s="1"/>
      <c r="CN172" s="1"/>
      <c r="CO172" s="1"/>
      <c r="CP172" s="1"/>
      <c r="CQ172" s="1"/>
      <c r="CR172" s="1"/>
      <c r="CS172" s="1" t="s">
        <v>2588</v>
      </c>
    </row>
    <row r="173" spans="1:97" ht="15" hidden="1" customHeight="1">
      <c r="A173" s="73"/>
      <c r="B173" s="137"/>
      <c r="C173" s="939"/>
      <c r="D173" s="821"/>
      <c r="E173" s="948"/>
      <c r="F173" s="822"/>
      <c r="G173" s="821" t="s">
        <v>421</v>
      </c>
      <c r="H173" s="649"/>
      <c r="I173" s="649"/>
      <c r="J173" s="649"/>
      <c r="K173" s="649"/>
      <c r="L173" s="835"/>
      <c r="M173" s="961" t="s">
        <v>140</v>
      </c>
      <c r="N173" s="962"/>
      <c r="O173" s="963"/>
      <c r="P173" s="21" t="str">
        <f>MID($M$172,COLUMN()-15,1)</f>
        <v/>
      </c>
      <c r="Q173" s="21" t="str">
        <f t="shared" ref="Q173:AI173" si="29">MID($M$172,COLUMN()-15,1)</f>
        <v/>
      </c>
      <c r="R173" s="21" t="str">
        <f t="shared" si="29"/>
        <v/>
      </c>
      <c r="S173" s="21" t="str">
        <f t="shared" si="29"/>
        <v/>
      </c>
      <c r="T173" s="21" t="str">
        <f t="shared" si="29"/>
        <v/>
      </c>
      <c r="U173" s="21" t="str">
        <f t="shared" si="29"/>
        <v/>
      </c>
      <c r="V173" s="21" t="str">
        <f t="shared" si="29"/>
        <v/>
      </c>
      <c r="W173" s="21" t="str">
        <f t="shared" si="29"/>
        <v/>
      </c>
      <c r="X173" s="21" t="str">
        <f t="shared" si="29"/>
        <v/>
      </c>
      <c r="Y173" s="21" t="str">
        <f t="shared" si="29"/>
        <v/>
      </c>
      <c r="Z173" s="21" t="str">
        <f t="shared" si="29"/>
        <v/>
      </c>
      <c r="AA173" s="21" t="str">
        <f t="shared" si="29"/>
        <v/>
      </c>
      <c r="AB173" s="21" t="str">
        <f t="shared" si="29"/>
        <v/>
      </c>
      <c r="AC173" s="21" t="str">
        <f t="shared" si="29"/>
        <v/>
      </c>
      <c r="AD173" s="21" t="str">
        <f t="shared" si="29"/>
        <v/>
      </c>
      <c r="AE173" s="21" t="str">
        <f t="shared" si="29"/>
        <v/>
      </c>
      <c r="AF173" s="21" t="str">
        <f t="shared" si="29"/>
        <v/>
      </c>
      <c r="AG173" s="21" t="str">
        <f t="shared" si="29"/>
        <v/>
      </c>
      <c r="AH173" s="21" t="str">
        <f t="shared" si="29"/>
        <v/>
      </c>
      <c r="AI173" s="21" t="str">
        <f t="shared" si="29"/>
        <v/>
      </c>
      <c r="AJ173" s="744"/>
      <c r="AK173" s="859"/>
      <c r="AL173" s="859"/>
      <c r="AM173" s="860"/>
      <c r="AN173" s="61"/>
      <c r="AO173" s="270"/>
      <c r="AP173" s="61"/>
      <c r="AQ173" s="121"/>
      <c r="AR173" s="1"/>
      <c r="AS173" s="1"/>
      <c r="AT173" s="1"/>
      <c r="AU173" s="1"/>
      <c r="AV173" s="1"/>
      <c r="AW173" s="1"/>
      <c r="AX173" s="1"/>
      <c r="AY173" s="1"/>
      <c r="AZ173" s="1"/>
      <c r="BA173" s="1"/>
      <c r="BB173" s="1"/>
      <c r="BC173" s="1"/>
      <c r="BD173" s="1"/>
      <c r="BE173" s="1"/>
      <c r="BF173" s="1"/>
      <c r="BG173" s="1"/>
      <c r="BH173" s="1"/>
      <c r="BI173" s="120"/>
      <c r="BJ173" s="120"/>
      <c r="BK173" s="3"/>
      <c r="BZ173" s="31"/>
      <c r="CA173" s="1"/>
      <c r="CB173" s="1"/>
      <c r="CC173" s="1"/>
      <c r="CD173" s="1"/>
      <c r="CE173" s="1"/>
      <c r="CF173" s="1"/>
      <c r="CG173" s="1"/>
      <c r="CH173" s="1"/>
      <c r="CI173" s="1"/>
      <c r="CJ173" s="1"/>
      <c r="CK173" s="1"/>
      <c r="CL173" s="1"/>
      <c r="CM173" s="1"/>
      <c r="CN173" s="1"/>
      <c r="CO173" s="1"/>
      <c r="CP173" s="1"/>
      <c r="CQ173" s="1"/>
      <c r="CR173" s="1"/>
      <c r="CS173" s="1" t="s">
        <v>2589</v>
      </c>
    </row>
    <row r="174" spans="1:97" ht="15" customHeight="1">
      <c r="A174" s="59"/>
      <c r="B174" s="137"/>
      <c r="C174" s="939"/>
      <c r="D174" s="821"/>
      <c r="E174" s="948"/>
      <c r="F174" s="822"/>
      <c r="G174" s="834"/>
      <c r="H174" s="649"/>
      <c r="I174" s="649"/>
      <c r="J174" s="649"/>
      <c r="K174" s="649"/>
      <c r="L174" s="835"/>
      <c r="M174" s="1005"/>
      <c r="N174" s="1006"/>
      <c r="O174" s="1006"/>
      <c r="P174" s="1006"/>
      <c r="Q174" s="1006"/>
      <c r="R174" s="1006"/>
      <c r="S174" s="1006"/>
      <c r="T174" s="1006"/>
      <c r="U174" s="1006"/>
      <c r="V174" s="1006"/>
      <c r="W174" s="1006"/>
      <c r="X174" s="1006"/>
      <c r="Y174" s="1006"/>
      <c r="Z174" s="1007"/>
      <c r="AA174" s="872" t="s">
        <v>609</v>
      </c>
      <c r="AB174" s="872"/>
      <c r="AC174" s="872"/>
      <c r="AD174" s="872"/>
      <c r="AE174" s="872"/>
      <c r="AF174" s="872"/>
      <c r="AG174" s="872"/>
      <c r="AH174" s="872"/>
      <c r="AI174" s="872"/>
      <c r="AJ174" s="872"/>
      <c r="AK174" s="872"/>
      <c r="AL174" s="872"/>
      <c r="AM174" s="873"/>
      <c r="AN174" s="61"/>
      <c r="AO174" s="270"/>
      <c r="AP174" s="61"/>
      <c r="AQ174" s="121"/>
      <c r="AR174" s="1"/>
      <c r="AS174" s="1"/>
      <c r="AT174" s="1"/>
      <c r="AU174" s="1"/>
      <c r="AV174" s="1"/>
      <c r="AW174" s="1"/>
      <c r="AX174" s="1"/>
      <c r="AY174" s="1"/>
      <c r="AZ174" s="1"/>
      <c r="BA174" s="1"/>
      <c r="BB174" s="1"/>
      <c r="BC174" s="1"/>
      <c r="BD174" s="1"/>
      <c r="BE174" s="1"/>
      <c r="BF174" s="1"/>
      <c r="BG174" s="1"/>
      <c r="BH174" s="1"/>
      <c r="BI174" s="120"/>
      <c r="BJ174" s="120"/>
      <c r="BK174" s="3"/>
      <c r="BZ174" s="31"/>
      <c r="CA174" s="1"/>
      <c r="CB174" s="1"/>
      <c r="CC174" s="1"/>
      <c r="CD174" s="1"/>
      <c r="CE174" s="1"/>
      <c r="CF174" s="1"/>
      <c r="CG174" s="1"/>
      <c r="CH174" s="1"/>
      <c r="CI174" s="1"/>
      <c r="CJ174" s="1"/>
      <c r="CK174" s="1"/>
      <c r="CL174" s="1"/>
      <c r="CM174" s="1"/>
      <c r="CN174" s="1"/>
      <c r="CO174" s="1"/>
      <c r="CP174" s="1"/>
      <c r="CQ174" s="1"/>
      <c r="CR174" s="1"/>
      <c r="CS174" s="1" t="s">
        <v>2590</v>
      </c>
    </row>
    <row r="175" spans="1:97" ht="15" hidden="1" customHeight="1">
      <c r="A175" s="73"/>
      <c r="B175" s="137"/>
      <c r="C175" s="939"/>
      <c r="D175" s="821"/>
      <c r="E175" s="948"/>
      <c r="F175" s="822"/>
      <c r="G175" s="932"/>
      <c r="H175" s="933"/>
      <c r="I175" s="933"/>
      <c r="J175" s="933"/>
      <c r="K175" s="933"/>
      <c r="L175" s="934"/>
      <c r="M175" s="961" t="s">
        <v>140</v>
      </c>
      <c r="N175" s="962"/>
      <c r="O175" s="963"/>
      <c r="P175" s="21" t="str">
        <f>MID($M$174,COLUMN()-15,1)</f>
        <v/>
      </c>
      <c r="Q175" s="21" t="str">
        <f t="shared" ref="Q175:AI175" si="30">MID($M$174,COLUMN()-15,1)</f>
        <v/>
      </c>
      <c r="R175" s="21" t="str">
        <f t="shared" si="30"/>
        <v/>
      </c>
      <c r="S175" s="21" t="str">
        <f t="shared" si="30"/>
        <v/>
      </c>
      <c r="T175" s="21" t="str">
        <f t="shared" si="30"/>
        <v/>
      </c>
      <c r="U175" s="21" t="str">
        <f t="shared" si="30"/>
        <v/>
      </c>
      <c r="V175" s="21" t="str">
        <f t="shared" si="30"/>
        <v/>
      </c>
      <c r="W175" s="21" t="str">
        <f t="shared" si="30"/>
        <v/>
      </c>
      <c r="X175" s="21" t="str">
        <f t="shared" si="30"/>
        <v/>
      </c>
      <c r="Y175" s="21" t="str">
        <f t="shared" si="30"/>
        <v/>
      </c>
      <c r="Z175" s="21" t="str">
        <f t="shared" si="30"/>
        <v/>
      </c>
      <c r="AA175" s="21" t="str">
        <f t="shared" si="30"/>
        <v/>
      </c>
      <c r="AB175" s="21" t="str">
        <f t="shared" si="30"/>
        <v/>
      </c>
      <c r="AC175" s="21" t="str">
        <f t="shared" si="30"/>
        <v/>
      </c>
      <c r="AD175" s="21" t="str">
        <f t="shared" si="30"/>
        <v/>
      </c>
      <c r="AE175" s="21" t="str">
        <f t="shared" si="30"/>
        <v/>
      </c>
      <c r="AF175" s="21" t="str">
        <f t="shared" si="30"/>
        <v/>
      </c>
      <c r="AG175" s="21" t="str">
        <f t="shared" si="30"/>
        <v/>
      </c>
      <c r="AH175" s="21" t="str">
        <f t="shared" si="30"/>
        <v/>
      </c>
      <c r="AI175" s="21" t="str">
        <f t="shared" si="30"/>
        <v/>
      </c>
      <c r="AJ175" s="744"/>
      <c r="AK175" s="859"/>
      <c r="AL175" s="859"/>
      <c r="AM175" s="860"/>
      <c r="AN175" s="61"/>
      <c r="AO175" s="270"/>
      <c r="AP175" s="61"/>
      <c r="AQ175" s="121"/>
      <c r="AR175" s="1"/>
      <c r="AS175" s="1"/>
      <c r="AT175" s="1"/>
      <c r="AU175" s="1"/>
      <c r="AV175" s="1"/>
      <c r="AW175" s="1"/>
      <c r="AX175" s="1"/>
      <c r="AY175" s="1"/>
      <c r="AZ175" s="1"/>
      <c r="BA175" s="1"/>
      <c r="BB175" s="1"/>
      <c r="BC175" s="1"/>
      <c r="BD175" s="1"/>
      <c r="BE175" s="1"/>
      <c r="BF175" s="1"/>
      <c r="BG175" s="1"/>
      <c r="BH175" s="1"/>
      <c r="BI175" s="120"/>
      <c r="BJ175" s="120"/>
      <c r="BK175" s="3"/>
      <c r="BZ175" s="31"/>
      <c r="CA175" s="1"/>
      <c r="CB175" s="1"/>
      <c r="CC175" s="1"/>
      <c r="CD175" s="1"/>
      <c r="CE175" s="1"/>
      <c r="CF175" s="1"/>
      <c r="CG175" s="1"/>
      <c r="CH175" s="1"/>
      <c r="CI175" s="1"/>
      <c r="CJ175" s="1"/>
      <c r="CK175" s="1"/>
      <c r="CL175" s="1"/>
      <c r="CM175" s="1"/>
      <c r="CN175" s="1"/>
      <c r="CO175" s="1"/>
      <c r="CP175" s="1"/>
      <c r="CQ175" s="1"/>
      <c r="CR175" s="1"/>
      <c r="CS175" s="1" t="s">
        <v>2591</v>
      </c>
    </row>
    <row r="176" spans="1:97" ht="15" customHeight="1">
      <c r="A176" s="59"/>
      <c r="B176" s="137"/>
      <c r="C176" s="939"/>
      <c r="D176" s="821"/>
      <c r="E176" s="948"/>
      <c r="F176" s="822"/>
      <c r="G176" s="935" t="s">
        <v>66</v>
      </c>
      <c r="H176" s="819"/>
      <c r="I176" s="819"/>
      <c r="J176" s="819"/>
      <c r="K176" s="819"/>
      <c r="L176" s="820"/>
      <c r="M176" s="855" t="s">
        <v>774</v>
      </c>
      <c r="N176" s="856"/>
      <c r="O176" s="856"/>
      <c r="P176" s="874"/>
      <c r="Q176" s="875"/>
      <c r="R176" s="108" t="s">
        <v>146</v>
      </c>
      <c r="S176" s="874"/>
      <c r="T176" s="875"/>
      <c r="U176" s="107" t="s">
        <v>147</v>
      </c>
      <c r="V176" s="874"/>
      <c r="W176" s="875"/>
      <c r="X176" s="107" t="s">
        <v>148</v>
      </c>
      <c r="Y176" s="817"/>
      <c r="Z176" s="817"/>
      <c r="AA176" s="817"/>
      <c r="AB176" s="817"/>
      <c r="AC176" s="817"/>
      <c r="AD176" s="817"/>
      <c r="AE176" s="817"/>
      <c r="AF176" s="817"/>
      <c r="AG176" s="817"/>
      <c r="AH176" s="817"/>
      <c r="AI176" s="817"/>
      <c r="AJ176" s="817"/>
      <c r="AK176" s="817"/>
      <c r="AL176" s="817"/>
      <c r="AM176" s="818"/>
      <c r="AN176" s="61"/>
      <c r="AO176" s="270"/>
      <c r="AP176" s="61"/>
      <c r="AQ176" s="121"/>
      <c r="AR176" s="61"/>
      <c r="AS176" s="61"/>
      <c r="AT176" s="61"/>
      <c r="AU176" s="61"/>
      <c r="AV176" s="61"/>
      <c r="AW176" s="61"/>
      <c r="AX176" s="61"/>
      <c r="AY176" s="61"/>
      <c r="AZ176" s="61"/>
      <c r="BA176" s="61"/>
      <c r="BB176" s="61"/>
      <c r="BC176" s="61"/>
      <c r="BD176" s="61"/>
      <c r="BE176" s="61"/>
      <c r="BF176" s="61"/>
      <c r="BG176" s="61"/>
      <c r="BH176" s="61"/>
      <c r="BI176" s="121"/>
      <c r="BJ176" s="120"/>
      <c r="BK176" s="3"/>
      <c r="BL176" s="7" t="str">
        <f>IF(M176="選択▼","",M176&amp;P176&amp;R176&amp;S176&amp;U176&amp;V176&amp;X176)</f>
        <v/>
      </c>
      <c r="BM176" s="35" t="str">
        <f>MID(P176,COLUMN()-64,1)</f>
        <v/>
      </c>
      <c r="BN176" s="35" t="str">
        <f>MID(P176,COLUMN()-64,1)</f>
        <v/>
      </c>
      <c r="BO176" s="35" t="str">
        <f>MID(S176,COLUMN()-66,1)</f>
        <v/>
      </c>
      <c r="BP176" s="35" t="str">
        <f>MID(S176,COLUMN()-66,1)</f>
        <v/>
      </c>
      <c r="BQ176" s="35" t="str">
        <f>MID(V176,COLUMN()-68,1)</f>
        <v/>
      </c>
      <c r="BR176" s="35" t="str">
        <f>MID(V176,COLUMN()-68,1)</f>
        <v/>
      </c>
      <c r="BS176" s="42" t="str">
        <f>IF(★入力画面!M176="平成","H",IF(★入力画面!M176="昭和","S",IF(★入力画面!M176="大正","T",IF(★入力画面!M176="明治","M",""))))</f>
        <v/>
      </c>
      <c r="BZ176" s="31"/>
      <c r="CA176" s="1"/>
      <c r="CB176" s="1"/>
      <c r="CC176" s="1"/>
      <c r="CD176" s="1"/>
      <c r="CE176" s="1"/>
      <c r="CF176" s="1"/>
      <c r="CG176" s="1"/>
      <c r="CH176" s="1"/>
      <c r="CI176" s="1"/>
      <c r="CJ176" s="1"/>
      <c r="CK176" s="1"/>
      <c r="CL176" s="1"/>
      <c r="CM176" s="1"/>
      <c r="CN176" s="1"/>
      <c r="CO176" s="1"/>
      <c r="CP176" s="1"/>
      <c r="CQ176" s="1"/>
      <c r="CR176" s="1"/>
      <c r="CS176" s="1" t="s">
        <v>2592</v>
      </c>
    </row>
    <row r="177" spans="1:97" ht="15" customHeight="1">
      <c r="A177" s="59"/>
      <c r="B177" s="137"/>
      <c r="C177" s="939"/>
      <c r="D177" s="821"/>
      <c r="E177" s="948"/>
      <c r="F177" s="822"/>
      <c r="G177" s="935" t="s">
        <v>412</v>
      </c>
      <c r="H177" s="819"/>
      <c r="I177" s="819"/>
      <c r="J177" s="819"/>
      <c r="K177" s="819"/>
      <c r="L177" s="820"/>
      <c r="M177" s="878"/>
      <c r="N177" s="879"/>
      <c r="O177" s="879"/>
      <c r="P177" s="880"/>
      <c r="Q177" s="1018" t="s">
        <v>413</v>
      </c>
      <c r="R177" s="876"/>
      <c r="S177" s="881" t="s">
        <v>415</v>
      </c>
      <c r="T177" s="881"/>
      <c r="U177" s="881"/>
      <c r="V177" s="881"/>
      <c r="W177" s="878"/>
      <c r="X177" s="879"/>
      <c r="Y177" s="879"/>
      <c r="Z177" s="879"/>
      <c r="AA177" s="880"/>
      <c r="AB177" s="876" t="s">
        <v>414</v>
      </c>
      <c r="AC177" s="876"/>
      <c r="AD177" s="881" t="s">
        <v>416</v>
      </c>
      <c r="AE177" s="881"/>
      <c r="AF177" s="1003"/>
      <c r="AG177" s="1004"/>
      <c r="AH177" s="1008"/>
      <c r="AI177" s="876" t="s">
        <v>417</v>
      </c>
      <c r="AJ177" s="876"/>
      <c r="AK177" s="876"/>
      <c r="AL177" s="876"/>
      <c r="AM177" s="877"/>
      <c r="AN177" s="61"/>
      <c r="AO177" s="270"/>
      <c r="AP177" s="61"/>
      <c r="AQ177" s="121"/>
      <c r="AR177" s="1"/>
      <c r="AS177" s="1"/>
      <c r="AT177" s="1"/>
      <c r="AU177" s="1"/>
      <c r="AV177" s="1"/>
      <c r="AW177" s="1"/>
      <c r="AX177" s="1"/>
      <c r="AY177" s="1"/>
      <c r="AZ177" s="1"/>
      <c r="BA177" s="1"/>
      <c r="BB177" s="1"/>
      <c r="BC177" s="1"/>
      <c r="BD177" s="1"/>
      <c r="BE177" s="1"/>
      <c r="BF177" s="1"/>
      <c r="BG177" s="1"/>
      <c r="BH177" s="1"/>
      <c r="BI177" s="120"/>
      <c r="BJ177" s="120"/>
      <c r="BK177" s="3"/>
      <c r="BZ177" s="31"/>
      <c r="CA177" s="1"/>
      <c r="CB177" s="1"/>
      <c r="CC177" s="1"/>
      <c r="CD177" s="1"/>
      <c r="CE177" s="1"/>
      <c r="CF177" s="1"/>
      <c r="CG177" s="1"/>
      <c r="CH177" s="1"/>
      <c r="CI177" s="1"/>
      <c r="CJ177" s="1"/>
      <c r="CK177" s="1"/>
      <c r="CL177" s="1"/>
      <c r="CM177" s="1"/>
      <c r="CN177" s="1"/>
      <c r="CO177" s="1"/>
      <c r="CP177" s="1"/>
      <c r="CQ177" s="1"/>
      <c r="CR177" s="1"/>
      <c r="CS177" s="1" t="s">
        <v>2593</v>
      </c>
    </row>
    <row r="178" spans="1:97" ht="15" customHeight="1">
      <c r="A178" s="59"/>
      <c r="B178" s="137"/>
      <c r="C178" s="939"/>
      <c r="D178" s="821"/>
      <c r="E178" s="948"/>
      <c r="F178" s="822"/>
      <c r="G178" s="603" t="s">
        <v>696</v>
      </c>
      <c r="H178" s="604"/>
      <c r="I178" s="604"/>
      <c r="J178" s="604"/>
      <c r="K178" s="604"/>
      <c r="L178" s="605"/>
      <c r="M178" s="855" t="s">
        <v>381</v>
      </c>
      <c r="N178" s="856"/>
      <c r="O178" s="856"/>
      <c r="P178" s="856"/>
      <c r="Q178" s="856"/>
      <c r="R178" s="882"/>
      <c r="S178" s="112"/>
      <c r="T178" s="922" t="s">
        <v>909</v>
      </c>
      <c r="U178" s="806"/>
      <c r="V178" s="806"/>
      <c r="W178" s="806"/>
      <c r="X178" s="806"/>
      <c r="Y178" s="806"/>
      <c r="Z178" s="806"/>
      <c r="AA178" s="807"/>
      <c r="AB178" s="816"/>
      <c r="AC178" s="817"/>
      <c r="AD178" s="817"/>
      <c r="AE178" s="817"/>
      <c r="AF178" s="817"/>
      <c r="AG178" s="817"/>
      <c r="AH178" s="817"/>
      <c r="AI178" s="817"/>
      <c r="AJ178" s="817"/>
      <c r="AK178" s="817"/>
      <c r="AL178" s="817"/>
      <c r="AM178" s="818"/>
      <c r="AN178" s="61"/>
      <c r="AO178" s="270"/>
      <c r="AP178" s="61"/>
      <c r="AQ178" s="121"/>
      <c r="AR178" s="1"/>
      <c r="AS178" s="1"/>
      <c r="AT178" s="1"/>
      <c r="AU178" s="1"/>
      <c r="AV178" s="1"/>
      <c r="AW178" s="1"/>
      <c r="AX178" s="1"/>
      <c r="AY178" s="1"/>
      <c r="AZ178" s="1"/>
      <c r="BA178" s="1"/>
      <c r="BB178" s="1"/>
      <c r="BC178" s="1"/>
      <c r="BD178" s="1"/>
      <c r="BE178" s="1"/>
      <c r="BF178" s="1"/>
      <c r="BG178" s="1"/>
      <c r="BH178" s="1"/>
      <c r="BI178" s="120"/>
      <c r="BJ178" s="120"/>
      <c r="BK178" s="3"/>
      <c r="BL178" s="7" t="str">
        <f>IF(T178="市区町村を選択　▼","",LEFT(T178,6))</f>
        <v/>
      </c>
      <c r="BZ178" s="31"/>
      <c r="CA178" s="1"/>
      <c r="CB178" s="1"/>
      <c r="CC178" s="1"/>
      <c r="CD178" s="1"/>
      <c r="CE178" s="1"/>
      <c r="CF178" s="1"/>
      <c r="CG178" s="1"/>
      <c r="CH178" s="1"/>
      <c r="CI178" s="1"/>
      <c r="CJ178" s="1"/>
      <c r="CK178" s="1"/>
      <c r="CL178" s="1"/>
      <c r="CM178" s="1"/>
      <c r="CN178" s="1"/>
      <c r="CO178" s="1"/>
      <c r="CP178" s="1"/>
      <c r="CQ178" s="1"/>
      <c r="CR178" s="1"/>
      <c r="CS178" s="1" t="s">
        <v>2594</v>
      </c>
    </row>
    <row r="179" spans="1:97" ht="15" hidden="1" customHeight="1">
      <c r="A179" s="73"/>
      <c r="B179" s="137"/>
      <c r="C179" s="939"/>
      <c r="D179" s="821"/>
      <c r="E179" s="948"/>
      <c r="F179" s="822"/>
      <c r="G179" s="821"/>
      <c r="H179" s="948"/>
      <c r="I179" s="948"/>
      <c r="J179" s="948"/>
      <c r="K179" s="948"/>
      <c r="L179" s="822"/>
      <c r="M179" s="961" t="s">
        <v>140</v>
      </c>
      <c r="N179" s="962"/>
      <c r="O179" s="963"/>
      <c r="P179" s="22" t="str">
        <f>MID($BL$178,COLUMN()-15,1)</f>
        <v/>
      </c>
      <c r="Q179" s="22" t="str">
        <f t="shared" ref="Q179:U179" si="31">MID($BL$178,COLUMN()-15,1)</f>
        <v/>
      </c>
      <c r="R179" s="22" t="str">
        <f t="shared" si="31"/>
        <v/>
      </c>
      <c r="S179" s="22" t="str">
        <f t="shared" si="31"/>
        <v/>
      </c>
      <c r="T179" s="22" t="str">
        <f t="shared" si="31"/>
        <v/>
      </c>
      <c r="U179" s="21" t="str">
        <f t="shared" si="31"/>
        <v/>
      </c>
      <c r="V179" s="744"/>
      <c r="W179" s="745"/>
      <c r="X179" s="745"/>
      <c r="Y179" s="745"/>
      <c r="Z179" s="745"/>
      <c r="AA179" s="745"/>
      <c r="AB179" s="745"/>
      <c r="AC179" s="745"/>
      <c r="AD179" s="745"/>
      <c r="AE179" s="745"/>
      <c r="AF179" s="745"/>
      <c r="AG179" s="745"/>
      <c r="AH179" s="745"/>
      <c r="AI179" s="745"/>
      <c r="AJ179" s="745"/>
      <c r="AK179" s="745"/>
      <c r="AL179" s="745"/>
      <c r="AM179" s="746"/>
      <c r="AN179" s="61"/>
      <c r="AO179" s="270"/>
      <c r="AP179" s="61"/>
      <c r="AQ179" s="121"/>
      <c r="AR179" s="1"/>
      <c r="AS179" s="1"/>
      <c r="AT179" s="1"/>
      <c r="AU179" s="1"/>
      <c r="AV179" s="1"/>
      <c r="AW179" s="1"/>
      <c r="AX179" s="1"/>
      <c r="AY179" s="1"/>
      <c r="AZ179" s="1"/>
      <c r="BA179" s="1"/>
      <c r="BB179" s="1"/>
      <c r="BC179" s="1"/>
      <c r="BD179" s="1"/>
      <c r="BE179" s="1"/>
      <c r="BF179" s="1"/>
      <c r="BG179" s="1"/>
      <c r="BH179" s="1"/>
      <c r="BI179" s="120"/>
      <c r="BJ179" s="120"/>
      <c r="BK179" s="3"/>
      <c r="BL179" s="7" t="str">
        <f>IF(T178="市区町村を選択 ▼","",MID(T178,8,10))</f>
        <v>　▼</v>
      </c>
      <c r="BZ179" s="31"/>
      <c r="CA179" s="1"/>
      <c r="CB179" s="1"/>
      <c r="CC179" s="1"/>
      <c r="CD179" s="1"/>
      <c r="CE179" s="1"/>
      <c r="CF179" s="1"/>
      <c r="CG179" s="1"/>
      <c r="CH179" s="1"/>
      <c r="CI179" s="1"/>
      <c r="CJ179" s="1"/>
      <c r="CK179" s="1"/>
      <c r="CL179" s="1"/>
      <c r="CM179" s="1"/>
      <c r="CN179" s="1"/>
      <c r="CO179" s="1"/>
      <c r="CP179" s="1"/>
      <c r="CQ179" s="1"/>
      <c r="CR179" s="1"/>
      <c r="CS179" s="1" t="s">
        <v>2595</v>
      </c>
    </row>
    <row r="180" spans="1:97" ht="15" customHeight="1">
      <c r="A180" s="59"/>
      <c r="B180" s="137"/>
      <c r="C180" s="939"/>
      <c r="D180" s="821"/>
      <c r="E180" s="948"/>
      <c r="F180" s="822"/>
      <c r="G180" s="606"/>
      <c r="H180" s="607"/>
      <c r="I180" s="607"/>
      <c r="J180" s="607"/>
      <c r="K180" s="607"/>
      <c r="L180" s="608"/>
      <c r="M180" s="965" t="str">
        <f>IF(T178="市区町村を選択　▼","",BL179)</f>
        <v/>
      </c>
      <c r="N180" s="966"/>
      <c r="O180" s="966"/>
      <c r="P180" s="966"/>
      <c r="Q180" s="966"/>
      <c r="R180" s="966"/>
      <c r="S180" s="966"/>
      <c r="T180" s="966"/>
      <c r="U180" s="966"/>
      <c r="V180" s="966"/>
      <c r="W180" s="966"/>
      <c r="X180" s="966"/>
      <c r="Y180" s="966"/>
      <c r="Z180" s="966"/>
      <c r="AA180" s="967"/>
      <c r="AB180" s="941" t="s">
        <v>548</v>
      </c>
      <c r="AC180" s="941"/>
      <c r="AD180" s="941"/>
      <c r="AE180" s="941"/>
      <c r="AF180" s="941"/>
      <c r="AG180" s="941"/>
      <c r="AH180" s="941"/>
      <c r="AI180" s="941"/>
      <c r="AJ180" s="941"/>
      <c r="AK180" s="941"/>
      <c r="AL180" s="941"/>
      <c r="AM180" s="942"/>
      <c r="AN180" s="61"/>
      <c r="AO180" s="270"/>
      <c r="AP180" s="61"/>
      <c r="AQ180" s="121"/>
      <c r="AR180" s="1"/>
      <c r="AS180" s="1"/>
      <c r="AT180" s="1"/>
      <c r="AU180" s="1"/>
      <c r="AV180" s="1"/>
      <c r="AW180" s="1"/>
      <c r="AX180" s="1"/>
      <c r="AY180" s="1"/>
      <c r="AZ180" s="1"/>
      <c r="BA180" s="1"/>
      <c r="BB180" s="1"/>
      <c r="BC180" s="1"/>
      <c r="BD180" s="1"/>
      <c r="BE180" s="1"/>
      <c r="BF180" s="1"/>
      <c r="BG180" s="1"/>
      <c r="BH180" s="1"/>
      <c r="BI180" s="120"/>
      <c r="BJ180" s="120"/>
      <c r="BK180" s="3"/>
      <c r="BL180" s="34"/>
      <c r="BZ180" s="31"/>
      <c r="CA180" s="1"/>
      <c r="CB180" s="1"/>
      <c r="CC180" s="1"/>
      <c r="CD180" s="1"/>
      <c r="CE180" s="1"/>
      <c r="CF180" s="1"/>
      <c r="CG180" s="1"/>
      <c r="CH180" s="1"/>
      <c r="CI180" s="1"/>
      <c r="CJ180" s="1"/>
      <c r="CK180" s="1"/>
      <c r="CL180" s="1"/>
      <c r="CM180" s="1"/>
      <c r="CN180" s="1"/>
      <c r="CO180" s="1"/>
      <c r="CP180" s="1"/>
      <c r="CQ180" s="1"/>
      <c r="CR180" s="1"/>
      <c r="CS180" s="1" t="s">
        <v>2596</v>
      </c>
    </row>
    <row r="181" spans="1:97" ht="15" customHeight="1">
      <c r="A181" s="59"/>
      <c r="B181" s="137"/>
      <c r="C181" s="939"/>
      <c r="D181" s="821"/>
      <c r="E181" s="948"/>
      <c r="F181" s="822"/>
      <c r="G181" s="929" t="s">
        <v>903</v>
      </c>
      <c r="H181" s="930"/>
      <c r="I181" s="930"/>
      <c r="J181" s="930"/>
      <c r="K181" s="930"/>
      <c r="L181" s="931"/>
      <c r="M181" s="1011"/>
      <c r="N181" s="1012"/>
      <c r="O181" s="1012"/>
      <c r="P181" s="1012"/>
      <c r="Q181" s="1012"/>
      <c r="R181" s="1012"/>
      <c r="S181" s="1012"/>
      <c r="T181" s="1012"/>
      <c r="U181" s="1012"/>
      <c r="V181" s="1012"/>
      <c r="W181" s="1012"/>
      <c r="X181" s="1012"/>
      <c r="Y181" s="1012"/>
      <c r="Z181" s="1012"/>
      <c r="AA181" s="1012"/>
      <c r="AB181" s="1012"/>
      <c r="AC181" s="1012"/>
      <c r="AD181" s="1012"/>
      <c r="AE181" s="1012"/>
      <c r="AF181" s="1012"/>
      <c r="AG181" s="1012"/>
      <c r="AH181" s="1012"/>
      <c r="AI181" s="1013"/>
      <c r="AJ181" s="949" t="s">
        <v>139</v>
      </c>
      <c r="AK181" s="950"/>
      <c r="AL181" s="950"/>
      <c r="AM181" s="951"/>
      <c r="AN181" s="61"/>
      <c r="AO181" s="270"/>
      <c r="AP181" s="61"/>
      <c r="AQ181" s="121"/>
      <c r="AR181" s="1"/>
      <c r="AS181" s="1"/>
      <c r="AT181" s="1"/>
      <c r="AU181" s="1"/>
      <c r="AV181" s="1"/>
      <c r="AW181" s="1"/>
      <c r="AX181" s="1"/>
      <c r="AY181" s="1"/>
      <c r="AZ181" s="1"/>
      <c r="BA181" s="1"/>
      <c r="BB181" s="1"/>
      <c r="BC181" s="1"/>
      <c r="BD181" s="1"/>
      <c r="BE181" s="1"/>
      <c r="BF181" s="1"/>
      <c r="BG181" s="1"/>
      <c r="BH181" s="1"/>
      <c r="BI181" s="120"/>
      <c r="BJ181" s="120"/>
      <c r="BK181" s="3"/>
      <c r="BZ181" s="31"/>
      <c r="CA181" s="1"/>
      <c r="CB181" s="1"/>
      <c r="CC181" s="1"/>
      <c r="CD181" s="1"/>
      <c r="CE181" s="1"/>
      <c r="CF181" s="1"/>
      <c r="CG181" s="1"/>
      <c r="CH181" s="1"/>
      <c r="CI181" s="1"/>
      <c r="CJ181" s="1"/>
      <c r="CK181" s="1"/>
      <c r="CL181" s="1"/>
      <c r="CM181" s="1"/>
      <c r="CN181" s="1"/>
      <c r="CO181" s="1"/>
      <c r="CP181" s="1"/>
      <c r="CQ181" s="1"/>
      <c r="CR181" s="1"/>
      <c r="CS181" s="1" t="s">
        <v>2597</v>
      </c>
    </row>
    <row r="182" spans="1:97" ht="15" hidden="1" customHeight="1">
      <c r="A182" s="73"/>
      <c r="B182" s="137"/>
      <c r="C182" s="939"/>
      <c r="D182" s="821"/>
      <c r="E182" s="948"/>
      <c r="F182" s="822"/>
      <c r="G182" s="834"/>
      <c r="H182" s="649"/>
      <c r="I182" s="649"/>
      <c r="J182" s="649"/>
      <c r="K182" s="649"/>
      <c r="L182" s="835"/>
      <c r="M182" s="916" t="s">
        <v>140</v>
      </c>
      <c r="N182" s="917"/>
      <c r="O182" s="918"/>
      <c r="P182" s="22" t="str">
        <f>MID($M$181,COLUMN()-15,1)</f>
        <v/>
      </c>
      <c r="Q182" s="22" t="str">
        <f t="shared" ref="Q182:AI182" si="32">MID($M$181,COLUMN()-15,1)</f>
        <v/>
      </c>
      <c r="R182" s="22" t="str">
        <f t="shared" si="32"/>
        <v/>
      </c>
      <c r="S182" s="22" t="str">
        <f t="shared" si="32"/>
        <v/>
      </c>
      <c r="T182" s="22" t="str">
        <f t="shared" si="32"/>
        <v/>
      </c>
      <c r="U182" s="22" t="str">
        <f t="shared" si="32"/>
        <v/>
      </c>
      <c r="V182" s="22" t="str">
        <f t="shared" si="32"/>
        <v/>
      </c>
      <c r="W182" s="22" t="str">
        <f t="shared" si="32"/>
        <v/>
      </c>
      <c r="X182" s="22" t="str">
        <f t="shared" si="32"/>
        <v/>
      </c>
      <c r="Y182" s="22" t="str">
        <f t="shared" si="32"/>
        <v/>
      </c>
      <c r="Z182" s="22" t="str">
        <f t="shared" si="32"/>
        <v/>
      </c>
      <c r="AA182" s="22" t="str">
        <f t="shared" si="32"/>
        <v/>
      </c>
      <c r="AB182" s="22" t="str">
        <f t="shared" si="32"/>
        <v/>
      </c>
      <c r="AC182" s="22" t="str">
        <f t="shared" si="32"/>
        <v/>
      </c>
      <c r="AD182" s="22" t="str">
        <f t="shared" si="32"/>
        <v/>
      </c>
      <c r="AE182" s="22" t="str">
        <f t="shared" si="32"/>
        <v/>
      </c>
      <c r="AF182" s="22" t="str">
        <f t="shared" si="32"/>
        <v/>
      </c>
      <c r="AG182" s="22" t="str">
        <f t="shared" si="32"/>
        <v/>
      </c>
      <c r="AH182" s="22" t="str">
        <f t="shared" si="32"/>
        <v/>
      </c>
      <c r="AI182" s="22" t="str">
        <f t="shared" si="32"/>
        <v/>
      </c>
      <c r="AJ182" s="923"/>
      <c r="AK182" s="924"/>
      <c r="AL182" s="924"/>
      <c r="AM182" s="925"/>
      <c r="AN182" s="61"/>
      <c r="AO182" s="270"/>
      <c r="AP182" s="61"/>
      <c r="AQ182" s="121"/>
      <c r="AR182" s="1"/>
      <c r="AS182" s="1"/>
      <c r="AT182" s="1"/>
      <c r="AU182" s="1"/>
      <c r="AV182" s="1"/>
      <c r="AW182" s="1"/>
      <c r="AX182" s="1"/>
      <c r="AY182" s="1"/>
      <c r="AZ182" s="1"/>
      <c r="BA182" s="1"/>
      <c r="BB182" s="1"/>
      <c r="BC182" s="1"/>
      <c r="BD182" s="1"/>
      <c r="BE182" s="1"/>
      <c r="BF182" s="1"/>
      <c r="BG182" s="1"/>
      <c r="BH182" s="1"/>
      <c r="BI182" s="120"/>
      <c r="BJ182" s="120"/>
      <c r="BK182" s="3"/>
      <c r="BZ182" s="31"/>
      <c r="CA182" s="1"/>
      <c r="CB182" s="1"/>
      <c r="CC182" s="1"/>
      <c r="CD182" s="1"/>
      <c r="CE182" s="1"/>
      <c r="CF182" s="1"/>
      <c r="CG182" s="1"/>
      <c r="CH182" s="1"/>
      <c r="CI182" s="1"/>
      <c r="CJ182" s="1"/>
      <c r="CK182" s="1"/>
      <c r="CL182" s="1"/>
      <c r="CM182" s="1"/>
      <c r="CN182" s="1"/>
      <c r="CO182" s="1"/>
      <c r="CP182" s="1"/>
      <c r="CQ182" s="1"/>
      <c r="CR182" s="1"/>
      <c r="CS182" s="1" t="s">
        <v>2598</v>
      </c>
    </row>
    <row r="183" spans="1:97" ht="15" hidden="1" customHeight="1">
      <c r="A183" s="73"/>
      <c r="B183" s="137"/>
      <c r="C183" s="940"/>
      <c r="D183" s="606"/>
      <c r="E183" s="607"/>
      <c r="F183" s="608"/>
      <c r="G183" s="932"/>
      <c r="H183" s="933"/>
      <c r="I183" s="933"/>
      <c r="J183" s="933"/>
      <c r="K183" s="933"/>
      <c r="L183" s="934"/>
      <c r="M183" s="919"/>
      <c r="N183" s="920"/>
      <c r="O183" s="921"/>
      <c r="P183" s="22" t="str">
        <f>MID($M$181,COLUMN()-15+20,1)</f>
        <v/>
      </c>
      <c r="Q183" s="22" t="str">
        <f t="shared" ref="Q183:AI183" si="33">MID($M$181,COLUMN()-15+20,1)</f>
        <v/>
      </c>
      <c r="R183" s="22" t="str">
        <f t="shared" si="33"/>
        <v/>
      </c>
      <c r="S183" s="22" t="str">
        <f t="shared" si="33"/>
        <v/>
      </c>
      <c r="T183" s="22" t="str">
        <f t="shared" si="33"/>
        <v/>
      </c>
      <c r="U183" s="22" t="str">
        <f t="shared" si="33"/>
        <v/>
      </c>
      <c r="V183" s="22" t="str">
        <f t="shared" si="33"/>
        <v/>
      </c>
      <c r="W183" s="22" t="str">
        <f t="shared" si="33"/>
        <v/>
      </c>
      <c r="X183" s="22" t="str">
        <f t="shared" si="33"/>
        <v/>
      </c>
      <c r="Y183" s="22" t="str">
        <f t="shared" si="33"/>
        <v/>
      </c>
      <c r="Z183" s="22" t="str">
        <f t="shared" si="33"/>
        <v/>
      </c>
      <c r="AA183" s="22" t="str">
        <f t="shared" si="33"/>
        <v/>
      </c>
      <c r="AB183" s="22" t="str">
        <f t="shared" si="33"/>
        <v/>
      </c>
      <c r="AC183" s="22" t="str">
        <f t="shared" si="33"/>
        <v/>
      </c>
      <c r="AD183" s="22" t="str">
        <f t="shared" si="33"/>
        <v/>
      </c>
      <c r="AE183" s="22" t="str">
        <f t="shared" si="33"/>
        <v/>
      </c>
      <c r="AF183" s="22" t="str">
        <f t="shared" si="33"/>
        <v/>
      </c>
      <c r="AG183" s="22" t="str">
        <f t="shared" si="33"/>
        <v/>
      </c>
      <c r="AH183" s="22" t="str">
        <f t="shared" si="33"/>
        <v/>
      </c>
      <c r="AI183" s="22" t="str">
        <f t="shared" si="33"/>
        <v/>
      </c>
      <c r="AJ183" s="926"/>
      <c r="AK183" s="927"/>
      <c r="AL183" s="927"/>
      <c r="AM183" s="928"/>
      <c r="AN183" s="61"/>
      <c r="AO183" s="270"/>
      <c r="AP183" s="61"/>
      <c r="AQ183" s="121"/>
      <c r="AR183" s="1"/>
      <c r="AS183" s="1"/>
      <c r="AT183" s="1"/>
      <c r="AU183" s="1"/>
      <c r="AV183" s="1"/>
      <c r="AW183" s="1"/>
      <c r="AX183" s="1"/>
      <c r="AY183" s="1"/>
      <c r="AZ183" s="1"/>
      <c r="BA183" s="1"/>
      <c r="BB183" s="1"/>
      <c r="BC183" s="1"/>
      <c r="BD183" s="1"/>
      <c r="BE183" s="1"/>
      <c r="BF183" s="1"/>
      <c r="BG183" s="1"/>
      <c r="BH183" s="1"/>
      <c r="BI183" s="120"/>
      <c r="BJ183" s="120"/>
      <c r="BK183" s="3"/>
      <c r="BZ183" s="31"/>
      <c r="CA183" s="1"/>
      <c r="CB183" s="1"/>
      <c r="CC183" s="1"/>
      <c r="CD183" s="1"/>
      <c r="CE183" s="1"/>
      <c r="CF183" s="1"/>
      <c r="CG183" s="1"/>
      <c r="CH183" s="1"/>
      <c r="CI183" s="1"/>
      <c r="CJ183" s="1"/>
      <c r="CK183" s="1"/>
      <c r="CL183" s="1"/>
      <c r="CM183" s="1"/>
      <c r="CN183" s="1"/>
      <c r="CO183" s="1"/>
      <c r="CP183" s="1"/>
      <c r="CQ183" s="1"/>
      <c r="CR183" s="1"/>
      <c r="CS183" s="1" t="s">
        <v>2599</v>
      </c>
    </row>
    <row r="184" spans="1:97" ht="15" customHeight="1" thickBot="1">
      <c r="A184" s="61"/>
      <c r="B184" s="137"/>
      <c r="C184" s="1014"/>
      <c r="D184" s="1014"/>
      <c r="E184" s="1014"/>
      <c r="F184" s="1014"/>
      <c r="G184" s="1014"/>
      <c r="H184" s="1014"/>
      <c r="I184" s="1014"/>
      <c r="J184" s="1014"/>
      <c r="K184" s="1014"/>
      <c r="L184" s="1014"/>
      <c r="M184" s="1014"/>
      <c r="N184" s="1014"/>
      <c r="O184" s="1014"/>
      <c r="P184" s="1014"/>
      <c r="Q184" s="1014"/>
      <c r="R184" s="1014"/>
      <c r="S184" s="1014"/>
      <c r="T184" s="1014"/>
      <c r="U184" s="1014"/>
      <c r="V184" s="1014"/>
      <c r="W184" s="1014"/>
      <c r="X184" s="1014"/>
      <c r="Y184" s="1014"/>
      <c r="Z184" s="1014"/>
      <c r="AA184" s="1014"/>
      <c r="AB184" s="1014"/>
      <c r="AC184" s="1014"/>
      <c r="AD184" s="1014"/>
      <c r="AE184" s="1014"/>
      <c r="AF184" s="1014"/>
      <c r="AG184" s="1014"/>
      <c r="AH184" s="1014"/>
      <c r="AI184" s="1014"/>
      <c r="AJ184" s="1014"/>
      <c r="AK184" s="1014"/>
      <c r="AL184" s="1014"/>
      <c r="AM184" s="1014"/>
      <c r="AN184" s="61"/>
      <c r="AO184" s="273"/>
      <c r="AP184" s="61"/>
      <c r="AQ184" s="121"/>
      <c r="BH184" s="61"/>
      <c r="BI184" s="121"/>
      <c r="BJ184" s="120"/>
      <c r="BK184" s="3"/>
      <c r="BZ184" s="31"/>
      <c r="CA184" s="1"/>
      <c r="CB184" s="1"/>
      <c r="CC184" s="1"/>
      <c r="CD184" s="1"/>
      <c r="CE184" s="1"/>
      <c r="CF184" s="1"/>
      <c r="CG184" s="1"/>
      <c r="CH184" s="1"/>
      <c r="CI184" s="1"/>
      <c r="CJ184" s="1"/>
      <c r="CK184" s="1"/>
      <c r="CL184" s="1"/>
      <c r="CM184" s="1"/>
      <c r="CN184" s="1"/>
      <c r="CO184" s="1"/>
      <c r="CP184" s="1"/>
      <c r="CQ184" s="1"/>
      <c r="CR184" s="1"/>
      <c r="CS184" s="1" t="s">
        <v>2600</v>
      </c>
    </row>
    <row r="185" spans="1:97" ht="15" customHeight="1">
      <c r="A185" s="61"/>
      <c r="B185" s="138"/>
      <c r="C185" s="861" t="s">
        <v>921</v>
      </c>
      <c r="D185" s="862"/>
      <c r="E185" s="862"/>
      <c r="F185" s="862"/>
      <c r="G185" s="862"/>
      <c r="H185" s="862"/>
      <c r="I185" s="862"/>
      <c r="J185" s="862"/>
      <c r="K185" s="862"/>
      <c r="L185" s="862"/>
      <c r="M185" s="862"/>
      <c r="N185" s="862"/>
      <c r="O185" s="862"/>
      <c r="P185" s="862"/>
      <c r="Q185" s="862"/>
      <c r="R185" s="862"/>
      <c r="S185" s="862"/>
      <c r="T185" s="862"/>
      <c r="U185" s="862"/>
      <c r="V185" s="862"/>
      <c r="W185" s="862"/>
      <c r="X185" s="862"/>
      <c r="Y185" s="862"/>
      <c r="Z185" s="862"/>
      <c r="AA185" s="862"/>
      <c r="AB185" s="862"/>
      <c r="AC185" s="862"/>
      <c r="AD185" s="862"/>
      <c r="AE185" s="862"/>
      <c r="AF185" s="862"/>
      <c r="AG185" s="862"/>
      <c r="AH185" s="862"/>
      <c r="AI185" s="862"/>
      <c r="AJ185" s="862"/>
      <c r="AK185" s="862"/>
      <c r="AL185" s="862"/>
      <c r="AM185" s="863"/>
      <c r="AN185" s="61"/>
      <c r="AO185" s="270"/>
      <c r="AP185" s="61"/>
      <c r="AQ185" s="121"/>
      <c r="BH185" s="61"/>
      <c r="BI185" s="121"/>
      <c r="BJ185" s="120"/>
      <c r="BK185" s="3"/>
      <c r="BL185" s="34"/>
      <c r="BZ185" s="31"/>
      <c r="CA185" s="1"/>
      <c r="CB185" s="1"/>
      <c r="CC185" s="1"/>
      <c r="CD185" s="1"/>
      <c r="CE185" s="1"/>
      <c r="CF185" s="1"/>
      <c r="CG185" s="1"/>
      <c r="CH185" s="1"/>
      <c r="CI185" s="1"/>
      <c r="CJ185" s="1"/>
      <c r="CK185" s="1"/>
      <c r="CL185" s="1"/>
      <c r="CM185" s="1"/>
      <c r="CN185" s="1"/>
      <c r="CO185" s="1"/>
      <c r="CP185" s="1"/>
      <c r="CQ185" s="1"/>
      <c r="CR185" s="1"/>
      <c r="CS185" s="1" t="s">
        <v>2601</v>
      </c>
    </row>
    <row r="186" spans="1:97" ht="15" customHeight="1" thickBot="1">
      <c r="A186" s="59"/>
      <c r="B186" s="138"/>
      <c r="C186" s="864"/>
      <c r="D186" s="865"/>
      <c r="E186" s="865"/>
      <c r="F186" s="865"/>
      <c r="G186" s="865"/>
      <c r="H186" s="865"/>
      <c r="I186" s="865"/>
      <c r="J186" s="865"/>
      <c r="K186" s="865"/>
      <c r="L186" s="865"/>
      <c r="M186" s="865"/>
      <c r="N186" s="865"/>
      <c r="O186" s="865"/>
      <c r="P186" s="865"/>
      <c r="Q186" s="865"/>
      <c r="R186" s="865"/>
      <c r="S186" s="865"/>
      <c r="T186" s="865"/>
      <c r="U186" s="865"/>
      <c r="V186" s="865"/>
      <c r="W186" s="865"/>
      <c r="X186" s="865"/>
      <c r="Y186" s="865"/>
      <c r="Z186" s="865"/>
      <c r="AA186" s="865"/>
      <c r="AB186" s="865"/>
      <c r="AC186" s="865"/>
      <c r="AD186" s="865"/>
      <c r="AE186" s="865"/>
      <c r="AF186" s="865"/>
      <c r="AG186" s="865"/>
      <c r="AH186" s="865"/>
      <c r="AI186" s="865"/>
      <c r="AJ186" s="865"/>
      <c r="AK186" s="865"/>
      <c r="AL186" s="865"/>
      <c r="AM186" s="866"/>
      <c r="AN186" s="61"/>
      <c r="AO186" s="270"/>
      <c r="AP186" s="61"/>
      <c r="AQ186" s="121"/>
      <c r="BH186" s="61"/>
      <c r="BI186" s="121"/>
      <c r="BJ186" s="120"/>
      <c r="BK186" s="3"/>
      <c r="BL186" s="34"/>
      <c r="BZ186" s="31"/>
      <c r="CA186" s="1"/>
      <c r="CB186" s="1"/>
      <c r="CC186" s="1"/>
      <c r="CD186" s="1"/>
      <c r="CE186" s="1"/>
      <c r="CF186" s="1"/>
      <c r="CG186" s="1"/>
      <c r="CH186" s="1"/>
      <c r="CI186" s="1"/>
      <c r="CJ186" s="1"/>
      <c r="CK186" s="1"/>
      <c r="CL186" s="1"/>
      <c r="CM186" s="1"/>
      <c r="CN186" s="1"/>
      <c r="CO186" s="1"/>
      <c r="CP186" s="1"/>
      <c r="CQ186" s="1"/>
      <c r="CR186" s="1"/>
      <c r="CS186" s="1" t="s">
        <v>2602</v>
      </c>
    </row>
    <row r="187" spans="1:97" ht="15" customHeight="1" thickBot="1">
      <c r="A187" s="59"/>
      <c r="B187" s="137"/>
      <c r="C187" s="964"/>
      <c r="D187" s="964"/>
      <c r="E187" s="964"/>
      <c r="F187" s="964"/>
      <c r="G187" s="964"/>
      <c r="H187" s="964"/>
      <c r="I187" s="964"/>
      <c r="J187" s="964"/>
      <c r="K187" s="964"/>
      <c r="L187" s="964"/>
      <c r="M187" s="964"/>
      <c r="N187" s="964"/>
      <c r="O187" s="964"/>
      <c r="P187" s="964"/>
      <c r="Q187" s="964"/>
      <c r="R187" s="964"/>
      <c r="S187" s="964"/>
      <c r="T187" s="964"/>
      <c r="U187" s="964"/>
      <c r="V187" s="964"/>
      <c r="W187" s="964"/>
      <c r="X187" s="964"/>
      <c r="Y187" s="964"/>
      <c r="Z187" s="964"/>
      <c r="AA187" s="964"/>
      <c r="AB187" s="964"/>
      <c r="AC187" s="964"/>
      <c r="AD187" s="964"/>
      <c r="AE187" s="964"/>
      <c r="AF187" s="964"/>
      <c r="AG187" s="964"/>
      <c r="AH187" s="964"/>
      <c r="AI187" s="964"/>
      <c r="AJ187" s="964"/>
      <c r="AK187" s="964"/>
      <c r="AL187" s="964"/>
      <c r="AM187" s="964"/>
      <c r="AN187" s="61"/>
      <c r="AO187" s="273"/>
      <c r="AP187" s="61"/>
      <c r="AQ187" s="121"/>
      <c r="BH187" s="61"/>
      <c r="BI187" s="121"/>
      <c r="BJ187" s="120"/>
      <c r="BK187" s="3"/>
      <c r="BZ187" s="31"/>
      <c r="CA187" s="1"/>
      <c r="CB187" s="1"/>
      <c r="CC187" s="1"/>
      <c r="CD187" s="1"/>
      <c r="CE187" s="1"/>
      <c r="CF187" s="1"/>
      <c r="CG187" s="1"/>
      <c r="CH187" s="1"/>
      <c r="CI187" s="1"/>
      <c r="CJ187" s="1"/>
      <c r="CK187" s="1"/>
      <c r="CL187" s="1"/>
      <c r="CM187" s="1"/>
      <c r="CN187" s="1"/>
      <c r="CO187" s="1"/>
      <c r="CP187" s="1"/>
      <c r="CQ187" s="1"/>
      <c r="CR187" s="1"/>
      <c r="CS187" s="1" t="s">
        <v>2603</v>
      </c>
    </row>
    <row r="188" spans="1:97" ht="15" customHeight="1" thickBot="1">
      <c r="A188" s="59"/>
      <c r="B188" s="137"/>
      <c r="C188" s="861" t="s">
        <v>1588</v>
      </c>
      <c r="D188" s="862"/>
      <c r="E188" s="862"/>
      <c r="F188" s="862"/>
      <c r="G188" s="862"/>
      <c r="H188" s="862"/>
      <c r="I188" s="862"/>
      <c r="J188" s="862"/>
      <c r="K188" s="862"/>
      <c r="L188" s="862"/>
      <c r="M188" s="862"/>
      <c r="N188" s="862"/>
      <c r="O188" s="862"/>
      <c r="P188" s="862"/>
      <c r="Q188" s="862"/>
      <c r="R188" s="862"/>
      <c r="S188" s="862"/>
      <c r="T188" s="862"/>
      <c r="U188" s="862"/>
      <c r="V188" s="862"/>
      <c r="W188" s="862"/>
      <c r="X188" s="862"/>
      <c r="Y188" s="862"/>
      <c r="Z188" s="862"/>
      <c r="AA188" s="862"/>
      <c r="AB188" s="862"/>
      <c r="AC188" s="862"/>
      <c r="AD188" s="862"/>
      <c r="AE188" s="862"/>
      <c r="AF188" s="862"/>
      <c r="AG188" s="862"/>
      <c r="AH188" s="862"/>
      <c r="AI188" s="862"/>
      <c r="AJ188" s="862"/>
      <c r="AK188" s="862"/>
      <c r="AL188" s="862"/>
      <c r="AM188" s="863"/>
      <c r="AN188" s="61"/>
      <c r="AO188" s="273"/>
      <c r="AP188" s="61"/>
      <c r="AQ188" s="121"/>
      <c r="BH188" s="61"/>
      <c r="BI188" s="121"/>
      <c r="BJ188" s="120"/>
      <c r="BK188" s="3"/>
      <c r="BZ188" s="31"/>
      <c r="CA188" s="1"/>
      <c r="CB188" s="1"/>
      <c r="CC188" s="1"/>
      <c r="CD188" s="1"/>
      <c r="CE188" s="1"/>
      <c r="CF188" s="1"/>
      <c r="CG188" s="1"/>
      <c r="CH188" s="1"/>
      <c r="CI188" s="1"/>
      <c r="CJ188" s="1"/>
      <c r="CK188" s="1"/>
      <c r="CL188" s="1"/>
      <c r="CM188" s="1"/>
      <c r="CN188" s="1"/>
      <c r="CO188" s="1"/>
      <c r="CP188" s="1"/>
      <c r="CQ188" s="1"/>
      <c r="CR188" s="1"/>
      <c r="CS188" s="1" t="s">
        <v>2604</v>
      </c>
    </row>
    <row r="189" spans="1:97" ht="15" customHeight="1" thickTop="1" thickBot="1">
      <c r="A189" s="59"/>
      <c r="B189" s="137"/>
      <c r="C189" s="864"/>
      <c r="D189" s="865"/>
      <c r="E189" s="865"/>
      <c r="F189" s="865"/>
      <c r="G189" s="865"/>
      <c r="H189" s="865"/>
      <c r="I189" s="865"/>
      <c r="J189" s="865"/>
      <c r="K189" s="865"/>
      <c r="L189" s="865"/>
      <c r="M189" s="865"/>
      <c r="N189" s="865"/>
      <c r="O189" s="865"/>
      <c r="P189" s="865"/>
      <c r="Q189" s="865"/>
      <c r="R189" s="865"/>
      <c r="S189" s="865"/>
      <c r="T189" s="865"/>
      <c r="U189" s="865"/>
      <c r="V189" s="865"/>
      <c r="W189" s="865"/>
      <c r="X189" s="865"/>
      <c r="Y189" s="865"/>
      <c r="Z189" s="865"/>
      <c r="AA189" s="865"/>
      <c r="AB189" s="865"/>
      <c r="AC189" s="865"/>
      <c r="AD189" s="865"/>
      <c r="AE189" s="865"/>
      <c r="AF189" s="865"/>
      <c r="AG189" s="865"/>
      <c r="AH189" s="865"/>
      <c r="AI189" s="865"/>
      <c r="AJ189" s="865"/>
      <c r="AK189" s="865"/>
      <c r="AL189" s="865"/>
      <c r="AM189" s="866"/>
      <c r="AN189" s="83"/>
      <c r="AO189" s="273"/>
      <c r="AP189" s="61"/>
      <c r="AQ189" s="121"/>
      <c r="BH189" s="61"/>
      <c r="BI189" s="121"/>
      <c r="BJ189" s="120"/>
      <c r="BK189" s="3"/>
      <c r="BZ189" s="31"/>
      <c r="CA189" s="1"/>
      <c r="CB189" s="1"/>
      <c r="CC189" s="1"/>
      <c r="CD189" s="1"/>
      <c r="CE189" s="1"/>
      <c r="CF189" s="1"/>
      <c r="CG189" s="1"/>
      <c r="CH189" s="1"/>
      <c r="CI189" s="1"/>
      <c r="CJ189" s="1"/>
      <c r="CK189" s="1"/>
      <c r="CL189" s="1"/>
      <c r="CM189" s="1"/>
      <c r="CN189" s="1"/>
      <c r="CO189" s="1"/>
      <c r="CP189" s="1"/>
      <c r="CQ189" s="1"/>
      <c r="CR189" s="1"/>
      <c r="CS189" s="1" t="s">
        <v>2605</v>
      </c>
    </row>
    <row r="190" spans="1:97" ht="15" customHeight="1" thickBot="1">
      <c r="A190" s="59"/>
      <c r="B190" s="137"/>
      <c r="C190" s="190"/>
      <c r="D190" s="186"/>
      <c r="E190" s="186"/>
      <c r="F190" s="186"/>
      <c r="G190" s="186"/>
      <c r="H190" s="186"/>
      <c r="I190" s="186"/>
      <c r="J190" s="186"/>
      <c r="K190" s="186"/>
      <c r="L190" s="186"/>
      <c r="M190" s="191"/>
      <c r="N190" s="191"/>
      <c r="O190" s="191"/>
      <c r="P190" s="191"/>
      <c r="Q190" s="191"/>
      <c r="R190" s="191"/>
      <c r="S190" s="191"/>
      <c r="T190" s="191"/>
      <c r="U190" s="191"/>
      <c r="V190" s="191"/>
      <c r="W190" s="191"/>
      <c r="X190" s="191"/>
      <c r="Y190" s="191"/>
      <c r="Z190" s="191"/>
      <c r="AA190" s="191"/>
      <c r="AB190" s="191"/>
      <c r="AC190" s="191"/>
      <c r="AD190" s="191"/>
      <c r="AE190" s="191"/>
      <c r="AF190" s="191"/>
      <c r="AG190" s="191"/>
      <c r="AH190" s="191"/>
      <c r="AI190" s="867" t="s">
        <v>605</v>
      </c>
      <c r="AJ190" s="867"/>
      <c r="AK190" s="867"/>
      <c r="AL190" s="867"/>
      <c r="AM190" s="867"/>
      <c r="AN190" s="61"/>
      <c r="AO190" s="270"/>
      <c r="AP190" s="61"/>
      <c r="AQ190" s="121"/>
      <c r="BH190" s="61"/>
      <c r="BI190" s="121"/>
      <c r="BJ190" s="120"/>
      <c r="BK190" s="3"/>
      <c r="BZ190" s="31"/>
      <c r="CA190" s="1"/>
      <c r="CB190" s="1"/>
      <c r="CC190" s="1"/>
      <c r="CD190" s="1"/>
      <c r="CE190" s="1"/>
      <c r="CF190" s="1"/>
      <c r="CG190" s="1"/>
      <c r="CH190" s="1"/>
      <c r="CI190" s="1"/>
      <c r="CJ190" s="1"/>
      <c r="CK190" s="1"/>
      <c r="CL190" s="1"/>
      <c r="CM190" s="1"/>
      <c r="CN190" s="1"/>
      <c r="CO190" s="1"/>
      <c r="CP190" s="1"/>
      <c r="CQ190" s="1"/>
      <c r="CR190" s="1"/>
      <c r="CS190" s="1" t="s">
        <v>2606</v>
      </c>
    </row>
    <row r="191" spans="1:97" ht="15" customHeight="1" thickTop="1">
      <c r="A191" s="59"/>
      <c r="B191" s="899"/>
      <c r="C191" s="899"/>
      <c r="D191" s="899"/>
      <c r="E191" s="899"/>
      <c r="F191" s="899"/>
      <c r="G191" s="899"/>
      <c r="H191" s="899"/>
      <c r="I191" s="899"/>
      <c r="J191" s="899"/>
      <c r="K191" s="899"/>
      <c r="L191" s="899"/>
      <c r="M191" s="899"/>
      <c r="N191" s="899"/>
      <c r="O191" s="899"/>
      <c r="P191" s="899"/>
      <c r="Q191" s="899"/>
      <c r="R191" s="899"/>
      <c r="S191" s="899"/>
      <c r="T191" s="899"/>
      <c r="U191" s="899"/>
      <c r="V191" s="899"/>
      <c r="W191" s="899"/>
      <c r="X191" s="899"/>
      <c r="Y191" s="899"/>
      <c r="Z191" s="899"/>
      <c r="AA191" s="899"/>
      <c r="AB191" s="899"/>
      <c r="AC191" s="899"/>
      <c r="AD191" s="899"/>
      <c r="AE191" s="899"/>
      <c r="AF191" s="899"/>
      <c r="AG191" s="899"/>
      <c r="AH191" s="899"/>
      <c r="AI191" s="899"/>
      <c r="AJ191" s="899"/>
      <c r="AK191" s="899"/>
      <c r="AL191" s="899"/>
      <c r="AM191" s="899"/>
      <c r="AN191" s="899"/>
      <c r="AO191" s="899"/>
      <c r="AP191" s="61"/>
      <c r="AQ191" s="121"/>
      <c r="BH191" s="61"/>
      <c r="BI191" s="121"/>
      <c r="BJ191" s="120"/>
      <c r="BK191" s="3"/>
      <c r="BZ191" s="31"/>
      <c r="CA191" s="1"/>
      <c r="CB191" s="1"/>
      <c r="CC191" s="1"/>
      <c r="CD191" s="1"/>
      <c r="CE191" s="1"/>
      <c r="CF191" s="1"/>
      <c r="CG191" s="1"/>
      <c r="CH191" s="1"/>
      <c r="CI191" s="1"/>
      <c r="CJ191" s="1"/>
      <c r="CK191" s="1"/>
      <c r="CL191" s="1"/>
      <c r="CM191" s="1"/>
      <c r="CN191" s="1"/>
      <c r="CO191" s="1"/>
      <c r="CP191" s="1"/>
      <c r="CQ191" s="1"/>
      <c r="CR191" s="1"/>
      <c r="CS191" s="1" t="s">
        <v>2607</v>
      </c>
    </row>
    <row r="192" spans="1:97" ht="15" customHeight="1" thickBot="1">
      <c r="A192" s="1"/>
      <c r="B192" s="59"/>
      <c r="C192" s="61"/>
      <c r="D192" s="59"/>
      <c r="E192" s="59"/>
      <c r="F192" s="59"/>
      <c r="G192" s="59"/>
      <c r="H192" s="59"/>
      <c r="I192" s="59"/>
      <c r="J192" s="59"/>
      <c r="K192" s="59"/>
      <c r="L192" s="59"/>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121"/>
      <c r="AR192" s="61"/>
      <c r="AS192" s="61"/>
      <c r="AT192" s="61"/>
      <c r="AU192" s="61"/>
      <c r="AV192" s="61"/>
      <c r="AW192" s="61"/>
      <c r="AX192" s="61"/>
      <c r="AY192" s="61"/>
      <c r="AZ192" s="61"/>
      <c r="BA192" s="61"/>
      <c r="BB192" s="61"/>
      <c r="BC192" s="61"/>
      <c r="BD192" s="61"/>
      <c r="BE192" s="61"/>
      <c r="BF192" s="61"/>
      <c r="BG192" s="61"/>
      <c r="BH192" s="61"/>
      <c r="BI192" s="121"/>
      <c r="BJ192" s="120"/>
      <c r="BK192" s="3"/>
      <c r="BZ192" s="31"/>
      <c r="CA192" s="1"/>
      <c r="CB192" s="1"/>
      <c r="CC192" s="1"/>
      <c r="CD192" s="1"/>
      <c r="CE192" s="1"/>
      <c r="CF192" s="1"/>
      <c r="CG192" s="1"/>
      <c r="CH192" s="1"/>
      <c r="CI192" s="1"/>
      <c r="CJ192" s="1"/>
      <c r="CK192" s="1"/>
      <c r="CL192" s="1"/>
      <c r="CM192" s="1"/>
      <c r="CN192" s="1"/>
      <c r="CO192" s="1"/>
      <c r="CP192" s="1"/>
      <c r="CQ192" s="1"/>
      <c r="CR192" s="1"/>
      <c r="CS192" s="1" t="s">
        <v>2608</v>
      </c>
    </row>
    <row r="193" spans="1:97" ht="15" customHeight="1" thickTop="1">
      <c r="A193" s="1"/>
      <c r="B193" s="1049" t="s">
        <v>1749</v>
      </c>
      <c r="C193" s="1050"/>
      <c r="D193" s="1050"/>
      <c r="E193" s="1050"/>
      <c r="F193" s="1050"/>
      <c r="G193" s="1050"/>
      <c r="H193" s="1050"/>
      <c r="I193" s="1050"/>
      <c r="J193" s="1050"/>
      <c r="K193" s="1050"/>
      <c r="L193" s="1050"/>
      <c r="M193" s="1050"/>
      <c r="N193" s="1050"/>
      <c r="O193" s="1050"/>
      <c r="P193" s="1050"/>
      <c r="Q193" s="1050"/>
      <c r="R193" s="1050"/>
      <c r="S193" s="1050"/>
      <c r="T193" s="1050"/>
      <c r="U193" s="1050"/>
      <c r="V193" s="1050"/>
      <c r="W193" s="1050"/>
      <c r="X193" s="1050"/>
      <c r="Y193" s="1050"/>
      <c r="Z193" s="1050"/>
      <c r="AA193" s="1050"/>
      <c r="AB193" s="1050"/>
      <c r="AC193" s="1050"/>
      <c r="AD193" s="1050"/>
      <c r="AE193" s="1050"/>
      <c r="AF193" s="1050"/>
      <c r="AG193" s="1050"/>
      <c r="AH193" s="1050"/>
      <c r="AI193" s="1050"/>
      <c r="AJ193" s="1050"/>
      <c r="AK193" s="1050"/>
      <c r="AL193" s="1050"/>
      <c r="AM193" s="1050"/>
      <c r="AN193" s="1050"/>
      <c r="AO193" s="1051"/>
      <c r="AP193" s="61"/>
      <c r="AQ193" s="121"/>
      <c r="AR193" s="786" t="s">
        <v>1705</v>
      </c>
      <c r="AS193" s="786"/>
      <c r="AT193" s="786"/>
      <c r="AU193" s="786"/>
      <c r="AV193" s="786"/>
      <c r="AW193" s="786"/>
      <c r="AX193" s="786"/>
      <c r="AY193" s="786"/>
      <c r="AZ193" s="786"/>
      <c r="BA193" s="786"/>
      <c r="BB193" s="786"/>
      <c r="BC193" s="786"/>
      <c r="BD193" s="786"/>
      <c r="BE193" s="786"/>
      <c r="BF193" s="786"/>
      <c r="BG193" s="786"/>
      <c r="BH193" s="61"/>
      <c r="BI193" s="121"/>
      <c r="BJ193" s="120"/>
      <c r="BK193" s="3"/>
      <c r="BZ193" s="31"/>
      <c r="CA193" s="1"/>
      <c r="CB193" s="1"/>
      <c r="CC193" s="1"/>
      <c r="CD193" s="1"/>
      <c r="CE193" s="1"/>
      <c r="CF193" s="1"/>
      <c r="CG193" s="1"/>
      <c r="CH193" s="1"/>
      <c r="CI193" s="1"/>
      <c r="CJ193" s="1"/>
      <c r="CK193" s="1"/>
      <c r="CL193" s="1"/>
      <c r="CM193" s="1"/>
      <c r="CN193" s="1"/>
      <c r="CO193" s="1"/>
      <c r="CP193" s="1"/>
      <c r="CQ193" s="1"/>
      <c r="CR193" s="1"/>
      <c r="CS193" s="1" t="s">
        <v>2609</v>
      </c>
    </row>
    <row r="194" spans="1:97" ht="15" customHeight="1">
      <c r="A194" s="1"/>
      <c r="B194" s="1052"/>
      <c r="C194" s="1053"/>
      <c r="D194" s="1053"/>
      <c r="E194" s="1053"/>
      <c r="F194" s="1053"/>
      <c r="G194" s="1053"/>
      <c r="H194" s="1053"/>
      <c r="I194" s="1053"/>
      <c r="J194" s="1053"/>
      <c r="K194" s="1053"/>
      <c r="L194" s="1053"/>
      <c r="M194" s="1053"/>
      <c r="N194" s="1053"/>
      <c r="O194" s="1053"/>
      <c r="P194" s="1053"/>
      <c r="Q194" s="1053"/>
      <c r="R194" s="1053"/>
      <c r="S194" s="1053"/>
      <c r="T194" s="1053"/>
      <c r="U194" s="1053"/>
      <c r="V194" s="1053"/>
      <c r="W194" s="1053"/>
      <c r="X194" s="1053"/>
      <c r="Y194" s="1053"/>
      <c r="Z194" s="1053"/>
      <c r="AA194" s="1053"/>
      <c r="AB194" s="1053"/>
      <c r="AC194" s="1053"/>
      <c r="AD194" s="1053"/>
      <c r="AE194" s="1053"/>
      <c r="AF194" s="1053"/>
      <c r="AG194" s="1053"/>
      <c r="AH194" s="1053"/>
      <c r="AI194" s="1053"/>
      <c r="AJ194" s="1053"/>
      <c r="AK194" s="1053"/>
      <c r="AL194" s="1053"/>
      <c r="AM194" s="1053"/>
      <c r="AN194" s="1053"/>
      <c r="AO194" s="1054"/>
      <c r="AP194" s="61"/>
      <c r="AQ194" s="121"/>
      <c r="AR194" s="786"/>
      <c r="AS194" s="786"/>
      <c r="AT194" s="786"/>
      <c r="AU194" s="786"/>
      <c r="AV194" s="786"/>
      <c r="AW194" s="786"/>
      <c r="AX194" s="786"/>
      <c r="AY194" s="786"/>
      <c r="AZ194" s="786"/>
      <c r="BA194" s="786"/>
      <c r="BB194" s="786"/>
      <c r="BC194" s="786"/>
      <c r="BD194" s="786"/>
      <c r="BE194" s="786"/>
      <c r="BF194" s="786"/>
      <c r="BG194" s="786"/>
      <c r="BH194" s="61"/>
      <c r="BI194" s="121"/>
      <c r="BJ194" s="120"/>
      <c r="BK194" s="3"/>
      <c r="BZ194" s="31"/>
      <c r="CA194" s="1"/>
      <c r="CB194" s="1"/>
      <c r="CC194" s="1"/>
      <c r="CD194" s="1"/>
      <c r="CE194" s="1"/>
      <c r="CF194" s="1"/>
      <c r="CG194" s="1"/>
      <c r="CH194" s="1"/>
      <c r="CI194" s="1"/>
      <c r="CJ194" s="1"/>
      <c r="CK194" s="1"/>
      <c r="CL194" s="1"/>
      <c r="CM194" s="1"/>
      <c r="CN194" s="1"/>
      <c r="CO194" s="1"/>
      <c r="CP194" s="1"/>
      <c r="CQ194" s="1"/>
      <c r="CR194" s="1"/>
      <c r="CS194" s="1" t="s">
        <v>2610</v>
      </c>
    </row>
    <row r="195" spans="1:97" ht="15" customHeight="1" thickBot="1">
      <c r="A195" s="1"/>
      <c r="B195" s="943" t="s">
        <v>1750</v>
      </c>
      <c r="C195" s="944"/>
      <c r="D195" s="944"/>
      <c r="E195" s="944"/>
      <c r="F195" s="944"/>
      <c r="G195" s="944"/>
      <c r="H195" s="944"/>
      <c r="I195" s="944"/>
      <c r="J195" s="944"/>
      <c r="K195" s="944"/>
      <c r="L195" s="944"/>
      <c r="M195" s="944"/>
      <c r="N195" s="944"/>
      <c r="O195" s="944"/>
      <c r="P195" s="944"/>
      <c r="Q195" s="944"/>
      <c r="R195" s="944"/>
      <c r="S195" s="944"/>
      <c r="T195" s="944"/>
      <c r="U195" s="944"/>
      <c r="V195" s="944"/>
      <c r="W195" s="944"/>
      <c r="X195" s="944"/>
      <c r="Y195" s="944"/>
      <c r="Z195" s="944"/>
      <c r="AA195" s="944"/>
      <c r="AB195" s="944"/>
      <c r="AC195" s="944"/>
      <c r="AD195" s="944"/>
      <c r="AE195" s="944"/>
      <c r="AF195" s="944"/>
      <c r="AG195" s="944"/>
      <c r="AH195" s="944"/>
      <c r="AI195" s="944"/>
      <c r="AJ195" s="944"/>
      <c r="AK195" s="944"/>
      <c r="AL195" s="944"/>
      <c r="AM195" s="944"/>
      <c r="AN195" s="944"/>
      <c r="AO195" s="133"/>
      <c r="AP195" s="61"/>
      <c r="AQ195" s="121"/>
      <c r="AR195" s="883" t="s">
        <v>729</v>
      </c>
      <c r="AS195" s="884"/>
      <c r="AT195" s="885" t="s">
        <v>1003</v>
      </c>
      <c r="AU195" s="885"/>
      <c r="AV195" s="885"/>
      <c r="AW195" s="885"/>
      <c r="AX195" s="885"/>
      <c r="AY195" s="885"/>
      <c r="AZ195" s="885"/>
      <c r="BA195" s="885"/>
      <c r="BB195" s="885"/>
      <c r="BC195" s="885"/>
      <c r="BD195" s="885"/>
      <c r="BE195" s="885"/>
      <c r="BF195" s="885"/>
      <c r="BG195" s="885"/>
      <c r="BH195" s="61"/>
      <c r="BI195" s="121"/>
      <c r="BJ195" s="120"/>
      <c r="BK195" s="3"/>
      <c r="BZ195" s="31"/>
      <c r="CA195" s="1"/>
      <c r="CB195" s="1"/>
      <c r="CC195" s="1"/>
      <c r="CD195" s="1"/>
      <c r="CE195" s="1"/>
      <c r="CF195" s="1"/>
      <c r="CG195" s="1"/>
      <c r="CH195" s="1"/>
      <c r="CI195" s="1"/>
      <c r="CJ195" s="1"/>
      <c r="CK195" s="1"/>
      <c r="CL195" s="1"/>
      <c r="CM195" s="1"/>
      <c r="CN195" s="1"/>
      <c r="CO195" s="1"/>
      <c r="CP195" s="1"/>
      <c r="CQ195" s="1"/>
      <c r="CR195" s="1"/>
      <c r="CS195" s="1" t="s">
        <v>2611</v>
      </c>
    </row>
    <row r="196" spans="1:97" ht="15" customHeight="1">
      <c r="A196" s="1"/>
      <c r="B196" s="129"/>
      <c r="C196" s="936" t="s">
        <v>789</v>
      </c>
      <c r="D196" s="1055" t="s">
        <v>872</v>
      </c>
      <c r="E196" s="1056"/>
      <c r="F196" s="1056"/>
      <c r="G196" s="1056"/>
      <c r="H196" s="1056"/>
      <c r="I196" s="1056"/>
      <c r="J196" s="1056"/>
      <c r="K196" s="1056"/>
      <c r="L196" s="1057"/>
      <c r="M196" s="971" t="s">
        <v>1042</v>
      </c>
      <c r="N196" s="972"/>
      <c r="O196" s="900"/>
      <c r="P196" s="901"/>
      <c r="Q196" s="610" t="s">
        <v>146</v>
      </c>
      <c r="R196" s="900"/>
      <c r="S196" s="901"/>
      <c r="T196" s="610" t="s">
        <v>147</v>
      </c>
      <c r="U196" s="900"/>
      <c r="V196" s="901"/>
      <c r="W196" s="610" t="s">
        <v>148</v>
      </c>
      <c r="X196" s="799" t="s">
        <v>700</v>
      </c>
      <c r="Y196" s="799"/>
      <c r="Z196" s="799"/>
      <c r="AA196" s="799"/>
      <c r="AB196" s="799"/>
      <c r="AC196" s="799"/>
      <c r="AD196" s="799"/>
      <c r="AE196" s="799"/>
      <c r="AF196" s="799"/>
      <c r="AG196" s="799"/>
      <c r="AH196" s="886"/>
      <c r="AI196" s="886"/>
      <c r="AJ196" s="886"/>
      <c r="AK196" s="886"/>
      <c r="AL196" s="886"/>
      <c r="AM196" s="887"/>
      <c r="AN196" s="61"/>
      <c r="AO196" s="133"/>
      <c r="AP196" s="61"/>
      <c r="AQ196" s="121"/>
      <c r="AR196" s="747" t="s">
        <v>693</v>
      </c>
      <c r="AS196" s="748"/>
      <c r="AT196" s="913" t="s">
        <v>1575</v>
      </c>
      <c r="AU196" s="913"/>
      <c r="AV196" s="913"/>
      <c r="AW196" s="850" t="s">
        <v>1578</v>
      </c>
      <c r="AX196" s="850"/>
      <c r="AY196" s="850"/>
      <c r="AZ196" s="850"/>
      <c r="BA196" s="850"/>
      <c r="BB196" s="850"/>
      <c r="BC196" s="850"/>
      <c r="BD196" s="850"/>
      <c r="BE196" s="850"/>
      <c r="BF196" s="850"/>
      <c r="BG196" s="851"/>
      <c r="BH196" s="61"/>
      <c r="BI196" s="121"/>
      <c r="BJ196" s="120"/>
      <c r="BK196" s="3"/>
      <c r="BL196" s="243" t="str">
        <f>IF($U$196=""," 　　年　 　月　 　日",$M$196&amp;$O$196&amp;$Q$196&amp;$R$196&amp;$T$196&amp;$U$196&amp;$W$196)</f>
        <v xml:space="preserve"> 　　年　 　月　 　日</v>
      </c>
      <c r="BM196" s="118"/>
      <c r="BN196" s="356">
        <f>O196+2018</f>
        <v>2018</v>
      </c>
      <c r="BZ196" s="31"/>
      <c r="CA196" s="1"/>
      <c r="CB196" s="1"/>
      <c r="CC196" s="1"/>
      <c r="CD196" s="1"/>
      <c r="CE196" s="1"/>
      <c r="CF196" s="1"/>
      <c r="CG196" s="1"/>
      <c r="CH196" s="1"/>
      <c r="CI196" s="1"/>
      <c r="CJ196" s="1"/>
      <c r="CK196" s="1"/>
      <c r="CL196" s="1"/>
      <c r="CM196" s="1"/>
      <c r="CN196" s="1"/>
      <c r="CO196" s="1"/>
      <c r="CP196" s="1"/>
      <c r="CQ196" s="1"/>
      <c r="CR196" s="1"/>
      <c r="CS196" s="1" t="s">
        <v>2612</v>
      </c>
    </row>
    <row r="197" spans="1:97" ht="15" customHeight="1">
      <c r="A197" s="1"/>
      <c r="B197" s="129"/>
      <c r="C197" s="937"/>
      <c r="D197" s="1058"/>
      <c r="E197" s="1059"/>
      <c r="F197" s="1059"/>
      <c r="G197" s="1059"/>
      <c r="H197" s="1059"/>
      <c r="I197" s="1059"/>
      <c r="J197" s="1059"/>
      <c r="K197" s="1059"/>
      <c r="L197" s="1060"/>
      <c r="M197" s="973"/>
      <c r="N197" s="974"/>
      <c r="O197" s="902"/>
      <c r="P197" s="903"/>
      <c r="Q197" s="613"/>
      <c r="R197" s="902"/>
      <c r="S197" s="903"/>
      <c r="T197" s="613"/>
      <c r="U197" s="902"/>
      <c r="V197" s="903"/>
      <c r="W197" s="613"/>
      <c r="X197" s="803"/>
      <c r="Y197" s="803"/>
      <c r="Z197" s="803"/>
      <c r="AA197" s="803"/>
      <c r="AB197" s="803"/>
      <c r="AC197" s="803"/>
      <c r="AD197" s="803"/>
      <c r="AE197" s="803"/>
      <c r="AF197" s="803"/>
      <c r="AG197" s="803"/>
      <c r="AH197" s="888"/>
      <c r="AI197" s="888"/>
      <c r="AJ197" s="888"/>
      <c r="AK197" s="888"/>
      <c r="AL197" s="888"/>
      <c r="AM197" s="889"/>
      <c r="AN197" s="61"/>
      <c r="AO197" s="133"/>
      <c r="AP197" s="61"/>
      <c r="AQ197" s="121"/>
      <c r="AR197" s="841" t="s">
        <v>935</v>
      </c>
      <c r="AS197" s="842"/>
      <c r="AT197" s="914"/>
      <c r="AU197" s="914"/>
      <c r="AV197" s="914"/>
      <c r="AW197" s="843" t="s">
        <v>1579</v>
      </c>
      <c r="AX197" s="843"/>
      <c r="AY197" s="843"/>
      <c r="AZ197" s="843"/>
      <c r="BA197" s="843"/>
      <c r="BB197" s="843"/>
      <c r="BC197" s="843"/>
      <c r="BD197" s="843"/>
      <c r="BE197" s="843"/>
      <c r="BF197" s="843"/>
      <c r="BG197" s="844"/>
      <c r="BH197" s="61"/>
      <c r="BI197" s="121"/>
      <c r="BJ197" s="120"/>
      <c r="BK197" s="3"/>
      <c r="BL197" s="243" t="str">
        <f>IF($U$196=""," 　　年　 　月　 　日",$BN$196&amp;$Q$196&amp;$R$196&amp;$T$196&amp;$U$196&amp;$W$196)</f>
        <v xml:space="preserve"> 　　年　 　月　 　日</v>
      </c>
      <c r="BM197" s="118"/>
      <c r="BN197" s="118"/>
      <c r="BZ197" s="31"/>
      <c r="CA197" s="1"/>
      <c r="CB197" s="1"/>
      <c r="CC197" s="1"/>
      <c r="CD197" s="1"/>
      <c r="CE197" s="1"/>
      <c r="CF197" s="1"/>
      <c r="CG197" s="1"/>
      <c r="CH197" s="1"/>
      <c r="CI197" s="1"/>
      <c r="CJ197" s="1"/>
      <c r="CK197" s="1"/>
      <c r="CL197" s="1"/>
      <c r="CM197" s="1"/>
      <c r="CN197" s="1"/>
      <c r="CO197" s="1"/>
      <c r="CP197" s="1"/>
      <c r="CQ197" s="1"/>
      <c r="CR197" s="1"/>
      <c r="CS197" s="1" t="s">
        <v>2613</v>
      </c>
    </row>
    <row r="198" spans="1:97" ht="15" customHeight="1">
      <c r="A198" s="1"/>
      <c r="B198" s="129"/>
      <c r="C198" s="1010"/>
      <c r="D198" s="1010"/>
      <c r="E198" s="1010"/>
      <c r="F198" s="1010"/>
      <c r="G198" s="1010"/>
      <c r="H198" s="1010"/>
      <c r="I198" s="1010"/>
      <c r="J198" s="1010"/>
      <c r="K198" s="1010"/>
      <c r="L198" s="1010"/>
      <c r="M198" s="1010"/>
      <c r="N198" s="1010"/>
      <c r="O198" s="1010"/>
      <c r="P198" s="1010"/>
      <c r="Q198" s="1010"/>
      <c r="R198" s="1010"/>
      <c r="S198" s="1010"/>
      <c r="T198" s="1010"/>
      <c r="U198" s="1010"/>
      <c r="V198" s="1010"/>
      <c r="W198" s="1010"/>
      <c r="X198" s="1010"/>
      <c r="Y198" s="1010"/>
      <c r="Z198" s="1010"/>
      <c r="AA198" s="1010"/>
      <c r="AB198" s="1010"/>
      <c r="AC198" s="1010"/>
      <c r="AD198" s="1010"/>
      <c r="AE198" s="1010"/>
      <c r="AF198" s="1010"/>
      <c r="AG198" s="1010"/>
      <c r="AH198" s="1010"/>
      <c r="AI198" s="1010"/>
      <c r="AJ198" s="1010"/>
      <c r="AK198" s="1010"/>
      <c r="AL198" s="1010"/>
      <c r="AM198" s="1010"/>
      <c r="AN198" s="61"/>
      <c r="AO198" s="133"/>
      <c r="AP198" s="61"/>
      <c r="AQ198" s="121"/>
      <c r="AR198" s="841" t="s">
        <v>2078</v>
      </c>
      <c r="AS198" s="842"/>
      <c r="AT198" s="914"/>
      <c r="AU198" s="914"/>
      <c r="AV198" s="914"/>
      <c r="AW198" s="843" t="s">
        <v>2075</v>
      </c>
      <c r="AX198" s="843"/>
      <c r="AY198" s="843"/>
      <c r="AZ198" s="843"/>
      <c r="BA198" s="843"/>
      <c r="BB198" s="843"/>
      <c r="BC198" s="843"/>
      <c r="BD198" s="843"/>
      <c r="BE198" s="843"/>
      <c r="BF198" s="843"/>
      <c r="BG198" s="844"/>
      <c r="BH198" s="61"/>
      <c r="BI198" s="121"/>
      <c r="BJ198" s="120"/>
      <c r="BK198" s="3"/>
      <c r="BM198" s="118"/>
      <c r="BN198" s="118"/>
      <c r="BZ198" s="31"/>
      <c r="CA198" s="1"/>
      <c r="CB198" s="1"/>
      <c r="CC198" s="1"/>
      <c r="CD198" s="1"/>
      <c r="CE198" s="1"/>
      <c r="CF198" s="1"/>
      <c r="CG198" s="1"/>
      <c r="CH198" s="1"/>
      <c r="CI198" s="1"/>
      <c r="CJ198" s="1"/>
      <c r="CK198" s="1"/>
      <c r="CL198" s="1"/>
      <c r="CM198" s="1"/>
      <c r="CN198" s="1"/>
      <c r="CO198" s="1"/>
      <c r="CP198" s="1"/>
      <c r="CQ198" s="1"/>
      <c r="CR198" s="1"/>
      <c r="CS198" s="1" t="s">
        <v>2614</v>
      </c>
    </row>
    <row r="199" spans="1:97" ht="15" customHeight="1">
      <c r="A199" s="1"/>
      <c r="B199" s="129"/>
      <c r="C199" s="904" t="s">
        <v>1556</v>
      </c>
      <c r="D199" s="905"/>
      <c r="E199" s="905"/>
      <c r="F199" s="905"/>
      <c r="G199" s="905"/>
      <c r="H199" s="905"/>
      <c r="I199" s="905"/>
      <c r="J199" s="905"/>
      <c r="K199" s="905"/>
      <c r="L199" s="906"/>
      <c r="M199" s="893"/>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895"/>
      <c r="AN199" s="61"/>
      <c r="AO199" s="133"/>
      <c r="AP199" s="61"/>
      <c r="AQ199" s="121"/>
      <c r="AR199" s="841" t="s">
        <v>936</v>
      </c>
      <c r="AS199" s="842"/>
      <c r="AT199" s="914"/>
      <c r="AU199" s="914"/>
      <c r="AV199" s="914"/>
      <c r="AW199" s="843" t="s">
        <v>2076</v>
      </c>
      <c r="AX199" s="843"/>
      <c r="AY199" s="843"/>
      <c r="AZ199" s="843"/>
      <c r="BA199" s="843"/>
      <c r="BB199" s="843"/>
      <c r="BC199" s="843"/>
      <c r="BD199" s="843"/>
      <c r="BE199" s="843"/>
      <c r="BF199" s="843"/>
      <c r="BG199" s="844"/>
      <c r="BH199" s="61"/>
      <c r="BI199" s="121"/>
      <c r="BJ199" s="120"/>
      <c r="BK199" s="3"/>
      <c r="BL199" s="243"/>
      <c r="BM199" s="118"/>
      <c r="BN199" s="118"/>
      <c r="BZ199" s="31"/>
      <c r="CA199" s="1"/>
      <c r="CB199" s="1"/>
      <c r="CC199" s="1"/>
      <c r="CD199" s="1"/>
      <c r="CE199" s="1"/>
      <c r="CF199" s="1"/>
      <c r="CG199" s="1"/>
      <c r="CH199" s="1"/>
      <c r="CI199" s="1"/>
      <c r="CJ199" s="1"/>
      <c r="CK199" s="1"/>
      <c r="CL199" s="1"/>
      <c r="CM199" s="1"/>
      <c r="CN199" s="1"/>
      <c r="CO199" s="1"/>
      <c r="CP199" s="1"/>
      <c r="CQ199" s="1"/>
      <c r="CR199" s="1"/>
      <c r="CS199" s="1" t="s">
        <v>2615</v>
      </c>
    </row>
    <row r="200" spans="1:97" ht="15" customHeight="1">
      <c r="A200" s="1"/>
      <c r="B200" s="129"/>
      <c r="C200" s="907"/>
      <c r="D200" s="908"/>
      <c r="E200" s="908"/>
      <c r="F200" s="908"/>
      <c r="G200" s="908"/>
      <c r="H200" s="908"/>
      <c r="I200" s="908"/>
      <c r="J200" s="908"/>
      <c r="K200" s="908"/>
      <c r="L200" s="909"/>
      <c r="M200" s="896"/>
      <c r="N200" s="897"/>
      <c r="O200" s="897"/>
      <c r="P200" s="897"/>
      <c r="Q200" s="897"/>
      <c r="R200" s="897"/>
      <c r="S200" s="897"/>
      <c r="T200" s="897"/>
      <c r="U200" s="897"/>
      <c r="V200" s="897"/>
      <c r="W200" s="897"/>
      <c r="X200" s="897"/>
      <c r="Y200" s="897"/>
      <c r="Z200" s="897"/>
      <c r="AA200" s="897"/>
      <c r="AB200" s="897"/>
      <c r="AC200" s="897"/>
      <c r="AD200" s="897"/>
      <c r="AE200" s="897"/>
      <c r="AF200" s="897"/>
      <c r="AG200" s="897"/>
      <c r="AH200" s="897"/>
      <c r="AI200" s="897"/>
      <c r="AJ200" s="897"/>
      <c r="AK200" s="897"/>
      <c r="AL200" s="897"/>
      <c r="AM200" s="898"/>
      <c r="AN200" s="61"/>
      <c r="AO200" s="133"/>
      <c r="AP200" s="61"/>
      <c r="AQ200" s="121"/>
      <c r="AR200" s="841" t="s">
        <v>2073</v>
      </c>
      <c r="AS200" s="842"/>
      <c r="AT200" s="914"/>
      <c r="AU200" s="914"/>
      <c r="AV200" s="914"/>
      <c r="AW200" s="843" t="s">
        <v>2359</v>
      </c>
      <c r="AX200" s="843"/>
      <c r="AY200" s="843"/>
      <c r="AZ200" s="843"/>
      <c r="BA200" s="843"/>
      <c r="BB200" s="843"/>
      <c r="BC200" s="843"/>
      <c r="BD200" s="843"/>
      <c r="BE200" s="843"/>
      <c r="BF200" s="843"/>
      <c r="BG200" s="844"/>
      <c r="BH200" s="61"/>
      <c r="BI200" s="121"/>
      <c r="BJ200" s="120"/>
      <c r="BK200" s="3"/>
      <c r="BZ200" s="31"/>
      <c r="CA200" s="1"/>
      <c r="CB200" s="1"/>
      <c r="CC200" s="1"/>
      <c r="CD200" s="1"/>
      <c r="CE200" s="1"/>
      <c r="CF200" s="1"/>
      <c r="CG200" s="1"/>
      <c r="CH200" s="1"/>
      <c r="CI200" s="1"/>
      <c r="CJ200" s="1"/>
      <c r="CK200" s="1"/>
      <c r="CL200" s="1"/>
      <c r="CM200" s="1"/>
      <c r="CN200" s="1"/>
      <c r="CO200" s="1"/>
      <c r="CP200" s="1"/>
      <c r="CQ200" s="1"/>
      <c r="CR200" s="1"/>
      <c r="CS200" s="1" t="s">
        <v>2616</v>
      </c>
    </row>
    <row r="201" spans="1:97" ht="15" customHeight="1" thickBot="1">
      <c r="A201" s="1"/>
      <c r="B201" s="129"/>
      <c r="C201" s="910"/>
      <c r="D201" s="911"/>
      <c r="E201" s="911"/>
      <c r="F201" s="911"/>
      <c r="G201" s="911"/>
      <c r="H201" s="911"/>
      <c r="I201" s="911"/>
      <c r="J201" s="911"/>
      <c r="K201" s="911"/>
      <c r="L201" s="912"/>
      <c r="M201" s="890" t="str">
        <f>BL30</f>
        <v/>
      </c>
      <c r="N201" s="891"/>
      <c r="O201" s="891"/>
      <c r="P201" s="891"/>
      <c r="Q201" s="891"/>
      <c r="R201" s="891"/>
      <c r="S201" s="891"/>
      <c r="T201" s="891"/>
      <c r="U201" s="891"/>
      <c r="V201" s="891"/>
      <c r="W201" s="891"/>
      <c r="X201" s="891"/>
      <c r="Y201" s="891"/>
      <c r="Z201" s="891"/>
      <c r="AA201" s="891"/>
      <c r="AB201" s="891"/>
      <c r="AC201" s="891"/>
      <c r="AD201" s="891"/>
      <c r="AE201" s="891"/>
      <c r="AF201" s="891"/>
      <c r="AG201" s="891"/>
      <c r="AH201" s="891"/>
      <c r="AI201" s="891"/>
      <c r="AJ201" s="891"/>
      <c r="AK201" s="891"/>
      <c r="AL201" s="891"/>
      <c r="AM201" s="892"/>
      <c r="AN201" s="61"/>
      <c r="AO201" s="133"/>
      <c r="AP201" s="61"/>
      <c r="AQ201" s="121"/>
      <c r="AR201" s="839" t="s">
        <v>1011</v>
      </c>
      <c r="AS201" s="840"/>
      <c r="AT201" s="915"/>
      <c r="AU201" s="915"/>
      <c r="AV201" s="915"/>
      <c r="AW201" s="846" t="s">
        <v>2360</v>
      </c>
      <c r="AX201" s="846"/>
      <c r="AY201" s="846"/>
      <c r="AZ201" s="846"/>
      <c r="BA201" s="846"/>
      <c r="BB201" s="846"/>
      <c r="BC201" s="846"/>
      <c r="BD201" s="846"/>
      <c r="BE201" s="846"/>
      <c r="BF201" s="846"/>
      <c r="BG201" s="847"/>
      <c r="BH201" s="61"/>
      <c r="BI201" s="121"/>
      <c r="BJ201" s="120"/>
      <c r="BK201" s="3"/>
      <c r="BZ201" s="31"/>
      <c r="CA201" s="1"/>
      <c r="CB201" s="1"/>
      <c r="CC201" s="1"/>
      <c r="CD201" s="1"/>
      <c r="CE201" s="1"/>
      <c r="CF201" s="1"/>
      <c r="CG201" s="1"/>
      <c r="CH201" s="1"/>
      <c r="CI201" s="1"/>
      <c r="CJ201" s="1"/>
      <c r="CK201" s="1"/>
      <c r="CL201" s="1"/>
      <c r="CM201" s="1"/>
      <c r="CN201" s="1"/>
      <c r="CO201" s="1"/>
      <c r="CP201" s="1"/>
      <c r="CQ201" s="1"/>
      <c r="CR201" s="1"/>
      <c r="CS201" s="1" t="s">
        <v>2617</v>
      </c>
    </row>
    <row r="202" spans="1:97" ht="15" customHeight="1">
      <c r="A202" s="1"/>
      <c r="B202" s="129"/>
      <c r="C202" s="603" t="s">
        <v>1526</v>
      </c>
      <c r="D202" s="604"/>
      <c r="E202" s="604"/>
      <c r="F202" s="604"/>
      <c r="G202" s="604"/>
      <c r="H202" s="604"/>
      <c r="I202" s="604"/>
      <c r="J202" s="604"/>
      <c r="K202" s="604"/>
      <c r="L202" s="605"/>
      <c r="M202" s="1020"/>
      <c r="N202" s="1021"/>
      <c r="O202" s="1021"/>
      <c r="P202" s="1021"/>
      <c r="Q202" s="1021"/>
      <c r="R202" s="1021"/>
      <c r="S202" s="1021"/>
      <c r="T202" s="1021"/>
      <c r="U202" s="1021"/>
      <c r="V202" s="1021"/>
      <c r="W202" s="1021"/>
      <c r="X202" s="1021"/>
      <c r="Y202" s="1021"/>
      <c r="Z202" s="1021"/>
      <c r="AA202" s="1021"/>
      <c r="AB202" s="1021"/>
      <c r="AC202" s="1021"/>
      <c r="AD202" s="1021"/>
      <c r="AE202" s="1021"/>
      <c r="AF202" s="1021"/>
      <c r="AG202" s="1021"/>
      <c r="AH202" s="1021"/>
      <c r="AI202" s="1021"/>
      <c r="AJ202" s="1021"/>
      <c r="AK202" s="1021"/>
      <c r="AL202" s="1021"/>
      <c r="AM202" s="1022"/>
      <c r="AN202" s="61"/>
      <c r="AO202" s="133"/>
      <c r="AP202" s="61"/>
      <c r="AQ202" s="121"/>
      <c r="AR202" s="787" t="s">
        <v>937</v>
      </c>
      <c r="AS202" s="316" t="s">
        <v>1572</v>
      </c>
      <c r="AT202" s="749" t="s">
        <v>1576</v>
      </c>
      <c r="AU202" s="750"/>
      <c r="AV202" s="751"/>
      <c r="AW202" s="789" t="s">
        <v>1580</v>
      </c>
      <c r="AX202" s="790"/>
      <c r="AY202" s="790"/>
      <c r="AZ202" s="790"/>
      <c r="BA202" s="790"/>
      <c r="BB202" s="790"/>
      <c r="BC202" s="790"/>
      <c r="BD202" s="790"/>
      <c r="BE202" s="790"/>
      <c r="BF202" s="790"/>
      <c r="BG202" s="791"/>
      <c r="BH202" s="61"/>
      <c r="BI202" s="121"/>
      <c r="BJ202" s="120"/>
      <c r="BK202" s="3"/>
      <c r="BL202" s="243">
        <f>M202</f>
        <v>0</v>
      </c>
      <c r="BZ202" s="31"/>
      <c r="CA202" s="1"/>
      <c r="CB202" s="1"/>
      <c r="CC202" s="1"/>
      <c r="CD202" s="1"/>
      <c r="CE202" s="1"/>
      <c r="CF202" s="1"/>
      <c r="CG202" s="1"/>
      <c r="CH202" s="1"/>
      <c r="CI202" s="1"/>
      <c r="CJ202" s="1"/>
      <c r="CK202" s="1"/>
      <c r="CL202" s="1"/>
      <c r="CM202" s="1"/>
      <c r="CN202" s="1"/>
      <c r="CO202" s="1"/>
      <c r="CP202" s="1"/>
      <c r="CQ202" s="1"/>
      <c r="CR202" s="1"/>
      <c r="CS202" s="1" t="s">
        <v>2618</v>
      </c>
    </row>
    <row r="203" spans="1:97" ht="15" customHeight="1">
      <c r="A203" s="1"/>
      <c r="B203" s="129"/>
      <c r="C203" s="821"/>
      <c r="D203" s="948"/>
      <c r="E203" s="948"/>
      <c r="F203" s="948"/>
      <c r="G203" s="948"/>
      <c r="H203" s="948"/>
      <c r="I203" s="948"/>
      <c r="J203" s="948"/>
      <c r="K203" s="948"/>
      <c r="L203" s="822"/>
      <c r="M203" s="1023"/>
      <c r="N203" s="1024"/>
      <c r="O203" s="1024"/>
      <c r="P203" s="1024"/>
      <c r="Q203" s="1024"/>
      <c r="R203" s="1024"/>
      <c r="S203" s="1024"/>
      <c r="T203" s="1024"/>
      <c r="U203" s="1024"/>
      <c r="V203" s="1024"/>
      <c r="W203" s="1024"/>
      <c r="X203" s="1024"/>
      <c r="Y203" s="1024"/>
      <c r="Z203" s="1024"/>
      <c r="AA203" s="1024"/>
      <c r="AB203" s="1024"/>
      <c r="AC203" s="1024"/>
      <c r="AD203" s="1024"/>
      <c r="AE203" s="1024"/>
      <c r="AF203" s="1024"/>
      <c r="AG203" s="1024"/>
      <c r="AH203" s="1024"/>
      <c r="AI203" s="1024"/>
      <c r="AJ203" s="1024"/>
      <c r="AK203" s="1024"/>
      <c r="AL203" s="1024"/>
      <c r="AM203" s="1025"/>
      <c r="AN203" s="61"/>
      <c r="AO203" s="133"/>
      <c r="AP203" s="61"/>
      <c r="AQ203" s="121"/>
      <c r="AR203" s="788"/>
      <c r="AS203" s="299" t="s">
        <v>1573</v>
      </c>
      <c r="AT203" s="834"/>
      <c r="AU203" s="649"/>
      <c r="AV203" s="835"/>
      <c r="AW203" s="767" t="s">
        <v>1581</v>
      </c>
      <c r="AX203" s="768"/>
      <c r="AY203" s="768"/>
      <c r="AZ203" s="768"/>
      <c r="BA203" s="768"/>
      <c r="BB203" s="768"/>
      <c r="BC203" s="768"/>
      <c r="BD203" s="768"/>
      <c r="BE203" s="768"/>
      <c r="BF203" s="768"/>
      <c r="BG203" s="769"/>
      <c r="BH203" s="61"/>
      <c r="BI203" s="121"/>
      <c r="BJ203" s="120"/>
      <c r="BK203" s="3"/>
      <c r="BZ203" s="31"/>
      <c r="CA203" s="1"/>
      <c r="CB203" s="1"/>
      <c r="CC203" s="1"/>
      <c r="CD203" s="1"/>
      <c r="CE203" s="1"/>
      <c r="CF203" s="1"/>
      <c r="CG203" s="1"/>
      <c r="CH203" s="1"/>
      <c r="CI203" s="1"/>
      <c r="CJ203" s="1"/>
      <c r="CK203" s="1"/>
      <c r="CL203" s="1"/>
      <c r="CM203" s="1"/>
      <c r="CN203" s="1"/>
      <c r="CO203" s="1"/>
      <c r="CP203" s="1"/>
      <c r="CQ203" s="1"/>
      <c r="CR203" s="1"/>
      <c r="CS203" s="1" t="s">
        <v>2619</v>
      </c>
    </row>
    <row r="204" spans="1:97" ht="15" customHeight="1">
      <c r="A204" s="1"/>
      <c r="B204" s="129"/>
      <c r="C204" s="603" t="s">
        <v>1524</v>
      </c>
      <c r="D204" s="604"/>
      <c r="E204" s="604"/>
      <c r="F204" s="604"/>
      <c r="G204" s="604"/>
      <c r="H204" s="604"/>
      <c r="I204" s="604"/>
      <c r="J204" s="604"/>
      <c r="K204" s="604"/>
      <c r="L204" s="605"/>
      <c r="M204" s="1170"/>
      <c r="N204" s="1170"/>
      <c r="O204" s="1170"/>
      <c r="P204" s="1170"/>
      <c r="Q204" s="1170"/>
      <c r="R204" s="1170"/>
      <c r="S204" s="1170"/>
      <c r="T204" s="1170"/>
      <c r="U204" s="1170"/>
      <c r="V204" s="1170"/>
      <c r="W204" s="1170"/>
      <c r="X204" s="1172" t="s">
        <v>880</v>
      </c>
      <c r="Y204" s="1172"/>
      <c r="Z204" s="782"/>
      <c r="AA204" s="782"/>
      <c r="AB204" s="782"/>
      <c r="AC204" s="782"/>
      <c r="AD204" s="782"/>
      <c r="AE204" s="782"/>
      <c r="AF204" s="782"/>
      <c r="AG204" s="782"/>
      <c r="AH204" s="782"/>
      <c r="AI204" s="782"/>
      <c r="AJ204" s="782"/>
      <c r="AK204" s="782"/>
      <c r="AL204" s="782"/>
      <c r="AM204" s="783"/>
      <c r="AN204" s="61"/>
      <c r="AO204" s="133"/>
      <c r="AP204" s="61"/>
      <c r="AQ204" s="121"/>
      <c r="AR204" s="841" t="s">
        <v>1505</v>
      </c>
      <c r="AS204" s="842"/>
      <c r="AT204" s="834"/>
      <c r="AU204" s="649"/>
      <c r="AV204" s="835"/>
      <c r="AW204" s="767" t="s">
        <v>1582</v>
      </c>
      <c r="AX204" s="768"/>
      <c r="AY204" s="768"/>
      <c r="AZ204" s="768"/>
      <c r="BA204" s="768"/>
      <c r="BB204" s="768"/>
      <c r="BC204" s="768"/>
      <c r="BD204" s="768"/>
      <c r="BE204" s="768"/>
      <c r="BF204" s="768"/>
      <c r="BG204" s="769"/>
      <c r="BH204" s="61"/>
      <c r="BI204" s="121"/>
      <c r="BJ204" s="120"/>
      <c r="BK204" s="3"/>
      <c r="BL204" s="243" t="str">
        <f>IF(Z204="","",M204&amp;X204&amp;Z204)</f>
        <v/>
      </c>
      <c r="BZ204" s="31"/>
      <c r="CA204" s="1"/>
      <c r="CB204" s="1"/>
      <c r="CC204" s="1"/>
      <c r="CD204" s="1"/>
      <c r="CE204" s="1"/>
      <c r="CF204" s="1"/>
      <c r="CG204" s="1"/>
      <c r="CH204" s="1"/>
      <c r="CI204" s="1"/>
      <c r="CJ204" s="1"/>
      <c r="CK204" s="1"/>
      <c r="CL204" s="1"/>
      <c r="CM204" s="1"/>
      <c r="CN204" s="1"/>
      <c r="CO204" s="1"/>
      <c r="CP204" s="1"/>
      <c r="CQ204" s="1"/>
      <c r="CR204" s="1"/>
      <c r="CS204" s="1" t="s">
        <v>2620</v>
      </c>
    </row>
    <row r="205" spans="1:97" ht="15" customHeight="1">
      <c r="A205" s="1"/>
      <c r="B205" s="129"/>
      <c r="C205" s="606"/>
      <c r="D205" s="607"/>
      <c r="E205" s="607"/>
      <c r="F205" s="607"/>
      <c r="G205" s="607"/>
      <c r="H205" s="607"/>
      <c r="I205" s="607"/>
      <c r="J205" s="607"/>
      <c r="K205" s="607"/>
      <c r="L205" s="608"/>
      <c r="M205" s="1171"/>
      <c r="N205" s="1171"/>
      <c r="O205" s="1171"/>
      <c r="P205" s="1171"/>
      <c r="Q205" s="1171"/>
      <c r="R205" s="1171"/>
      <c r="S205" s="1171"/>
      <c r="T205" s="1171"/>
      <c r="U205" s="1171"/>
      <c r="V205" s="1171"/>
      <c r="W205" s="1171"/>
      <c r="X205" s="1173"/>
      <c r="Y205" s="1173"/>
      <c r="Z205" s="784"/>
      <c r="AA205" s="784"/>
      <c r="AB205" s="784"/>
      <c r="AC205" s="784"/>
      <c r="AD205" s="784"/>
      <c r="AE205" s="784"/>
      <c r="AF205" s="784"/>
      <c r="AG205" s="784"/>
      <c r="AH205" s="784"/>
      <c r="AI205" s="784"/>
      <c r="AJ205" s="784"/>
      <c r="AK205" s="784"/>
      <c r="AL205" s="784"/>
      <c r="AM205" s="785"/>
      <c r="AN205" s="61"/>
      <c r="AO205" s="133"/>
      <c r="AP205" s="61"/>
      <c r="AQ205" s="121"/>
      <c r="AR205" s="848" t="s">
        <v>1506</v>
      </c>
      <c r="AS205" s="849"/>
      <c r="AT205" s="834"/>
      <c r="AU205" s="649"/>
      <c r="AV205" s="835"/>
      <c r="AW205" s="767" t="s">
        <v>1583</v>
      </c>
      <c r="AX205" s="768"/>
      <c r="AY205" s="768"/>
      <c r="AZ205" s="768"/>
      <c r="BA205" s="768"/>
      <c r="BB205" s="768"/>
      <c r="BC205" s="768"/>
      <c r="BD205" s="768"/>
      <c r="BE205" s="768"/>
      <c r="BF205" s="768"/>
      <c r="BG205" s="769"/>
      <c r="BH205" s="61"/>
      <c r="BI205" s="121"/>
      <c r="BJ205" s="120"/>
      <c r="BK205" s="3"/>
      <c r="BZ205" s="31"/>
      <c r="CA205" s="1"/>
      <c r="CB205" s="1"/>
      <c r="CC205" s="1"/>
      <c r="CD205" s="1"/>
      <c r="CE205" s="1"/>
      <c r="CF205" s="1"/>
      <c r="CG205" s="1"/>
      <c r="CH205" s="1"/>
      <c r="CI205" s="1"/>
      <c r="CJ205" s="1"/>
      <c r="CK205" s="1"/>
      <c r="CL205" s="1"/>
      <c r="CM205" s="1"/>
      <c r="CN205" s="1"/>
      <c r="CO205" s="1"/>
      <c r="CP205" s="1"/>
      <c r="CQ205" s="1"/>
      <c r="CR205" s="1"/>
      <c r="CS205" s="1" t="s">
        <v>2621</v>
      </c>
    </row>
    <row r="206" spans="1:97" ht="15" customHeight="1" thickBot="1">
      <c r="A206" s="1"/>
      <c r="B206" s="129"/>
      <c r="C206" s="603" t="s">
        <v>1525</v>
      </c>
      <c r="D206" s="604"/>
      <c r="E206" s="604"/>
      <c r="F206" s="604"/>
      <c r="G206" s="604"/>
      <c r="H206" s="604"/>
      <c r="I206" s="604"/>
      <c r="J206" s="604"/>
      <c r="K206" s="604"/>
      <c r="L206" s="605"/>
      <c r="M206" s="758" t="s">
        <v>1482</v>
      </c>
      <c r="N206" s="758"/>
      <c r="O206" s="758"/>
      <c r="P206" s="758"/>
      <c r="Q206" s="758" t="s">
        <v>1483</v>
      </c>
      <c r="R206" s="758"/>
      <c r="S206" s="758"/>
      <c r="T206" s="758"/>
      <c r="U206" s="758" t="s">
        <v>1484</v>
      </c>
      <c r="V206" s="758"/>
      <c r="W206" s="758"/>
      <c r="X206" s="758" t="s">
        <v>1485</v>
      </c>
      <c r="Y206" s="758"/>
      <c r="Z206" s="758"/>
      <c r="AA206" s="758" t="s">
        <v>1486</v>
      </c>
      <c r="AB206" s="758"/>
      <c r="AC206" s="758"/>
      <c r="AD206" s="758" t="s">
        <v>1487</v>
      </c>
      <c r="AE206" s="758"/>
      <c r="AF206" s="758"/>
      <c r="AG206" s="758"/>
      <c r="AH206" s="758" t="s">
        <v>1488</v>
      </c>
      <c r="AI206" s="758"/>
      <c r="AJ206" s="758"/>
      <c r="AK206" s="758"/>
      <c r="AL206" s="758"/>
      <c r="AM206" s="758"/>
      <c r="AN206" s="61"/>
      <c r="AO206" s="133"/>
      <c r="AP206" s="61"/>
      <c r="AQ206" s="121"/>
      <c r="AR206" s="839" t="s">
        <v>1704</v>
      </c>
      <c r="AS206" s="840"/>
      <c r="AT206" s="836"/>
      <c r="AU206" s="837"/>
      <c r="AV206" s="838"/>
      <c r="AW206" s="770" t="s">
        <v>1584</v>
      </c>
      <c r="AX206" s="771"/>
      <c r="AY206" s="771"/>
      <c r="AZ206" s="771"/>
      <c r="BA206" s="771"/>
      <c r="BB206" s="771"/>
      <c r="BC206" s="771"/>
      <c r="BD206" s="771"/>
      <c r="BE206" s="771"/>
      <c r="BF206" s="771"/>
      <c r="BG206" s="772"/>
      <c r="BH206" s="61"/>
      <c r="BI206" s="121"/>
      <c r="BJ206" s="120"/>
      <c r="BK206" s="3"/>
      <c r="BZ206" s="31"/>
      <c r="CA206" s="1"/>
      <c r="CB206" s="1"/>
      <c r="CC206" s="1"/>
      <c r="CD206" s="1"/>
      <c r="CE206" s="1"/>
      <c r="CF206" s="1"/>
      <c r="CG206" s="1"/>
      <c r="CH206" s="1"/>
      <c r="CI206" s="1"/>
      <c r="CJ206" s="1"/>
      <c r="CK206" s="1"/>
      <c r="CL206" s="1"/>
      <c r="CM206" s="1"/>
      <c r="CN206" s="1"/>
      <c r="CO206" s="1"/>
      <c r="CP206" s="1"/>
      <c r="CQ206" s="1"/>
      <c r="CR206" s="1"/>
      <c r="CS206" s="1" t="s">
        <v>2622</v>
      </c>
    </row>
    <row r="207" spans="1:97" ht="15" customHeight="1" thickBot="1">
      <c r="A207" s="1"/>
      <c r="B207" s="129"/>
      <c r="C207" s="606"/>
      <c r="D207" s="607"/>
      <c r="E207" s="607"/>
      <c r="F207" s="607"/>
      <c r="G207" s="607"/>
      <c r="H207" s="607"/>
      <c r="I207" s="607"/>
      <c r="J207" s="607"/>
      <c r="K207" s="607"/>
      <c r="L207" s="608"/>
      <c r="M207" s="758"/>
      <c r="N207" s="758"/>
      <c r="O207" s="758"/>
      <c r="P207" s="758"/>
      <c r="Q207" s="758"/>
      <c r="R207" s="758"/>
      <c r="S207" s="758"/>
      <c r="T207" s="758"/>
      <c r="U207" s="758"/>
      <c r="V207" s="758"/>
      <c r="W207" s="758"/>
      <c r="X207" s="758"/>
      <c r="Y207" s="758"/>
      <c r="Z207" s="758"/>
      <c r="AA207" s="758"/>
      <c r="AB207" s="758"/>
      <c r="AC207" s="758"/>
      <c r="AD207" s="758"/>
      <c r="AE207" s="758"/>
      <c r="AF207" s="758"/>
      <c r="AG207" s="758"/>
      <c r="AH207" s="758"/>
      <c r="AI207" s="758"/>
      <c r="AJ207" s="758"/>
      <c r="AK207" s="758"/>
      <c r="AL207" s="758"/>
      <c r="AM207" s="758"/>
      <c r="AN207" s="61"/>
      <c r="AO207" s="133"/>
      <c r="AP207" s="61"/>
      <c r="AQ207" s="121"/>
      <c r="AR207" s="747" t="s">
        <v>2074</v>
      </c>
      <c r="AS207" s="748"/>
      <c r="AT207" s="749" t="s">
        <v>1577</v>
      </c>
      <c r="AU207" s="750"/>
      <c r="AV207" s="751"/>
      <c r="AW207" s="789" t="s">
        <v>1585</v>
      </c>
      <c r="AX207" s="790"/>
      <c r="AY207" s="790"/>
      <c r="AZ207" s="790"/>
      <c r="BA207" s="790"/>
      <c r="BB207" s="790"/>
      <c r="BC207" s="790"/>
      <c r="BD207" s="790"/>
      <c r="BE207" s="790"/>
      <c r="BF207" s="790"/>
      <c r="BG207" s="791"/>
      <c r="BH207" s="61"/>
      <c r="BI207" s="121"/>
      <c r="BJ207" s="120"/>
      <c r="BK207" s="3"/>
      <c r="BZ207" s="31"/>
      <c r="CA207" s="1"/>
      <c r="CB207" s="1"/>
      <c r="CC207" s="1"/>
      <c r="CD207" s="1"/>
      <c r="CE207" s="1"/>
      <c r="CF207" s="1"/>
      <c r="CG207" s="1"/>
      <c r="CH207" s="1"/>
      <c r="CI207" s="1"/>
      <c r="CJ207" s="1"/>
      <c r="CK207" s="1"/>
      <c r="CL207" s="1"/>
      <c r="CM207" s="1"/>
      <c r="CN207" s="1"/>
      <c r="CO207" s="1"/>
      <c r="CP207" s="1"/>
      <c r="CQ207" s="1"/>
      <c r="CR207" s="1"/>
      <c r="CS207" s="1" t="s">
        <v>2623</v>
      </c>
    </row>
    <row r="208" spans="1:97" ht="15" customHeight="1" thickBot="1">
      <c r="A208" s="1"/>
      <c r="B208" s="129"/>
      <c r="C208" s="1264" t="s">
        <v>1140</v>
      </c>
      <c r="D208" s="1265"/>
      <c r="E208" s="1265"/>
      <c r="F208" s="1265"/>
      <c r="G208" s="1265"/>
      <c r="H208" s="1265"/>
      <c r="I208" s="1265"/>
      <c r="J208" s="1265"/>
      <c r="K208" s="1265"/>
      <c r="L208" s="1266"/>
      <c r="M208" s="1041" t="s">
        <v>1752</v>
      </c>
      <c r="N208" s="1037"/>
      <c r="O208" s="1037"/>
      <c r="P208" s="972" t="s">
        <v>1555</v>
      </c>
      <c r="Q208" s="972"/>
      <c r="R208" s="972"/>
      <c r="S208" s="972"/>
      <c r="T208" s="972"/>
      <c r="U208" s="972"/>
      <c r="V208" s="1045" t="s">
        <v>1345</v>
      </c>
      <c r="W208" s="1045"/>
      <c r="X208" s="1045"/>
      <c r="Y208" s="1045" t="s">
        <v>1346</v>
      </c>
      <c r="Z208" s="1045"/>
      <c r="AA208" s="1045" t="s">
        <v>1359</v>
      </c>
      <c r="AB208" s="1045"/>
      <c r="AC208" s="1028" t="s">
        <v>1142</v>
      </c>
      <c r="AD208" s="1028"/>
      <c r="AE208" s="1028"/>
      <c r="AF208" s="1026"/>
      <c r="AG208" s="1026"/>
      <c r="AH208" s="1026"/>
      <c r="AI208" s="1043" t="s">
        <v>1554</v>
      </c>
      <c r="AJ208" s="1043"/>
      <c r="AK208" s="1037" t="s">
        <v>1454</v>
      </c>
      <c r="AL208" s="1037"/>
      <c r="AM208" s="1038"/>
      <c r="AN208" s="61"/>
      <c r="AO208" s="133"/>
      <c r="AP208" s="61"/>
      <c r="AQ208" s="121"/>
      <c r="AR208" s="759" t="s">
        <v>2358</v>
      </c>
      <c r="AS208" s="760"/>
      <c r="AT208" s="755" t="s">
        <v>1706</v>
      </c>
      <c r="AU208" s="756"/>
      <c r="AV208" s="757"/>
      <c r="AW208" s="752" t="s">
        <v>0</v>
      </c>
      <c r="AX208" s="753"/>
      <c r="AY208" s="753"/>
      <c r="AZ208" s="753"/>
      <c r="BA208" s="753"/>
      <c r="BB208" s="753"/>
      <c r="BC208" s="753"/>
      <c r="BD208" s="753"/>
      <c r="BE208" s="753"/>
      <c r="BF208" s="753"/>
      <c r="BG208" s="754"/>
      <c r="BH208" s="61"/>
      <c r="BI208" s="121"/>
      <c r="BJ208" s="120"/>
      <c r="BK208" s="3"/>
      <c r="BL208" s="7" t="str">
        <f>IF($M$208="☑有",V208&amp;Y208&amp;AA208,"")</f>
        <v/>
      </c>
      <c r="BZ208" s="31"/>
      <c r="CA208" s="1"/>
      <c r="CB208" s="1"/>
      <c r="CC208" s="1"/>
      <c r="CD208" s="1"/>
      <c r="CE208" s="1"/>
      <c r="CF208" s="1"/>
      <c r="CG208" s="1"/>
      <c r="CH208" s="1"/>
      <c r="CI208" s="1"/>
      <c r="CJ208" s="1"/>
      <c r="CK208" s="1"/>
      <c r="CL208" s="1"/>
      <c r="CM208" s="1"/>
      <c r="CN208" s="1"/>
      <c r="CO208" s="1"/>
      <c r="CP208" s="1"/>
      <c r="CQ208" s="1"/>
      <c r="CR208" s="1"/>
      <c r="CS208" s="1" t="s">
        <v>2624</v>
      </c>
    </row>
    <row r="209" spans="1:97" ht="15" customHeight="1">
      <c r="A209" s="1"/>
      <c r="B209" s="129"/>
      <c r="C209" s="1286"/>
      <c r="D209" s="1287"/>
      <c r="E209" s="1287"/>
      <c r="F209" s="1287"/>
      <c r="G209" s="1287"/>
      <c r="H209" s="1287"/>
      <c r="I209" s="1287"/>
      <c r="J209" s="1287"/>
      <c r="K209" s="1287"/>
      <c r="L209" s="1288"/>
      <c r="M209" s="1042"/>
      <c r="N209" s="1039"/>
      <c r="O209" s="1039"/>
      <c r="P209" s="974"/>
      <c r="Q209" s="974"/>
      <c r="R209" s="974"/>
      <c r="S209" s="974"/>
      <c r="T209" s="974"/>
      <c r="U209" s="974"/>
      <c r="V209" s="1046"/>
      <c r="W209" s="1046"/>
      <c r="X209" s="1046"/>
      <c r="Y209" s="1046"/>
      <c r="Z209" s="1046"/>
      <c r="AA209" s="1046"/>
      <c r="AB209" s="1046"/>
      <c r="AC209" s="1029"/>
      <c r="AD209" s="1029"/>
      <c r="AE209" s="1029"/>
      <c r="AF209" s="1027"/>
      <c r="AG209" s="1027"/>
      <c r="AH209" s="1027"/>
      <c r="AI209" s="1044"/>
      <c r="AJ209" s="1044"/>
      <c r="AK209" s="1039"/>
      <c r="AL209" s="1039"/>
      <c r="AM209" s="1040"/>
      <c r="AN209" s="61"/>
      <c r="AO209" s="133"/>
      <c r="AP209" s="61"/>
      <c r="AQ209" s="121"/>
      <c r="BH209" s="61"/>
      <c r="BI209" s="121"/>
      <c r="BJ209" s="120"/>
      <c r="BK209" s="3"/>
      <c r="BL209" s="7" t="str">
        <f>IF($M$208="☑有",AF208&amp;AI208,"万円")</f>
        <v>万円</v>
      </c>
      <c r="BZ209" s="31"/>
      <c r="CA209" s="1"/>
      <c r="CB209" s="1"/>
      <c r="CC209" s="1"/>
      <c r="CD209" s="1"/>
      <c r="CE209" s="1"/>
      <c r="CF209" s="1"/>
      <c r="CG209" s="1"/>
      <c r="CH209" s="1"/>
      <c r="CI209" s="1"/>
      <c r="CJ209" s="1"/>
      <c r="CK209" s="1"/>
      <c r="CL209" s="1"/>
      <c r="CM209" s="1"/>
      <c r="CN209" s="1"/>
      <c r="CO209" s="1"/>
      <c r="CP209" s="1"/>
      <c r="CQ209" s="1"/>
      <c r="CR209" s="1"/>
      <c r="CS209" s="1" t="s">
        <v>2625</v>
      </c>
    </row>
    <row r="210" spans="1:97" ht="15" hidden="1" customHeight="1">
      <c r="A210" s="294"/>
      <c r="B210" s="129"/>
      <c r="C210" s="446"/>
      <c r="D210" s="446"/>
      <c r="E210" s="446"/>
      <c r="F210" s="446"/>
      <c r="G210" s="446"/>
      <c r="H210" s="446"/>
      <c r="I210" s="446"/>
      <c r="J210" s="446"/>
      <c r="K210" s="446"/>
      <c r="L210" s="44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61"/>
      <c r="AO210" s="133"/>
      <c r="AP210" s="74"/>
      <c r="AQ210" s="121"/>
      <c r="BH210" s="61"/>
      <c r="BI210" s="121"/>
      <c r="BJ210" s="120"/>
      <c r="BK210" s="3"/>
      <c r="BZ210" s="31"/>
      <c r="CA210" s="1"/>
      <c r="CB210" s="1"/>
      <c r="CC210" s="1"/>
      <c r="CD210" s="1"/>
      <c r="CE210" s="1"/>
      <c r="CF210" s="1"/>
      <c r="CG210" s="1"/>
      <c r="CH210" s="1"/>
      <c r="CI210" s="1"/>
      <c r="CJ210" s="1"/>
      <c r="CK210" s="1"/>
      <c r="CL210" s="1"/>
      <c r="CM210" s="1"/>
      <c r="CN210" s="1"/>
      <c r="CO210" s="1"/>
      <c r="CP210" s="1"/>
      <c r="CQ210" s="1"/>
      <c r="CR210" s="1"/>
      <c r="CS210" s="1" t="s">
        <v>2626</v>
      </c>
    </row>
    <row r="211" spans="1:97" ht="15" hidden="1" customHeight="1">
      <c r="A211" s="294"/>
      <c r="B211" s="129"/>
      <c r="C211" s="446"/>
      <c r="D211" s="446"/>
      <c r="E211" s="446"/>
      <c r="F211" s="446"/>
      <c r="G211" s="446"/>
      <c r="H211" s="446"/>
      <c r="I211" s="446"/>
      <c r="J211" s="446"/>
      <c r="K211" s="446"/>
      <c r="L211" s="446"/>
      <c r="M211" s="311"/>
      <c r="N211" s="311"/>
      <c r="O211" s="311"/>
      <c r="P211" s="311"/>
      <c r="Q211" s="311"/>
      <c r="R211" s="311"/>
      <c r="S211" s="310"/>
      <c r="T211" s="310"/>
      <c r="U211" s="61"/>
      <c r="V211" s="61"/>
      <c r="W211" s="61"/>
      <c r="X211" s="61"/>
      <c r="Y211" s="61"/>
      <c r="Z211" s="61"/>
      <c r="AA211" s="310"/>
      <c r="AB211" s="310"/>
      <c r="AC211" s="61"/>
      <c r="AD211" s="61"/>
      <c r="AE211" s="61"/>
      <c r="AF211" s="61"/>
      <c r="AG211" s="61"/>
      <c r="AH211" s="61"/>
      <c r="AI211" s="61"/>
      <c r="AJ211" s="61"/>
      <c r="AK211" s="61"/>
      <c r="AL211" s="61"/>
      <c r="AM211" s="61"/>
      <c r="AN211" s="61"/>
      <c r="AO211" s="133"/>
      <c r="AP211" s="74"/>
      <c r="AQ211" s="121"/>
      <c r="BH211" s="61"/>
      <c r="BI211" s="121"/>
      <c r="BJ211" s="120"/>
      <c r="BK211" s="3"/>
      <c r="BZ211" s="31"/>
      <c r="CA211" s="1"/>
      <c r="CB211" s="1"/>
      <c r="CC211" s="1"/>
      <c r="CD211" s="1"/>
      <c r="CE211" s="1"/>
      <c r="CF211" s="1"/>
      <c r="CG211" s="1"/>
      <c r="CH211" s="1"/>
      <c r="CI211" s="1"/>
      <c r="CJ211" s="1"/>
      <c r="CK211" s="1"/>
      <c r="CL211" s="1"/>
      <c r="CM211" s="1"/>
      <c r="CN211" s="1"/>
      <c r="CO211" s="1"/>
      <c r="CP211" s="1"/>
      <c r="CQ211" s="1"/>
      <c r="CR211" s="1"/>
      <c r="CS211" s="1" t="s">
        <v>2627</v>
      </c>
    </row>
    <row r="212" spans="1:97" ht="15" hidden="1" customHeight="1">
      <c r="A212" s="294"/>
      <c r="B212" s="129"/>
      <c r="C212" s="446"/>
      <c r="D212" s="446"/>
      <c r="E212" s="446"/>
      <c r="F212" s="446"/>
      <c r="G212" s="446"/>
      <c r="H212" s="446"/>
      <c r="I212" s="446"/>
      <c r="J212" s="446"/>
      <c r="K212" s="446"/>
      <c r="L212" s="446"/>
      <c r="M212" s="312"/>
      <c r="N212" s="312"/>
      <c r="O212" s="312"/>
      <c r="P212" s="312"/>
      <c r="Q212" s="312"/>
      <c r="R212" s="312"/>
      <c r="S212" s="312"/>
      <c r="T212" s="312"/>
      <c r="U212" s="312"/>
      <c r="V212" s="312"/>
      <c r="W212" s="312"/>
      <c r="X212" s="312"/>
      <c r="Y212" s="312"/>
      <c r="Z212" s="312"/>
      <c r="AA212" s="312"/>
      <c r="AB212" s="312"/>
      <c r="AC212" s="312"/>
      <c r="AD212" s="312"/>
      <c r="AE212" s="312"/>
      <c r="AF212" s="312"/>
      <c r="AG212" s="312"/>
      <c r="AH212" s="61"/>
      <c r="AI212" s="61"/>
      <c r="AJ212" s="61"/>
      <c r="AK212" s="61"/>
      <c r="AL212" s="61"/>
      <c r="AM212" s="61"/>
      <c r="AN212" s="61"/>
      <c r="AO212" s="133"/>
      <c r="AP212" s="74"/>
      <c r="AQ212" s="121"/>
      <c r="BH212" s="61"/>
      <c r="BI212" s="121"/>
      <c r="BJ212" s="120"/>
      <c r="BK212" s="3"/>
      <c r="BZ212" s="31"/>
      <c r="CA212" s="1"/>
      <c r="CB212" s="1"/>
      <c r="CC212" s="1"/>
      <c r="CD212" s="1"/>
      <c r="CE212" s="1"/>
      <c r="CF212" s="1"/>
      <c r="CG212" s="1"/>
      <c r="CH212" s="1"/>
      <c r="CI212" s="1"/>
      <c r="CJ212" s="1"/>
      <c r="CK212" s="1"/>
      <c r="CL212" s="1"/>
      <c r="CM212" s="1"/>
      <c r="CN212" s="1"/>
      <c r="CO212" s="1"/>
      <c r="CP212" s="1"/>
      <c r="CQ212" s="1"/>
      <c r="CR212" s="1"/>
      <c r="CS212" s="1" t="s">
        <v>2628</v>
      </c>
    </row>
    <row r="213" spans="1:97" ht="15" hidden="1" customHeight="1">
      <c r="A213" s="294"/>
      <c r="B213" s="129"/>
      <c r="C213" s="446"/>
      <c r="D213" s="446"/>
      <c r="E213" s="446"/>
      <c r="F213" s="446"/>
      <c r="G213" s="446"/>
      <c r="H213" s="446"/>
      <c r="I213" s="446"/>
      <c r="J213" s="446"/>
      <c r="K213" s="446"/>
      <c r="L213" s="446"/>
      <c r="M213" s="312"/>
      <c r="N213" s="312"/>
      <c r="O213" s="312"/>
      <c r="P213" s="312"/>
      <c r="Q213" s="312"/>
      <c r="R213" s="312"/>
      <c r="S213" s="312"/>
      <c r="T213" s="312"/>
      <c r="U213" s="312"/>
      <c r="V213" s="312"/>
      <c r="W213" s="312"/>
      <c r="X213" s="312"/>
      <c r="Y213" s="312"/>
      <c r="Z213" s="312"/>
      <c r="AA213" s="312"/>
      <c r="AB213" s="312"/>
      <c r="AC213" s="312"/>
      <c r="AD213" s="312"/>
      <c r="AE213" s="312"/>
      <c r="AF213" s="312"/>
      <c r="AG213" s="312"/>
      <c r="AH213" s="61"/>
      <c r="AI213" s="61"/>
      <c r="AJ213" s="61"/>
      <c r="AK213" s="61"/>
      <c r="AL213" s="61"/>
      <c r="AM213" s="61"/>
      <c r="AN213" s="61"/>
      <c r="AO213" s="133"/>
      <c r="AP213" s="74"/>
      <c r="AQ213" s="121"/>
      <c r="BH213" s="61"/>
      <c r="BI213" s="121"/>
      <c r="BJ213" s="120"/>
      <c r="BK213" s="3"/>
      <c r="BZ213" s="31"/>
      <c r="CA213" s="1"/>
      <c r="CB213" s="1"/>
      <c r="CC213" s="1"/>
      <c r="CD213" s="1"/>
      <c r="CE213" s="1"/>
      <c r="CF213" s="1"/>
      <c r="CG213" s="1"/>
      <c r="CH213" s="1"/>
      <c r="CI213" s="1"/>
      <c r="CJ213" s="1"/>
      <c r="CK213" s="1"/>
      <c r="CL213" s="1"/>
      <c r="CM213" s="1"/>
      <c r="CN213" s="1"/>
      <c r="CO213" s="1"/>
      <c r="CP213" s="1"/>
      <c r="CQ213" s="1"/>
      <c r="CR213" s="1"/>
      <c r="CS213" s="1" t="s">
        <v>2629</v>
      </c>
    </row>
    <row r="214" spans="1:97" ht="15" hidden="1" customHeight="1">
      <c r="A214" s="294"/>
      <c r="B214" s="129"/>
      <c r="M214" s="302"/>
      <c r="N214" s="302"/>
      <c r="O214" s="302"/>
      <c r="P214" s="302"/>
      <c r="Q214" s="302"/>
      <c r="R214" s="302"/>
      <c r="S214" s="302"/>
      <c r="T214" s="302"/>
      <c r="U214" s="302"/>
      <c r="V214" s="302"/>
      <c r="W214" s="302"/>
      <c r="X214" s="302"/>
      <c r="Y214" s="302"/>
      <c r="Z214" s="302"/>
      <c r="AA214" s="302"/>
      <c r="AB214" s="302"/>
      <c r="AC214" s="302"/>
      <c r="AD214" s="302"/>
      <c r="AE214" s="302"/>
      <c r="AF214" s="302"/>
      <c r="AG214" s="302"/>
      <c r="AH214" s="61"/>
      <c r="AI214" s="61"/>
      <c r="AJ214" s="61"/>
      <c r="AK214" s="61"/>
      <c r="AL214" s="61"/>
      <c r="AM214" s="61"/>
      <c r="AN214" s="61"/>
      <c r="AO214" s="133"/>
      <c r="AP214" s="74"/>
      <c r="AQ214" s="121"/>
      <c r="BH214" s="61"/>
      <c r="BI214" s="121"/>
      <c r="BJ214" s="120"/>
      <c r="BK214" s="3"/>
      <c r="BZ214" s="31"/>
      <c r="CA214" s="1"/>
      <c r="CB214" s="1"/>
      <c r="CC214" s="1"/>
      <c r="CD214" s="1"/>
      <c r="CE214" s="1"/>
      <c r="CF214" s="1"/>
      <c r="CG214" s="1"/>
      <c r="CH214" s="1"/>
      <c r="CI214" s="1"/>
      <c r="CJ214" s="1"/>
      <c r="CK214" s="1"/>
      <c r="CL214" s="1"/>
      <c r="CM214" s="1"/>
      <c r="CN214" s="1"/>
      <c r="CO214" s="1"/>
      <c r="CP214" s="1"/>
      <c r="CQ214" s="1"/>
      <c r="CR214" s="1"/>
      <c r="CS214" s="1" t="s">
        <v>2630</v>
      </c>
    </row>
    <row r="215" spans="1:97" ht="30" customHeight="1">
      <c r="A215" s="1"/>
      <c r="B215" s="129"/>
      <c r="C215" s="1264" t="s">
        <v>1707</v>
      </c>
      <c r="D215" s="1265"/>
      <c r="E215" s="1265"/>
      <c r="F215" s="1265"/>
      <c r="G215" s="1265"/>
      <c r="H215" s="1265"/>
      <c r="I215" s="1265"/>
      <c r="J215" s="1265"/>
      <c r="K215" s="1265"/>
      <c r="L215" s="1266"/>
      <c r="M215" s="1005"/>
      <c r="N215" s="1006"/>
      <c r="O215" s="1006"/>
      <c r="P215" s="1006"/>
      <c r="Q215" s="1006"/>
      <c r="R215" s="1006"/>
      <c r="S215" s="1006"/>
      <c r="T215" s="1006"/>
      <c r="U215" s="1006"/>
      <c r="V215" s="1000" t="s">
        <v>1709</v>
      </c>
      <c r="W215" s="941"/>
      <c r="X215" s="941"/>
      <c r="Y215" s="941"/>
      <c r="Z215" s="941"/>
      <c r="AA215" s="941"/>
      <c r="AB215" s="941"/>
      <c r="AC215" s="941"/>
      <c r="AD215" s="941"/>
      <c r="AE215" s="941"/>
      <c r="AF215" s="941"/>
      <c r="AG215" s="941"/>
      <c r="AH215" s="941"/>
      <c r="AI215" s="941"/>
      <c r="AJ215" s="941"/>
      <c r="AK215" s="941"/>
      <c r="AL215" s="941"/>
      <c r="AM215" s="942"/>
      <c r="AN215" s="61"/>
      <c r="AO215" s="133"/>
      <c r="AP215" s="61"/>
      <c r="AQ215" s="121"/>
      <c r="BH215" s="61"/>
      <c r="BI215" s="121"/>
      <c r="BJ215" s="120"/>
      <c r="BK215" s="3"/>
      <c r="BZ215" s="31"/>
      <c r="CA215" s="1"/>
      <c r="CB215" s="1"/>
      <c r="CC215" s="1"/>
      <c r="CD215" s="1"/>
      <c r="CE215" s="1"/>
      <c r="CF215" s="1"/>
      <c r="CG215" s="1"/>
      <c r="CH215" s="1"/>
      <c r="CI215" s="1"/>
      <c r="CJ215" s="1"/>
      <c r="CK215" s="1"/>
      <c r="CL215" s="1"/>
      <c r="CM215" s="1"/>
      <c r="CN215" s="1"/>
      <c r="CO215" s="1"/>
      <c r="CP215" s="1"/>
      <c r="CQ215" s="1"/>
      <c r="CR215" s="1"/>
      <c r="CS215" s="1" t="s">
        <v>2631</v>
      </c>
    </row>
    <row r="216" spans="1:97" ht="30" customHeight="1">
      <c r="A216" s="1"/>
      <c r="B216" s="129"/>
      <c r="C216" s="1284" t="s">
        <v>1708</v>
      </c>
      <c r="D216" s="1285"/>
      <c r="E216" s="1285"/>
      <c r="F216" s="1285"/>
      <c r="G216" s="1285"/>
      <c r="H216" s="1285"/>
      <c r="I216" s="1285"/>
      <c r="J216" s="1285"/>
      <c r="K216" s="1285"/>
      <c r="L216" s="1285"/>
      <c r="M216" s="999" t="s">
        <v>1710</v>
      </c>
      <c r="N216" s="914"/>
      <c r="O216" s="914"/>
      <c r="P216" s="914"/>
      <c r="Q216" s="874"/>
      <c r="R216" s="998"/>
      <c r="S216" s="998"/>
      <c r="T216" s="998"/>
      <c r="U216" s="998"/>
      <c r="V216" s="998"/>
      <c r="W216" s="958" t="s">
        <v>1711</v>
      </c>
      <c r="X216" s="959"/>
      <c r="Y216" s="959"/>
      <c r="Z216" s="959"/>
      <c r="AA216" s="959"/>
      <c r="AB216" s="960"/>
      <c r="AC216" s="1177"/>
      <c r="AD216" s="1178"/>
      <c r="AE216" s="1178"/>
      <c r="AF216" s="1178"/>
      <c r="AG216" s="1178"/>
      <c r="AH216" s="1178"/>
      <c r="AI216" s="1178"/>
      <c r="AJ216" s="1178"/>
      <c r="AK216" s="1178"/>
      <c r="AL216" s="1178"/>
      <c r="AM216" s="1179"/>
      <c r="AN216" s="61"/>
      <c r="AO216" s="133"/>
      <c r="AP216" s="61"/>
      <c r="AQ216" s="121"/>
      <c r="BH216" s="61"/>
      <c r="BI216" s="121"/>
      <c r="BJ216" s="120"/>
      <c r="BK216" s="3"/>
      <c r="BZ216" s="31"/>
      <c r="CA216" s="1"/>
      <c r="CB216" s="1"/>
      <c r="CC216" s="1"/>
      <c r="CD216" s="1"/>
      <c r="CE216" s="1"/>
      <c r="CF216" s="1"/>
      <c r="CG216" s="1"/>
      <c r="CH216" s="1"/>
      <c r="CI216" s="1"/>
      <c r="CJ216" s="1"/>
      <c r="CK216" s="1"/>
      <c r="CL216" s="1"/>
      <c r="CM216" s="1"/>
      <c r="CN216" s="1"/>
      <c r="CO216" s="1"/>
      <c r="CP216" s="1"/>
      <c r="CQ216" s="1"/>
      <c r="CR216" s="1"/>
      <c r="CS216" s="1" t="s">
        <v>2632</v>
      </c>
    </row>
    <row r="217" spans="1:97" ht="15" customHeight="1" thickBot="1">
      <c r="A217" s="1"/>
      <c r="B217" s="129"/>
      <c r="C217" s="1297" t="s">
        <v>2056</v>
      </c>
      <c r="D217" s="1298"/>
      <c r="E217" s="1298"/>
      <c r="F217" s="1299"/>
      <c r="G217" s="1267" t="s">
        <v>2057</v>
      </c>
      <c r="H217" s="1268"/>
      <c r="I217" s="1269"/>
      <c r="J217" s="958" t="s">
        <v>2058</v>
      </c>
      <c r="K217" s="959"/>
      <c r="L217" s="960"/>
      <c r="M217" s="1129"/>
      <c r="N217" s="1130"/>
      <c r="O217" s="1130"/>
      <c r="P217" s="1130"/>
      <c r="Q217" s="1130"/>
      <c r="R217" s="1130"/>
      <c r="S217" s="1130"/>
      <c r="T217" s="1130"/>
      <c r="U217" s="1131"/>
      <c r="V217" s="1276" t="s">
        <v>2059</v>
      </c>
      <c r="W217" s="1277"/>
      <c r="X217" s="1277"/>
      <c r="Y217" s="1277"/>
      <c r="Z217" s="1277"/>
      <c r="AA217" s="1277"/>
      <c r="AB217" s="1277"/>
      <c r="AC217" s="1277"/>
      <c r="AD217" s="1277"/>
      <c r="AE217" s="1277"/>
      <c r="AF217" s="1277"/>
      <c r="AG217" s="1277"/>
      <c r="AH217" s="1277"/>
      <c r="AI217" s="1277"/>
      <c r="AJ217" s="1277"/>
      <c r="AK217" s="1277"/>
      <c r="AL217" s="1277"/>
      <c r="AM217" s="1278"/>
      <c r="AO217" s="134"/>
      <c r="AP217" s="61"/>
      <c r="AQ217" s="121"/>
      <c r="BH217" s="123"/>
      <c r="BI217" s="121"/>
      <c r="BJ217" s="120"/>
      <c r="BK217" s="3"/>
      <c r="BL217" s="7"/>
      <c r="BZ217" s="31"/>
      <c r="CA217" s="1"/>
      <c r="CB217" s="1"/>
      <c r="CC217" s="1"/>
      <c r="CD217" s="1"/>
      <c r="CE217" s="1"/>
      <c r="CF217" s="1"/>
      <c r="CG217" s="1"/>
      <c r="CH217" s="1"/>
      <c r="CI217" s="1"/>
      <c r="CJ217" s="1"/>
      <c r="CK217" s="1"/>
      <c r="CL217" s="1"/>
      <c r="CM217" s="1"/>
      <c r="CN217" s="1"/>
      <c r="CO217" s="1"/>
      <c r="CP217" s="1"/>
      <c r="CQ217" s="1"/>
      <c r="CR217" s="1"/>
      <c r="CS217" s="1" t="s">
        <v>2633</v>
      </c>
    </row>
    <row r="218" spans="1:97" ht="15" customHeight="1" thickTop="1" thickBot="1">
      <c r="A218" s="1"/>
      <c r="B218" s="129"/>
      <c r="C218" s="1300"/>
      <c r="D218" s="1301"/>
      <c r="E218" s="1301"/>
      <c r="F218" s="1302"/>
      <c r="G218" s="1270"/>
      <c r="H218" s="1271"/>
      <c r="I218" s="1272"/>
      <c r="J218" s="1282" t="s">
        <v>2060</v>
      </c>
      <c r="K218" s="1282"/>
      <c r="L218" s="1283"/>
      <c r="M218" s="1001"/>
      <c r="N218" s="1001"/>
      <c r="O218" s="1001"/>
      <c r="P218" s="1001"/>
      <c r="Q218" s="1001"/>
      <c r="R218" s="1001"/>
      <c r="S218" s="1001"/>
      <c r="T218" s="1001"/>
      <c r="U218" s="1002"/>
      <c r="V218" s="1279"/>
      <c r="W218" s="1280"/>
      <c r="X218" s="1280"/>
      <c r="Y218" s="1280"/>
      <c r="Z218" s="1280"/>
      <c r="AA218" s="1280"/>
      <c r="AB218" s="1280"/>
      <c r="AC218" s="1280"/>
      <c r="AD218" s="1280"/>
      <c r="AE218" s="1280"/>
      <c r="AF218" s="1280"/>
      <c r="AG218" s="1280"/>
      <c r="AH218" s="1280"/>
      <c r="AI218" s="1280"/>
      <c r="AJ218" s="1280"/>
      <c r="AK218" s="1280"/>
      <c r="AL218" s="1280"/>
      <c r="AM218" s="1281"/>
      <c r="AN218" s="61"/>
      <c r="AO218" s="134"/>
      <c r="AP218" s="61"/>
      <c r="AQ218" s="121"/>
      <c r="AR218" s="61"/>
      <c r="AS218" s="61"/>
      <c r="AT218" s="61"/>
      <c r="AU218" s="61"/>
      <c r="AV218" s="61"/>
      <c r="AW218" s="61"/>
      <c r="AX218" s="61"/>
      <c r="AY218" s="61"/>
      <c r="AZ218" s="61"/>
      <c r="BA218" s="61"/>
      <c r="BB218" s="61"/>
      <c r="BC218" s="61"/>
      <c r="BD218" s="61"/>
      <c r="BE218" s="61"/>
      <c r="BF218" s="61"/>
      <c r="BG218" s="61"/>
      <c r="BH218" s="123"/>
      <c r="BI218" s="121"/>
      <c r="BJ218" s="120"/>
      <c r="BK218" s="3"/>
      <c r="BL218" s="7" t="str">
        <f>IF(M219="選択　▼","",M219)</f>
        <v/>
      </c>
      <c r="BZ218" s="31"/>
      <c r="CA218" s="1"/>
      <c r="CB218" s="1"/>
      <c r="CC218" s="1"/>
      <c r="CD218" s="1"/>
      <c r="CE218" s="1"/>
      <c r="CF218" s="1"/>
      <c r="CG218" s="1"/>
      <c r="CH218" s="1"/>
      <c r="CI218" s="1"/>
      <c r="CJ218" s="1"/>
      <c r="CK218" s="1"/>
      <c r="CL218" s="1"/>
      <c r="CM218" s="1"/>
      <c r="CN218" s="1"/>
      <c r="CO218" s="1"/>
      <c r="CP218" s="1"/>
      <c r="CQ218" s="1"/>
      <c r="CR218" s="1"/>
      <c r="CS218" s="1" t="s">
        <v>2634</v>
      </c>
    </row>
    <row r="219" spans="1:97" ht="15" customHeight="1" thickTop="1" thickBot="1">
      <c r="A219" s="1"/>
      <c r="B219" s="129"/>
      <c r="C219" s="1300"/>
      <c r="D219" s="1301"/>
      <c r="E219" s="1301"/>
      <c r="F219" s="1302"/>
      <c r="G219" s="1270"/>
      <c r="H219" s="1271"/>
      <c r="I219" s="1272"/>
      <c r="J219" s="1282" t="s">
        <v>2061</v>
      </c>
      <c r="K219" s="1282"/>
      <c r="L219" s="1283"/>
      <c r="M219" s="856" t="s">
        <v>770</v>
      </c>
      <c r="N219" s="856"/>
      <c r="O219" s="856"/>
      <c r="P219" s="882"/>
      <c r="Q219" s="1291"/>
      <c r="R219" s="1292"/>
      <c r="S219" s="1292"/>
      <c r="T219" s="1292"/>
      <c r="U219" s="1293"/>
      <c r="V219" s="1294" t="s">
        <v>2062</v>
      </c>
      <c r="W219" s="1295"/>
      <c r="X219" s="1296"/>
      <c r="Y219" s="1174" t="s">
        <v>2063</v>
      </c>
      <c r="Z219" s="1175"/>
      <c r="AA219" s="1176"/>
      <c r="AB219" s="1036"/>
      <c r="AC219" s="1036"/>
      <c r="AD219" s="858"/>
      <c r="AE219" s="443" t="s">
        <v>146</v>
      </c>
      <c r="AF219" s="857"/>
      <c r="AG219" s="858"/>
      <c r="AH219" s="443" t="s">
        <v>147</v>
      </c>
      <c r="AI219" s="857"/>
      <c r="AJ219" s="858"/>
      <c r="AK219" s="1018" t="s">
        <v>148</v>
      </c>
      <c r="AL219" s="876"/>
      <c r="AM219" s="877"/>
      <c r="AN219" s="61"/>
      <c r="AO219" s="134"/>
      <c r="AP219" s="61"/>
      <c r="AQ219" s="121"/>
      <c r="AR219" s="61"/>
      <c r="AS219" s="61"/>
      <c r="AT219" s="61"/>
      <c r="AU219" s="61"/>
      <c r="AV219" s="61"/>
      <c r="AW219" s="61"/>
      <c r="AX219" s="61"/>
      <c r="AY219" s="61"/>
      <c r="AZ219" s="61"/>
      <c r="BA219" s="61"/>
      <c r="BB219" s="61"/>
      <c r="BC219" s="61"/>
      <c r="BD219" s="61"/>
      <c r="BE219" s="61"/>
      <c r="BF219" s="61"/>
      <c r="BG219" s="61"/>
      <c r="BH219" s="123"/>
      <c r="BI219" s="121"/>
      <c r="BJ219" s="120"/>
      <c r="BK219" s="3"/>
      <c r="BL219" s="7" t="str">
        <f>IF(AI219="","",AB219&amp;AE219&amp;AF219&amp;AH219&amp;AI219&amp;AK219)</f>
        <v/>
      </c>
      <c r="BZ219" s="31"/>
      <c r="CA219" s="1"/>
      <c r="CB219" s="1"/>
      <c r="CC219" s="1"/>
      <c r="CD219" s="1"/>
      <c r="CE219" s="1"/>
      <c r="CF219" s="1"/>
      <c r="CG219" s="1"/>
      <c r="CH219" s="1"/>
      <c r="CI219" s="1"/>
      <c r="CJ219" s="1"/>
      <c r="CK219" s="1"/>
      <c r="CL219" s="1"/>
      <c r="CM219" s="1"/>
      <c r="CN219" s="1"/>
      <c r="CO219" s="1"/>
      <c r="CP219" s="1"/>
      <c r="CQ219" s="1"/>
      <c r="CR219" s="1"/>
      <c r="CS219" s="1" t="s">
        <v>2635</v>
      </c>
    </row>
    <row r="220" spans="1:97" ht="15" customHeight="1" thickTop="1" thickBot="1">
      <c r="A220" s="1"/>
      <c r="B220" s="129"/>
      <c r="C220" s="1300"/>
      <c r="D220" s="1301"/>
      <c r="E220" s="1301"/>
      <c r="F220" s="1302"/>
      <c r="G220" s="1270"/>
      <c r="H220" s="1271"/>
      <c r="I220" s="1272"/>
      <c r="J220" s="1282" t="s">
        <v>2064</v>
      </c>
      <c r="K220" s="1282"/>
      <c r="L220" s="1283"/>
      <c r="M220" s="1036"/>
      <c r="N220" s="858"/>
      <c r="O220" s="111" t="s">
        <v>65</v>
      </c>
      <c r="P220" s="857"/>
      <c r="Q220" s="1036"/>
      <c r="R220" s="1036"/>
      <c r="S220" s="1126" t="s">
        <v>2065</v>
      </c>
      <c r="T220" s="1127"/>
      <c r="U220" s="1127"/>
      <c r="V220" s="1128"/>
      <c r="W220" s="1129"/>
      <c r="X220" s="1130"/>
      <c r="Y220" s="1130"/>
      <c r="Z220" s="1130"/>
      <c r="AA220" s="1130"/>
      <c r="AB220" s="1130"/>
      <c r="AC220" s="1130"/>
      <c r="AD220" s="1130"/>
      <c r="AE220" s="1130"/>
      <c r="AF220" s="1130"/>
      <c r="AG220" s="1130"/>
      <c r="AH220" s="1130"/>
      <c r="AI220" s="1130"/>
      <c r="AJ220" s="1130"/>
      <c r="AK220" s="1130"/>
      <c r="AL220" s="1130"/>
      <c r="AM220" s="1131"/>
      <c r="AN220" s="61"/>
      <c r="AO220" s="134"/>
      <c r="AP220" s="61"/>
      <c r="AQ220" s="121"/>
      <c r="AR220" s="61"/>
      <c r="AS220" s="61"/>
      <c r="AT220" s="61"/>
      <c r="AU220" s="61"/>
      <c r="AV220" s="61"/>
      <c r="AW220" s="61"/>
      <c r="AX220" s="61"/>
      <c r="AY220" s="61"/>
      <c r="AZ220" s="61"/>
      <c r="BA220" s="61"/>
      <c r="BB220" s="61"/>
      <c r="BC220" s="61"/>
      <c r="BD220" s="61"/>
      <c r="BE220" s="61"/>
      <c r="BF220" s="61"/>
      <c r="BG220" s="61"/>
      <c r="BH220" s="123"/>
      <c r="BI220" s="121"/>
      <c r="BJ220" s="120"/>
      <c r="BK220" s="3"/>
      <c r="BL220" s="7" t="str">
        <f>IF(P220="","",M220&amp;O220&amp;P220)</f>
        <v/>
      </c>
      <c r="BZ220" s="31"/>
      <c r="CA220" s="1"/>
      <c r="CB220" s="1"/>
      <c r="CC220" s="1"/>
      <c r="CD220" s="1"/>
      <c r="CE220" s="1"/>
      <c r="CF220" s="1"/>
      <c r="CG220" s="1"/>
      <c r="CH220" s="1"/>
      <c r="CI220" s="1"/>
      <c r="CJ220" s="1"/>
      <c r="CK220" s="1"/>
      <c r="CL220" s="1"/>
      <c r="CM220" s="1"/>
      <c r="CN220" s="1"/>
      <c r="CO220" s="1"/>
      <c r="CP220" s="1"/>
      <c r="CQ220" s="1"/>
      <c r="CR220" s="1"/>
      <c r="CS220" s="1" t="s">
        <v>2636</v>
      </c>
    </row>
    <row r="221" spans="1:97" ht="15" customHeight="1" thickTop="1" thickBot="1">
      <c r="A221" s="1"/>
      <c r="B221" s="129"/>
      <c r="C221" s="1300"/>
      <c r="D221" s="1301"/>
      <c r="E221" s="1301"/>
      <c r="F221" s="1302"/>
      <c r="G221" s="1270"/>
      <c r="H221" s="1271"/>
      <c r="I221" s="1272"/>
      <c r="J221" s="1147" t="s">
        <v>2066</v>
      </c>
      <c r="K221" s="1147"/>
      <c r="L221" s="1147"/>
      <c r="M221" s="1144"/>
      <c r="N221" s="1145"/>
      <c r="O221" s="1145"/>
      <c r="P221" s="1145"/>
      <c r="Q221" s="1145"/>
      <c r="R221" s="1145"/>
      <c r="S221" s="1145"/>
      <c r="T221" s="1145"/>
      <c r="U221" s="1145"/>
      <c r="V221" s="1145"/>
      <c r="W221" s="1145"/>
      <c r="X221" s="1145"/>
      <c r="Y221" s="1145"/>
      <c r="Z221" s="1145"/>
      <c r="AA221" s="1145"/>
      <c r="AB221" s="1145"/>
      <c r="AC221" s="1145"/>
      <c r="AD221" s="1146"/>
      <c r="AE221" s="1000" t="s">
        <v>2067</v>
      </c>
      <c r="AF221" s="941"/>
      <c r="AG221" s="941"/>
      <c r="AH221" s="941"/>
      <c r="AI221" s="941"/>
      <c r="AJ221" s="941"/>
      <c r="AK221" s="941"/>
      <c r="AL221" s="941"/>
      <c r="AM221" s="942"/>
      <c r="AN221" s="61"/>
      <c r="AO221" s="134"/>
      <c r="AP221" s="61"/>
      <c r="AQ221" s="121"/>
      <c r="AR221" s="61"/>
      <c r="AS221" s="61"/>
      <c r="AT221" s="61"/>
      <c r="AU221" s="61"/>
      <c r="AV221" s="61"/>
      <c r="AW221" s="61"/>
      <c r="AX221" s="61"/>
      <c r="AY221" s="61"/>
      <c r="AZ221" s="61"/>
      <c r="BA221" s="61"/>
      <c r="BB221" s="61"/>
      <c r="BC221" s="61"/>
      <c r="BD221" s="61"/>
      <c r="BE221" s="61"/>
      <c r="BF221" s="61"/>
      <c r="BG221" s="61"/>
      <c r="BH221" s="123"/>
      <c r="BI221" s="121"/>
      <c r="BJ221" s="120"/>
      <c r="BK221" s="3"/>
      <c r="BZ221" s="31"/>
      <c r="CA221" s="1"/>
      <c r="CB221" s="1"/>
      <c r="CC221" s="1"/>
      <c r="CD221" s="1"/>
      <c r="CE221" s="1"/>
      <c r="CF221" s="1"/>
      <c r="CG221" s="1"/>
      <c r="CH221" s="1"/>
      <c r="CI221" s="1"/>
      <c r="CJ221" s="1"/>
      <c r="CK221" s="1"/>
      <c r="CL221" s="1"/>
      <c r="CM221" s="1"/>
      <c r="CN221" s="1"/>
      <c r="CO221" s="1"/>
      <c r="CP221" s="1"/>
      <c r="CQ221" s="1"/>
      <c r="CR221" s="1"/>
      <c r="CS221" s="1" t="s">
        <v>2637</v>
      </c>
    </row>
    <row r="222" spans="1:97" ht="15" customHeight="1" thickTop="1" thickBot="1">
      <c r="A222" s="1"/>
      <c r="B222" s="129"/>
      <c r="C222" s="1300"/>
      <c r="D222" s="1301"/>
      <c r="E222" s="1301"/>
      <c r="F222" s="1302"/>
      <c r="G222" s="1273"/>
      <c r="H222" s="1274"/>
      <c r="I222" s="1275"/>
      <c r="J222" s="1147" t="s">
        <v>2068</v>
      </c>
      <c r="K222" s="1147"/>
      <c r="L222" s="1147"/>
      <c r="M222" s="1061"/>
      <c r="N222" s="1061"/>
      <c r="O222" s="444" t="s">
        <v>65</v>
      </c>
      <c r="P222" s="1061"/>
      <c r="Q222" s="1061"/>
      <c r="R222" s="1061"/>
      <c r="S222" s="444" t="s">
        <v>65</v>
      </c>
      <c r="T222" s="1061"/>
      <c r="U222" s="1061"/>
      <c r="V222" s="1061"/>
      <c r="W222" s="1289"/>
      <c r="X222" s="1289"/>
      <c r="Y222" s="1289"/>
      <c r="Z222" s="1289"/>
      <c r="AA222" s="1289"/>
      <c r="AB222" s="1289"/>
      <c r="AC222" s="1289"/>
      <c r="AD222" s="1289"/>
      <c r="AE222" s="1289"/>
      <c r="AF222" s="1289"/>
      <c r="AG222" s="1289"/>
      <c r="AH222" s="1289"/>
      <c r="AI222" s="1289"/>
      <c r="AJ222" s="1289"/>
      <c r="AK222" s="1289"/>
      <c r="AL222" s="1289"/>
      <c r="AM222" s="1290"/>
      <c r="AN222" s="61"/>
      <c r="AO222" s="134"/>
      <c r="AP222" s="61"/>
      <c r="AQ222" s="121"/>
      <c r="AR222" s="61"/>
      <c r="AS222" s="61"/>
      <c r="AT222" s="61"/>
      <c r="AU222" s="61"/>
      <c r="AV222" s="61"/>
      <c r="AW222" s="61"/>
      <c r="AX222" s="61"/>
      <c r="AY222" s="61"/>
      <c r="AZ222" s="61"/>
      <c r="BA222" s="61"/>
      <c r="BB222" s="61"/>
      <c r="BC222" s="61"/>
      <c r="BD222" s="61"/>
      <c r="BE222" s="61"/>
      <c r="BF222" s="61"/>
      <c r="BG222" s="61"/>
      <c r="BH222" s="123"/>
      <c r="BI222" s="121"/>
      <c r="BJ222" s="120"/>
      <c r="BK222" s="3"/>
      <c r="BL222" s="7" t="str">
        <f>IF(T222="","",M222&amp;O222&amp;P222&amp;S222&amp;T222)</f>
        <v/>
      </c>
      <c r="BZ222" s="31"/>
      <c r="CA222" s="1"/>
      <c r="CB222" s="1"/>
      <c r="CC222" s="1"/>
      <c r="CD222" s="1"/>
      <c r="CE222" s="1"/>
      <c r="CF222" s="1"/>
      <c r="CG222" s="1"/>
      <c r="CH222" s="1"/>
      <c r="CI222" s="1"/>
      <c r="CJ222" s="1"/>
      <c r="CK222" s="1"/>
      <c r="CL222" s="1"/>
      <c r="CM222" s="1"/>
      <c r="CN222" s="1"/>
      <c r="CO222" s="1"/>
      <c r="CP222" s="1"/>
      <c r="CQ222" s="1"/>
      <c r="CR222" s="1"/>
      <c r="CS222" s="1" t="s">
        <v>2638</v>
      </c>
    </row>
    <row r="223" spans="1:97" ht="15" customHeight="1" thickTop="1" thickBot="1">
      <c r="A223" s="1"/>
      <c r="B223" s="129"/>
      <c r="C223" s="1303"/>
      <c r="D223" s="1304"/>
      <c r="E223" s="1304"/>
      <c r="F223" s="1305"/>
      <c r="G223" s="1149" t="s">
        <v>2069</v>
      </c>
      <c r="H223" s="1149"/>
      <c r="I223" s="1149"/>
      <c r="J223" s="1149"/>
      <c r="K223" s="1149"/>
      <c r="L223" s="1150"/>
      <c r="M223" s="856" t="s">
        <v>2070</v>
      </c>
      <c r="N223" s="856"/>
      <c r="O223" s="856"/>
      <c r="P223" s="856"/>
      <c r="Q223" s="856"/>
      <c r="R223" s="856"/>
      <c r="S223" s="856"/>
      <c r="T223" s="856"/>
      <c r="U223" s="882"/>
      <c r="V223" s="1019" t="s">
        <v>2071</v>
      </c>
      <c r="W223" s="872"/>
      <c r="X223" s="872"/>
      <c r="Y223" s="872"/>
      <c r="Z223" s="872"/>
      <c r="AA223" s="872"/>
      <c r="AB223" s="872"/>
      <c r="AC223" s="872"/>
      <c r="AD223" s="872"/>
      <c r="AE223" s="872"/>
      <c r="AF223" s="872"/>
      <c r="AG223" s="872"/>
      <c r="AH223" s="872"/>
      <c r="AI223" s="872"/>
      <c r="AJ223" s="872"/>
      <c r="AK223" s="872"/>
      <c r="AL223" s="872"/>
      <c r="AM223" s="873"/>
      <c r="AN223" s="61"/>
      <c r="AO223" s="134"/>
      <c r="AP223" s="61"/>
      <c r="AQ223" s="121"/>
      <c r="AR223" s="61"/>
      <c r="AS223" s="61"/>
      <c r="AT223" s="61"/>
      <c r="AU223" s="61"/>
      <c r="AV223" s="61"/>
      <c r="AW223" s="61"/>
      <c r="AX223" s="61"/>
      <c r="AY223" s="61"/>
      <c r="AZ223" s="61"/>
      <c r="BA223" s="61"/>
      <c r="BB223" s="61"/>
      <c r="BC223" s="61"/>
      <c r="BD223" s="61"/>
      <c r="BE223" s="61"/>
      <c r="BF223" s="61"/>
      <c r="BG223" s="61"/>
      <c r="BH223" s="123"/>
      <c r="BI223" s="121"/>
      <c r="BJ223" s="120"/>
      <c r="BK223" s="3"/>
      <c r="BZ223" s="31"/>
      <c r="CA223" s="1"/>
      <c r="CB223" s="1"/>
      <c r="CC223" s="1"/>
      <c r="CD223" s="1"/>
      <c r="CE223" s="1"/>
      <c r="CF223" s="1"/>
      <c r="CG223" s="1"/>
      <c r="CH223" s="1"/>
      <c r="CI223" s="1"/>
      <c r="CJ223" s="1"/>
      <c r="CK223" s="1"/>
      <c r="CL223" s="1"/>
      <c r="CM223" s="1"/>
      <c r="CN223" s="1"/>
      <c r="CO223" s="1"/>
      <c r="CP223" s="1"/>
      <c r="CQ223" s="1"/>
      <c r="CR223" s="1"/>
      <c r="CS223" s="1" t="s">
        <v>2639</v>
      </c>
    </row>
    <row r="224" spans="1:97" ht="13.5" customHeight="1" thickTop="1" thickBot="1">
      <c r="A224" s="1"/>
      <c r="B224" s="130"/>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148" t="s">
        <v>605</v>
      </c>
      <c r="AJ224" s="1148"/>
      <c r="AK224" s="1148"/>
      <c r="AL224" s="1148"/>
      <c r="AM224" s="1148"/>
      <c r="AN224" s="131"/>
      <c r="AO224" s="134"/>
      <c r="AP224" s="61"/>
      <c r="AQ224" s="121"/>
      <c r="AR224" s="61"/>
      <c r="AS224" s="61"/>
      <c r="AT224" s="61"/>
      <c r="AU224" s="61"/>
      <c r="AV224" s="61"/>
      <c r="AW224" s="61"/>
      <c r="AX224" s="61"/>
      <c r="AY224" s="61"/>
      <c r="AZ224" s="61"/>
      <c r="BA224" s="61"/>
      <c r="BB224" s="61"/>
      <c r="BC224" s="61"/>
      <c r="BD224" s="61"/>
      <c r="BE224" s="61"/>
      <c r="BF224" s="61"/>
      <c r="BG224" s="61"/>
      <c r="BH224" s="123"/>
      <c r="BI224" s="121"/>
      <c r="BJ224" s="120"/>
      <c r="BK224" s="3"/>
      <c r="BZ224" s="31"/>
      <c r="CA224" s="1"/>
      <c r="CB224" s="1"/>
      <c r="CC224" s="1"/>
      <c r="CD224" s="1"/>
      <c r="CE224" s="1"/>
      <c r="CF224" s="1"/>
      <c r="CG224" s="1"/>
      <c r="CH224" s="1"/>
      <c r="CI224" s="1"/>
      <c r="CJ224" s="86"/>
      <c r="CK224" s="1"/>
      <c r="CL224" s="1"/>
      <c r="CM224" s="1"/>
      <c r="CN224" s="1"/>
      <c r="CO224" s="1"/>
      <c r="CP224" s="1"/>
      <c r="CQ224" s="1"/>
      <c r="CR224" s="1"/>
      <c r="CS224" s="1" t="s">
        <v>2640</v>
      </c>
    </row>
    <row r="225" spans="1:109" ht="13.5" customHeight="1" thickTop="1" thickBot="1">
      <c r="A225" s="1"/>
      <c r="B225" s="59"/>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442"/>
      <c r="AJ225" s="442"/>
      <c r="AK225" s="442"/>
      <c r="AL225" s="442"/>
      <c r="AM225" s="442"/>
      <c r="AN225" s="61"/>
      <c r="AO225" s="61"/>
      <c r="AP225" s="61"/>
      <c r="AQ225" s="121"/>
      <c r="AR225" s="61"/>
      <c r="AS225" s="61"/>
      <c r="AT225" s="61"/>
      <c r="AU225" s="61"/>
      <c r="AV225" s="61"/>
      <c r="AW225" s="61"/>
      <c r="AX225" s="61"/>
      <c r="AY225" s="61"/>
      <c r="AZ225" s="61"/>
      <c r="BA225" s="61"/>
      <c r="BB225" s="61"/>
      <c r="BC225" s="61"/>
      <c r="BD225" s="61"/>
      <c r="BE225" s="61"/>
      <c r="BF225" s="61"/>
      <c r="BG225" s="61"/>
      <c r="BH225" s="123"/>
      <c r="BI225" s="121"/>
      <c r="BJ225" s="120"/>
      <c r="BK225" s="3"/>
      <c r="BZ225" s="31"/>
      <c r="CA225" s="1"/>
      <c r="CB225" s="1"/>
      <c r="CC225" s="1"/>
      <c r="CD225" s="1"/>
      <c r="CE225" s="1"/>
      <c r="CF225" s="1"/>
      <c r="CG225" s="1"/>
      <c r="CH225" s="1"/>
      <c r="CI225" s="1"/>
      <c r="CJ225" s="86"/>
      <c r="CK225" s="1"/>
      <c r="CL225" s="1"/>
      <c r="CM225" s="1"/>
      <c r="CN225" s="1"/>
      <c r="CO225" s="1"/>
      <c r="CP225" s="1"/>
      <c r="CQ225" s="1"/>
      <c r="CR225" s="1"/>
      <c r="CS225" s="1" t="s">
        <v>2641</v>
      </c>
    </row>
    <row r="226" spans="1:109" ht="13.5" customHeight="1" thickTop="1">
      <c r="A226" s="1"/>
      <c r="B226" s="145"/>
      <c r="C226" s="148"/>
      <c r="D226" s="147"/>
      <c r="E226" s="147"/>
      <c r="F226" s="147"/>
      <c r="G226" s="147"/>
      <c r="H226" s="147"/>
      <c r="I226" s="147"/>
      <c r="J226" s="147"/>
      <c r="K226" s="147"/>
      <c r="L226" s="147"/>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445"/>
      <c r="AP226" s="61"/>
      <c r="AQ226" s="121"/>
      <c r="AR226" s="61"/>
      <c r="AS226" s="61"/>
      <c r="AT226" s="61"/>
      <c r="AU226" s="61"/>
      <c r="AV226" s="61"/>
      <c r="AW226" s="61"/>
      <c r="AX226" s="61"/>
      <c r="AY226" s="61"/>
      <c r="AZ226" s="61"/>
      <c r="BA226" s="61"/>
      <c r="BB226" s="61"/>
      <c r="BC226" s="61"/>
      <c r="BD226" s="61"/>
      <c r="BE226" s="61"/>
      <c r="BF226" s="61"/>
      <c r="BG226" s="61"/>
      <c r="BH226" s="61"/>
      <c r="BI226" s="121"/>
      <c r="BJ226" s="120"/>
      <c r="BK226" s="3"/>
      <c r="BL226" s="7" t="str">
        <f>IF(M227="国土交通大臣免許","大臣","都知事")</f>
        <v>都知事</v>
      </c>
      <c r="BZ226" s="31"/>
      <c r="CA226" s="1"/>
      <c r="CB226" s="1"/>
      <c r="CC226" s="1"/>
      <c r="CD226" s="1"/>
      <c r="CE226" s="1"/>
      <c r="CF226" s="1"/>
      <c r="CG226" s="1"/>
      <c r="CH226" s="1"/>
      <c r="CI226" s="1"/>
      <c r="CJ226" s="86"/>
      <c r="CK226" s="1"/>
      <c r="CL226" s="1"/>
      <c r="CM226" s="1"/>
      <c r="CN226" s="1"/>
      <c r="CO226" s="1"/>
      <c r="CP226" s="1"/>
      <c r="CQ226" s="1"/>
      <c r="CR226" s="1"/>
      <c r="CS226" s="1" t="s">
        <v>2642</v>
      </c>
    </row>
    <row r="227" spans="1:109" ht="13.5" customHeight="1">
      <c r="A227" s="1"/>
      <c r="B227" s="149"/>
      <c r="C227" s="1166" t="s">
        <v>855</v>
      </c>
      <c r="D227" s="604" t="s">
        <v>856</v>
      </c>
      <c r="E227" s="604"/>
      <c r="F227" s="605"/>
      <c r="G227" s="935" t="s">
        <v>14</v>
      </c>
      <c r="H227" s="819"/>
      <c r="I227" s="819"/>
      <c r="J227" s="819"/>
      <c r="K227" s="819"/>
      <c r="L227" s="820"/>
      <c r="M227" s="855" t="s">
        <v>857</v>
      </c>
      <c r="N227" s="856"/>
      <c r="O227" s="856"/>
      <c r="P227" s="856"/>
      <c r="Q227" s="856"/>
      <c r="R227" s="882"/>
      <c r="S227" s="855" t="s">
        <v>2305</v>
      </c>
      <c r="T227" s="856"/>
      <c r="U227" s="882"/>
      <c r="V227" s="62" t="s">
        <v>7</v>
      </c>
      <c r="W227" s="1003"/>
      <c r="X227" s="1004"/>
      <c r="Y227" s="1004"/>
      <c r="Z227" s="1004"/>
      <c r="AA227" s="107" t="s">
        <v>6</v>
      </c>
      <c r="AB227" s="1000" t="s">
        <v>635</v>
      </c>
      <c r="AC227" s="817"/>
      <c r="AD227" s="817"/>
      <c r="AE227" s="817"/>
      <c r="AF227" s="817"/>
      <c r="AG227" s="817"/>
      <c r="AH227" s="817"/>
      <c r="AI227" s="817"/>
      <c r="AJ227" s="817"/>
      <c r="AK227" s="817"/>
      <c r="AL227" s="817"/>
      <c r="AM227" s="818"/>
      <c r="AN227" s="61"/>
      <c r="AO227" s="295"/>
      <c r="AP227" s="61"/>
      <c r="AQ227" s="121"/>
      <c r="AR227" s="61"/>
      <c r="AS227" s="61"/>
      <c r="AT227" s="61"/>
      <c r="AU227" s="61"/>
      <c r="AV227" s="61"/>
      <c r="AW227" s="61"/>
      <c r="AX227" s="61"/>
      <c r="AY227" s="61"/>
      <c r="AZ227" s="61"/>
      <c r="BA227" s="61"/>
      <c r="BB227" s="61"/>
      <c r="BC227" s="61"/>
      <c r="BD227" s="61"/>
      <c r="BE227" s="61"/>
      <c r="BF227" s="61"/>
      <c r="BG227" s="61"/>
      <c r="BH227" s="61"/>
      <c r="BI227" s="121"/>
      <c r="BJ227" s="120"/>
      <c r="BK227" s="3"/>
      <c r="BL227" s="7" t="str">
        <f>IF(M227="選択　▼","",IF(W227="","",M227&amp;S227&amp;V227&amp;W227&amp;AA227))</f>
        <v/>
      </c>
      <c r="BM227" s="35"/>
      <c r="BN227" s="35"/>
      <c r="BO227" s="35"/>
      <c r="BP227" s="35"/>
      <c r="BQ227" s="35"/>
      <c r="BR227" s="35"/>
      <c r="BT227" s="56" t="str">
        <f>IF(M227="","",S227&amp;V227&amp;W227&amp;AA227)</f>
        <v>（　　）第号</v>
      </c>
      <c r="BZ227" s="31"/>
      <c r="CA227" s="1"/>
      <c r="CB227" s="1"/>
      <c r="CC227" s="1"/>
      <c r="CD227" s="1"/>
      <c r="CE227" s="1"/>
      <c r="CF227" s="1"/>
      <c r="CG227" s="1"/>
      <c r="CH227" s="1"/>
      <c r="CI227" s="1"/>
      <c r="CJ227" s="86"/>
      <c r="CK227" s="1"/>
      <c r="CL227" s="1"/>
      <c r="CM227" s="1"/>
      <c r="CN227" s="1"/>
      <c r="CO227" s="1"/>
      <c r="CP227" s="1"/>
      <c r="CQ227" s="1"/>
      <c r="CR227" s="1"/>
      <c r="CS227" s="1" t="s">
        <v>2643</v>
      </c>
    </row>
    <row r="228" spans="1:109" ht="13.5" customHeight="1">
      <c r="A228" s="1"/>
      <c r="B228" s="149"/>
      <c r="C228" s="1167"/>
      <c r="D228" s="948"/>
      <c r="E228" s="948"/>
      <c r="F228" s="822"/>
      <c r="G228" s="935" t="s">
        <v>71</v>
      </c>
      <c r="H228" s="819"/>
      <c r="I228" s="819"/>
      <c r="J228" s="819"/>
      <c r="K228" s="819"/>
      <c r="L228" s="820"/>
      <c r="M228" s="1152" t="s">
        <v>1041</v>
      </c>
      <c r="N228" s="1153"/>
      <c r="O228" s="874"/>
      <c r="P228" s="875"/>
      <c r="Q228" s="108" t="s">
        <v>146</v>
      </c>
      <c r="R228" s="874"/>
      <c r="S228" s="875"/>
      <c r="T228" s="107" t="s">
        <v>147</v>
      </c>
      <c r="U228" s="874"/>
      <c r="V228" s="875"/>
      <c r="W228" s="76" t="s">
        <v>148</v>
      </c>
      <c r="X228" s="817"/>
      <c r="Y228" s="817"/>
      <c r="Z228" s="817"/>
      <c r="AA228" s="817"/>
      <c r="AB228" s="817"/>
      <c r="AC228" s="817"/>
      <c r="AD228" s="817"/>
      <c r="AE228" s="817"/>
      <c r="AF228" s="817"/>
      <c r="AG228" s="817"/>
      <c r="AH228" s="817"/>
      <c r="AI228" s="817"/>
      <c r="AJ228" s="817"/>
      <c r="AK228" s="817"/>
      <c r="AL228" s="817"/>
      <c r="AM228" s="818"/>
      <c r="AN228" s="61"/>
      <c r="AO228" s="295"/>
      <c r="AP228" s="61"/>
      <c r="AQ228" s="121"/>
      <c r="AR228" s="61"/>
      <c r="AS228" s="61"/>
      <c r="AT228" s="61"/>
      <c r="AU228" s="61"/>
      <c r="AV228" s="61"/>
      <c r="AW228" s="61"/>
      <c r="AX228" s="61"/>
      <c r="AY228" s="61"/>
      <c r="AZ228" s="61"/>
      <c r="BA228" s="61"/>
      <c r="BB228" s="61"/>
      <c r="BC228" s="61"/>
      <c r="BD228" s="61"/>
      <c r="BE228" s="61"/>
      <c r="BF228" s="61"/>
      <c r="BG228" s="61"/>
      <c r="BH228" s="61"/>
      <c r="BI228" s="121"/>
      <c r="BJ228" s="120"/>
      <c r="BK228" s="3"/>
      <c r="BL228" s="7" t="str">
        <f>IF(U228="","",M228&amp;O228&amp;Q228&amp;R228&amp;T228&amp;U228&amp;W228)</f>
        <v/>
      </c>
      <c r="BM228" s="403" t="str">
        <f>IF(U228="","",BL231&amp;Q228&amp;R228&amp;T228&amp;U228&amp;W228)</f>
        <v/>
      </c>
      <c r="BZ228" s="31"/>
      <c r="CA228" s="86"/>
      <c r="CB228" s="86"/>
      <c r="CC228" s="86"/>
      <c r="CD228" s="86"/>
      <c r="CE228" s="86"/>
      <c r="CF228" s="86"/>
      <c r="CG228" s="86"/>
      <c r="CH228" s="86"/>
      <c r="CI228" s="86"/>
      <c r="CJ228" s="86"/>
      <c r="CK228" s="86"/>
      <c r="CS228" s="1" t="s">
        <v>2644</v>
      </c>
    </row>
    <row r="229" spans="1:109" ht="13.5" customHeight="1">
      <c r="A229" s="1"/>
      <c r="B229" s="149"/>
      <c r="C229" s="1167"/>
      <c r="D229" s="948"/>
      <c r="E229" s="948"/>
      <c r="F229" s="822"/>
      <c r="G229" s="603" t="s">
        <v>153</v>
      </c>
      <c r="H229" s="604"/>
      <c r="I229" s="604"/>
      <c r="J229" s="604"/>
      <c r="K229" s="604"/>
      <c r="L229" s="605"/>
      <c r="M229" s="1152" t="s">
        <v>1041</v>
      </c>
      <c r="N229" s="1153"/>
      <c r="O229" s="874"/>
      <c r="P229" s="875"/>
      <c r="Q229" s="76" t="s">
        <v>146</v>
      </c>
      <c r="R229" s="857"/>
      <c r="S229" s="858"/>
      <c r="T229" s="76" t="s">
        <v>147</v>
      </c>
      <c r="U229" s="857"/>
      <c r="V229" s="858"/>
      <c r="W229" s="76" t="s">
        <v>148</v>
      </c>
      <c r="X229" s="817" t="s">
        <v>8</v>
      </c>
      <c r="Y229" s="818"/>
      <c r="Z229" s="1152" t="s">
        <v>1041</v>
      </c>
      <c r="AA229" s="1153"/>
      <c r="AB229" s="874"/>
      <c r="AC229" s="875"/>
      <c r="AD229" s="76" t="s">
        <v>146</v>
      </c>
      <c r="AE229" s="857"/>
      <c r="AF229" s="858"/>
      <c r="AG229" s="76" t="s">
        <v>147</v>
      </c>
      <c r="AH229" s="857"/>
      <c r="AI229" s="858"/>
      <c r="AJ229" s="76" t="s">
        <v>148</v>
      </c>
      <c r="AK229" s="817" t="s">
        <v>9</v>
      </c>
      <c r="AL229" s="817"/>
      <c r="AM229" s="818"/>
      <c r="AN229" s="61"/>
      <c r="AO229" s="295"/>
      <c r="AP229" s="61"/>
      <c r="AQ229" s="121"/>
      <c r="AR229" s="61"/>
      <c r="AS229" s="61"/>
      <c r="AT229" s="61"/>
      <c r="AU229" s="61"/>
      <c r="AV229" s="61"/>
      <c r="AW229" s="61"/>
      <c r="AX229" s="61"/>
      <c r="AY229" s="61"/>
      <c r="AZ229" s="61"/>
      <c r="BA229" s="61"/>
      <c r="BB229" s="61"/>
      <c r="BC229" s="61"/>
      <c r="BD229" s="61"/>
      <c r="BE229" s="61"/>
      <c r="BF229" s="61"/>
      <c r="BG229" s="61"/>
      <c r="BH229" s="61"/>
      <c r="BI229" s="121"/>
      <c r="BJ229" s="120"/>
      <c r="BK229" s="3"/>
      <c r="BL229" s="7" t="str">
        <f>IF(U229="","",M229&amp;O229&amp;Q229&amp;R229&amp;T229&amp;U229&amp;W229&amp;X229&amp;Z229&amp;AB229&amp;AD229&amp;AE229&amp;AG229&amp;AH229&amp;AJ229&amp;AK229)</f>
        <v/>
      </c>
      <c r="BM229" s="403" t="str">
        <f>IF(U229="","",BL232&amp;Q229&amp;R229&amp;T229&amp;U229&amp;W229)</f>
        <v/>
      </c>
      <c r="BN229" s="403" t="str">
        <f>IF(AH229="","",BL233&amp;AD229&amp;AE229&amp;AG229&amp;AH229&amp;AJ229)</f>
        <v/>
      </c>
      <c r="BO229" s="7" t="str">
        <f>IF(U229="","",M229&amp;O229&amp;Q229&amp;R229&amp;T229&amp;U229&amp;W229)</f>
        <v/>
      </c>
      <c r="BP229" s="7" t="str">
        <f>IF(AH229="","",Z229&amp;AB229&amp;AD229&amp;AE229&amp;AG229&amp;AH229&amp;AJ229)</f>
        <v/>
      </c>
      <c r="BQ229" s="6"/>
      <c r="BR229" s="6"/>
      <c r="BS229" s="6"/>
      <c r="BT229" s="6"/>
      <c r="BU229" s="6"/>
      <c r="BV229" s="6"/>
      <c r="BW229" s="6"/>
      <c r="BX229" s="6"/>
      <c r="BY229" s="6"/>
      <c r="BZ229" s="31"/>
      <c r="CA229" s="86"/>
      <c r="CB229" s="86"/>
      <c r="CC229" s="86"/>
      <c r="CD229" s="86"/>
      <c r="CE229" s="86"/>
      <c r="CF229" s="86"/>
      <c r="CG229" s="86"/>
      <c r="CH229" s="86"/>
      <c r="CI229" s="86"/>
      <c r="CJ229" s="86"/>
      <c r="CK229" s="86"/>
      <c r="CS229" s="1" t="s">
        <v>2645</v>
      </c>
    </row>
    <row r="230" spans="1:109" ht="13.5" customHeight="1">
      <c r="A230" s="1"/>
      <c r="B230" s="149"/>
      <c r="C230" s="1167"/>
      <c r="D230" s="948"/>
      <c r="E230" s="948"/>
      <c r="F230" s="822"/>
      <c r="G230" s="821"/>
      <c r="H230" s="948"/>
      <c r="I230" s="948"/>
      <c r="J230" s="948"/>
      <c r="K230" s="948"/>
      <c r="L230" s="822"/>
      <c r="M230" s="1159" t="s">
        <v>145</v>
      </c>
      <c r="N230" s="1160"/>
      <c r="O230" s="1160"/>
      <c r="P230" s="1160"/>
      <c r="Q230" s="1160"/>
      <c r="R230" s="1160"/>
      <c r="S230" s="1160"/>
      <c r="T230" s="1160"/>
      <c r="U230" s="1160"/>
      <c r="V230" s="1160"/>
      <c r="W230" s="1160"/>
      <c r="X230" s="1160"/>
      <c r="Y230" s="1160"/>
      <c r="Z230" s="1160"/>
      <c r="AA230" s="1160"/>
      <c r="AB230" s="1160"/>
      <c r="AC230" s="1160"/>
      <c r="AD230" s="1160"/>
      <c r="AE230" s="1160"/>
      <c r="AF230" s="1160"/>
      <c r="AG230" s="1160"/>
      <c r="AH230" s="1160"/>
      <c r="AI230" s="1160"/>
      <c r="AJ230" s="1160"/>
      <c r="AK230" s="1160"/>
      <c r="AL230" s="1160"/>
      <c r="AM230" s="1161"/>
      <c r="AN230" s="61"/>
      <c r="AO230" s="295"/>
      <c r="AP230" s="61"/>
      <c r="AQ230" s="121"/>
      <c r="AR230" s="61"/>
      <c r="AS230" s="61"/>
      <c r="AT230" s="61"/>
      <c r="AU230" s="61"/>
      <c r="AV230" s="61"/>
      <c r="AW230" s="61"/>
      <c r="AX230" s="61"/>
      <c r="AY230" s="61"/>
      <c r="AZ230" s="61"/>
      <c r="BA230" s="61"/>
      <c r="BB230" s="61"/>
      <c r="BC230" s="61"/>
      <c r="BD230" s="61"/>
      <c r="BE230" s="61"/>
      <c r="BF230" s="61"/>
      <c r="BG230" s="61"/>
      <c r="BH230" s="61"/>
      <c r="BI230" s="121"/>
      <c r="BJ230" s="120"/>
      <c r="BK230" s="3"/>
      <c r="BL230" s="7" t="str">
        <f>IF(M227="選択　▼","",LEFT(M227,FIND("免許",M227)-1))</f>
        <v/>
      </c>
      <c r="BM230" s="403" t="str">
        <f t="shared" ref="BM230" si="34">IF(U230="","",BL233&amp;Q230&amp;R230&amp;T230&amp;U230&amp;W230)</f>
        <v/>
      </c>
      <c r="BZ230" s="31"/>
      <c r="CA230" s="86"/>
      <c r="CB230" s="86"/>
      <c r="CC230" s="86"/>
      <c r="CD230" s="86"/>
      <c r="CE230" s="86"/>
      <c r="CF230" s="86"/>
      <c r="CG230" s="86"/>
      <c r="CH230" s="86"/>
      <c r="CI230" s="86"/>
      <c r="CJ230" s="86"/>
      <c r="CK230" s="86"/>
      <c r="CS230" s="1" t="s">
        <v>2646</v>
      </c>
    </row>
    <row r="231" spans="1:109" ht="13.5" customHeight="1">
      <c r="A231" s="1"/>
      <c r="B231" s="149"/>
      <c r="C231" s="1168"/>
      <c r="D231" s="607"/>
      <c r="E231" s="607"/>
      <c r="F231" s="608"/>
      <c r="G231" s="606"/>
      <c r="H231" s="607"/>
      <c r="I231" s="607"/>
      <c r="J231" s="607"/>
      <c r="K231" s="607"/>
      <c r="L231" s="608"/>
      <c r="M231" s="1162" t="s">
        <v>2072</v>
      </c>
      <c r="N231" s="1151"/>
      <c r="O231" s="1151"/>
      <c r="P231" s="1151"/>
      <c r="Q231" s="1151"/>
      <c r="R231" s="1151"/>
      <c r="S231" s="1151"/>
      <c r="T231" s="1151"/>
      <c r="U231" s="1151"/>
      <c r="V231" s="1156">
        <v>44835</v>
      </c>
      <c r="W231" s="1157"/>
      <c r="X231" s="1157"/>
      <c r="Y231" s="1157"/>
      <c r="Z231" s="1158"/>
      <c r="AA231" s="1151" t="s">
        <v>72</v>
      </c>
      <c r="AB231" s="1151"/>
      <c r="AC231" s="1151"/>
      <c r="AD231" s="1151"/>
      <c r="AE231" s="1151"/>
      <c r="AF231" s="1151"/>
      <c r="AG231" s="1151"/>
      <c r="AH231" s="1163">
        <f>IF(V231="","",DATE(YEAR(V231)+5,MONTH(V231),DAY(V231)-1))</f>
        <v>46660</v>
      </c>
      <c r="AI231" s="1164"/>
      <c r="AJ231" s="1164"/>
      <c r="AK231" s="1164"/>
      <c r="AL231" s="1164"/>
      <c r="AM231" s="1165"/>
      <c r="AN231" s="61"/>
      <c r="AO231" s="295"/>
      <c r="AP231" s="61"/>
      <c r="AQ231" s="121"/>
      <c r="AR231" s="61"/>
      <c r="AS231" s="61"/>
      <c r="AT231" s="61"/>
      <c r="AU231" s="61"/>
      <c r="AV231" s="61"/>
      <c r="AW231" s="61"/>
      <c r="AX231" s="61"/>
      <c r="AY231" s="61"/>
      <c r="AZ231" s="61"/>
      <c r="BA231" s="61"/>
      <c r="BB231" s="61"/>
      <c r="BC231" s="61"/>
      <c r="BD231" s="61"/>
      <c r="BE231" s="61"/>
      <c r="BF231" s="61"/>
      <c r="BG231" s="61"/>
      <c r="BH231" s="61"/>
      <c r="BI231" s="121"/>
      <c r="BJ231" s="120"/>
      <c r="BK231" s="3"/>
      <c r="BL231" s="402" t="str">
        <f>IF(O228="","",IF(M228="平成",O228+1988,O228+2018))</f>
        <v/>
      </c>
      <c r="BZ231" s="31"/>
      <c r="CA231" s="86"/>
      <c r="CB231" s="86"/>
      <c r="CC231" s="86"/>
      <c r="CD231" s="86"/>
      <c r="CE231" s="86"/>
      <c r="CF231" s="86"/>
      <c r="CG231" s="86"/>
      <c r="CH231" s="86"/>
      <c r="CI231" s="86"/>
      <c r="CJ231" s="86"/>
      <c r="CK231" s="86"/>
      <c r="CS231" s="1" t="s">
        <v>2647</v>
      </c>
    </row>
    <row r="232" spans="1:109" ht="13.5" customHeight="1" thickBot="1">
      <c r="A232" s="1"/>
      <c r="B232" s="150"/>
      <c r="C232" s="1154"/>
      <c r="D232" s="1154"/>
      <c r="E232" s="1154"/>
      <c r="F232" s="1154"/>
      <c r="G232" s="1154"/>
      <c r="H232" s="1154"/>
      <c r="I232" s="1154"/>
      <c r="J232" s="1154"/>
      <c r="K232" s="1154"/>
      <c r="L232" s="1154"/>
      <c r="M232" s="1154"/>
      <c r="N232" s="1154"/>
      <c r="O232" s="1154"/>
      <c r="P232" s="1154"/>
      <c r="Q232" s="1154"/>
      <c r="R232" s="1154"/>
      <c r="S232" s="1154"/>
      <c r="T232" s="1154"/>
      <c r="U232" s="1154"/>
      <c r="V232" s="1154"/>
      <c r="W232" s="1154"/>
      <c r="X232" s="1154"/>
      <c r="Y232" s="1154"/>
      <c r="Z232" s="1154"/>
      <c r="AA232" s="1154"/>
      <c r="AB232" s="1154"/>
      <c r="AC232" s="1154"/>
      <c r="AD232" s="1154"/>
      <c r="AE232" s="1154"/>
      <c r="AF232" s="1154"/>
      <c r="AG232" s="1154"/>
      <c r="AH232" s="1154"/>
      <c r="AI232" s="1155" t="s">
        <v>605</v>
      </c>
      <c r="AJ232" s="1155"/>
      <c r="AK232" s="1155"/>
      <c r="AL232" s="1155"/>
      <c r="AM232" s="1155"/>
      <c r="AN232" s="154"/>
      <c r="AO232" s="296"/>
      <c r="AP232" s="61"/>
      <c r="AQ232" s="121"/>
      <c r="AR232" s="61"/>
      <c r="AS232" s="61"/>
      <c r="AT232" s="61"/>
      <c r="AU232" s="61"/>
      <c r="AV232" s="61"/>
      <c r="AW232" s="61"/>
      <c r="AX232" s="61"/>
      <c r="AY232" s="61"/>
      <c r="AZ232" s="61"/>
      <c r="BA232" s="61"/>
      <c r="BB232" s="61"/>
      <c r="BC232" s="61"/>
      <c r="BD232" s="61"/>
      <c r="BE232" s="61"/>
      <c r="BF232" s="61"/>
      <c r="BG232" s="61"/>
      <c r="BH232" s="61"/>
      <c r="BI232" s="121"/>
      <c r="BJ232" s="120"/>
      <c r="BK232" s="3"/>
      <c r="BL232" s="402" t="str">
        <f t="shared" ref="BL232" si="35">IF(O229="","",IF(M229="平成",O229+1988,O229+2018))</f>
        <v/>
      </c>
      <c r="BZ232" s="31"/>
      <c r="CA232" s="86"/>
      <c r="CB232" s="86"/>
      <c r="CC232" s="86"/>
      <c r="CD232" s="86"/>
      <c r="CE232" s="86"/>
      <c r="CF232" s="86"/>
      <c r="CG232" s="86"/>
      <c r="CH232" s="86"/>
      <c r="CI232" s="86"/>
      <c r="CJ232" s="86"/>
      <c r="CK232" s="86"/>
      <c r="CS232" s="1" t="s">
        <v>2648</v>
      </c>
    </row>
    <row r="233" spans="1:109" ht="13.5" customHeight="1" thickTop="1">
      <c r="A233" s="1"/>
      <c r="B233" s="59"/>
      <c r="C233" s="61"/>
      <c r="D233" s="59"/>
      <c r="E233" s="59"/>
      <c r="F233" s="59"/>
      <c r="G233" s="59"/>
      <c r="H233" s="59"/>
      <c r="I233" s="59"/>
      <c r="J233" s="59"/>
      <c r="K233" s="59"/>
      <c r="L233" s="59"/>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121"/>
      <c r="AR233" s="81"/>
      <c r="AS233" s="81"/>
      <c r="AT233" s="81"/>
      <c r="AU233" s="81"/>
      <c r="AV233" s="81"/>
      <c r="AW233" s="81"/>
      <c r="AX233" s="81"/>
      <c r="AY233" s="81"/>
      <c r="AZ233" s="81"/>
      <c r="BA233" s="81"/>
      <c r="BB233" s="81"/>
      <c r="BC233" s="81"/>
      <c r="BD233" s="81"/>
      <c r="BE233" s="81"/>
      <c r="BF233" s="81"/>
      <c r="BG233" s="81"/>
      <c r="BH233" s="61"/>
      <c r="BI233" s="121"/>
      <c r="BJ233" s="120"/>
      <c r="BK233" s="3"/>
      <c r="BL233" s="402" t="str">
        <f>IF(AB229="","",IF(Z229="平成",AB229+1988,AB229+2018))</f>
        <v/>
      </c>
      <c r="BZ233" s="31"/>
      <c r="CA233" s="86"/>
      <c r="CB233" s="86"/>
      <c r="CC233" s="86"/>
      <c r="CD233" s="86"/>
      <c r="CE233" s="86"/>
      <c r="CF233" s="86"/>
      <c r="CG233" s="86"/>
      <c r="CH233" s="86"/>
      <c r="CI233" s="86"/>
      <c r="CJ233" s="86"/>
      <c r="CK233" s="86"/>
      <c r="CS233" s="1" t="s">
        <v>2649</v>
      </c>
    </row>
    <row r="234" spans="1:109" ht="15.75" customHeight="1">
      <c r="A234" s="1"/>
      <c r="B234" s="106"/>
      <c r="C234" s="81"/>
      <c r="D234" s="106"/>
      <c r="E234" s="106"/>
      <c r="F234" s="106"/>
      <c r="G234" s="106"/>
      <c r="H234" s="106"/>
      <c r="I234" s="106"/>
      <c r="J234" s="106"/>
      <c r="K234" s="106"/>
      <c r="L234" s="106"/>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6"/>
      <c r="BK234" s="86"/>
      <c r="BL234" s="34"/>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S234" s="1" t="s">
        <v>2650</v>
      </c>
    </row>
    <row r="235" spans="1:109" s="581" customFormat="1" ht="15.75" hidden="1" customHeight="1">
      <c r="A235" s="578"/>
      <c r="B235" s="579"/>
      <c r="C235" s="580"/>
      <c r="D235" s="579"/>
      <c r="E235" s="579"/>
      <c r="F235" s="579"/>
      <c r="G235" s="579"/>
      <c r="H235" s="579"/>
      <c r="I235" s="579"/>
      <c r="J235" s="579"/>
      <c r="K235" s="579"/>
      <c r="L235" s="579"/>
      <c r="M235" s="580"/>
      <c r="N235" s="580"/>
      <c r="O235" s="580"/>
      <c r="P235" s="580"/>
      <c r="Q235" s="580"/>
      <c r="R235" s="580"/>
      <c r="S235" s="580"/>
      <c r="T235" s="580"/>
      <c r="U235" s="580"/>
      <c r="V235" s="580"/>
      <c r="W235" s="580"/>
      <c r="X235" s="580"/>
      <c r="Y235" s="580"/>
      <c r="Z235" s="580"/>
      <c r="AA235" s="580"/>
      <c r="AB235" s="580"/>
      <c r="AC235" s="580"/>
      <c r="AD235" s="580"/>
      <c r="AE235" s="580"/>
      <c r="AF235" s="580"/>
      <c r="AG235" s="580"/>
      <c r="AH235" s="580"/>
      <c r="AI235" s="580"/>
      <c r="AJ235" s="580"/>
      <c r="AK235" s="580"/>
      <c r="AL235" s="580"/>
      <c r="AM235" s="580"/>
      <c r="AN235" s="580"/>
      <c r="AO235" s="580"/>
      <c r="AP235" s="580"/>
      <c r="AQ235" s="580"/>
      <c r="AR235" s="580"/>
      <c r="BH235" s="580"/>
      <c r="BI235" s="580"/>
      <c r="BL235" s="582"/>
      <c r="CL235" s="583"/>
      <c r="CM235" s="583"/>
      <c r="CN235" s="583"/>
      <c r="CO235" s="583"/>
      <c r="CP235" s="583"/>
      <c r="CQ235" s="583"/>
      <c r="CR235" s="583"/>
      <c r="CS235" s="578" t="s">
        <v>2651</v>
      </c>
      <c r="DB235" s="584"/>
      <c r="DC235" s="584"/>
      <c r="DD235" s="584"/>
      <c r="DE235" s="584"/>
    </row>
    <row r="236" spans="1:109" s="581" customFormat="1" ht="15.75" hidden="1" customHeight="1">
      <c r="A236" s="578"/>
      <c r="B236" s="579"/>
      <c r="E236" s="579"/>
      <c r="F236" s="579"/>
      <c r="G236" s="579"/>
      <c r="H236" s="579"/>
      <c r="I236" s="579"/>
      <c r="J236" s="579"/>
      <c r="K236" s="579"/>
      <c r="L236" s="579"/>
      <c r="M236" s="580"/>
      <c r="N236" s="580"/>
      <c r="O236" s="580"/>
      <c r="P236" s="580"/>
      <c r="Q236" s="580"/>
      <c r="R236" s="580"/>
      <c r="S236" s="580"/>
      <c r="T236" s="580"/>
      <c r="U236" s="580"/>
      <c r="V236" s="580"/>
      <c r="W236" s="580"/>
      <c r="X236" s="580"/>
      <c r="Y236" s="580"/>
      <c r="Z236" s="580"/>
      <c r="AA236" s="580"/>
      <c r="AB236" s="580"/>
      <c r="AC236" s="580"/>
      <c r="AD236" s="580"/>
      <c r="AE236" s="580"/>
      <c r="AF236" s="580"/>
      <c r="AG236" s="580"/>
      <c r="AH236" s="580"/>
      <c r="AI236" s="580"/>
      <c r="AJ236" s="580"/>
      <c r="AK236" s="580"/>
      <c r="AL236" s="580"/>
      <c r="AM236" s="580"/>
      <c r="AN236" s="580"/>
      <c r="AO236" s="580"/>
      <c r="AP236" s="580"/>
      <c r="AQ236" s="580"/>
      <c r="AR236" s="580"/>
      <c r="AS236" s="580"/>
      <c r="AT236" s="580"/>
      <c r="AU236" s="580"/>
      <c r="AV236" s="580"/>
      <c r="AW236" s="580"/>
      <c r="AX236" s="580"/>
      <c r="AY236" s="580"/>
      <c r="AZ236" s="580"/>
      <c r="BA236" s="580"/>
      <c r="BB236" s="580"/>
      <c r="BC236" s="580"/>
      <c r="BD236" s="580"/>
      <c r="BE236" s="580"/>
      <c r="BF236" s="580"/>
      <c r="BG236" s="580"/>
      <c r="BI236" s="580"/>
      <c r="BL236" s="582"/>
      <c r="CL236" s="583"/>
      <c r="CM236" s="583"/>
      <c r="CN236" s="583"/>
      <c r="CO236" s="583"/>
      <c r="CP236" s="583"/>
      <c r="CQ236" s="583"/>
      <c r="CR236" s="583"/>
      <c r="CS236" s="578" t="s">
        <v>2652</v>
      </c>
      <c r="DB236" s="584"/>
      <c r="DC236" s="584"/>
      <c r="DD236" s="584"/>
      <c r="DE236" s="584"/>
    </row>
    <row r="237" spans="1:109" s="581" customFormat="1" ht="15.75" hidden="1" customHeight="1">
      <c r="A237" s="578"/>
      <c r="B237" s="579"/>
      <c r="C237" s="580"/>
      <c r="D237" s="579"/>
      <c r="E237" s="579"/>
      <c r="F237" s="579"/>
      <c r="G237" s="579"/>
      <c r="H237" s="579"/>
      <c r="I237" s="579"/>
      <c r="J237" s="579"/>
      <c r="K237" s="579"/>
      <c r="L237" s="579"/>
      <c r="M237" s="580"/>
      <c r="N237" s="580"/>
      <c r="O237" s="580"/>
      <c r="P237" s="580"/>
      <c r="Q237" s="580"/>
      <c r="R237" s="580"/>
      <c r="S237" s="580"/>
      <c r="T237" s="580"/>
      <c r="U237" s="580"/>
      <c r="V237" s="580"/>
      <c r="W237" s="580"/>
      <c r="X237" s="580"/>
      <c r="Y237" s="580"/>
      <c r="Z237" s="580"/>
      <c r="AA237" s="580"/>
      <c r="AB237" s="580"/>
      <c r="AC237" s="580"/>
      <c r="AD237" s="580"/>
      <c r="AE237" s="580"/>
      <c r="AF237" s="580"/>
      <c r="AG237" s="580"/>
      <c r="AH237" s="580"/>
      <c r="AI237" s="580"/>
      <c r="AJ237" s="580"/>
      <c r="AK237" s="580"/>
      <c r="AL237" s="580"/>
      <c r="AM237" s="580"/>
      <c r="AN237" s="580"/>
      <c r="AO237" s="580"/>
      <c r="AP237" s="580"/>
      <c r="AQ237" s="580"/>
      <c r="AR237" s="580"/>
      <c r="AS237" s="580"/>
      <c r="AT237" s="580"/>
      <c r="AU237" s="580"/>
      <c r="AV237" s="580"/>
      <c r="AW237" s="580"/>
      <c r="AX237" s="580"/>
      <c r="AY237" s="580"/>
      <c r="AZ237" s="580"/>
      <c r="BA237" s="580"/>
      <c r="BB237" s="580"/>
      <c r="BC237" s="580"/>
      <c r="BD237" s="580"/>
      <c r="BE237" s="580"/>
      <c r="BF237" s="580"/>
      <c r="BG237" s="580"/>
      <c r="BH237" s="580"/>
      <c r="BI237" s="580"/>
      <c r="BL237" s="582"/>
      <c r="CL237" s="583"/>
      <c r="CM237" s="583"/>
      <c r="CN237" s="583"/>
      <c r="CO237" s="583"/>
      <c r="CP237" s="583"/>
      <c r="CQ237" s="583"/>
      <c r="CR237" s="583"/>
      <c r="CS237" s="578" t="s">
        <v>2653</v>
      </c>
      <c r="DB237" s="584"/>
      <c r="DC237" s="584"/>
      <c r="DD237" s="584"/>
      <c r="DE237" s="584"/>
    </row>
    <row r="238" spans="1:109" s="581" customFormat="1" ht="15.75" hidden="1" customHeight="1">
      <c r="A238" s="578"/>
      <c r="B238" s="579"/>
      <c r="C238" s="580"/>
      <c r="D238" s="579"/>
      <c r="E238" s="579"/>
      <c r="F238" s="579"/>
      <c r="G238" s="579"/>
      <c r="H238" s="579"/>
      <c r="I238" s="579"/>
      <c r="J238" s="579"/>
      <c r="K238" s="579"/>
      <c r="L238" s="579"/>
      <c r="M238" s="580"/>
      <c r="N238" s="580"/>
      <c r="O238" s="580"/>
      <c r="P238" s="580"/>
      <c r="Q238" s="580"/>
      <c r="R238" s="580"/>
      <c r="S238" s="580"/>
      <c r="T238" s="580"/>
      <c r="U238" s="580"/>
      <c r="V238" s="580"/>
      <c r="W238" s="580"/>
      <c r="X238" s="580"/>
      <c r="Y238" s="580"/>
      <c r="Z238" s="580"/>
      <c r="AA238" s="580"/>
      <c r="AB238" s="580"/>
      <c r="AC238" s="580"/>
      <c r="AD238" s="580"/>
      <c r="AE238" s="580"/>
      <c r="AF238" s="580"/>
      <c r="AG238" s="580"/>
      <c r="AH238" s="580"/>
      <c r="AI238" s="580"/>
      <c r="AJ238" s="580"/>
      <c r="AK238" s="580"/>
      <c r="AL238" s="580"/>
      <c r="AM238" s="580"/>
      <c r="AN238" s="580"/>
      <c r="AO238" s="580"/>
      <c r="AP238" s="580"/>
      <c r="AQ238" s="580"/>
      <c r="AR238" s="580"/>
      <c r="AS238" s="585"/>
      <c r="AT238" s="585"/>
      <c r="AU238" s="585"/>
      <c r="AV238" s="585"/>
      <c r="AW238" s="585"/>
      <c r="AX238" s="585"/>
      <c r="AY238" s="585"/>
      <c r="AZ238" s="585"/>
      <c r="BA238" s="585"/>
      <c r="BB238" s="585"/>
      <c r="BC238" s="585"/>
      <c r="BD238" s="585"/>
      <c r="BE238" s="585"/>
      <c r="BF238" s="585"/>
      <c r="BG238" s="585"/>
      <c r="BH238" s="580"/>
      <c r="BI238" s="580"/>
      <c r="BL238" s="582"/>
      <c r="CL238" s="583"/>
      <c r="CM238" s="583"/>
      <c r="CN238" s="583"/>
      <c r="CO238" s="583"/>
      <c r="CP238" s="583"/>
      <c r="CQ238" s="583"/>
      <c r="CR238" s="583"/>
      <c r="CS238" s="578" t="s">
        <v>2654</v>
      </c>
      <c r="DB238" s="584"/>
      <c r="DC238" s="584"/>
      <c r="DD238" s="584"/>
      <c r="DE238" s="584"/>
    </row>
    <row r="239" spans="1:109" s="581" customFormat="1" ht="15.75" hidden="1" customHeight="1">
      <c r="B239" s="579"/>
      <c r="C239" s="580"/>
      <c r="D239" s="579"/>
      <c r="E239" s="579"/>
      <c r="F239" s="579"/>
      <c r="G239" s="579"/>
      <c r="H239" s="579"/>
      <c r="I239" s="579"/>
      <c r="J239" s="579"/>
      <c r="K239" s="579"/>
      <c r="L239" s="579"/>
      <c r="M239" s="580"/>
      <c r="N239" s="580"/>
      <c r="O239" s="580"/>
      <c r="P239" s="580"/>
      <c r="Q239" s="580"/>
      <c r="R239" s="580"/>
      <c r="S239" s="580"/>
      <c r="T239" s="580"/>
      <c r="U239" s="580"/>
      <c r="V239" s="580"/>
      <c r="W239" s="580"/>
      <c r="X239" s="580"/>
      <c r="Y239" s="580"/>
      <c r="Z239" s="580"/>
      <c r="AA239" s="580"/>
      <c r="AB239" s="580"/>
      <c r="AC239" s="580"/>
      <c r="AD239" s="580"/>
      <c r="AE239" s="580"/>
      <c r="AF239" s="580"/>
      <c r="AG239" s="580"/>
      <c r="AH239" s="580"/>
      <c r="AI239" s="580"/>
      <c r="AJ239" s="580"/>
      <c r="AK239" s="580"/>
      <c r="AL239" s="580"/>
      <c r="AM239" s="580"/>
      <c r="AN239" s="580"/>
      <c r="AO239" s="580"/>
      <c r="AP239" s="580"/>
      <c r="AQ239" s="580"/>
      <c r="AR239" s="580"/>
      <c r="AS239" s="580"/>
      <c r="AT239" s="580"/>
      <c r="AU239" s="580"/>
      <c r="AV239" s="580"/>
      <c r="AW239" s="580"/>
      <c r="AX239" s="580"/>
      <c r="AY239" s="580"/>
      <c r="AZ239" s="580"/>
      <c r="BA239" s="580"/>
      <c r="BB239" s="580"/>
      <c r="BC239" s="580"/>
      <c r="BD239" s="580"/>
      <c r="BE239" s="580"/>
      <c r="BF239" s="580"/>
      <c r="BG239" s="580"/>
      <c r="BH239" s="580"/>
      <c r="BI239" s="580"/>
      <c r="BL239" s="582"/>
      <c r="CL239" s="583"/>
      <c r="CM239" s="583"/>
      <c r="CN239" s="583"/>
      <c r="CO239" s="583"/>
      <c r="CP239" s="583"/>
      <c r="CQ239" s="583"/>
      <c r="CR239" s="583"/>
      <c r="CS239" s="578" t="s">
        <v>2655</v>
      </c>
      <c r="DB239" s="584"/>
      <c r="DC239" s="584"/>
      <c r="DD239" s="584"/>
      <c r="DE239" s="584"/>
    </row>
    <row r="240" spans="1:109" s="581" customFormat="1" ht="15.75" hidden="1" customHeight="1">
      <c r="B240" s="579"/>
      <c r="C240" s="580"/>
      <c r="D240" s="579"/>
      <c r="E240" s="579"/>
      <c r="F240" s="579"/>
      <c r="G240" s="579"/>
      <c r="H240" s="579"/>
      <c r="I240" s="579"/>
      <c r="J240" s="579"/>
      <c r="K240" s="579"/>
      <c r="L240" s="579"/>
      <c r="M240" s="580"/>
      <c r="N240" s="580"/>
      <c r="O240" s="580"/>
      <c r="P240" s="580"/>
      <c r="Q240" s="580"/>
      <c r="R240" s="580"/>
      <c r="S240" s="580"/>
      <c r="T240" s="580"/>
      <c r="U240" s="580"/>
      <c r="V240" s="580"/>
      <c r="W240" s="580"/>
      <c r="X240" s="580"/>
      <c r="Y240" s="580"/>
      <c r="Z240" s="580"/>
      <c r="AA240" s="580"/>
      <c r="AB240" s="580"/>
      <c r="AC240" s="580"/>
      <c r="AD240" s="580"/>
      <c r="AE240" s="580"/>
      <c r="AF240" s="580"/>
      <c r="AG240" s="580"/>
      <c r="AH240" s="580"/>
      <c r="AI240" s="580"/>
      <c r="AJ240" s="580"/>
      <c r="AK240" s="580"/>
      <c r="AL240" s="580"/>
      <c r="AM240" s="580"/>
      <c r="AN240" s="580"/>
      <c r="AO240" s="580"/>
      <c r="AP240" s="580"/>
      <c r="AQ240" s="580"/>
      <c r="AR240" s="580"/>
      <c r="AS240" s="580"/>
      <c r="AT240" s="580"/>
      <c r="AU240" s="580"/>
      <c r="AV240" s="580"/>
      <c r="AW240" s="580"/>
      <c r="AX240" s="580"/>
      <c r="AY240" s="580"/>
      <c r="AZ240" s="580"/>
      <c r="BA240" s="580"/>
      <c r="BB240" s="580"/>
      <c r="BC240" s="580"/>
      <c r="BD240" s="580"/>
      <c r="BE240" s="580"/>
      <c r="BF240" s="580"/>
      <c r="BG240" s="580"/>
      <c r="BH240" s="580"/>
      <c r="BI240" s="580"/>
      <c r="BL240" s="582"/>
      <c r="CL240" s="583"/>
      <c r="CM240" s="583"/>
      <c r="CN240" s="583"/>
      <c r="CO240" s="583"/>
      <c r="CP240" s="583"/>
      <c r="CQ240" s="583"/>
      <c r="CR240" s="583"/>
      <c r="CS240" s="578" t="s">
        <v>2656</v>
      </c>
      <c r="DB240" s="584"/>
      <c r="DC240" s="584"/>
      <c r="DD240" s="584"/>
      <c r="DE240" s="584"/>
    </row>
    <row r="241" spans="2:109" s="581" customFormat="1" ht="15.75" hidden="1" customHeight="1">
      <c r="B241" s="579"/>
      <c r="C241" s="580"/>
      <c r="D241" s="579"/>
      <c r="E241" s="579"/>
      <c r="F241" s="579"/>
      <c r="G241" s="579"/>
      <c r="H241" s="579"/>
      <c r="I241" s="579"/>
      <c r="J241" s="579"/>
      <c r="K241" s="579"/>
      <c r="L241" s="579"/>
      <c r="M241" s="580"/>
      <c r="N241" s="580"/>
      <c r="O241" s="580"/>
      <c r="P241" s="580"/>
      <c r="Q241" s="580"/>
      <c r="R241" s="580"/>
      <c r="S241" s="580"/>
      <c r="T241" s="580"/>
      <c r="U241" s="580"/>
      <c r="V241" s="580"/>
      <c r="W241" s="580"/>
      <c r="X241" s="580"/>
      <c r="Y241" s="580"/>
      <c r="Z241" s="580"/>
      <c r="AA241" s="580"/>
      <c r="AB241" s="580"/>
      <c r="AC241" s="580"/>
      <c r="AD241" s="580"/>
      <c r="AE241" s="580"/>
      <c r="AF241" s="580"/>
      <c r="AG241" s="580"/>
      <c r="AH241" s="580"/>
      <c r="AI241" s="580"/>
      <c r="AJ241" s="580"/>
      <c r="AK241" s="580"/>
      <c r="AL241" s="580"/>
      <c r="AM241" s="580"/>
      <c r="AN241" s="580"/>
      <c r="AO241" s="580"/>
      <c r="AP241" s="580"/>
      <c r="AQ241" s="580"/>
      <c r="AR241" s="580"/>
      <c r="AS241" s="580"/>
      <c r="AT241" s="580"/>
      <c r="AU241" s="580"/>
      <c r="AV241" s="580"/>
      <c r="AW241" s="580"/>
      <c r="AX241" s="580"/>
      <c r="AY241" s="580"/>
      <c r="AZ241" s="580"/>
      <c r="BA241" s="580"/>
      <c r="BB241" s="580"/>
      <c r="BC241" s="580"/>
      <c r="BD241" s="580"/>
      <c r="BE241" s="580"/>
      <c r="BF241" s="580"/>
      <c r="BG241" s="580"/>
      <c r="BH241" s="580"/>
      <c r="BI241" s="580"/>
      <c r="BL241" s="582"/>
      <c r="CL241" s="583"/>
      <c r="CM241" s="583"/>
      <c r="CN241" s="583"/>
      <c r="CO241" s="583"/>
      <c r="CP241" s="583"/>
      <c r="CQ241" s="583"/>
      <c r="CR241" s="583"/>
      <c r="CS241" s="578" t="s">
        <v>2657</v>
      </c>
      <c r="DB241" s="584"/>
      <c r="DC241" s="584"/>
      <c r="DD241" s="584"/>
      <c r="DE241" s="584"/>
    </row>
    <row r="242" spans="2:109" s="581" customFormat="1" ht="15.75" hidden="1" customHeight="1">
      <c r="C242" s="580"/>
      <c r="D242" s="579"/>
      <c r="E242" s="579"/>
      <c r="F242" s="579"/>
      <c r="G242" s="579"/>
      <c r="H242" s="579"/>
      <c r="I242" s="579"/>
      <c r="J242" s="579"/>
      <c r="K242" s="579"/>
      <c r="L242" s="579"/>
      <c r="M242" s="580"/>
      <c r="N242" s="580"/>
      <c r="O242" s="580"/>
      <c r="P242" s="580"/>
      <c r="Q242" s="580"/>
      <c r="R242" s="580"/>
      <c r="S242" s="580"/>
      <c r="T242" s="580"/>
      <c r="U242" s="580"/>
      <c r="V242" s="580"/>
      <c r="W242" s="580"/>
      <c r="X242" s="580"/>
      <c r="Y242" s="580"/>
      <c r="Z242" s="580"/>
      <c r="AA242" s="580"/>
      <c r="AB242" s="580"/>
      <c r="AC242" s="580"/>
      <c r="AD242" s="580"/>
      <c r="AE242" s="580"/>
      <c r="AF242" s="580"/>
      <c r="AG242" s="580"/>
      <c r="AH242" s="580"/>
      <c r="AI242" s="580"/>
      <c r="AJ242" s="580"/>
      <c r="AK242" s="580"/>
      <c r="AL242" s="580"/>
      <c r="AM242" s="580"/>
      <c r="AN242" s="580"/>
      <c r="AO242" s="580"/>
      <c r="AR242" s="580"/>
      <c r="AS242" s="580"/>
      <c r="AT242" s="580"/>
      <c r="AU242" s="580"/>
      <c r="AV242" s="580"/>
      <c r="AW242" s="580"/>
      <c r="AX242" s="580"/>
      <c r="AY242" s="580"/>
      <c r="AZ242" s="580"/>
      <c r="BA242" s="580"/>
      <c r="BB242" s="580"/>
      <c r="BC242" s="580"/>
      <c r="BD242" s="580"/>
      <c r="BE242" s="580"/>
      <c r="BF242" s="580"/>
      <c r="BG242" s="580"/>
      <c r="BH242" s="580"/>
      <c r="BI242" s="580"/>
      <c r="BL242" s="582"/>
      <c r="CL242" s="583"/>
      <c r="CM242" s="583"/>
      <c r="CN242" s="583"/>
      <c r="CO242" s="583"/>
      <c r="CP242" s="583"/>
      <c r="CQ242" s="583"/>
      <c r="CR242" s="583"/>
      <c r="CS242" s="578" t="s">
        <v>2658</v>
      </c>
      <c r="DB242" s="584"/>
      <c r="DC242" s="584"/>
      <c r="DD242" s="584"/>
      <c r="DE242" s="584"/>
    </row>
    <row r="243" spans="2:109" s="581" customFormat="1" ht="15.75" hidden="1" customHeight="1">
      <c r="B243" s="579"/>
      <c r="C243" s="580"/>
      <c r="D243" s="579"/>
      <c r="E243" s="579"/>
      <c r="F243" s="579"/>
      <c r="G243" s="579"/>
      <c r="H243" s="579"/>
      <c r="I243" s="579"/>
      <c r="J243" s="579"/>
      <c r="K243" s="579"/>
      <c r="L243" s="579"/>
      <c r="M243" s="580"/>
      <c r="N243" s="580"/>
      <c r="O243" s="580"/>
      <c r="P243" s="580"/>
      <c r="Q243" s="580"/>
      <c r="R243" s="580"/>
      <c r="S243" s="580"/>
      <c r="T243" s="580"/>
      <c r="U243" s="580"/>
      <c r="V243" s="580"/>
      <c r="W243" s="580"/>
      <c r="X243" s="580"/>
      <c r="Y243" s="580"/>
      <c r="Z243" s="580"/>
      <c r="AA243" s="580"/>
      <c r="AB243" s="580"/>
      <c r="AC243" s="580"/>
      <c r="AD243" s="580"/>
      <c r="AE243" s="580"/>
      <c r="AF243" s="580"/>
      <c r="AG243" s="580"/>
      <c r="AH243" s="580"/>
      <c r="AI243" s="580"/>
      <c r="AJ243" s="580"/>
      <c r="AK243" s="580"/>
      <c r="AL243" s="580"/>
      <c r="AM243" s="580"/>
      <c r="AN243" s="580"/>
      <c r="AO243" s="580"/>
      <c r="AP243" s="580"/>
      <c r="AQ243" s="580"/>
      <c r="AR243" s="580"/>
      <c r="AS243" s="580"/>
      <c r="AT243" s="580"/>
      <c r="AU243" s="580"/>
      <c r="AV243" s="580"/>
      <c r="AW243" s="580"/>
      <c r="AX243" s="580"/>
      <c r="AY243" s="580"/>
      <c r="AZ243" s="580"/>
      <c r="BA243" s="580"/>
      <c r="BB243" s="580"/>
      <c r="BC243" s="580"/>
      <c r="BD243" s="580"/>
      <c r="BE243" s="580"/>
      <c r="BF243" s="580"/>
      <c r="BG243" s="580"/>
      <c r="BH243" s="580"/>
      <c r="BI243" s="580"/>
      <c r="BL243" s="582"/>
      <c r="CL243" s="583"/>
      <c r="CM243" s="583"/>
      <c r="CN243" s="583"/>
      <c r="CO243" s="583"/>
      <c r="CP243" s="583"/>
      <c r="CQ243" s="583"/>
      <c r="CR243" s="583"/>
      <c r="CS243" s="578" t="s">
        <v>2659</v>
      </c>
      <c r="DB243" s="584"/>
      <c r="DC243" s="584"/>
      <c r="DD243" s="584"/>
      <c r="DE243" s="584"/>
    </row>
    <row r="244" spans="2:109" s="581" customFormat="1" ht="15.75" hidden="1" customHeight="1">
      <c r="B244" s="579"/>
      <c r="C244" s="580"/>
      <c r="D244" s="579"/>
      <c r="E244" s="579"/>
      <c r="F244" s="579"/>
      <c r="G244" s="579"/>
      <c r="H244" s="579"/>
      <c r="I244" s="579"/>
      <c r="J244" s="579"/>
      <c r="K244" s="579"/>
      <c r="L244" s="579"/>
      <c r="M244" s="580"/>
      <c r="N244" s="580"/>
      <c r="O244" s="580"/>
      <c r="P244" s="580"/>
      <c r="Q244" s="580"/>
      <c r="R244" s="580"/>
      <c r="S244" s="580"/>
      <c r="T244" s="580"/>
      <c r="U244" s="580"/>
      <c r="V244" s="580"/>
      <c r="W244" s="580"/>
      <c r="X244" s="580"/>
      <c r="Y244" s="580"/>
      <c r="Z244" s="580"/>
      <c r="AA244" s="580"/>
      <c r="AB244" s="580"/>
      <c r="AC244" s="580"/>
      <c r="AD244" s="580"/>
      <c r="AE244" s="580"/>
      <c r="AF244" s="580"/>
      <c r="AG244" s="580"/>
      <c r="AH244" s="580"/>
      <c r="AI244" s="580"/>
      <c r="AJ244" s="580"/>
      <c r="AK244" s="580"/>
      <c r="AL244" s="580"/>
      <c r="AM244" s="580"/>
      <c r="AN244" s="580"/>
      <c r="AO244" s="580"/>
      <c r="AP244" s="580"/>
      <c r="AQ244" s="580"/>
      <c r="AR244" s="580"/>
      <c r="AS244" s="580"/>
      <c r="AT244" s="580"/>
      <c r="AU244" s="580"/>
      <c r="AV244" s="580"/>
      <c r="AW244" s="580"/>
      <c r="AX244" s="580"/>
      <c r="AY244" s="580"/>
      <c r="AZ244" s="580"/>
      <c r="BA244" s="580"/>
      <c r="BB244" s="580"/>
      <c r="BC244" s="580"/>
      <c r="BD244" s="580"/>
      <c r="BE244" s="580"/>
      <c r="BF244" s="580"/>
      <c r="BG244" s="580"/>
      <c r="BH244" s="580"/>
      <c r="BI244" s="580"/>
      <c r="BL244" s="582"/>
      <c r="CL244" s="583"/>
      <c r="CM244" s="583"/>
      <c r="CN244" s="583"/>
      <c r="CO244" s="583"/>
      <c r="CP244" s="583"/>
      <c r="CQ244" s="583"/>
      <c r="CR244" s="583"/>
      <c r="CS244" s="578" t="s">
        <v>2660</v>
      </c>
      <c r="DB244" s="584"/>
      <c r="DC244" s="584"/>
      <c r="DD244" s="584"/>
      <c r="DE244" s="584"/>
    </row>
    <row r="245" spans="2:109" s="581" customFormat="1" ht="15.75" hidden="1" customHeight="1">
      <c r="B245" s="579"/>
      <c r="C245" s="580"/>
      <c r="D245" s="579"/>
      <c r="E245" s="579"/>
      <c r="F245" s="579"/>
      <c r="G245" s="579"/>
      <c r="H245" s="579"/>
      <c r="I245" s="579"/>
      <c r="J245" s="579"/>
      <c r="K245" s="579"/>
      <c r="L245" s="579"/>
      <c r="M245" s="580"/>
      <c r="N245" s="580"/>
      <c r="O245" s="580"/>
      <c r="P245" s="580"/>
      <c r="Q245" s="580"/>
      <c r="R245" s="580"/>
      <c r="S245" s="580"/>
      <c r="T245" s="580"/>
      <c r="U245" s="580"/>
      <c r="V245" s="580"/>
      <c r="W245" s="580"/>
      <c r="X245" s="580"/>
      <c r="Y245" s="580"/>
      <c r="Z245" s="580"/>
      <c r="AA245" s="580"/>
      <c r="AB245" s="580"/>
      <c r="AC245" s="580"/>
      <c r="AD245" s="580"/>
      <c r="AE245" s="580"/>
      <c r="AF245" s="580"/>
      <c r="AG245" s="580"/>
      <c r="AH245" s="580"/>
      <c r="AI245" s="580"/>
      <c r="AJ245" s="580"/>
      <c r="AK245" s="580"/>
      <c r="AL245" s="580"/>
      <c r="AM245" s="580"/>
      <c r="AN245" s="580"/>
      <c r="AO245" s="580"/>
      <c r="AP245" s="580"/>
      <c r="AQ245" s="580"/>
      <c r="AR245" s="580"/>
      <c r="AS245" s="580"/>
      <c r="AT245" s="580"/>
      <c r="AU245" s="580"/>
      <c r="AV245" s="580"/>
      <c r="AW245" s="580"/>
      <c r="AX245" s="580"/>
      <c r="AY245" s="580"/>
      <c r="AZ245" s="580"/>
      <c r="BA245" s="580"/>
      <c r="BB245" s="580"/>
      <c r="BC245" s="580"/>
      <c r="BD245" s="580"/>
      <c r="BE245" s="580"/>
      <c r="BF245" s="580"/>
      <c r="BG245" s="580"/>
      <c r="BH245" s="580"/>
      <c r="BI245" s="580"/>
      <c r="BL245" s="582"/>
      <c r="CL245" s="583"/>
      <c r="CM245" s="583"/>
      <c r="CN245" s="583"/>
      <c r="CO245" s="583"/>
      <c r="CP245" s="583"/>
      <c r="CQ245" s="583"/>
      <c r="CR245" s="583"/>
      <c r="CS245" s="578" t="s">
        <v>2661</v>
      </c>
      <c r="DB245" s="584"/>
      <c r="DC245" s="584"/>
      <c r="DD245" s="584"/>
      <c r="DE245" s="584"/>
    </row>
    <row r="246" spans="2:109" s="581" customFormat="1" ht="15.75" hidden="1" customHeight="1">
      <c r="B246" s="579"/>
      <c r="C246" s="580"/>
      <c r="D246" s="579"/>
      <c r="E246" s="579"/>
      <c r="F246" s="579"/>
      <c r="G246" s="579"/>
      <c r="H246" s="579"/>
      <c r="I246" s="579"/>
      <c r="J246" s="579"/>
      <c r="K246" s="579"/>
      <c r="L246" s="579"/>
      <c r="M246" s="580"/>
      <c r="N246" s="580"/>
      <c r="O246" s="580"/>
      <c r="P246" s="580"/>
      <c r="Q246" s="580"/>
      <c r="R246" s="580"/>
      <c r="S246" s="580"/>
      <c r="T246" s="580"/>
      <c r="U246" s="580"/>
      <c r="V246" s="580"/>
      <c r="W246" s="580"/>
      <c r="X246" s="580"/>
      <c r="Y246" s="580"/>
      <c r="Z246" s="580"/>
      <c r="AA246" s="580"/>
      <c r="AB246" s="580"/>
      <c r="AC246" s="580"/>
      <c r="AD246" s="580"/>
      <c r="AE246" s="580"/>
      <c r="AF246" s="580"/>
      <c r="AG246" s="580"/>
      <c r="AH246" s="580"/>
      <c r="AI246" s="580"/>
      <c r="AJ246" s="580"/>
      <c r="AK246" s="580"/>
      <c r="AL246" s="580"/>
      <c r="AM246" s="580"/>
      <c r="AN246" s="580"/>
      <c r="AO246" s="580"/>
      <c r="AP246" s="580"/>
      <c r="AQ246" s="580"/>
      <c r="AR246" s="580"/>
      <c r="AS246" s="580"/>
      <c r="AT246" s="580"/>
      <c r="AU246" s="580"/>
      <c r="AV246" s="580"/>
      <c r="AW246" s="580"/>
      <c r="AX246" s="580"/>
      <c r="AY246" s="580"/>
      <c r="AZ246" s="580"/>
      <c r="BA246" s="580"/>
      <c r="BB246" s="580"/>
      <c r="BC246" s="580"/>
      <c r="BD246" s="580"/>
      <c r="BE246" s="580"/>
      <c r="BF246" s="580"/>
      <c r="BG246" s="580"/>
      <c r="BI246" s="580"/>
      <c r="BL246" s="582"/>
      <c r="CL246" s="583"/>
      <c r="CM246" s="583"/>
      <c r="CN246" s="583"/>
      <c r="CO246" s="583"/>
      <c r="CP246" s="583"/>
      <c r="CQ246" s="583"/>
      <c r="CR246" s="583"/>
      <c r="CS246" s="578" t="s">
        <v>2662</v>
      </c>
      <c r="DB246" s="584"/>
      <c r="DC246" s="584"/>
      <c r="DD246" s="584"/>
      <c r="DE246" s="584"/>
    </row>
    <row r="247" spans="2:109" s="581" customFormat="1" ht="15.75" hidden="1" customHeight="1">
      <c r="B247" s="579"/>
      <c r="C247" s="580"/>
      <c r="D247" s="579"/>
      <c r="E247" s="579"/>
      <c r="F247" s="579"/>
      <c r="G247" s="579"/>
      <c r="H247" s="579"/>
      <c r="I247" s="579"/>
      <c r="J247" s="579"/>
      <c r="K247" s="579"/>
      <c r="L247" s="579"/>
      <c r="M247" s="580"/>
      <c r="N247" s="580"/>
      <c r="O247" s="580"/>
      <c r="P247" s="580"/>
      <c r="Q247" s="580"/>
      <c r="R247" s="580"/>
      <c r="S247" s="580"/>
      <c r="T247" s="580"/>
      <c r="U247" s="580"/>
      <c r="V247" s="580"/>
      <c r="W247" s="580"/>
      <c r="X247" s="580"/>
      <c r="Y247" s="580"/>
      <c r="Z247" s="580"/>
      <c r="AA247" s="580"/>
      <c r="AB247" s="580"/>
      <c r="AC247" s="580"/>
      <c r="AD247" s="580"/>
      <c r="AE247" s="580"/>
      <c r="AF247" s="580"/>
      <c r="AG247" s="580"/>
      <c r="AH247" s="580"/>
      <c r="AI247" s="580"/>
      <c r="AJ247" s="580"/>
      <c r="AK247" s="580"/>
      <c r="AL247" s="580"/>
      <c r="AM247" s="580"/>
      <c r="AN247" s="580"/>
      <c r="AO247" s="580"/>
      <c r="AP247" s="580"/>
      <c r="AQ247" s="580"/>
      <c r="AR247" s="580"/>
      <c r="AS247" s="580"/>
      <c r="AT247" s="580"/>
      <c r="AU247" s="580"/>
      <c r="AV247" s="580"/>
      <c r="AW247" s="580"/>
      <c r="AX247" s="580"/>
      <c r="AY247" s="580"/>
      <c r="AZ247" s="580"/>
      <c r="BA247" s="580"/>
      <c r="BB247" s="580"/>
      <c r="BC247" s="580"/>
      <c r="BD247" s="580"/>
      <c r="BE247" s="580"/>
      <c r="BF247" s="580"/>
      <c r="BG247" s="580"/>
      <c r="BH247" s="580"/>
      <c r="BI247" s="580"/>
      <c r="BL247" s="582"/>
      <c r="CL247" s="583"/>
      <c r="CM247" s="583"/>
      <c r="CN247" s="583"/>
      <c r="CO247" s="583"/>
      <c r="CP247" s="583"/>
      <c r="CQ247" s="583"/>
      <c r="CR247" s="583"/>
      <c r="CS247" s="578" t="s">
        <v>2663</v>
      </c>
      <c r="DB247" s="584"/>
      <c r="DC247" s="584"/>
      <c r="DD247" s="584"/>
      <c r="DE247" s="584"/>
    </row>
    <row r="248" spans="2:109" s="581" customFormat="1" ht="15.75" hidden="1" customHeight="1">
      <c r="B248" s="579"/>
      <c r="C248" s="580"/>
      <c r="D248" s="579"/>
      <c r="E248" s="586"/>
      <c r="F248" s="586"/>
      <c r="G248" s="586"/>
      <c r="H248" s="586"/>
      <c r="I248" s="586"/>
      <c r="J248" s="586"/>
      <c r="K248" s="586"/>
      <c r="L248" s="586"/>
      <c r="M248" s="587"/>
      <c r="N248" s="587"/>
      <c r="O248" s="587"/>
      <c r="P248" s="587"/>
      <c r="Q248" s="587"/>
      <c r="R248" s="587"/>
      <c r="S248" s="587"/>
      <c r="T248" s="587"/>
      <c r="U248" s="587"/>
      <c r="V248" s="587"/>
      <c r="W248" s="587"/>
      <c r="X248" s="587"/>
      <c r="Y248" s="587"/>
      <c r="Z248" s="587"/>
      <c r="AA248" s="587"/>
      <c r="AB248" s="587"/>
      <c r="AC248" s="587"/>
      <c r="AD248" s="587"/>
      <c r="AE248" s="587"/>
      <c r="AF248" s="587"/>
      <c r="AG248" s="587"/>
      <c r="AH248" s="587"/>
      <c r="AI248" s="587"/>
      <c r="AJ248" s="587"/>
      <c r="AK248" s="587"/>
      <c r="AL248" s="587"/>
      <c r="AM248" s="587"/>
      <c r="AN248" s="587"/>
      <c r="AO248" s="587"/>
      <c r="AP248" s="580"/>
      <c r="AQ248" s="580"/>
      <c r="AR248" s="580"/>
      <c r="AS248" s="580"/>
      <c r="AT248" s="580"/>
      <c r="AU248" s="580"/>
      <c r="AV248" s="580"/>
      <c r="AW248" s="580"/>
      <c r="AX248" s="580"/>
      <c r="AY248" s="580"/>
      <c r="AZ248" s="580"/>
      <c r="BA248" s="580"/>
      <c r="BB248" s="580"/>
      <c r="BC248" s="580"/>
      <c r="BD248" s="580"/>
      <c r="BE248" s="580"/>
      <c r="BF248" s="580"/>
      <c r="BG248" s="580"/>
      <c r="BH248" s="580"/>
      <c r="BI248" s="580"/>
      <c r="BL248" s="582"/>
      <c r="CL248" s="583"/>
      <c r="CM248" s="583"/>
      <c r="CN248" s="583"/>
      <c r="CO248" s="583"/>
      <c r="CP248" s="583"/>
      <c r="CQ248" s="583"/>
      <c r="CR248" s="583"/>
      <c r="CS248" s="578" t="s">
        <v>2664</v>
      </c>
      <c r="DB248" s="584"/>
      <c r="DC248" s="584"/>
      <c r="DD248" s="584"/>
      <c r="DE248" s="584"/>
    </row>
    <row r="249" spans="2:109" s="581" customFormat="1" ht="15.75" hidden="1" customHeight="1">
      <c r="B249" s="579"/>
      <c r="C249" s="580"/>
      <c r="D249" s="579"/>
      <c r="E249" s="586"/>
      <c r="F249" s="586"/>
      <c r="G249" s="586"/>
      <c r="H249" s="586"/>
      <c r="I249" s="586"/>
      <c r="J249" s="586"/>
      <c r="K249" s="586"/>
      <c r="L249" s="586"/>
      <c r="M249" s="587"/>
      <c r="N249" s="587"/>
      <c r="O249" s="587"/>
      <c r="P249" s="587"/>
      <c r="Q249" s="587"/>
      <c r="R249" s="587"/>
      <c r="S249" s="587"/>
      <c r="T249" s="587"/>
      <c r="U249" s="587"/>
      <c r="V249" s="587"/>
      <c r="W249" s="587"/>
      <c r="X249" s="587"/>
      <c r="Y249" s="587"/>
      <c r="Z249" s="587"/>
      <c r="AA249" s="587"/>
      <c r="AB249" s="587"/>
      <c r="AC249" s="587"/>
      <c r="AD249" s="587"/>
      <c r="AE249" s="587"/>
      <c r="AF249" s="587"/>
      <c r="AG249" s="587"/>
      <c r="AH249" s="587"/>
      <c r="AI249" s="587"/>
      <c r="AJ249" s="587"/>
      <c r="AK249" s="587"/>
      <c r="AL249" s="587"/>
      <c r="AM249" s="587"/>
      <c r="AN249" s="587"/>
      <c r="AO249" s="587"/>
      <c r="AP249" s="580"/>
      <c r="AQ249" s="580"/>
      <c r="AR249" s="580"/>
      <c r="AS249" s="580"/>
      <c r="AT249" s="580"/>
      <c r="AU249" s="580"/>
      <c r="AV249" s="580"/>
      <c r="AW249" s="580"/>
      <c r="AX249" s="580"/>
      <c r="AY249" s="580"/>
      <c r="AZ249" s="580"/>
      <c r="BA249" s="580"/>
      <c r="BB249" s="580"/>
      <c r="BC249" s="580"/>
      <c r="BD249" s="580"/>
      <c r="BE249" s="580"/>
      <c r="BF249" s="580"/>
      <c r="BG249" s="580"/>
      <c r="BH249" s="585"/>
      <c r="BI249" s="580"/>
      <c r="BL249" s="582"/>
      <c r="CL249" s="583"/>
      <c r="CM249" s="583"/>
      <c r="CN249" s="583"/>
      <c r="CO249" s="583"/>
      <c r="CP249" s="583"/>
      <c r="CQ249" s="583"/>
      <c r="CR249" s="583"/>
      <c r="CS249" s="578" t="s">
        <v>2665</v>
      </c>
      <c r="DB249" s="584"/>
      <c r="DC249" s="584"/>
      <c r="DD249" s="584"/>
      <c r="DE249" s="584"/>
    </row>
    <row r="250" spans="2:109" s="581" customFormat="1" ht="15.75" hidden="1" customHeight="1">
      <c r="B250" s="588"/>
      <c r="C250" s="580"/>
      <c r="D250" s="579"/>
      <c r="E250" s="586"/>
      <c r="F250" s="586"/>
      <c r="G250" s="586"/>
      <c r="H250" s="586"/>
      <c r="I250" s="586"/>
      <c r="J250" s="586"/>
      <c r="K250" s="586"/>
      <c r="L250" s="586"/>
      <c r="M250" s="587"/>
      <c r="N250" s="587"/>
      <c r="O250" s="587"/>
      <c r="P250" s="587"/>
      <c r="Q250" s="587"/>
      <c r="R250" s="587"/>
      <c r="S250" s="587"/>
      <c r="T250" s="587"/>
      <c r="U250" s="587"/>
      <c r="V250" s="587"/>
      <c r="W250" s="587"/>
      <c r="X250" s="587"/>
      <c r="Y250" s="587"/>
      <c r="Z250" s="587"/>
      <c r="AA250" s="587"/>
      <c r="AB250" s="587"/>
      <c r="AC250" s="587"/>
      <c r="AD250" s="587"/>
      <c r="AE250" s="587"/>
      <c r="AF250" s="587"/>
      <c r="AG250" s="587"/>
      <c r="AH250" s="587"/>
      <c r="AI250" s="587"/>
      <c r="AJ250" s="587"/>
      <c r="AK250" s="587"/>
      <c r="AL250" s="587"/>
      <c r="AM250" s="587"/>
      <c r="AN250" s="587"/>
      <c r="AO250" s="587"/>
      <c r="AP250" s="580"/>
      <c r="AQ250" s="580"/>
      <c r="AR250" s="580"/>
      <c r="AS250" s="580"/>
      <c r="AT250" s="580"/>
      <c r="AU250" s="580"/>
      <c r="AV250" s="580"/>
      <c r="AW250" s="580"/>
      <c r="AX250" s="580"/>
      <c r="AY250" s="580"/>
      <c r="AZ250" s="580"/>
      <c r="BA250" s="580"/>
      <c r="BB250" s="580"/>
      <c r="BC250" s="580"/>
      <c r="BD250" s="580"/>
      <c r="BE250" s="580"/>
      <c r="BF250" s="580"/>
      <c r="BG250" s="580"/>
      <c r="BH250" s="580"/>
      <c r="BI250" s="580"/>
      <c r="BL250" s="582"/>
      <c r="CL250" s="583"/>
      <c r="CM250" s="583"/>
      <c r="CN250" s="583"/>
      <c r="CO250" s="583"/>
      <c r="CP250" s="583"/>
      <c r="CQ250" s="583"/>
      <c r="CR250" s="583"/>
      <c r="CS250" s="578" t="s">
        <v>2666</v>
      </c>
      <c r="DB250" s="584"/>
      <c r="DC250" s="584"/>
      <c r="DD250" s="584"/>
      <c r="DE250" s="584"/>
    </row>
    <row r="251" spans="2:109" s="581" customFormat="1" ht="15.75" hidden="1" customHeight="1">
      <c r="B251" s="579"/>
      <c r="C251" s="580"/>
      <c r="D251" s="579"/>
      <c r="E251" s="586"/>
      <c r="F251" s="586"/>
      <c r="G251" s="586"/>
      <c r="H251" s="586"/>
      <c r="I251" s="586"/>
      <c r="J251" s="586"/>
      <c r="K251" s="586"/>
      <c r="L251" s="586"/>
      <c r="M251" s="587"/>
      <c r="N251" s="587"/>
      <c r="O251" s="587"/>
      <c r="P251" s="587"/>
      <c r="Q251" s="587"/>
      <c r="R251" s="587"/>
      <c r="S251" s="587"/>
      <c r="T251" s="587"/>
      <c r="U251" s="587"/>
      <c r="V251" s="587"/>
      <c r="W251" s="587"/>
      <c r="X251" s="587"/>
      <c r="Y251" s="587"/>
      <c r="Z251" s="587"/>
      <c r="AA251" s="587"/>
      <c r="AB251" s="587"/>
      <c r="AC251" s="587"/>
      <c r="AD251" s="587"/>
      <c r="AE251" s="587"/>
      <c r="AF251" s="587"/>
      <c r="AG251" s="587"/>
      <c r="AH251" s="587"/>
      <c r="AI251" s="587"/>
      <c r="AJ251" s="587"/>
      <c r="AK251" s="587"/>
      <c r="AL251" s="587"/>
      <c r="AM251" s="587"/>
      <c r="AN251" s="587"/>
      <c r="AO251" s="587"/>
      <c r="AP251" s="580"/>
      <c r="AQ251" s="580"/>
      <c r="AR251" s="580"/>
      <c r="AS251" s="580"/>
      <c r="AT251" s="580"/>
      <c r="AU251" s="580"/>
      <c r="AV251" s="580"/>
      <c r="AW251" s="580"/>
      <c r="AX251" s="580"/>
      <c r="AY251" s="580"/>
      <c r="AZ251" s="580"/>
      <c r="BA251" s="580"/>
      <c r="BB251" s="580"/>
      <c r="BC251" s="580"/>
      <c r="BD251" s="580"/>
      <c r="BE251" s="580"/>
      <c r="BF251" s="580"/>
      <c r="BG251" s="580"/>
      <c r="BH251" s="580"/>
      <c r="BI251" s="580"/>
      <c r="BL251" s="582"/>
      <c r="CL251" s="583"/>
      <c r="CM251" s="583"/>
      <c r="CN251" s="583"/>
      <c r="CO251" s="583"/>
      <c r="CP251" s="583"/>
      <c r="CQ251" s="583"/>
      <c r="CR251" s="583"/>
      <c r="CS251" s="578" t="s">
        <v>2667</v>
      </c>
      <c r="DB251" s="584"/>
      <c r="DC251" s="584"/>
      <c r="DD251" s="584"/>
      <c r="DE251" s="584"/>
    </row>
    <row r="252" spans="2:109" s="581" customFormat="1" ht="15.75" hidden="1" customHeight="1">
      <c r="B252" s="579"/>
      <c r="C252" s="580"/>
      <c r="D252" s="579"/>
      <c r="E252" s="586"/>
      <c r="F252" s="586"/>
      <c r="G252" s="586"/>
      <c r="H252" s="586"/>
      <c r="I252" s="586"/>
      <c r="J252" s="586"/>
      <c r="K252" s="586"/>
      <c r="L252" s="586"/>
      <c r="M252" s="587"/>
      <c r="N252" s="587"/>
      <c r="O252" s="587"/>
      <c r="P252" s="587"/>
      <c r="Q252" s="587"/>
      <c r="R252" s="587"/>
      <c r="S252" s="587"/>
      <c r="T252" s="587"/>
      <c r="U252" s="587"/>
      <c r="V252" s="587"/>
      <c r="W252" s="587"/>
      <c r="X252" s="587"/>
      <c r="Y252" s="587"/>
      <c r="Z252" s="587"/>
      <c r="AA252" s="587"/>
      <c r="AB252" s="587"/>
      <c r="AC252" s="587"/>
      <c r="AD252" s="587"/>
      <c r="AE252" s="587"/>
      <c r="AF252" s="587"/>
      <c r="AG252" s="587"/>
      <c r="AH252" s="587"/>
      <c r="AI252" s="587"/>
      <c r="AJ252" s="587"/>
      <c r="AK252" s="587"/>
      <c r="AL252" s="587"/>
      <c r="AM252" s="587"/>
      <c r="AN252" s="587"/>
      <c r="AO252" s="587"/>
      <c r="AP252" s="580"/>
      <c r="AQ252" s="580"/>
      <c r="AR252" s="580"/>
      <c r="AS252" s="580"/>
      <c r="AT252" s="580"/>
      <c r="AU252" s="580"/>
      <c r="AV252" s="580"/>
      <c r="AW252" s="580"/>
      <c r="AX252" s="580"/>
      <c r="AY252" s="580"/>
      <c r="AZ252" s="580"/>
      <c r="BA252" s="580"/>
      <c r="BB252" s="580"/>
      <c r="BC252" s="580"/>
      <c r="BD252" s="580"/>
      <c r="BE252" s="580"/>
      <c r="BF252" s="580"/>
      <c r="BG252" s="580"/>
      <c r="BH252" s="580"/>
      <c r="BI252" s="580"/>
      <c r="BL252" s="582"/>
      <c r="CL252" s="583"/>
      <c r="CM252" s="583"/>
      <c r="CN252" s="583"/>
      <c r="CO252" s="583"/>
      <c r="CP252" s="583"/>
      <c r="CQ252" s="583"/>
      <c r="CR252" s="583"/>
      <c r="CS252" s="578" t="s">
        <v>2668</v>
      </c>
      <c r="DB252" s="584"/>
      <c r="DC252" s="584"/>
      <c r="DD252" s="584"/>
      <c r="DE252" s="584"/>
    </row>
    <row r="253" spans="2:109" s="581" customFormat="1" ht="15.75" hidden="1" customHeight="1">
      <c r="B253" s="579"/>
      <c r="C253" s="580"/>
      <c r="D253" s="579"/>
      <c r="E253" s="586"/>
      <c r="F253" s="586"/>
      <c r="G253" s="586"/>
      <c r="H253" s="586"/>
      <c r="I253" s="586"/>
      <c r="J253" s="586"/>
      <c r="K253" s="586"/>
      <c r="L253" s="586"/>
      <c r="M253" s="587"/>
      <c r="N253" s="587"/>
      <c r="O253" s="587"/>
      <c r="P253" s="587"/>
      <c r="Q253" s="587"/>
      <c r="R253" s="587"/>
      <c r="S253" s="587"/>
      <c r="T253" s="587"/>
      <c r="U253" s="587"/>
      <c r="V253" s="587"/>
      <c r="W253" s="587"/>
      <c r="X253" s="587"/>
      <c r="Y253" s="587"/>
      <c r="Z253" s="587"/>
      <c r="AA253" s="587"/>
      <c r="AB253" s="587"/>
      <c r="AC253" s="587"/>
      <c r="AD253" s="587"/>
      <c r="AE253" s="587"/>
      <c r="AF253" s="587"/>
      <c r="AG253" s="587"/>
      <c r="AH253" s="587"/>
      <c r="AI253" s="587"/>
      <c r="AJ253" s="587"/>
      <c r="AK253" s="587"/>
      <c r="AL253" s="587"/>
      <c r="AM253" s="587"/>
      <c r="AN253" s="587"/>
      <c r="AO253" s="587"/>
      <c r="AP253" s="580"/>
      <c r="AQ253" s="580"/>
      <c r="AR253" s="580"/>
      <c r="AS253" s="580"/>
      <c r="AT253" s="580"/>
      <c r="AU253" s="580"/>
      <c r="AV253" s="580"/>
      <c r="AW253" s="580"/>
      <c r="AX253" s="580"/>
      <c r="AY253" s="580"/>
      <c r="AZ253" s="580"/>
      <c r="BA253" s="580"/>
      <c r="BB253" s="580"/>
      <c r="BC253" s="580"/>
      <c r="BD253" s="580"/>
      <c r="BE253" s="580"/>
      <c r="BF253" s="580"/>
      <c r="BG253" s="580"/>
      <c r="BH253" s="580"/>
      <c r="BI253" s="580"/>
      <c r="BL253" s="582"/>
      <c r="CL253" s="583"/>
      <c r="CM253" s="583"/>
      <c r="CN253" s="583"/>
      <c r="CO253" s="583"/>
      <c r="CP253" s="583"/>
      <c r="CQ253" s="583"/>
      <c r="CR253" s="583"/>
      <c r="CS253" s="578" t="s">
        <v>2669</v>
      </c>
      <c r="DB253" s="584"/>
      <c r="DC253" s="584"/>
      <c r="DD253" s="584"/>
      <c r="DE253" s="584"/>
    </row>
    <row r="254" spans="2:109" s="581" customFormat="1" ht="15.75" hidden="1" customHeight="1">
      <c r="B254" s="579"/>
      <c r="C254" s="580"/>
      <c r="D254" s="579"/>
      <c r="E254" s="586"/>
      <c r="F254" s="586"/>
      <c r="G254" s="586"/>
      <c r="H254" s="586"/>
      <c r="I254" s="586"/>
      <c r="J254" s="586"/>
      <c r="K254" s="586"/>
      <c r="L254" s="586"/>
      <c r="M254" s="587"/>
      <c r="N254" s="587"/>
      <c r="O254" s="587"/>
      <c r="P254" s="587"/>
      <c r="Q254" s="587"/>
      <c r="R254" s="587"/>
      <c r="S254" s="587"/>
      <c r="T254" s="587"/>
      <c r="U254" s="587"/>
      <c r="V254" s="587"/>
      <c r="W254" s="587"/>
      <c r="X254" s="587"/>
      <c r="Y254" s="587"/>
      <c r="Z254" s="587"/>
      <c r="AA254" s="587"/>
      <c r="AB254" s="587"/>
      <c r="AC254" s="587"/>
      <c r="AD254" s="587"/>
      <c r="AE254" s="587"/>
      <c r="AF254" s="587"/>
      <c r="AG254" s="587"/>
      <c r="AH254" s="587"/>
      <c r="AI254" s="587"/>
      <c r="AJ254" s="587"/>
      <c r="AK254" s="587"/>
      <c r="AL254" s="587"/>
      <c r="AM254" s="587"/>
      <c r="AN254" s="587"/>
      <c r="AO254" s="587"/>
      <c r="AP254" s="580"/>
      <c r="AQ254" s="580"/>
      <c r="AR254" s="580"/>
      <c r="AS254" s="580"/>
      <c r="AT254" s="580"/>
      <c r="AU254" s="580"/>
      <c r="AV254" s="580"/>
      <c r="AW254" s="580"/>
      <c r="AX254" s="580"/>
      <c r="AY254" s="580"/>
      <c r="AZ254" s="580"/>
      <c r="BA254" s="580"/>
      <c r="BB254" s="580"/>
      <c r="BC254" s="580"/>
      <c r="BD254" s="580"/>
      <c r="BE254" s="580"/>
      <c r="BF254" s="580"/>
      <c r="BG254" s="580"/>
      <c r="BH254" s="580"/>
      <c r="BI254" s="580"/>
      <c r="BL254" s="582"/>
      <c r="CL254" s="583"/>
      <c r="CM254" s="583"/>
      <c r="CN254" s="583"/>
      <c r="CO254" s="583"/>
      <c r="CP254" s="583"/>
      <c r="CQ254" s="583"/>
      <c r="CR254" s="583"/>
      <c r="CS254" s="578" t="s">
        <v>2670</v>
      </c>
      <c r="DB254" s="584"/>
      <c r="DC254" s="584"/>
      <c r="DD254" s="584"/>
      <c r="DE254" s="584"/>
    </row>
    <row r="255" spans="2:109" s="581" customFormat="1" ht="15.75" hidden="1" customHeight="1">
      <c r="B255" s="579"/>
      <c r="C255" s="580"/>
      <c r="D255" s="579"/>
      <c r="E255" s="586"/>
      <c r="F255" s="586"/>
      <c r="G255" s="586"/>
      <c r="H255" s="586"/>
      <c r="I255" s="586"/>
      <c r="J255" s="586"/>
      <c r="K255" s="586"/>
      <c r="L255" s="586"/>
      <c r="M255" s="587"/>
      <c r="N255" s="587"/>
      <c r="O255" s="587"/>
      <c r="P255" s="587"/>
      <c r="Q255" s="587"/>
      <c r="R255" s="587"/>
      <c r="S255" s="587"/>
      <c r="T255" s="587"/>
      <c r="U255" s="587"/>
      <c r="V255" s="587"/>
      <c r="W255" s="587"/>
      <c r="X255" s="587"/>
      <c r="Y255" s="587"/>
      <c r="Z255" s="587"/>
      <c r="AA255" s="587"/>
      <c r="AB255" s="587"/>
      <c r="AC255" s="587"/>
      <c r="AD255" s="587"/>
      <c r="AE255" s="587"/>
      <c r="AF255" s="587"/>
      <c r="AG255" s="587"/>
      <c r="AH255" s="587"/>
      <c r="AI255" s="587"/>
      <c r="AJ255" s="587"/>
      <c r="AK255" s="587"/>
      <c r="AL255" s="587"/>
      <c r="AM255" s="587"/>
      <c r="AN255" s="587"/>
      <c r="AO255" s="587"/>
      <c r="AP255" s="580"/>
      <c r="AQ255" s="580"/>
      <c r="AR255" s="580"/>
      <c r="AS255" s="580"/>
      <c r="AT255" s="580"/>
      <c r="AU255" s="580"/>
      <c r="AV255" s="580"/>
      <c r="AW255" s="580"/>
      <c r="AX255" s="580"/>
      <c r="AY255" s="580"/>
      <c r="AZ255" s="580"/>
      <c r="BA255" s="580"/>
      <c r="BB255" s="580"/>
      <c r="BC255" s="580"/>
      <c r="BD255" s="580"/>
      <c r="BE255" s="580"/>
      <c r="BF255" s="580"/>
      <c r="BG255" s="580"/>
      <c r="BH255" s="580"/>
      <c r="BI255" s="580"/>
      <c r="BL255" s="582"/>
      <c r="CL255" s="583"/>
      <c r="CM255" s="583"/>
      <c r="CN255" s="583"/>
      <c r="CO255" s="583"/>
      <c r="CP255" s="583"/>
      <c r="CQ255" s="583"/>
      <c r="CR255" s="583"/>
      <c r="CS255" s="578" t="s">
        <v>2671</v>
      </c>
      <c r="DB255" s="584"/>
      <c r="DC255" s="584"/>
      <c r="DD255" s="584"/>
      <c r="DE255" s="584"/>
    </row>
    <row r="256" spans="2:109" s="581" customFormat="1" ht="15.75" hidden="1" customHeight="1">
      <c r="B256" s="579"/>
      <c r="C256" s="580"/>
      <c r="D256" s="579"/>
      <c r="E256" s="586"/>
      <c r="F256" s="586"/>
      <c r="G256" s="586"/>
      <c r="H256" s="586"/>
      <c r="I256" s="586"/>
      <c r="J256" s="586"/>
      <c r="K256" s="586"/>
      <c r="L256" s="586"/>
      <c r="M256" s="587"/>
      <c r="N256" s="587"/>
      <c r="O256" s="587"/>
      <c r="P256" s="587"/>
      <c r="Q256" s="587"/>
      <c r="R256" s="587"/>
      <c r="S256" s="587"/>
      <c r="T256" s="587"/>
      <c r="U256" s="587"/>
      <c r="V256" s="587"/>
      <c r="W256" s="587"/>
      <c r="X256" s="587"/>
      <c r="Y256" s="587"/>
      <c r="Z256" s="587"/>
      <c r="AA256" s="587"/>
      <c r="AB256" s="587"/>
      <c r="AC256" s="587"/>
      <c r="AD256" s="587"/>
      <c r="AE256" s="587"/>
      <c r="AF256" s="587"/>
      <c r="AG256" s="587"/>
      <c r="AH256" s="587"/>
      <c r="AI256" s="587"/>
      <c r="AJ256" s="587"/>
      <c r="AK256" s="587"/>
      <c r="AL256" s="587"/>
      <c r="AM256" s="587"/>
      <c r="AN256" s="587"/>
      <c r="AO256" s="587"/>
      <c r="AP256" s="580"/>
      <c r="AQ256" s="580"/>
      <c r="AR256" s="580"/>
      <c r="AS256" s="580"/>
      <c r="AT256" s="580"/>
      <c r="AU256" s="580"/>
      <c r="AV256" s="580"/>
      <c r="AW256" s="580"/>
      <c r="AX256" s="580"/>
      <c r="AY256" s="580"/>
      <c r="AZ256" s="580"/>
      <c r="BA256" s="580"/>
      <c r="BB256" s="580"/>
      <c r="BC256" s="580"/>
      <c r="BD256" s="580"/>
      <c r="BE256" s="580"/>
      <c r="BF256" s="580"/>
      <c r="BG256" s="580"/>
      <c r="BH256" s="580"/>
      <c r="BI256" s="580"/>
      <c r="BL256" s="582"/>
      <c r="CL256" s="583"/>
      <c r="CM256" s="583"/>
      <c r="CN256" s="583"/>
      <c r="CO256" s="583"/>
      <c r="CP256" s="583"/>
      <c r="CQ256" s="583"/>
      <c r="CR256" s="583"/>
      <c r="CS256" s="578" t="s">
        <v>2672</v>
      </c>
      <c r="DB256" s="584"/>
      <c r="DC256" s="584"/>
      <c r="DD256" s="584"/>
      <c r="DE256" s="584"/>
    </row>
    <row r="257" spans="1:109" s="581" customFormat="1" ht="15.75" hidden="1" customHeight="1">
      <c r="B257" s="579"/>
      <c r="C257" s="580"/>
      <c r="D257" s="579"/>
      <c r="E257" s="586"/>
      <c r="F257" s="586"/>
      <c r="G257" s="586"/>
      <c r="H257" s="586"/>
      <c r="I257" s="586"/>
      <c r="J257" s="586"/>
      <c r="K257" s="586"/>
      <c r="L257" s="586"/>
      <c r="M257" s="587"/>
      <c r="N257" s="587"/>
      <c r="O257" s="587"/>
      <c r="P257" s="587"/>
      <c r="Q257" s="587"/>
      <c r="R257" s="587"/>
      <c r="S257" s="587"/>
      <c r="T257" s="587"/>
      <c r="U257" s="587"/>
      <c r="V257" s="587"/>
      <c r="W257" s="587"/>
      <c r="X257" s="587"/>
      <c r="Y257" s="587"/>
      <c r="Z257" s="587"/>
      <c r="AA257" s="587"/>
      <c r="AB257" s="587"/>
      <c r="AC257" s="587"/>
      <c r="AD257" s="587"/>
      <c r="AE257" s="587"/>
      <c r="AF257" s="587"/>
      <c r="AG257" s="587"/>
      <c r="AH257" s="587"/>
      <c r="AI257" s="587"/>
      <c r="AJ257" s="587"/>
      <c r="AK257" s="587"/>
      <c r="AL257" s="587"/>
      <c r="AM257" s="587"/>
      <c r="AN257" s="587"/>
      <c r="AO257" s="587"/>
      <c r="AP257" s="580"/>
      <c r="AQ257" s="580"/>
      <c r="AR257" s="580"/>
      <c r="AS257" s="580"/>
      <c r="AT257" s="580"/>
      <c r="AU257" s="580"/>
      <c r="AV257" s="580"/>
      <c r="AW257" s="580"/>
      <c r="AX257" s="580"/>
      <c r="AY257" s="580"/>
      <c r="AZ257" s="580"/>
      <c r="BA257" s="580"/>
      <c r="BB257" s="580"/>
      <c r="BC257" s="580"/>
      <c r="BD257" s="580"/>
      <c r="BE257" s="580"/>
      <c r="BF257" s="580"/>
      <c r="BG257" s="580"/>
      <c r="BH257" s="580"/>
      <c r="BI257" s="580"/>
      <c r="BL257" s="582"/>
      <c r="CL257" s="583"/>
      <c r="CM257" s="583"/>
      <c r="CN257" s="583"/>
      <c r="CO257" s="583"/>
      <c r="CP257" s="583"/>
      <c r="CQ257" s="583"/>
      <c r="CR257" s="583"/>
      <c r="CS257" s="578" t="s">
        <v>2673</v>
      </c>
      <c r="DB257" s="584"/>
      <c r="DC257" s="584"/>
      <c r="DD257" s="584"/>
      <c r="DE257" s="584"/>
    </row>
    <row r="258" spans="1:109" s="581" customFormat="1" ht="15.75" hidden="1" customHeight="1">
      <c r="B258" s="579"/>
      <c r="C258" s="580"/>
      <c r="D258" s="579"/>
      <c r="E258" s="586"/>
      <c r="F258" s="586"/>
      <c r="G258" s="586"/>
      <c r="H258" s="586"/>
      <c r="I258" s="586"/>
      <c r="J258" s="586"/>
      <c r="K258" s="586"/>
      <c r="L258" s="586"/>
      <c r="M258" s="587"/>
      <c r="N258" s="587"/>
      <c r="O258" s="587"/>
      <c r="P258" s="587"/>
      <c r="Q258" s="587"/>
      <c r="R258" s="587"/>
      <c r="S258" s="587"/>
      <c r="T258" s="587"/>
      <c r="U258" s="587"/>
      <c r="V258" s="587"/>
      <c r="W258" s="587"/>
      <c r="X258" s="587"/>
      <c r="Y258" s="587"/>
      <c r="Z258" s="587"/>
      <c r="AA258" s="587"/>
      <c r="AB258" s="587"/>
      <c r="AC258" s="587"/>
      <c r="AD258" s="587"/>
      <c r="AE258" s="587"/>
      <c r="AF258" s="587"/>
      <c r="AG258" s="587"/>
      <c r="AH258" s="587"/>
      <c r="AI258" s="587"/>
      <c r="AJ258" s="587"/>
      <c r="AK258" s="587"/>
      <c r="AL258" s="587"/>
      <c r="AM258" s="587"/>
      <c r="AN258" s="587"/>
      <c r="AO258" s="587"/>
      <c r="AP258" s="580"/>
      <c r="AQ258" s="580"/>
      <c r="AR258" s="580"/>
      <c r="AS258" s="580"/>
      <c r="AT258" s="580"/>
      <c r="AU258" s="580"/>
      <c r="AV258" s="580"/>
      <c r="AW258" s="580"/>
      <c r="AX258" s="580"/>
      <c r="AY258" s="580"/>
      <c r="AZ258" s="580"/>
      <c r="BA258" s="580"/>
      <c r="BB258" s="580"/>
      <c r="BC258" s="580"/>
      <c r="BD258" s="580"/>
      <c r="BE258" s="580"/>
      <c r="BF258" s="580"/>
      <c r="BG258" s="580"/>
      <c r="BH258" s="580"/>
      <c r="BI258" s="580"/>
      <c r="BL258" s="582"/>
      <c r="CL258" s="583"/>
      <c r="CM258" s="583"/>
      <c r="CN258" s="583"/>
      <c r="CO258" s="583"/>
      <c r="CP258" s="583"/>
      <c r="CQ258" s="583"/>
      <c r="CR258" s="583"/>
      <c r="CS258" s="578" t="s">
        <v>2674</v>
      </c>
      <c r="DB258" s="584"/>
      <c r="DC258" s="584"/>
      <c r="DD258" s="584"/>
      <c r="DE258" s="584"/>
    </row>
    <row r="259" spans="1:109" ht="15.75" hidden="1" customHeight="1">
      <c r="A259" s="86"/>
      <c r="B259" s="106"/>
      <c r="C259" s="81"/>
      <c r="D259" s="106"/>
      <c r="AP259" s="81"/>
      <c r="AQ259" s="81"/>
      <c r="AR259" s="81"/>
      <c r="AS259" s="81"/>
      <c r="AT259" s="81"/>
      <c r="AU259" s="81"/>
      <c r="AV259" s="81"/>
      <c r="AW259" s="81"/>
      <c r="AX259" s="81"/>
      <c r="AY259" s="81"/>
      <c r="AZ259" s="81"/>
      <c r="BA259" s="81"/>
      <c r="BB259" s="81"/>
      <c r="BC259" s="81"/>
      <c r="BD259" s="81"/>
      <c r="BE259" s="81"/>
      <c r="BF259" s="81"/>
      <c r="BG259" s="81"/>
      <c r="BH259" s="81"/>
      <c r="BI259" s="81"/>
      <c r="BJ259" s="86"/>
      <c r="BK259" s="86"/>
      <c r="BL259" s="34"/>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S259" s="1" t="s">
        <v>2675</v>
      </c>
    </row>
    <row r="260" spans="1:109" ht="15.75" hidden="1" customHeight="1">
      <c r="A260" s="86"/>
      <c r="B260" s="106"/>
      <c r="C260" s="81"/>
      <c r="D260" s="106"/>
      <c r="AP260" s="81"/>
      <c r="AQ260" s="81"/>
      <c r="AR260" s="81"/>
      <c r="AS260" s="81"/>
      <c r="AT260" s="81"/>
      <c r="AU260" s="81"/>
      <c r="AV260" s="81"/>
      <c r="AW260" s="81"/>
      <c r="AX260" s="81"/>
      <c r="AY260" s="81"/>
      <c r="AZ260" s="81"/>
      <c r="BA260" s="81"/>
      <c r="BB260" s="81"/>
      <c r="BC260" s="81"/>
      <c r="BD260" s="81"/>
      <c r="BE260" s="81"/>
      <c r="BF260" s="81"/>
      <c r="BG260" s="81"/>
      <c r="BH260" s="81"/>
      <c r="BI260" s="81"/>
      <c r="BJ260" s="86"/>
      <c r="BK260" s="86"/>
      <c r="BL260" s="34"/>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S260" s="1" t="s">
        <v>2676</v>
      </c>
    </row>
    <row r="261" spans="1:109" ht="15.75" hidden="1" customHeight="1">
      <c r="A261" s="86"/>
      <c r="B261" s="106"/>
      <c r="C261" s="81"/>
      <c r="D261" s="106"/>
      <c r="E261" s="106"/>
      <c r="F261" s="106"/>
      <c r="G261" s="106"/>
      <c r="H261" s="106"/>
      <c r="I261" s="106"/>
      <c r="J261" s="106"/>
      <c r="K261" s="106"/>
      <c r="L261" s="106"/>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6"/>
      <c r="BK261" s="86"/>
      <c r="BL261" s="34"/>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S261" s="1" t="s">
        <v>2677</v>
      </c>
    </row>
    <row r="262" spans="1:109" ht="15.75" hidden="1" customHeight="1">
      <c r="A262" s="86"/>
      <c r="B262" s="106"/>
      <c r="C262" s="81"/>
      <c r="D262" s="106"/>
      <c r="E262" s="106"/>
      <c r="F262" s="106"/>
      <c r="G262" s="106"/>
      <c r="H262" s="106"/>
      <c r="I262" s="106"/>
      <c r="J262" s="106"/>
      <c r="K262" s="106"/>
      <c r="L262" s="106"/>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6"/>
      <c r="BK262" s="86"/>
      <c r="BL262" s="34"/>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S262" s="1" t="s">
        <v>2678</v>
      </c>
    </row>
    <row r="263" spans="1:109" ht="15.75" hidden="1" customHeight="1">
      <c r="A263" s="86"/>
      <c r="B263" s="106"/>
      <c r="C263" s="81"/>
      <c r="D263" s="106"/>
      <c r="E263" s="106"/>
      <c r="F263" s="106"/>
      <c r="G263" s="106"/>
      <c r="H263" s="106"/>
      <c r="I263" s="106"/>
      <c r="J263" s="106"/>
      <c r="K263" s="106"/>
      <c r="L263" s="106"/>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6"/>
      <c r="BK263" s="86"/>
      <c r="BL263" s="34"/>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S263" s="1" t="s">
        <v>2679</v>
      </c>
    </row>
    <row r="264" spans="1:109" ht="15.75" hidden="1" customHeight="1">
      <c r="A264" s="86"/>
      <c r="B264" s="106"/>
      <c r="C264" s="81"/>
      <c r="D264" s="106"/>
      <c r="E264" s="106"/>
      <c r="F264" s="106"/>
      <c r="G264" s="106"/>
      <c r="H264" s="106"/>
      <c r="I264" s="106"/>
      <c r="J264" s="106"/>
      <c r="K264" s="106"/>
      <c r="L264" s="106"/>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6"/>
      <c r="BK264" s="86"/>
      <c r="BL264" s="34"/>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S264" s="1" t="s">
        <v>602</v>
      </c>
    </row>
    <row r="265" spans="1:109" ht="15.75" hidden="1" customHeight="1">
      <c r="A265" s="86"/>
      <c r="B265" s="106"/>
      <c r="C265" s="81"/>
      <c r="D265" s="106"/>
      <c r="E265" s="106"/>
      <c r="F265" s="106"/>
      <c r="G265" s="106"/>
      <c r="H265" s="106"/>
      <c r="I265" s="106"/>
      <c r="J265" s="106"/>
      <c r="K265" s="106"/>
      <c r="L265" s="106"/>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6"/>
      <c r="BK265" s="86"/>
      <c r="BL265" s="34"/>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S265" s="1" t="s">
        <v>603</v>
      </c>
    </row>
    <row r="266" spans="1:109" ht="15.75" hidden="1" customHeight="1">
      <c r="A266" s="86"/>
      <c r="B266" s="106"/>
      <c r="C266" s="81"/>
      <c r="D266" s="106"/>
      <c r="E266" s="106"/>
      <c r="F266" s="106"/>
      <c r="G266" s="106"/>
      <c r="H266" s="106"/>
      <c r="I266" s="106"/>
      <c r="J266" s="106"/>
      <c r="K266" s="106"/>
      <c r="L266" s="106"/>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6"/>
      <c r="BK266" s="86"/>
      <c r="BL266" s="34"/>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S266" s="1" t="s">
        <v>2680</v>
      </c>
    </row>
    <row r="267" spans="1:109" ht="15.75" hidden="1" customHeight="1">
      <c r="A267" s="86"/>
      <c r="B267" s="106"/>
      <c r="C267" s="81"/>
      <c r="D267" s="106"/>
      <c r="E267" s="106"/>
      <c r="F267" s="106"/>
      <c r="G267" s="106"/>
      <c r="H267" s="106"/>
      <c r="I267" s="106"/>
      <c r="J267" s="106"/>
      <c r="K267" s="106"/>
      <c r="L267" s="106"/>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6"/>
      <c r="BK267" s="86"/>
      <c r="BL267" s="34"/>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S267" s="1" t="s">
        <v>2681</v>
      </c>
    </row>
    <row r="268" spans="1:109" ht="15.75" hidden="1" customHeight="1">
      <c r="A268" s="86"/>
      <c r="B268" s="106"/>
      <c r="C268" s="81"/>
      <c r="D268" s="106"/>
      <c r="E268" s="106"/>
      <c r="F268" s="106"/>
      <c r="G268" s="106"/>
      <c r="H268" s="106"/>
      <c r="I268" s="106"/>
      <c r="J268" s="106"/>
      <c r="K268" s="106"/>
      <c r="L268" s="106"/>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6"/>
      <c r="BK268" s="86"/>
      <c r="BL268" s="34"/>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S268" s="1" t="s">
        <v>2682</v>
      </c>
    </row>
    <row r="269" spans="1:109" ht="15.75" hidden="1" customHeight="1">
      <c r="A269" s="86"/>
      <c r="B269" s="106"/>
      <c r="C269" s="81"/>
      <c r="D269" s="106"/>
      <c r="E269" s="106"/>
      <c r="F269" s="106"/>
      <c r="G269" s="106"/>
      <c r="H269" s="106"/>
      <c r="I269" s="106"/>
      <c r="J269" s="106"/>
      <c r="K269" s="106"/>
      <c r="L269" s="106"/>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6"/>
      <c r="BK269" s="86"/>
      <c r="BL269" s="34"/>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S269" s="1" t="s">
        <v>2683</v>
      </c>
    </row>
    <row r="270" spans="1:109" ht="15.75" hidden="1" customHeight="1">
      <c r="A270" s="86"/>
      <c r="B270" s="106"/>
      <c r="C270" s="81"/>
      <c r="D270" s="106"/>
      <c r="E270" s="106"/>
      <c r="F270" s="106"/>
      <c r="G270" s="106"/>
      <c r="H270" s="106"/>
      <c r="I270" s="106"/>
      <c r="J270" s="106"/>
      <c r="K270" s="106"/>
      <c r="L270" s="106"/>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6"/>
      <c r="BK270" s="86"/>
      <c r="BL270" s="34"/>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S270" s="1" t="s">
        <v>2684</v>
      </c>
    </row>
    <row r="271" spans="1:109" ht="15.75" hidden="1" customHeight="1">
      <c r="A271" s="86"/>
      <c r="B271" s="106"/>
      <c r="C271" s="81"/>
      <c r="D271" s="106"/>
      <c r="E271" s="106"/>
      <c r="F271" s="106"/>
      <c r="G271" s="106"/>
      <c r="H271" s="106"/>
      <c r="I271" s="106"/>
      <c r="J271" s="106"/>
      <c r="K271" s="106"/>
      <c r="L271" s="106"/>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6"/>
      <c r="BK271" s="86"/>
      <c r="BL271" s="34"/>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S271" s="1" t="s">
        <v>2685</v>
      </c>
    </row>
    <row r="272" spans="1:109" ht="15.75" hidden="1" customHeight="1">
      <c r="A272" s="86"/>
      <c r="B272" s="106"/>
      <c r="C272" s="81"/>
      <c r="D272" s="106"/>
      <c r="E272" s="106"/>
      <c r="F272" s="106"/>
      <c r="G272" s="106"/>
      <c r="H272" s="106"/>
      <c r="I272" s="106"/>
      <c r="J272" s="106"/>
      <c r="K272" s="106"/>
      <c r="L272" s="106"/>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6"/>
      <c r="BK272" s="86"/>
      <c r="BL272" s="34"/>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S272" s="1" t="s">
        <v>2686</v>
      </c>
    </row>
    <row r="273" spans="1:97" ht="15.75" hidden="1" customHeight="1">
      <c r="A273" s="86"/>
      <c r="B273" s="106"/>
      <c r="C273" s="81"/>
      <c r="D273" s="106"/>
      <c r="E273" s="106"/>
      <c r="F273" s="106"/>
      <c r="G273" s="106"/>
      <c r="H273" s="106"/>
      <c r="I273" s="106"/>
      <c r="J273" s="106"/>
      <c r="K273" s="106"/>
      <c r="L273" s="106"/>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6"/>
      <c r="BK273" s="86"/>
      <c r="BL273" s="34"/>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S273" s="1" t="s">
        <v>2687</v>
      </c>
    </row>
    <row r="274" spans="1:97" ht="15.75" hidden="1" customHeight="1">
      <c r="A274" s="86"/>
      <c r="B274" s="106"/>
      <c r="C274" s="81"/>
      <c r="D274" s="106"/>
      <c r="E274" s="106"/>
      <c r="F274" s="106"/>
      <c r="G274" s="106"/>
      <c r="H274" s="106"/>
      <c r="I274" s="106"/>
      <c r="J274" s="106"/>
      <c r="K274" s="106"/>
      <c r="L274" s="106"/>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6"/>
      <c r="BK274" s="86"/>
      <c r="BL274" s="34"/>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S274" s="1" t="s">
        <v>2688</v>
      </c>
    </row>
    <row r="275" spans="1:97" ht="15.75" hidden="1" customHeight="1">
      <c r="A275" s="86"/>
      <c r="B275" s="106"/>
      <c r="C275" s="81"/>
      <c r="D275" s="106"/>
      <c r="E275" s="106"/>
      <c r="F275" s="106"/>
      <c r="G275" s="106"/>
      <c r="H275" s="106"/>
      <c r="I275" s="106"/>
      <c r="J275" s="106"/>
      <c r="K275" s="106"/>
      <c r="L275" s="106"/>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6"/>
      <c r="BK275" s="86"/>
      <c r="BL275" s="34"/>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S275" s="1" t="s">
        <v>2689</v>
      </c>
    </row>
    <row r="276" spans="1:97" ht="15.75" hidden="1" customHeight="1">
      <c r="A276" s="86"/>
      <c r="B276" s="106"/>
      <c r="C276" s="81"/>
      <c r="D276" s="106"/>
      <c r="E276" s="106"/>
      <c r="F276" s="106"/>
      <c r="G276" s="106"/>
      <c r="H276" s="106"/>
      <c r="I276" s="106"/>
      <c r="J276" s="106"/>
      <c r="K276" s="106"/>
      <c r="L276" s="106"/>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6"/>
      <c r="BK276" s="86"/>
      <c r="BL276" s="34"/>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S276" s="1" t="s">
        <v>2690</v>
      </c>
    </row>
    <row r="277" spans="1:97" ht="15.75" hidden="1" customHeight="1">
      <c r="A277" s="86"/>
      <c r="B277" s="106"/>
      <c r="C277" s="81"/>
      <c r="D277" s="106"/>
      <c r="E277" s="106"/>
      <c r="F277" s="106"/>
      <c r="G277" s="106"/>
      <c r="H277" s="106"/>
      <c r="I277" s="106"/>
      <c r="J277" s="106"/>
      <c r="K277" s="106"/>
      <c r="L277" s="106"/>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6"/>
      <c r="BK277" s="86"/>
      <c r="BL277" s="34"/>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S277" s="1" t="s">
        <v>2691</v>
      </c>
    </row>
    <row r="278" spans="1:97" ht="15.75" hidden="1" customHeight="1">
      <c r="A278" s="86"/>
      <c r="B278" s="106"/>
      <c r="C278" s="81"/>
      <c r="D278" s="106"/>
      <c r="E278" s="106"/>
      <c r="F278" s="106"/>
      <c r="G278" s="106"/>
      <c r="H278" s="106"/>
      <c r="I278" s="106"/>
      <c r="J278" s="106"/>
      <c r="K278" s="106"/>
      <c r="L278" s="106"/>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6"/>
      <c r="BK278" s="86"/>
      <c r="BL278" s="34"/>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S278" s="1" t="s">
        <v>2692</v>
      </c>
    </row>
    <row r="279" spans="1:97" ht="15.75" hidden="1" customHeight="1">
      <c r="A279" s="86"/>
      <c r="B279" s="106"/>
      <c r="C279" s="81"/>
      <c r="D279" s="106"/>
      <c r="E279" s="106"/>
      <c r="F279" s="106"/>
      <c r="G279" s="106"/>
      <c r="H279" s="106"/>
      <c r="I279" s="106"/>
      <c r="J279" s="106"/>
      <c r="K279" s="106"/>
      <c r="L279" s="106"/>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6"/>
      <c r="BK279" s="86"/>
      <c r="BL279" s="34"/>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S279" s="1" t="s">
        <v>2693</v>
      </c>
    </row>
    <row r="280" spans="1:97" ht="15.75" hidden="1" customHeight="1">
      <c r="A280" s="86"/>
      <c r="B280" s="106"/>
      <c r="C280" s="81"/>
      <c r="D280" s="106"/>
      <c r="E280" s="106"/>
      <c r="F280" s="106"/>
      <c r="G280" s="106"/>
      <c r="H280" s="106"/>
      <c r="I280" s="106"/>
      <c r="J280" s="106"/>
      <c r="K280" s="106"/>
      <c r="L280" s="106"/>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6"/>
      <c r="BK280" s="86"/>
      <c r="BL280" s="34"/>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S280" s="1" t="s">
        <v>2694</v>
      </c>
    </row>
    <row r="281" spans="1:97" ht="15.75" hidden="1" customHeight="1">
      <c r="A281" s="86"/>
      <c r="B281" s="106"/>
      <c r="C281" s="81"/>
      <c r="D281" s="106"/>
      <c r="E281" s="106"/>
      <c r="F281" s="106"/>
      <c r="G281" s="106"/>
      <c r="H281" s="106"/>
      <c r="I281" s="106"/>
      <c r="J281" s="106"/>
      <c r="K281" s="106"/>
      <c r="L281" s="106"/>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6"/>
      <c r="BK281" s="86"/>
      <c r="BL281" s="34"/>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S281" s="1" t="s">
        <v>2695</v>
      </c>
    </row>
    <row r="282" spans="1:97" ht="15.75" hidden="1" customHeight="1">
      <c r="A282" s="86"/>
      <c r="B282" s="106"/>
      <c r="C282" s="81"/>
      <c r="D282" s="106"/>
      <c r="E282" s="106"/>
      <c r="F282" s="106"/>
      <c r="G282" s="106"/>
      <c r="H282" s="106"/>
      <c r="I282" s="106"/>
      <c r="J282" s="106"/>
      <c r="K282" s="106"/>
      <c r="L282" s="106"/>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6"/>
      <c r="BK282" s="86"/>
      <c r="BL282" s="34"/>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S282" s="1" t="s">
        <v>2696</v>
      </c>
    </row>
    <row r="283" spans="1:97" ht="15.75" hidden="1" customHeight="1">
      <c r="A283" s="86"/>
      <c r="B283" s="106"/>
      <c r="C283" s="81"/>
      <c r="D283" s="106"/>
      <c r="E283" s="106"/>
      <c r="F283" s="106"/>
      <c r="G283" s="106"/>
      <c r="H283" s="106"/>
      <c r="I283" s="106"/>
      <c r="J283" s="106"/>
      <c r="K283" s="106"/>
      <c r="L283" s="106"/>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6"/>
      <c r="BK283" s="86"/>
      <c r="BL283" s="34"/>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S283" s="1" t="s">
        <v>2697</v>
      </c>
    </row>
    <row r="284" spans="1:97" ht="15.75" hidden="1" customHeight="1">
      <c r="A284" s="86"/>
      <c r="B284" s="106"/>
      <c r="C284" s="81"/>
      <c r="D284" s="106"/>
      <c r="E284" s="106"/>
      <c r="F284" s="106"/>
      <c r="G284" s="106"/>
      <c r="H284" s="106"/>
      <c r="I284" s="106"/>
      <c r="J284" s="106"/>
      <c r="K284" s="106"/>
      <c r="L284" s="106"/>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6"/>
      <c r="BK284" s="86"/>
      <c r="BL284" s="34"/>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S284" s="1" t="s">
        <v>2698</v>
      </c>
    </row>
    <row r="285" spans="1:97" ht="15.75" hidden="1" customHeight="1">
      <c r="A285" s="86"/>
      <c r="B285" s="106"/>
      <c r="C285" s="81"/>
      <c r="D285" s="106"/>
      <c r="E285" s="106"/>
      <c r="F285" s="106"/>
      <c r="G285" s="106"/>
      <c r="H285" s="106"/>
      <c r="I285" s="106"/>
      <c r="J285" s="106"/>
      <c r="K285" s="106"/>
      <c r="L285" s="106"/>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6"/>
      <c r="BK285" s="86"/>
      <c r="BL285" s="34"/>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S285" s="1" t="s">
        <v>2699</v>
      </c>
    </row>
    <row r="286" spans="1:97" ht="15.75" hidden="1" customHeight="1">
      <c r="A286" s="86"/>
      <c r="B286" s="106"/>
      <c r="C286" s="81"/>
      <c r="D286" s="106"/>
      <c r="E286" s="106"/>
      <c r="F286" s="106"/>
      <c r="G286" s="106"/>
      <c r="H286" s="106"/>
      <c r="I286" s="106"/>
      <c r="J286" s="106"/>
      <c r="K286" s="106"/>
      <c r="L286" s="106"/>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6"/>
      <c r="BK286" s="86"/>
      <c r="BL286" s="34"/>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S286" s="1" t="s">
        <v>2700</v>
      </c>
    </row>
    <row r="287" spans="1:97" ht="15.75" hidden="1" customHeight="1">
      <c r="A287" s="86"/>
      <c r="B287" s="106"/>
      <c r="C287" s="81"/>
      <c r="D287" s="106"/>
      <c r="E287" s="106"/>
      <c r="F287" s="106"/>
      <c r="G287" s="106"/>
      <c r="H287" s="106"/>
      <c r="I287" s="106"/>
      <c r="J287" s="106"/>
      <c r="K287" s="106"/>
      <c r="L287" s="106"/>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6"/>
      <c r="BK287" s="86"/>
      <c r="BL287" s="34"/>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S287" s="1" t="s">
        <v>2701</v>
      </c>
    </row>
    <row r="288" spans="1:97" ht="15.75" hidden="1" customHeight="1">
      <c r="A288" s="86"/>
      <c r="B288" s="106"/>
      <c r="C288" s="81"/>
      <c r="D288" s="106"/>
      <c r="E288" s="106"/>
      <c r="F288" s="106"/>
      <c r="G288" s="106"/>
      <c r="H288" s="106"/>
      <c r="I288" s="106"/>
      <c r="J288" s="106"/>
      <c r="K288" s="106"/>
      <c r="L288" s="106"/>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6"/>
      <c r="BK288" s="86"/>
      <c r="BL288" s="34"/>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S288" s="1" t="s">
        <v>2702</v>
      </c>
    </row>
    <row r="289" spans="1:97" ht="15.75" hidden="1" customHeight="1">
      <c r="A289" s="86"/>
      <c r="B289" s="106"/>
      <c r="C289" s="81"/>
      <c r="D289" s="106"/>
      <c r="E289" s="106"/>
      <c r="F289" s="106"/>
      <c r="G289" s="106"/>
      <c r="H289" s="106"/>
      <c r="I289" s="106"/>
      <c r="J289" s="106"/>
      <c r="K289" s="106"/>
      <c r="L289" s="106"/>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6"/>
      <c r="BK289" s="86"/>
      <c r="BL289" s="34"/>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S289" s="1" t="s">
        <v>2703</v>
      </c>
    </row>
    <row r="290" spans="1:97" ht="15.75" hidden="1" customHeight="1">
      <c r="A290" s="86"/>
      <c r="B290" s="106"/>
      <c r="C290" s="81"/>
      <c r="D290" s="106"/>
      <c r="E290" s="106"/>
      <c r="F290" s="106"/>
      <c r="G290" s="106"/>
      <c r="H290" s="106"/>
      <c r="I290" s="106"/>
      <c r="J290" s="106"/>
      <c r="K290" s="106"/>
      <c r="L290" s="106"/>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6"/>
      <c r="BK290" s="86"/>
      <c r="BL290" s="34"/>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S290" s="1" t="s">
        <v>2704</v>
      </c>
    </row>
    <row r="291" spans="1:97" ht="15.75" hidden="1" customHeight="1">
      <c r="A291" s="86"/>
      <c r="B291" s="106"/>
      <c r="C291" s="81"/>
      <c r="D291" s="106"/>
      <c r="E291" s="106"/>
      <c r="F291" s="106"/>
      <c r="G291" s="106"/>
      <c r="H291" s="106"/>
      <c r="I291" s="106"/>
      <c r="J291" s="106"/>
      <c r="K291" s="106"/>
      <c r="L291" s="106"/>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6"/>
      <c r="BK291" s="86"/>
      <c r="BL291" s="34"/>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S291" s="1" t="s">
        <v>2705</v>
      </c>
    </row>
    <row r="292" spans="1:97" ht="15.75" hidden="1" customHeight="1">
      <c r="A292" s="86"/>
      <c r="B292" s="106"/>
      <c r="C292" s="81"/>
      <c r="D292" s="106"/>
      <c r="E292" s="106"/>
      <c r="F292" s="106"/>
      <c r="G292" s="106"/>
      <c r="H292" s="106"/>
      <c r="I292" s="106"/>
      <c r="J292" s="106"/>
      <c r="K292" s="106"/>
      <c r="L292" s="106"/>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6"/>
      <c r="BK292" s="86"/>
      <c r="BL292" s="34"/>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S292" s="1" t="s">
        <v>2706</v>
      </c>
    </row>
    <row r="293" spans="1:97" ht="15.75" hidden="1" customHeight="1">
      <c r="A293" s="86"/>
      <c r="B293" s="106"/>
      <c r="C293" s="81"/>
      <c r="D293" s="106"/>
      <c r="E293" s="106"/>
      <c r="F293" s="106"/>
      <c r="G293" s="106"/>
      <c r="H293" s="106"/>
      <c r="I293" s="106"/>
      <c r="J293" s="106"/>
      <c r="K293" s="106"/>
      <c r="L293" s="106"/>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6"/>
      <c r="BK293" s="86"/>
      <c r="BL293" s="34"/>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S293" s="1" t="s">
        <v>2707</v>
      </c>
    </row>
    <row r="294" spans="1:97" ht="15.75" hidden="1" customHeight="1">
      <c r="A294" s="86"/>
      <c r="B294" s="106"/>
      <c r="C294" s="81"/>
      <c r="D294" s="106"/>
      <c r="E294" s="106"/>
      <c r="F294" s="106"/>
      <c r="G294" s="106"/>
      <c r="H294" s="106"/>
      <c r="I294" s="106"/>
      <c r="J294" s="106"/>
      <c r="K294" s="106"/>
      <c r="L294" s="106"/>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6"/>
      <c r="BK294" s="86"/>
      <c r="BL294" s="34"/>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S294" s="1" t="s">
        <v>2708</v>
      </c>
    </row>
    <row r="295" spans="1:97" ht="15.75" hidden="1" customHeight="1">
      <c r="A295" s="86"/>
      <c r="B295" s="106"/>
      <c r="C295" s="81"/>
      <c r="D295" s="106"/>
      <c r="E295" s="106"/>
      <c r="F295" s="106"/>
      <c r="G295" s="106"/>
      <c r="H295" s="106"/>
      <c r="I295" s="106"/>
      <c r="J295" s="106"/>
      <c r="K295" s="106"/>
      <c r="L295" s="106"/>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6"/>
      <c r="BK295" s="86"/>
      <c r="BL295" s="34"/>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S295" s="1" t="s">
        <v>2709</v>
      </c>
    </row>
    <row r="296" spans="1:97" ht="15.75" hidden="1" customHeight="1">
      <c r="A296" s="86"/>
      <c r="B296" s="106"/>
      <c r="C296" s="81"/>
      <c r="D296" s="106"/>
      <c r="E296" s="106"/>
      <c r="F296" s="106"/>
      <c r="G296" s="106"/>
      <c r="H296" s="106"/>
      <c r="I296" s="106"/>
      <c r="J296" s="106"/>
      <c r="K296" s="106"/>
      <c r="L296" s="106"/>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6"/>
      <c r="BK296" s="86"/>
      <c r="BL296" s="34"/>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S296" s="1" t="s">
        <v>2710</v>
      </c>
    </row>
    <row r="297" spans="1:97" ht="15.75" hidden="1" customHeight="1">
      <c r="A297" s="86"/>
      <c r="B297" s="106"/>
      <c r="C297" s="81"/>
      <c r="D297" s="106"/>
      <c r="E297" s="106"/>
      <c r="F297" s="106"/>
      <c r="G297" s="106"/>
      <c r="H297" s="106"/>
      <c r="I297" s="106"/>
      <c r="J297" s="106"/>
      <c r="K297" s="106"/>
      <c r="L297" s="106"/>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6"/>
      <c r="BK297" s="86"/>
      <c r="BL297" s="34"/>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S297" s="1" t="s">
        <v>2711</v>
      </c>
    </row>
    <row r="298" spans="1:97" ht="15.75" hidden="1" customHeight="1">
      <c r="A298" s="86"/>
      <c r="B298" s="106"/>
      <c r="C298" s="81"/>
      <c r="D298" s="106"/>
      <c r="E298" s="106"/>
      <c r="F298" s="106"/>
      <c r="G298" s="106"/>
      <c r="H298" s="106"/>
      <c r="I298" s="106"/>
      <c r="J298" s="106"/>
      <c r="K298" s="106"/>
      <c r="L298" s="106"/>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6"/>
      <c r="BK298" s="86"/>
      <c r="BL298" s="34"/>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S298" s="1" t="s">
        <v>2712</v>
      </c>
    </row>
    <row r="299" spans="1:97" ht="15.75" hidden="1" customHeight="1">
      <c r="A299" s="86"/>
      <c r="B299" s="106"/>
      <c r="C299" s="81"/>
      <c r="D299" s="106"/>
      <c r="E299" s="106"/>
      <c r="F299" s="106"/>
      <c r="G299" s="106"/>
      <c r="H299" s="106"/>
      <c r="I299" s="106"/>
      <c r="J299" s="106"/>
      <c r="K299" s="106"/>
      <c r="L299" s="106"/>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6"/>
      <c r="BK299" s="86"/>
      <c r="BL299" s="34"/>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S299" s="1" t="s">
        <v>2713</v>
      </c>
    </row>
    <row r="300" spans="1:97" ht="15.75" hidden="1" customHeight="1">
      <c r="A300" s="86"/>
      <c r="B300" s="106"/>
      <c r="C300" s="81"/>
      <c r="D300" s="106"/>
      <c r="E300" s="106"/>
      <c r="F300" s="106"/>
      <c r="G300" s="106"/>
      <c r="H300" s="106"/>
      <c r="I300" s="106"/>
      <c r="J300" s="106"/>
      <c r="K300" s="106"/>
      <c r="L300" s="106"/>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6"/>
      <c r="BK300" s="86"/>
      <c r="BL300" s="34"/>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S300" s="1" t="s">
        <v>2714</v>
      </c>
    </row>
    <row r="301" spans="1:97" ht="15.75" hidden="1" customHeight="1">
      <c r="A301" s="86"/>
      <c r="B301" s="106"/>
      <c r="C301" s="81"/>
      <c r="D301" s="106"/>
      <c r="E301" s="106"/>
      <c r="F301" s="106"/>
      <c r="G301" s="106"/>
      <c r="H301" s="106"/>
      <c r="I301" s="106"/>
      <c r="J301" s="106"/>
      <c r="K301" s="106"/>
      <c r="L301" s="106"/>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6"/>
      <c r="BK301" s="86"/>
      <c r="BL301" s="34"/>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S301" s="1" t="s">
        <v>2715</v>
      </c>
    </row>
    <row r="302" spans="1:97" ht="15.75" hidden="1" customHeight="1">
      <c r="A302" s="86"/>
      <c r="B302" s="106"/>
      <c r="C302" s="81"/>
      <c r="D302" s="106"/>
      <c r="E302" s="106"/>
      <c r="F302" s="106"/>
      <c r="G302" s="106"/>
      <c r="H302" s="106"/>
      <c r="I302" s="106"/>
      <c r="J302" s="106"/>
      <c r="K302" s="106"/>
      <c r="L302" s="106"/>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6"/>
      <c r="BK302" s="86"/>
      <c r="BL302" s="34"/>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S302" s="1" t="s">
        <v>2716</v>
      </c>
    </row>
    <row r="303" spans="1:97" ht="15.75" hidden="1" customHeight="1">
      <c r="A303" s="86"/>
      <c r="B303" s="106"/>
      <c r="C303" s="81"/>
      <c r="D303" s="106"/>
      <c r="E303" s="106"/>
      <c r="F303" s="106"/>
      <c r="G303" s="106"/>
      <c r="H303" s="106"/>
      <c r="I303" s="106"/>
      <c r="J303" s="106"/>
      <c r="K303" s="106"/>
      <c r="L303" s="106"/>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6"/>
      <c r="BK303" s="86"/>
      <c r="BL303" s="34"/>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S303" s="1" t="s">
        <v>2717</v>
      </c>
    </row>
    <row r="304" spans="1:97" ht="15.75" hidden="1" customHeight="1">
      <c r="A304" s="86"/>
      <c r="B304" s="106"/>
      <c r="C304" s="81"/>
      <c r="D304" s="106"/>
      <c r="E304" s="106"/>
      <c r="F304" s="106"/>
      <c r="G304" s="106"/>
      <c r="H304" s="106"/>
      <c r="I304" s="106"/>
      <c r="J304" s="106"/>
      <c r="K304" s="106"/>
      <c r="L304" s="106"/>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6"/>
      <c r="BK304" s="86"/>
      <c r="BL304" s="34"/>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S304" s="1" t="s">
        <v>2718</v>
      </c>
    </row>
    <row r="305" spans="1:97" ht="15.75" hidden="1" customHeight="1">
      <c r="A305" s="86"/>
      <c r="B305" s="106"/>
      <c r="C305" s="81"/>
      <c r="D305" s="106"/>
      <c r="E305" s="106"/>
      <c r="F305" s="106"/>
      <c r="G305" s="106"/>
      <c r="H305" s="106"/>
      <c r="I305" s="106"/>
      <c r="J305" s="106"/>
      <c r="K305" s="106"/>
      <c r="L305" s="106"/>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6"/>
      <c r="BK305" s="86"/>
      <c r="BL305" s="34"/>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S305" s="1" t="s">
        <v>2719</v>
      </c>
    </row>
    <row r="306" spans="1:97" ht="15.75" hidden="1" customHeight="1">
      <c r="A306" s="86"/>
      <c r="B306" s="106"/>
      <c r="C306" s="81"/>
      <c r="D306" s="106"/>
      <c r="E306" s="106"/>
      <c r="F306" s="106"/>
      <c r="G306" s="106"/>
      <c r="H306" s="106"/>
      <c r="I306" s="106"/>
      <c r="J306" s="106"/>
      <c r="K306" s="106"/>
      <c r="L306" s="106"/>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6"/>
      <c r="BK306" s="86"/>
      <c r="BL306" s="34"/>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S306" s="1" t="s">
        <v>602</v>
      </c>
    </row>
    <row r="307" spans="1:97" ht="15.75" hidden="1" customHeight="1">
      <c r="A307" s="86"/>
      <c r="B307" s="106"/>
      <c r="C307" s="81"/>
      <c r="D307" s="106"/>
      <c r="E307" s="106"/>
      <c r="F307" s="106"/>
      <c r="G307" s="106"/>
      <c r="H307" s="106"/>
      <c r="I307" s="106"/>
      <c r="J307" s="106"/>
      <c r="K307" s="106"/>
      <c r="L307" s="106"/>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6"/>
      <c r="BK307" s="86"/>
      <c r="BL307" s="34"/>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S307" s="1" t="s">
        <v>648</v>
      </c>
    </row>
    <row r="308" spans="1:97" ht="15.75" hidden="1" customHeight="1">
      <c r="A308" s="86"/>
      <c r="B308" s="106"/>
      <c r="C308" s="81"/>
      <c r="D308" s="106"/>
      <c r="E308" s="106"/>
      <c r="F308" s="106"/>
      <c r="G308" s="106"/>
      <c r="H308" s="106"/>
      <c r="I308" s="106"/>
      <c r="J308" s="106"/>
      <c r="K308" s="106"/>
      <c r="L308" s="106"/>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6"/>
      <c r="BK308" s="86"/>
      <c r="BL308" s="34"/>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S308" s="1" t="s">
        <v>2720</v>
      </c>
    </row>
    <row r="309" spans="1:97" ht="15.75" hidden="1" customHeight="1">
      <c r="A309" s="86"/>
      <c r="B309" s="106"/>
      <c r="C309" s="81"/>
      <c r="D309" s="106"/>
      <c r="E309" s="106"/>
      <c r="F309" s="106"/>
      <c r="G309" s="106"/>
      <c r="H309" s="106"/>
      <c r="I309" s="106"/>
      <c r="J309" s="106"/>
      <c r="K309" s="106"/>
      <c r="L309" s="106"/>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6"/>
      <c r="BK309" s="86"/>
      <c r="BL309" s="34"/>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S309" s="1" t="s">
        <v>2721</v>
      </c>
    </row>
    <row r="310" spans="1:97" ht="15.75" hidden="1" customHeight="1">
      <c r="A310" s="86"/>
      <c r="B310" s="106"/>
      <c r="C310" s="81"/>
      <c r="D310" s="106"/>
      <c r="E310" s="106"/>
      <c r="F310" s="106"/>
      <c r="G310" s="106"/>
      <c r="H310" s="106"/>
      <c r="I310" s="106"/>
      <c r="J310" s="106"/>
      <c r="K310" s="106"/>
      <c r="L310" s="106"/>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6"/>
      <c r="BK310" s="86"/>
      <c r="BL310" s="34"/>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S310" s="1" t="s">
        <v>2722</v>
      </c>
    </row>
    <row r="311" spans="1:97" ht="15.75" hidden="1" customHeight="1">
      <c r="A311" s="86"/>
      <c r="B311" s="106"/>
      <c r="C311" s="81"/>
      <c r="D311" s="106"/>
      <c r="E311" s="106"/>
      <c r="F311" s="106"/>
      <c r="G311" s="106"/>
      <c r="H311" s="106"/>
      <c r="I311" s="106"/>
      <c r="J311" s="106"/>
      <c r="K311" s="106"/>
      <c r="L311" s="106"/>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6"/>
      <c r="BK311" s="86"/>
      <c r="BL311" s="34"/>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S311" s="1" t="s">
        <v>2723</v>
      </c>
    </row>
    <row r="312" spans="1:97" ht="15.75" hidden="1" customHeight="1">
      <c r="A312" s="86"/>
      <c r="B312" s="106"/>
      <c r="C312" s="81"/>
      <c r="D312" s="106"/>
      <c r="E312" s="106"/>
      <c r="F312" s="106"/>
      <c r="G312" s="106"/>
      <c r="H312" s="106"/>
      <c r="I312" s="106"/>
      <c r="J312" s="106"/>
      <c r="K312" s="106"/>
      <c r="L312" s="106"/>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6"/>
      <c r="BK312" s="86"/>
      <c r="BL312" s="34"/>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S312" s="1" t="s">
        <v>2724</v>
      </c>
    </row>
    <row r="313" spans="1:97" ht="15.75" hidden="1" customHeight="1">
      <c r="A313" s="86"/>
      <c r="B313" s="106"/>
      <c r="C313" s="81"/>
      <c r="D313" s="106"/>
      <c r="E313" s="106"/>
      <c r="F313" s="106"/>
      <c r="G313" s="106"/>
      <c r="H313" s="106"/>
      <c r="I313" s="106"/>
      <c r="J313" s="106"/>
      <c r="K313" s="106"/>
      <c r="L313" s="106"/>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6"/>
      <c r="BK313" s="86"/>
      <c r="BL313" s="34"/>
      <c r="BM313" s="86"/>
      <c r="BN313" s="86"/>
      <c r="BO313" s="86"/>
      <c r="BP313" s="86"/>
      <c r="BQ313" s="86"/>
      <c r="BR313" s="86"/>
      <c r="BS313" s="86"/>
      <c r="BT313" s="86"/>
      <c r="BU313" s="86"/>
      <c r="BV313" s="86"/>
      <c r="BW313" s="86"/>
      <c r="BX313" s="86"/>
      <c r="BY313" s="86"/>
      <c r="BZ313" s="86"/>
      <c r="CA313" s="86"/>
      <c r="CB313" s="86"/>
      <c r="CC313" s="86"/>
      <c r="CD313" s="86"/>
      <c r="CE313" s="86"/>
      <c r="CF313" s="86"/>
      <c r="CG313" s="86"/>
      <c r="CH313" s="86"/>
      <c r="CI313" s="86"/>
      <c r="CJ313" s="86"/>
      <c r="CK313" s="86"/>
      <c r="CS313" s="1" t="s">
        <v>2725</v>
      </c>
    </row>
    <row r="314" spans="1:97" ht="15.75" hidden="1" customHeight="1">
      <c r="A314" s="86"/>
      <c r="B314" s="106"/>
      <c r="C314" s="81"/>
      <c r="D314" s="106"/>
      <c r="E314" s="106"/>
      <c r="F314" s="106"/>
      <c r="G314" s="106"/>
      <c r="H314" s="106"/>
      <c r="I314" s="106"/>
      <c r="J314" s="106"/>
      <c r="K314" s="106"/>
      <c r="L314" s="106"/>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6"/>
      <c r="BK314" s="86"/>
      <c r="BL314" s="34"/>
      <c r="BM314" s="86"/>
      <c r="BN314" s="86"/>
      <c r="BO314" s="86"/>
      <c r="BP314" s="86"/>
      <c r="BQ314" s="86"/>
      <c r="BR314" s="86"/>
      <c r="BS314" s="86"/>
      <c r="BT314" s="86"/>
      <c r="BU314" s="86"/>
      <c r="BV314" s="86"/>
      <c r="BW314" s="86"/>
      <c r="BX314" s="86"/>
      <c r="BY314" s="86"/>
      <c r="BZ314" s="86"/>
      <c r="CA314" s="86"/>
      <c r="CB314" s="86"/>
      <c r="CC314" s="86"/>
      <c r="CD314" s="86"/>
      <c r="CE314" s="86"/>
      <c r="CF314" s="86"/>
      <c r="CG314" s="86"/>
      <c r="CH314" s="86"/>
      <c r="CI314" s="86"/>
      <c r="CJ314" s="86"/>
      <c r="CK314" s="86"/>
      <c r="CS314" s="1" t="s">
        <v>2726</v>
      </c>
    </row>
    <row r="315" spans="1:97" ht="15.75" hidden="1" customHeight="1">
      <c r="A315" s="86"/>
      <c r="B315" s="106"/>
      <c r="C315" s="81"/>
      <c r="D315" s="106"/>
      <c r="E315" s="106"/>
      <c r="F315" s="106"/>
      <c r="G315" s="106"/>
      <c r="H315" s="106"/>
      <c r="I315" s="106"/>
      <c r="J315" s="106"/>
      <c r="K315" s="106"/>
      <c r="L315" s="106"/>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6"/>
      <c r="BK315" s="86"/>
      <c r="BL315" s="34"/>
      <c r="BM315" s="86"/>
      <c r="BN315" s="86"/>
      <c r="BO315" s="86"/>
      <c r="BP315" s="86"/>
      <c r="BQ315" s="86"/>
      <c r="BR315" s="86"/>
      <c r="BS315" s="86"/>
      <c r="BT315" s="86"/>
      <c r="BU315" s="86"/>
      <c r="BV315" s="86"/>
      <c r="BW315" s="86"/>
      <c r="BX315" s="86"/>
      <c r="BY315" s="86"/>
      <c r="BZ315" s="86"/>
      <c r="CA315" s="86"/>
      <c r="CB315" s="86"/>
      <c r="CC315" s="86"/>
      <c r="CD315" s="86"/>
      <c r="CE315" s="86"/>
      <c r="CF315" s="86"/>
      <c r="CG315" s="86"/>
      <c r="CH315" s="86"/>
      <c r="CI315" s="86"/>
      <c r="CJ315" s="86"/>
      <c r="CK315" s="86"/>
      <c r="CS315" s="1" t="s">
        <v>2727</v>
      </c>
    </row>
    <row r="316" spans="1:97" ht="15.75" hidden="1" customHeight="1">
      <c r="A316" s="86"/>
      <c r="B316" s="106"/>
      <c r="C316" s="81"/>
      <c r="D316" s="106"/>
      <c r="E316" s="106"/>
      <c r="F316" s="106"/>
      <c r="G316" s="106"/>
      <c r="H316" s="106"/>
      <c r="I316" s="106"/>
      <c r="J316" s="106"/>
      <c r="K316" s="106"/>
      <c r="L316" s="106"/>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6"/>
      <c r="BK316" s="86"/>
      <c r="BL316" s="34"/>
      <c r="BM316" s="86"/>
      <c r="BN316" s="86"/>
      <c r="BO316" s="86"/>
      <c r="BP316" s="86"/>
      <c r="BQ316" s="86"/>
      <c r="BR316" s="86"/>
      <c r="BS316" s="86"/>
      <c r="BT316" s="86"/>
      <c r="BU316" s="86"/>
      <c r="BV316" s="86"/>
      <c r="BW316" s="86"/>
      <c r="BX316" s="86"/>
      <c r="BY316" s="86"/>
      <c r="BZ316" s="86"/>
      <c r="CA316" s="86"/>
      <c r="CB316" s="86"/>
      <c r="CC316" s="86"/>
      <c r="CD316" s="86"/>
      <c r="CE316" s="86"/>
      <c r="CF316" s="86"/>
      <c r="CG316" s="86"/>
      <c r="CH316" s="86"/>
      <c r="CI316" s="86"/>
      <c r="CJ316" s="86"/>
      <c r="CK316" s="86"/>
      <c r="CS316" s="1" t="s">
        <v>2728</v>
      </c>
    </row>
    <row r="317" spans="1:97" ht="15.75" hidden="1" customHeight="1">
      <c r="A317" s="86"/>
      <c r="B317" s="106"/>
      <c r="C317" s="81"/>
      <c r="D317" s="106"/>
      <c r="E317" s="106"/>
      <c r="F317" s="106"/>
      <c r="G317" s="106"/>
      <c r="H317" s="106"/>
      <c r="I317" s="106"/>
      <c r="J317" s="106"/>
      <c r="K317" s="106"/>
      <c r="L317" s="106"/>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6"/>
      <c r="BK317" s="86"/>
      <c r="BL317" s="34"/>
      <c r="BM317" s="86"/>
      <c r="BN317" s="86"/>
      <c r="BO317" s="86"/>
      <c r="BP317" s="86"/>
      <c r="BQ317" s="86"/>
      <c r="BR317" s="86"/>
      <c r="BS317" s="86"/>
      <c r="BT317" s="86"/>
      <c r="BU317" s="86"/>
      <c r="BV317" s="86"/>
      <c r="BW317" s="86"/>
      <c r="BX317" s="86"/>
      <c r="BY317" s="86"/>
      <c r="BZ317" s="86"/>
      <c r="CA317" s="86"/>
      <c r="CB317" s="86"/>
      <c r="CC317" s="86"/>
      <c r="CD317" s="86"/>
      <c r="CE317" s="86"/>
      <c r="CF317" s="86"/>
      <c r="CG317" s="86"/>
      <c r="CH317" s="86"/>
      <c r="CI317" s="86"/>
      <c r="CJ317" s="86"/>
      <c r="CK317" s="86"/>
      <c r="CS317" s="1" t="s">
        <v>2729</v>
      </c>
    </row>
    <row r="318" spans="1:97" ht="15.75" hidden="1" customHeight="1">
      <c r="A318" s="86"/>
      <c r="B318" s="106"/>
      <c r="C318" s="81"/>
      <c r="D318" s="106"/>
      <c r="E318" s="106"/>
      <c r="F318" s="106"/>
      <c r="G318" s="106"/>
      <c r="H318" s="106"/>
      <c r="I318" s="106"/>
      <c r="J318" s="106"/>
      <c r="K318" s="106"/>
      <c r="L318" s="106"/>
      <c r="M318" s="81"/>
      <c r="N318" s="81"/>
      <c r="O318" s="81"/>
      <c r="P318" s="81"/>
      <c r="Q318" s="81"/>
      <c r="R318" s="81"/>
      <c r="S318" s="81"/>
      <c r="T318" s="650"/>
      <c r="U318" s="650"/>
      <c r="V318" s="650"/>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6"/>
      <c r="BK318" s="86"/>
      <c r="BL318" s="34"/>
      <c r="BM318" s="86"/>
      <c r="BN318" s="86"/>
      <c r="BO318" s="86"/>
      <c r="BP318" s="86"/>
      <c r="BQ318" s="86"/>
      <c r="BR318" s="86"/>
      <c r="BS318" s="86"/>
      <c r="BT318" s="86"/>
      <c r="BU318" s="86"/>
      <c r="BV318" s="86"/>
      <c r="BW318" s="86"/>
      <c r="BX318" s="86"/>
      <c r="BY318" s="86"/>
      <c r="BZ318" s="86"/>
      <c r="CA318" s="86"/>
      <c r="CB318" s="86"/>
      <c r="CC318" s="86"/>
      <c r="CD318" s="86"/>
      <c r="CE318" s="86"/>
      <c r="CF318" s="86"/>
      <c r="CG318" s="86"/>
      <c r="CH318" s="86"/>
      <c r="CI318" s="86"/>
      <c r="CJ318" s="86"/>
      <c r="CK318" s="86"/>
      <c r="CS318" s="1" t="s">
        <v>2730</v>
      </c>
    </row>
    <row r="319" spans="1:97" ht="15.75" hidden="1" customHeight="1">
      <c r="A319" s="86"/>
      <c r="B319" s="106"/>
      <c r="C319" s="81"/>
      <c r="D319" s="106"/>
      <c r="E319" s="106"/>
      <c r="F319" s="106"/>
      <c r="G319" s="106"/>
      <c r="H319" s="106"/>
      <c r="I319" s="106"/>
      <c r="J319" s="106"/>
      <c r="K319" s="106"/>
      <c r="L319" s="106"/>
      <c r="M319" s="81"/>
      <c r="N319" s="81"/>
      <c r="O319" s="81"/>
      <c r="P319" s="81"/>
      <c r="Q319" s="81"/>
      <c r="R319" s="252"/>
      <c r="S319" s="252"/>
      <c r="T319" s="1169"/>
      <c r="U319" s="1169"/>
      <c r="V319" s="1169"/>
      <c r="W319" s="253"/>
      <c r="X319" s="253"/>
      <c r="Y319" s="253"/>
      <c r="Z319" s="253"/>
      <c r="AA319" s="253"/>
      <c r="AB319" s="253"/>
      <c r="AC319" s="253"/>
      <c r="AD319" s="253"/>
      <c r="AE319" s="253"/>
      <c r="AF319" s="253"/>
      <c r="AG319" s="253"/>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6"/>
      <c r="BK319" s="86"/>
      <c r="BL319" s="34"/>
      <c r="BM319" s="86"/>
      <c r="BN319" s="86"/>
      <c r="BO319" s="86"/>
      <c r="BP319" s="86"/>
      <c r="BQ319" s="86"/>
      <c r="BR319" s="86"/>
      <c r="BS319" s="86"/>
      <c r="BT319" s="86"/>
      <c r="BU319" s="86"/>
      <c r="BV319" s="86"/>
      <c r="BW319" s="86"/>
      <c r="BX319" s="86"/>
      <c r="BY319" s="86"/>
      <c r="BZ319" s="86"/>
      <c r="CA319" s="86"/>
      <c r="CB319" s="86"/>
      <c r="CC319" s="86"/>
      <c r="CD319" s="86"/>
      <c r="CE319" s="86"/>
      <c r="CF319" s="86"/>
      <c r="CG319" s="86"/>
      <c r="CH319" s="86"/>
      <c r="CI319" s="86"/>
      <c r="CJ319" s="86"/>
      <c r="CK319" s="86"/>
      <c r="CS319" s="1" t="s">
        <v>2731</v>
      </c>
    </row>
    <row r="320" spans="1:97" ht="15.75" hidden="1" customHeight="1">
      <c r="A320" s="86"/>
      <c r="B320" s="106"/>
      <c r="C320" s="81"/>
      <c r="D320" s="106"/>
      <c r="E320" s="106"/>
      <c r="F320" s="106"/>
      <c r="G320" s="106"/>
      <c r="H320" s="106"/>
      <c r="I320" s="106"/>
      <c r="J320" s="106"/>
      <c r="K320" s="106"/>
      <c r="L320" s="106"/>
      <c r="M320" s="81"/>
      <c r="N320" s="81"/>
      <c r="O320" s="81"/>
      <c r="P320" s="81"/>
      <c r="Q320" s="81"/>
      <c r="R320" s="252"/>
      <c r="S320" s="252"/>
      <c r="T320" s="1169"/>
      <c r="U320" s="1169"/>
      <c r="V320" s="1169"/>
      <c r="W320" s="253"/>
      <c r="X320" s="253"/>
      <c r="Y320" s="253"/>
      <c r="Z320" s="253"/>
      <c r="AA320" s="253"/>
      <c r="AB320" s="253"/>
      <c r="AC320" s="253"/>
      <c r="AD320" s="253"/>
      <c r="AE320" s="253"/>
      <c r="AF320" s="253"/>
      <c r="AG320" s="253"/>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6"/>
      <c r="BK320" s="86"/>
      <c r="BL320" s="34"/>
      <c r="BM320" s="86"/>
      <c r="BN320" s="86"/>
      <c r="BO320" s="86"/>
      <c r="BP320" s="86"/>
      <c r="BQ320" s="86"/>
      <c r="BR320" s="86"/>
      <c r="BS320" s="86"/>
      <c r="BT320" s="86"/>
      <c r="BU320" s="86"/>
      <c r="BV320" s="86"/>
      <c r="BW320" s="86"/>
      <c r="BX320" s="86"/>
      <c r="BY320" s="86"/>
      <c r="BZ320" s="86"/>
      <c r="CA320" s="86"/>
      <c r="CB320" s="86"/>
      <c r="CC320" s="86"/>
      <c r="CD320" s="86"/>
      <c r="CE320" s="86"/>
      <c r="CF320" s="86"/>
      <c r="CG320" s="86"/>
      <c r="CH320" s="86"/>
      <c r="CI320" s="86"/>
      <c r="CJ320" s="86"/>
      <c r="CK320" s="86"/>
      <c r="CS320" s="1" t="s">
        <v>2732</v>
      </c>
    </row>
    <row r="321" spans="1:97" ht="15.75" hidden="1" customHeight="1">
      <c r="A321" s="86"/>
      <c r="B321" s="106"/>
      <c r="C321" s="81"/>
      <c r="D321" s="106"/>
      <c r="E321" s="106"/>
      <c r="F321" s="106"/>
      <c r="G321" s="106"/>
      <c r="H321" s="106"/>
      <c r="I321" s="106"/>
      <c r="J321" s="106"/>
      <c r="K321" s="106"/>
      <c r="L321" s="106"/>
      <c r="M321" s="81"/>
      <c r="N321" s="81"/>
      <c r="O321" s="81"/>
      <c r="P321" s="81"/>
      <c r="Q321" s="81"/>
      <c r="R321" s="252"/>
      <c r="S321" s="252"/>
      <c r="T321" s="1169"/>
      <c r="U321" s="1169"/>
      <c r="V321" s="1169"/>
      <c r="W321" s="253"/>
      <c r="X321" s="253"/>
      <c r="Y321" s="253"/>
      <c r="Z321" s="253"/>
      <c r="AA321" s="253"/>
      <c r="AB321" s="253"/>
      <c r="AC321" s="253"/>
      <c r="AD321" s="253"/>
      <c r="AE321" s="253"/>
      <c r="AF321" s="253"/>
      <c r="AG321" s="253"/>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6"/>
      <c r="BK321" s="86"/>
      <c r="BL321" s="34"/>
      <c r="BM321" s="86"/>
      <c r="BN321" s="86"/>
      <c r="BO321" s="86"/>
      <c r="BP321" s="86"/>
      <c r="BQ321" s="86"/>
      <c r="BR321" s="86"/>
      <c r="BS321" s="86"/>
      <c r="BT321" s="86"/>
      <c r="BU321" s="86"/>
      <c r="BV321" s="86"/>
      <c r="BW321" s="86"/>
      <c r="BX321" s="86"/>
      <c r="BY321" s="86"/>
      <c r="BZ321" s="86"/>
      <c r="CA321" s="86"/>
      <c r="CB321" s="86"/>
      <c r="CC321" s="86"/>
      <c r="CD321" s="86"/>
      <c r="CE321" s="86"/>
      <c r="CF321" s="86"/>
      <c r="CG321" s="86"/>
      <c r="CH321" s="86"/>
      <c r="CI321" s="86"/>
      <c r="CJ321" s="86"/>
      <c r="CK321" s="86"/>
      <c r="CS321" s="1" t="s">
        <v>2733</v>
      </c>
    </row>
    <row r="322" spans="1:97" ht="15.75" hidden="1" customHeight="1">
      <c r="A322" s="86"/>
      <c r="B322" s="106"/>
      <c r="C322" s="81"/>
      <c r="D322" s="106"/>
      <c r="E322" s="106"/>
      <c r="F322" s="106"/>
      <c r="G322" s="106"/>
      <c r="H322" s="106"/>
      <c r="I322" s="106"/>
      <c r="J322" s="106"/>
      <c r="K322" s="106"/>
      <c r="L322" s="106"/>
      <c r="M322" s="81"/>
      <c r="N322" s="81"/>
      <c r="O322" s="81"/>
      <c r="P322" s="81"/>
      <c r="Q322" s="81"/>
      <c r="R322" s="252"/>
      <c r="S322" s="252"/>
      <c r="T322" s="1169"/>
      <c r="U322" s="1169"/>
      <c r="V322" s="1169"/>
      <c r="W322" s="253"/>
      <c r="X322" s="253"/>
      <c r="Y322" s="253"/>
      <c r="Z322" s="253"/>
      <c r="AA322" s="253"/>
      <c r="AB322" s="253"/>
      <c r="AC322" s="253"/>
      <c r="AD322" s="253"/>
      <c r="AE322" s="253"/>
      <c r="AF322" s="253"/>
      <c r="AG322" s="253"/>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6"/>
      <c r="BK322" s="86"/>
      <c r="BL322" s="34"/>
      <c r="BM322" s="86"/>
      <c r="BN322" s="86"/>
      <c r="BO322" s="86"/>
      <c r="BP322" s="86"/>
      <c r="BQ322" s="86"/>
      <c r="BR322" s="86"/>
      <c r="BS322" s="86"/>
      <c r="BT322" s="86"/>
      <c r="BU322" s="86"/>
      <c r="BV322" s="86"/>
      <c r="BW322" s="86"/>
      <c r="BX322" s="86"/>
      <c r="BY322" s="86"/>
      <c r="BZ322" s="86"/>
      <c r="CA322" s="86"/>
      <c r="CB322" s="86"/>
      <c r="CC322" s="86"/>
      <c r="CD322" s="86"/>
      <c r="CE322" s="86"/>
      <c r="CF322" s="86"/>
      <c r="CG322" s="86"/>
      <c r="CH322" s="86"/>
      <c r="CI322" s="86"/>
      <c r="CJ322" s="86"/>
      <c r="CK322" s="86"/>
      <c r="CS322" s="1" t="s">
        <v>2734</v>
      </c>
    </row>
    <row r="323" spans="1:97" ht="15.75" hidden="1" customHeight="1">
      <c r="A323" s="86"/>
      <c r="B323" s="106"/>
      <c r="C323" s="81"/>
      <c r="D323" s="106"/>
      <c r="E323" s="106"/>
      <c r="F323" s="106"/>
      <c r="G323" s="106"/>
      <c r="H323" s="106"/>
      <c r="I323" s="106"/>
      <c r="J323" s="106"/>
      <c r="K323" s="106"/>
      <c r="L323" s="106"/>
      <c r="M323" s="81"/>
      <c r="N323" s="81"/>
      <c r="O323" s="81"/>
      <c r="P323" s="81"/>
      <c r="Q323" s="81"/>
      <c r="R323" s="252"/>
      <c r="S323" s="252"/>
      <c r="T323" s="1169"/>
      <c r="U323" s="1169"/>
      <c r="V323" s="1169"/>
      <c r="W323" s="253"/>
      <c r="X323" s="253"/>
      <c r="Y323" s="253"/>
      <c r="Z323" s="253"/>
      <c r="AA323" s="253"/>
      <c r="AB323" s="253"/>
      <c r="AC323" s="253"/>
      <c r="AD323" s="253"/>
      <c r="AE323" s="253"/>
      <c r="AF323" s="253"/>
      <c r="AG323" s="253"/>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6"/>
      <c r="BK323" s="86"/>
      <c r="BL323" s="34"/>
      <c r="BM323" s="86"/>
      <c r="BN323" s="86"/>
      <c r="BO323" s="86"/>
      <c r="BP323" s="86"/>
      <c r="BQ323" s="86"/>
      <c r="BR323" s="86"/>
      <c r="BS323" s="86"/>
      <c r="BT323" s="86"/>
      <c r="BU323" s="86"/>
      <c r="BV323" s="86"/>
      <c r="BW323" s="86"/>
      <c r="BX323" s="86"/>
      <c r="BY323" s="86"/>
      <c r="BZ323" s="86"/>
      <c r="CA323" s="86"/>
      <c r="CB323" s="86"/>
      <c r="CC323" s="86"/>
      <c r="CD323" s="86"/>
      <c r="CE323" s="86"/>
      <c r="CF323" s="86"/>
      <c r="CG323" s="86"/>
      <c r="CH323" s="86"/>
      <c r="CI323" s="86"/>
      <c r="CJ323" s="86"/>
      <c r="CK323" s="86"/>
      <c r="CS323" s="1" t="s">
        <v>2735</v>
      </c>
    </row>
    <row r="324" spans="1:97" ht="15.75" hidden="1" customHeight="1">
      <c r="A324" s="86"/>
      <c r="B324" s="106"/>
      <c r="C324" s="81"/>
      <c r="D324" s="106"/>
      <c r="E324" s="106"/>
      <c r="F324" s="106"/>
      <c r="G324" s="106"/>
      <c r="H324" s="106"/>
      <c r="I324" s="106"/>
      <c r="J324" s="106"/>
      <c r="K324" s="106"/>
      <c r="L324" s="106"/>
      <c r="M324" s="81"/>
      <c r="N324" s="81"/>
      <c r="O324" s="81"/>
      <c r="P324" s="81"/>
      <c r="Q324" s="81"/>
      <c r="R324" s="252"/>
      <c r="S324" s="252"/>
      <c r="T324" s="1169"/>
      <c r="U324" s="1169"/>
      <c r="V324" s="1169"/>
      <c r="W324" s="253"/>
      <c r="X324" s="253"/>
      <c r="Y324" s="253"/>
      <c r="Z324" s="253"/>
      <c r="AA324" s="253"/>
      <c r="AB324" s="253"/>
      <c r="AC324" s="253"/>
      <c r="AD324" s="253"/>
      <c r="AE324" s="253"/>
      <c r="AF324" s="253"/>
      <c r="AG324" s="253"/>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6"/>
      <c r="BK324" s="86"/>
      <c r="BL324" s="34"/>
      <c r="BM324" s="86"/>
      <c r="BN324" s="86"/>
      <c r="BO324" s="86"/>
      <c r="BP324" s="86"/>
      <c r="BQ324" s="86"/>
      <c r="BR324" s="86"/>
      <c r="BS324" s="86"/>
      <c r="BT324" s="86"/>
      <c r="BU324" s="86"/>
      <c r="BV324" s="86"/>
      <c r="BW324" s="86"/>
      <c r="BX324" s="86"/>
      <c r="BY324" s="86"/>
      <c r="BZ324" s="86"/>
      <c r="CA324" s="86"/>
      <c r="CB324" s="86"/>
      <c r="CC324" s="86"/>
      <c r="CD324" s="86"/>
      <c r="CE324" s="86"/>
      <c r="CF324" s="86"/>
      <c r="CG324" s="86"/>
      <c r="CH324" s="86"/>
      <c r="CI324" s="86"/>
      <c r="CJ324" s="86"/>
      <c r="CK324" s="86"/>
      <c r="CS324" s="1" t="s">
        <v>2736</v>
      </c>
    </row>
    <row r="325" spans="1:97" ht="15.75" hidden="1" customHeight="1">
      <c r="A325" s="86"/>
      <c r="B325" s="106"/>
      <c r="C325" s="81"/>
      <c r="D325" s="106"/>
      <c r="E325" s="106"/>
      <c r="F325" s="106"/>
      <c r="G325" s="106"/>
      <c r="H325" s="106"/>
      <c r="I325" s="106"/>
      <c r="J325" s="106"/>
      <c r="K325" s="106"/>
      <c r="L325" s="106"/>
      <c r="M325" s="81"/>
      <c r="N325" s="81"/>
      <c r="O325" s="81"/>
      <c r="P325" s="81"/>
      <c r="Q325" s="81"/>
      <c r="R325" s="252"/>
      <c r="S325" s="252"/>
      <c r="T325" s="81"/>
      <c r="U325" s="81"/>
      <c r="V325" s="81"/>
      <c r="W325" s="253"/>
      <c r="X325" s="253"/>
      <c r="Y325" s="253"/>
      <c r="Z325" s="253"/>
      <c r="AA325" s="253"/>
      <c r="AB325" s="253"/>
      <c r="AC325" s="253"/>
      <c r="AD325" s="253"/>
      <c r="AE325" s="253"/>
      <c r="AF325" s="253"/>
      <c r="AG325" s="253"/>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6"/>
      <c r="BK325" s="86"/>
      <c r="BL325" s="34"/>
      <c r="BM325" s="86"/>
      <c r="BN325" s="86"/>
      <c r="BO325" s="86"/>
      <c r="BP325" s="86"/>
      <c r="BQ325" s="86"/>
      <c r="BR325" s="86"/>
      <c r="BS325" s="86"/>
      <c r="BT325" s="86"/>
      <c r="BU325" s="86"/>
      <c r="BV325" s="86"/>
      <c r="BW325" s="86"/>
      <c r="BX325" s="86"/>
      <c r="BY325" s="86"/>
      <c r="BZ325" s="86"/>
      <c r="CA325" s="86"/>
      <c r="CB325" s="86"/>
      <c r="CC325" s="86"/>
      <c r="CD325" s="86"/>
      <c r="CE325" s="86"/>
      <c r="CF325" s="86"/>
      <c r="CG325" s="86"/>
      <c r="CH325" s="86"/>
      <c r="CI325" s="86"/>
      <c r="CJ325" s="86"/>
      <c r="CK325" s="86"/>
      <c r="CS325" s="1" t="s">
        <v>2737</v>
      </c>
    </row>
    <row r="326" spans="1:97" ht="15.75" hidden="1" customHeight="1">
      <c r="A326" s="86"/>
      <c r="B326" s="106"/>
      <c r="C326" s="81"/>
      <c r="D326" s="106"/>
      <c r="E326" s="106"/>
      <c r="F326" s="106"/>
      <c r="G326" s="106"/>
      <c r="H326" s="106"/>
      <c r="I326" s="106"/>
      <c r="J326" s="106"/>
      <c r="K326" s="106"/>
      <c r="L326" s="106"/>
      <c r="M326" s="81"/>
      <c r="N326" s="81"/>
      <c r="O326" s="81"/>
      <c r="P326" s="81"/>
      <c r="Q326" s="81"/>
      <c r="R326" s="252"/>
      <c r="S326" s="252"/>
      <c r="T326" s="81"/>
      <c r="U326" s="81"/>
      <c r="V326" s="81"/>
      <c r="W326" s="253"/>
      <c r="X326" s="253"/>
      <c r="Y326" s="253"/>
      <c r="Z326" s="253"/>
      <c r="AA326" s="253"/>
      <c r="AB326" s="253"/>
      <c r="AC326" s="253"/>
      <c r="AD326" s="253"/>
      <c r="AE326" s="253"/>
      <c r="AF326" s="253"/>
      <c r="AG326" s="253"/>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6"/>
      <c r="BK326" s="86"/>
      <c r="BL326" s="34"/>
      <c r="BM326" s="86"/>
      <c r="BN326" s="86"/>
      <c r="BO326" s="86"/>
      <c r="BP326" s="86"/>
      <c r="BQ326" s="86"/>
      <c r="BR326" s="86"/>
      <c r="BS326" s="86"/>
      <c r="BT326" s="86"/>
      <c r="BU326" s="86"/>
      <c r="BV326" s="86"/>
      <c r="BW326" s="86"/>
      <c r="BX326" s="86"/>
      <c r="BY326" s="86"/>
      <c r="BZ326" s="86"/>
      <c r="CA326" s="86"/>
      <c r="CB326" s="86"/>
      <c r="CC326" s="86"/>
      <c r="CD326" s="86"/>
      <c r="CE326" s="86"/>
      <c r="CF326" s="86"/>
      <c r="CG326" s="86"/>
      <c r="CH326" s="86"/>
      <c r="CI326" s="86"/>
      <c r="CJ326" s="86"/>
      <c r="CK326" s="86"/>
      <c r="CS326" s="1" t="s">
        <v>2738</v>
      </c>
    </row>
    <row r="327" spans="1:97" ht="15.75" hidden="1" customHeight="1">
      <c r="A327" s="86"/>
      <c r="B327" s="106"/>
      <c r="C327" s="81"/>
      <c r="D327" s="106"/>
      <c r="E327" s="106"/>
      <c r="F327" s="106"/>
      <c r="G327" s="106"/>
      <c r="H327" s="106"/>
      <c r="I327" s="106"/>
      <c r="J327" s="106"/>
      <c r="K327" s="106"/>
      <c r="L327" s="106"/>
      <c r="M327" s="81"/>
      <c r="N327" s="81"/>
      <c r="O327" s="81"/>
      <c r="P327" s="81"/>
      <c r="Q327" s="81"/>
      <c r="R327" s="252"/>
      <c r="S327" s="252"/>
      <c r="T327" s="81"/>
      <c r="U327" s="81"/>
      <c r="V327" s="81"/>
      <c r="W327" s="253"/>
      <c r="X327" s="253"/>
      <c r="Y327" s="253"/>
      <c r="Z327" s="253"/>
      <c r="AA327" s="253"/>
      <c r="AB327" s="253"/>
      <c r="AC327" s="253"/>
      <c r="AD327" s="253"/>
      <c r="AE327" s="253"/>
      <c r="AF327" s="253"/>
      <c r="AG327" s="253"/>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6"/>
      <c r="BK327" s="86"/>
      <c r="BL327" s="34"/>
      <c r="BM327" s="86"/>
      <c r="BN327" s="86"/>
      <c r="BO327" s="86"/>
      <c r="BP327" s="86"/>
      <c r="BQ327" s="86"/>
      <c r="BR327" s="86"/>
      <c r="BS327" s="86"/>
      <c r="BT327" s="86"/>
      <c r="BU327" s="86"/>
      <c r="BV327" s="86"/>
      <c r="BW327" s="86"/>
      <c r="BX327" s="86"/>
      <c r="BY327" s="86"/>
      <c r="BZ327" s="86"/>
      <c r="CA327" s="86"/>
      <c r="CB327" s="86"/>
      <c r="CC327" s="86"/>
      <c r="CD327" s="86"/>
      <c r="CE327" s="86"/>
      <c r="CF327" s="86"/>
      <c r="CG327" s="86"/>
      <c r="CH327" s="86"/>
      <c r="CI327" s="86"/>
      <c r="CJ327" s="86"/>
      <c r="CK327" s="86"/>
      <c r="CS327" s="1" t="s">
        <v>2739</v>
      </c>
    </row>
    <row r="328" spans="1:97" ht="15.75" hidden="1" customHeight="1">
      <c r="A328" s="86"/>
      <c r="B328" s="106"/>
      <c r="C328" s="81"/>
      <c r="D328" s="106"/>
      <c r="E328" s="106"/>
      <c r="F328" s="106"/>
      <c r="G328" s="106"/>
      <c r="H328" s="106"/>
      <c r="I328" s="106"/>
      <c r="J328" s="106"/>
      <c r="K328" s="106"/>
      <c r="L328" s="106"/>
      <c r="M328" s="81"/>
      <c r="N328" s="81"/>
      <c r="O328" s="81"/>
      <c r="P328" s="81"/>
      <c r="Q328" s="81"/>
      <c r="R328" s="252"/>
      <c r="S328" s="252"/>
      <c r="T328" s="81"/>
      <c r="U328" s="81"/>
      <c r="V328" s="81"/>
      <c r="W328" s="253"/>
      <c r="X328" s="253"/>
      <c r="Y328" s="253"/>
      <c r="Z328" s="253"/>
      <c r="AA328" s="253"/>
      <c r="AB328" s="253"/>
      <c r="AC328" s="253"/>
      <c r="AD328" s="253"/>
      <c r="AE328" s="253"/>
      <c r="AF328" s="253"/>
      <c r="AG328" s="253"/>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6"/>
      <c r="BK328" s="86"/>
      <c r="BL328" s="34"/>
      <c r="BM328" s="86"/>
      <c r="BN328" s="86"/>
      <c r="BO328" s="86"/>
      <c r="BP328" s="86"/>
      <c r="BQ328" s="86"/>
      <c r="BR328" s="86"/>
      <c r="BS328" s="86"/>
      <c r="BT328" s="86"/>
      <c r="BU328" s="86"/>
      <c r="BV328" s="86"/>
      <c r="BW328" s="86"/>
      <c r="BX328" s="86"/>
      <c r="BY328" s="86"/>
      <c r="BZ328" s="86"/>
      <c r="CA328" s="86"/>
      <c r="CB328" s="86"/>
      <c r="CC328" s="86"/>
      <c r="CD328" s="86"/>
      <c r="CE328" s="86"/>
      <c r="CF328" s="86"/>
      <c r="CG328" s="86"/>
      <c r="CH328" s="86"/>
      <c r="CI328" s="86"/>
      <c r="CJ328" s="86"/>
      <c r="CK328" s="86"/>
      <c r="CS328" s="1" t="s">
        <v>2740</v>
      </c>
    </row>
    <row r="329" spans="1:97" ht="15.75" hidden="1" customHeight="1">
      <c r="A329" s="86"/>
      <c r="B329" s="106"/>
      <c r="C329" s="81"/>
      <c r="D329" s="106"/>
      <c r="E329" s="106"/>
      <c r="F329" s="106"/>
      <c r="G329" s="106"/>
      <c r="H329" s="106"/>
      <c r="I329" s="106"/>
      <c r="J329" s="106"/>
      <c r="K329" s="106"/>
      <c r="L329" s="106"/>
      <c r="M329" s="81"/>
      <c r="N329" s="81"/>
      <c r="O329" s="81"/>
      <c r="P329" s="81"/>
      <c r="Q329" s="81"/>
      <c r="R329" s="252"/>
      <c r="S329" s="252"/>
      <c r="T329" s="81"/>
      <c r="U329" s="81"/>
      <c r="V329" s="81"/>
      <c r="W329" s="253"/>
      <c r="X329" s="253"/>
      <c r="Y329" s="253"/>
      <c r="Z329" s="253"/>
      <c r="AA329" s="253"/>
      <c r="AB329" s="253"/>
      <c r="AC329" s="253"/>
      <c r="AD329" s="253"/>
      <c r="AE329" s="253"/>
      <c r="AF329" s="253"/>
      <c r="AG329" s="253"/>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6"/>
      <c r="BK329" s="86"/>
      <c r="BL329" s="34"/>
      <c r="BM329" s="86"/>
      <c r="BN329" s="86"/>
      <c r="BO329" s="86"/>
      <c r="BP329" s="86"/>
      <c r="BQ329" s="86"/>
      <c r="BR329" s="86"/>
      <c r="BS329" s="86"/>
      <c r="BT329" s="86"/>
      <c r="BU329" s="86"/>
      <c r="BV329" s="86"/>
      <c r="BW329" s="86"/>
      <c r="BX329" s="86"/>
      <c r="BY329" s="86"/>
      <c r="BZ329" s="86"/>
      <c r="CA329" s="86"/>
      <c r="CB329" s="86"/>
      <c r="CC329" s="86"/>
      <c r="CD329" s="86"/>
      <c r="CE329" s="86"/>
      <c r="CF329" s="86"/>
      <c r="CG329" s="86"/>
      <c r="CH329" s="86"/>
      <c r="CI329" s="86"/>
      <c r="CJ329" s="86"/>
      <c r="CK329" s="86"/>
      <c r="CS329" s="1" t="s">
        <v>2741</v>
      </c>
    </row>
    <row r="330" spans="1:97" ht="15.75" hidden="1" customHeight="1">
      <c r="A330" s="86"/>
      <c r="B330" s="106"/>
      <c r="C330" s="81"/>
      <c r="D330" s="106"/>
      <c r="E330" s="106"/>
      <c r="F330" s="106"/>
      <c r="G330" s="106"/>
      <c r="H330" s="106"/>
      <c r="I330" s="106"/>
      <c r="J330" s="106"/>
      <c r="K330" s="106"/>
      <c r="L330" s="106"/>
      <c r="M330" s="81"/>
      <c r="N330" s="81"/>
      <c r="O330" s="81"/>
      <c r="P330" s="81"/>
      <c r="Q330" s="81"/>
      <c r="R330" s="252"/>
      <c r="S330" s="252"/>
      <c r="T330" s="81"/>
      <c r="U330" s="81"/>
      <c r="V330" s="81"/>
      <c r="W330" s="252"/>
      <c r="X330" s="252"/>
      <c r="Y330" s="252"/>
      <c r="Z330" s="252"/>
      <c r="AA330" s="252"/>
      <c r="AB330" s="252"/>
      <c r="AC330" s="252"/>
      <c r="AD330" s="252"/>
      <c r="AE330" s="252"/>
      <c r="AF330" s="252"/>
      <c r="AG330" s="252"/>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6"/>
      <c r="BK330" s="86"/>
      <c r="BL330" s="34"/>
      <c r="BM330" s="86"/>
      <c r="BN330" s="86"/>
      <c r="BO330" s="86"/>
      <c r="BP330" s="86"/>
      <c r="BQ330" s="86"/>
      <c r="BR330" s="86"/>
      <c r="BS330" s="86"/>
      <c r="BT330" s="86"/>
      <c r="BU330" s="86"/>
      <c r="BV330" s="86"/>
      <c r="BW330" s="86"/>
      <c r="BX330" s="86"/>
      <c r="BY330" s="86"/>
      <c r="BZ330" s="86"/>
      <c r="CA330" s="86"/>
      <c r="CB330" s="86"/>
      <c r="CC330" s="86"/>
      <c r="CD330" s="86"/>
      <c r="CE330" s="86"/>
      <c r="CF330" s="86"/>
      <c r="CG330" s="86"/>
      <c r="CH330" s="86"/>
      <c r="CI330" s="86"/>
      <c r="CJ330" s="86"/>
      <c r="CK330" s="86"/>
      <c r="CS330" s="1" t="s">
        <v>2742</v>
      </c>
    </row>
    <row r="331" spans="1:97" ht="15.75" hidden="1" customHeight="1">
      <c r="A331" s="86"/>
      <c r="B331" s="106"/>
      <c r="C331" s="81"/>
      <c r="D331" s="106"/>
      <c r="E331" s="106"/>
      <c r="F331" s="106"/>
      <c r="G331" s="106"/>
      <c r="H331" s="106"/>
      <c r="I331" s="106"/>
      <c r="J331" s="106"/>
      <c r="K331" s="106"/>
      <c r="L331" s="106"/>
      <c r="M331" s="81"/>
      <c r="N331" s="81"/>
      <c r="O331" s="81"/>
      <c r="P331" s="81"/>
      <c r="Q331" s="81"/>
      <c r="R331" s="252"/>
      <c r="S331" s="252"/>
      <c r="T331" s="81"/>
      <c r="U331" s="81"/>
      <c r="V331" s="81"/>
      <c r="W331" s="252"/>
      <c r="X331" s="252"/>
      <c r="Y331" s="252"/>
      <c r="Z331" s="252"/>
      <c r="AA331" s="252"/>
      <c r="AB331" s="252"/>
      <c r="AC331" s="252"/>
      <c r="AD331" s="252"/>
      <c r="AE331" s="252"/>
      <c r="AF331" s="252"/>
      <c r="AG331" s="252"/>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6"/>
      <c r="BK331" s="86"/>
      <c r="BL331" s="34"/>
      <c r="BM331" s="86"/>
      <c r="BN331" s="86"/>
      <c r="BO331" s="86"/>
      <c r="BP331" s="86"/>
      <c r="BQ331" s="86"/>
      <c r="BR331" s="86"/>
      <c r="BS331" s="86"/>
      <c r="BT331" s="86"/>
      <c r="BU331" s="86"/>
      <c r="BV331" s="86"/>
      <c r="BW331" s="86"/>
      <c r="BX331" s="86"/>
      <c r="BY331" s="86"/>
      <c r="BZ331" s="86"/>
      <c r="CA331" s="86"/>
      <c r="CB331" s="86"/>
      <c r="CC331" s="86"/>
      <c r="CD331" s="86"/>
      <c r="CE331" s="86"/>
      <c r="CF331" s="86"/>
      <c r="CG331" s="86"/>
      <c r="CH331" s="86"/>
      <c r="CI331" s="86"/>
      <c r="CJ331" s="86"/>
      <c r="CK331" s="86"/>
      <c r="CS331" s="1" t="s">
        <v>2743</v>
      </c>
    </row>
    <row r="332" spans="1:97" ht="15.75" hidden="1" customHeight="1">
      <c r="A332" s="86"/>
      <c r="B332" s="106"/>
      <c r="C332" s="81"/>
      <c r="D332" s="106"/>
      <c r="E332" s="106"/>
      <c r="F332" s="106"/>
      <c r="G332" s="106"/>
      <c r="H332" s="106"/>
      <c r="I332" s="106"/>
      <c r="J332" s="106"/>
      <c r="K332" s="106"/>
      <c r="L332" s="106"/>
      <c r="M332" s="81"/>
      <c r="N332" s="81"/>
      <c r="O332" s="81"/>
      <c r="P332" s="81"/>
      <c r="Q332" s="81"/>
      <c r="R332" s="252"/>
      <c r="S332" s="252"/>
      <c r="T332" s="81"/>
      <c r="U332" s="81"/>
      <c r="V332" s="81"/>
      <c r="W332" s="253"/>
      <c r="X332" s="253"/>
      <c r="Y332" s="253"/>
      <c r="Z332" s="253"/>
      <c r="AA332" s="253"/>
      <c r="AB332" s="253"/>
      <c r="AC332" s="253"/>
      <c r="AD332" s="253"/>
      <c r="AE332" s="253"/>
      <c r="AF332" s="253"/>
      <c r="AG332" s="253"/>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6"/>
      <c r="BK332" s="86"/>
      <c r="BL332" s="34"/>
      <c r="BM332" s="86"/>
      <c r="BN332" s="86"/>
      <c r="BO332" s="86"/>
      <c r="BP332" s="86"/>
      <c r="BQ332" s="86"/>
      <c r="BR332" s="86"/>
      <c r="BS332" s="86"/>
      <c r="BT332" s="86"/>
      <c r="BU332" s="86"/>
      <c r="BV332" s="86"/>
      <c r="BW332" s="86"/>
      <c r="BX332" s="86"/>
      <c r="BY332" s="86"/>
      <c r="BZ332" s="86"/>
      <c r="CA332" s="86"/>
      <c r="CB332" s="86"/>
      <c r="CC332" s="86"/>
      <c r="CD332" s="86"/>
      <c r="CE332" s="86"/>
      <c r="CF332" s="86"/>
      <c r="CG332" s="86"/>
      <c r="CH332" s="86"/>
      <c r="CI332" s="86"/>
      <c r="CJ332" s="86"/>
      <c r="CK332" s="86"/>
      <c r="CS332" s="1" t="s">
        <v>2744</v>
      </c>
    </row>
    <row r="333" spans="1:97" ht="15.75" hidden="1" customHeight="1">
      <c r="A333" s="86"/>
      <c r="B333" s="106"/>
      <c r="C333" s="81"/>
      <c r="D333" s="106"/>
      <c r="E333" s="106"/>
      <c r="F333" s="106"/>
      <c r="G333" s="106"/>
      <c r="H333" s="106"/>
      <c r="I333" s="106"/>
      <c r="J333" s="106"/>
      <c r="K333" s="106"/>
      <c r="L333" s="106"/>
      <c r="M333" s="81"/>
      <c r="N333" s="81"/>
      <c r="O333" s="81"/>
      <c r="P333" s="81"/>
      <c r="Q333" s="81"/>
      <c r="R333" s="252"/>
      <c r="S333" s="252"/>
      <c r="T333" s="81"/>
      <c r="U333" s="81"/>
      <c r="V333" s="81"/>
      <c r="W333" s="252"/>
      <c r="X333" s="252"/>
      <c r="Y333" s="252"/>
      <c r="Z333" s="252"/>
      <c r="AA333" s="252"/>
      <c r="AB333" s="252"/>
      <c r="AC333" s="252"/>
      <c r="AD333" s="252"/>
      <c r="AE333" s="252"/>
      <c r="AF333" s="252"/>
      <c r="AG333" s="252"/>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6"/>
      <c r="BK333" s="86"/>
      <c r="BL333" s="34"/>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S333" s="1" t="s">
        <v>2745</v>
      </c>
    </row>
    <row r="334" spans="1:97" ht="15.75" hidden="1" customHeight="1">
      <c r="A334" s="86"/>
      <c r="B334" s="106"/>
      <c r="C334" s="81"/>
      <c r="D334" s="106"/>
      <c r="E334" s="106"/>
      <c r="F334" s="106"/>
      <c r="G334" s="106"/>
      <c r="H334" s="106"/>
      <c r="I334" s="106"/>
      <c r="J334" s="106"/>
      <c r="K334" s="106"/>
      <c r="L334" s="106"/>
      <c r="M334" s="81"/>
      <c r="N334" s="81"/>
      <c r="O334" s="81"/>
      <c r="P334" s="81"/>
      <c r="Q334" s="81"/>
      <c r="R334" s="252"/>
      <c r="S334" s="252"/>
      <c r="T334" s="81"/>
      <c r="U334" s="81"/>
      <c r="V334" s="81"/>
      <c r="W334" s="252"/>
      <c r="X334" s="252"/>
      <c r="Y334" s="252"/>
      <c r="Z334" s="252"/>
      <c r="AA334" s="252"/>
      <c r="AB334" s="252"/>
      <c r="AC334" s="252"/>
      <c r="AD334" s="252"/>
      <c r="AE334" s="252"/>
      <c r="AF334" s="252"/>
      <c r="AG334" s="252"/>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6"/>
      <c r="BK334" s="86"/>
      <c r="BL334" s="34"/>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S334" s="1" t="s">
        <v>2746</v>
      </c>
    </row>
    <row r="335" spans="1:97" ht="15.75" hidden="1" customHeight="1">
      <c r="A335" s="86"/>
      <c r="B335" s="106"/>
      <c r="C335" s="81"/>
      <c r="D335" s="106"/>
      <c r="E335" s="106"/>
      <c r="F335" s="106"/>
      <c r="G335" s="106"/>
      <c r="H335" s="106"/>
      <c r="I335" s="106"/>
      <c r="J335" s="106"/>
      <c r="K335" s="106"/>
      <c r="L335" s="106"/>
      <c r="M335" s="81"/>
      <c r="N335" s="81"/>
      <c r="O335" s="81"/>
      <c r="P335" s="81"/>
      <c r="Q335" s="81"/>
      <c r="R335" s="252"/>
      <c r="S335" s="252"/>
      <c r="T335" s="81"/>
      <c r="U335" s="81"/>
      <c r="V335" s="81"/>
      <c r="W335" s="253"/>
      <c r="X335" s="253"/>
      <c r="Y335" s="253"/>
      <c r="Z335" s="253"/>
      <c r="AA335" s="253"/>
      <c r="AB335" s="253"/>
      <c r="AC335" s="253"/>
      <c r="AD335" s="253"/>
      <c r="AE335" s="253"/>
      <c r="AF335" s="253"/>
      <c r="AG335" s="253"/>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6"/>
      <c r="BK335" s="86"/>
      <c r="BL335" s="34"/>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S335" s="1" t="s">
        <v>2747</v>
      </c>
    </row>
    <row r="336" spans="1:97" ht="15.75" hidden="1" customHeight="1">
      <c r="A336" s="86"/>
      <c r="B336" s="106"/>
      <c r="C336" s="81"/>
      <c r="D336" s="106"/>
      <c r="E336" s="106"/>
      <c r="F336" s="106"/>
      <c r="G336" s="106"/>
      <c r="H336" s="106"/>
      <c r="I336" s="106"/>
      <c r="J336" s="106"/>
      <c r="K336" s="106"/>
      <c r="L336" s="106"/>
      <c r="M336" s="81"/>
      <c r="N336" s="81"/>
      <c r="O336" s="81"/>
      <c r="P336" s="81"/>
      <c r="Q336" s="81"/>
      <c r="R336" s="252"/>
      <c r="S336" s="252"/>
      <c r="T336" s="81"/>
      <c r="U336" s="81"/>
      <c r="V336" s="81"/>
      <c r="W336" s="252"/>
      <c r="X336" s="252"/>
      <c r="Y336" s="252"/>
      <c r="Z336" s="252"/>
      <c r="AA336" s="252"/>
      <c r="AB336" s="252"/>
      <c r="AC336" s="252"/>
      <c r="AD336" s="252"/>
      <c r="AE336" s="252"/>
      <c r="AF336" s="252"/>
      <c r="AG336" s="252"/>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6"/>
      <c r="BK336" s="86"/>
      <c r="BL336" s="34"/>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S336" s="1" t="s">
        <v>2748</v>
      </c>
    </row>
    <row r="337" spans="1:97" ht="15.75" hidden="1" customHeight="1">
      <c r="A337" s="86"/>
      <c r="B337" s="106"/>
      <c r="C337" s="81"/>
      <c r="D337" s="106"/>
      <c r="E337" s="106"/>
      <c r="F337" s="106"/>
      <c r="G337" s="106"/>
      <c r="H337" s="106"/>
      <c r="I337" s="106"/>
      <c r="J337" s="106"/>
      <c r="K337" s="106"/>
      <c r="L337" s="106"/>
      <c r="M337" s="81"/>
      <c r="N337" s="81"/>
      <c r="O337" s="81"/>
      <c r="P337" s="81"/>
      <c r="Q337" s="81"/>
      <c r="R337" s="252"/>
      <c r="S337" s="252"/>
      <c r="T337" s="81"/>
      <c r="U337" s="81"/>
      <c r="V337" s="81"/>
      <c r="W337" s="253"/>
      <c r="X337" s="253"/>
      <c r="Y337" s="253"/>
      <c r="Z337" s="253"/>
      <c r="AA337" s="253"/>
      <c r="AB337" s="253"/>
      <c r="AC337" s="253"/>
      <c r="AD337" s="253"/>
      <c r="AE337" s="253"/>
      <c r="AF337" s="253"/>
      <c r="AG337" s="253"/>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6"/>
      <c r="BK337" s="86"/>
      <c r="BL337" s="34"/>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S337" s="1" t="s">
        <v>2749</v>
      </c>
    </row>
    <row r="338" spans="1:97" ht="15.75" hidden="1" customHeight="1">
      <c r="A338" s="86"/>
      <c r="B338" s="106"/>
      <c r="C338" s="81"/>
      <c r="D338" s="106"/>
      <c r="E338" s="106"/>
      <c r="F338" s="106"/>
      <c r="G338" s="106"/>
      <c r="H338" s="106"/>
      <c r="I338" s="106"/>
      <c r="J338" s="106"/>
      <c r="K338" s="106"/>
      <c r="L338" s="106"/>
      <c r="M338" s="81"/>
      <c r="N338" s="81"/>
      <c r="O338" s="81"/>
      <c r="P338" s="81"/>
      <c r="Q338" s="81"/>
      <c r="R338" s="252"/>
      <c r="S338" s="252"/>
      <c r="T338" s="81"/>
      <c r="U338" s="81"/>
      <c r="V338" s="81"/>
      <c r="W338" s="252"/>
      <c r="X338" s="252"/>
      <c r="Y338" s="252"/>
      <c r="Z338" s="252"/>
      <c r="AA338" s="252"/>
      <c r="AB338" s="252"/>
      <c r="AC338" s="252"/>
      <c r="AD338" s="252"/>
      <c r="AE338" s="252"/>
      <c r="AF338" s="252"/>
      <c r="AG338" s="252"/>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6"/>
      <c r="BK338" s="86"/>
      <c r="BL338" s="34"/>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S338" s="1" t="s">
        <v>2750</v>
      </c>
    </row>
    <row r="339" spans="1:97" ht="15.75" hidden="1" customHeight="1">
      <c r="A339" s="86"/>
      <c r="B339" s="106"/>
      <c r="C339" s="81"/>
      <c r="D339" s="106"/>
      <c r="E339" s="106"/>
      <c r="F339" s="106"/>
      <c r="G339" s="106"/>
      <c r="H339" s="106"/>
      <c r="I339" s="106"/>
      <c r="J339" s="106"/>
      <c r="K339" s="106"/>
      <c r="L339" s="106"/>
      <c r="M339" s="81"/>
      <c r="N339" s="81"/>
      <c r="O339" s="81"/>
      <c r="P339" s="81"/>
      <c r="Q339" s="81"/>
      <c r="R339" s="252"/>
      <c r="S339" s="252"/>
      <c r="T339" s="81"/>
      <c r="U339" s="81"/>
      <c r="V339" s="81"/>
      <c r="W339" s="253"/>
      <c r="X339" s="253"/>
      <c r="Y339" s="253"/>
      <c r="Z339" s="253"/>
      <c r="AA339" s="253"/>
      <c r="AB339" s="253"/>
      <c r="AC339" s="253"/>
      <c r="AD339" s="253"/>
      <c r="AE339" s="253"/>
      <c r="AF339" s="253"/>
      <c r="AG339" s="253"/>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6"/>
      <c r="BK339" s="86"/>
      <c r="BL339" s="34"/>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S339" s="1" t="s">
        <v>2751</v>
      </c>
    </row>
    <row r="340" spans="1:97" ht="15.75" hidden="1" customHeight="1">
      <c r="A340" s="86"/>
      <c r="B340" s="106"/>
      <c r="C340" s="81"/>
      <c r="D340" s="106"/>
      <c r="E340" s="106"/>
      <c r="F340" s="106"/>
      <c r="G340" s="106"/>
      <c r="H340" s="106"/>
      <c r="I340" s="106"/>
      <c r="J340" s="106"/>
      <c r="K340" s="106"/>
      <c r="L340" s="106"/>
      <c r="M340" s="81"/>
      <c r="N340" s="81"/>
      <c r="O340" s="81"/>
      <c r="P340" s="81"/>
      <c r="Q340" s="81"/>
      <c r="R340" s="252"/>
      <c r="S340" s="252"/>
      <c r="T340" s="81"/>
      <c r="U340" s="81"/>
      <c r="V340" s="81"/>
      <c r="W340" s="253"/>
      <c r="X340" s="253"/>
      <c r="Y340" s="253"/>
      <c r="Z340" s="253"/>
      <c r="AA340" s="253"/>
      <c r="AB340" s="253"/>
      <c r="AC340" s="253"/>
      <c r="AD340" s="253"/>
      <c r="AE340" s="253"/>
      <c r="AF340" s="253"/>
      <c r="AG340" s="253"/>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6"/>
      <c r="BK340" s="86"/>
      <c r="BL340" s="34"/>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S340" s="1" t="s">
        <v>2752</v>
      </c>
    </row>
    <row r="341" spans="1:97" ht="15.75" hidden="1" customHeight="1">
      <c r="A341" s="86"/>
      <c r="B341" s="106"/>
      <c r="C341" s="81"/>
      <c r="D341" s="106"/>
      <c r="E341" s="106"/>
      <c r="F341" s="106"/>
      <c r="G341" s="106"/>
      <c r="H341" s="106"/>
      <c r="I341" s="106"/>
      <c r="J341" s="106"/>
      <c r="K341" s="106"/>
      <c r="L341" s="106"/>
      <c r="M341" s="81"/>
      <c r="N341" s="81"/>
      <c r="O341" s="81"/>
      <c r="P341" s="81"/>
      <c r="Q341" s="81"/>
      <c r="R341" s="252"/>
      <c r="S341" s="252"/>
      <c r="T341" s="81"/>
      <c r="U341" s="81"/>
      <c r="V341" s="81"/>
      <c r="W341" s="253"/>
      <c r="X341" s="253"/>
      <c r="Y341" s="253"/>
      <c r="Z341" s="253"/>
      <c r="AA341" s="253"/>
      <c r="AB341" s="253"/>
      <c r="AC341" s="253"/>
      <c r="AD341" s="253"/>
      <c r="AE341" s="253"/>
      <c r="AF341" s="253"/>
      <c r="AG341" s="253"/>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6"/>
      <c r="BK341" s="86"/>
      <c r="BL341" s="34"/>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S341" s="1" t="s">
        <v>602</v>
      </c>
    </row>
    <row r="342" spans="1:97" ht="15.75" hidden="1" customHeight="1">
      <c r="A342" s="86"/>
      <c r="B342" s="106"/>
      <c r="C342" s="81"/>
      <c r="D342" s="106"/>
      <c r="E342" s="106"/>
      <c r="F342" s="106"/>
      <c r="G342" s="106"/>
      <c r="H342" s="106"/>
      <c r="I342" s="106"/>
      <c r="J342" s="106"/>
      <c r="K342" s="106"/>
      <c r="L342" s="106"/>
      <c r="M342" s="81"/>
      <c r="N342" s="81"/>
      <c r="O342" s="81"/>
      <c r="P342" s="81"/>
      <c r="Q342" s="81"/>
      <c r="R342" s="252"/>
      <c r="S342" s="252"/>
      <c r="T342" s="81"/>
      <c r="U342" s="81"/>
      <c r="V342" s="81"/>
      <c r="W342" s="252"/>
      <c r="X342" s="252"/>
      <c r="Y342" s="252"/>
      <c r="Z342" s="252"/>
      <c r="AA342" s="252"/>
      <c r="AB342" s="252"/>
      <c r="AC342" s="252"/>
      <c r="AD342" s="252"/>
      <c r="AE342" s="252"/>
      <c r="AF342" s="252"/>
      <c r="AG342" s="252"/>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6"/>
      <c r="BK342" s="86"/>
      <c r="BL342" s="34"/>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S342" s="1" t="s">
        <v>649</v>
      </c>
    </row>
    <row r="343" spans="1:97" ht="15.75" hidden="1" customHeight="1">
      <c r="A343" s="86"/>
      <c r="B343" s="106"/>
      <c r="C343" s="81"/>
      <c r="D343" s="106"/>
      <c r="E343" s="106"/>
      <c r="F343" s="106"/>
      <c r="G343" s="106"/>
      <c r="H343" s="106"/>
      <c r="I343" s="106"/>
      <c r="J343" s="106"/>
      <c r="K343" s="106"/>
      <c r="L343" s="106"/>
      <c r="M343" s="81"/>
      <c r="N343" s="81"/>
      <c r="O343" s="81"/>
      <c r="P343" s="81"/>
      <c r="Q343" s="81"/>
      <c r="R343" s="252"/>
      <c r="S343" s="252"/>
      <c r="T343" s="81"/>
      <c r="U343" s="81"/>
      <c r="V343" s="81"/>
      <c r="W343" s="252"/>
      <c r="X343" s="252"/>
      <c r="Y343" s="252"/>
      <c r="Z343" s="252"/>
      <c r="AA343" s="252"/>
      <c r="AB343" s="252"/>
      <c r="AC343" s="252"/>
      <c r="AD343" s="252"/>
      <c r="AE343" s="252"/>
      <c r="AF343" s="252"/>
      <c r="AG343" s="252"/>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6"/>
      <c r="BK343" s="86"/>
      <c r="BL343" s="34"/>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S343" s="1" t="s">
        <v>2753</v>
      </c>
    </row>
    <row r="344" spans="1:97" ht="15.75" hidden="1" customHeight="1">
      <c r="A344" s="86"/>
      <c r="B344" s="106"/>
      <c r="C344" s="81"/>
      <c r="D344" s="106"/>
      <c r="E344" s="106"/>
      <c r="F344" s="106"/>
      <c r="G344" s="106"/>
      <c r="H344" s="106"/>
      <c r="I344" s="106"/>
      <c r="J344" s="106"/>
      <c r="K344" s="106"/>
      <c r="L344" s="106"/>
      <c r="M344" s="81"/>
      <c r="N344" s="81"/>
      <c r="O344" s="81"/>
      <c r="P344" s="81"/>
      <c r="Q344" s="81"/>
      <c r="R344" s="252"/>
      <c r="S344" s="252"/>
      <c r="T344" s="81"/>
      <c r="U344" s="81"/>
      <c r="V344" s="81"/>
      <c r="W344" s="253"/>
      <c r="X344" s="253"/>
      <c r="Y344" s="253"/>
      <c r="Z344" s="253"/>
      <c r="AA344" s="253"/>
      <c r="AB344" s="253"/>
      <c r="AC344" s="253"/>
      <c r="AD344" s="253"/>
      <c r="AE344" s="253"/>
      <c r="AF344" s="253"/>
      <c r="AG344" s="253"/>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6"/>
      <c r="BK344" s="86"/>
      <c r="BL344" s="34"/>
      <c r="BM344" s="86"/>
      <c r="BN344" s="86"/>
      <c r="BO344" s="86"/>
      <c r="BP344" s="86"/>
      <c r="BQ344" s="86"/>
      <c r="BR344" s="86"/>
      <c r="BS344" s="86"/>
      <c r="BT344" s="86"/>
      <c r="BU344" s="86"/>
      <c r="BV344" s="86"/>
      <c r="BW344" s="86"/>
      <c r="BX344" s="86"/>
      <c r="BY344" s="86"/>
      <c r="BZ344" s="86"/>
      <c r="CA344" s="86"/>
      <c r="CB344" s="86"/>
      <c r="CC344" s="86"/>
      <c r="CD344" s="86"/>
      <c r="CE344" s="86"/>
      <c r="CF344" s="86"/>
      <c r="CG344" s="86"/>
      <c r="CH344" s="86"/>
      <c r="CI344" s="86"/>
      <c r="CJ344" s="86"/>
      <c r="CK344" s="86"/>
      <c r="CS344" s="1" t="s">
        <v>2754</v>
      </c>
    </row>
    <row r="345" spans="1:97" ht="15.75" hidden="1" customHeight="1">
      <c r="A345" s="86"/>
      <c r="B345" s="106"/>
      <c r="C345" s="81"/>
      <c r="D345" s="106"/>
      <c r="E345" s="106"/>
      <c r="F345" s="106"/>
      <c r="G345" s="106"/>
      <c r="H345" s="106"/>
      <c r="I345" s="106"/>
      <c r="J345" s="106"/>
      <c r="K345" s="106"/>
      <c r="L345" s="106"/>
      <c r="M345" s="81"/>
      <c r="N345" s="81"/>
      <c r="O345" s="81"/>
      <c r="P345" s="81"/>
      <c r="Q345" s="81"/>
      <c r="R345" s="252"/>
      <c r="S345" s="252"/>
      <c r="T345" s="81"/>
      <c r="U345" s="81"/>
      <c r="V345" s="81"/>
      <c r="W345" s="253"/>
      <c r="X345" s="253"/>
      <c r="Y345" s="253"/>
      <c r="Z345" s="253"/>
      <c r="AA345" s="253"/>
      <c r="AB345" s="253"/>
      <c r="AC345" s="253"/>
      <c r="AD345" s="253"/>
      <c r="AE345" s="253"/>
      <c r="AF345" s="253"/>
      <c r="AG345" s="253"/>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6"/>
      <c r="BK345" s="86"/>
      <c r="BL345" s="34"/>
      <c r="BM345" s="86"/>
      <c r="BN345" s="86"/>
      <c r="BO345" s="86"/>
      <c r="BP345" s="86"/>
      <c r="BQ345" s="86"/>
      <c r="BR345" s="86"/>
      <c r="BS345" s="86"/>
      <c r="BT345" s="86"/>
      <c r="BU345" s="86"/>
      <c r="BV345" s="86"/>
      <c r="BW345" s="86"/>
      <c r="BX345" s="86"/>
      <c r="BY345" s="86"/>
      <c r="BZ345" s="86"/>
      <c r="CA345" s="86"/>
      <c r="CB345" s="86"/>
      <c r="CC345" s="86"/>
      <c r="CD345" s="86"/>
      <c r="CE345" s="86"/>
      <c r="CF345" s="86"/>
      <c r="CG345" s="86"/>
      <c r="CH345" s="86"/>
      <c r="CI345" s="86"/>
      <c r="CJ345" s="86"/>
      <c r="CK345" s="86"/>
      <c r="CS345" s="1" t="s">
        <v>2755</v>
      </c>
    </row>
    <row r="346" spans="1:97" ht="15.75" hidden="1" customHeight="1">
      <c r="A346" s="86"/>
      <c r="B346" s="106"/>
      <c r="C346" s="81"/>
      <c r="D346" s="106"/>
      <c r="E346" s="106"/>
      <c r="F346" s="106"/>
      <c r="G346" s="106"/>
      <c r="H346" s="106"/>
      <c r="I346" s="106"/>
      <c r="J346" s="106"/>
      <c r="K346" s="106"/>
      <c r="L346" s="106"/>
      <c r="M346" s="81"/>
      <c r="N346" s="81"/>
      <c r="O346" s="81"/>
      <c r="P346" s="81"/>
      <c r="Q346" s="81"/>
      <c r="R346" s="252"/>
      <c r="S346" s="252"/>
      <c r="T346" s="81"/>
      <c r="U346" s="81"/>
      <c r="V346" s="81"/>
      <c r="W346" s="252"/>
      <c r="X346" s="252"/>
      <c r="Y346" s="252"/>
      <c r="Z346" s="252"/>
      <c r="AA346" s="252"/>
      <c r="AB346" s="252"/>
      <c r="AC346" s="252"/>
      <c r="AD346" s="252"/>
      <c r="AE346" s="252"/>
      <c r="AF346" s="252"/>
      <c r="AG346" s="252"/>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6"/>
      <c r="BK346" s="86"/>
      <c r="BL346" s="34"/>
      <c r="BM346" s="86"/>
      <c r="BN346" s="86"/>
      <c r="BO346" s="86"/>
      <c r="BP346" s="86"/>
      <c r="BQ346" s="86"/>
      <c r="BR346" s="86"/>
      <c r="BS346" s="86"/>
      <c r="BT346" s="86"/>
      <c r="BU346" s="86"/>
      <c r="BV346" s="86"/>
      <c r="BW346" s="86"/>
      <c r="BX346" s="86"/>
      <c r="BY346" s="86"/>
      <c r="BZ346" s="86"/>
      <c r="CA346" s="86"/>
      <c r="CB346" s="86"/>
      <c r="CC346" s="86"/>
      <c r="CD346" s="86"/>
      <c r="CE346" s="86"/>
      <c r="CF346" s="86"/>
      <c r="CG346" s="86"/>
      <c r="CH346" s="86"/>
      <c r="CI346" s="86"/>
      <c r="CJ346" s="86"/>
      <c r="CK346" s="86"/>
      <c r="CS346" s="1" t="s">
        <v>2756</v>
      </c>
    </row>
    <row r="347" spans="1:97" ht="15.75" hidden="1" customHeight="1">
      <c r="A347" s="86"/>
      <c r="B347" s="106"/>
      <c r="C347" s="81"/>
      <c r="D347" s="106"/>
      <c r="E347" s="106"/>
      <c r="F347" s="106"/>
      <c r="G347" s="106"/>
      <c r="H347" s="106"/>
      <c r="I347" s="106"/>
      <c r="J347" s="106"/>
      <c r="K347" s="106"/>
      <c r="L347" s="106"/>
      <c r="M347" s="81"/>
      <c r="N347" s="81"/>
      <c r="O347" s="81"/>
      <c r="P347" s="81"/>
      <c r="Q347" s="81"/>
      <c r="R347" s="252"/>
      <c r="S347" s="252"/>
      <c r="T347" s="81"/>
      <c r="U347" s="81"/>
      <c r="V347" s="81"/>
      <c r="W347" s="253"/>
      <c r="X347" s="253"/>
      <c r="Y347" s="253"/>
      <c r="Z347" s="253"/>
      <c r="AA347" s="253"/>
      <c r="AB347" s="253"/>
      <c r="AC347" s="253"/>
      <c r="AD347" s="253"/>
      <c r="AE347" s="253"/>
      <c r="AF347" s="253"/>
      <c r="AG347" s="253"/>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6"/>
      <c r="BK347" s="86"/>
      <c r="BL347" s="34"/>
      <c r="BM347" s="86"/>
      <c r="BN347" s="86"/>
      <c r="BO347" s="86"/>
      <c r="BP347" s="86"/>
      <c r="BQ347" s="86"/>
      <c r="BR347" s="86"/>
      <c r="BS347" s="86"/>
      <c r="BT347" s="86"/>
      <c r="BU347" s="86"/>
      <c r="BV347" s="86"/>
      <c r="BW347" s="86"/>
      <c r="BX347" s="86"/>
      <c r="BY347" s="86"/>
      <c r="BZ347" s="86"/>
      <c r="CA347" s="86"/>
      <c r="CB347" s="86"/>
      <c r="CC347" s="86"/>
      <c r="CD347" s="86"/>
      <c r="CE347" s="86"/>
      <c r="CF347" s="86"/>
      <c r="CG347" s="86"/>
      <c r="CH347" s="86"/>
      <c r="CI347" s="86"/>
      <c r="CJ347" s="86"/>
      <c r="CK347" s="86"/>
      <c r="CS347" s="1" t="s">
        <v>2757</v>
      </c>
    </row>
    <row r="348" spans="1:97" ht="15.75" hidden="1" customHeight="1">
      <c r="A348" s="86"/>
      <c r="B348" s="106"/>
      <c r="C348" s="81"/>
      <c r="D348" s="106"/>
      <c r="E348" s="106"/>
      <c r="F348" s="106"/>
      <c r="G348" s="106"/>
      <c r="H348" s="106"/>
      <c r="I348" s="106"/>
      <c r="J348" s="106"/>
      <c r="K348" s="106"/>
      <c r="L348" s="106"/>
      <c r="M348" s="81"/>
      <c r="N348" s="81"/>
      <c r="O348" s="81"/>
      <c r="P348" s="81"/>
      <c r="Q348" s="81"/>
      <c r="R348" s="252"/>
      <c r="S348" s="252"/>
      <c r="T348" s="81"/>
      <c r="U348" s="81"/>
      <c r="V348" s="81"/>
      <c r="W348" s="86"/>
      <c r="X348" s="86"/>
      <c r="Y348" s="86"/>
      <c r="Z348" s="86"/>
      <c r="AA348" s="86"/>
      <c r="AB348" s="86"/>
      <c r="AC348" s="86"/>
      <c r="AD348" s="254"/>
      <c r="AE348" s="254"/>
      <c r="AF348" s="254"/>
      <c r="AG348" s="254"/>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6"/>
      <c r="BK348" s="86"/>
      <c r="BL348" s="34"/>
      <c r="BM348" s="86"/>
      <c r="BN348" s="86"/>
      <c r="BO348" s="86"/>
      <c r="BP348" s="86"/>
      <c r="BQ348" s="86"/>
      <c r="BR348" s="86"/>
      <c r="BS348" s="86"/>
      <c r="BT348" s="86"/>
      <c r="BU348" s="86"/>
      <c r="BV348" s="86"/>
      <c r="BW348" s="86"/>
      <c r="BX348" s="86"/>
      <c r="BY348" s="86"/>
      <c r="BZ348" s="86"/>
      <c r="CA348" s="86"/>
      <c r="CB348" s="86"/>
      <c r="CC348" s="86"/>
      <c r="CD348" s="86"/>
      <c r="CE348" s="86"/>
      <c r="CF348" s="86"/>
      <c r="CG348" s="86"/>
      <c r="CH348" s="86"/>
      <c r="CI348" s="86"/>
      <c r="CJ348" s="86"/>
      <c r="CK348" s="86"/>
      <c r="CS348" s="1" t="s">
        <v>2758</v>
      </c>
    </row>
    <row r="349" spans="1:97" ht="15.75" hidden="1" customHeight="1">
      <c r="A349" s="86"/>
      <c r="B349" s="106"/>
      <c r="C349" s="81"/>
      <c r="D349" s="106"/>
      <c r="E349" s="106"/>
      <c r="F349" s="106"/>
      <c r="G349" s="106"/>
      <c r="H349" s="106"/>
      <c r="I349" s="106"/>
      <c r="J349" s="106"/>
      <c r="K349" s="106"/>
      <c r="L349" s="106"/>
      <c r="M349" s="81"/>
      <c r="N349" s="81"/>
      <c r="O349" s="81"/>
      <c r="P349" s="81"/>
      <c r="Q349" s="81"/>
      <c r="R349" s="81"/>
      <c r="S349" s="81"/>
      <c r="T349" s="81"/>
      <c r="U349" s="81"/>
      <c r="V349" s="81"/>
      <c r="W349" s="249"/>
      <c r="X349" s="249"/>
      <c r="Y349" s="249"/>
      <c r="Z349" s="249"/>
      <c r="AA349" s="249"/>
      <c r="AB349" s="249"/>
      <c r="AC349" s="249"/>
      <c r="AD349" s="249"/>
      <c r="AE349" s="249"/>
      <c r="AF349" s="249"/>
      <c r="AG349" s="249"/>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6"/>
      <c r="BK349" s="86"/>
      <c r="BL349" s="34"/>
      <c r="BM349" s="86"/>
      <c r="BN349" s="86"/>
      <c r="BO349" s="86"/>
      <c r="BP349" s="86"/>
      <c r="BQ349" s="86"/>
      <c r="BR349" s="86"/>
      <c r="BS349" s="86"/>
      <c r="BT349" s="86"/>
      <c r="BU349" s="86"/>
      <c r="BV349" s="86"/>
      <c r="BW349" s="86"/>
      <c r="BX349" s="86"/>
      <c r="BY349" s="86"/>
      <c r="BZ349" s="86"/>
      <c r="CA349" s="86"/>
      <c r="CB349" s="86"/>
      <c r="CC349" s="86"/>
      <c r="CD349" s="86"/>
      <c r="CE349" s="86"/>
      <c r="CF349" s="86"/>
      <c r="CG349" s="86"/>
      <c r="CH349" s="86"/>
      <c r="CI349" s="86"/>
      <c r="CJ349" s="86"/>
      <c r="CK349" s="86"/>
      <c r="CS349" s="1" t="s">
        <v>2759</v>
      </c>
    </row>
    <row r="350" spans="1:97" ht="15.75" hidden="1" customHeight="1">
      <c r="A350" s="86"/>
      <c r="B350" s="106"/>
      <c r="C350" s="81"/>
      <c r="D350" s="106"/>
      <c r="E350" s="106"/>
      <c r="F350" s="106"/>
      <c r="G350" s="106"/>
      <c r="H350" s="106"/>
      <c r="I350" s="106"/>
      <c r="J350" s="106"/>
      <c r="K350" s="106"/>
      <c r="L350" s="106"/>
      <c r="M350" s="81"/>
      <c r="N350" s="81"/>
      <c r="O350" s="81"/>
      <c r="P350" s="81"/>
      <c r="Q350" s="81"/>
      <c r="R350" s="252"/>
      <c r="S350" s="252"/>
      <c r="T350" s="81"/>
      <c r="U350" s="81"/>
      <c r="V350" s="81"/>
      <c r="W350" s="253"/>
      <c r="X350" s="253"/>
      <c r="Y350" s="253"/>
      <c r="Z350" s="253"/>
      <c r="AA350" s="253"/>
      <c r="AB350" s="253"/>
      <c r="AC350" s="253"/>
      <c r="AD350" s="253"/>
      <c r="AE350" s="253"/>
      <c r="AF350" s="253"/>
      <c r="AG350" s="253"/>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6"/>
      <c r="BK350" s="86"/>
      <c r="BL350" s="34"/>
      <c r="BM350" s="86"/>
      <c r="BN350" s="86"/>
      <c r="BO350" s="86"/>
      <c r="BP350" s="86"/>
      <c r="BQ350" s="86"/>
      <c r="BR350" s="86"/>
      <c r="BS350" s="86"/>
      <c r="BT350" s="86"/>
      <c r="BU350" s="86"/>
      <c r="BV350" s="86"/>
      <c r="BW350" s="86"/>
      <c r="BX350" s="86"/>
      <c r="BY350" s="86"/>
      <c r="BZ350" s="86"/>
      <c r="CA350" s="86"/>
      <c r="CB350" s="86"/>
      <c r="CC350" s="86"/>
      <c r="CD350" s="86"/>
      <c r="CE350" s="86"/>
      <c r="CF350" s="86"/>
      <c r="CG350" s="86"/>
      <c r="CH350" s="86"/>
      <c r="CI350" s="86"/>
      <c r="CJ350" s="86"/>
      <c r="CK350" s="86"/>
      <c r="CS350" s="1" t="s">
        <v>2760</v>
      </c>
    </row>
    <row r="351" spans="1:97" ht="15.75" hidden="1" customHeight="1">
      <c r="A351" s="86"/>
      <c r="B351" s="106"/>
      <c r="C351" s="81"/>
      <c r="D351" s="106"/>
      <c r="E351" s="106"/>
      <c r="F351" s="106"/>
      <c r="G351" s="106"/>
      <c r="H351" s="106"/>
      <c r="I351" s="106"/>
      <c r="J351" s="106"/>
      <c r="K351" s="106"/>
      <c r="L351" s="106"/>
      <c r="M351" s="81"/>
      <c r="N351" s="81"/>
      <c r="O351" s="81"/>
      <c r="P351" s="81"/>
      <c r="Q351" s="81"/>
      <c r="R351" s="252"/>
      <c r="S351" s="252"/>
      <c r="T351" s="81"/>
      <c r="U351" s="81"/>
      <c r="V351" s="81"/>
      <c r="W351" s="253"/>
      <c r="X351" s="253"/>
      <c r="Y351" s="253"/>
      <c r="Z351" s="253"/>
      <c r="AA351" s="253"/>
      <c r="AB351" s="253"/>
      <c r="AC351" s="253"/>
      <c r="AD351" s="253"/>
      <c r="AE351" s="253"/>
      <c r="AF351" s="253"/>
      <c r="AG351" s="253"/>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6"/>
      <c r="BK351" s="86"/>
      <c r="BL351" s="34"/>
      <c r="BM351" s="86"/>
      <c r="BN351" s="86"/>
      <c r="BO351" s="86"/>
      <c r="BP351" s="86"/>
      <c r="BQ351" s="86"/>
      <c r="BR351" s="86"/>
      <c r="BS351" s="86"/>
      <c r="BT351" s="86"/>
      <c r="BU351" s="86"/>
      <c r="BV351" s="86"/>
      <c r="BW351" s="86"/>
      <c r="BX351" s="86"/>
      <c r="BY351" s="86"/>
      <c r="BZ351" s="86"/>
      <c r="CA351" s="86"/>
      <c r="CB351" s="86"/>
      <c r="CC351" s="86"/>
      <c r="CD351" s="86"/>
      <c r="CE351" s="86"/>
      <c r="CF351" s="86"/>
      <c r="CG351" s="86"/>
      <c r="CH351" s="86"/>
      <c r="CI351" s="86"/>
      <c r="CJ351" s="86"/>
      <c r="CK351" s="86"/>
      <c r="CS351" s="1" t="s">
        <v>2761</v>
      </c>
    </row>
    <row r="352" spans="1:97" ht="15.75" hidden="1" customHeight="1">
      <c r="A352" s="86"/>
      <c r="B352" s="106"/>
      <c r="C352" s="81"/>
      <c r="D352" s="106"/>
      <c r="E352" s="106"/>
      <c r="F352" s="106"/>
      <c r="G352" s="106"/>
      <c r="H352" s="106"/>
      <c r="I352" s="106"/>
      <c r="J352" s="106"/>
      <c r="K352" s="106"/>
      <c r="L352" s="106"/>
      <c r="M352" s="81"/>
      <c r="N352" s="81"/>
      <c r="O352" s="81"/>
      <c r="P352" s="81"/>
      <c r="Q352" s="81"/>
      <c r="R352" s="252"/>
      <c r="S352" s="252"/>
      <c r="T352" s="81"/>
      <c r="U352" s="81"/>
      <c r="V352" s="81"/>
      <c r="W352" s="252"/>
      <c r="X352" s="252"/>
      <c r="Y352" s="252"/>
      <c r="Z352" s="252"/>
      <c r="AA352" s="252"/>
      <c r="AB352" s="252"/>
      <c r="AC352" s="252"/>
      <c r="AD352" s="252"/>
      <c r="AE352" s="252"/>
      <c r="AF352" s="252"/>
      <c r="AG352" s="252"/>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6"/>
      <c r="BK352" s="86"/>
      <c r="BL352" s="34"/>
      <c r="BM352" s="86"/>
      <c r="BN352" s="86"/>
      <c r="BO352" s="86"/>
      <c r="BP352" s="86"/>
      <c r="BQ352" s="86"/>
      <c r="BR352" s="86"/>
      <c r="BS352" s="86"/>
      <c r="BT352" s="86"/>
      <c r="BU352" s="86"/>
      <c r="BV352" s="86"/>
      <c r="BW352" s="86"/>
      <c r="BX352" s="86"/>
      <c r="BY352" s="86"/>
      <c r="BZ352" s="86"/>
      <c r="CA352" s="86"/>
      <c r="CB352" s="86"/>
      <c r="CC352" s="86"/>
      <c r="CD352" s="86"/>
      <c r="CE352" s="86"/>
      <c r="CF352" s="86"/>
      <c r="CG352" s="86"/>
      <c r="CH352" s="86"/>
      <c r="CI352" s="86"/>
      <c r="CJ352" s="86"/>
      <c r="CK352" s="86"/>
      <c r="CS352" s="1" t="s">
        <v>2762</v>
      </c>
    </row>
    <row r="353" spans="1:97" ht="15.75" hidden="1" customHeight="1">
      <c r="A353" s="86"/>
      <c r="B353" s="106"/>
      <c r="C353" s="81"/>
      <c r="D353" s="106"/>
      <c r="E353" s="106"/>
      <c r="F353" s="106"/>
      <c r="G353" s="106"/>
      <c r="H353" s="106"/>
      <c r="I353" s="106"/>
      <c r="J353" s="106"/>
      <c r="K353" s="106"/>
      <c r="L353" s="106"/>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6"/>
      <c r="BK353" s="86"/>
      <c r="BL353" s="34"/>
      <c r="BM353" s="86"/>
      <c r="BN353" s="86"/>
      <c r="BO353" s="86"/>
      <c r="BP353" s="86"/>
      <c r="BQ353" s="86"/>
      <c r="BR353" s="86"/>
      <c r="BS353" s="86"/>
      <c r="BT353" s="86"/>
      <c r="BU353" s="86"/>
      <c r="BV353" s="86"/>
      <c r="BW353" s="86"/>
      <c r="BX353" s="86"/>
      <c r="BY353" s="86"/>
      <c r="BZ353" s="86"/>
      <c r="CA353" s="86"/>
      <c r="CB353" s="86"/>
      <c r="CC353" s="86"/>
      <c r="CD353" s="86"/>
      <c r="CE353" s="86"/>
      <c r="CF353" s="86"/>
      <c r="CG353" s="86"/>
      <c r="CH353" s="86"/>
      <c r="CI353" s="86"/>
      <c r="CJ353" s="86"/>
      <c r="CK353" s="86"/>
      <c r="CS353" s="1" t="s">
        <v>2763</v>
      </c>
    </row>
    <row r="354" spans="1:97" ht="15.75" hidden="1" customHeight="1">
      <c r="A354" s="86"/>
      <c r="B354" s="106"/>
      <c r="C354" s="81"/>
      <c r="D354" s="106"/>
      <c r="E354" s="106"/>
      <c r="F354" s="106"/>
      <c r="G354" s="106"/>
      <c r="H354" s="106"/>
      <c r="I354" s="106"/>
      <c r="J354" s="106"/>
      <c r="K354" s="106"/>
      <c r="L354" s="106"/>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6"/>
      <c r="BK354" s="86"/>
      <c r="BL354" s="34"/>
      <c r="BM354" s="86"/>
      <c r="BN354" s="86"/>
      <c r="BO354" s="86"/>
      <c r="BP354" s="86"/>
      <c r="BQ354" s="86"/>
      <c r="BR354" s="86"/>
      <c r="BS354" s="86"/>
      <c r="BT354" s="86"/>
      <c r="BU354" s="86"/>
      <c r="BV354" s="86"/>
      <c r="BW354" s="86"/>
      <c r="BX354" s="86"/>
      <c r="BY354" s="86"/>
      <c r="BZ354" s="86"/>
      <c r="CA354" s="86"/>
      <c r="CB354" s="86"/>
      <c r="CC354" s="86"/>
      <c r="CD354" s="86"/>
      <c r="CE354" s="86"/>
      <c r="CF354" s="86"/>
      <c r="CG354" s="86"/>
      <c r="CH354" s="86"/>
      <c r="CI354" s="86"/>
      <c r="CJ354" s="86"/>
      <c r="CK354" s="86"/>
      <c r="CS354" s="1" t="s">
        <v>2764</v>
      </c>
    </row>
    <row r="355" spans="1:97" ht="15.75" hidden="1" customHeight="1">
      <c r="A355" s="86"/>
      <c r="B355" s="106"/>
      <c r="C355" s="81"/>
      <c r="D355" s="106"/>
      <c r="E355" s="106"/>
      <c r="F355" s="106"/>
      <c r="G355" s="106"/>
      <c r="H355" s="106"/>
      <c r="I355" s="106"/>
      <c r="J355" s="106"/>
      <c r="K355" s="106"/>
      <c r="L355" s="106"/>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6"/>
      <c r="BK355" s="86"/>
      <c r="BL355" s="34"/>
      <c r="BM355" s="86"/>
      <c r="BN355" s="86"/>
      <c r="BO355" s="86"/>
      <c r="BP355" s="86"/>
      <c r="BQ355" s="86"/>
      <c r="BR355" s="86"/>
      <c r="BS355" s="86"/>
      <c r="BT355" s="86"/>
      <c r="BU355" s="86"/>
      <c r="BV355" s="86"/>
      <c r="BW355" s="86"/>
      <c r="BX355" s="86"/>
      <c r="BY355" s="86"/>
      <c r="BZ355" s="86"/>
      <c r="CA355" s="86"/>
      <c r="CB355" s="86"/>
      <c r="CC355" s="86"/>
      <c r="CD355" s="86"/>
      <c r="CE355" s="86"/>
      <c r="CF355" s="86"/>
      <c r="CG355" s="86"/>
      <c r="CH355" s="86"/>
      <c r="CI355" s="86"/>
      <c r="CJ355" s="86"/>
      <c r="CK355" s="86"/>
      <c r="CS355" s="1" t="s">
        <v>2765</v>
      </c>
    </row>
    <row r="356" spans="1:97" ht="15.75" hidden="1" customHeight="1">
      <c r="A356" s="86"/>
      <c r="B356" s="106"/>
      <c r="C356" s="81"/>
      <c r="D356" s="106"/>
      <c r="E356" s="106"/>
      <c r="F356" s="106"/>
      <c r="G356" s="106"/>
      <c r="H356" s="106"/>
      <c r="I356" s="106"/>
      <c r="J356" s="106"/>
      <c r="K356" s="106"/>
      <c r="L356" s="106"/>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6"/>
      <c r="BK356" s="86"/>
      <c r="BL356" s="34"/>
      <c r="BM356" s="86"/>
      <c r="BN356" s="86"/>
      <c r="BO356" s="86"/>
      <c r="BP356" s="86"/>
      <c r="BQ356" s="86"/>
      <c r="BR356" s="86"/>
      <c r="BS356" s="86"/>
      <c r="BT356" s="86"/>
      <c r="BU356" s="86"/>
      <c r="BV356" s="86"/>
      <c r="BW356" s="86"/>
      <c r="BX356" s="86"/>
      <c r="BY356" s="86"/>
      <c r="BZ356" s="86"/>
      <c r="CA356" s="86"/>
      <c r="CB356" s="86"/>
      <c r="CC356" s="86"/>
      <c r="CD356" s="86"/>
      <c r="CE356" s="86"/>
      <c r="CF356" s="86"/>
      <c r="CG356" s="86"/>
      <c r="CH356" s="86"/>
      <c r="CI356" s="86"/>
      <c r="CJ356" s="86"/>
      <c r="CK356" s="86"/>
      <c r="CS356" s="1" t="s">
        <v>2766</v>
      </c>
    </row>
    <row r="357" spans="1:97" ht="15.75" hidden="1" customHeight="1">
      <c r="A357" s="86"/>
      <c r="B357" s="106"/>
      <c r="C357" s="81"/>
      <c r="D357" s="106"/>
      <c r="E357" s="106"/>
      <c r="F357" s="106"/>
      <c r="G357" s="106"/>
      <c r="H357" s="106"/>
      <c r="I357" s="106"/>
      <c r="J357" s="106"/>
      <c r="K357" s="106"/>
      <c r="L357" s="106"/>
      <c r="M357" s="81"/>
      <c r="N357" s="81"/>
      <c r="O357" s="81"/>
      <c r="P357" s="81"/>
      <c r="Q357" s="81"/>
      <c r="R357" s="250"/>
      <c r="S357" s="250"/>
      <c r="T357" s="81"/>
      <c r="U357" s="81"/>
      <c r="V357" s="81"/>
      <c r="W357" s="250"/>
      <c r="X357" s="250"/>
      <c r="Y357" s="250"/>
      <c r="Z357" s="250"/>
      <c r="AA357" s="250"/>
      <c r="AB357" s="250"/>
      <c r="AC357" s="250"/>
      <c r="AD357" s="250"/>
      <c r="AE357" s="250"/>
      <c r="AF357" s="250"/>
      <c r="AG357" s="250"/>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6"/>
      <c r="BK357" s="86"/>
      <c r="BL357" s="34"/>
      <c r="BM357" s="86"/>
      <c r="BN357" s="86"/>
      <c r="BO357" s="86"/>
      <c r="BP357" s="86"/>
      <c r="BQ357" s="86"/>
      <c r="BR357" s="86"/>
      <c r="BS357" s="86"/>
      <c r="BT357" s="86"/>
      <c r="BU357" s="86"/>
      <c r="BV357" s="86"/>
      <c r="BW357" s="86"/>
      <c r="BX357" s="86"/>
      <c r="BY357" s="86"/>
      <c r="BZ357" s="86"/>
      <c r="CA357" s="86"/>
      <c r="CB357" s="86"/>
      <c r="CC357" s="86"/>
      <c r="CD357" s="86"/>
      <c r="CE357" s="86"/>
      <c r="CF357" s="86"/>
      <c r="CG357" s="86"/>
      <c r="CH357" s="86"/>
      <c r="CI357" s="86"/>
      <c r="CJ357" s="86"/>
      <c r="CK357" s="86"/>
      <c r="CS357" s="1" t="s">
        <v>2767</v>
      </c>
    </row>
    <row r="358" spans="1:97" ht="15.75" hidden="1" customHeight="1">
      <c r="A358" s="86"/>
      <c r="B358" s="106"/>
      <c r="C358" s="81"/>
      <c r="D358" s="106"/>
      <c r="E358" s="106"/>
      <c r="F358" s="106"/>
      <c r="G358" s="106"/>
      <c r="H358" s="106"/>
      <c r="I358" s="106"/>
      <c r="J358" s="106"/>
      <c r="K358" s="106"/>
      <c r="L358" s="106"/>
      <c r="M358" s="81"/>
      <c r="N358" s="81"/>
      <c r="O358" s="81"/>
      <c r="P358" s="81"/>
      <c r="Q358" s="81"/>
      <c r="R358" s="250"/>
      <c r="S358" s="250"/>
      <c r="T358" s="81"/>
      <c r="U358" s="81"/>
      <c r="V358" s="81"/>
      <c r="W358" s="250"/>
      <c r="X358" s="250"/>
      <c r="Y358" s="250"/>
      <c r="Z358" s="250"/>
      <c r="AA358" s="250"/>
      <c r="AB358" s="250"/>
      <c r="AC358" s="250"/>
      <c r="AD358" s="250"/>
      <c r="AE358" s="250"/>
      <c r="AF358" s="250"/>
      <c r="AG358" s="250"/>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6"/>
      <c r="BK358" s="86"/>
      <c r="BL358" s="34"/>
      <c r="BM358" s="86"/>
      <c r="BN358" s="86"/>
      <c r="BO358" s="86"/>
      <c r="BP358" s="86"/>
      <c r="BQ358" s="86"/>
      <c r="BR358" s="86"/>
      <c r="BS358" s="86"/>
      <c r="BT358" s="86"/>
      <c r="BU358" s="86"/>
      <c r="BV358" s="86"/>
      <c r="BW358" s="86"/>
      <c r="BX358" s="86"/>
      <c r="BY358" s="86"/>
      <c r="BZ358" s="86"/>
      <c r="CA358" s="86"/>
      <c r="CB358" s="86"/>
      <c r="CC358" s="86"/>
      <c r="CD358" s="86"/>
      <c r="CE358" s="86"/>
      <c r="CF358" s="86"/>
      <c r="CG358" s="86"/>
      <c r="CH358" s="86"/>
      <c r="CI358" s="86"/>
      <c r="CJ358" s="86"/>
      <c r="CK358" s="86"/>
      <c r="CS358" s="1" t="s">
        <v>2768</v>
      </c>
    </row>
    <row r="359" spans="1:97" ht="15.75" hidden="1" customHeight="1">
      <c r="A359" s="86"/>
      <c r="B359" s="106"/>
      <c r="C359" s="81"/>
      <c r="D359" s="106"/>
      <c r="E359" s="106"/>
      <c r="F359" s="106"/>
      <c r="G359" s="106"/>
      <c r="H359" s="106"/>
      <c r="I359" s="106"/>
      <c r="J359" s="106"/>
      <c r="K359" s="106"/>
      <c r="L359" s="106"/>
      <c r="M359" s="81"/>
      <c r="N359" s="81"/>
      <c r="O359" s="81"/>
      <c r="P359" s="81"/>
      <c r="Q359" s="81"/>
      <c r="R359" s="106"/>
      <c r="S359" s="106"/>
      <c r="T359" s="81"/>
      <c r="U359" s="81"/>
      <c r="V359" s="81"/>
      <c r="W359" s="106"/>
      <c r="X359" s="106"/>
      <c r="Y359" s="106"/>
      <c r="Z359" s="106"/>
      <c r="AA359" s="106"/>
      <c r="AB359" s="106"/>
      <c r="AC359" s="106"/>
      <c r="AD359" s="106"/>
      <c r="AE359" s="106"/>
      <c r="AF359" s="106"/>
      <c r="AG359" s="106"/>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6"/>
      <c r="BK359" s="86"/>
      <c r="BL359" s="34"/>
      <c r="BM359" s="86"/>
      <c r="BN359" s="86"/>
      <c r="BO359" s="86"/>
      <c r="BP359" s="86"/>
      <c r="BQ359" s="86"/>
      <c r="BR359" s="86"/>
      <c r="BS359" s="86"/>
      <c r="BT359" s="86"/>
      <c r="BU359" s="86"/>
      <c r="BV359" s="86"/>
      <c r="BW359" s="86"/>
      <c r="BX359" s="86"/>
      <c r="BY359" s="86"/>
      <c r="BZ359" s="86"/>
      <c r="CA359" s="86"/>
      <c r="CB359" s="86"/>
      <c r="CC359" s="86"/>
      <c r="CD359" s="86"/>
      <c r="CE359" s="86"/>
      <c r="CF359" s="86"/>
      <c r="CG359" s="86"/>
      <c r="CH359" s="86"/>
      <c r="CI359" s="86"/>
      <c r="CJ359" s="86"/>
      <c r="CK359" s="86"/>
      <c r="CS359" s="1" t="s">
        <v>2769</v>
      </c>
    </row>
    <row r="360" spans="1:97" ht="15.75" hidden="1" customHeight="1">
      <c r="A360" s="86"/>
      <c r="B360" s="106"/>
      <c r="C360" s="81"/>
      <c r="D360" s="106"/>
      <c r="E360" s="106"/>
      <c r="F360" s="106"/>
      <c r="G360" s="106"/>
      <c r="H360" s="106"/>
      <c r="I360" s="106"/>
      <c r="J360" s="106"/>
      <c r="K360" s="106"/>
      <c r="L360" s="106"/>
      <c r="M360" s="81"/>
      <c r="N360" s="81"/>
      <c r="O360" s="81"/>
      <c r="P360" s="81"/>
      <c r="Q360" s="81"/>
      <c r="R360" s="252"/>
      <c r="S360" s="252"/>
      <c r="T360" s="81"/>
      <c r="U360" s="81"/>
      <c r="V360" s="81"/>
      <c r="W360" s="252"/>
      <c r="X360" s="252"/>
      <c r="Y360" s="252"/>
      <c r="Z360" s="252"/>
      <c r="AA360" s="252"/>
      <c r="AB360" s="252"/>
      <c r="AC360" s="252"/>
      <c r="AD360" s="252"/>
      <c r="AE360" s="252"/>
      <c r="AF360" s="252"/>
      <c r="AG360" s="252"/>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6"/>
      <c r="BK360" s="86"/>
      <c r="BL360" s="34"/>
      <c r="BM360" s="86"/>
      <c r="BN360" s="86"/>
      <c r="BO360" s="86"/>
      <c r="BP360" s="86"/>
      <c r="BQ360" s="86"/>
      <c r="BR360" s="86"/>
      <c r="BS360" s="86"/>
      <c r="BT360" s="86"/>
      <c r="BU360" s="86"/>
      <c r="BV360" s="86"/>
      <c r="BW360" s="86"/>
      <c r="BX360" s="86"/>
      <c r="BY360" s="86"/>
      <c r="BZ360" s="86"/>
      <c r="CA360" s="86"/>
      <c r="CB360" s="86"/>
      <c r="CC360" s="86"/>
      <c r="CD360" s="86"/>
      <c r="CE360" s="86"/>
      <c r="CF360" s="86"/>
      <c r="CG360" s="86"/>
      <c r="CH360" s="86"/>
      <c r="CI360" s="86"/>
      <c r="CJ360" s="86"/>
      <c r="CK360" s="86"/>
      <c r="CS360" s="1" t="s">
        <v>2770</v>
      </c>
    </row>
    <row r="361" spans="1:97" ht="15.75" hidden="1" customHeight="1">
      <c r="A361" s="86"/>
      <c r="B361" s="106"/>
      <c r="C361" s="81"/>
      <c r="D361" s="106"/>
      <c r="E361" s="106"/>
      <c r="F361" s="106"/>
      <c r="G361" s="106"/>
      <c r="H361" s="106"/>
      <c r="I361" s="106"/>
      <c r="J361" s="106"/>
      <c r="K361" s="106"/>
      <c r="L361" s="106"/>
      <c r="M361" s="81"/>
      <c r="N361" s="81"/>
      <c r="O361" s="81"/>
      <c r="P361" s="81"/>
      <c r="Q361" s="81"/>
      <c r="R361" s="106"/>
      <c r="S361" s="106"/>
      <c r="T361" s="81"/>
      <c r="U361" s="81"/>
      <c r="V361" s="81"/>
      <c r="W361" s="253"/>
      <c r="X361" s="253"/>
      <c r="Y361" s="253"/>
      <c r="Z361" s="253"/>
      <c r="AA361" s="253"/>
      <c r="AB361" s="253"/>
      <c r="AC361" s="253"/>
      <c r="AD361" s="253"/>
      <c r="AE361" s="253"/>
      <c r="AF361" s="253"/>
      <c r="AG361" s="253"/>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6"/>
      <c r="BK361" s="86"/>
      <c r="BL361" s="34"/>
      <c r="BM361" s="86"/>
      <c r="BN361" s="86"/>
      <c r="BO361" s="86"/>
      <c r="BP361" s="86"/>
      <c r="BQ361" s="86"/>
      <c r="BR361" s="86"/>
      <c r="BS361" s="86"/>
      <c r="BT361" s="86"/>
      <c r="BU361" s="86"/>
      <c r="BV361" s="86"/>
      <c r="BW361" s="86"/>
      <c r="BX361" s="86"/>
      <c r="BY361" s="86"/>
      <c r="BZ361" s="86"/>
      <c r="CA361" s="86"/>
      <c r="CB361" s="86"/>
      <c r="CC361" s="86"/>
      <c r="CD361" s="86"/>
      <c r="CE361" s="86"/>
      <c r="CF361" s="86"/>
      <c r="CG361" s="86"/>
      <c r="CH361" s="86"/>
      <c r="CI361" s="86"/>
      <c r="CJ361" s="86"/>
      <c r="CK361" s="86"/>
      <c r="CS361" s="1" t="s">
        <v>2771</v>
      </c>
    </row>
    <row r="362" spans="1:97" ht="15.75" hidden="1" customHeight="1">
      <c r="A362" s="86"/>
      <c r="B362" s="106"/>
      <c r="C362" s="81"/>
      <c r="D362" s="106"/>
      <c r="E362" s="106"/>
      <c r="F362" s="106"/>
      <c r="G362" s="106"/>
      <c r="H362" s="106"/>
      <c r="I362" s="106"/>
      <c r="J362" s="106"/>
      <c r="K362" s="106"/>
      <c r="L362" s="106"/>
      <c r="M362" s="81"/>
      <c r="N362" s="81"/>
      <c r="O362" s="81"/>
      <c r="P362" s="81"/>
      <c r="Q362" s="81"/>
      <c r="R362" s="106"/>
      <c r="S362" s="106"/>
      <c r="T362" s="81"/>
      <c r="U362" s="81"/>
      <c r="V362" s="81"/>
      <c r="W362" s="249"/>
      <c r="X362" s="249"/>
      <c r="Y362" s="249"/>
      <c r="Z362" s="249"/>
      <c r="AA362" s="249"/>
      <c r="AB362" s="249"/>
      <c r="AC362" s="249"/>
      <c r="AD362" s="249"/>
      <c r="AE362" s="249"/>
      <c r="AF362" s="249"/>
      <c r="AG362" s="249"/>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6"/>
      <c r="BK362" s="86"/>
      <c r="BL362" s="34"/>
      <c r="BM362" s="86"/>
      <c r="BN362" s="86"/>
      <c r="BO362" s="86"/>
      <c r="BP362" s="86"/>
      <c r="BQ362" s="86"/>
      <c r="BR362" s="86"/>
      <c r="BS362" s="86"/>
      <c r="BT362" s="86"/>
      <c r="BU362" s="86"/>
      <c r="BV362" s="86"/>
      <c r="BW362" s="86"/>
      <c r="BX362" s="86"/>
      <c r="BY362" s="86"/>
      <c r="BZ362" s="86"/>
      <c r="CA362" s="86"/>
      <c r="CB362" s="86"/>
      <c r="CC362" s="86"/>
      <c r="CD362" s="86"/>
      <c r="CE362" s="86"/>
      <c r="CF362" s="86"/>
      <c r="CG362" s="86"/>
      <c r="CH362" s="86"/>
      <c r="CI362" s="86"/>
      <c r="CJ362" s="86"/>
      <c r="CK362" s="86"/>
      <c r="CS362" s="1" t="s">
        <v>2772</v>
      </c>
    </row>
    <row r="363" spans="1:97" ht="15.75" hidden="1" customHeight="1">
      <c r="A363" s="86"/>
      <c r="B363" s="106"/>
      <c r="C363" s="81"/>
      <c r="D363" s="106"/>
      <c r="E363" s="106"/>
      <c r="F363" s="106"/>
      <c r="G363" s="106"/>
      <c r="H363" s="106"/>
      <c r="I363" s="106"/>
      <c r="J363" s="106"/>
      <c r="K363" s="106"/>
      <c r="L363" s="106"/>
      <c r="M363" s="81"/>
      <c r="N363" s="81"/>
      <c r="O363" s="81"/>
      <c r="P363" s="81"/>
      <c r="Q363" s="81"/>
      <c r="R363" s="106"/>
      <c r="S363" s="106"/>
      <c r="T363" s="81"/>
      <c r="U363" s="81"/>
      <c r="V363" s="81"/>
      <c r="W363" s="253"/>
      <c r="X363" s="253"/>
      <c r="Y363" s="253"/>
      <c r="Z363" s="253"/>
      <c r="AA363" s="253"/>
      <c r="AB363" s="253"/>
      <c r="AC363" s="253"/>
      <c r="AD363" s="253"/>
      <c r="AE363" s="253"/>
      <c r="AF363" s="253"/>
      <c r="AG363" s="253"/>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6"/>
      <c r="BK363" s="86"/>
      <c r="BL363" s="34"/>
      <c r="BM363" s="86"/>
      <c r="BN363" s="86"/>
      <c r="BO363" s="86"/>
      <c r="BP363" s="86"/>
      <c r="BQ363" s="86"/>
      <c r="BR363" s="86"/>
      <c r="BS363" s="86"/>
      <c r="BT363" s="86"/>
      <c r="BU363" s="86"/>
      <c r="BV363" s="86"/>
      <c r="BW363" s="86"/>
      <c r="BX363" s="86"/>
      <c r="BY363" s="86"/>
      <c r="BZ363" s="86"/>
      <c r="CA363" s="86"/>
      <c r="CB363" s="86"/>
      <c r="CC363" s="86"/>
      <c r="CD363" s="86"/>
      <c r="CE363" s="86"/>
      <c r="CF363" s="86"/>
      <c r="CG363" s="86"/>
      <c r="CH363" s="86"/>
      <c r="CI363" s="86"/>
      <c r="CJ363" s="86"/>
      <c r="CK363" s="86"/>
      <c r="CS363" s="1" t="s">
        <v>2773</v>
      </c>
    </row>
    <row r="364" spans="1:97" ht="15.75" hidden="1" customHeight="1">
      <c r="A364" s="86"/>
      <c r="B364" s="106"/>
      <c r="C364" s="81"/>
      <c r="D364" s="106"/>
      <c r="E364" s="106"/>
      <c r="F364" s="106"/>
      <c r="G364" s="106"/>
      <c r="H364" s="106"/>
      <c r="I364" s="106"/>
      <c r="J364" s="106"/>
      <c r="K364" s="106"/>
      <c r="L364" s="106"/>
      <c r="M364" s="81"/>
      <c r="N364" s="81"/>
      <c r="O364" s="81"/>
      <c r="P364" s="81"/>
      <c r="Q364" s="81"/>
      <c r="R364" s="106"/>
      <c r="S364" s="106"/>
      <c r="T364" s="81"/>
      <c r="U364" s="81"/>
      <c r="V364" s="81"/>
      <c r="W364" s="253"/>
      <c r="X364" s="253"/>
      <c r="Y364" s="253"/>
      <c r="Z364" s="253"/>
      <c r="AA364" s="253"/>
      <c r="AB364" s="253"/>
      <c r="AC364" s="253"/>
      <c r="AD364" s="253"/>
      <c r="AE364" s="253"/>
      <c r="AF364" s="253"/>
      <c r="AG364" s="253"/>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6"/>
      <c r="BK364" s="86"/>
      <c r="BL364" s="34"/>
      <c r="BM364" s="86"/>
      <c r="BN364" s="86"/>
      <c r="BO364" s="86"/>
      <c r="BP364" s="86"/>
      <c r="BQ364" s="86"/>
      <c r="BR364" s="86"/>
      <c r="BS364" s="86"/>
      <c r="BT364" s="86"/>
      <c r="BU364" s="86"/>
      <c r="BV364" s="86"/>
      <c r="BW364" s="86"/>
      <c r="BX364" s="86"/>
      <c r="BY364" s="86"/>
      <c r="BZ364" s="86"/>
      <c r="CA364" s="86"/>
      <c r="CB364" s="86"/>
      <c r="CC364" s="86"/>
      <c r="CD364" s="86"/>
      <c r="CE364" s="86"/>
      <c r="CF364" s="86"/>
      <c r="CG364" s="86"/>
      <c r="CH364" s="86"/>
      <c r="CI364" s="86"/>
      <c r="CJ364" s="86"/>
      <c r="CK364" s="86"/>
      <c r="CS364" s="1" t="s">
        <v>2774</v>
      </c>
    </row>
    <row r="365" spans="1:97" ht="15.75" hidden="1" customHeight="1">
      <c r="A365" s="86"/>
      <c r="B365" s="106"/>
      <c r="C365" s="81"/>
      <c r="D365" s="106"/>
      <c r="E365" s="106"/>
      <c r="F365" s="106"/>
      <c r="G365" s="106"/>
      <c r="H365" s="106"/>
      <c r="I365" s="106"/>
      <c r="J365" s="106"/>
      <c r="K365" s="106"/>
      <c r="L365" s="106"/>
      <c r="M365" s="81"/>
      <c r="N365" s="81"/>
      <c r="O365" s="81"/>
      <c r="P365" s="81"/>
      <c r="Q365" s="81"/>
      <c r="R365" s="106"/>
      <c r="S365" s="106"/>
      <c r="T365" s="81"/>
      <c r="U365" s="81"/>
      <c r="V365" s="81"/>
      <c r="W365" s="253"/>
      <c r="X365" s="253"/>
      <c r="Y365" s="253"/>
      <c r="Z365" s="253"/>
      <c r="AA365" s="253"/>
      <c r="AB365" s="253"/>
      <c r="AC365" s="253"/>
      <c r="AD365" s="253"/>
      <c r="AE365" s="253"/>
      <c r="AF365" s="253"/>
      <c r="AG365" s="253"/>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6"/>
      <c r="BK365" s="86"/>
      <c r="BL365" s="34"/>
      <c r="BM365" s="86"/>
      <c r="BN365" s="86"/>
      <c r="BO365" s="86"/>
      <c r="BP365" s="86"/>
      <c r="BQ365" s="86"/>
      <c r="BR365" s="86"/>
      <c r="BS365" s="86"/>
      <c r="BT365" s="86"/>
      <c r="BU365" s="86"/>
      <c r="BV365" s="86"/>
      <c r="BW365" s="86"/>
      <c r="BX365" s="86"/>
      <c r="BY365" s="86"/>
      <c r="BZ365" s="86"/>
      <c r="CA365" s="86"/>
      <c r="CB365" s="86"/>
      <c r="CC365" s="86"/>
      <c r="CD365" s="86"/>
      <c r="CE365" s="86"/>
      <c r="CF365" s="86"/>
      <c r="CG365" s="86"/>
      <c r="CH365" s="86"/>
      <c r="CI365" s="86"/>
      <c r="CJ365" s="86"/>
      <c r="CK365" s="86"/>
      <c r="CS365" s="1" t="s">
        <v>2775</v>
      </c>
    </row>
    <row r="366" spans="1:97" ht="15.75" hidden="1" customHeight="1">
      <c r="A366" s="86"/>
      <c r="B366" s="106"/>
      <c r="C366" s="81"/>
      <c r="D366" s="106"/>
      <c r="E366" s="106"/>
      <c r="F366" s="106"/>
      <c r="G366" s="106"/>
      <c r="H366" s="106"/>
      <c r="I366" s="106"/>
      <c r="J366" s="106"/>
      <c r="K366" s="106"/>
      <c r="L366" s="106"/>
      <c r="M366" s="81"/>
      <c r="N366" s="81"/>
      <c r="O366" s="81"/>
      <c r="P366" s="81"/>
      <c r="Q366" s="81"/>
      <c r="R366" s="106"/>
      <c r="S366" s="106"/>
      <c r="T366" s="81"/>
      <c r="U366" s="81"/>
      <c r="V366" s="81"/>
      <c r="W366" s="253"/>
      <c r="X366" s="253"/>
      <c r="Y366" s="253"/>
      <c r="Z366" s="253"/>
      <c r="AA366" s="253"/>
      <c r="AB366" s="253"/>
      <c r="AC366" s="253"/>
      <c r="AD366" s="253"/>
      <c r="AE366" s="253"/>
      <c r="AF366" s="253"/>
      <c r="AG366" s="253"/>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6"/>
      <c r="BK366" s="86"/>
      <c r="BL366" s="34"/>
      <c r="BM366" s="86"/>
      <c r="BN366" s="86"/>
      <c r="BO366" s="86"/>
      <c r="BP366" s="86"/>
      <c r="BQ366" s="86"/>
      <c r="BR366" s="86"/>
      <c r="BS366" s="86"/>
      <c r="BT366" s="86"/>
      <c r="BU366" s="86"/>
      <c r="BV366" s="86"/>
      <c r="BW366" s="86"/>
      <c r="BX366" s="86"/>
      <c r="BY366" s="86"/>
      <c r="BZ366" s="86"/>
      <c r="CA366" s="86"/>
      <c r="CB366" s="86"/>
      <c r="CC366" s="86"/>
      <c r="CD366" s="86"/>
      <c r="CE366" s="86"/>
      <c r="CF366" s="86"/>
      <c r="CG366" s="86"/>
      <c r="CH366" s="86"/>
      <c r="CI366" s="86"/>
      <c r="CJ366" s="86"/>
      <c r="CK366" s="86"/>
      <c r="CS366" s="1" t="s">
        <v>2776</v>
      </c>
    </row>
    <row r="367" spans="1:97" ht="15.75" hidden="1" customHeight="1">
      <c r="A367" s="86"/>
      <c r="B367" s="106"/>
      <c r="C367" s="81"/>
      <c r="D367" s="106"/>
      <c r="E367" s="106"/>
      <c r="F367" s="106"/>
      <c r="G367" s="106"/>
      <c r="H367" s="106"/>
      <c r="I367" s="106"/>
      <c r="J367" s="106"/>
      <c r="K367" s="106"/>
      <c r="L367" s="106"/>
      <c r="M367" s="81"/>
      <c r="N367" s="81"/>
      <c r="O367" s="81"/>
      <c r="P367" s="81"/>
      <c r="Q367" s="81"/>
      <c r="R367" s="106"/>
      <c r="S367" s="106"/>
      <c r="T367" s="81"/>
      <c r="U367" s="81"/>
      <c r="V367" s="81"/>
      <c r="W367" s="253"/>
      <c r="X367" s="253"/>
      <c r="Y367" s="253"/>
      <c r="Z367" s="253"/>
      <c r="AA367" s="253"/>
      <c r="AB367" s="253"/>
      <c r="AC367" s="253"/>
      <c r="AD367" s="253"/>
      <c r="AE367" s="253"/>
      <c r="AF367" s="253"/>
      <c r="AG367" s="253"/>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6"/>
      <c r="BK367" s="86"/>
      <c r="BL367" s="34"/>
      <c r="BM367" s="86"/>
      <c r="BN367" s="86"/>
      <c r="BO367" s="86"/>
      <c r="BP367" s="86"/>
      <c r="BQ367" s="86"/>
      <c r="BR367" s="86"/>
      <c r="BS367" s="86"/>
      <c r="BT367" s="86"/>
      <c r="BU367" s="86"/>
      <c r="BV367" s="86"/>
      <c r="BW367" s="86"/>
      <c r="BX367" s="86"/>
      <c r="BY367" s="86"/>
      <c r="BZ367" s="86"/>
      <c r="CA367" s="86"/>
      <c r="CB367" s="86"/>
      <c r="CC367" s="86"/>
      <c r="CD367" s="86"/>
      <c r="CE367" s="86"/>
      <c r="CF367" s="86"/>
      <c r="CG367" s="86"/>
      <c r="CH367" s="86"/>
      <c r="CI367" s="86"/>
      <c r="CJ367" s="86"/>
      <c r="CK367" s="86"/>
      <c r="CS367" s="1" t="s">
        <v>2777</v>
      </c>
    </row>
    <row r="368" spans="1:97" ht="15.75" hidden="1" customHeight="1">
      <c r="A368" s="86"/>
      <c r="B368" s="106"/>
      <c r="C368" s="81"/>
      <c r="D368" s="106"/>
      <c r="E368" s="106"/>
      <c r="F368" s="106"/>
      <c r="G368" s="106"/>
      <c r="H368" s="106"/>
      <c r="I368" s="106"/>
      <c r="J368" s="106"/>
      <c r="K368" s="106"/>
      <c r="L368" s="106"/>
      <c r="M368" s="81"/>
      <c r="N368" s="81"/>
      <c r="O368" s="81"/>
      <c r="P368" s="81"/>
      <c r="Q368" s="81"/>
      <c r="R368" s="106"/>
      <c r="S368" s="106"/>
      <c r="T368" s="81"/>
      <c r="U368" s="81"/>
      <c r="V368" s="81"/>
      <c r="W368" s="253"/>
      <c r="X368" s="253"/>
      <c r="Y368" s="253"/>
      <c r="Z368" s="253"/>
      <c r="AA368" s="253"/>
      <c r="AB368" s="253"/>
      <c r="AC368" s="253"/>
      <c r="AD368" s="253"/>
      <c r="AE368" s="253"/>
      <c r="AF368" s="253"/>
      <c r="AG368" s="253"/>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6"/>
      <c r="BK368" s="86"/>
      <c r="BL368" s="34"/>
      <c r="BM368" s="86"/>
      <c r="BN368" s="86"/>
      <c r="BO368" s="86"/>
      <c r="BP368" s="86"/>
      <c r="BQ368" s="86"/>
      <c r="BR368" s="86"/>
      <c r="BS368" s="86"/>
      <c r="BT368" s="86"/>
      <c r="BU368" s="86"/>
      <c r="BV368" s="86"/>
      <c r="BW368" s="86"/>
      <c r="BX368" s="86"/>
      <c r="BY368" s="86"/>
      <c r="BZ368" s="86"/>
      <c r="CA368" s="86"/>
      <c r="CB368" s="86"/>
      <c r="CC368" s="86"/>
      <c r="CD368" s="86"/>
      <c r="CE368" s="86"/>
      <c r="CF368" s="86"/>
      <c r="CG368" s="86"/>
      <c r="CH368" s="86"/>
      <c r="CI368" s="86"/>
      <c r="CJ368" s="86"/>
      <c r="CK368" s="86"/>
      <c r="CS368" s="1" t="s">
        <v>2778</v>
      </c>
    </row>
    <row r="369" spans="1:97" ht="15.75" hidden="1" customHeight="1">
      <c r="A369" s="86"/>
      <c r="B369" s="106"/>
      <c r="C369" s="81"/>
      <c r="D369" s="106"/>
      <c r="E369" s="106"/>
      <c r="F369" s="106"/>
      <c r="G369" s="106"/>
      <c r="H369" s="106"/>
      <c r="I369" s="106"/>
      <c r="J369" s="106"/>
      <c r="K369" s="106"/>
      <c r="L369" s="106"/>
      <c r="M369" s="81"/>
      <c r="N369" s="81"/>
      <c r="O369" s="81"/>
      <c r="P369" s="81"/>
      <c r="Q369" s="81"/>
      <c r="R369" s="106"/>
      <c r="S369" s="106"/>
      <c r="T369" s="81"/>
      <c r="U369" s="81"/>
      <c r="V369" s="81"/>
      <c r="W369" s="253"/>
      <c r="X369" s="253"/>
      <c r="Y369" s="253"/>
      <c r="Z369" s="253"/>
      <c r="AA369" s="253"/>
      <c r="AB369" s="253"/>
      <c r="AC369" s="253"/>
      <c r="AD369" s="253"/>
      <c r="AE369" s="253"/>
      <c r="AF369" s="253"/>
      <c r="AG369" s="253"/>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6"/>
      <c r="BK369" s="86"/>
      <c r="BL369" s="34"/>
      <c r="BM369" s="86"/>
      <c r="BN369" s="86"/>
      <c r="BO369" s="86"/>
      <c r="BP369" s="86"/>
      <c r="BQ369" s="86"/>
      <c r="BR369" s="86"/>
      <c r="BS369" s="86"/>
      <c r="BT369" s="86"/>
      <c r="BU369" s="86"/>
      <c r="BV369" s="86"/>
      <c r="BW369" s="86"/>
      <c r="BX369" s="86"/>
      <c r="BY369" s="86"/>
      <c r="BZ369" s="86"/>
      <c r="CA369" s="86"/>
      <c r="CB369" s="86"/>
      <c r="CC369" s="86"/>
      <c r="CD369" s="86"/>
      <c r="CE369" s="86"/>
      <c r="CF369" s="86"/>
      <c r="CG369" s="86"/>
      <c r="CH369" s="86"/>
      <c r="CI369" s="86"/>
      <c r="CJ369" s="86"/>
      <c r="CK369" s="86"/>
      <c r="CS369" s="1" t="s">
        <v>2779</v>
      </c>
    </row>
    <row r="370" spans="1:97" ht="15.75" hidden="1" customHeight="1">
      <c r="A370" s="86"/>
      <c r="B370" s="106"/>
      <c r="C370" s="81"/>
      <c r="D370" s="106"/>
      <c r="E370" s="106"/>
      <c r="F370" s="106"/>
      <c r="G370" s="106"/>
      <c r="H370" s="106"/>
      <c r="I370" s="106"/>
      <c r="J370" s="106"/>
      <c r="K370" s="106"/>
      <c r="L370" s="106"/>
      <c r="M370" s="81"/>
      <c r="N370" s="81"/>
      <c r="O370" s="81"/>
      <c r="P370" s="81"/>
      <c r="Q370" s="81"/>
      <c r="R370" s="106"/>
      <c r="S370" s="106"/>
      <c r="T370" s="81"/>
      <c r="U370" s="81"/>
      <c r="V370" s="81"/>
      <c r="W370" s="253"/>
      <c r="X370" s="253"/>
      <c r="Y370" s="253"/>
      <c r="Z370" s="253"/>
      <c r="AA370" s="253"/>
      <c r="AB370" s="253"/>
      <c r="AC370" s="253"/>
      <c r="AD370" s="253"/>
      <c r="AE370" s="253"/>
      <c r="AF370" s="253"/>
      <c r="AG370" s="253"/>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6"/>
      <c r="BK370" s="86"/>
      <c r="BL370" s="34"/>
      <c r="BM370" s="86"/>
      <c r="BN370" s="86"/>
      <c r="BO370" s="86"/>
      <c r="BP370" s="86"/>
      <c r="BQ370" s="86"/>
      <c r="BR370" s="86"/>
      <c r="BS370" s="86"/>
      <c r="BT370" s="86"/>
      <c r="BU370" s="86"/>
      <c r="BV370" s="86"/>
      <c r="BW370" s="86"/>
      <c r="BX370" s="86"/>
      <c r="BY370" s="86"/>
      <c r="BZ370" s="86"/>
      <c r="CA370" s="86"/>
      <c r="CB370" s="86"/>
      <c r="CC370" s="86"/>
      <c r="CD370" s="86"/>
      <c r="CE370" s="86"/>
      <c r="CF370" s="86"/>
      <c r="CG370" s="86"/>
      <c r="CH370" s="86"/>
      <c r="CI370" s="86"/>
      <c r="CJ370" s="86"/>
      <c r="CK370" s="86"/>
      <c r="CS370" s="1" t="s">
        <v>2780</v>
      </c>
    </row>
    <row r="371" spans="1:97" ht="15.75" hidden="1" customHeight="1">
      <c r="A371" s="86"/>
      <c r="B371" s="106"/>
      <c r="C371" s="81"/>
      <c r="D371" s="106"/>
      <c r="E371" s="106"/>
      <c r="F371" s="106"/>
      <c r="G371" s="106"/>
      <c r="H371" s="106"/>
      <c r="I371" s="106"/>
      <c r="J371" s="106"/>
      <c r="K371" s="106"/>
      <c r="L371" s="106"/>
      <c r="M371" s="81"/>
      <c r="N371" s="81"/>
      <c r="O371" s="81"/>
      <c r="P371" s="81"/>
      <c r="Q371" s="81"/>
      <c r="R371" s="106"/>
      <c r="S371" s="106"/>
      <c r="T371" s="81"/>
      <c r="U371" s="81"/>
      <c r="V371" s="81"/>
      <c r="W371" s="253"/>
      <c r="X371" s="253"/>
      <c r="Y371" s="253"/>
      <c r="Z371" s="253"/>
      <c r="AA371" s="253"/>
      <c r="AB371" s="253"/>
      <c r="AC371" s="253"/>
      <c r="AD371" s="253"/>
      <c r="AE371" s="253"/>
      <c r="AF371" s="253"/>
      <c r="AG371" s="253"/>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6"/>
      <c r="BK371" s="86"/>
      <c r="BL371" s="34"/>
      <c r="BM371" s="86"/>
      <c r="BN371" s="86"/>
      <c r="BO371" s="86"/>
      <c r="BP371" s="86"/>
      <c r="BQ371" s="86"/>
      <c r="BR371" s="86"/>
      <c r="BS371" s="86"/>
      <c r="BT371" s="86"/>
      <c r="BU371" s="86"/>
      <c r="BV371" s="86"/>
      <c r="BW371" s="86"/>
      <c r="BX371" s="86"/>
      <c r="BY371" s="86"/>
      <c r="BZ371" s="86"/>
      <c r="CA371" s="86"/>
      <c r="CB371" s="86"/>
      <c r="CC371" s="86"/>
      <c r="CD371" s="86"/>
      <c r="CE371" s="86"/>
      <c r="CF371" s="86"/>
      <c r="CG371" s="86"/>
      <c r="CH371" s="86"/>
      <c r="CI371" s="86"/>
      <c r="CJ371" s="86"/>
      <c r="CK371" s="86"/>
      <c r="CS371" s="1" t="s">
        <v>2781</v>
      </c>
    </row>
    <row r="372" spans="1:97" ht="15.75" hidden="1" customHeight="1">
      <c r="A372" s="86"/>
      <c r="B372" s="106"/>
      <c r="C372" s="81"/>
      <c r="D372" s="106"/>
      <c r="E372" s="106"/>
      <c r="F372" s="106"/>
      <c r="G372" s="106"/>
      <c r="H372" s="106"/>
      <c r="I372" s="106"/>
      <c r="J372" s="106"/>
      <c r="K372" s="106"/>
      <c r="L372" s="106"/>
      <c r="M372" s="81"/>
      <c r="N372" s="81"/>
      <c r="O372" s="81"/>
      <c r="P372" s="81"/>
      <c r="Q372" s="81"/>
      <c r="R372" s="106"/>
      <c r="S372" s="106"/>
      <c r="T372" s="81"/>
      <c r="U372" s="81"/>
      <c r="V372" s="81"/>
      <c r="W372" s="253"/>
      <c r="X372" s="253"/>
      <c r="Y372" s="253"/>
      <c r="Z372" s="253"/>
      <c r="AA372" s="253"/>
      <c r="AB372" s="253"/>
      <c r="AC372" s="253"/>
      <c r="AD372" s="253"/>
      <c r="AE372" s="253"/>
      <c r="AF372" s="253"/>
      <c r="AG372" s="253"/>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6"/>
      <c r="BK372" s="86"/>
      <c r="BL372" s="34"/>
      <c r="BM372" s="86"/>
      <c r="BN372" s="86"/>
      <c r="BO372" s="86"/>
      <c r="BP372" s="86"/>
      <c r="BQ372" s="86"/>
      <c r="BR372" s="86"/>
      <c r="BS372" s="86"/>
      <c r="BT372" s="86"/>
      <c r="BU372" s="86"/>
      <c r="BV372" s="86"/>
      <c r="BW372" s="86"/>
      <c r="BX372" s="86"/>
      <c r="BY372" s="86"/>
      <c r="BZ372" s="86"/>
      <c r="CA372" s="86"/>
      <c r="CB372" s="86"/>
      <c r="CC372" s="86"/>
      <c r="CD372" s="86"/>
      <c r="CE372" s="86"/>
      <c r="CF372" s="86"/>
      <c r="CG372" s="86"/>
      <c r="CH372" s="86"/>
      <c r="CI372" s="86"/>
      <c r="CJ372" s="86"/>
      <c r="CK372" s="86"/>
      <c r="CS372" s="1" t="s">
        <v>2782</v>
      </c>
    </row>
    <row r="373" spans="1:97" ht="15.75" hidden="1" customHeight="1">
      <c r="A373" s="86"/>
      <c r="B373" s="106"/>
      <c r="C373" s="81"/>
      <c r="D373" s="106"/>
      <c r="E373" s="106"/>
      <c r="F373" s="106"/>
      <c r="G373" s="106"/>
      <c r="H373" s="106"/>
      <c r="I373" s="106"/>
      <c r="J373" s="106"/>
      <c r="K373" s="106"/>
      <c r="L373" s="106"/>
      <c r="M373" s="81"/>
      <c r="N373" s="81"/>
      <c r="O373" s="81"/>
      <c r="P373" s="81"/>
      <c r="Q373" s="81"/>
      <c r="R373" s="106"/>
      <c r="S373" s="106"/>
      <c r="T373" s="81"/>
      <c r="U373" s="81"/>
      <c r="V373" s="81"/>
      <c r="W373" s="253"/>
      <c r="X373" s="253"/>
      <c r="Y373" s="253"/>
      <c r="Z373" s="253"/>
      <c r="AA373" s="253"/>
      <c r="AB373" s="253"/>
      <c r="AC373" s="253"/>
      <c r="AD373" s="253"/>
      <c r="AE373" s="253"/>
      <c r="AF373" s="253"/>
      <c r="AG373" s="253"/>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6"/>
      <c r="BK373" s="86"/>
      <c r="BL373" s="34"/>
      <c r="BM373" s="86"/>
      <c r="BN373" s="86"/>
      <c r="BO373" s="86"/>
      <c r="BP373" s="86"/>
      <c r="BQ373" s="86"/>
      <c r="BR373" s="86"/>
      <c r="BS373" s="86"/>
      <c r="BT373" s="86"/>
      <c r="BU373" s="86"/>
      <c r="BV373" s="86"/>
      <c r="BW373" s="86"/>
      <c r="BX373" s="86"/>
      <c r="BY373" s="86"/>
      <c r="BZ373" s="86"/>
      <c r="CA373" s="86"/>
      <c r="CB373" s="86"/>
      <c r="CC373" s="86"/>
      <c r="CD373" s="86"/>
      <c r="CE373" s="86"/>
      <c r="CF373" s="86"/>
      <c r="CG373" s="86"/>
      <c r="CH373" s="86"/>
      <c r="CI373" s="86"/>
      <c r="CJ373" s="86"/>
      <c r="CK373" s="86"/>
      <c r="CS373" s="1" t="s">
        <v>2783</v>
      </c>
    </row>
    <row r="374" spans="1:97" ht="15.75" hidden="1" customHeight="1">
      <c r="A374" s="86"/>
      <c r="B374" s="106"/>
      <c r="C374" s="81"/>
      <c r="D374" s="106"/>
      <c r="E374" s="106"/>
      <c r="F374" s="106"/>
      <c r="G374" s="106"/>
      <c r="H374" s="106"/>
      <c r="I374" s="106"/>
      <c r="J374" s="106"/>
      <c r="K374" s="106"/>
      <c r="L374" s="106"/>
      <c r="M374" s="81"/>
      <c r="N374" s="81"/>
      <c r="O374" s="81"/>
      <c r="P374" s="81"/>
      <c r="Q374" s="81"/>
      <c r="R374" s="106"/>
      <c r="S374" s="106"/>
      <c r="T374" s="81"/>
      <c r="U374" s="81"/>
      <c r="V374" s="81"/>
      <c r="W374" s="81"/>
      <c r="X374" s="81"/>
      <c r="Y374" s="81"/>
      <c r="Z374" s="81"/>
      <c r="AA374" s="81"/>
      <c r="AB374" s="255"/>
      <c r="AC374" s="255"/>
      <c r="AD374" s="255"/>
      <c r="AE374" s="255"/>
      <c r="AF374" s="255"/>
      <c r="AG374" s="255"/>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6"/>
      <c r="BK374" s="86"/>
      <c r="BL374" s="34"/>
      <c r="BM374" s="86"/>
      <c r="BN374" s="86"/>
      <c r="BO374" s="86"/>
      <c r="BP374" s="86"/>
      <c r="BQ374" s="86"/>
      <c r="BR374" s="86"/>
      <c r="BS374" s="86"/>
      <c r="BT374" s="86"/>
      <c r="BU374" s="86"/>
      <c r="BV374" s="86"/>
      <c r="BW374" s="86"/>
      <c r="BX374" s="86"/>
      <c r="BY374" s="86"/>
      <c r="BZ374" s="86"/>
      <c r="CA374" s="86"/>
      <c r="CB374" s="86"/>
      <c r="CC374" s="86"/>
      <c r="CD374" s="86"/>
      <c r="CE374" s="86"/>
      <c r="CF374" s="86"/>
      <c r="CG374" s="86"/>
      <c r="CH374" s="86"/>
      <c r="CI374" s="86"/>
      <c r="CJ374" s="86"/>
      <c r="CK374" s="86"/>
      <c r="CS374" s="1" t="s">
        <v>2784</v>
      </c>
    </row>
    <row r="375" spans="1:97" ht="15.75" hidden="1" customHeight="1">
      <c r="A375" s="86"/>
      <c r="B375" s="106"/>
      <c r="C375" s="81"/>
      <c r="D375" s="106"/>
      <c r="E375" s="106"/>
      <c r="F375" s="106"/>
      <c r="G375" s="106"/>
      <c r="H375" s="106"/>
      <c r="I375" s="106"/>
      <c r="J375" s="106"/>
      <c r="K375" s="106"/>
      <c r="L375" s="106"/>
      <c r="M375" s="81"/>
      <c r="N375" s="81"/>
      <c r="O375" s="81"/>
      <c r="P375" s="81"/>
      <c r="Q375" s="81"/>
      <c r="R375" s="106"/>
      <c r="S375" s="106"/>
      <c r="T375" s="81"/>
      <c r="U375" s="81"/>
      <c r="V375" s="81"/>
      <c r="W375" s="81"/>
      <c r="X375" s="81"/>
      <c r="Y375" s="81"/>
      <c r="Z375" s="81"/>
      <c r="AA375" s="81"/>
      <c r="AB375" s="255"/>
      <c r="AC375" s="255"/>
      <c r="AD375" s="255"/>
      <c r="AE375" s="255"/>
      <c r="AF375" s="255"/>
      <c r="AG375" s="255"/>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6"/>
      <c r="BK375" s="86"/>
      <c r="BL375" s="34"/>
      <c r="BM375" s="86"/>
      <c r="BN375" s="86"/>
      <c r="BO375" s="86"/>
      <c r="BP375" s="86"/>
      <c r="BQ375" s="86"/>
      <c r="BR375" s="86"/>
      <c r="BS375" s="86"/>
      <c r="BT375" s="86"/>
      <c r="BU375" s="86"/>
      <c r="BV375" s="86"/>
      <c r="BW375" s="86"/>
      <c r="BX375" s="86"/>
      <c r="BY375" s="86"/>
      <c r="BZ375" s="86"/>
      <c r="CA375" s="86"/>
      <c r="CB375" s="86"/>
      <c r="CC375" s="86"/>
      <c r="CD375" s="86"/>
      <c r="CE375" s="86"/>
      <c r="CF375" s="86"/>
      <c r="CG375" s="86"/>
      <c r="CH375" s="86"/>
      <c r="CI375" s="86"/>
      <c r="CJ375" s="86"/>
      <c r="CK375" s="86"/>
      <c r="CS375" s="1" t="s">
        <v>2785</v>
      </c>
    </row>
    <row r="376" spans="1:97" ht="15.75" hidden="1" customHeight="1">
      <c r="A376" s="86"/>
      <c r="B376" s="106"/>
      <c r="C376" s="81"/>
      <c r="D376" s="106"/>
      <c r="E376" s="106"/>
      <c r="F376" s="106"/>
      <c r="G376" s="106"/>
      <c r="H376" s="106"/>
      <c r="I376" s="106"/>
      <c r="J376" s="106"/>
      <c r="K376" s="106"/>
      <c r="L376" s="106"/>
      <c r="M376" s="81"/>
      <c r="N376" s="81"/>
      <c r="O376" s="81"/>
      <c r="P376" s="81"/>
      <c r="Q376" s="81"/>
      <c r="R376" s="106"/>
      <c r="S376" s="106"/>
      <c r="T376" s="81"/>
      <c r="U376" s="81"/>
      <c r="V376" s="81"/>
      <c r="W376" s="253"/>
      <c r="X376" s="253"/>
      <c r="Y376" s="253"/>
      <c r="Z376" s="253"/>
      <c r="AA376" s="253"/>
      <c r="AB376" s="253"/>
      <c r="AC376" s="253"/>
      <c r="AD376" s="253"/>
      <c r="AE376" s="253"/>
      <c r="AF376" s="253"/>
      <c r="AG376" s="253"/>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6"/>
      <c r="BK376" s="86"/>
      <c r="BL376" s="34"/>
      <c r="BM376" s="86"/>
      <c r="BN376" s="86"/>
      <c r="BO376" s="86"/>
      <c r="BP376" s="86"/>
      <c r="BQ376" s="86"/>
      <c r="BR376" s="86"/>
      <c r="BS376" s="86"/>
      <c r="BT376" s="86"/>
      <c r="BU376" s="86"/>
      <c r="BV376" s="86"/>
      <c r="BW376" s="86"/>
      <c r="BX376" s="86"/>
      <c r="BY376" s="86"/>
      <c r="BZ376" s="86"/>
      <c r="CA376" s="86"/>
      <c r="CB376" s="86"/>
      <c r="CC376" s="86"/>
      <c r="CD376" s="86"/>
      <c r="CE376" s="86"/>
      <c r="CF376" s="86"/>
      <c r="CG376" s="86"/>
      <c r="CH376" s="86"/>
      <c r="CI376" s="86"/>
      <c r="CJ376" s="86"/>
      <c r="CK376" s="86"/>
      <c r="CS376" s="1" t="s">
        <v>2786</v>
      </c>
    </row>
    <row r="377" spans="1:97" ht="15.75" hidden="1" customHeight="1">
      <c r="A377" s="86"/>
      <c r="B377" s="106"/>
      <c r="C377" s="81"/>
      <c r="D377" s="106"/>
      <c r="E377" s="106"/>
      <c r="F377" s="106"/>
      <c r="G377" s="106"/>
      <c r="H377" s="106"/>
      <c r="I377" s="106"/>
      <c r="J377" s="106"/>
      <c r="K377" s="106"/>
      <c r="L377" s="106"/>
      <c r="M377" s="81"/>
      <c r="N377" s="81"/>
      <c r="O377" s="81"/>
      <c r="P377" s="81"/>
      <c r="Q377" s="81"/>
      <c r="R377" s="106"/>
      <c r="S377" s="106"/>
      <c r="T377" s="81"/>
      <c r="U377" s="81"/>
      <c r="V377" s="81"/>
      <c r="W377" s="253"/>
      <c r="X377" s="253"/>
      <c r="Y377" s="253"/>
      <c r="Z377" s="253"/>
      <c r="AA377" s="253"/>
      <c r="AB377" s="253"/>
      <c r="AC377" s="253"/>
      <c r="AD377" s="253"/>
      <c r="AE377" s="253"/>
      <c r="AF377" s="253"/>
      <c r="AG377" s="253"/>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6"/>
      <c r="BK377" s="86"/>
      <c r="BL377" s="34"/>
      <c r="BM377" s="86"/>
      <c r="BN377" s="86"/>
      <c r="BO377" s="86"/>
      <c r="BP377" s="86"/>
      <c r="BQ377" s="86"/>
      <c r="BR377" s="86"/>
      <c r="BS377" s="86"/>
      <c r="BT377" s="86"/>
      <c r="BU377" s="86"/>
      <c r="BV377" s="86"/>
      <c r="BW377" s="86"/>
      <c r="BX377" s="86"/>
      <c r="BY377" s="86"/>
      <c r="BZ377" s="86"/>
      <c r="CA377" s="86"/>
      <c r="CB377" s="86"/>
      <c r="CC377" s="86"/>
      <c r="CD377" s="86"/>
      <c r="CE377" s="86"/>
      <c r="CF377" s="86"/>
      <c r="CG377" s="86"/>
      <c r="CH377" s="86"/>
      <c r="CI377" s="86"/>
      <c r="CJ377" s="86"/>
      <c r="CK377" s="86"/>
      <c r="CS377" s="1" t="s">
        <v>2787</v>
      </c>
    </row>
    <row r="378" spans="1:97" ht="15.75" hidden="1" customHeight="1">
      <c r="A378" s="86"/>
      <c r="B378" s="106"/>
      <c r="C378" s="81"/>
      <c r="D378" s="106"/>
      <c r="E378" s="106"/>
      <c r="F378" s="106"/>
      <c r="G378" s="106"/>
      <c r="H378" s="106"/>
      <c r="I378" s="106"/>
      <c r="J378" s="106"/>
      <c r="K378" s="106"/>
      <c r="L378" s="106"/>
      <c r="M378" s="81"/>
      <c r="N378" s="81"/>
      <c r="O378" s="81"/>
      <c r="P378" s="81"/>
      <c r="Q378" s="81"/>
      <c r="R378" s="106"/>
      <c r="S378" s="106"/>
      <c r="T378" s="81"/>
      <c r="U378" s="81"/>
      <c r="V378" s="81"/>
      <c r="W378" s="253"/>
      <c r="X378" s="253"/>
      <c r="Y378" s="253"/>
      <c r="Z378" s="253"/>
      <c r="AA378" s="253"/>
      <c r="AB378" s="253"/>
      <c r="AC378" s="253"/>
      <c r="AD378" s="253"/>
      <c r="AE378" s="253"/>
      <c r="AF378" s="253"/>
      <c r="AG378" s="253"/>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6"/>
      <c r="BK378" s="86"/>
      <c r="BL378" s="34"/>
      <c r="BM378" s="86"/>
      <c r="BN378" s="86"/>
      <c r="BO378" s="86"/>
      <c r="BP378" s="86"/>
      <c r="BQ378" s="86"/>
      <c r="BR378" s="86"/>
      <c r="BS378" s="86"/>
      <c r="BT378" s="86"/>
      <c r="BU378" s="86"/>
      <c r="BV378" s="86"/>
      <c r="BW378" s="86"/>
      <c r="BX378" s="86"/>
      <c r="BY378" s="86"/>
      <c r="BZ378" s="86"/>
      <c r="CA378" s="86"/>
      <c r="CB378" s="86"/>
      <c r="CC378" s="86"/>
      <c r="CD378" s="86"/>
      <c r="CE378" s="86"/>
      <c r="CF378" s="86"/>
      <c r="CG378" s="86"/>
      <c r="CH378" s="86"/>
      <c r="CI378" s="86"/>
      <c r="CJ378" s="86"/>
      <c r="CK378" s="86"/>
      <c r="CS378" s="1" t="s">
        <v>2788</v>
      </c>
    </row>
    <row r="379" spans="1:97" ht="15.75" hidden="1" customHeight="1">
      <c r="A379" s="86"/>
      <c r="B379" s="106"/>
      <c r="C379" s="81"/>
      <c r="D379" s="106"/>
      <c r="E379" s="106"/>
      <c r="F379" s="106"/>
      <c r="G379" s="106"/>
      <c r="H379" s="106"/>
      <c r="I379" s="106"/>
      <c r="J379" s="106"/>
      <c r="K379" s="106"/>
      <c r="L379" s="106"/>
      <c r="M379" s="81"/>
      <c r="N379" s="81"/>
      <c r="O379" s="81"/>
      <c r="P379" s="81"/>
      <c r="Q379" s="81"/>
      <c r="R379" s="252"/>
      <c r="S379" s="252"/>
      <c r="T379" s="81"/>
      <c r="U379" s="81"/>
      <c r="V379" s="81"/>
      <c r="W379" s="252"/>
      <c r="X379" s="252"/>
      <c r="Y379" s="252"/>
      <c r="Z379" s="252"/>
      <c r="AA379" s="252"/>
      <c r="AB379" s="252"/>
      <c r="AC379" s="252"/>
      <c r="AD379" s="252"/>
      <c r="AE379" s="252"/>
      <c r="AF379" s="252"/>
      <c r="AG379" s="252"/>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6"/>
      <c r="BK379" s="86"/>
      <c r="BL379" s="34"/>
      <c r="BM379" s="86"/>
      <c r="BN379" s="86"/>
      <c r="BO379" s="86"/>
      <c r="BP379" s="86"/>
      <c r="BQ379" s="86"/>
      <c r="BR379" s="86"/>
      <c r="BS379" s="86"/>
      <c r="BT379" s="86"/>
      <c r="BU379" s="86"/>
      <c r="BV379" s="86"/>
      <c r="BW379" s="86"/>
      <c r="BX379" s="86"/>
      <c r="BY379" s="86"/>
      <c r="BZ379" s="86"/>
      <c r="CA379" s="86"/>
      <c r="CB379" s="86"/>
      <c r="CC379" s="86"/>
      <c r="CD379" s="86"/>
      <c r="CE379" s="86"/>
      <c r="CF379" s="86"/>
      <c r="CG379" s="86"/>
      <c r="CH379" s="86"/>
      <c r="CI379" s="86"/>
      <c r="CJ379" s="86"/>
      <c r="CK379" s="86"/>
      <c r="CS379" s="1" t="s">
        <v>2789</v>
      </c>
    </row>
    <row r="380" spans="1:97" ht="15.75" hidden="1" customHeight="1">
      <c r="A380" s="86"/>
      <c r="B380" s="106"/>
      <c r="C380" s="81"/>
      <c r="D380" s="106"/>
      <c r="E380" s="106"/>
      <c r="F380" s="106"/>
      <c r="G380" s="106"/>
      <c r="H380" s="106"/>
      <c r="I380" s="106"/>
      <c r="J380" s="106"/>
      <c r="K380" s="106"/>
      <c r="L380" s="106"/>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6"/>
      <c r="BK380" s="86"/>
      <c r="BL380" s="34"/>
      <c r="BM380" s="86"/>
      <c r="BN380" s="86"/>
      <c r="BO380" s="86"/>
      <c r="BP380" s="86"/>
      <c r="BQ380" s="86"/>
      <c r="BR380" s="86"/>
      <c r="BS380" s="86"/>
      <c r="BT380" s="86"/>
      <c r="BU380" s="86"/>
      <c r="BV380" s="86"/>
      <c r="BW380" s="86"/>
      <c r="BX380" s="86"/>
      <c r="BY380" s="86"/>
      <c r="BZ380" s="86"/>
      <c r="CA380" s="86"/>
      <c r="CB380" s="86"/>
      <c r="CC380" s="86"/>
      <c r="CD380" s="86"/>
      <c r="CE380" s="86"/>
      <c r="CF380" s="86"/>
      <c r="CG380" s="86"/>
      <c r="CH380" s="86"/>
      <c r="CI380" s="86"/>
      <c r="CJ380" s="86"/>
      <c r="CK380" s="86"/>
      <c r="CS380" s="1" t="s">
        <v>2790</v>
      </c>
    </row>
    <row r="381" spans="1:97" ht="15.75" hidden="1" customHeight="1">
      <c r="A381" s="86"/>
      <c r="B381" s="106"/>
      <c r="C381" s="81"/>
      <c r="D381" s="106"/>
      <c r="E381" s="106"/>
      <c r="F381" s="106"/>
      <c r="G381" s="106"/>
      <c r="H381" s="106"/>
      <c r="I381" s="106"/>
      <c r="J381" s="106"/>
      <c r="K381" s="106"/>
      <c r="L381" s="106"/>
      <c r="M381" s="81"/>
      <c r="N381" s="81"/>
      <c r="O381" s="81"/>
      <c r="P381" s="81"/>
      <c r="Q381" s="81"/>
      <c r="R381" s="106"/>
      <c r="S381" s="106"/>
      <c r="T381" s="81"/>
      <c r="U381" s="81"/>
      <c r="V381" s="81"/>
      <c r="W381" s="253"/>
      <c r="X381" s="253"/>
      <c r="Y381" s="253"/>
      <c r="Z381" s="253"/>
      <c r="AA381" s="253"/>
      <c r="AB381" s="253"/>
      <c r="AC381" s="253"/>
      <c r="AD381" s="253"/>
      <c r="AE381" s="253"/>
      <c r="AF381" s="253"/>
      <c r="AG381" s="253"/>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6"/>
      <c r="BK381" s="86"/>
      <c r="BL381" s="34"/>
      <c r="BM381" s="86"/>
      <c r="BN381" s="86"/>
      <c r="BO381" s="86"/>
      <c r="BP381" s="86"/>
      <c r="BQ381" s="86"/>
      <c r="BR381" s="86"/>
      <c r="BS381" s="86"/>
      <c r="BT381" s="86"/>
      <c r="BU381" s="86"/>
      <c r="BV381" s="86"/>
      <c r="BW381" s="86"/>
      <c r="BX381" s="86"/>
      <c r="BY381" s="86"/>
      <c r="BZ381" s="86"/>
      <c r="CA381" s="86"/>
      <c r="CB381" s="86"/>
      <c r="CC381" s="86"/>
      <c r="CD381" s="86"/>
      <c r="CE381" s="86"/>
      <c r="CF381" s="86"/>
      <c r="CG381" s="86"/>
      <c r="CH381" s="86"/>
      <c r="CI381" s="86"/>
      <c r="CJ381" s="86"/>
      <c r="CK381" s="86"/>
      <c r="CS381" s="1" t="s">
        <v>2791</v>
      </c>
    </row>
    <row r="382" spans="1:97" ht="15.75" hidden="1" customHeight="1">
      <c r="A382" s="86"/>
      <c r="B382" s="106"/>
      <c r="C382" s="81"/>
      <c r="D382" s="106"/>
      <c r="E382" s="106"/>
      <c r="F382" s="106"/>
      <c r="G382" s="106"/>
      <c r="H382" s="106"/>
      <c r="I382" s="106"/>
      <c r="J382" s="106"/>
      <c r="K382" s="106"/>
      <c r="L382" s="106"/>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6"/>
      <c r="BK382" s="86"/>
      <c r="BL382" s="34"/>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S382" s="1" t="s">
        <v>2792</v>
      </c>
    </row>
    <row r="383" spans="1:97" ht="15.75" hidden="1" customHeight="1">
      <c r="A383" s="86"/>
      <c r="B383" s="106"/>
      <c r="C383" s="81"/>
      <c r="D383" s="106"/>
      <c r="E383" s="106"/>
      <c r="F383" s="106"/>
      <c r="G383" s="106"/>
      <c r="H383" s="106"/>
      <c r="I383" s="106"/>
      <c r="J383" s="106"/>
      <c r="K383" s="106"/>
      <c r="L383" s="106"/>
      <c r="M383" s="81"/>
      <c r="N383" s="81"/>
      <c r="O383" s="81"/>
      <c r="P383" s="81"/>
      <c r="Q383" s="81"/>
      <c r="R383" s="106"/>
      <c r="S383" s="106"/>
      <c r="T383" s="81"/>
      <c r="U383" s="81"/>
      <c r="V383" s="81"/>
      <c r="W383" s="253"/>
      <c r="X383" s="253"/>
      <c r="Y383" s="253"/>
      <c r="Z383" s="253"/>
      <c r="AA383" s="253"/>
      <c r="AB383" s="253"/>
      <c r="AC383" s="253"/>
      <c r="AD383" s="253"/>
      <c r="AE383" s="253"/>
      <c r="AF383" s="253"/>
      <c r="AG383" s="253"/>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6"/>
      <c r="BK383" s="86"/>
      <c r="BL383" s="34"/>
      <c r="BM383" s="86"/>
      <c r="BN383" s="86"/>
      <c r="BO383" s="86"/>
      <c r="BP383" s="86"/>
      <c r="BQ383" s="86"/>
      <c r="BR383" s="86"/>
      <c r="BS383" s="86"/>
      <c r="BT383" s="86"/>
      <c r="BU383" s="86"/>
      <c r="BV383" s="86"/>
      <c r="BW383" s="86"/>
      <c r="BX383" s="86"/>
      <c r="BY383" s="86"/>
      <c r="BZ383" s="86"/>
      <c r="CA383" s="86"/>
      <c r="CB383" s="86"/>
      <c r="CC383" s="86"/>
      <c r="CD383" s="86"/>
      <c r="CE383" s="86"/>
      <c r="CF383" s="86"/>
      <c r="CG383" s="86"/>
      <c r="CH383" s="86"/>
      <c r="CI383" s="86"/>
      <c r="CJ383" s="86"/>
      <c r="CK383" s="86"/>
      <c r="CS383" s="1" t="s">
        <v>2484</v>
      </c>
    </row>
    <row r="384" spans="1:97" ht="15.75" hidden="1" customHeight="1">
      <c r="A384" s="86"/>
      <c r="B384" s="106"/>
      <c r="C384" s="81"/>
      <c r="D384" s="106"/>
      <c r="E384" s="106"/>
      <c r="F384" s="106"/>
      <c r="G384" s="106"/>
      <c r="H384" s="106"/>
      <c r="I384" s="106"/>
      <c r="J384" s="106"/>
      <c r="K384" s="106"/>
      <c r="L384" s="106"/>
      <c r="M384" s="81"/>
      <c r="N384" s="81"/>
      <c r="O384" s="81"/>
      <c r="P384" s="81"/>
      <c r="Q384" s="81"/>
      <c r="R384" s="106"/>
      <c r="S384" s="106"/>
      <c r="T384" s="81"/>
      <c r="U384" s="81"/>
      <c r="V384" s="81"/>
      <c r="W384" s="253"/>
      <c r="X384" s="253"/>
      <c r="Y384" s="253"/>
      <c r="Z384" s="253"/>
      <c r="AA384" s="253"/>
      <c r="AB384" s="253"/>
      <c r="AC384" s="253"/>
      <c r="AD384" s="253"/>
      <c r="AE384" s="253"/>
      <c r="AF384" s="253"/>
      <c r="AG384" s="253"/>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6"/>
      <c r="BK384" s="86"/>
      <c r="BL384" s="34"/>
      <c r="BM384" s="86"/>
      <c r="BN384" s="86"/>
      <c r="BO384" s="86"/>
      <c r="BP384" s="86"/>
      <c r="BQ384" s="86"/>
      <c r="BR384" s="86"/>
      <c r="BS384" s="86"/>
      <c r="BT384" s="86"/>
      <c r="BU384" s="86"/>
      <c r="BV384" s="86"/>
      <c r="BW384" s="86"/>
      <c r="BX384" s="86"/>
      <c r="BY384" s="86"/>
      <c r="BZ384" s="86"/>
      <c r="CA384" s="86"/>
      <c r="CB384" s="86"/>
      <c r="CC384" s="86"/>
      <c r="CD384" s="86"/>
      <c r="CE384" s="86"/>
      <c r="CF384" s="86"/>
      <c r="CG384" s="86"/>
      <c r="CH384" s="86"/>
      <c r="CI384" s="86"/>
      <c r="CJ384" s="86"/>
      <c r="CK384" s="86"/>
      <c r="CS384" s="1" t="s">
        <v>650</v>
      </c>
    </row>
    <row r="385" spans="1:97" ht="15.75" hidden="1" customHeight="1">
      <c r="A385" s="86"/>
      <c r="B385" s="106"/>
      <c r="C385" s="81"/>
      <c r="D385" s="106"/>
      <c r="E385" s="106"/>
      <c r="F385" s="106"/>
      <c r="G385" s="106"/>
      <c r="H385" s="106"/>
      <c r="I385" s="106"/>
      <c r="J385" s="106"/>
      <c r="K385" s="106"/>
      <c r="L385" s="106"/>
      <c r="M385" s="81"/>
      <c r="N385" s="81"/>
      <c r="O385" s="81"/>
      <c r="P385" s="81"/>
      <c r="Q385" s="81"/>
      <c r="R385" s="106"/>
      <c r="S385" s="106"/>
      <c r="T385" s="81"/>
      <c r="U385" s="81"/>
      <c r="V385" s="81"/>
      <c r="W385" s="253"/>
      <c r="X385" s="253"/>
      <c r="Y385" s="253"/>
      <c r="Z385" s="253"/>
      <c r="AA385" s="253"/>
      <c r="AB385" s="253"/>
      <c r="AC385" s="253"/>
      <c r="AD385" s="253"/>
      <c r="AE385" s="253"/>
      <c r="AF385" s="253"/>
      <c r="AG385" s="253"/>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6"/>
      <c r="BK385" s="86"/>
      <c r="BL385" s="34"/>
      <c r="BM385" s="86"/>
      <c r="BN385" s="86"/>
      <c r="BO385" s="86"/>
      <c r="BP385" s="86"/>
      <c r="BQ385" s="86"/>
      <c r="BR385" s="86"/>
      <c r="BS385" s="86"/>
      <c r="BT385" s="86"/>
      <c r="BU385" s="86"/>
      <c r="BV385" s="86"/>
      <c r="BW385" s="86"/>
      <c r="BX385" s="86"/>
      <c r="BY385" s="86"/>
      <c r="BZ385" s="86"/>
      <c r="CA385" s="86"/>
      <c r="CB385" s="86"/>
      <c r="CC385" s="86"/>
      <c r="CD385" s="86"/>
      <c r="CE385" s="86"/>
      <c r="CF385" s="86"/>
      <c r="CG385" s="86"/>
      <c r="CH385" s="86"/>
      <c r="CI385" s="86"/>
      <c r="CJ385" s="86"/>
      <c r="CK385" s="86"/>
      <c r="CS385" s="1" t="s">
        <v>2793</v>
      </c>
    </row>
    <row r="386" spans="1:97" ht="15.75" hidden="1" customHeight="1">
      <c r="A386" s="86"/>
      <c r="B386" s="106"/>
      <c r="C386" s="81"/>
      <c r="D386" s="106"/>
      <c r="E386" s="106"/>
      <c r="F386" s="106"/>
      <c r="G386" s="106"/>
      <c r="H386" s="106"/>
      <c r="I386" s="106"/>
      <c r="J386" s="106"/>
      <c r="K386" s="106"/>
      <c r="L386" s="106"/>
      <c r="M386" s="81"/>
      <c r="N386" s="81"/>
      <c r="O386" s="81"/>
      <c r="P386" s="81"/>
      <c r="Q386" s="81"/>
      <c r="R386" s="81"/>
      <c r="S386" s="81"/>
      <c r="T386" s="106"/>
      <c r="U386" s="106"/>
      <c r="V386" s="106"/>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6"/>
      <c r="BK386" s="86"/>
      <c r="BL386" s="34"/>
      <c r="BM386" s="86"/>
      <c r="BN386" s="86"/>
      <c r="BO386" s="86"/>
      <c r="BP386" s="86"/>
      <c r="BQ386" s="86"/>
      <c r="BR386" s="86"/>
      <c r="BS386" s="86"/>
      <c r="BT386" s="86"/>
      <c r="BU386" s="86"/>
      <c r="BV386" s="86"/>
      <c r="BW386" s="86"/>
      <c r="BX386" s="86"/>
      <c r="BY386" s="86"/>
      <c r="BZ386" s="86"/>
      <c r="CA386" s="86"/>
      <c r="CB386" s="86"/>
      <c r="CC386" s="86"/>
      <c r="CD386" s="86"/>
      <c r="CE386" s="86"/>
      <c r="CF386" s="86"/>
      <c r="CG386" s="86"/>
      <c r="CH386" s="86"/>
      <c r="CI386" s="86"/>
      <c r="CJ386" s="86"/>
      <c r="CK386" s="86"/>
      <c r="CS386" s="1" t="s">
        <v>2794</v>
      </c>
    </row>
    <row r="387" spans="1:97" ht="15.75" hidden="1" customHeight="1">
      <c r="A387" s="86"/>
      <c r="B387" s="106"/>
      <c r="C387" s="81"/>
      <c r="D387" s="106"/>
      <c r="E387" s="106"/>
      <c r="F387" s="106"/>
      <c r="G387" s="106"/>
      <c r="H387" s="106"/>
      <c r="I387" s="106"/>
      <c r="J387" s="106"/>
      <c r="K387" s="106"/>
      <c r="L387" s="106"/>
      <c r="M387" s="81"/>
      <c r="N387" s="81"/>
      <c r="O387" s="81"/>
      <c r="P387" s="81"/>
      <c r="Q387" s="81"/>
      <c r="R387" s="81"/>
      <c r="S387" s="81"/>
      <c r="T387" s="106"/>
      <c r="U387" s="106"/>
      <c r="V387" s="106"/>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6"/>
      <c r="BK387" s="86"/>
      <c r="BL387" s="34"/>
      <c r="BM387" s="86"/>
      <c r="BN387" s="86"/>
      <c r="BO387" s="86"/>
      <c r="BP387" s="86"/>
      <c r="BQ387" s="86"/>
      <c r="BR387" s="86"/>
      <c r="BS387" s="86"/>
      <c r="BT387" s="86"/>
      <c r="BU387" s="86"/>
      <c r="BV387" s="86"/>
      <c r="BW387" s="86"/>
      <c r="BX387" s="86"/>
      <c r="BY387" s="86"/>
      <c r="BZ387" s="86"/>
      <c r="CA387" s="86"/>
      <c r="CB387" s="86"/>
      <c r="CC387" s="86"/>
      <c r="CD387" s="86"/>
      <c r="CE387" s="86"/>
      <c r="CF387" s="86"/>
      <c r="CG387" s="86"/>
      <c r="CH387" s="86"/>
      <c r="CI387" s="86"/>
      <c r="CJ387" s="86"/>
      <c r="CK387" s="86"/>
      <c r="CS387" s="1" t="s">
        <v>2795</v>
      </c>
    </row>
    <row r="388" spans="1:97" ht="15.75" hidden="1" customHeight="1">
      <c r="A388" s="86"/>
      <c r="B388" s="106"/>
      <c r="C388" s="81"/>
      <c r="D388" s="106"/>
      <c r="E388" s="106"/>
      <c r="F388" s="106"/>
      <c r="G388" s="106"/>
      <c r="H388" s="106"/>
      <c r="I388" s="106"/>
      <c r="J388" s="106"/>
      <c r="K388" s="106"/>
      <c r="L388" s="106"/>
      <c r="M388" s="81"/>
      <c r="N388" s="81"/>
      <c r="O388" s="81"/>
      <c r="P388" s="81"/>
      <c r="Q388" s="81"/>
      <c r="R388" s="81"/>
      <c r="S388" s="81"/>
      <c r="T388" s="106"/>
      <c r="U388" s="106"/>
      <c r="V388" s="106"/>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6"/>
      <c r="BK388" s="86"/>
      <c r="BL388" s="34"/>
      <c r="BM388" s="86"/>
      <c r="BN388" s="86"/>
      <c r="BO388" s="86"/>
      <c r="BP388" s="86"/>
      <c r="BQ388" s="86"/>
      <c r="BR388" s="86"/>
      <c r="BS388" s="86"/>
      <c r="BT388" s="86"/>
      <c r="BU388" s="86"/>
      <c r="BV388" s="86"/>
      <c r="BW388" s="86"/>
      <c r="BX388" s="86"/>
      <c r="BY388" s="86"/>
      <c r="BZ388" s="86"/>
      <c r="CA388" s="86"/>
      <c r="CB388" s="86"/>
      <c r="CC388" s="86"/>
      <c r="CD388" s="86"/>
      <c r="CE388" s="86"/>
      <c r="CF388" s="86"/>
      <c r="CG388" s="86"/>
      <c r="CH388" s="86"/>
      <c r="CI388" s="86"/>
      <c r="CJ388" s="86"/>
      <c r="CK388" s="86"/>
      <c r="CS388" s="1" t="s">
        <v>2796</v>
      </c>
    </row>
    <row r="389" spans="1:97" ht="15.75" hidden="1" customHeight="1">
      <c r="A389" s="86"/>
      <c r="B389" s="106"/>
      <c r="C389" s="81"/>
      <c r="D389" s="106"/>
      <c r="E389" s="106"/>
      <c r="F389" s="106"/>
      <c r="G389" s="106"/>
      <c r="H389" s="106"/>
      <c r="I389" s="106"/>
      <c r="J389" s="106"/>
      <c r="K389" s="106"/>
      <c r="L389" s="106"/>
      <c r="M389" s="81"/>
      <c r="N389" s="81"/>
      <c r="O389" s="81"/>
      <c r="P389" s="81"/>
      <c r="Q389" s="81"/>
      <c r="R389" s="81"/>
      <c r="S389" s="81"/>
      <c r="T389" s="106"/>
      <c r="U389" s="106"/>
      <c r="V389" s="106"/>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6"/>
      <c r="BK389" s="86"/>
      <c r="BL389" s="34"/>
      <c r="BM389" s="86"/>
      <c r="BN389" s="86"/>
      <c r="BO389" s="86"/>
      <c r="BP389" s="86"/>
      <c r="BQ389" s="86"/>
      <c r="BR389" s="86"/>
      <c r="BS389" s="86"/>
      <c r="BT389" s="86"/>
      <c r="BU389" s="86"/>
      <c r="BV389" s="86"/>
      <c r="BW389" s="86"/>
      <c r="BX389" s="86"/>
      <c r="BY389" s="86"/>
      <c r="BZ389" s="86"/>
      <c r="CA389" s="86"/>
      <c r="CB389" s="86"/>
      <c r="CC389" s="86"/>
      <c r="CD389" s="86"/>
      <c r="CE389" s="86"/>
      <c r="CF389" s="86"/>
      <c r="CG389" s="86"/>
      <c r="CH389" s="86"/>
      <c r="CI389" s="86"/>
      <c r="CJ389" s="86"/>
      <c r="CK389" s="86"/>
      <c r="CS389" s="1" t="s">
        <v>2797</v>
      </c>
    </row>
    <row r="390" spans="1:97" ht="15.75" hidden="1" customHeight="1">
      <c r="A390" s="86"/>
      <c r="B390" s="106"/>
      <c r="C390" s="81"/>
      <c r="D390" s="106"/>
      <c r="E390" s="106"/>
      <c r="F390" s="106"/>
      <c r="G390" s="106"/>
      <c r="H390" s="106"/>
      <c r="I390" s="106"/>
      <c r="J390" s="106"/>
      <c r="K390" s="106"/>
      <c r="L390" s="106"/>
      <c r="M390" s="81"/>
      <c r="N390" s="81"/>
      <c r="O390" s="81"/>
      <c r="P390" s="81"/>
      <c r="Q390" s="81"/>
      <c r="R390" s="81"/>
      <c r="S390" s="81"/>
      <c r="T390" s="106"/>
      <c r="U390" s="106"/>
      <c r="V390" s="106"/>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6"/>
      <c r="BK390" s="86"/>
      <c r="BL390" s="34"/>
      <c r="BM390" s="86"/>
      <c r="BN390" s="86"/>
      <c r="BO390" s="86"/>
      <c r="BP390" s="86"/>
      <c r="BQ390" s="86"/>
      <c r="BR390" s="86"/>
      <c r="BS390" s="86"/>
      <c r="BT390" s="86"/>
      <c r="BU390" s="86"/>
      <c r="BV390" s="86"/>
      <c r="BW390" s="86"/>
      <c r="BX390" s="86"/>
      <c r="BY390" s="86"/>
      <c r="BZ390" s="86"/>
      <c r="CA390" s="86"/>
      <c r="CB390" s="86"/>
      <c r="CC390" s="86"/>
      <c r="CD390" s="86"/>
      <c r="CE390" s="86"/>
      <c r="CF390" s="86"/>
      <c r="CG390" s="86"/>
      <c r="CH390" s="86"/>
      <c r="CI390" s="86"/>
      <c r="CJ390" s="86"/>
      <c r="CK390" s="86"/>
      <c r="CS390" s="1" t="s">
        <v>2798</v>
      </c>
    </row>
    <row r="391" spans="1:97" ht="15.75" hidden="1" customHeight="1">
      <c r="A391" s="86"/>
      <c r="B391" s="106"/>
      <c r="C391" s="81"/>
      <c r="D391" s="106"/>
      <c r="E391" s="106"/>
      <c r="F391" s="106"/>
      <c r="G391" s="106"/>
      <c r="H391" s="106"/>
      <c r="I391" s="106"/>
      <c r="J391" s="106"/>
      <c r="K391" s="106"/>
      <c r="L391" s="106"/>
      <c r="M391" s="81"/>
      <c r="N391" s="81"/>
      <c r="O391" s="81"/>
      <c r="P391" s="81"/>
      <c r="Q391" s="81"/>
      <c r="R391" s="81"/>
      <c r="S391" s="81"/>
      <c r="T391" s="106"/>
      <c r="U391" s="106"/>
      <c r="V391" s="106"/>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6"/>
      <c r="BK391" s="86"/>
      <c r="BL391" s="34"/>
      <c r="BM391" s="86"/>
      <c r="BN391" s="86"/>
      <c r="BO391" s="86"/>
      <c r="BP391" s="86"/>
      <c r="BQ391" s="86"/>
      <c r="BR391" s="86"/>
      <c r="BS391" s="86"/>
      <c r="BT391" s="86"/>
      <c r="BU391" s="86"/>
      <c r="BV391" s="86"/>
      <c r="BW391" s="86"/>
      <c r="BX391" s="86"/>
      <c r="BY391" s="86"/>
      <c r="BZ391" s="86"/>
      <c r="CA391" s="86"/>
      <c r="CB391" s="86"/>
      <c r="CC391" s="86"/>
      <c r="CD391" s="86"/>
      <c r="CE391" s="86"/>
      <c r="CF391" s="86"/>
      <c r="CG391" s="86"/>
      <c r="CH391" s="86"/>
      <c r="CI391" s="86"/>
      <c r="CJ391" s="86"/>
      <c r="CK391" s="86"/>
      <c r="CS391" s="1" t="s">
        <v>2799</v>
      </c>
    </row>
    <row r="392" spans="1:97" ht="15.75" hidden="1" customHeight="1">
      <c r="A392" s="86"/>
      <c r="B392" s="106"/>
      <c r="C392" s="81"/>
      <c r="D392" s="106"/>
      <c r="E392" s="106"/>
      <c r="F392" s="106"/>
      <c r="G392" s="106"/>
      <c r="H392" s="106"/>
      <c r="I392" s="106"/>
      <c r="J392" s="106"/>
      <c r="K392" s="106"/>
      <c r="L392" s="106"/>
      <c r="M392" s="81"/>
      <c r="N392" s="81"/>
      <c r="O392" s="81"/>
      <c r="P392" s="81"/>
      <c r="Q392" s="81"/>
      <c r="R392" s="81"/>
      <c r="S392" s="81"/>
      <c r="T392" s="106"/>
      <c r="U392" s="106"/>
      <c r="V392" s="106"/>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6"/>
      <c r="BK392" s="86"/>
      <c r="BL392" s="34"/>
      <c r="BM392" s="86"/>
      <c r="BN392" s="86"/>
      <c r="BO392" s="86"/>
      <c r="BP392" s="86"/>
      <c r="BQ392" s="86"/>
      <c r="BR392" s="86"/>
      <c r="BS392" s="86"/>
      <c r="BT392" s="86"/>
      <c r="BU392" s="86"/>
      <c r="BV392" s="86"/>
      <c r="BW392" s="86"/>
      <c r="BX392" s="86"/>
      <c r="BY392" s="86"/>
      <c r="BZ392" s="86"/>
      <c r="CA392" s="86"/>
      <c r="CB392" s="86"/>
      <c r="CC392" s="86"/>
      <c r="CD392" s="86"/>
      <c r="CE392" s="86"/>
      <c r="CF392" s="86"/>
      <c r="CG392" s="86"/>
      <c r="CH392" s="86"/>
      <c r="CI392" s="86"/>
      <c r="CJ392" s="86"/>
      <c r="CK392" s="86"/>
      <c r="CS392" s="1" t="s">
        <v>2800</v>
      </c>
    </row>
    <row r="393" spans="1:97" ht="15.75" hidden="1" customHeight="1">
      <c r="A393" s="86"/>
      <c r="B393" s="106"/>
      <c r="C393" s="81"/>
      <c r="D393" s="106"/>
      <c r="E393" s="106"/>
      <c r="F393" s="106"/>
      <c r="G393" s="106"/>
      <c r="H393" s="106"/>
      <c r="I393" s="106"/>
      <c r="J393" s="106"/>
      <c r="K393" s="106"/>
      <c r="L393" s="106"/>
      <c r="M393" s="81"/>
      <c r="N393" s="81"/>
      <c r="O393" s="81"/>
      <c r="P393" s="81"/>
      <c r="Q393" s="81"/>
      <c r="R393" s="81"/>
      <c r="S393" s="81"/>
      <c r="T393" s="106"/>
      <c r="U393" s="106"/>
      <c r="V393" s="106"/>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6"/>
      <c r="BK393" s="86"/>
      <c r="BL393" s="34"/>
      <c r="BM393" s="86"/>
      <c r="BN393" s="86"/>
      <c r="BO393" s="86"/>
      <c r="BP393" s="86"/>
      <c r="BQ393" s="86"/>
      <c r="BR393" s="86"/>
      <c r="BS393" s="86"/>
      <c r="BT393" s="86"/>
      <c r="BU393" s="86"/>
      <c r="BV393" s="86"/>
      <c r="BW393" s="86"/>
      <c r="BX393" s="86"/>
      <c r="BY393" s="86"/>
      <c r="BZ393" s="86"/>
      <c r="CA393" s="86"/>
      <c r="CB393" s="86"/>
      <c r="CC393" s="86"/>
      <c r="CD393" s="86"/>
      <c r="CE393" s="86"/>
      <c r="CF393" s="86"/>
      <c r="CG393" s="86"/>
      <c r="CH393" s="86"/>
      <c r="CI393" s="86"/>
      <c r="CJ393" s="86"/>
      <c r="CK393" s="86"/>
      <c r="CS393" s="1" t="s">
        <v>2801</v>
      </c>
    </row>
    <row r="394" spans="1:97" ht="15.75" hidden="1" customHeight="1">
      <c r="A394" s="86"/>
      <c r="B394" s="106"/>
      <c r="C394" s="81"/>
      <c r="D394" s="106"/>
      <c r="E394" s="106"/>
      <c r="F394" s="106"/>
      <c r="G394" s="106"/>
      <c r="H394" s="106"/>
      <c r="I394" s="106"/>
      <c r="J394" s="106"/>
      <c r="K394" s="106"/>
      <c r="L394" s="106"/>
      <c r="M394" s="81"/>
      <c r="N394" s="81"/>
      <c r="O394" s="81"/>
      <c r="P394" s="81"/>
      <c r="Q394" s="81"/>
      <c r="R394" s="81"/>
      <c r="S394" s="81"/>
      <c r="T394" s="106"/>
      <c r="U394" s="106"/>
      <c r="V394" s="106"/>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6"/>
      <c r="BK394" s="86"/>
      <c r="BL394" s="34"/>
      <c r="BM394" s="86"/>
      <c r="BN394" s="86"/>
      <c r="BO394" s="86"/>
      <c r="BP394" s="86"/>
      <c r="BQ394" s="86"/>
      <c r="BR394" s="86"/>
      <c r="BS394" s="86"/>
      <c r="BT394" s="86"/>
      <c r="BU394" s="86"/>
      <c r="BV394" s="86"/>
      <c r="BW394" s="86"/>
      <c r="BX394" s="86"/>
      <c r="BY394" s="86"/>
      <c r="BZ394" s="86"/>
      <c r="CA394" s="86"/>
      <c r="CB394" s="86"/>
      <c r="CC394" s="86"/>
      <c r="CD394" s="86"/>
      <c r="CE394" s="86"/>
      <c r="CF394" s="86"/>
      <c r="CG394" s="86"/>
      <c r="CH394" s="86"/>
      <c r="CI394" s="86"/>
      <c r="CJ394" s="86"/>
      <c r="CK394" s="86"/>
      <c r="CS394" s="1" t="s">
        <v>2802</v>
      </c>
    </row>
    <row r="395" spans="1:97" ht="15.75" hidden="1" customHeight="1">
      <c r="A395" s="86"/>
      <c r="B395" s="106"/>
      <c r="C395" s="81"/>
      <c r="D395" s="106"/>
      <c r="E395" s="106"/>
      <c r="F395" s="106"/>
      <c r="G395" s="106"/>
      <c r="H395" s="106"/>
      <c r="I395" s="106"/>
      <c r="J395" s="106"/>
      <c r="K395" s="106"/>
      <c r="L395" s="106"/>
      <c r="M395" s="81"/>
      <c r="N395" s="81"/>
      <c r="O395" s="81"/>
      <c r="P395" s="81"/>
      <c r="Q395" s="81"/>
      <c r="R395" s="81"/>
      <c r="S395" s="81"/>
      <c r="T395" s="106"/>
      <c r="U395" s="106"/>
      <c r="V395" s="106"/>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6"/>
      <c r="BK395" s="86"/>
      <c r="BL395" s="34"/>
      <c r="BM395" s="86"/>
      <c r="BN395" s="86"/>
      <c r="BO395" s="86"/>
      <c r="BP395" s="86"/>
      <c r="BQ395" s="86"/>
      <c r="BR395" s="86"/>
      <c r="BS395" s="86"/>
      <c r="BT395" s="86"/>
      <c r="BU395" s="86"/>
      <c r="BV395" s="86"/>
      <c r="BW395" s="86"/>
      <c r="BX395" s="86"/>
      <c r="BY395" s="86"/>
      <c r="BZ395" s="86"/>
      <c r="CA395" s="86"/>
      <c r="CB395" s="86"/>
      <c r="CC395" s="86"/>
      <c r="CD395" s="86"/>
      <c r="CE395" s="86"/>
      <c r="CF395" s="86"/>
      <c r="CG395" s="86"/>
      <c r="CH395" s="86"/>
      <c r="CI395" s="86"/>
      <c r="CJ395" s="86"/>
      <c r="CK395" s="86"/>
      <c r="CS395" s="1" t="s">
        <v>2803</v>
      </c>
    </row>
    <row r="396" spans="1:97" ht="15.75" hidden="1" customHeight="1">
      <c r="A396" s="86"/>
      <c r="B396" s="106"/>
      <c r="C396" s="81"/>
      <c r="D396" s="106"/>
      <c r="E396" s="106"/>
      <c r="F396" s="106"/>
      <c r="G396" s="106"/>
      <c r="H396" s="106"/>
      <c r="I396" s="106"/>
      <c r="J396" s="106"/>
      <c r="K396" s="106"/>
      <c r="L396" s="106"/>
      <c r="M396" s="81"/>
      <c r="N396" s="81"/>
      <c r="O396" s="81"/>
      <c r="P396" s="81"/>
      <c r="Q396" s="81"/>
      <c r="R396" s="81"/>
      <c r="S396" s="81"/>
      <c r="T396" s="106"/>
      <c r="U396" s="106"/>
      <c r="V396" s="106"/>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6"/>
      <c r="BK396" s="86"/>
      <c r="BL396" s="34"/>
      <c r="BM396" s="86"/>
      <c r="BN396" s="86"/>
      <c r="BO396" s="86"/>
      <c r="BP396" s="86"/>
      <c r="BQ396" s="86"/>
      <c r="BR396" s="86"/>
      <c r="BS396" s="86"/>
      <c r="BT396" s="86"/>
      <c r="BU396" s="86"/>
      <c r="BV396" s="86"/>
      <c r="BW396" s="86"/>
      <c r="BX396" s="86"/>
      <c r="BY396" s="86"/>
      <c r="BZ396" s="86"/>
      <c r="CA396" s="86"/>
      <c r="CB396" s="86"/>
      <c r="CC396" s="86"/>
      <c r="CD396" s="86"/>
      <c r="CE396" s="86"/>
      <c r="CF396" s="86"/>
      <c r="CG396" s="86"/>
      <c r="CH396" s="86"/>
      <c r="CI396" s="86"/>
      <c r="CJ396" s="86"/>
      <c r="CK396" s="86"/>
      <c r="CS396" s="1" t="s">
        <v>2804</v>
      </c>
    </row>
    <row r="397" spans="1:97" ht="15.75" hidden="1" customHeight="1">
      <c r="A397" s="86"/>
      <c r="B397" s="106"/>
      <c r="C397" s="81"/>
      <c r="D397" s="106"/>
      <c r="E397" s="106"/>
      <c r="F397" s="106"/>
      <c r="G397" s="106"/>
      <c r="H397" s="106"/>
      <c r="I397" s="106"/>
      <c r="J397" s="106"/>
      <c r="K397" s="106"/>
      <c r="L397" s="106"/>
      <c r="M397" s="81"/>
      <c r="N397" s="81"/>
      <c r="O397" s="81"/>
      <c r="P397" s="81"/>
      <c r="Q397" s="81"/>
      <c r="R397" s="81"/>
      <c r="S397" s="81"/>
      <c r="T397" s="106"/>
      <c r="U397" s="106"/>
      <c r="V397" s="106"/>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6"/>
      <c r="BK397" s="86"/>
      <c r="BL397" s="34"/>
      <c r="BM397" s="86"/>
      <c r="BN397" s="86"/>
      <c r="BO397" s="86"/>
      <c r="BP397" s="86"/>
      <c r="BQ397" s="86"/>
      <c r="BR397" s="86"/>
      <c r="BS397" s="86"/>
      <c r="BT397" s="86"/>
      <c r="BU397" s="86"/>
      <c r="BV397" s="86"/>
      <c r="BW397" s="86"/>
      <c r="BX397" s="86"/>
      <c r="BY397" s="86"/>
      <c r="BZ397" s="86"/>
      <c r="CA397" s="86"/>
      <c r="CB397" s="86"/>
      <c r="CC397" s="86"/>
      <c r="CD397" s="86"/>
      <c r="CE397" s="86"/>
      <c r="CF397" s="86"/>
      <c r="CG397" s="86"/>
      <c r="CH397" s="86"/>
      <c r="CI397" s="86"/>
      <c r="CJ397" s="86"/>
      <c r="CK397" s="86"/>
      <c r="CS397" s="1" t="s">
        <v>2805</v>
      </c>
    </row>
    <row r="398" spans="1:97" ht="15.75" hidden="1" customHeight="1">
      <c r="A398" s="86"/>
      <c r="B398" s="106"/>
      <c r="C398" s="81"/>
      <c r="D398" s="106"/>
      <c r="E398" s="106"/>
      <c r="F398" s="106"/>
      <c r="G398" s="106"/>
      <c r="H398" s="106"/>
      <c r="I398" s="106"/>
      <c r="J398" s="106"/>
      <c r="K398" s="106"/>
      <c r="L398" s="106"/>
      <c r="M398" s="81"/>
      <c r="N398" s="81"/>
      <c r="O398" s="81"/>
      <c r="P398" s="81"/>
      <c r="Q398" s="81"/>
      <c r="R398" s="81"/>
      <c r="S398" s="81"/>
      <c r="T398" s="106"/>
      <c r="U398" s="106"/>
      <c r="V398" s="106"/>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6"/>
      <c r="BK398" s="86"/>
      <c r="BL398" s="34"/>
      <c r="BM398" s="86"/>
      <c r="BN398" s="86"/>
      <c r="BO398" s="86"/>
      <c r="BP398" s="86"/>
      <c r="BQ398" s="86"/>
      <c r="BR398" s="86"/>
      <c r="BS398" s="86"/>
      <c r="BT398" s="86"/>
      <c r="BU398" s="86"/>
      <c r="BV398" s="86"/>
      <c r="BW398" s="86"/>
      <c r="BX398" s="86"/>
      <c r="BY398" s="86"/>
      <c r="BZ398" s="86"/>
      <c r="CA398" s="86"/>
      <c r="CB398" s="86"/>
      <c r="CC398" s="86"/>
      <c r="CD398" s="86"/>
      <c r="CE398" s="86"/>
      <c r="CF398" s="86"/>
      <c r="CG398" s="86"/>
      <c r="CH398" s="86"/>
      <c r="CI398" s="86"/>
      <c r="CJ398" s="86"/>
      <c r="CK398" s="86"/>
      <c r="CS398" s="1" t="s">
        <v>2806</v>
      </c>
    </row>
    <row r="399" spans="1:97" ht="15.75" hidden="1" customHeight="1">
      <c r="A399" s="86"/>
      <c r="B399" s="106"/>
      <c r="C399" s="81"/>
      <c r="D399" s="106"/>
      <c r="E399" s="106"/>
      <c r="F399" s="106"/>
      <c r="G399" s="106"/>
      <c r="H399" s="106"/>
      <c r="I399" s="106"/>
      <c r="J399" s="106"/>
      <c r="K399" s="106"/>
      <c r="L399" s="106"/>
      <c r="M399" s="81"/>
      <c r="N399" s="81"/>
      <c r="O399" s="81"/>
      <c r="P399" s="81"/>
      <c r="Q399" s="81"/>
      <c r="R399" s="81"/>
      <c r="S399" s="81"/>
      <c r="T399" s="106"/>
      <c r="U399" s="106"/>
      <c r="V399" s="106"/>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6"/>
      <c r="BK399" s="86"/>
      <c r="BL399" s="34"/>
      <c r="BM399" s="86"/>
      <c r="BN399" s="86"/>
      <c r="BO399" s="86"/>
      <c r="BP399" s="86"/>
      <c r="BQ399" s="86"/>
      <c r="BR399" s="86"/>
      <c r="BS399" s="86"/>
      <c r="BT399" s="86"/>
      <c r="BU399" s="86"/>
      <c r="BV399" s="86"/>
      <c r="BW399" s="86"/>
      <c r="BX399" s="86"/>
      <c r="BY399" s="86"/>
      <c r="BZ399" s="86"/>
      <c r="CA399" s="86"/>
      <c r="CB399" s="86"/>
      <c r="CC399" s="86"/>
      <c r="CD399" s="86"/>
      <c r="CE399" s="86"/>
      <c r="CF399" s="86"/>
      <c r="CG399" s="86"/>
      <c r="CH399" s="86"/>
      <c r="CI399" s="86"/>
      <c r="CJ399" s="86"/>
      <c r="CK399" s="86"/>
      <c r="CS399" s="1" t="s">
        <v>2807</v>
      </c>
    </row>
    <row r="400" spans="1:97" ht="15.75" hidden="1" customHeight="1">
      <c r="A400" s="86"/>
      <c r="B400" s="106"/>
      <c r="C400" s="81"/>
      <c r="D400" s="106"/>
      <c r="E400" s="106"/>
      <c r="F400" s="106"/>
      <c r="G400" s="106"/>
      <c r="H400" s="106"/>
      <c r="I400" s="106"/>
      <c r="J400" s="106"/>
      <c r="K400" s="106"/>
      <c r="L400" s="106"/>
      <c r="M400" s="81"/>
      <c r="N400" s="81"/>
      <c r="O400" s="81"/>
      <c r="P400" s="81"/>
      <c r="Q400" s="81"/>
      <c r="R400" s="81"/>
      <c r="S400" s="81"/>
      <c r="T400" s="106"/>
      <c r="U400" s="106"/>
      <c r="V400" s="106"/>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6"/>
      <c r="BK400" s="86"/>
      <c r="BL400" s="34"/>
      <c r="BM400" s="86"/>
      <c r="BN400" s="86"/>
      <c r="BO400" s="86"/>
      <c r="BP400" s="86"/>
      <c r="BQ400" s="86"/>
      <c r="BR400" s="86"/>
      <c r="BS400" s="86"/>
      <c r="BT400" s="86"/>
      <c r="BU400" s="86"/>
      <c r="BV400" s="86"/>
      <c r="BW400" s="86"/>
      <c r="BX400" s="86"/>
      <c r="BY400" s="86"/>
      <c r="BZ400" s="86"/>
      <c r="CA400" s="86"/>
      <c r="CB400" s="86"/>
      <c r="CC400" s="86"/>
      <c r="CD400" s="86"/>
      <c r="CE400" s="86"/>
      <c r="CF400" s="86"/>
      <c r="CG400" s="86"/>
      <c r="CH400" s="86"/>
      <c r="CI400" s="86"/>
      <c r="CJ400" s="86"/>
      <c r="CK400" s="86"/>
      <c r="CS400" s="1" t="s">
        <v>2808</v>
      </c>
    </row>
    <row r="401" spans="1:97" ht="15.75" hidden="1" customHeight="1">
      <c r="A401" s="86"/>
      <c r="B401" s="106"/>
      <c r="C401" s="81"/>
      <c r="D401" s="106"/>
      <c r="E401" s="106"/>
      <c r="F401" s="106"/>
      <c r="G401" s="106"/>
      <c r="H401" s="106"/>
      <c r="I401" s="106"/>
      <c r="J401" s="106"/>
      <c r="K401" s="106"/>
      <c r="L401" s="106"/>
      <c r="M401" s="81"/>
      <c r="N401" s="81"/>
      <c r="O401" s="81"/>
      <c r="P401" s="81"/>
      <c r="Q401" s="81"/>
      <c r="R401" s="81"/>
      <c r="S401" s="81"/>
      <c r="T401" s="106"/>
      <c r="U401" s="106"/>
      <c r="V401" s="106"/>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6"/>
      <c r="BK401" s="86"/>
      <c r="BL401" s="34"/>
      <c r="BM401" s="86"/>
      <c r="BN401" s="86"/>
      <c r="BO401" s="86"/>
      <c r="BP401" s="86"/>
      <c r="BQ401" s="86"/>
      <c r="BR401" s="86"/>
      <c r="BS401" s="86"/>
      <c r="BT401" s="86"/>
      <c r="BU401" s="86"/>
      <c r="BV401" s="86"/>
      <c r="BW401" s="86"/>
      <c r="BX401" s="86"/>
      <c r="BY401" s="86"/>
      <c r="BZ401" s="86"/>
      <c r="CA401" s="86"/>
      <c r="CB401" s="86"/>
      <c r="CC401" s="86"/>
      <c r="CD401" s="86"/>
      <c r="CE401" s="86"/>
      <c r="CF401" s="86"/>
      <c r="CG401" s="86"/>
      <c r="CH401" s="86"/>
      <c r="CI401" s="86"/>
      <c r="CJ401" s="86"/>
      <c r="CK401" s="86"/>
      <c r="CS401" s="1" t="s">
        <v>2809</v>
      </c>
    </row>
    <row r="402" spans="1:97" ht="15.75" hidden="1" customHeight="1">
      <c r="A402" s="86"/>
      <c r="B402" s="106"/>
      <c r="C402" s="81"/>
      <c r="D402" s="106"/>
      <c r="E402" s="106"/>
      <c r="F402" s="106"/>
      <c r="G402" s="106"/>
      <c r="H402" s="106"/>
      <c r="I402" s="106"/>
      <c r="J402" s="106"/>
      <c r="K402" s="106"/>
      <c r="L402" s="106"/>
      <c r="M402" s="81"/>
      <c r="N402" s="81"/>
      <c r="O402" s="81"/>
      <c r="P402" s="81"/>
      <c r="Q402" s="81"/>
      <c r="R402" s="81"/>
      <c r="S402" s="81"/>
      <c r="T402" s="106"/>
      <c r="U402" s="106"/>
      <c r="V402" s="106"/>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6"/>
      <c r="BK402" s="86"/>
      <c r="BL402" s="34"/>
      <c r="BM402" s="86"/>
      <c r="BN402" s="86"/>
      <c r="BO402" s="86"/>
      <c r="BP402" s="86"/>
      <c r="BQ402" s="86"/>
      <c r="BR402" s="86"/>
      <c r="BS402" s="86"/>
      <c r="BT402" s="86"/>
      <c r="BU402" s="86"/>
      <c r="BV402" s="86"/>
      <c r="BW402" s="86"/>
      <c r="BX402" s="86"/>
      <c r="BY402" s="86"/>
      <c r="BZ402" s="86"/>
      <c r="CA402" s="86"/>
      <c r="CB402" s="86"/>
      <c r="CC402" s="86"/>
      <c r="CD402" s="86"/>
      <c r="CE402" s="86"/>
      <c r="CF402" s="86"/>
      <c r="CG402" s="86"/>
      <c r="CH402" s="86"/>
      <c r="CI402" s="86"/>
      <c r="CJ402" s="86"/>
      <c r="CK402" s="86"/>
      <c r="CS402" s="1" t="s">
        <v>2810</v>
      </c>
    </row>
    <row r="403" spans="1:97" ht="15.75" hidden="1" customHeight="1">
      <c r="A403" s="86"/>
      <c r="B403" s="106"/>
      <c r="C403" s="81"/>
      <c r="D403" s="106"/>
      <c r="E403" s="106"/>
      <c r="F403" s="106"/>
      <c r="G403" s="106"/>
      <c r="H403" s="106"/>
      <c r="I403" s="106"/>
      <c r="J403" s="106"/>
      <c r="K403" s="106"/>
      <c r="L403" s="106"/>
      <c r="M403" s="81"/>
      <c r="N403" s="81"/>
      <c r="O403" s="81"/>
      <c r="P403" s="81"/>
      <c r="Q403" s="81"/>
      <c r="R403" s="81"/>
      <c r="S403" s="81"/>
      <c r="T403" s="106"/>
      <c r="U403" s="106"/>
      <c r="V403" s="106"/>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6"/>
      <c r="BK403" s="86"/>
      <c r="BL403" s="34"/>
      <c r="BM403" s="86"/>
      <c r="BN403" s="86"/>
      <c r="BO403" s="86"/>
      <c r="BP403" s="86"/>
      <c r="BQ403" s="86"/>
      <c r="BR403" s="86"/>
      <c r="BS403" s="86"/>
      <c r="BT403" s="86"/>
      <c r="BU403" s="86"/>
      <c r="BV403" s="86"/>
      <c r="BW403" s="86"/>
      <c r="BX403" s="86"/>
      <c r="BY403" s="86"/>
      <c r="BZ403" s="86"/>
      <c r="CA403" s="86"/>
      <c r="CB403" s="86"/>
      <c r="CC403" s="86"/>
      <c r="CD403" s="86"/>
      <c r="CE403" s="86"/>
      <c r="CF403" s="86"/>
      <c r="CG403" s="86"/>
      <c r="CH403" s="86"/>
      <c r="CI403" s="86"/>
      <c r="CJ403" s="86"/>
      <c r="CK403" s="86"/>
      <c r="CS403" s="1" t="s">
        <v>2811</v>
      </c>
    </row>
    <row r="404" spans="1:97" ht="15.75" hidden="1" customHeight="1">
      <c r="A404" s="86"/>
      <c r="B404" s="106"/>
      <c r="C404" s="81"/>
      <c r="D404" s="106"/>
      <c r="E404" s="106"/>
      <c r="F404" s="106"/>
      <c r="G404" s="106"/>
      <c r="H404" s="106"/>
      <c r="I404" s="106"/>
      <c r="J404" s="106"/>
      <c r="K404" s="106"/>
      <c r="L404" s="106"/>
      <c r="M404" s="81"/>
      <c r="N404" s="81"/>
      <c r="O404" s="81"/>
      <c r="P404" s="81"/>
      <c r="Q404" s="81"/>
      <c r="R404" s="81"/>
      <c r="S404" s="81"/>
      <c r="T404" s="106"/>
      <c r="U404" s="106"/>
      <c r="V404" s="106"/>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6"/>
      <c r="BK404" s="86"/>
      <c r="BL404" s="34"/>
      <c r="BM404" s="86"/>
      <c r="BN404" s="86"/>
      <c r="BO404" s="86"/>
      <c r="BP404" s="86"/>
      <c r="BQ404" s="86"/>
      <c r="BR404" s="86"/>
      <c r="BS404" s="86"/>
      <c r="BT404" s="86"/>
      <c r="BU404" s="86"/>
      <c r="BV404" s="86"/>
      <c r="BW404" s="86"/>
      <c r="BX404" s="86"/>
      <c r="BY404" s="86"/>
      <c r="BZ404" s="86"/>
      <c r="CA404" s="86"/>
      <c r="CB404" s="86"/>
      <c r="CC404" s="86"/>
      <c r="CD404" s="86"/>
      <c r="CE404" s="86"/>
      <c r="CF404" s="86"/>
      <c r="CG404" s="86"/>
      <c r="CH404" s="86"/>
      <c r="CI404" s="86"/>
      <c r="CJ404" s="86"/>
      <c r="CK404" s="86"/>
      <c r="CS404" s="1" t="s">
        <v>2812</v>
      </c>
    </row>
    <row r="405" spans="1:97" ht="15.75" hidden="1" customHeight="1">
      <c r="A405" s="86"/>
      <c r="B405" s="106"/>
      <c r="C405" s="81"/>
      <c r="D405" s="106"/>
      <c r="E405" s="106"/>
      <c r="F405" s="106"/>
      <c r="G405" s="106"/>
      <c r="H405" s="106"/>
      <c r="I405" s="106"/>
      <c r="J405" s="106"/>
      <c r="K405" s="106"/>
      <c r="L405" s="106"/>
      <c r="M405" s="81"/>
      <c r="N405" s="81"/>
      <c r="O405" s="81"/>
      <c r="P405" s="81"/>
      <c r="Q405" s="81"/>
      <c r="R405" s="81"/>
      <c r="S405" s="81"/>
      <c r="T405" s="106"/>
      <c r="U405" s="106"/>
      <c r="V405" s="106"/>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6"/>
      <c r="BK405" s="86"/>
      <c r="BL405" s="34"/>
      <c r="BM405" s="86"/>
      <c r="BN405" s="86"/>
      <c r="BO405" s="86"/>
      <c r="BP405" s="86"/>
      <c r="BQ405" s="86"/>
      <c r="BR405" s="86"/>
      <c r="BS405" s="86"/>
      <c r="BT405" s="86"/>
      <c r="BU405" s="86"/>
      <c r="BV405" s="86"/>
      <c r="BW405" s="86"/>
      <c r="BX405" s="86"/>
      <c r="BY405" s="86"/>
      <c r="BZ405" s="86"/>
      <c r="CA405" s="86"/>
      <c r="CB405" s="86"/>
      <c r="CC405" s="86"/>
      <c r="CD405" s="86"/>
      <c r="CE405" s="86"/>
      <c r="CF405" s="86"/>
      <c r="CG405" s="86"/>
      <c r="CH405" s="86"/>
      <c r="CI405" s="86"/>
      <c r="CJ405" s="86"/>
      <c r="CK405" s="86"/>
      <c r="CS405" s="1" t="s">
        <v>2813</v>
      </c>
    </row>
    <row r="406" spans="1:97" ht="15.75" hidden="1" customHeight="1">
      <c r="A406" s="86"/>
      <c r="B406" s="106"/>
      <c r="C406" s="81"/>
      <c r="D406" s="106"/>
      <c r="E406" s="106"/>
      <c r="F406" s="106"/>
      <c r="G406" s="106"/>
      <c r="H406" s="106"/>
      <c r="I406" s="106"/>
      <c r="J406" s="106"/>
      <c r="K406" s="106"/>
      <c r="L406" s="106"/>
      <c r="M406" s="81"/>
      <c r="N406" s="81"/>
      <c r="O406" s="81"/>
      <c r="P406" s="81"/>
      <c r="Q406" s="81"/>
      <c r="R406" s="81"/>
      <c r="S406" s="81"/>
      <c r="T406" s="106"/>
      <c r="U406" s="106"/>
      <c r="V406" s="106"/>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6"/>
      <c r="BK406" s="86"/>
      <c r="BL406" s="34"/>
      <c r="BM406" s="86"/>
      <c r="BN406" s="86"/>
      <c r="BO406" s="86"/>
      <c r="BP406" s="86"/>
      <c r="BQ406" s="86"/>
      <c r="BR406" s="86"/>
      <c r="BS406" s="86"/>
      <c r="BT406" s="86"/>
      <c r="BU406" s="86"/>
      <c r="BV406" s="86"/>
      <c r="BW406" s="86"/>
      <c r="BX406" s="86"/>
      <c r="BY406" s="86"/>
      <c r="BZ406" s="86"/>
      <c r="CA406" s="86"/>
      <c r="CB406" s="86"/>
      <c r="CC406" s="86"/>
      <c r="CD406" s="86"/>
      <c r="CE406" s="86"/>
      <c r="CF406" s="86"/>
      <c r="CG406" s="86"/>
      <c r="CH406" s="86"/>
      <c r="CI406" s="86"/>
      <c r="CJ406" s="86"/>
      <c r="CK406" s="86"/>
      <c r="CS406" s="1" t="s">
        <v>2814</v>
      </c>
    </row>
    <row r="407" spans="1:97" ht="15.75" hidden="1" customHeight="1">
      <c r="A407" s="86"/>
      <c r="B407" s="106"/>
      <c r="C407" s="81"/>
      <c r="D407" s="106"/>
      <c r="E407" s="106"/>
      <c r="F407" s="106"/>
      <c r="G407" s="106"/>
      <c r="H407" s="106"/>
      <c r="I407" s="106"/>
      <c r="J407" s="106"/>
      <c r="K407" s="106"/>
      <c r="L407" s="106"/>
      <c r="M407" s="81"/>
      <c r="N407" s="81"/>
      <c r="O407" s="81"/>
      <c r="P407" s="81"/>
      <c r="Q407" s="81"/>
      <c r="R407" s="81"/>
      <c r="S407" s="81"/>
      <c r="T407" s="106"/>
      <c r="U407" s="106"/>
      <c r="V407" s="106"/>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6"/>
      <c r="BK407" s="86"/>
      <c r="BL407" s="34"/>
      <c r="BM407" s="86"/>
      <c r="BN407" s="86"/>
      <c r="BO407" s="86"/>
      <c r="BP407" s="86"/>
      <c r="BQ407" s="86"/>
      <c r="BR407" s="86"/>
      <c r="BS407" s="86"/>
      <c r="BT407" s="86"/>
      <c r="BU407" s="86"/>
      <c r="BV407" s="86"/>
      <c r="BW407" s="86"/>
      <c r="BX407" s="86"/>
      <c r="BY407" s="86"/>
      <c r="BZ407" s="86"/>
      <c r="CA407" s="86"/>
      <c r="CB407" s="86"/>
      <c r="CC407" s="86"/>
      <c r="CD407" s="86"/>
      <c r="CE407" s="86"/>
      <c r="CF407" s="86"/>
      <c r="CG407" s="86"/>
      <c r="CH407" s="86"/>
      <c r="CI407" s="86"/>
      <c r="CJ407" s="86"/>
      <c r="CK407" s="86"/>
      <c r="CS407" s="1" t="s">
        <v>2815</v>
      </c>
    </row>
    <row r="408" spans="1:97" ht="15.75" hidden="1" customHeight="1">
      <c r="A408" s="86"/>
      <c r="B408" s="106"/>
      <c r="C408" s="81"/>
      <c r="D408" s="106"/>
      <c r="E408" s="106"/>
      <c r="F408" s="106"/>
      <c r="G408" s="106"/>
      <c r="H408" s="106"/>
      <c r="I408" s="106"/>
      <c r="J408" s="106"/>
      <c r="K408" s="106"/>
      <c r="L408" s="106"/>
      <c r="M408" s="81"/>
      <c r="N408" s="81"/>
      <c r="O408" s="81"/>
      <c r="P408" s="81"/>
      <c r="Q408" s="81"/>
      <c r="R408" s="81"/>
      <c r="S408" s="81"/>
      <c r="T408" s="106"/>
      <c r="U408" s="106"/>
      <c r="V408" s="106"/>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6"/>
      <c r="BK408" s="86"/>
      <c r="BL408" s="34"/>
      <c r="BM408" s="86"/>
      <c r="BN408" s="86"/>
      <c r="BO408" s="86"/>
      <c r="BP408" s="86"/>
      <c r="BQ408" s="86"/>
      <c r="BR408" s="86"/>
      <c r="BS408" s="86"/>
      <c r="BT408" s="86"/>
      <c r="BU408" s="86"/>
      <c r="BV408" s="86"/>
      <c r="BW408" s="86"/>
      <c r="BX408" s="86"/>
      <c r="BY408" s="86"/>
      <c r="BZ408" s="86"/>
      <c r="CA408" s="86"/>
      <c r="CB408" s="86"/>
      <c r="CC408" s="86"/>
      <c r="CD408" s="86"/>
      <c r="CE408" s="86"/>
      <c r="CF408" s="86"/>
      <c r="CG408" s="86"/>
      <c r="CH408" s="86"/>
      <c r="CI408" s="86"/>
      <c r="CJ408" s="86"/>
      <c r="CK408" s="86"/>
      <c r="CS408" s="1" t="s">
        <v>2816</v>
      </c>
    </row>
    <row r="409" spans="1:97" ht="15.75" hidden="1" customHeight="1">
      <c r="A409" s="86"/>
      <c r="B409" s="106"/>
      <c r="C409" s="81"/>
      <c r="D409" s="106"/>
      <c r="E409" s="106"/>
      <c r="F409" s="106"/>
      <c r="G409" s="106"/>
      <c r="H409" s="106"/>
      <c r="I409" s="106"/>
      <c r="J409" s="106"/>
      <c r="K409" s="106"/>
      <c r="L409" s="106"/>
      <c r="M409" s="81"/>
      <c r="N409" s="81"/>
      <c r="O409" s="81"/>
      <c r="P409" s="81"/>
      <c r="Q409" s="81"/>
      <c r="R409" s="81"/>
      <c r="S409" s="81"/>
      <c r="T409" s="106"/>
      <c r="U409" s="106"/>
      <c r="V409" s="106"/>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6"/>
      <c r="BK409" s="86"/>
      <c r="BL409" s="34"/>
      <c r="BM409" s="86"/>
      <c r="BN409" s="86"/>
      <c r="BO409" s="86"/>
      <c r="BP409" s="86"/>
      <c r="BQ409" s="86"/>
      <c r="BR409" s="86"/>
      <c r="BS409" s="86"/>
      <c r="BT409" s="86"/>
      <c r="BU409" s="86"/>
      <c r="BV409" s="86"/>
      <c r="BW409" s="86"/>
      <c r="BX409" s="86"/>
      <c r="BY409" s="86"/>
      <c r="BZ409" s="86"/>
      <c r="CA409" s="86"/>
      <c r="CB409" s="86"/>
      <c r="CC409" s="86"/>
      <c r="CD409" s="86"/>
      <c r="CE409" s="86"/>
      <c r="CF409" s="86"/>
      <c r="CG409" s="86"/>
      <c r="CH409" s="86"/>
      <c r="CI409" s="86"/>
      <c r="CJ409" s="86"/>
      <c r="CK409" s="86"/>
      <c r="CS409" s="1" t="s">
        <v>2817</v>
      </c>
    </row>
    <row r="410" spans="1:97" ht="15.75" hidden="1" customHeight="1">
      <c r="A410" s="86"/>
      <c r="B410" s="106"/>
      <c r="C410" s="81"/>
      <c r="D410" s="106"/>
      <c r="E410" s="106"/>
      <c r="F410" s="106"/>
      <c r="G410" s="106"/>
      <c r="H410" s="106"/>
      <c r="I410" s="106"/>
      <c r="J410" s="106"/>
      <c r="K410" s="106"/>
      <c r="L410" s="106"/>
      <c r="M410" s="81"/>
      <c r="N410" s="81"/>
      <c r="O410" s="81"/>
      <c r="P410" s="81"/>
      <c r="Q410" s="81"/>
      <c r="R410" s="81"/>
      <c r="S410" s="81"/>
      <c r="T410" s="106"/>
      <c r="U410" s="106"/>
      <c r="V410" s="106"/>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6"/>
      <c r="BK410" s="86"/>
      <c r="BL410" s="34"/>
      <c r="BM410" s="86"/>
      <c r="BN410" s="86"/>
      <c r="BO410" s="86"/>
      <c r="BP410" s="86"/>
      <c r="BQ410" s="86"/>
      <c r="BR410" s="86"/>
      <c r="BS410" s="86"/>
      <c r="BT410" s="86"/>
      <c r="BU410" s="86"/>
      <c r="BV410" s="86"/>
      <c r="BW410" s="86"/>
      <c r="BX410" s="86"/>
      <c r="BY410" s="86"/>
      <c r="BZ410" s="86"/>
      <c r="CA410" s="86"/>
      <c r="CB410" s="86"/>
      <c r="CC410" s="86"/>
      <c r="CD410" s="86"/>
      <c r="CE410" s="86"/>
      <c r="CF410" s="86"/>
      <c r="CG410" s="86"/>
      <c r="CH410" s="86"/>
      <c r="CI410" s="86"/>
      <c r="CJ410" s="86"/>
      <c r="CK410" s="86"/>
      <c r="CS410" s="1" t="s">
        <v>602</v>
      </c>
    </row>
    <row r="411" spans="1:97" ht="15.75" hidden="1" customHeight="1">
      <c r="A411" s="86"/>
      <c r="B411" s="106"/>
      <c r="C411" s="81"/>
      <c r="D411" s="106"/>
      <c r="E411" s="106"/>
      <c r="F411" s="106"/>
      <c r="G411" s="106"/>
      <c r="H411" s="106"/>
      <c r="I411" s="106"/>
      <c r="J411" s="106"/>
      <c r="K411" s="106"/>
      <c r="L411" s="106"/>
      <c r="M411" s="81"/>
      <c r="N411" s="81"/>
      <c r="O411" s="81"/>
      <c r="P411" s="81"/>
      <c r="Q411" s="81"/>
      <c r="R411" s="81"/>
      <c r="S411" s="81"/>
      <c r="T411" s="106"/>
      <c r="U411" s="106"/>
      <c r="V411" s="106"/>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6"/>
      <c r="BK411" s="86"/>
      <c r="BL411" s="34"/>
      <c r="BM411" s="86"/>
      <c r="BN411" s="86"/>
      <c r="BO411" s="86"/>
      <c r="BP411" s="86"/>
      <c r="BQ411" s="86"/>
      <c r="BR411" s="86"/>
      <c r="BS411" s="86"/>
      <c r="BT411" s="86"/>
      <c r="BU411" s="86"/>
      <c r="BV411" s="86"/>
      <c r="BW411" s="86"/>
      <c r="BX411" s="86"/>
      <c r="BY411" s="86"/>
      <c r="BZ411" s="86"/>
      <c r="CA411" s="86"/>
      <c r="CB411" s="86"/>
      <c r="CC411" s="86"/>
      <c r="CD411" s="86"/>
      <c r="CE411" s="86"/>
      <c r="CF411" s="86"/>
      <c r="CG411" s="86"/>
      <c r="CH411" s="86"/>
      <c r="CI411" s="86"/>
      <c r="CJ411" s="86"/>
      <c r="CK411" s="86"/>
      <c r="CS411" s="1" t="s">
        <v>651</v>
      </c>
    </row>
    <row r="412" spans="1:97" ht="15.75" hidden="1" customHeight="1">
      <c r="A412" s="86"/>
      <c r="B412" s="106"/>
      <c r="C412" s="81"/>
      <c r="D412" s="106"/>
      <c r="E412" s="106"/>
      <c r="F412" s="106"/>
      <c r="G412" s="106"/>
      <c r="H412" s="106"/>
      <c r="I412" s="106"/>
      <c r="J412" s="106"/>
      <c r="K412" s="106"/>
      <c r="L412" s="106"/>
      <c r="M412" s="81"/>
      <c r="N412" s="81"/>
      <c r="O412" s="81"/>
      <c r="P412" s="81"/>
      <c r="Q412" s="81"/>
      <c r="R412" s="81"/>
      <c r="S412" s="81"/>
      <c r="T412" s="106"/>
      <c r="U412" s="106"/>
      <c r="V412" s="106"/>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6"/>
      <c r="BK412" s="86"/>
      <c r="BL412" s="34"/>
      <c r="BM412" s="86"/>
      <c r="BN412" s="86"/>
      <c r="BO412" s="86"/>
      <c r="BP412" s="86"/>
      <c r="BQ412" s="86"/>
      <c r="BR412" s="86"/>
      <c r="BS412" s="86"/>
      <c r="BT412" s="86"/>
      <c r="BU412" s="86"/>
      <c r="BV412" s="86"/>
      <c r="BW412" s="86"/>
      <c r="BX412" s="86"/>
      <c r="BY412" s="86"/>
      <c r="BZ412" s="86"/>
      <c r="CA412" s="86"/>
      <c r="CB412" s="86"/>
      <c r="CC412" s="86"/>
      <c r="CD412" s="86"/>
      <c r="CE412" s="86"/>
      <c r="CF412" s="86"/>
      <c r="CG412" s="86"/>
      <c r="CH412" s="86"/>
      <c r="CI412" s="86"/>
      <c r="CJ412" s="86"/>
      <c r="CK412" s="86"/>
      <c r="CS412" s="1" t="s">
        <v>2818</v>
      </c>
    </row>
    <row r="413" spans="1:97" ht="15.75" hidden="1" customHeight="1">
      <c r="A413" s="86"/>
      <c r="B413" s="106"/>
      <c r="C413" s="81"/>
      <c r="D413" s="106"/>
      <c r="E413" s="106"/>
      <c r="F413" s="106"/>
      <c r="G413" s="106"/>
      <c r="H413" s="106"/>
      <c r="I413" s="106"/>
      <c r="J413" s="106"/>
      <c r="K413" s="106"/>
      <c r="L413" s="106"/>
      <c r="M413" s="81"/>
      <c r="N413" s="81"/>
      <c r="O413" s="81"/>
      <c r="P413" s="81"/>
      <c r="Q413" s="81"/>
      <c r="R413" s="81"/>
      <c r="S413" s="81"/>
      <c r="T413" s="106"/>
      <c r="U413" s="106"/>
      <c r="V413" s="106"/>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6"/>
      <c r="BK413" s="86"/>
      <c r="BL413" s="34"/>
      <c r="BM413" s="86"/>
      <c r="BN413" s="86"/>
      <c r="BO413" s="86"/>
      <c r="BP413" s="86"/>
      <c r="BQ413" s="86"/>
      <c r="BR413" s="86"/>
      <c r="BS413" s="86"/>
      <c r="BT413" s="86"/>
      <c r="BU413" s="86"/>
      <c r="BV413" s="86"/>
      <c r="BW413" s="86"/>
      <c r="BX413" s="86"/>
      <c r="BY413" s="86"/>
      <c r="BZ413" s="86"/>
      <c r="CA413" s="86"/>
      <c r="CB413" s="86"/>
      <c r="CC413" s="86"/>
      <c r="CD413" s="86"/>
      <c r="CE413" s="86"/>
      <c r="CF413" s="86"/>
      <c r="CG413" s="86"/>
      <c r="CH413" s="86"/>
      <c r="CI413" s="86"/>
      <c r="CJ413" s="86"/>
      <c r="CK413" s="86"/>
      <c r="CS413" s="1" t="s">
        <v>2819</v>
      </c>
    </row>
    <row r="414" spans="1:97" ht="15.75" hidden="1" customHeight="1">
      <c r="A414" s="86"/>
      <c r="B414" s="106"/>
      <c r="C414" s="81"/>
      <c r="D414" s="106"/>
      <c r="E414" s="106"/>
      <c r="F414" s="106"/>
      <c r="G414" s="106"/>
      <c r="H414" s="106"/>
      <c r="I414" s="106"/>
      <c r="J414" s="106"/>
      <c r="K414" s="106"/>
      <c r="L414" s="106"/>
      <c r="M414" s="81"/>
      <c r="N414" s="81"/>
      <c r="O414" s="81"/>
      <c r="P414" s="81"/>
      <c r="Q414" s="81"/>
      <c r="R414" s="81"/>
      <c r="S414" s="81"/>
      <c r="T414" s="106"/>
      <c r="U414" s="106"/>
      <c r="V414" s="106"/>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6"/>
      <c r="BK414" s="86"/>
      <c r="BL414" s="34"/>
      <c r="BM414" s="86"/>
      <c r="BN414" s="86"/>
      <c r="BO414" s="86"/>
      <c r="BP414" s="86"/>
      <c r="BQ414" s="86"/>
      <c r="BR414" s="86"/>
      <c r="BS414" s="86"/>
      <c r="BT414" s="86"/>
      <c r="BU414" s="86"/>
      <c r="BV414" s="86"/>
      <c r="BW414" s="86"/>
      <c r="BX414" s="86"/>
      <c r="BY414" s="86"/>
      <c r="BZ414" s="86"/>
      <c r="CA414" s="86"/>
      <c r="CB414" s="86"/>
      <c r="CC414" s="86"/>
      <c r="CD414" s="86"/>
      <c r="CE414" s="86"/>
      <c r="CF414" s="86"/>
      <c r="CG414" s="86"/>
      <c r="CH414" s="86"/>
      <c r="CI414" s="86"/>
      <c r="CJ414" s="86"/>
      <c r="CK414" s="86"/>
      <c r="CS414" s="1" t="s">
        <v>2820</v>
      </c>
    </row>
    <row r="415" spans="1:97" ht="15.75" hidden="1" customHeight="1">
      <c r="A415" s="86"/>
      <c r="B415" s="106"/>
      <c r="C415" s="81"/>
      <c r="D415" s="106"/>
      <c r="E415" s="106"/>
      <c r="F415" s="106"/>
      <c r="G415" s="106"/>
      <c r="H415" s="106"/>
      <c r="I415" s="106"/>
      <c r="J415" s="106"/>
      <c r="K415" s="106"/>
      <c r="L415" s="106"/>
      <c r="M415" s="81"/>
      <c r="N415" s="81"/>
      <c r="O415" s="81"/>
      <c r="P415" s="81"/>
      <c r="Q415" s="81"/>
      <c r="R415" s="81"/>
      <c r="S415" s="81"/>
      <c r="T415" s="106"/>
      <c r="U415" s="106"/>
      <c r="V415" s="106"/>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6"/>
      <c r="BK415" s="86"/>
      <c r="BL415" s="34"/>
      <c r="BM415" s="86"/>
      <c r="BN415" s="86"/>
      <c r="BO415" s="86"/>
      <c r="BP415" s="86"/>
      <c r="BQ415" s="86"/>
      <c r="BR415" s="86"/>
      <c r="BS415" s="86"/>
      <c r="BT415" s="86"/>
      <c r="BU415" s="86"/>
      <c r="BV415" s="86"/>
      <c r="BW415" s="86"/>
      <c r="BX415" s="86"/>
      <c r="BY415" s="86"/>
      <c r="BZ415" s="86"/>
      <c r="CA415" s="86"/>
      <c r="CB415" s="86"/>
      <c r="CC415" s="86"/>
      <c r="CD415" s="86"/>
      <c r="CE415" s="86"/>
      <c r="CF415" s="86"/>
      <c r="CG415" s="86"/>
      <c r="CH415" s="86"/>
      <c r="CI415" s="86"/>
      <c r="CJ415" s="86"/>
      <c r="CK415" s="86"/>
      <c r="CS415" s="1" t="s">
        <v>2821</v>
      </c>
    </row>
    <row r="416" spans="1:97" ht="15.75" hidden="1" customHeight="1">
      <c r="A416" s="86"/>
      <c r="B416" s="106"/>
      <c r="C416" s="81"/>
      <c r="D416" s="106"/>
      <c r="E416" s="106"/>
      <c r="F416" s="106"/>
      <c r="G416" s="106"/>
      <c r="H416" s="106"/>
      <c r="I416" s="106"/>
      <c r="J416" s="106"/>
      <c r="K416" s="106"/>
      <c r="L416" s="106"/>
      <c r="M416" s="81"/>
      <c r="N416" s="81"/>
      <c r="O416" s="81"/>
      <c r="P416" s="81"/>
      <c r="Q416" s="81"/>
      <c r="R416" s="81"/>
      <c r="S416" s="81"/>
      <c r="T416" s="106"/>
      <c r="U416" s="106"/>
      <c r="V416" s="106"/>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6"/>
      <c r="BK416" s="86"/>
      <c r="BL416" s="34"/>
      <c r="BM416" s="86"/>
      <c r="BN416" s="86"/>
      <c r="BO416" s="86"/>
      <c r="BP416" s="86"/>
      <c r="BQ416" s="86"/>
      <c r="BR416" s="86"/>
      <c r="BS416" s="86"/>
      <c r="BT416" s="86"/>
      <c r="BU416" s="86"/>
      <c r="BV416" s="86"/>
      <c r="BW416" s="86"/>
      <c r="BX416" s="86"/>
      <c r="BY416" s="86"/>
      <c r="BZ416" s="86"/>
      <c r="CA416" s="86"/>
      <c r="CB416" s="86"/>
      <c r="CC416" s="86"/>
      <c r="CD416" s="86"/>
      <c r="CE416" s="86"/>
      <c r="CF416" s="86"/>
      <c r="CG416" s="86"/>
      <c r="CH416" s="86"/>
      <c r="CI416" s="86"/>
      <c r="CJ416" s="86"/>
      <c r="CK416" s="86"/>
      <c r="CS416" s="1" t="s">
        <v>2822</v>
      </c>
    </row>
    <row r="417" spans="1:97" ht="15.75" hidden="1" customHeight="1">
      <c r="A417" s="86"/>
      <c r="B417" s="106"/>
      <c r="C417" s="81"/>
      <c r="D417" s="106"/>
      <c r="E417" s="106"/>
      <c r="F417" s="106"/>
      <c r="G417" s="106"/>
      <c r="H417" s="106"/>
      <c r="I417" s="106"/>
      <c r="J417" s="106"/>
      <c r="K417" s="106"/>
      <c r="L417" s="106"/>
      <c r="M417" s="81"/>
      <c r="N417" s="81"/>
      <c r="O417" s="81"/>
      <c r="P417" s="81"/>
      <c r="Q417" s="81"/>
      <c r="R417" s="81"/>
      <c r="S417" s="81"/>
      <c r="T417" s="106"/>
      <c r="U417" s="106"/>
      <c r="V417" s="106"/>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6"/>
      <c r="BK417" s="86"/>
      <c r="BL417" s="34"/>
      <c r="BM417" s="86"/>
      <c r="BN417" s="86"/>
      <c r="BO417" s="86"/>
      <c r="BP417" s="86"/>
      <c r="BQ417" s="86"/>
      <c r="BR417" s="86"/>
      <c r="BS417" s="86"/>
      <c r="BT417" s="86"/>
      <c r="BU417" s="86"/>
      <c r="BV417" s="86"/>
      <c r="BW417" s="86"/>
      <c r="BX417" s="86"/>
      <c r="BY417" s="86"/>
      <c r="BZ417" s="86"/>
      <c r="CA417" s="86"/>
      <c r="CB417" s="86"/>
      <c r="CC417" s="86"/>
      <c r="CD417" s="86"/>
      <c r="CE417" s="86"/>
      <c r="CF417" s="86"/>
      <c r="CG417" s="86"/>
      <c r="CH417" s="86"/>
      <c r="CI417" s="86"/>
      <c r="CJ417" s="86"/>
      <c r="CK417" s="86"/>
      <c r="CS417" s="1" t="s">
        <v>2823</v>
      </c>
    </row>
    <row r="418" spans="1:97" ht="15.75" hidden="1" customHeight="1">
      <c r="A418" s="86"/>
      <c r="B418" s="106"/>
      <c r="C418" s="81"/>
      <c r="D418" s="106"/>
      <c r="E418" s="106"/>
      <c r="F418" s="106"/>
      <c r="G418" s="106"/>
      <c r="H418" s="106"/>
      <c r="I418" s="106"/>
      <c r="J418" s="106"/>
      <c r="K418" s="106"/>
      <c r="L418" s="106"/>
      <c r="M418" s="81"/>
      <c r="N418" s="81"/>
      <c r="O418" s="81"/>
      <c r="P418" s="81"/>
      <c r="Q418" s="81"/>
      <c r="R418" s="81"/>
      <c r="S418" s="81"/>
      <c r="T418" s="106"/>
      <c r="U418" s="106"/>
      <c r="V418" s="106"/>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6"/>
      <c r="BK418" s="86"/>
      <c r="BL418" s="34"/>
      <c r="BM418" s="86"/>
      <c r="BN418" s="86"/>
      <c r="BO418" s="86"/>
      <c r="BP418" s="86"/>
      <c r="BQ418" s="86"/>
      <c r="BR418" s="86"/>
      <c r="BS418" s="86"/>
      <c r="BT418" s="86"/>
      <c r="BU418" s="86"/>
      <c r="BV418" s="86"/>
      <c r="BW418" s="86"/>
      <c r="BX418" s="86"/>
      <c r="BY418" s="86"/>
      <c r="BZ418" s="86"/>
      <c r="CA418" s="86"/>
      <c r="CB418" s="86"/>
      <c r="CC418" s="86"/>
      <c r="CD418" s="86"/>
      <c r="CE418" s="86"/>
      <c r="CF418" s="86"/>
      <c r="CG418" s="86"/>
      <c r="CH418" s="86"/>
      <c r="CI418" s="86"/>
      <c r="CJ418" s="86"/>
      <c r="CK418" s="86"/>
      <c r="CS418" s="1" t="s">
        <v>2824</v>
      </c>
    </row>
    <row r="419" spans="1:97" ht="15.75" hidden="1" customHeight="1">
      <c r="A419" s="86"/>
      <c r="B419" s="106"/>
      <c r="C419" s="81"/>
      <c r="D419" s="106"/>
      <c r="E419" s="106"/>
      <c r="F419" s="106"/>
      <c r="G419" s="106"/>
      <c r="H419" s="106"/>
      <c r="I419" s="106"/>
      <c r="J419" s="106"/>
      <c r="K419" s="106"/>
      <c r="L419" s="106"/>
      <c r="M419" s="81"/>
      <c r="N419" s="81"/>
      <c r="O419" s="81"/>
      <c r="P419" s="81"/>
      <c r="Q419" s="81"/>
      <c r="R419" s="81"/>
      <c r="S419" s="81"/>
      <c r="T419" s="106"/>
      <c r="U419" s="106"/>
      <c r="V419" s="106"/>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6"/>
      <c r="BK419" s="86"/>
      <c r="BL419" s="34"/>
      <c r="BM419" s="86"/>
      <c r="BN419" s="86"/>
      <c r="BO419" s="86"/>
      <c r="BP419" s="86"/>
      <c r="BQ419" s="86"/>
      <c r="BR419" s="86"/>
      <c r="BS419" s="86"/>
      <c r="BT419" s="86"/>
      <c r="BU419" s="86"/>
      <c r="BV419" s="86"/>
      <c r="BW419" s="86"/>
      <c r="BX419" s="86"/>
      <c r="BY419" s="86"/>
      <c r="BZ419" s="86"/>
      <c r="CA419" s="86"/>
      <c r="CB419" s="86"/>
      <c r="CC419" s="86"/>
      <c r="CD419" s="86"/>
      <c r="CE419" s="86"/>
      <c r="CF419" s="86"/>
      <c r="CG419" s="86"/>
      <c r="CH419" s="86"/>
      <c r="CI419" s="86"/>
      <c r="CJ419" s="86"/>
      <c r="CK419" s="86"/>
      <c r="CS419" s="1" t="s">
        <v>2825</v>
      </c>
    </row>
    <row r="420" spans="1:97" ht="15.75" hidden="1" customHeight="1">
      <c r="A420" s="86"/>
      <c r="B420" s="106"/>
      <c r="C420" s="81"/>
      <c r="D420" s="106"/>
      <c r="E420" s="106"/>
      <c r="F420" s="106"/>
      <c r="G420" s="106"/>
      <c r="H420" s="106"/>
      <c r="I420" s="106"/>
      <c r="J420" s="106"/>
      <c r="K420" s="106"/>
      <c r="L420" s="106"/>
      <c r="M420" s="81"/>
      <c r="N420" s="81"/>
      <c r="O420" s="81"/>
      <c r="P420" s="81"/>
      <c r="Q420" s="81"/>
      <c r="R420" s="81"/>
      <c r="S420" s="81"/>
      <c r="T420" s="106"/>
      <c r="U420" s="106"/>
      <c r="V420" s="106"/>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6"/>
      <c r="BK420" s="86"/>
      <c r="BL420" s="34"/>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S420" s="1" t="s">
        <v>2826</v>
      </c>
    </row>
    <row r="421" spans="1:97" ht="15.75" hidden="1" customHeight="1">
      <c r="A421" s="86"/>
      <c r="B421" s="106"/>
      <c r="C421" s="81"/>
      <c r="D421" s="106"/>
      <c r="E421" s="106"/>
      <c r="F421" s="106"/>
      <c r="G421" s="106"/>
      <c r="H421" s="106"/>
      <c r="I421" s="106"/>
      <c r="J421" s="106"/>
      <c r="K421" s="106"/>
      <c r="L421" s="106"/>
      <c r="M421" s="81"/>
      <c r="N421" s="81"/>
      <c r="O421" s="81"/>
      <c r="P421" s="81"/>
      <c r="Q421" s="81"/>
      <c r="R421" s="81"/>
      <c r="S421" s="81"/>
      <c r="T421" s="106"/>
      <c r="U421" s="106"/>
      <c r="V421" s="106"/>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6"/>
      <c r="BK421" s="86"/>
      <c r="BL421" s="34"/>
      <c r="BM421" s="86"/>
      <c r="BN421" s="86"/>
      <c r="BO421" s="86"/>
      <c r="BP421" s="86"/>
      <c r="BQ421" s="86"/>
      <c r="BR421" s="86"/>
      <c r="BS421" s="86"/>
      <c r="BT421" s="86"/>
      <c r="BU421" s="86"/>
      <c r="BV421" s="86"/>
      <c r="BW421" s="86"/>
      <c r="BX421" s="86"/>
      <c r="BY421" s="86"/>
      <c r="BZ421" s="86"/>
      <c r="CA421" s="86"/>
      <c r="CB421" s="86"/>
      <c r="CC421" s="86"/>
      <c r="CD421" s="86"/>
      <c r="CE421" s="86"/>
      <c r="CF421" s="86"/>
      <c r="CG421" s="86"/>
      <c r="CH421" s="86"/>
      <c r="CI421" s="86"/>
      <c r="CJ421" s="86"/>
      <c r="CK421" s="86"/>
      <c r="CS421" s="1" t="s">
        <v>2827</v>
      </c>
    </row>
    <row r="422" spans="1:97" ht="15.75" hidden="1" customHeight="1">
      <c r="A422" s="86"/>
      <c r="B422" s="106"/>
      <c r="C422" s="81"/>
      <c r="D422" s="106"/>
      <c r="E422" s="106"/>
      <c r="F422" s="106"/>
      <c r="G422" s="106"/>
      <c r="H422" s="106"/>
      <c r="I422" s="106"/>
      <c r="J422" s="106"/>
      <c r="K422" s="106"/>
      <c r="L422" s="106"/>
      <c r="M422" s="81"/>
      <c r="N422" s="81"/>
      <c r="O422" s="81"/>
      <c r="P422" s="81"/>
      <c r="Q422" s="81"/>
      <c r="R422" s="81"/>
      <c r="S422" s="81"/>
      <c r="T422" s="106"/>
      <c r="U422" s="106"/>
      <c r="V422" s="106"/>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6"/>
      <c r="BK422" s="86"/>
      <c r="BL422" s="34"/>
      <c r="BM422" s="86"/>
      <c r="BN422" s="86"/>
      <c r="BO422" s="86"/>
      <c r="BP422" s="86"/>
      <c r="BQ422" s="86"/>
      <c r="BR422" s="86"/>
      <c r="BS422" s="86"/>
      <c r="BT422" s="86"/>
      <c r="BU422" s="86"/>
      <c r="BV422" s="86"/>
      <c r="BW422" s="86"/>
      <c r="BX422" s="86"/>
      <c r="BY422" s="86"/>
      <c r="BZ422" s="86"/>
      <c r="CA422" s="86"/>
      <c r="CB422" s="86"/>
      <c r="CC422" s="86"/>
      <c r="CD422" s="86"/>
      <c r="CE422" s="86"/>
      <c r="CF422" s="86"/>
      <c r="CG422" s="86"/>
      <c r="CH422" s="86"/>
      <c r="CI422" s="86"/>
      <c r="CJ422" s="86"/>
      <c r="CK422" s="86"/>
      <c r="CS422" s="1" t="s">
        <v>2828</v>
      </c>
    </row>
    <row r="423" spans="1:97" ht="15.75" hidden="1" customHeight="1">
      <c r="A423" s="86"/>
      <c r="B423" s="106"/>
      <c r="C423" s="81"/>
      <c r="D423" s="106"/>
      <c r="E423" s="106"/>
      <c r="F423" s="106"/>
      <c r="G423" s="106"/>
      <c r="H423" s="106"/>
      <c r="I423" s="106"/>
      <c r="J423" s="106"/>
      <c r="K423" s="106"/>
      <c r="L423" s="106"/>
      <c r="M423" s="81"/>
      <c r="N423" s="81"/>
      <c r="O423" s="81"/>
      <c r="P423" s="81"/>
      <c r="Q423" s="81"/>
      <c r="R423" s="81"/>
      <c r="S423" s="81"/>
      <c r="T423" s="106"/>
      <c r="U423" s="106"/>
      <c r="V423" s="106"/>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6"/>
      <c r="BK423" s="86"/>
      <c r="BL423" s="34"/>
      <c r="BM423" s="86"/>
      <c r="BN423" s="86"/>
      <c r="BO423" s="86"/>
      <c r="BP423" s="86"/>
      <c r="BQ423" s="86"/>
      <c r="BR423" s="86"/>
      <c r="BS423" s="86"/>
      <c r="BT423" s="86"/>
      <c r="BU423" s="86"/>
      <c r="BV423" s="86"/>
      <c r="BW423" s="86"/>
      <c r="BX423" s="86"/>
      <c r="BY423" s="86"/>
      <c r="BZ423" s="86"/>
      <c r="CA423" s="86"/>
      <c r="CB423" s="86"/>
      <c r="CC423" s="86"/>
      <c r="CD423" s="86"/>
      <c r="CE423" s="86"/>
      <c r="CF423" s="86"/>
      <c r="CG423" s="86"/>
      <c r="CH423" s="86"/>
      <c r="CI423" s="86"/>
      <c r="CJ423" s="86"/>
      <c r="CK423" s="86"/>
      <c r="CS423" s="1" t="s">
        <v>2829</v>
      </c>
    </row>
    <row r="424" spans="1:97" ht="15.75" hidden="1" customHeight="1">
      <c r="A424" s="86"/>
      <c r="B424" s="106"/>
      <c r="C424" s="81"/>
      <c r="D424" s="106"/>
      <c r="E424" s="106"/>
      <c r="F424" s="106"/>
      <c r="G424" s="106"/>
      <c r="H424" s="106"/>
      <c r="I424" s="106"/>
      <c r="J424" s="106"/>
      <c r="K424" s="106"/>
      <c r="L424" s="106"/>
      <c r="M424" s="81"/>
      <c r="N424" s="81"/>
      <c r="O424" s="81"/>
      <c r="P424" s="81"/>
      <c r="Q424" s="81"/>
      <c r="R424" s="81"/>
      <c r="S424" s="81"/>
      <c r="T424" s="106"/>
      <c r="U424" s="106"/>
      <c r="V424" s="106"/>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6"/>
      <c r="BK424" s="86"/>
      <c r="BL424" s="34"/>
      <c r="BM424" s="86"/>
      <c r="BN424" s="86"/>
      <c r="BO424" s="86"/>
      <c r="BP424" s="86"/>
      <c r="BQ424" s="86"/>
      <c r="BR424" s="86"/>
      <c r="BS424" s="86"/>
      <c r="BT424" s="86"/>
      <c r="BU424" s="86"/>
      <c r="BV424" s="86"/>
      <c r="BW424" s="86"/>
      <c r="BX424" s="86"/>
      <c r="BY424" s="86"/>
      <c r="BZ424" s="86"/>
      <c r="CA424" s="86"/>
      <c r="CB424" s="86"/>
      <c r="CC424" s="86"/>
      <c r="CD424" s="86"/>
      <c r="CE424" s="86"/>
      <c r="CF424" s="86"/>
      <c r="CG424" s="86"/>
      <c r="CH424" s="86"/>
      <c r="CI424" s="86"/>
      <c r="CJ424" s="86"/>
      <c r="CK424" s="86"/>
      <c r="CS424" s="1" t="s">
        <v>2830</v>
      </c>
    </row>
    <row r="425" spans="1:97" ht="15.75" hidden="1" customHeight="1">
      <c r="A425" s="86"/>
      <c r="B425" s="106"/>
      <c r="C425" s="81"/>
      <c r="D425" s="106"/>
      <c r="E425" s="106"/>
      <c r="F425" s="106"/>
      <c r="G425" s="106"/>
      <c r="H425" s="106"/>
      <c r="I425" s="106"/>
      <c r="J425" s="106"/>
      <c r="K425" s="106"/>
      <c r="L425" s="106"/>
      <c r="M425" s="81"/>
      <c r="N425" s="81"/>
      <c r="O425" s="81"/>
      <c r="P425" s="81"/>
      <c r="Q425" s="81"/>
      <c r="R425" s="81"/>
      <c r="S425" s="81"/>
      <c r="T425" s="106"/>
      <c r="U425" s="106"/>
      <c r="V425" s="106"/>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6"/>
      <c r="BK425" s="86"/>
      <c r="BL425" s="34"/>
      <c r="BM425" s="86"/>
      <c r="BN425" s="86"/>
      <c r="BO425" s="86"/>
      <c r="BP425" s="86"/>
      <c r="BQ425" s="86"/>
      <c r="BR425" s="86"/>
      <c r="BS425" s="86"/>
      <c r="BT425" s="86"/>
      <c r="BU425" s="86"/>
      <c r="BV425" s="86"/>
      <c r="BW425" s="86"/>
      <c r="BX425" s="86"/>
      <c r="BY425" s="86"/>
      <c r="BZ425" s="86"/>
      <c r="CA425" s="86"/>
      <c r="CB425" s="86"/>
      <c r="CC425" s="86"/>
      <c r="CD425" s="86"/>
      <c r="CE425" s="86"/>
      <c r="CF425" s="86"/>
      <c r="CG425" s="86"/>
      <c r="CH425" s="86"/>
      <c r="CI425" s="86"/>
      <c r="CJ425" s="86"/>
      <c r="CK425" s="86"/>
      <c r="CS425" s="1" t="s">
        <v>2831</v>
      </c>
    </row>
    <row r="426" spans="1:97" ht="15.75" hidden="1" customHeight="1">
      <c r="A426" s="86"/>
      <c r="B426" s="106"/>
      <c r="C426" s="81"/>
      <c r="D426" s="106"/>
      <c r="E426" s="106"/>
      <c r="F426" s="106"/>
      <c r="G426" s="106"/>
      <c r="H426" s="106"/>
      <c r="I426" s="106"/>
      <c r="J426" s="106"/>
      <c r="K426" s="106"/>
      <c r="L426" s="106"/>
      <c r="M426" s="81"/>
      <c r="N426" s="81"/>
      <c r="O426" s="81"/>
      <c r="P426" s="81"/>
      <c r="Q426" s="81"/>
      <c r="R426" s="81"/>
      <c r="S426" s="81"/>
      <c r="T426" s="106"/>
      <c r="U426" s="106"/>
      <c r="V426" s="106"/>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6"/>
      <c r="BK426" s="86"/>
      <c r="BL426" s="34"/>
      <c r="BM426" s="86"/>
      <c r="BN426" s="86"/>
      <c r="BO426" s="86"/>
      <c r="BP426" s="86"/>
      <c r="BQ426" s="86"/>
      <c r="BR426" s="86"/>
      <c r="BS426" s="86"/>
      <c r="BT426" s="86"/>
      <c r="BU426" s="86"/>
      <c r="BV426" s="86"/>
      <c r="BW426" s="86"/>
      <c r="BX426" s="86"/>
      <c r="BY426" s="86"/>
      <c r="BZ426" s="86"/>
      <c r="CA426" s="86"/>
      <c r="CB426" s="86"/>
      <c r="CC426" s="86"/>
      <c r="CD426" s="86"/>
      <c r="CE426" s="86"/>
      <c r="CF426" s="86"/>
      <c r="CG426" s="86"/>
      <c r="CH426" s="86"/>
      <c r="CI426" s="86"/>
      <c r="CJ426" s="86"/>
      <c r="CK426" s="86"/>
      <c r="CS426" s="1" t="s">
        <v>2832</v>
      </c>
    </row>
    <row r="427" spans="1:97" ht="15.75" hidden="1" customHeight="1">
      <c r="A427" s="86"/>
      <c r="B427" s="106"/>
      <c r="C427" s="81"/>
      <c r="D427" s="106"/>
      <c r="E427" s="106"/>
      <c r="F427" s="106"/>
      <c r="G427" s="106"/>
      <c r="H427" s="106"/>
      <c r="I427" s="106"/>
      <c r="J427" s="106"/>
      <c r="K427" s="106"/>
      <c r="L427" s="106"/>
      <c r="M427" s="81"/>
      <c r="N427" s="81"/>
      <c r="O427" s="81"/>
      <c r="P427" s="81"/>
      <c r="Q427" s="81"/>
      <c r="R427" s="81"/>
      <c r="S427" s="81"/>
      <c r="T427" s="106"/>
      <c r="U427" s="106"/>
      <c r="V427" s="106"/>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6"/>
      <c r="BK427" s="86"/>
      <c r="BL427" s="34"/>
      <c r="BM427" s="86"/>
      <c r="BN427" s="86"/>
      <c r="BO427" s="86"/>
      <c r="BP427" s="86"/>
      <c r="BQ427" s="86"/>
      <c r="BR427" s="86"/>
      <c r="BS427" s="86"/>
      <c r="BT427" s="86"/>
      <c r="BU427" s="86"/>
      <c r="BV427" s="86"/>
      <c r="BW427" s="86"/>
      <c r="BX427" s="86"/>
      <c r="BY427" s="86"/>
      <c r="BZ427" s="86"/>
      <c r="CA427" s="86"/>
      <c r="CB427" s="86"/>
      <c r="CC427" s="86"/>
      <c r="CD427" s="86"/>
      <c r="CE427" s="86"/>
      <c r="CF427" s="86"/>
      <c r="CG427" s="86"/>
      <c r="CH427" s="86"/>
      <c r="CI427" s="86"/>
      <c r="CJ427" s="86"/>
      <c r="CK427" s="86"/>
      <c r="CS427" s="1" t="s">
        <v>2833</v>
      </c>
    </row>
    <row r="428" spans="1:97" ht="15.75" hidden="1" customHeight="1">
      <c r="A428" s="86"/>
      <c r="B428" s="106"/>
      <c r="C428" s="81"/>
      <c r="D428" s="106"/>
      <c r="E428" s="106"/>
      <c r="F428" s="106"/>
      <c r="G428" s="106"/>
      <c r="H428" s="106"/>
      <c r="I428" s="106"/>
      <c r="J428" s="106"/>
      <c r="K428" s="106"/>
      <c r="L428" s="106"/>
      <c r="M428" s="81"/>
      <c r="N428" s="81"/>
      <c r="O428" s="81"/>
      <c r="P428" s="81"/>
      <c r="Q428" s="81"/>
      <c r="R428" s="81"/>
      <c r="S428" s="81"/>
      <c r="T428" s="106"/>
      <c r="U428" s="106"/>
      <c r="V428" s="106"/>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6"/>
      <c r="BK428" s="86"/>
      <c r="BL428" s="34"/>
      <c r="BM428" s="86"/>
      <c r="BN428" s="86"/>
      <c r="BO428" s="86"/>
      <c r="BP428" s="86"/>
      <c r="BQ428" s="86"/>
      <c r="BR428" s="86"/>
      <c r="BS428" s="86"/>
      <c r="BT428" s="86"/>
      <c r="BU428" s="86"/>
      <c r="BV428" s="86"/>
      <c r="BW428" s="86"/>
      <c r="BX428" s="86"/>
      <c r="BY428" s="86"/>
      <c r="BZ428" s="86"/>
      <c r="CA428" s="86"/>
      <c r="CB428" s="86"/>
      <c r="CC428" s="86"/>
      <c r="CD428" s="86"/>
      <c r="CE428" s="86"/>
      <c r="CF428" s="86"/>
      <c r="CG428" s="86"/>
      <c r="CH428" s="86"/>
      <c r="CI428" s="86"/>
      <c r="CJ428" s="86"/>
      <c r="CK428" s="86"/>
      <c r="CS428" s="1" t="s">
        <v>2834</v>
      </c>
    </row>
    <row r="429" spans="1:97" ht="15.75" hidden="1" customHeight="1">
      <c r="A429" s="86"/>
      <c r="B429" s="106"/>
      <c r="C429" s="81"/>
      <c r="D429" s="106"/>
      <c r="E429" s="106"/>
      <c r="F429" s="106"/>
      <c r="G429" s="106"/>
      <c r="H429" s="106"/>
      <c r="I429" s="106"/>
      <c r="J429" s="106"/>
      <c r="K429" s="106"/>
      <c r="L429" s="106"/>
      <c r="M429" s="81"/>
      <c r="N429" s="81"/>
      <c r="O429" s="81"/>
      <c r="P429" s="81"/>
      <c r="Q429" s="81"/>
      <c r="R429" s="81"/>
      <c r="S429" s="81"/>
      <c r="T429" s="106"/>
      <c r="U429" s="106"/>
      <c r="V429" s="106"/>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6"/>
      <c r="BK429" s="86"/>
      <c r="BL429" s="34"/>
      <c r="BM429" s="86"/>
      <c r="BN429" s="86"/>
      <c r="BO429" s="86"/>
      <c r="BP429" s="86"/>
      <c r="BQ429" s="86"/>
      <c r="BR429" s="86"/>
      <c r="BS429" s="86"/>
      <c r="BT429" s="86"/>
      <c r="BU429" s="86"/>
      <c r="BV429" s="86"/>
      <c r="BW429" s="86"/>
      <c r="BX429" s="86"/>
      <c r="BY429" s="86"/>
      <c r="BZ429" s="86"/>
      <c r="CA429" s="86"/>
      <c r="CB429" s="86"/>
      <c r="CC429" s="86"/>
      <c r="CD429" s="86"/>
      <c r="CE429" s="86"/>
      <c r="CF429" s="86"/>
      <c r="CG429" s="86"/>
      <c r="CH429" s="86"/>
      <c r="CI429" s="86"/>
      <c r="CJ429" s="86"/>
      <c r="CK429" s="86"/>
      <c r="CS429" s="1" t="s">
        <v>2835</v>
      </c>
    </row>
    <row r="430" spans="1:97" ht="15.75" hidden="1" customHeight="1">
      <c r="A430" s="86"/>
      <c r="B430" s="106"/>
      <c r="C430" s="81"/>
      <c r="D430" s="106"/>
      <c r="E430" s="106"/>
      <c r="F430" s="106"/>
      <c r="G430" s="106"/>
      <c r="H430" s="106"/>
      <c r="I430" s="106"/>
      <c r="J430" s="106"/>
      <c r="K430" s="106"/>
      <c r="L430" s="106"/>
      <c r="M430" s="81"/>
      <c r="N430" s="81"/>
      <c r="O430" s="81"/>
      <c r="P430" s="81"/>
      <c r="Q430" s="81"/>
      <c r="R430" s="81"/>
      <c r="S430" s="81"/>
      <c r="T430" s="106"/>
      <c r="U430" s="106"/>
      <c r="V430" s="106"/>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6"/>
      <c r="BK430" s="86"/>
      <c r="BL430" s="34"/>
      <c r="BM430" s="86"/>
      <c r="BN430" s="86"/>
      <c r="BO430" s="86"/>
      <c r="BP430" s="86"/>
      <c r="BQ430" s="86"/>
      <c r="BR430" s="86"/>
      <c r="BS430" s="86"/>
      <c r="BT430" s="86"/>
      <c r="BU430" s="86"/>
      <c r="BV430" s="86"/>
      <c r="BW430" s="86"/>
      <c r="BX430" s="86"/>
      <c r="BY430" s="86"/>
      <c r="BZ430" s="86"/>
      <c r="CA430" s="86"/>
      <c r="CB430" s="86"/>
      <c r="CC430" s="86"/>
      <c r="CD430" s="86"/>
      <c r="CE430" s="86"/>
      <c r="CF430" s="86"/>
      <c r="CG430" s="86"/>
      <c r="CH430" s="86"/>
      <c r="CI430" s="86"/>
      <c r="CJ430" s="86"/>
      <c r="CK430" s="86"/>
      <c r="CS430" s="1" t="s">
        <v>2836</v>
      </c>
    </row>
    <row r="431" spans="1:97" ht="15.75" hidden="1" customHeight="1">
      <c r="A431" s="86"/>
      <c r="B431" s="106"/>
      <c r="C431" s="81"/>
      <c r="D431" s="106"/>
      <c r="E431" s="106"/>
      <c r="F431" s="106"/>
      <c r="G431" s="106"/>
      <c r="H431" s="106"/>
      <c r="I431" s="106"/>
      <c r="J431" s="106"/>
      <c r="K431" s="106"/>
      <c r="L431" s="106"/>
      <c r="M431" s="81"/>
      <c r="N431" s="81"/>
      <c r="O431" s="81"/>
      <c r="P431" s="81"/>
      <c r="Q431" s="81"/>
      <c r="R431" s="81"/>
      <c r="S431" s="81"/>
      <c r="T431" s="106"/>
      <c r="U431" s="106"/>
      <c r="V431" s="106"/>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6"/>
      <c r="BK431" s="86"/>
      <c r="BL431" s="34"/>
      <c r="BM431" s="86"/>
      <c r="BN431" s="86"/>
      <c r="BO431" s="86"/>
      <c r="BP431" s="86"/>
      <c r="BQ431" s="86"/>
      <c r="BR431" s="86"/>
      <c r="BS431" s="86"/>
      <c r="BT431" s="86"/>
      <c r="BU431" s="86"/>
      <c r="BV431" s="86"/>
      <c r="BW431" s="86"/>
      <c r="BX431" s="86"/>
      <c r="BY431" s="86"/>
      <c r="BZ431" s="86"/>
      <c r="CA431" s="86"/>
      <c r="CB431" s="86"/>
      <c r="CC431" s="86"/>
      <c r="CD431" s="86"/>
      <c r="CE431" s="86"/>
      <c r="CF431" s="86"/>
      <c r="CG431" s="86"/>
      <c r="CH431" s="86"/>
      <c r="CI431" s="86"/>
      <c r="CJ431" s="86"/>
      <c r="CK431" s="86"/>
      <c r="CS431" s="1" t="s">
        <v>2837</v>
      </c>
    </row>
    <row r="432" spans="1:97" ht="15.75" hidden="1" customHeight="1">
      <c r="A432" s="86"/>
      <c r="B432" s="106"/>
      <c r="C432" s="81"/>
      <c r="D432" s="106"/>
      <c r="E432" s="106"/>
      <c r="F432" s="106"/>
      <c r="G432" s="106"/>
      <c r="H432" s="106"/>
      <c r="I432" s="106"/>
      <c r="J432" s="106"/>
      <c r="K432" s="106"/>
      <c r="L432" s="106"/>
      <c r="M432" s="81"/>
      <c r="N432" s="81"/>
      <c r="O432" s="81"/>
      <c r="P432" s="81"/>
      <c r="Q432" s="81"/>
      <c r="R432" s="81"/>
      <c r="S432" s="81"/>
      <c r="T432" s="106"/>
      <c r="U432" s="106"/>
      <c r="V432" s="106"/>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6"/>
      <c r="BK432" s="86"/>
      <c r="BL432" s="34"/>
      <c r="BM432" s="86"/>
      <c r="BN432" s="86"/>
      <c r="BO432" s="86"/>
      <c r="BP432" s="86"/>
      <c r="BQ432" s="86"/>
      <c r="BR432" s="86"/>
      <c r="BS432" s="86"/>
      <c r="BT432" s="86"/>
      <c r="BU432" s="86"/>
      <c r="BV432" s="86"/>
      <c r="BW432" s="86"/>
      <c r="BX432" s="86"/>
      <c r="BY432" s="86"/>
      <c r="BZ432" s="86"/>
      <c r="CA432" s="86"/>
      <c r="CB432" s="86"/>
      <c r="CC432" s="86"/>
      <c r="CD432" s="86"/>
      <c r="CE432" s="86"/>
      <c r="CF432" s="86"/>
      <c r="CG432" s="86"/>
      <c r="CH432" s="86"/>
      <c r="CI432" s="86"/>
      <c r="CJ432" s="86"/>
      <c r="CK432" s="86"/>
      <c r="CS432" s="1" t="s">
        <v>2838</v>
      </c>
    </row>
    <row r="433" spans="1:97" ht="15.75" hidden="1" customHeight="1">
      <c r="A433" s="86"/>
      <c r="B433" s="106"/>
      <c r="C433" s="81"/>
      <c r="D433" s="106"/>
      <c r="E433" s="106"/>
      <c r="F433" s="106"/>
      <c r="G433" s="106"/>
      <c r="H433" s="106"/>
      <c r="I433" s="106"/>
      <c r="J433" s="106"/>
      <c r="K433" s="106"/>
      <c r="L433" s="106"/>
      <c r="M433" s="81"/>
      <c r="N433" s="81"/>
      <c r="O433" s="81"/>
      <c r="P433" s="81"/>
      <c r="Q433" s="81"/>
      <c r="R433" s="81"/>
      <c r="S433" s="81"/>
      <c r="T433" s="106"/>
      <c r="U433" s="106"/>
      <c r="V433" s="106"/>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6"/>
      <c r="BK433" s="86"/>
      <c r="BL433" s="34"/>
      <c r="BM433" s="86"/>
      <c r="BN433" s="86"/>
      <c r="BO433" s="86"/>
      <c r="BP433" s="86"/>
      <c r="BQ433" s="86"/>
      <c r="BR433" s="86"/>
      <c r="BS433" s="86"/>
      <c r="BT433" s="86"/>
      <c r="BU433" s="86"/>
      <c r="BV433" s="86"/>
      <c r="BW433" s="86"/>
      <c r="BX433" s="86"/>
      <c r="BY433" s="86"/>
      <c r="BZ433" s="86"/>
      <c r="CA433" s="86"/>
      <c r="CB433" s="86"/>
      <c r="CC433" s="86"/>
      <c r="CD433" s="86"/>
      <c r="CE433" s="86"/>
      <c r="CF433" s="86"/>
      <c r="CG433" s="86"/>
      <c r="CH433" s="86"/>
      <c r="CI433" s="86"/>
      <c r="CJ433" s="86"/>
      <c r="CK433" s="86"/>
      <c r="CS433" s="1" t="s">
        <v>2839</v>
      </c>
    </row>
    <row r="434" spans="1:97" ht="15.75" hidden="1" customHeight="1">
      <c r="A434" s="86"/>
      <c r="B434" s="106"/>
      <c r="C434" s="81"/>
      <c r="D434" s="106"/>
      <c r="E434" s="106"/>
      <c r="F434" s="106"/>
      <c r="G434" s="106"/>
      <c r="H434" s="106"/>
      <c r="I434" s="106"/>
      <c r="J434" s="106"/>
      <c r="K434" s="106"/>
      <c r="L434" s="106"/>
      <c r="M434" s="81"/>
      <c r="N434" s="81"/>
      <c r="O434" s="81"/>
      <c r="P434" s="81"/>
      <c r="Q434" s="81"/>
      <c r="R434" s="81"/>
      <c r="S434" s="81"/>
      <c r="T434" s="106"/>
      <c r="U434" s="106"/>
      <c r="V434" s="106"/>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6"/>
      <c r="BK434" s="86"/>
      <c r="BL434" s="34"/>
      <c r="BM434" s="86"/>
      <c r="BN434" s="86"/>
      <c r="BO434" s="86"/>
      <c r="BP434" s="86"/>
      <c r="BQ434" s="86"/>
      <c r="BR434" s="86"/>
      <c r="BS434" s="86"/>
      <c r="BT434" s="86"/>
      <c r="BU434" s="86"/>
      <c r="BV434" s="86"/>
      <c r="BW434" s="86"/>
      <c r="BX434" s="86"/>
      <c r="BY434" s="86"/>
      <c r="BZ434" s="86"/>
      <c r="CA434" s="86"/>
      <c r="CB434" s="86"/>
      <c r="CC434" s="86"/>
      <c r="CD434" s="86"/>
      <c r="CE434" s="86"/>
      <c r="CF434" s="86"/>
      <c r="CG434" s="86"/>
      <c r="CH434" s="86"/>
      <c r="CI434" s="86"/>
      <c r="CJ434" s="86"/>
      <c r="CK434" s="86"/>
      <c r="CS434" s="1" t="s">
        <v>2840</v>
      </c>
    </row>
    <row r="435" spans="1:97" ht="15.75" hidden="1" customHeight="1">
      <c r="A435" s="86"/>
      <c r="B435" s="106"/>
      <c r="C435" s="81"/>
      <c r="D435" s="106"/>
      <c r="E435" s="106"/>
      <c r="F435" s="106"/>
      <c r="G435" s="106"/>
      <c r="H435" s="106"/>
      <c r="I435" s="106"/>
      <c r="J435" s="106"/>
      <c r="K435" s="106"/>
      <c r="L435" s="106"/>
      <c r="M435" s="81"/>
      <c r="N435" s="81"/>
      <c r="O435" s="81"/>
      <c r="P435" s="81"/>
      <c r="Q435" s="81"/>
      <c r="R435" s="81"/>
      <c r="S435" s="81"/>
      <c r="T435" s="106"/>
      <c r="U435" s="106"/>
      <c r="V435" s="106"/>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6"/>
      <c r="BK435" s="86"/>
      <c r="BL435" s="34"/>
      <c r="BM435" s="86"/>
      <c r="BN435" s="86"/>
      <c r="BO435" s="86"/>
      <c r="BP435" s="86"/>
      <c r="BQ435" s="86"/>
      <c r="BR435" s="86"/>
      <c r="BS435" s="86"/>
      <c r="BT435" s="86"/>
      <c r="BU435" s="86"/>
      <c r="BV435" s="86"/>
      <c r="BW435" s="86"/>
      <c r="BX435" s="86"/>
      <c r="BY435" s="86"/>
      <c r="BZ435" s="86"/>
      <c r="CA435" s="86"/>
      <c r="CB435" s="86"/>
      <c r="CC435" s="86"/>
      <c r="CD435" s="86"/>
      <c r="CE435" s="86"/>
      <c r="CF435" s="86"/>
      <c r="CG435" s="86"/>
      <c r="CH435" s="86"/>
      <c r="CI435" s="86"/>
      <c r="CJ435" s="86"/>
      <c r="CK435" s="86"/>
      <c r="CS435" s="1" t="s">
        <v>2841</v>
      </c>
    </row>
    <row r="436" spans="1:97" ht="15.75" hidden="1" customHeight="1">
      <c r="A436" s="86"/>
      <c r="B436" s="106"/>
      <c r="C436" s="81"/>
      <c r="D436" s="106"/>
      <c r="E436" s="106"/>
      <c r="F436" s="106"/>
      <c r="G436" s="106"/>
      <c r="H436" s="106"/>
      <c r="I436" s="106"/>
      <c r="J436" s="106"/>
      <c r="K436" s="106"/>
      <c r="L436" s="106"/>
      <c r="M436" s="81"/>
      <c r="N436" s="81"/>
      <c r="O436" s="81"/>
      <c r="P436" s="81"/>
      <c r="Q436" s="81"/>
      <c r="R436" s="81"/>
      <c r="S436" s="81"/>
      <c r="T436" s="106"/>
      <c r="U436" s="106"/>
      <c r="V436" s="106"/>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6"/>
      <c r="BK436" s="86"/>
      <c r="BL436" s="34"/>
      <c r="BM436" s="86"/>
      <c r="BN436" s="86"/>
      <c r="BO436" s="86"/>
      <c r="BP436" s="86"/>
      <c r="BQ436" s="86"/>
      <c r="BR436" s="86"/>
      <c r="BS436" s="86"/>
      <c r="BT436" s="86"/>
      <c r="BU436" s="86"/>
      <c r="BV436" s="86"/>
      <c r="BW436" s="86"/>
      <c r="BX436" s="86"/>
      <c r="BY436" s="86"/>
      <c r="BZ436" s="86"/>
      <c r="CA436" s="86"/>
      <c r="CB436" s="86"/>
      <c r="CC436" s="86"/>
      <c r="CD436" s="86"/>
      <c r="CE436" s="86"/>
      <c r="CF436" s="86"/>
      <c r="CG436" s="86"/>
      <c r="CH436" s="86"/>
      <c r="CI436" s="86"/>
      <c r="CJ436" s="86"/>
      <c r="CK436" s="86"/>
      <c r="CS436" s="1" t="s">
        <v>2842</v>
      </c>
    </row>
    <row r="437" spans="1:97" ht="15.75" hidden="1" customHeight="1">
      <c r="A437" s="86"/>
      <c r="B437" s="106"/>
      <c r="C437" s="81"/>
      <c r="D437" s="106"/>
      <c r="E437" s="106"/>
      <c r="F437" s="106"/>
      <c r="G437" s="106"/>
      <c r="H437" s="106"/>
      <c r="I437" s="106"/>
      <c r="J437" s="106"/>
      <c r="K437" s="106"/>
      <c r="L437" s="106"/>
      <c r="M437" s="81"/>
      <c r="N437" s="81"/>
      <c r="O437" s="81"/>
      <c r="P437" s="81"/>
      <c r="Q437" s="81"/>
      <c r="R437" s="81"/>
      <c r="S437" s="81"/>
      <c r="T437" s="106"/>
      <c r="U437" s="106"/>
      <c r="V437" s="106"/>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6"/>
      <c r="BK437" s="86"/>
      <c r="BL437" s="34"/>
      <c r="BM437" s="86"/>
      <c r="BN437" s="86"/>
      <c r="BO437" s="86"/>
      <c r="BP437" s="86"/>
      <c r="BQ437" s="86"/>
      <c r="BR437" s="86"/>
      <c r="BS437" s="86"/>
      <c r="BT437" s="86"/>
      <c r="BU437" s="86"/>
      <c r="BV437" s="86"/>
      <c r="BW437" s="86"/>
      <c r="BX437" s="86"/>
      <c r="BY437" s="86"/>
      <c r="BZ437" s="86"/>
      <c r="CA437" s="86"/>
      <c r="CB437" s="86"/>
      <c r="CC437" s="86"/>
      <c r="CD437" s="86"/>
      <c r="CE437" s="86"/>
      <c r="CF437" s="86"/>
      <c r="CG437" s="86"/>
      <c r="CH437" s="86"/>
      <c r="CI437" s="86"/>
      <c r="CJ437" s="86"/>
      <c r="CK437" s="86"/>
      <c r="CS437" s="1" t="s">
        <v>2843</v>
      </c>
    </row>
    <row r="438" spans="1:97" ht="15.75" hidden="1" customHeight="1">
      <c r="A438" s="86"/>
      <c r="B438" s="106"/>
      <c r="C438" s="81"/>
      <c r="D438" s="106"/>
      <c r="E438" s="106"/>
      <c r="F438" s="106"/>
      <c r="G438" s="106"/>
      <c r="H438" s="106"/>
      <c r="I438" s="106"/>
      <c r="J438" s="106"/>
      <c r="K438" s="106"/>
      <c r="L438" s="106"/>
      <c r="M438" s="81"/>
      <c r="N438" s="81"/>
      <c r="O438" s="81"/>
      <c r="P438" s="81"/>
      <c r="Q438" s="81"/>
      <c r="R438" s="81"/>
      <c r="S438" s="81"/>
      <c r="T438" s="106"/>
      <c r="U438" s="106"/>
      <c r="V438" s="106"/>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6"/>
      <c r="BK438" s="86"/>
      <c r="BL438" s="34"/>
      <c r="BM438" s="86"/>
      <c r="BN438" s="86"/>
      <c r="BO438" s="86"/>
      <c r="BP438" s="86"/>
      <c r="BQ438" s="86"/>
      <c r="BR438" s="86"/>
      <c r="BS438" s="86"/>
      <c r="BT438" s="86"/>
      <c r="BU438" s="86"/>
      <c r="BV438" s="86"/>
      <c r="BW438" s="86"/>
      <c r="BX438" s="86"/>
      <c r="BY438" s="86"/>
      <c r="BZ438" s="86"/>
      <c r="CA438" s="86"/>
      <c r="CB438" s="86"/>
      <c r="CC438" s="86"/>
      <c r="CD438" s="86"/>
      <c r="CE438" s="86"/>
      <c r="CF438" s="86"/>
      <c r="CG438" s="86"/>
      <c r="CH438" s="86"/>
      <c r="CI438" s="86"/>
      <c r="CJ438" s="86"/>
      <c r="CK438" s="86"/>
      <c r="CS438" s="1" t="s">
        <v>2844</v>
      </c>
    </row>
    <row r="439" spans="1:97" ht="15.75" hidden="1" customHeight="1">
      <c r="A439" s="86"/>
      <c r="B439" s="106"/>
      <c r="C439" s="81"/>
      <c r="D439" s="106"/>
      <c r="E439" s="106"/>
      <c r="F439" s="106"/>
      <c r="G439" s="106"/>
      <c r="H439" s="106"/>
      <c r="I439" s="106"/>
      <c r="J439" s="106"/>
      <c r="K439" s="106"/>
      <c r="L439" s="106"/>
      <c r="M439" s="81"/>
      <c r="N439" s="81"/>
      <c r="O439" s="81"/>
      <c r="P439" s="81"/>
      <c r="Q439" s="81"/>
      <c r="R439" s="81"/>
      <c r="S439" s="81"/>
      <c r="T439" s="106"/>
      <c r="U439" s="106"/>
      <c r="V439" s="106"/>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6"/>
      <c r="BK439" s="86"/>
      <c r="BL439" s="34"/>
      <c r="BM439" s="86"/>
      <c r="BN439" s="86"/>
      <c r="BO439" s="86"/>
      <c r="BP439" s="86"/>
      <c r="BQ439" s="86"/>
      <c r="BR439" s="86"/>
      <c r="BS439" s="86"/>
      <c r="BT439" s="86"/>
      <c r="BU439" s="86"/>
      <c r="BV439" s="86"/>
      <c r="BW439" s="86"/>
      <c r="BX439" s="86"/>
      <c r="BY439" s="86"/>
      <c r="BZ439" s="86"/>
      <c r="CA439" s="86"/>
      <c r="CB439" s="86"/>
      <c r="CC439" s="86"/>
      <c r="CD439" s="86"/>
      <c r="CE439" s="86"/>
      <c r="CF439" s="86"/>
      <c r="CG439" s="86"/>
      <c r="CH439" s="86"/>
      <c r="CI439" s="86"/>
      <c r="CJ439" s="86"/>
      <c r="CK439" s="86"/>
      <c r="CS439" s="1" t="s">
        <v>2845</v>
      </c>
    </row>
    <row r="440" spans="1:97" ht="15.75" hidden="1" customHeight="1">
      <c r="A440" s="86"/>
      <c r="B440" s="106"/>
      <c r="C440" s="81"/>
      <c r="D440" s="106"/>
      <c r="E440" s="106"/>
      <c r="F440" s="106"/>
      <c r="G440" s="106"/>
      <c r="H440" s="106"/>
      <c r="I440" s="106"/>
      <c r="J440" s="106"/>
      <c r="K440" s="106"/>
      <c r="L440" s="106"/>
      <c r="M440" s="81"/>
      <c r="N440" s="81"/>
      <c r="O440" s="81"/>
      <c r="P440" s="81"/>
      <c r="Q440" s="81"/>
      <c r="R440" s="81"/>
      <c r="S440" s="81"/>
      <c r="T440" s="106"/>
      <c r="U440" s="106"/>
      <c r="V440" s="106"/>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6"/>
      <c r="BK440" s="86"/>
      <c r="BL440" s="34"/>
      <c r="BM440" s="86"/>
      <c r="BN440" s="86"/>
      <c r="BO440" s="86"/>
      <c r="BP440" s="86"/>
      <c r="BQ440" s="86"/>
      <c r="BR440" s="86"/>
      <c r="BS440" s="86"/>
      <c r="BT440" s="86"/>
      <c r="BU440" s="86"/>
      <c r="BV440" s="86"/>
      <c r="BW440" s="86"/>
      <c r="BX440" s="86"/>
      <c r="BY440" s="86"/>
      <c r="BZ440" s="86"/>
      <c r="CA440" s="86"/>
      <c r="CB440" s="86"/>
      <c r="CC440" s="86"/>
      <c r="CD440" s="86"/>
      <c r="CE440" s="86"/>
      <c r="CF440" s="86"/>
      <c r="CG440" s="86"/>
      <c r="CH440" s="86"/>
      <c r="CI440" s="86"/>
      <c r="CJ440" s="86"/>
      <c r="CK440" s="86"/>
      <c r="CS440" s="1" t="s">
        <v>2846</v>
      </c>
    </row>
    <row r="441" spans="1:97" ht="15.75" hidden="1" customHeight="1">
      <c r="A441" s="86"/>
      <c r="B441" s="106"/>
      <c r="C441" s="81"/>
      <c r="D441" s="106"/>
      <c r="E441" s="106"/>
      <c r="F441" s="106"/>
      <c r="G441" s="106"/>
      <c r="H441" s="106"/>
      <c r="I441" s="106"/>
      <c r="J441" s="106"/>
      <c r="K441" s="106"/>
      <c r="L441" s="106"/>
      <c r="M441" s="81"/>
      <c r="N441" s="81"/>
      <c r="O441" s="81"/>
      <c r="P441" s="81"/>
      <c r="Q441" s="81"/>
      <c r="R441" s="81"/>
      <c r="S441" s="81"/>
      <c r="T441" s="106"/>
      <c r="U441" s="106"/>
      <c r="V441" s="106"/>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6"/>
      <c r="BK441" s="86"/>
      <c r="BL441" s="34"/>
      <c r="BM441" s="86"/>
      <c r="BN441" s="86"/>
      <c r="BO441" s="86"/>
      <c r="BP441" s="86"/>
      <c r="BQ441" s="86"/>
      <c r="BR441" s="86"/>
      <c r="BS441" s="86"/>
      <c r="BT441" s="86"/>
      <c r="BU441" s="86"/>
      <c r="BV441" s="86"/>
      <c r="BW441" s="86"/>
      <c r="BX441" s="86"/>
      <c r="BY441" s="86"/>
      <c r="BZ441" s="86"/>
      <c r="CA441" s="86"/>
      <c r="CB441" s="86"/>
      <c r="CC441" s="86"/>
      <c r="CD441" s="86"/>
      <c r="CE441" s="86"/>
      <c r="CF441" s="86"/>
      <c r="CG441" s="86"/>
      <c r="CH441" s="86"/>
      <c r="CI441" s="86"/>
      <c r="CJ441" s="86"/>
      <c r="CK441" s="86"/>
      <c r="CS441" s="1" t="s">
        <v>2847</v>
      </c>
    </row>
    <row r="442" spans="1:97" ht="15.75" hidden="1" customHeight="1">
      <c r="A442" s="86"/>
      <c r="B442" s="106"/>
      <c r="C442" s="81"/>
      <c r="D442" s="106"/>
      <c r="E442" s="106"/>
      <c r="F442" s="106"/>
      <c r="G442" s="106"/>
      <c r="H442" s="106"/>
      <c r="I442" s="106"/>
      <c r="J442" s="106"/>
      <c r="K442" s="106"/>
      <c r="L442" s="106"/>
      <c r="M442" s="81"/>
      <c r="N442" s="81"/>
      <c r="O442" s="81"/>
      <c r="P442" s="81"/>
      <c r="Q442" s="81"/>
      <c r="R442" s="81"/>
      <c r="S442" s="81"/>
      <c r="T442" s="106"/>
      <c r="U442" s="106"/>
      <c r="V442" s="106"/>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6"/>
      <c r="BK442" s="86"/>
      <c r="BL442" s="34"/>
      <c r="BM442" s="86"/>
      <c r="BN442" s="86"/>
      <c r="BO442" s="86"/>
      <c r="BP442" s="86"/>
      <c r="BQ442" s="86"/>
      <c r="BR442" s="86"/>
      <c r="BS442" s="86"/>
      <c r="BT442" s="86"/>
      <c r="BU442" s="86"/>
      <c r="BV442" s="86"/>
      <c r="BW442" s="86"/>
      <c r="BX442" s="86"/>
      <c r="BY442" s="86"/>
      <c r="BZ442" s="86"/>
      <c r="CA442" s="86"/>
      <c r="CB442" s="86"/>
      <c r="CC442" s="86"/>
      <c r="CD442" s="86"/>
      <c r="CE442" s="86"/>
      <c r="CF442" s="86"/>
      <c r="CG442" s="86"/>
      <c r="CH442" s="86"/>
      <c r="CI442" s="86"/>
      <c r="CJ442" s="86"/>
      <c r="CK442" s="86"/>
      <c r="CS442" s="1" t="s">
        <v>2848</v>
      </c>
    </row>
    <row r="443" spans="1:97" ht="15.75" hidden="1" customHeight="1">
      <c r="A443" s="86"/>
      <c r="B443" s="106"/>
      <c r="C443" s="81"/>
      <c r="D443" s="106"/>
      <c r="E443" s="106"/>
      <c r="F443" s="106"/>
      <c r="G443" s="106"/>
      <c r="H443" s="106"/>
      <c r="I443" s="106"/>
      <c r="J443" s="106"/>
      <c r="K443" s="106"/>
      <c r="L443" s="106"/>
      <c r="M443" s="81"/>
      <c r="N443" s="81"/>
      <c r="O443" s="81"/>
      <c r="P443" s="81"/>
      <c r="Q443" s="81"/>
      <c r="R443" s="81"/>
      <c r="S443" s="81"/>
      <c r="T443" s="106"/>
      <c r="U443" s="106"/>
      <c r="V443" s="106"/>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6"/>
      <c r="BK443" s="86"/>
      <c r="BL443" s="34"/>
      <c r="BM443" s="86"/>
      <c r="BN443" s="86"/>
      <c r="BO443" s="86"/>
      <c r="BP443" s="86"/>
      <c r="BQ443" s="86"/>
      <c r="BR443" s="86"/>
      <c r="BS443" s="86"/>
      <c r="BT443" s="86"/>
      <c r="BU443" s="86"/>
      <c r="BV443" s="86"/>
      <c r="BW443" s="86"/>
      <c r="BX443" s="86"/>
      <c r="BY443" s="86"/>
      <c r="BZ443" s="86"/>
      <c r="CA443" s="86"/>
      <c r="CB443" s="86"/>
      <c r="CC443" s="86"/>
      <c r="CD443" s="86"/>
      <c r="CE443" s="86"/>
      <c r="CF443" s="86"/>
      <c r="CG443" s="86"/>
      <c r="CH443" s="86"/>
      <c r="CI443" s="86"/>
      <c r="CJ443" s="86"/>
      <c r="CK443" s="86"/>
      <c r="CS443" s="1" t="s">
        <v>2849</v>
      </c>
    </row>
    <row r="444" spans="1:97" ht="15.75" hidden="1" customHeight="1">
      <c r="A444" s="86"/>
      <c r="B444" s="106"/>
      <c r="C444" s="81"/>
      <c r="D444" s="106"/>
      <c r="E444" s="106"/>
      <c r="F444" s="106"/>
      <c r="G444" s="106"/>
      <c r="H444" s="106"/>
      <c r="I444" s="106"/>
      <c r="J444" s="106"/>
      <c r="K444" s="106"/>
      <c r="L444" s="106"/>
      <c r="M444" s="81"/>
      <c r="N444" s="81"/>
      <c r="O444" s="81"/>
      <c r="P444" s="81"/>
      <c r="Q444" s="81"/>
      <c r="R444" s="81"/>
      <c r="S444" s="81"/>
      <c r="T444" s="106"/>
      <c r="U444" s="106"/>
      <c r="V444" s="106"/>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6"/>
      <c r="BK444" s="86"/>
      <c r="BL444" s="34"/>
      <c r="BM444" s="86"/>
      <c r="BN444" s="86"/>
      <c r="BO444" s="86"/>
      <c r="BP444" s="86"/>
      <c r="BQ444" s="86"/>
      <c r="BR444" s="86"/>
      <c r="BS444" s="86"/>
      <c r="BT444" s="86"/>
      <c r="BU444" s="86"/>
      <c r="BV444" s="86"/>
      <c r="BW444" s="86"/>
      <c r="BX444" s="86"/>
      <c r="BY444" s="86"/>
      <c r="BZ444" s="86"/>
      <c r="CA444" s="86"/>
      <c r="CB444" s="86"/>
      <c r="CC444" s="86"/>
      <c r="CD444" s="86"/>
      <c r="CE444" s="86"/>
      <c r="CF444" s="86"/>
      <c r="CG444" s="86"/>
      <c r="CH444" s="86"/>
      <c r="CI444" s="86"/>
      <c r="CJ444" s="86"/>
      <c r="CK444" s="86"/>
      <c r="CS444" s="1" t="s">
        <v>2850</v>
      </c>
    </row>
    <row r="445" spans="1:97" ht="15.75" hidden="1" customHeight="1">
      <c r="A445" s="86"/>
      <c r="B445" s="106"/>
      <c r="C445" s="81"/>
      <c r="D445" s="106"/>
      <c r="E445" s="106"/>
      <c r="F445" s="106"/>
      <c r="G445" s="106"/>
      <c r="H445" s="106"/>
      <c r="I445" s="106"/>
      <c r="J445" s="106"/>
      <c r="K445" s="106"/>
      <c r="L445" s="106"/>
      <c r="M445" s="81"/>
      <c r="N445" s="81"/>
      <c r="O445" s="81"/>
      <c r="P445" s="81"/>
      <c r="Q445" s="81"/>
      <c r="R445" s="81"/>
      <c r="S445" s="81"/>
      <c r="T445" s="106"/>
      <c r="U445" s="106"/>
      <c r="V445" s="106"/>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6"/>
      <c r="BK445" s="86"/>
      <c r="BL445" s="34"/>
      <c r="BM445" s="86"/>
      <c r="BN445" s="86"/>
      <c r="BO445" s="86"/>
      <c r="BP445" s="86"/>
      <c r="BQ445" s="86"/>
      <c r="BR445" s="86"/>
      <c r="BS445" s="86"/>
      <c r="BT445" s="86"/>
      <c r="BU445" s="86"/>
      <c r="BV445" s="86"/>
      <c r="BW445" s="86"/>
      <c r="BX445" s="86"/>
      <c r="BY445" s="86"/>
      <c r="BZ445" s="86"/>
      <c r="CA445" s="86"/>
      <c r="CB445" s="86"/>
      <c r="CC445" s="86"/>
      <c r="CD445" s="86"/>
      <c r="CE445" s="86"/>
      <c r="CF445" s="86"/>
      <c r="CG445" s="86"/>
      <c r="CH445" s="86"/>
      <c r="CI445" s="86"/>
      <c r="CJ445" s="86"/>
      <c r="CK445" s="86"/>
      <c r="CS445" s="1" t="s">
        <v>2851</v>
      </c>
    </row>
    <row r="446" spans="1:97" ht="15.75" hidden="1" customHeight="1">
      <c r="A446" s="86"/>
      <c r="B446" s="106"/>
      <c r="C446" s="81"/>
      <c r="D446" s="106"/>
      <c r="E446" s="106"/>
      <c r="F446" s="106"/>
      <c r="G446" s="106"/>
      <c r="H446" s="106"/>
      <c r="I446" s="106"/>
      <c r="J446" s="106"/>
      <c r="K446" s="106"/>
      <c r="L446" s="106"/>
      <c r="M446" s="81"/>
      <c r="N446" s="81"/>
      <c r="O446" s="81"/>
      <c r="P446" s="81"/>
      <c r="Q446" s="81"/>
      <c r="R446" s="81"/>
      <c r="S446" s="81"/>
      <c r="T446" s="106"/>
      <c r="U446" s="106"/>
      <c r="V446" s="106"/>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6"/>
      <c r="BK446" s="86"/>
      <c r="BL446" s="34"/>
      <c r="BM446" s="86"/>
      <c r="BN446" s="86"/>
      <c r="BO446" s="86"/>
      <c r="BP446" s="86"/>
      <c r="BQ446" s="86"/>
      <c r="BR446" s="86"/>
      <c r="BS446" s="86"/>
      <c r="BT446" s="86"/>
      <c r="BU446" s="86"/>
      <c r="BV446" s="86"/>
      <c r="BW446" s="86"/>
      <c r="BX446" s="86"/>
      <c r="BY446" s="86"/>
      <c r="BZ446" s="86"/>
      <c r="CA446" s="86"/>
      <c r="CB446" s="86"/>
      <c r="CC446" s="86"/>
      <c r="CD446" s="86"/>
      <c r="CE446" s="86"/>
      <c r="CF446" s="86"/>
      <c r="CG446" s="86"/>
      <c r="CH446" s="86"/>
      <c r="CI446" s="86"/>
      <c r="CJ446" s="86"/>
      <c r="CK446" s="86"/>
      <c r="CS446" s="1" t="s">
        <v>2852</v>
      </c>
    </row>
    <row r="447" spans="1:97" ht="15.75" hidden="1" customHeight="1">
      <c r="A447" s="86"/>
      <c r="B447" s="106"/>
      <c r="C447" s="81"/>
      <c r="D447" s="106"/>
      <c r="E447" s="106"/>
      <c r="F447" s="106"/>
      <c r="G447" s="106"/>
      <c r="H447" s="106"/>
      <c r="I447" s="106"/>
      <c r="J447" s="106"/>
      <c r="K447" s="106"/>
      <c r="L447" s="106"/>
      <c r="M447" s="81"/>
      <c r="N447" s="81"/>
      <c r="O447" s="81"/>
      <c r="P447" s="81"/>
      <c r="Q447" s="81"/>
      <c r="R447" s="81"/>
      <c r="S447" s="81"/>
      <c r="T447" s="106"/>
      <c r="U447" s="106"/>
      <c r="V447" s="106"/>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6"/>
      <c r="BK447" s="86"/>
      <c r="BL447" s="34"/>
      <c r="BM447" s="86"/>
      <c r="BN447" s="86"/>
      <c r="BO447" s="86"/>
      <c r="BP447" s="86"/>
      <c r="BQ447" s="86"/>
      <c r="BR447" s="86"/>
      <c r="BS447" s="86"/>
      <c r="BT447" s="86"/>
      <c r="BU447" s="86"/>
      <c r="BV447" s="86"/>
      <c r="BW447" s="86"/>
      <c r="BX447" s="86"/>
      <c r="BY447" s="86"/>
      <c r="BZ447" s="86"/>
      <c r="CA447" s="86"/>
      <c r="CB447" s="86"/>
      <c r="CC447" s="86"/>
      <c r="CD447" s="86"/>
      <c r="CE447" s="86"/>
      <c r="CF447" s="86"/>
      <c r="CG447" s="86"/>
      <c r="CH447" s="86"/>
      <c r="CI447" s="86"/>
      <c r="CJ447" s="86"/>
      <c r="CK447" s="86"/>
      <c r="CS447" s="1" t="s">
        <v>602</v>
      </c>
    </row>
    <row r="448" spans="1:97" ht="15.75" hidden="1" customHeight="1">
      <c r="A448" s="86"/>
      <c r="B448" s="106"/>
      <c r="C448" s="81"/>
      <c r="D448" s="106"/>
      <c r="E448" s="106"/>
      <c r="F448" s="106"/>
      <c r="G448" s="106"/>
      <c r="H448" s="106"/>
      <c r="I448" s="106"/>
      <c r="J448" s="106"/>
      <c r="K448" s="106"/>
      <c r="L448" s="106"/>
      <c r="M448" s="81"/>
      <c r="N448" s="81"/>
      <c r="O448" s="81"/>
      <c r="P448" s="81"/>
      <c r="Q448" s="81"/>
      <c r="R448" s="81"/>
      <c r="S448" s="81"/>
      <c r="T448" s="106"/>
      <c r="U448" s="106"/>
      <c r="V448" s="106"/>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6"/>
      <c r="BK448" s="86"/>
      <c r="BL448" s="34"/>
      <c r="BM448" s="86"/>
      <c r="BN448" s="86"/>
      <c r="BO448" s="86"/>
      <c r="BP448" s="86"/>
      <c r="BQ448" s="86"/>
      <c r="BR448" s="86"/>
      <c r="BS448" s="86"/>
      <c r="BT448" s="86"/>
      <c r="BU448" s="86"/>
      <c r="BV448" s="86"/>
      <c r="BW448" s="86"/>
      <c r="BX448" s="86"/>
      <c r="BY448" s="86"/>
      <c r="BZ448" s="86"/>
      <c r="CA448" s="86"/>
      <c r="CB448" s="86"/>
      <c r="CC448" s="86"/>
      <c r="CD448" s="86"/>
      <c r="CE448" s="86"/>
      <c r="CF448" s="86"/>
      <c r="CG448" s="86"/>
      <c r="CH448" s="86"/>
      <c r="CI448" s="86"/>
      <c r="CJ448" s="86"/>
      <c r="CK448" s="86"/>
      <c r="CS448" s="1" t="s">
        <v>652</v>
      </c>
    </row>
    <row r="449" spans="1:97" ht="15.75" hidden="1" customHeight="1">
      <c r="A449" s="86"/>
      <c r="B449" s="106"/>
      <c r="C449" s="81"/>
      <c r="D449" s="106"/>
      <c r="E449" s="106"/>
      <c r="F449" s="106"/>
      <c r="G449" s="106"/>
      <c r="H449" s="106"/>
      <c r="I449" s="106"/>
      <c r="J449" s="106"/>
      <c r="K449" s="106"/>
      <c r="L449" s="106"/>
      <c r="M449" s="81"/>
      <c r="N449" s="81"/>
      <c r="O449" s="81"/>
      <c r="P449" s="81"/>
      <c r="Q449" s="81"/>
      <c r="R449" s="81"/>
      <c r="S449" s="81"/>
      <c r="T449" s="106"/>
      <c r="U449" s="106"/>
      <c r="V449" s="106"/>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6"/>
      <c r="BK449" s="86"/>
      <c r="BL449" s="34"/>
      <c r="BM449" s="86"/>
      <c r="BN449" s="86"/>
      <c r="BO449" s="86"/>
      <c r="BP449" s="86"/>
      <c r="BQ449" s="86"/>
      <c r="BR449" s="86"/>
      <c r="BS449" s="86"/>
      <c r="BT449" s="86"/>
      <c r="BU449" s="86"/>
      <c r="BV449" s="86"/>
      <c r="BW449" s="86"/>
      <c r="BX449" s="86"/>
      <c r="BY449" s="86"/>
      <c r="BZ449" s="86"/>
      <c r="CA449" s="86"/>
      <c r="CB449" s="86"/>
      <c r="CC449" s="86"/>
      <c r="CD449" s="86"/>
      <c r="CE449" s="86"/>
      <c r="CF449" s="86"/>
      <c r="CG449" s="86"/>
      <c r="CH449" s="86"/>
      <c r="CI449" s="86"/>
      <c r="CJ449" s="86"/>
      <c r="CK449" s="86"/>
      <c r="CS449" s="1" t="s">
        <v>2853</v>
      </c>
    </row>
    <row r="450" spans="1:97" ht="15.75" hidden="1" customHeight="1">
      <c r="A450" s="86"/>
      <c r="B450" s="106"/>
      <c r="C450" s="81"/>
      <c r="D450" s="106"/>
      <c r="E450" s="106"/>
      <c r="F450" s="106"/>
      <c r="G450" s="106"/>
      <c r="H450" s="106"/>
      <c r="I450" s="106"/>
      <c r="J450" s="106"/>
      <c r="K450" s="106"/>
      <c r="L450" s="106"/>
      <c r="M450" s="81"/>
      <c r="N450" s="81"/>
      <c r="O450" s="81"/>
      <c r="P450" s="81"/>
      <c r="Q450" s="81"/>
      <c r="R450" s="81"/>
      <c r="S450" s="81"/>
      <c r="T450" s="106"/>
      <c r="U450" s="106"/>
      <c r="V450" s="106"/>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6"/>
      <c r="BK450" s="86"/>
      <c r="BL450" s="34"/>
      <c r="BM450" s="86"/>
      <c r="BN450" s="86"/>
      <c r="BO450" s="86"/>
      <c r="BP450" s="86"/>
      <c r="BQ450" s="86"/>
      <c r="BR450" s="86"/>
      <c r="BS450" s="86"/>
      <c r="BT450" s="86"/>
      <c r="BU450" s="86"/>
      <c r="BV450" s="86"/>
      <c r="BW450" s="86"/>
      <c r="BX450" s="86"/>
      <c r="BY450" s="86"/>
      <c r="BZ450" s="86"/>
      <c r="CA450" s="86"/>
      <c r="CB450" s="86"/>
      <c r="CC450" s="86"/>
      <c r="CD450" s="86"/>
      <c r="CE450" s="86"/>
      <c r="CF450" s="86"/>
      <c r="CG450" s="86"/>
      <c r="CH450" s="86"/>
      <c r="CI450" s="86"/>
      <c r="CJ450" s="86"/>
      <c r="CK450" s="86"/>
      <c r="CS450" s="1" t="s">
        <v>2854</v>
      </c>
    </row>
    <row r="451" spans="1:97" ht="15.75" hidden="1" customHeight="1">
      <c r="A451" s="86"/>
      <c r="B451" s="106"/>
      <c r="C451" s="81"/>
      <c r="D451" s="106"/>
      <c r="E451" s="106"/>
      <c r="F451" s="106"/>
      <c r="G451" s="106"/>
      <c r="H451" s="106"/>
      <c r="I451" s="106"/>
      <c r="J451" s="106"/>
      <c r="K451" s="106"/>
      <c r="L451" s="106"/>
      <c r="M451" s="81"/>
      <c r="N451" s="81"/>
      <c r="O451" s="81"/>
      <c r="P451" s="81"/>
      <c r="Q451" s="81"/>
      <c r="R451" s="81"/>
      <c r="S451" s="81"/>
      <c r="T451" s="106"/>
      <c r="U451" s="106"/>
      <c r="V451" s="106"/>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6"/>
      <c r="BK451" s="86"/>
      <c r="BL451" s="34"/>
      <c r="BM451" s="86"/>
      <c r="BN451" s="86"/>
      <c r="BO451" s="86"/>
      <c r="BP451" s="86"/>
      <c r="BQ451" s="86"/>
      <c r="BR451" s="86"/>
      <c r="BS451" s="86"/>
      <c r="BT451" s="86"/>
      <c r="BU451" s="86"/>
      <c r="BV451" s="86"/>
      <c r="BW451" s="86"/>
      <c r="BX451" s="86"/>
      <c r="BY451" s="86"/>
      <c r="BZ451" s="86"/>
      <c r="CA451" s="86"/>
      <c r="CB451" s="86"/>
      <c r="CC451" s="86"/>
      <c r="CD451" s="86"/>
      <c r="CE451" s="86"/>
      <c r="CF451" s="86"/>
      <c r="CG451" s="86"/>
      <c r="CH451" s="86"/>
      <c r="CI451" s="86"/>
      <c r="CJ451" s="86"/>
      <c r="CK451" s="86"/>
      <c r="CS451" s="1" t="s">
        <v>2855</v>
      </c>
    </row>
    <row r="452" spans="1:97" ht="15.75" hidden="1" customHeight="1">
      <c r="A452" s="86"/>
      <c r="B452" s="106"/>
      <c r="C452" s="81"/>
      <c r="D452" s="106"/>
      <c r="E452" s="106"/>
      <c r="F452" s="106"/>
      <c r="G452" s="106"/>
      <c r="H452" s="106"/>
      <c r="I452" s="106"/>
      <c r="J452" s="106"/>
      <c r="K452" s="106"/>
      <c r="L452" s="106"/>
      <c r="M452" s="81"/>
      <c r="N452" s="81"/>
      <c r="O452" s="81"/>
      <c r="P452" s="81"/>
      <c r="Q452" s="81"/>
      <c r="R452" s="81"/>
      <c r="S452" s="81"/>
      <c r="T452" s="106"/>
      <c r="U452" s="106"/>
      <c r="V452" s="106"/>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6"/>
      <c r="BK452" s="86"/>
      <c r="BL452" s="34"/>
      <c r="BM452" s="86"/>
      <c r="BN452" s="86"/>
      <c r="BO452" s="86"/>
      <c r="BP452" s="86"/>
      <c r="BQ452" s="86"/>
      <c r="BR452" s="86"/>
      <c r="BS452" s="86"/>
      <c r="BT452" s="86"/>
      <c r="BU452" s="86"/>
      <c r="BV452" s="86"/>
      <c r="BW452" s="86"/>
      <c r="BX452" s="86"/>
      <c r="BY452" s="86"/>
      <c r="BZ452" s="86"/>
      <c r="CA452" s="86"/>
      <c r="CB452" s="86"/>
      <c r="CC452" s="86"/>
      <c r="CD452" s="86"/>
      <c r="CE452" s="86"/>
      <c r="CF452" s="86"/>
      <c r="CG452" s="86"/>
      <c r="CH452" s="86"/>
      <c r="CI452" s="86"/>
      <c r="CJ452" s="86"/>
      <c r="CK452" s="86"/>
      <c r="CS452" s="1" t="s">
        <v>2856</v>
      </c>
    </row>
    <row r="453" spans="1:97" ht="15.75" hidden="1" customHeight="1">
      <c r="A453" s="86"/>
      <c r="B453" s="106"/>
      <c r="C453" s="81"/>
      <c r="D453" s="106"/>
      <c r="E453" s="106"/>
      <c r="F453" s="106"/>
      <c r="G453" s="106"/>
      <c r="H453" s="106"/>
      <c r="I453" s="106"/>
      <c r="J453" s="106"/>
      <c r="K453" s="106"/>
      <c r="L453" s="106"/>
      <c r="M453" s="81"/>
      <c r="N453" s="81"/>
      <c r="O453" s="81"/>
      <c r="P453" s="81"/>
      <c r="Q453" s="81"/>
      <c r="R453" s="81"/>
      <c r="S453" s="81"/>
      <c r="T453" s="106"/>
      <c r="U453" s="106"/>
      <c r="V453" s="106"/>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6"/>
      <c r="BK453" s="86"/>
      <c r="BL453" s="34"/>
      <c r="BM453" s="86"/>
      <c r="BN453" s="86"/>
      <c r="BO453" s="86"/>
      <c r="BP453" s="86"/>
      <c r="BQ453" s="86"/>
      <c r="BR453" s="86"/>
      <c r="BS453" s="86"/>
      <c r="BT453" s="86"/>
      <c r="BU453" s="86"/>
      <c r="BV453" s="86"/>
      <c r="BW453" s="86"/>
      <c r="BX453" s="86"/>
      <c r="BY453" s="86"/>
      <c r="BZ453" s="86"/>
      <c r="CA453" s="86"/>
      <c r="CB453" s="86"/>
      <c r="CC453" s="86"/>
      <c r="CD453" s="86"/>
      <c r="CE453" s="86"/>
      <c r="CF453" s="86"/>
      <c r="CG453" s="86"/>
      <c r="CH453" s="86"/>
      <c r="CI453" s="86"/>
      <c r="CJ453" s="86"/>
      <c r="CK453" s="86"/>
      <c r="CS453" s="1" t="s">
        <v>2857</v>
      </c>
    </row>
    <row r="454" spans="1:97" ht="15.75" hidden="1" customHeight="1">
      <c r="A454" s="86"/>
      <c r="B454" s="106"/>
      <c r="C454" s="81"/>
      <c r="D454" s="106"/>
      <c r="E454" s="106"/>
      <c r="F454" s="106"/>
      <c r="G454" s="106"/>
      <c r="H454" s="106"/>
      <c r="I454" s="106"/>
      <c r="J454" s="106"/>
      <c r="K454" s="106"/>
      <c r="L454" s="106"/>
      <c r="M454" s="81"/>
      <c r="N454" s="81"/>
      <c r="O454" s="81"/>
      <c r="P454" s="81"/>
      <c r="Q454" s="81"/>
      <c r="R454" s="81"/>
      <c r="S454" s="81"/>
      <c r="T454" s="106"/>
      <c r="U454" s="106"/>
      <c r="V454" s="106"/>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6"/>
      <c r="BK454" s="86"/>
      <c r="BL454" s="34"/>
      <c r="BM454" s="86"/>
      <c r="BN454" s="86"/>
      <c r="BO454" s="86"/>
      <c r="BP454" s="86"/>
      <c r="BQ454" s="86"/>
      <c r="BR454" s="86"/>
      <c r="BS454" s="86"/>
      <c r="BT454" s="86"/>
      <c r="BU454" s="86"/>
      <c r="BV454" s="86"/>
      <c r="BW454" s="86"/>
      <c r="BX454" s="86"/>
      <c r="BY454" s="86"/>
      <c r="BZ454" s="86"/>
      <c r="CA454" s="86"/>
      <c r="CB454" s="86"/>
      <c r="CC454" s="86"/>
      <c r="CD454" s="86"/>
      <c r="CE454" s="86"/>
      <c r="CF454" s="86"/>
      <c r="CG454" s="86"/>
      <c r="CH454" s="86"/>
      <c r="CI454" s="86"/>
      <c r="CJ454" s="86"/>
      <c r="CK454" s="86"/>
      <c r="CS454" s="1" t="s">
        <v>2858</v>
      </c>
    </row>
    <row r="455" spans="1:97" ht="15.75" hidden="1" customHeight="1">
      <c r="A455" s="86"/>
      <c r="B455" s="106"/>
      <c r="C455" s="81"/>
      <c r="D455" s="106"/>
      <c r="E455" s="106"/>
      <c r="F455" s="106"/>
      <c r="G455" s="106"/>
      <c r="H455" s="106"/>
      <c r="I455" s="106"/>
      <c r="J455" s="106"/>
      <c r="K455" s="106"/>
      <c r="L455" s="106"/>
      <c r="M455" s="81"/>
      <c r="N455" s="81"/>
      <c r="O455" s="81"/>
      <c r="P455" s="81"/>
      <c r="Q455" s="81"/>
      <c r="R455" s="81"/>
      <c r="S455" s="81"/>
      <c r="T455" s="106"/>
      <c r="U455" s="106"/>
      <c r="V455" s="106"/>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6"/>
      <c r="BK455" s="86"/>
      <c r="BL455" s="34"/>
      <c r="BM455" s="86"/>
      <c r="BN455" s="86"/>
      <c r="BO455" s="86"/>
      <c r="BP455" s="86"/>
      <c r="BQ455" s="86"/>
      <c r="BR455" s="86"/>
      <c r="BS455" s="86"/>
      <c r="BT455" s="86"/>
      <c r="BU455" s="86"/>
      <c r="BV455" s="86"/>
      <c r="BW455" s="86"/>
      <c r="BX455" s="86"/>
      <c r="BY455" s="86"/>
      <c r="BZ455" s="86"/>
      <c r="CA455" s="86"/>
      <c r="CB455" s="86"/>
      <c r="CC455" s="86"/>
      <c r="CD455" s="86"/>
      <c r="CE455" s="86"/>
      <c r="CF455" s="86"/>
      <c r="CG455" s="86"/>
      <c r="CH455" s="86"/>
      <c r="CI455" s="86"/>
      <c r="CJ455" s="86"/>
      <c r="CK455" s="86"/>
      <c r="CS455" s="1" t="s">
        <v>2859</v>
      </c>
    </row>
    <row r="456" spans="1:97" ht="15.75" hidden="1" customHeight="1">
      <c r="A456" s="86"/>
      <c r="B456" s="106"/>
      <c r="C456" s="81"/>
      <c r="D456" s="106"/>
      <c r="E456" s="106"/>
      <c r="F456" s="106"/>
      <c r="G456" s="106"/>
      <c r="H456" s="106"/>
      <c r="I456" s="106"/>
      <c r="J456" s="106"/>
      <c r="K456" s="106"/>
      <c r="L456" s="106"/>
      <c r="M456" s="81"/>
      <c r="N456" s="81"/>
      <c r="O456" s="81"/>
      <c r="P456" s="81"/>
      <c r="Q456" s="81"/>
      <c r="R456" s="81"/>
      <c r="S456" s="81"/>
      <c r="T456" s="106"/>
      <c r="U456" s="106"/>
      <c r="V456" s="106"/>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6"/>
      <c r="BK456" s="86"/>
      <c r="BL456" s="34"/>
      <c r="BM456" s="86"/>
      <c r="BN456" s="86"/>
      <c r="BO456" s="86"/>
      <c r="BP456" s="86"/>
      <c r="BQ456" s="86"/>
      <c r="BR456" s="86"/>
      <c r="BS456" s="86"/>
      <c r="BT456" s="86"/>
      <c r="BU456" s="86"/>
      <c r="BV456" s="86"/>
      <c r="BW456" s="86"/>
      <c r="BX456" s="86"/>
      <c r="BY456" s="86"/>
      <c r="BZ456" s="86"/>
      <c r="CA456" s="86"/>
      <c r="CB456" s="86"/>
      <c r="CC456" s="86"/>
      <c r="CD456" s="86"/>
      <c r="CE456" s="86"/>
      <c r="CF456" s="86"/>
      <c r="CG456" s="86"/>
      <c r="CH456" s="86"/>
      <c r="CI456" s="86"/>
      <c r="CJ456" s="86"/>
      <c r="CK456" s="86"/>
      <c r="CS456" s="1" t="s">
        <v>2860</v>
      </c>
    </row>
    <row r="457" spans="1:97" ht="15.75" hidden="1" customHeight="1">
      <c r="A457" s="86"/>
      <c r="B457" s="106"/>
      <c r="C457" s="81"/>
      <c r="D457" s="106"/>
      <c r="E457" s="106"/>
      <c r="F457" s="106"/>
      <c r="G457" s="106"/>
      <c r="H457" s="106"/>
      <c r="I457" s="106"/>
      <c r="J457" s="106"/>
      <c r="K457" s="106"/>
      <c r="L457" s="106"/>
      <c r="M457" s="81"/>
      <c r="N457" s="81"/>
      <c r="O457" s="81"/>
      <c r="P457" s="81"/>
      <c r="Q457" s="81"/>
      <c r="R457" s="81"/>
      <c r="S457" s="81"/>
      <c r="T457" s="106"/>
      <c r="U457" s="106"/>
      <c r="V457" s="106"/>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6"/>
      <c r="BK457" s="86"/>
      <c r="BL457" s="34"/>
      <c r="BM457" s="86"/>
      <c r="BN457" s="86"/>
      <c r="BO457" s="86"/>
      <c r="BP457" s="86"/>
      <c r="BQ457" s="86"/>
      <c r="BR457" s="86"/>
      <c r="BS457" s="86"/>
      <c r="BT457" s="86"/>
      <c r="BU457" s="86"/>
      <c r="BV457" s="86"/>
      <c r="BW457" s="86"/>
      <c r="BX457" s="86"/>
      <c r="BY457" s="86"/>
      <c r="BZ457" s="86"/>
      <c r="CA457" s="86"/>
      <c r="CB457" s="86"/>
      <c r="CC457" s="86"/>
      <c r="CD457" s="86"/>
      <c r="CE457" s="86"/>
      <c r="CF457" s="86"/>
      <c r="CG457" s="86"/>
      <c r="CH457" s="86"/>
      <c r="CI457" s="86"/>
      <c r="CJ457" s="86"/>
      <c r="CK457" s="86"/>
      <c r="CS457" s="1" t="s">
        <v>2861</v>
      </c>
    </row>
    <row r="458" spans="1:97" ht="15.75" hidden="1" customHeight="1">
      <c r="A458" s="86"/>
      <c r="B458" s="106"/>
      <c r="C458" s="81"/>
      <c r="D458" s="106"/>
      <c r="E458" s="106"/>
      <c r="F458" s="106"/>
      <c r="G458" s="106"/>
      <c r="H458" s="106"/>
      <c r="I458" s="106"/>
      <c r="J458" s="106"/>
      <c r="K458" s="106"/>
      <c r="L458" s="106"/>
      <c r="M458" s="81"/>
      <c r="N458" s="81"/>
      <c r="O458" s="81"/>
      <c r="P458" s="81"/>
      <c r="Q458" s="81"/>
      <c r="R458" s="81"/>
      <c r="S458" s="81"/>
      <c r="T458" s="106"/>
      <c r="U458" s="106"/>
      <c r="V458" s="106"/>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6"/>
      <c r="BK458" s="86"/>
      <c r="BL458" s="34"/>
      <c r="BM458" s="86"/>
      <c r="BN458" s="86"/>
      <c r="BO458" s="86"/>
      <c r="BP458" s="86"/>
      <c r="BQ458" s="86"/>
      <c r="BR458" s="86"/>
      <c r="BS458" s="86"/>
      <c r="BT458" s="86"/>
      <c r="BU458" s="86"/>
      <c r="BV458" s="86"/>
      <c r="BW458" s="86"/>
      <c r="BX458" s="86"/>
      <c r="BY458" s="86"/>
      <c r="BZ458" s="86"/>
      <c r="CA458" s="86"/>
      <c r="CB458" s="86"/>
      <c r="CC458" s="86"/>
      <c r="CD458" s="86"/>
      <c r="CE458" s="86"/>
      <c r="CF458" s="86"/>
      <c r="CG458" s="86"/>
      <c r="CH458" s="86"/>
      <c r="CI458" s="86"/>
      <c r="CJ458" s="86"/>
      <c r="CK458" s="86"/>
      <c r="CS458" s="1" t="s">
        <v>2862</v>
      </c>
    </row>
    <row r="459" spans="1:97" ht="15.75" hidden="1" customHeight="1">
      <c r="A459" s="86"/>
      <c r="B459" s="106"/>
      <c r="C459" s="81"/>
      <c r="D459" s="106"/>
      <c r="E459" s="106"/>
      <c r="F459" s="106"/>
      <c r="G459" s="106"/>
      <c r="H459" s="106"/>
      <c r="I459" s="106"/>
      <c r="J459" s="106"/>
      <c r="K459" s="106"/>
      <c r="L459" s="106"/>
      <c r="M459" s="81"/>
      <c r="N459" s="81"/>
      <c r="O459" s="81"/>
      <c r="P459" s="81"/>
      <c r="Q459" s="81"/>
      <c r="R459" s="81"/>
      <c r="S459" s="81"/>
      <c r="T459" s="106"/>
      <c r="U459" s="106"/>
      <c r="V459" s="106"/>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6"/>
      <c r="BK459" s="86"/>
      <c r="BL459" s="34"/>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S459" s="1" t="s">
        <v>2863</v>
      </c>
    </row>
    <row r="460" spans="1:97" ht="15.75" hidden="1" customHeight="1">
      <c r="A460" s="86"/>
      <c r="B460" s="106"/>
      <c r="C460" s="81"/>
      <c r="D460" s="106"/>
      <c r="E460" s="106"/>
      <c r="F460" s="106"/>
      <c r="G460" s="106"/>
      <c r="H460" s="106"/>
      <c r="I460" s="106"/>
      <c r="J460" s="106"/>
      <c r="K460" s="106"/>
      <c r="L460" s="106"/>
      <c r="M460" s="81"/>
      <c r="N460" s="81"/>
      <c r="O460" s="81"/>
      <c r="P460" s="81"/>
      <c r="Q460" s="81"/>
      <c r="R460" s="81"/>
      <c r="S460" s="81"/>
      <c r="T460" s="106"/>
      <c r="U460" s="106"/>
      <c r="V460" s="106"/>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6"/>
      <c r="BK460" s="86"/>
      <c r="BL460" s="34"/>
      <c r="BM460" s="86"/>
      <c r="BN460" s="86"/>
      <c r="BO460" s="86"/>
      <c r="BP460" s="86"/>
      <c r="BQ460" s="86"/>
      <c r="BR460" s="86"/>
      <c r="BS460" s="86"/>
      <c r="BT460" s="86"/>
      <c r="BU460" s="86"/>
      <c r="BV460" s="86"/>
      <c r="BW460" s="86"/>
      <c r="BX460" s="86"/>
      <c r="BY460" s="86"/>
      <c r="BZ460" s="86"/>
      <c r="CA460" s="86"/>
      <c r="CB460" s="86"/>
      <c r="CC460" s="86"/>
      <c r="CD460" s="86"/>
      <c r="CE460" s="86"/>
      <c r="CF460" s="86"/>
      <c r="CG460" s="86"/>
      <c r="CH460" s="86"/>
      <c r="CI460" s="86"/>
      <c r="CJ460" s="86"/>
      <c r="CK460" s="86"/>
      <c r="CS460" s="1" t="s">
        <v>2864</v>
      </c>
    </row>
    <row r="461" spans="1:97" ht="15.75" hidden="1" customHeight="1">
      <c r="A461" s="86"/>
      <c r="B461" s="106"/>
      <c r="C461" s="81"/>
      <c r="D461" s="106"/>
      <c r="E461" s="106"/>
      <c r="F461" s="106"/>
      <c r="G461" s="106"/>
      <c r="H461" s="106"/>
      <c r="I461" s="106"/>
      <c r="J461" s="106"/>
      <c r="K461" s="106"/>
      <c r="L461" s="106"/>
      <c r="M461" s="81"/>
      <c r="N461" s="81"/>
      <c r="O461" s="81"/>
      <c r="P461" s="81"/>
      <c r="Q461" s="81"/>
      <c r="R461" s="81"/>
      <c r="S461" s="81"/>
      <c r="T461" s="106"/>
      <c r="U461" s="106"/>
      <c r="V461" s="106"/>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6"/>
      <c r="BK461" s="86"/>
      <c r="BL461" s="34"/>
      <c r="BM461" s="86"/>
      <c r="BN461" s="86"/>
      <c r="BO461" s="86"/>
      <c r="BP461" s="86"/>
      <c r="BQ461" s="86"/>
      <c r="BR461" s="86"/>
      <c r="BS461" s="86"/>
      <c r="BT461" s="86"/>
      <c r="BU461" s="86"/>
      <c r="BV461" s="86"/>
      <c r="BW461" s="86"/>
      <c r="BX461" s="86"/>
      <c r="BY461" s="86"/>
      <c r="BZ461" s="86"/>
      <c r="CA461" s="86"/>
      <c r="CB461" s="86"/>
      <c r="CC461" s="86"/>
      <c r="CD461" s="86"/>
      <c r="CE461" s="86"/>
      <c r="CF461" s="86"/>
      <c r="CG461" s="86"/>
      <c r="CH461" s="86"/>
      <c r="CI461" s="86"/>
      <c r="CJ461" s="86"/>
      <c r="CK461" s="86"/>
      <c r="CS461" s="1" t="s">
        <v>2865</v>
      </c>
    </row>
    <row r="462" spans="1:97" ht="15.75" hidden="1" customHeight="1">
      <c r="A462" s="86"/>
      <c r="B462" s="106"/>
      <c r="C462" s="81"/>
      <c r="D462" s="106"/>
      <c r="E462" s="106"/>
      <c r="F462" s="106"/>
      <c r="G462" s="106"/>
      <c r="H462" s="106"/>
      <c r="I462" s="106"/>
      <c r="J462" s="106"/>
      <c r="K462" s="106"/>
      <c r="L462" s="106"/>
      <c r="M462" s="81"/>
      <c r="N462" s="81"/>
      <c r="O462" s="81"/>
      <c r="P462" s="81"/>
      <c r="Q462" s="81"/>
      <c r="R462" s="81"/>
      <c r="S462" s="81"/>
      <c r="T462" s="106"/>
      <c r="U462" s="106"/>
      <c r="V462" s="106"/>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6"/>
      <c r="BK462" s="86"/>
      <c r="BL462" s="34"/>
      <c r="BM462" s="86"/>
      <c r="BN462" s="86"/>
      <c r="BO462" s="86"/>
      <c r="BP462" s="86"/>
      <c r="BQ462" s="86"/>
      <c r="BR462" s="86"/>
      <c r="BS462" s="86"/>
      <c r="BT462" s="86"/>
      <c r="BU462" s="86"/>
      <c r="BV462" s="86"/>
      <c r="BW462" s="86"/>
      <c r="BX462" s="86"/>
      <c r="BY462" s="86"/>
      <c r="BZ462" s="86"/>
      <c r="CA462" s="86"/>
      <c r="CB462" s="86"/>
      <c r="CC462" s="86"/>
      <c r="CD462" s="86"/>
      <c r="CE462" s="86"/>
      <c r="CF462" s="86"/>
      <c r="CG462" s="86"/>
      <c r="CH462" s="86"/>
      <c r="CI462" s="86"/>
      <c r="CJ462" s="86"/>
      <c r="CK462" s="86"/>
      <c r="CS462" s="1" t="s">
        <v>2866</v>
      </c>
    </row>
    <row r="463" spans="1:97" ht="15.75" hidden="1" customHeight="1">
      <c r="A463" s="86"/>
      <c r="B463" s="106"/>
      <c r="C463" s="81"/>
      <c r="D463" s="106"/>
      <c r="E463" s="106"/>
      <c r="F463" s="106"/>
      <c r="G463" s="106"/>
      <c r="H463" s="106"/>
      <c r="I463" s="106"/>
      <c r="J463" s="106"/>
      <c r="K463" s="106"/>
      <c r="L463" s="106"/>
      <c r="M463" s="81"/>
      <c r="N463" s="81"/>
      <c r="O463" s="81"/>
      <c r="P463" s="81"/>
      <c r="Q463" s="81"/>
      <c r="R463" s="81"/>
      <c r="S463" s="81"/>
      <c r="T463" s="106"/>
      <c r="U463" s="106"/>
      <c r="V463" s="106"/>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6"/>
      <c r="BK463" s="86"/>
      <c r="BL463" s="34"/>
      <c r="BM463" s="86"/>
      <c r="BN463" s="86"/>
      <c r="BO463" s="86"/>
      <c r="BP463" s="86"/>
      <c r="BQ463" s="86"/>
      <c r="BR463" s="86"/>
      <c r="BS463" s="86"/>
      <c r="BT463" s="86"/>
      <c r="BU463" s="86"/>
      <c r="BV463" s="86"/>
      <c r="BW463" s="86"/>
      <c r="BX463" s="86"/>
      <c r="BY463" s="86"/>
      <c r="BZ463" s="86"/>
      <c r="CA463" s="86"/>
      <c r="CB463" s="86"/>
      <c r="CC463" s="86"/>
      <c r="CD463" s="86"/>
      <c r="CE463" s="86"/>
      <c r="CF463" s="86"/>
      <c r="CG463" s="86"/>
      <c r="CH463" s="86"/>
      <c r="CI463" s="86"/>
      <c r="CJ463" s="86"/>
      <c r="CK463" s="86"/>
      <c r="CS463" s="1" t="s">
        <v>2867</v>
      </c>
    </row>
    <row r="464" spans="1:97" ht="15.75" hidden="1" customHeight="1">
      <c r="A464" s="86"/>
      <c r="B464" s="106"/>
      <c r="C464" s="81"/>
      <c r="D464" s="106"/>
      <c r="E464" s="106"/>
      <c r="F464" s="106"/>
      <c r="G464" s="106"/>
      <c r="H464" s="106"/>
      <c r="I464" s="106"/>
      <c r="J464" s="106"/>
      <c r="K464" s="106"/>
      <c r="L464" s="106"/>
      <c r="M464" s="81"/>
      <c r="N464" s="81"/>
      <c r="O464" s="81"/>
      <c r="P464" s="81"/>
      <c r="Q464" s="81"/>
      <c r="R464" s="81"/>
      <c r="S464" s="81"/>
      <c r="T464" s="106"/>
      <c r="U464" s="106"/>
      <c r="V464" s="106"/>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6"/>
      <c r="BK464" s="86"/>
      <c r="BL464" s="34"/>
      <c r="BM464" s="86"/>
      <c r="BN464" s="86"/>
      <c r="BO464" s="86"/>
      <c r="BP464" s="86"/>
      <c r="BQ464" s="86"/>
      <c r="BR464" s="86"/>
      <c r="BS464" s="86"/>
      <c r="BT464" s="86"/>
      <c r="BU464" s="86"/>
      <c r="BV464" s="86"/>
      <c r="BW464" s="86"/>
      <c r="BX464" s="86"/>
      <c r="BY464" s="86"/>
      <c r="BZ464" s="86"/>
      <c r="CA464" s="86"/>
      <c r="CB464" s="86"/>
      <c r="CC464" s="86"/>
      <c r="CD464" s="86"/>
      <c r="CE464" s="86"/>
      <c r="CF464" s="86"/>
      <c r="CG464" s="86"/>
      <c r="CH464" s="86"/>
      <c r="CI464" s="86"/>
      <c r="CJ464" s="86"/>
      <c r="CK464" s="86"/>
      <c r="CS464" s="1" t="s">
        <v>2868</v>
      </c>
    </row>
    <row r="465" spans="1:97" ht="15.75" hidden="1" customHeight="1">
      <c r="A465" s="86"/>
      <c r="B465" s="106"/>
      <c r="C465" s="81"/>
      <c r="D465" s="106"/>
      <c r="E465" s="106"/>
      <c r="F465" s="106"/>
      <c r="G465" s="106"/>
      <c r="H465" s="106"/>
      <c r="I465" s="106"/>
      <c r="J465" s="106"/>
      <c r="K465" s="106"/>
      <c r="L465" s="106"/>
      <c r="M465" s="81"/>
      <c r="N465" s="81"/>
      <c r="O465" s="81"/>
      <c r="P465" s="81"/>
      <c r="Q465" s="81"/>
      <c r="R465" s="81"/>
      <c r="S465" s="81"/>
      <c r="T465" s="106"/>
      <c r="U465" s="106"/>
      <c r="V465" s="106"/>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6"/>
      <c r="BK465" s="86"/>
      <c r="BL465" s="34"/>
      <c r="BM465" s="86"/>
      <c r="BN465" s="86"/>
      <c r="BO465" s="86"/>
      <c r="BP465" s="86"/>
      <c r="BQ465" s="86"/>
      <c r="BR465" s="86"/>
      <c r="BS465" s="86"/>
      <c r="BT465" s="86"/>
      <c r="BU465" s="86"/>
      <c r="BV465" s="86"/>
      <c r="BW465" s="86"/>
      <c r="BX465" s="86"/>
      <c r="BY465" s="86"/>
      <c r="BZ465" s="86"/>
      <c r="CA465" s="86"/>
      <c r="CB465" s="86"/>
      <c r="CC465" s="86"/>
      <c r="CD465" s="86"/>
      <c r="CE465" s="86"/>
      <c r="CF465" s="86"/>
      <c r="CG465" s="86"/>
      <c r="CH465" s="86"/>
      <c r="CI465" s="86"/>
      <c r="CJ465" s="86"/>
      <c r="CK465" s="86"/>
      <c r="CS465" s="1" t="s">
        <v>2869</v>
      </c>
    </row>
    <row r="466" spans="1:97" ht="15.75" hidden="1" customHeight="1">
      <c r="A466" s="86"/>
      <c r="B466" s="106"/>
      <c r="C466" s="81"/>
      <c r="D466" s="106"/>
      <c r="E466" s="106"/>
      <c r="F466" s="106"/>
      <c r="G466" s="106"/>
      <c r="H466" s="106"/>
      <c r="I466" s="106"/>
      <c r="J466" s="106"/>
      <c r="K466" s="106"/>
      <c r="L466" s="106"/>
      <c r="M466" s="81"/>
      <c r="N466" s="81"/>
      <c r="O466" s="81"/>
      <c r="P466" s="81"/>
      <c r="Q466" s="81"/>
      <c r="R466" s="81"/>
      <c r="S466" s="81"/>
      <c r="T466" s="106"/>
      <c r="U466" s="106"/>
      <c r="V466" s="106"/>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6"/>
      <c r="BK466" s="86"/>
      <c r="BL466" s="34"/>
      <c r="BM466" s="86"/>
      <c r="BN466" s="86"/>
      <c r="BO466" s="86"/>
      <c r="BP466" s="86"/>
      <c r="BQ466" s="86"/>
      <c r="BR466" s="86"/>
      <c r="BS466" s="86"/>
      <c r="BT466" s="86"/>
      <c r="BU466" s="86"/>
      <c r="BV466" s="86"/>
      <c r="BW466" s="86"/>
      <c r="BX466" s="86"/>
      <c r="BY466" s="86"/>
      <c r="BZ466" s="86"/>
      <c r="CA466" s="86"/>
      <c r="CB466" s="86"/>
      <c r="CC466" s="86"/>
      <c r="CD466" s="86"/>
      <c r="CE466" s="86"/>
      <c r="CF466" s="86"/>
      <c r="CG466" s="86"/>
      <c r="CH466" s="86"/>
      <c r="CI466" s="86"/>
      <c r="CJ466" s="86"/>
      <c r="CK466" s="86"/>
      <c r="CS466" s="1" t="s">
        <v>2870</v>
      </c>
    </row>
    <row r="467" spans="1:97" ht="15.75" hidden="1" customHeight="1">
      <c r="A467" s="86"/>
      <c r="B467" s="106"/>
      <c r="C467" s="81"/>
      <c r="D467" s="106"/>
      <c r="E467" s="106"/>
      <c r="F467" s="106"/>
      <c r="G467" s="106"/>
      <c r="H467" s="106"/>
      <c r="I467" s="106"/>
      <c r="J467" s="106"/>
      <c r="K467" s="106"/>
      <c r="L467" s="106"/>
      <c r="M467" s="81"/>
      <c r="N467" s="81"/>
      <c r="O467" s="81"/>
      <c r="P467" s="81"/>
      <c r="Q467" s="81"/>
      <c r="R467" s="81"/>
      <c r="S467" s="81"/>
      <c r="T467" s="106"/>
      <c r="U467" s="106"/>
      <c r="V467" s="106"/>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6"/>
      <c r="BK467" s="86"/>
      <c r="BL467" s="34"/>
      <c r="BM467" s="86"/>
      <c r="BN467" s="86"/>
      <c r="BO467" s="86"/>
      <c r="BP467" s="86"/>
      <c r="BQ467" s="86"/>
      <c r="BR467" s="86"/>
      <c r="BS467" s="86"/>
      <c r="BT467" s="86"/>
      <c r="BU467" s="86"/>
      <c r="BV467" s="86"/>
      <c r="BW467" s="86"/>
      <c r="BX467" s="86"/>
      <c r="BY467" s="86"/>
      <c r="BZ467" s="86"/>
      <c r="CA467" s="86"/>
      <c r="CB467" s="86"/>
      <c r="CC467" s="86"/>
      <c r="CD467" s="86"/>
      <c r="CE467" s="86"/>
      <c r="CF467" s="86"/>
      <c r="CG467" s="86"/>
      <c r="CH467" s="86"/>
      <c r="CI467" s="86"/>
      <c r="CJ467" s="86"/>
      <c r="CK467" s="86"/>
      <c r="CS467" s="1" t="s">
        <v>2871</v>
      </c>
    </row>
    <row r="468" spans="1:97" ht="15.75" hidden="1" customHeight="1">
      <c r="A468" s="86"/>
      <c r="B468" s="106"/>
      <c r="C468" s="81"/>
      <c r="D468" s="106"/>
      <c r="E468" s="106"/>
      <c r="F468" s="106"/>
      <c r="G468" s="106"/>
      <c r="H468" s="106"/>
      <c r="I468" s="106"/>
      <c r="J468" s="106"/>
      <c r="K468" s="106"/>
      <c r="L468" s="106"/>
      <c r="M468" s="81"/>
      <c r="N468" s="81"/>
      <c r="O468" s="81"/>
      <c r="P468" s="81"/>
      <c r="Q468" s="81"/>
      <c r="R468" s="81"/>
      <c r="S468" s="81"/>
      <c r="T468" s="106"/>
      <c r="U468" s="106"/>
      <c r="V468" s="106"/>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6"/>
      <c r="BK468" s="86"/>
      <c r="BL468" s="34"/>
      <c r="BM468" s="86"/>
      <c r="BN468" s="86"/>
      <c r="BO468" s="86"/>
      <c r="BP468" s="86"/>
      <c r="BQ468" s="86"/>
      <c r="BR468" s="86"/>
      <c r="BS468" s="86"/>
      <c r="BT468" s="86"/>
      <c r="BU468" s="86"/>
      <c r="BV468" s="86"/>
      <c r="BW468" s="86"/>
      <c r="BX468" s="86"/>
      <c r="BY468" s="86"/>
      <c r="BZ468" s="86"/>
      <c r="CA468" s="86"/>
      <c r="CB468" s="86"/>
      <c r="CC468" s="86"/>
      <c r="CD468" s="86"/>
      <c r="CE468" s="86"/>
      <c r="CF468" s="86"/>
      <c r="CG468" s="86"/>
      <c r="CH468" s="86"/>
      <c r="CI468" s="86"/>
      <c r="CJ468" s="86"/>
      <c r="CK468" s="86"/>
      <c r="CS468" s="1" t="s">
        <v>2872</v>
      </c>
    </row>
    <row r="469" spans="1:97" ht="15.75" hidden="1" customHeight="1">
      <c r="A469" s="86"/>
      <c r="B469" s="106"/>
      <c r="C469" s="81"/>
      <c r="D469" s="106"/>
      <c r="E469" s="106"/>
      <c r="F469" s="106"/>
      <c r="G469" s="106"/>
      <c r="H469" s="106"/>
      <c r="I469" s="106"/>
      <c r="J469" s="106"/>
      <c r="K469" s="106"/>
      <c r="L469" s="106"/>
      <c r="M469" s="81"/>
      <c r="N469" s="81"/>
      <c r="O469" s="81"/>
      <c r="P469" s="81"/>
      <c r="Q469" s="81"/>
      <c r="R469" s="81"/>
      <c r="S469" s="81"/>
      <c r="T469" s="106"/>
      <c r="U469" s="106"/>
      <c r="V469" s="106"/>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6"/>
      <c r="BK469" s="86"/>
      <c r="BL469" s="34"/>
      <c r="BM469" s="86"/>
      <c r="BN469" s="86"/>
      <c r="BO469" s="86"/>
      <c r="BP469" s="86"/>
      <c r="BQ469" s="86"/>
      <c r="BR469" s="86"/>
      <c r="BS469" s="86"/>
      <c r="BT469" s="86"/>
      <c r="BU469" s="86"/>
      <c r="BV469" s="86"/>
      <c r="BW469" s="86"/>
      <c r="BX469" s="86"/>
      <c r="BY469" s="86"/>
      <c r="BZ469" s="86"/>
      <c r="CA469" s="86"/>
      <c r="CB469" s="86"/>
      <c r="CC469" s="86"/>
      <c r="CD469" s="86"/>
      <c r="CE469" s="86"/>
      <c r="CF469" s="86"/>
      <c r="CG469" s="86"/>
      <c r="CH469" s="86"/>
      <c r="CI469" s="86"/>
      <c r="CJ469" s="86"/>
      <c r="CK469" s="86"/>
      <c r="CS469" s="1" t="s">
        <v>2873</v>
      </c>
    </row>
    <row r="470" spans="1:97" ht="15.75" hidden="1" customHeight="1">
      <c r="A470" s="86"/>
      <c r="B470" s="106"/>
      <c r="C470" s="81"/>
      <c r="D470" s="106"/>
      <c r="E470" s="106"/>
      <c r="F470" s="106"/>
      <c r="G470" s="106"/>
      <c r="H470" s="106"/>
      <c r="I470" s="106"/>
      <c r="J470" s="106"/>
      <c r="K470" s="106"/>
      <c r="L470" s="106"/>
      <c r="M470" s="81"/>
      <c r="N470" s="81"/>
      <c r="O470" s="81"/>
      <c r="P470" s="81"/>
      <c r="Q470" s="81"/>
      <c r="R470" s="81"/>
      <c r="S470" s="81"/>
      <c r="T470" s="106"/>
      <c r="U470" s="106"/>
      <c r="V470" s="106"/>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6"/>
      <c r="BK470" s="86"/>
      <c r="BL470" s="34"/>
      <c r="BM470" s="86"/>
      <c r="BN470" s="86"/>
      <c r="BO470" s="86"/>
      <c r="BP470" s="86"/>
      <c r="BQ470" s="86"/>
      <c r="BR470" s="86"/>
      <c r="BS470" s="86"/>
      <c r="BT470" s="86"/>
      <c r="BU470" s="86"/>
      <c r="BV470" s="86"/>
      <c r="BW470" s="86"/>
      <c r="BX470" s="86"/>
      <c r="BY470" s="86"/>
      <c r="BZ470" s="86"/>
      <c r="CA470" s="86"/>
      <c r="CB470" s="86"/>
      <c r="CC470" s="86"/>
      <c r="CD470" s="86"/>
      <c r="CE470" s="86"/>
      <c r="CF470" s="86"/>
      <c r="CG470" s="86"/>
      <c r="CH470" s="86"/>
      <c r="CI470" s="86"/>
      <c r="CJ470" s="86"/>
      <c r="CK470" s="86"/>
      <c r="CS470" s="1" t="s">
        <v>2874</v>
      </c>
    </row>
    <row r="471" spans="1:97" ht="15.75" hidden="1" customHeight="1">
      <c r="A471" s="86"/>
      <c r="B471" s="106"/>
      <c r="C471" s="81"/>
      <c r="D471" s="106"/>
      <c r="E471" s="106"/>
      <c r="F471" s="106"/>
      <c r="G471" s="106"/>
      <c r="H471" s="106"/>
      <c r="I471" s="106"/>
      <c r="J471" s="106"/>
      <c r="K471" s="106"/>
      <c r="L471" s="106"/>
      <c r="M471" s="81"/>
      <c r="N471" s="81"/>
      <c r="O471" s="81"/>
      <c r="P471" s="81"/>
      <c r="Q471" s="81"/>
      <c r="R471" s="81"/>
      <c r="S471" s="81"/>
      <c r="T471" s="106"/>
      <c r="U471" s="106"/>
      <c r="V471" s="106"/>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6"/>
      <c r="BK471" s="86"/>
      <c r="BL471" s="34"/>
      <c r="BM471" s="86"/>
      <c r="BN471" s="86"/>
      <c r="BO471" s="86"/>
      <c r="BP471" s="86"/>
      <c r="BQ471" s="86"/>
      <c r="BR471" s="86"/>
      <c r="BS471" s="86"/>
      <c r="BT471" s="86"/>
      <c r="BU471" s="86"/>
      <c r="BV471" s="86"/>
      <c r="BW471" s="86"/>
      <c r="BX471" s="86"/>
      <c r="BY471" s="86"/>
      <c r="BZ471" s="86"/>
      <c r="CA471" s="86"/>
      <c r="CB471" s="86"/>
      <c r="CC471" s="86"/>
      <c r="CD471" s="86"/>
      <c r="CE471" s="86"/>
      <c r="CF471" s="86"/>
      <c r="CG471" s="86"/>
      <c r="CH471" s="86"/>
      <c r="CI471" s="86"/>
      <c r="CJ471" s="86"/>
      <c r="CK471" s="86"/>
      <c r="CS471" s="1" t="s">
        <v>2875</v>
      </c>
    </row>
    <row r="472" spans="1:97" ht="15.75" hidden="1" customHeight="1">
      <c r="A472" s="86"/>
      <c r="B472" s="106"/>
      <c r="C472" s="81"/>
      <c r="D472" s="106"/>
      <c r="E472" s="106"/>
      <c r="F472" s="106"/>
      <c r="G472" s="106"/>
      <c r="H472" s="106"/>
      <c r="I472" s="106"/>
      <c r="J472" s="106"/>
      <c r="K472" s="106"/>
      <c r="L472" s="106"/>
      <c r="M472" s="81"/>
      <c r="N472" s="81"/>
      <c r="O472" s="81"/>
      <c r="P472" s="81"/>
      <c r="Q472" s="81"/>
      <c r="R472" s="81"/>
      <c r="S472" s="81"/>
      <c r="T472" s="106"/>
      <c r="U472" s="106"/>
      <c r="V472" s="106"/>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6"/>
      <c r="BK472" s="86"/>
      <c r="BL472" s="34"/>
      <c r="BM472" s="86"/>
      <c r="BN472" s="86"/>
      <c r="BO472" s="86"/>
      <c r="BP472" s="86"/>
      <c r="BQ472" s="86"/>
      <c r="BR472" s="86"/>
      <c r="BS472" s="86"/>
      <c r="BT472" s="86"/>
      <c r="BU472" s="86"/>
      <c r="BV472" s="86"/>
      <c r="BW472" s="86"/>
      <c r="BX472" s="86"/>
      <c r="BY472" s="86"/>
      <c r="BZ472" s="86"/>
      <c r="CA472" s="86"/>
      <c r="CB472" s="86"/>
      <c r="CC472" s="86"/>
      <c r="CD472" s="86"/>
      <c r="CE472" s="86"/>
      <c r="CF472" s="86"/>
      <c r="CG472" s="86"/>
      <c r="CH472" s="86"/>
      <c r="CI472" s="86"/>
      <c r="CJ472" s="86"/>
      <c r="CK472" s="86"/>
      <c r="CS472" s="1" t="s">
        <v>2876</v>
      </c>
    </row>
    <row r="473" spans="1:97" ht="15.75" hidden="1" customHeight="1">
      <c r="A473" s="86"/>
      <c r="B473" s="106"/>
      <c r="C473" s="81"/>
      <c r="D473" s="106"/>
      <c r="E473" s="106"/>
      <c r="F473" s="106"/>
      <c r="G473" s="106"/>
      <c r="H473" s="106"/>
      <c r="I473" s="106"/>
      <c r="J473" s="106"/>
      <c r="K473" s="106"/>
      <c r="L473" s="106"/>
      <c r="M473" s="81"/>
      <c r="N473" s="81"/>
      <c r="O473" s="81"/>
      <c r="P473" s="81"/>
      <c r="Q473" s="81"/>
      <c r="R473" s="81"/>
      <c r="S473" s="81"/>
      <c r="T473" s="106"/>
      <c r="U473" s="106"/>
      <c r="V473" s="106"/>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6"/>
      <c r="BK473" s="86"/>
      <c r="BL473" s="34"/>
      <c r="BM473" s="86"/>
      <c r="BN473" s="86"/>
      <c r="BO473" s="86"/>
      <c r="BP473" s="86"/>
      <c r="BQ473" s="86"/>
      <c r="BR473" s="86"/>
      <c r="BS473" s="86"/>
      <c r="BT473" s="86"/>
      <c r="BU473" s="86"/>
      <c r="BV473" s="86"/>
      <c r="BW473" s="86"/>
      <c r="BX473" s="86"/>
      <c r="BY473" s="86"/>
      <c r="BZ473" s="86"/>
      <c r="CA473" s="86"/>
      <c r="CB473" s="86"/>
      <c r="CC473" s="86"/>
      <c r="CD473" s="86"/>
      <c r="CE473" s="86"/>
      <c r="CF473" s="86"/>
      <c r="CG473" s="86"/>
      <c r="CH473" s="86"/>
      <c r="CI473" s="86"/>
      <c r="CJ473" s="86"/>
      <c r="CK473" s="86"/>
      <c r="CS473" s="1" t="s">
        <v>2877</v>
      </c>
    </row>
    <row r="474" spans="1:97" ht="15.75" hidden="1" customHeight="1">
      <c r="A474" s="86"/>
      <c r="B474" s="106"/>
      <c r="C474" s="81"/>
      <c r="D474" s="106"/>
      <c r="E474" s="106"/>
      <c r="F474" s="106"/>
      <c r="G474" s="106"/>
      <c r="H474" s="106"/>
      <c r="I474" s="106"/>
      <c r="J474" s="106"/>
      <c r="K474" s="106"/>
      <c r="L474" s="106"/>
      <c r="M474" s="81"/>
      <c r="N474" s="81"/>
      <c r="O474" s="81"/>
      <c r="P474" s="81"/>
      <c r="Q474" s="81"/>
      <c r="R474" s="81"/>
      <c r="S474" s="81"/>
      <c r="T474" s="106"/>
      <c r="U474" s="106"/>
      <c r="V474" s="106"/>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6"/>
      <c r="BK474" s="86"/>
      <c r="BL474" s="34"/>
      <c r="BM474" s="86"/>
      <c r="BN474" s="86"/>
      <c r="BO474" s="86"/>
      <c r="BP474" s="86"/>
      <c r="BQ474" s="86"/>
      <c r="BR474" s="86"/>
      <c r="BS474" s="86"/>
      <c r="BT474" s="86"/>
      <c r="BU474" s="86"/>
      <c r="BV474" s="86"/>
      <c r="BW474" s="86"/>
      <c r="BX474" s="86"/>
      <c r="BY474" s="86"/>
      <c r="BZ474" s="86"/>
      <c r="CA474" s="86"/>
      <c r="CB474" s="86"/>
      <c r="CC474" s="86"/>
      <c r="CD474" s="86"/>
      <c r="CE474" s="86"/>
      <c r="CF474" s="86"/>
      <c r="CG474" s="86"/>
      <c r="CH474" s="86"/>
      <c r="CI474" s="86"/>
      <c r="CJ474" s="86"/>
      <c r="CK474" s="86"/>
      <c r="CS474" s="1" t="s">
        <v>2878</v>
      </c>
    </row>
    <row r="475" spans="1:97" ht="15.75" hidden="1" customHeight="1">
      <c r="A475" s="86"/>
      <c r="B475" s="106"/>
      <c r="C475" s="81"/>
      <c r="D475" s="106"/>
      <c r="E475" s="106"/>
      <c r="F475" s="106"/>
      <c r="G475" s="106"/>
      <c r="H475" s="106"/>
      <c r="I475" s="106"/>
      <c r="J475" s="106"/>
      <c r="K475" s="106"/>
      <c r="L475" s="106"/>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6"/>
      <c r="BK475" s="86"/>
      <c r="BL475" s="34"/>
      <c r="BM475" s="86"/>
      <c r="BN475" s="86"/>
      <c r="BO475" s="86"/>
      <c r="BP475" s="86"/>
      <c r="BQ475" s="86"/>
      <c r="BR475" s="86"/>
      <c r="BS475" s="86"/>
      <c r="BT475" s="86"/>
      <c r="BU475" s="86"/>
      <c r="BV475" s="86"/>
      <c r="BW475" s="86"/>
      <c r="BX475" s="86"/>
      <c r="BY475" s="86"/>
      <c r="BZ475" s="86"/>
      <c r="CA475" s="86"/>
      <c r="CB475" s="86"/>
      <c r="CC475" s="86"/>
      <c r="CD475" s="86"/>
      <c r="CE475" s="86"/>
      <c r="CF475" s="86"/>
      <c r="CG475" s="86"/>
      <c r="CH475" s="86"/>
      <c r="CI475" s="86"/>
      <c r="CJ475" s="86"/>
      <c r="CK475" s="86"/>
      <c r="CS475" s="1" t="s">
        <v>2879</v>
      </c>
    </row>
    <row r="476" spans="1:97" ht="15.75" hidden="1" customHeight="1">
      <c r="A476" s="86"/>
      <c r="B476" s="106"/>
      <c r="C476" s="81"/>
      <c r="D476" s="106"/>
      <c r="E476" s="106"/>
      <c r="F476" s="106"/>
      <c r="G476" s="106"/>
      <c r="H476" s="106"/>
      <c r="I476" s="106"/>
      <c r="J476" s="106"/>
      <c r="K476" s="106"/>
      <c r="L476" s="106"/>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6"/>
      <c r="BK476" s="86"/>
      <c r="BL476" s="34"/>
      <c r="BM476" s="86"/>
      <c r="BN476" s="86"/>
      <c r="BO476" s="86"/>
      <c r="BP476" s="86"/>
      <c r="BQ476" s="86"/>
      <c r="BR476" s="86"/>
      <c r="BS476" s="86"/>
      <c r="BT476" s="86"/>
      <c r="BU476" s="86"/>
      <c r="BV476" s="86"/>
      <c r="BW476" s="86"/>
      <c r="BX476" s="86"/>
      <c r="BY476" s="86"/>
      <c r="BZ476" s="86"/>
      <c r="CA476" s="86"/>
      <c r="CB476" s="86"/>
      <c r="CC476" s="86"/>
      <c r="CD476" s="86"/>
      <c r="CE476" s="86"/>
      <c r="CF476" s="86"/>
      <c r="CG476" s="86"/>
      <c r="CH476" s="86"/>
      <c r="CI476" s="86"/>
      <c r="CJ476" s="86"/>
      <c r="CK476" s="86"/>
      <c r="CS476" s="1" t="s">
        <v>2880</v>
      </c>
    </row>
    <row r="477" spans="1:97" ht="15.75" hidden="1" customHeight="1">
      <c r="A477" s="86"/>
      <c r="B477" s="106"/>
      <c r="C477" s="81"/>
      <c r="D477" s="106"/>
      <c r="E477" s="106"/>
      <c r="F477" s="106"/>
      <c r="G477" s="106"/>
      <c r="H477" s="106"/>
      <c r="I477" s="106"/>
      <c r="J477" s="106"/>
      <c r="K477" s="106"/>
      <c r="L477" s="106"/>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6"/>
      <c r="BK477" s="86"/>
      <c r="BL477" s="34"/>
      <c r="BM477" s="86"/>
      <c r="BN477" s="86"/>
      <c r="BO477" s="86"/>
      <c r="BP477" s="86"/>
      <c r="BQ477" s="86"/>
      <c r="BR477" s="86"/>
      <c r="BS477" s="86"/>
      <c r="BT477" s="86"/>
      <c r="BU477" s="86"/>
      <c r="BV477" s="86"/>
      <c r="BW477" s="86"/>
      <c r="BX477" s="86"/>
      <c r="BY477" s="86"/>
      <c r="BZ477" s="86"/>
      <c r="CA477" s="86"/>
      <c r="CB477" s="86"/>
      <c r="CC477" s="86"/>
      <c r="CD477" s="86"/>
      <c r="CE477" s="86"/>
      <c r="CF477" s="86"/>
      <c r="CG477" s="86"/>
      <c r="CH477" s="86"/>
      <c r="CI477" s="86"/>
      <c r="CJ477" s="86"/>
      <c r="CK477" s="86"/>
      <c r="CS477" s="1" t="s">
        <v>2881</v>
      </c>
    </row>
    <row r="478" spans="1:97" ht="15.75" hidden="1" customHeight="1">
      <c r="A478" s="86"/>
      <c r="B478" s="106"/>
      <c r="C478" s="81"/>
      <c r="D478" s="106"/>
      <c r="E478" s="106"/>
      <c r="F478" s="106"/>
      <c r="G478" s="106"/>
      <c r="H478" s="106"/>
      <c r="I478" s="106"/>
      <c r="J478" s="106"/>
      <c r="K478" s="106"/>
      <c r="L478" s="106"/>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6"/>
      <c r="BK478" s="86"/>
      <c r="BL478" s="34"/>
      <c r="BM478" s="86"/>
      <c r="BN478" s="86"/>
      <c r="BO478" s="86"/>
      <c r="BP478" s="86"/>
      <c r="BQ478" s="86"/>
      <c r="BR478" s="86"/>
      <c r="BS478" s="86"/>
      <c r="BT478" s="86"/>
      <c r="BU478" s="86"/>
      <c r="BV478" s="86"/>
      <c r="BW478" s="86"/>
      <c r="BX478" s="86"/>
      <c r="BY478" s="86"/>
      <c r="BZ478" s="86"/>
      <c r="CA478" s="86"/>
      <c r="CB478" s="86"/>
      <c r="CC478" s="86"/>
      <c r="CD478" s="86"/>
      <c r="CE478" s="86"/>
      <c r="CF478" s="86"/>
      <c r="CG478" s="86"/>
      <c r="CH478" s="86"/>
      <c r="CI478" s="86"/>
      <c r="CJ478" s="86"/>
      <c r="CK478" s="86"/>
      <c r="CS478" s="1" t="s">
        <v>2882</v>
      </c>
    </row>
    <row r="479" spans="1:97" ht="15.75" hidden="1" customHeight="1">
      <c r="A479" s="86"/>
      <c r="B479" s="106"/>
      <c r="C479" s="81"/>
      <c r="D479" s="106"/>
      <c r="E479" s="106"/>
      <c r="F479" s="106"/>
      <c r="G479" s="106"/>
      <c r="H479" s="106"/>
      <c r="I479" s="106"/>
      <c r="J479" s="106"/>
      <c r="K479" s="106"/>
      <c r="L479" s="106"/>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6"/>
      <c r="BK479" s="86"/>
      <c r="BL479" s="34"/>
      <c r="BM479" s="86"/>
      <c r="BN479" s="86"/>
      <c r="BO479" s="86"/>
      <c r="BP479" s="86"/>
      <c r="BQ479" s="86"/>
      <c r="BR479" s="86"/>
      <c r="BS479" s="86"/>
      <c r="BT479" s="86"/>
      <c r="BU479" s="86"/>
      <c r="BV479" s="86"/>
      <c r="BW479" s="86"/>
      <c r="BX479" s="86"/>
      <c r="BY479" s="86"/>
      <c r="BZ479" s="86"/>
      <c r="CA479" s="86"/>
      <c r="CB479" s="86"/>
      <c r="CC479" s="86"/>
      <c r="CD479" s="86"/>
      <c r="CE479" s="86"/>
      <c r="CF479" s="86"/>
      <c r="CG479" s="86"/>
      <c r="CH479" s="86"/>
      <c r="CI479" s="86"/>
      <c r="CJ479" s="86"/>
      <c r="CK479" s="86"/>
      <c r="CS479" s="1" t="s">
        <v>2883</v>
      </c>
    </row>
    <row r="480" spans="1:97" ht="15.75" hidden="1" customHeight="1">
      <c r="A480" s="86"/>
      <c r="B480" s="106"/>
      <c r="C480" s="81"/>
      <c r="D480" s="106"/>
      <c r="E480" s="106"/>
      <c r="F480" s="106"/>
      <c r="G480" s="106"/>
      <c r="H480" s="106"/>
      <c r="I480" s="106"/>
      <c r="J480" s="106"/>
      <c r="K480" s="106"/>
      <c r="L480" s="106"/>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6"/>
      <c r="BK480" s="86"/>
      <c r="BL480" s="34"/>
      <c r="BM480" s="86"/>
      <c r="BN480" s="86"/>
      <c r="BO480" s="86"/>
      <c r="BP480" s="86"/>
      <c r="BQ480" s="86"/>
      <c r="BR480" s="86"/>
      <c r="BS480" s="86"/>
      <c r="BT480" s="86"/>
      <c r="BU480" s="86"/>
      <c r="BV480" s="86"/>
      <c r="BW480" s="86"/>
      <c r="BX480" s="86"/>
      <c r="BY480" s="86"/>
      <c r="BZ480" s="251"/>
      <c r="CA480" s="86"/>
      <c r="CB480" s="86"/>
      <c r="CC480" s="86"/>
      <c r="CD480" s="86"/>
      <c r="CE480" s="86"/>
      <c r="CF480" s="86"/>
      <c r="CG480" s="86"/>
      <c r="CH480" s="86"/>
      <c r="CI480" s="86"/>
      <c r="CJ480" s="86"/>
      <c r="CK480" s="86"/>
      <c r="CS480" s="1" t="s">
        <v>2884</v>
      </c>
    </row>
    <row r="481" spans="1:97" ht="15.75" hidden="1" customHeight="1">
      <c r="A481" s="86"/>
      <c r="B481" s="106"/>
      <c r="C481" s="81"/>
      <c r="D481" s="106"/>
      <c r="E481" s="106"/>
      <c r="F481" s="106"/>
      <c r="G481" s="106"/>
      <c r="H481" s="106"/>
      <c r="I481" s="106"/>
      <c r="J481" s="106"/>
      <c r="K481" s="106"/>
      <c r="L481" s="106"/>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6"/>
      <c r="BK481" s="86"/>
      <c r="BL481" s="34"/>
      <c r="BM481" s="86"/>
      <c r="BN481" s="86"/>
      <c r="BO481" s="86"/>
      <c r="BP481" s="86"/>
      <c r="BQ481" s="86"/>
      <c r="BR481" s="86"/>
      <c r="BS481" s="86"/>
      <c r="BT481" s="86"/>
      <c r="BU481" s="86"/>
      <c r="BV481" s="86"/>
      <c r="BW481" s="86"/>
      <c r="BX481" s="86"/>
      <c r="BY481" s="86"/>
      <c r="BZ481" s="86"/>
      <c r="CA481" s="86"/>
      <c r="CB481" s="86"/>
      <c r="CC481" s="86"/>
      <c r="CD481" s="86"/>
      <c r="CE481" s="86"/>
      <c r="CF481" s="86"/>
      <c r="CG481" s="86"/>
      <c r="CH481" s="86"/>
      <c r="CI481" s="86"/>
      <c r="CJ481" s="86"/>
      <c r="CK481" s="86"/>
      <c r="CS481" s="1" t="s">
        <v>2885</v>
      </c>
    </row>
    <row r="482" spans="1:97" ht="15.75" hidden="1" customHeight="1">
      <c r="A482" s="86"/>
      <c r="B482" s="106"/>
      <c r="C482" s="81"/>
      <c r="D482" s="106"/>
      <c r="E482" s="106"/>
      <c r="F482" s="106"/>
      <c r="G482" s="106"/>
      <c r="H482" s="106"/>
      <c r="I482" s="106"/>
      <c r="J482" s="106"/>
      <c r="K482" s="106"/>
      <c r="L482" s="106"/>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6"/>
      <c r="BK482" s="86"/>
      <c r="BL482" s="34"/>
      <c r="BM482" s="86"/>
      <c r="BN482" s="86"/>
      <c r="BO482" s="86"/>
      <c r="BP482" s="86"/>
      <c r="BQ482" s="86"/>
      <c r="BR482" s="86"/>
      <c r="BS482" s="86"/>
      <c r="BT482" s="86"/>
      <c r="BU482" s="86"/>
      <c r="BV482" s="86"/>
      <c r="BW482" s="86"/>
      <c r="BX482" s="86"/>
      <c r="BY482" s="86"/>
      <c r="BZ482" s="86"/>
      <c r="CA482" s="86"/>
      <c r="CB482" s="86"/>
      <c r="CC482" s="86"/>
      <c r="CD482" s="86"/>
      <c r="CE482" s="86"/>
      <c r="CF482" s="86"/>
      <c r="CG482" s="86"/>
      <c r="CH482" s="86"/>
      <c r="CI482" s="86"/>
      <c r="CJ482" s="86"/>
      <c r="CK482" s="86"/>
      <c r="CS482" s="1" t="s">
        <v>2886</v>
      </c>
    </row>
    <row r="483" spans="1:97" ht="15.75" hidden="1" customHeight="1">
      <c r="A483" s="86"/>
      <c r="B483" s="106"/>
      <c r="C483" s="81"/>
      <c r="D483" s="106"/>
      <c r="E483" s="106"/>
      <c r="F483" s="106"/>
      <c r="G483" s="106"/>
      <c r="H483" s="106"/>
      <c r="I483" s="106"/>
      <c r="J483" s="106"/>
      <c r="K483" s="106"/>
      <c r="L483" s="106"/>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6"/>
      <c r="BK483" s="86"/>
      <c r="BL483" s="34"/>
      <c r="BM483" s="86"/>
      <c r="BN483" s="86"/>
      <c r="BO483" s="86"/>
      <c r="BP483" s="86"/>
      <c r="BQ483" s="86"/>
      <c r="BR483" s="86"/>
      <c r="BS483" s="86"/>
      <c r="BT483" s="86"/>
      <c r="BU483" s="86"/>
      <c r="BV483" s="86"/>
      <c r="BW483" s="86"/>
      <c r="BX483" s="86"/>
      <c r="BY483" s="86"/>
      <c r="BZ483" s="86"/>
      <c r="CA483" s="86"/>
      <c r="CB483" s="86"/>
      <c r="CC483" s="86"/>
      <c r="CD483" s="86"/>
      <c r="CE483" s="86"/>
      <c r="CF483" s="86"/>
      <c r="CG483" s="86"/>
      <c r="CH483" s="86"/>
      <c r="CI483" s="86"/>
      <c r="CJ483" s="86"/>
      <c r="CK483" s="86"/>
      <c r="CS483" s="1" t="s">
        <v>2887</v>
      </c>
    </row>
    <row r="484" spans="1:97" ht="15.75" hidden="1" customHeight="1">
      <c r="A484" s="86"/>
      <c r="B484" s="106"/>
      <c r="C484" s="81"/>
      <c r="D484" s="106"/>
      <c r="E484" s="106"/>
      <c r="F484" s="106"/>
      <c r="G484" s="106"/>
      <c r="H484" s="106"/>
      <c r="I484" s="106"/>
      <c r="J484" s="106"/>
      <c r="K484" s="106"/>
      <c r="L484" s="106"/>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6"/>
      <c r="BK484" s="86"/>
      <c r="BL484" s="34"/>
      <c r="BM484" s="86"/>
      <c r="BN484" s="86"/>
      <c r="BO484" s="86"/>
      <c r="BP484" s="86"/>
      <c r="BQ484" s="86"/>
      <c r="BR484" s="86"/>
      <c r="BS484" s="86"/>
      <c r="BT484" s="86"/>
      <c r="BU484" s="86"/>
      <c r="BV484" s="86"/>
      <c r="BW484" s="86"/>
      <c r="BX484" s="86"/>
      <c r="BY484" s="86"/>
      <c r="BZ484" s="86"/>
      <c r="CA484" s="86"/>
      <c r="CB484" s="86"/>
      <c r="CC484" s="86"/>
      <c r="CD484" s="86"/>
      <c r="CE484" s="86"/>
      <c r="CF484" s="86"/>
      <c r="CG484" s="86"/>
      <c r="CH484" s="86"/>
      <c r="CI484" s="86"/>
      <c r="CJ484" s="86"/>
      <c r="CK484" s="86"/>
      <c r="CS484" s="1" t="s">
        <v>2888</v>
      </c>
    </row>
    <row r="485" spans="1:97" ht="15.75" hidden="1" customHeight="1">
      <c r="A485" s="86"/>
      <c r="B485" s="106"/>
      <c r="C485" s="81"/>
      <c r="D485" s="106"/>
      <c r="E485" s="106"/>
      <c r="F485" s="106"/>
      <c r="G485" s="106"/>
      <c r="H485" s="106"/>
      <c r="I485" s="106"/>
      <c r="J485" s="106"/>
      <c r="K485" s="106"/>
      <c r="L485" s="106"/>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6"/>
      <c r="BK485" s="86"/>
      <c r="BL485" s="34"/>
      <c r="BM485" s="86"/>
      <c r="BN485" s="86"/>
      <c r="BO485" s="86"/>
      <c r="BP485" s="86"/>
      <c r="BQ485" s="86"/>
      <c r="BR485" s="86"/>
      <c r="BS485" s="86"/>
      <c r="BT485" s="86"/>
      <c r="BU485" s="86"/>
      <c r="BV485" s="86"/>
      <c r="BW485" s="86"/>
      <c r="BX485" s="86"/>
      <c r="BY485" s="86"/>
      <c r="BZ485" s="86"/>
      <c r="CA485" s="86"/>
      <c r="CB485" s="86"/>
      <c r="CC485" s="86"/>
      <c r="CD485" s="86"/>
      <c r="CE485" s="86"/>
      <c r="CF485" s="86"/>
      <c r="CG485" s="86"/>
      <c r="CH485" s="86"/>
      <c r="CI485" s="86"/>
      <c r="CJ485" s="86"/>
      <c r="CK485" s="86"/>
      <c r="CS485" s="1" t="s">
        <v>2889</v>
      </c>
    </row>
    <row r="486" spans="1:97" ht="15.75" hidden="1" customHeight="1">
      <c r="A486" s="86"/>
      <c r="B486" s="106"/>
      <c r="C486" s="81"/>
      <c r="D486" s="106"/>
      <c r="E486" s="106"/>
      <c r="F486" s="106"/>
      <c r="G486" s="106"/>
      <c r="H486" s="106"/>
      <c r="I486" s="106"/>
      <c r="J486" s="106"/>
      <c r="K486" s="106"/>
      <c r="L486" s="106"/>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6"/>
      <c r="BK486" s="86"/>
      <c r="BL486" s="34"/>
      <c r="BM486" s="86"/>
      <c r="BN486" s="86"/>
      <c r="BO486" s="86"/>
      <c r="BP486" s="86"/>
      <c r="BQ486" s="86"/>
      <c r="BR486" s="86"/>
      <c r="BS486" s="86"/>
      <c r="BT486" s="86"/>
      <c r="BU486" s="86"/>
      <c r="BV486" s="86"/>
      <c r="BW486" s="86"/>
      <c r="BX486" s="86"/>
      <c r="BY486" s="86"/>
      <c r="BZ486" s="86"/>
      <c r="CA486" s="86"/>
      <c r="CB486" s="86"/>
      <c r="CC486" s="86"/>
      <c r="CD486" s="86"/>
      <c r="CE486" s="86"/>
      <c r="CF486" s="86"/>
      <c r="CG486" s="86"/>
      <c r="CH486" s="86"/>
      <c r="CI486" s="86"/>
      <c r="CJ486" s="86"/>
      <c r="CK486" s="86"/>
      <c r="CS486" s="1" t="s">
        <v>2890</v>
      </c>
    </row>
    <row r="487" spans="1:97" ht="15.75" hidden="1" customHeight="1">
      <c r="A487" s="86"/>
      <c r="B487" s="106"/>
      <c r="C487" s="81"/>
      <c r="D487" s="106"/>
      <c r="E487" s="106"/>
      <c r="F487" s="106"/>
      <c r="G487" s="106"/>
      <c r="H487" s="106"/>
      <c r="I487" s="106"/>
      <c r="J487" s="106"/>
      <c r="K487" s="106"/>
      <c r="L487" s="106"/>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6"/>
      <c r="BK487" s="86"/>
      <c r="BL487" s="34"/>
      <c r="BM487" s="86"/>
      <c r="BN487" s="86"/>
      <c r="BO487" s="86"/>
      <c r="BP487" s="86"/>
      <c r="BQ487" s="86"/>
      <c r="BR487" s="86"/>
      <c r="BS487" s="86"/>
      <c r="BT487" s="86"/>
      <c r="BU487" s="86"/>
      <c r="BV487" s="86"/>
      <c r="BW487" s="86"/>
      <c r="BX487" s="86"/>
      <c r="BY487" s="86"/>
      <c r="BZ487" s="86"/>
      <c r="CA487" s="86"/>
      <c r="CB487" s="86"/>
      <c r="CC487" s="86"/>
      <c r="CD487" s="86"/>
      <c r="CE487" s="86"/>
      <c r="CF487" s="86"/>
      <c r="CG487" s="86"/>
      <c r="CH487" s="86"/>
      <c r="CI487" s="86"/>
      <c r="CJ487" s="86"/>
      <c r="CK487" s="86"/>
      <c r="CS487" s="1" t="s">
        <v>2891</v>
      </c>
    </row>
    <row r="488" spans="1:97" ht="15.75" hidden="1" customHeight="1">
      <c r="A488" s="86"/>
      <c r="B488" s="106"/>
      <c r="C488" s="81"/>
      <c r="D488" s="106"/>
      <c r="E488" s="106"/>
      <c r="F488" s="106"/>
      <c r="G488" s="106"/>
      <c r="H488" s="106"/>
      <c r="I488" s="106"/>
      <c r="J488" s="106"/>
      <c r="K488" s="106"/>
      <c r="L488" s="106"/>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6"/>
      <c r="BK488" s="86"/>
      <c r="BL488" s="34"/>
      <c r="BM488" s="86"/>
      <c r="BN488" s="86"/>
      <c r="BO488" s="86"/>
      <c r="BP488" s="86"/>
      <c r="BQ488" s="86"/>
      <c r="BR488" s="86"/>
      <c r="BS488" s="86"/>
      <c r="BT488" s="86"/>
      <c r="BU488" s="86"/>
      <c r="BV488" s="86"/>
      <c r="BW488" s="86"/>
      <c r="BX488" s="86"/>
      <c r="BY488" s="86"/>
      <c r="BZ488" s="86"/>
      <c r="CA488" s="86"/>
      <c r="CB488" s="86"/>
      <c r="CC488" s="86"/>
      <c r="CD488" s="86"/>
      <c r="CE488" s="86"/>
      <c r="CF488" s="86"/>
      <c r="CG488" s="86"/>
      <c r="CH488" s="86"/>
      <c r="CI488" s="86"/>
      <c r="CJ488" s="86"/>
      <c r="CK488" s="86"/>
      <c r="CS488" s="1" t="s">
        <v>2892</v>
      </c>
    </row>
    <row r="489" spans="1:97" ht="15.75" hidden="1" customHeight="1">
      <c r="A489" s="86"/>
      <c r="B489" s="106"/>
      <c r="C489" s="81"/>
      <c r="D489" s="106"/>
      <c r="E489" s="106"/>
      <c r="F489" s="106"/>
      <c r="G489" s="106"/>
      <c r="H489" s="106"/>
      <c r="I489" s="106"/>
      <c r="J489" s="106"/>
      <c r="K489" s="106"/>
      <c r="L489" s="106"/>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6"/>
      <c r="BK489" s="86"/>
      <c r="BL489" s="34"/>
      <c r="BM489" s="86"/>
      <c r="BN489" s="86"/>
      <c r="BO489" s="86"/>
      <c r="BP489" s="86"/>
      <c r="BQ489" s="86"/>
      <c r="BR489" s="86"/>
      <c r="BS489" s="86"/>
      <c r="BT489" s="86"/>
      <c r="BU489" s="86"/>
      <c r="BV489" s="86"/>
      <c r="BW489" s="86"/>
      <c r="BX489" s="86"/>
      <c r="BY489" s="86"/>
      <c r="BZ489" s="86"/>
      <c r="CA489" s="86"/>
      <c r="CB489" s="86"/>
      <c r="CC489" s="86"/>
      <c r="CD489" s="86"/>
      <c r="CE489" s="86"/>
      <c r="CF489" s="86"/>
      <c r="CG489" s="86"/>
      <c r="CH489" s="86"/>
      <c r="CI489" s="86"/>
      <c r="CJ489" s="86"/>
      <c r="CK489" s="86"/>
      <c r="CS489" s="1" t="s">
        <v>2893</v>
      </c>
    </row>
    <row r="490" spans="1:97" ht="15.75" hidden="1" customHeight="1">
      <c r="A490" s="86"/>
      <c r="B490" s="106"/>
      <c r="C490" s="81"/>
      <c r="D490" s="106"/>
      <c r="E490" s="106"/>
      <c r="F490" s="106"/>
      <c r="G490" s="106"/>
      <c r="H490" s="106"/>
      <c r="I490" s="106"/>
      <c r="J490" s="106"/>
      <c r="K490" s="106"/>
      <c r="L490" s="106"/>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6"/>
      <c r="BK490" s="86"/>
      <c r="BL490" s="34"/>
      <c r="BM490" s="86"/>
      <c r="BN490" s="86"/>
      <c r="BO490" s="86"/>
      <c r="BP490" s="86"/>
      <c r="BQ490" s="86"/>
      <c r="BR490" s="86"/>
      <c r="BS490" s="86"/>
      <c r="BT490" s="86"/>
      <c r="BU490" s="86"/>
      <c r="BV490" s="86"/>
      <c r="BW490" s="86"/>
      <c r="BX490" s="86"/>
      <c r="BY490" s="86"/>
      <c r="BZ490" s="251"/>
      <c r="CA490" s="86"/>
      <c r="CB490" s="86"/>
      <c r="CC490" s="86"/>
      <c r="CD490" s="86"/>
      <c r="CE490" s="86"/>
      <c r="CF490" s="86"/>
      <c r="CG490" s="86"/>
      <c r="CH490" s="86"/>
      <c r="CI490" s="86"/>
      <c r="CJ490" s="86"/>
      <c r="CK490" s="86"/>
      <c r="CS490" s="1" t="s">
        <v>2894</v>
      </c>
    </row>
    <row r="491" spans="1:97" ht="15.75" hidden="1" customHeight="1">
      <c r="A491" s="86"/>
      <c r="B491" s="106"/>
      <c r="C491" s="81"/>
      <c r="D491" s="106"/>
      <c r="E491" s="106"/>
      <c r="F491" s="106"/>
      <c r="G491" s="106"/>
      <c r="H491" s="106"/>
      <c r="I491" s="106"/>
      <c r="J491" s="106"/>
      <c r="K491" s="106"/>
      <c r="L491" s="106"/>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6"/>
      <c r="BK491" s="86"/>
      <c r="BL491" s="34"/>
      <c r="BM491" s="86"/>
      <c r="BN491" s="86"/>
      <c r="BO491" s="86"/>
      <c r="BP491" s="86"/>
      <c r="BQ491" s="86"/>
      <c r="BR491" s="86"/>
      <c r="BS491" s="86"/>
      <c r="BT491" s="86"/>
      <c r="BU491" s="86"/>
      <c r="BV491" s="86"/>
      <c r="BW491" s="86"/>
      <c r="BX491" s="86"/>
      <c r="BY491" s="86"/>
      <c r="BZ491" s="86"/>
      <c r="CA491" s="86"/>
      <c r="CB491" s="86"/>
      <c r="CC491" s="86"/>
      <c r="CD491" s="86"/>
      <c r="CE491" s="86"/>
      <c r="CF491" s="86"/>
      <c r="CG491" s="86"/>
      <c r="CH491" s="86"/>
      <c r="CI491" s="86"/>
      <c r="CJ491" s="86"/>
      <c r="CK491" s="86"/>
      <c r="CS491" s="1" t="s">
        <v>2895</v>
      </c>
    </row>
    <row r="492" spans="1:97" ht="15.75" hidden="1" customHeight="1">
      <c r="A492" s="86"/>
      <c r="B492" s="106"/>
      <c r="C492" s="81"/>
      <c r="D492" s="106"/>
      <c r="E492" s="106"/>
      <c r="F492" s="106"/>
      <c r="G492" s="106"/>
      <c r="H492" s="106"/>
      <c r="I492" s="106"/>
      <c r="J492" s="106"/>
      <c r="K492" s="106"/>
      <c r="L492" s="106"/>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6"/>
      <c r="BK492" s="86"/>
      <c r="BL492" s="34"/>
      <c r="BM492" s="86"/>
      <c r="BN492" s="86"/>
      <c r="BO492" s="86"/>
      <c r="BP492" s="86"/>
      <c r="BQ492" s="86"/>
      <c r="BR492" s="86"/>
      <c r="BS492" s="86"/>
      <c r="BT492" s="86"/>
      <c r="BU492" s="86"/>
      <c r="BV492" s="86"/>
      <c r="BW492" s="86"/>
      <c r="BX492" s="86"/>
      <c r="BY492" s="86"/>
      <c r="BZ492" s="86"/>
      <c r="CA492" s="86"/>
      <c r="CB492" s="86"/>
      <c r="CC492" s="86"/>
      <c r="CD492" s="86"/>
      <c r="CE492" s="86"/>
      <c r="CF492" s="86"/>
      <c r="CG492" s="86"/>
      <c r="CH492" s="86"/>
      <c r="CI492" s="86"/>
      <c r="CJ492" s="86"/>
      <c r="CK492" s="86"/>
      <c r="CS492" s="1" t="s">
        <v>2896</v>
      </c>
    </row>
    <row r="493" spans="1:97" ht="15.75" hidden="1" customHeight="1">
      <c r="A493" s="86"/>
      <c r="B493" s="106"/>
      <c r="C493" s="81"/>
      <c r="D493" s="106"/>
      <c r="E493" s="106"/>
      <c r="F493" s="106"/>
      <c r="G493" s="106"/>
      <c r="H493" s="106"/>
      <c r="I493" s="106"/>
      <c r="J493" s="106"/>
      <c r="K493" s="106"/>
      <c r="L493" s="106"/>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6"/>
      <c r="BK493" s="86"/>
      <c r="BL493" s="34"/>
      <c r="BM493" s="86"/>
      <c r="BN493" s="86"/>
      <c r="BO493" s="86"/>
      <c r="BP493" s="86"/>
      <c r="BQ493" s="86"/>
      <c r="BR493" s="86"/>
      <c r="BS493" s="86"/>
      <c r="BT493" s="86"/>
      <c r="BU493" s="86"/>
      <c r="BV493" s="86"/>
      <c r="BW493" s="86"/>
      <c r="BX493" s="86"/>
      <c r="BY493" s="86"/>
      <c r="BZ493" s="86"/>
      <c r="CA493" s="86"/>
      <c r="CB493" s="86"/>
      <c r="CC493" s="86"/>
      <c r="CD493" s="86"/>
      <c r="CE493" s="86"/>
      <c r="CF493" s="86"/>
      <c r="CG493" s="86"/>
      <c r="CH493" s="86"/>
      <c r="CI493" s="86"/>
      <c r="CJ493" s="86"/>
      <c r="CK493" s="86"/>
      <c r="CS493" s="1" t="s">
        <v>2897</v>
      </c>
    </row>
    <row r="494" spans="1:97" ht="15.75" hidden="1" customHeight="1">
      <c r="A494" s="86"/>
      <c r="B494" s="106"/>
      <c r="C494" s="81"/>
      <c r="D494" s="106"/>
      <c r="E494" s="106"/>
      <c r="F494" s="106"/>
      <c r="G494" s="106"/>
      <c r="H494" s="106"/>
      <c r="I494" s="106"/>
      <c r="J494" s="106"/>
      <c r="K494" s="106"/>
      <c r="L494" s="106"/>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6"/>
      <c r="BK494" s="86"/>
      <c r="BL494" s="34"/>
      <c r="BM494" s="86"/>
      <c r="BN494" s="86"/>
      <c r="BO494" s="86"/>
      <c r="BP494" s="86"/>
      <c r="BQ494" s="86"/>
      <c r="BR494" s="86"/>
      <c r="BS494" s="86"/>
      <c r="BT494" s="86"/>
      <c r="BU494" s="86"/>
      <c r="BV494" s="86"/>
      <c r="BW494" s="86"/>
      <c r="BX494" s="86"/>
      <c r="BY494" s="86"/>
      <c r="BZ494" s="86"/>
      <c r="CA494" s="86"/>
      <c r="CB494" s="86"/>
      <c r="CC494" s="86"/>
      <c r="CD494" s="86"/>
      <c r="CE494" s="86"/>
      <c r="CF494" s="86"/>
      <c r="CG494" s="86"/>
      <c r="CH494" s="86"/>
      <c r="CI494" s="86"/>
      <c r="CJ494" s="86"/>
      <c r="CK494" s="86"/>
      <c r="CS494" s="1" t="s">
        <v>2898</v>
      </c>
    </row>
    <row r="495" spans="1:97" ht="15.75" hidden="1" customHeight="1">
      <c r="A495" s="86"/>
      <c r="B495" s="106"/>
      <c r="C495" s="81"/>
      <c r="D495" s="106"/>
      <c r="E495" s="106"/>
      <c r="F495" s="106"/>
      <c r="G495" s="106"/>
      <c r="H495" s="106"/>
      <c r="I495" s="106"/>
      <c r="J495" s="106"/>
      <c r="K495" s="106"/>
      <c r="L495" s="106"/>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6"/>
      <c r="BK495" s="86"/>
      <c r="BL495" s="34"/>
      <c r="BM495" s="86"/>
      <c r="BN495" s="86"/>
      <c r="BO495" s="86"/>
      <c r="BP495" s="86"/>
      <c r="BQ495" s="86"/>
      <c r="BR495" s="86"/>
      <c r="BS495" s="86"/>
      <c r="BT495" s="86"/>
      <c r="BU495" s="86"/>
      <c r="BV495" s="86"/>
      <c r="BW495" s="86"/>
      <c r="BX495" s="86"/>
      <c r="BY495" s="86"/>
      <c r="BZ495" s="86"/>
      <c r="CA495" s="86"/>
      <c r="CB495" s="86"/>
      <c r="CC495" s="86"/>
      <c r="CD495" s="86"/>
      <c r="CE495" s="86"/>
      <c r="CF495" s="86"/>
      <c r="CG495" s="86"/>
      <c r="CH495" s="86"/>
      <c r="CI495" s="86"/>
      <c r="CJ495" s="86"/>
      <c r="CK495" s="86"/>
      <c r="CS495" s="1" t="s">
        <v>2899</v>
      </c>
    </row>
    <row r="496" spans="1:97" ht="15.75" hidden="1" customHeight="1">
      <c r="A496" s="86"/>
      <c r="B496" s="106"/>
      <c r="C496" s="81"/>
      <c r="D496" s="106"/>
      <c r="E496" s="106"/>
      <c r="F496" s="106"/>
      <c r="G496" s="106"/>
      <c r="H496" s="106"/>
      <c r="I496" s="106"/>
      <c r="J496" s="106"/>
      <c r="K496" s="106"/>
      <c r="L496" s="106"/>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6"/>
      <c r="BK496" s="86"/>
      <c r="BL496" s="34"/>
      <c r="BM496" s="86"/>
      <c r="BN496" s="86"/>
      <c r="BO496" s="86"/>
      <c r="BP496" s="86"/>
      <c r="BQ496" s="86"/>
      <c r="BR496" s="86"/>
      <c r="BS496" s="86"/>
      <c r="BT496" s="86"/>
      <c r="BU496" s="86"/>
      <c r="BV496" s="86"/>
      <c r="BW496" s="86"/>
      <c r="BX496" s="86"/>
      <c r="BY496" s="86"/>
      <c r="BZ496" s="86"/>
      <c r="CA496" s="86"/>
      <c r="CB496" s="86"/>
      <c r="CC496" s="86"/>
      <c r="CD496" s="86"/>
      <c r="CE496" s="86"/>
      <c r="CF496" s="86"/>
      <c r="CG496" s="86"/>
      <c r="CH496" s="86"/>
      <c r="CI496" s="86"/>
      <c r="CJ496" s="86"/>
      <c r="CK496" s="86"/>
      <c r="CS496" s="1" t="s">
        <v>2900</v>
      </c>
    </row>
    <row r="497" spans="1:97" ht="15.75" hidden="1" customHeight="1">
      <c r="A497" s="86"/>
      <c r="B497" s="106"/>
      <c r="C497" s="81"/>
      <c r="D497" s="106"/>
      <c r="E497" s="106"/>
      <c r="F497" s="106"/>
      <c r="G497" s="106"/>
      <c r="H497" s="106"/>
      <c r="I497" s="106"/>
      <c r="J497" s="106"/>
      <c r="K497" s="106"/>
      <c r="L497" s="106"/>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6"/>
      <c r="BK497" s="86"/>
      <c r="BL497" s="34"/>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S497" s="1" t="s">
        <v>2901</v>
      </c>
    </row>
    <row r="498" spans="1:97" ht="15.75" hidden="1" customHeight="1">
      <c r="A498" s="86"/>
      <c r="B498" s="106"/>
      <c r="C498" s="81"/>
      <c r="D498" s="106"/>
      <c r="E498" s="106"/>
      <c r="F498" s="106"/>
      <c r="G498" s="106"/>
      <c r="H498" s="106"/>
      <c r="I498" s="106"/>
      <c r="J498" s="106"/>
      <c r="K498" s="106"/>
      <c r="L498" s="106"/>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6"/>
      <c r="BK498" s="86"/>
      <c r="BL498" s="34"/>
      <c r="BM498" s="86"/>
      <c r="BN498" s="86"/>
      <c r="BO498" s="86"/>
      <c r="BP498" s="86"/>
      <c r="BQ498" s="86"/>
      <c r="BR498" s="86"/>
      <c r="BS498" s="86"/>
      <c r="BT498" s="86"/>
      <c r="BU498" s="86"/>
      <c r="BV498" s="86"/>
      <c r="BW498" s="86"/>
      <c r="BX498" s="86"/>
      <c r="BY498" s="86"/>
      <c r="BZ498" s="86"/>
      <c r="CA498" s="86"/>
      <c r="CB498" s="86"/>
      <c r="CC498" s="86"/>
      <c r="CD498" s="86"/>
      <c r="CE498" s="86"/>
      <c r="CF498" s="86"/>
      <c r="CG498" s="86"/>
      <c r="CH498" s="86"/>
      <c r="CI498" s="86"/>
      <c r="CJ498" s="86"/>
      <c r="CK498" s="86"/>
      <c r="CS498" s="1" t="s">
        <v>2902</v>
      </c>
    </row>
    <row r="499" spans="1:97" ht="15.75" hidden="1" customHeight="1">
      <c r="A499" s="86"/>
      <c r="B499" s="106"/>
      <c r="C499" s="81"/>
      <c r="D499" s="106"/>
      <c r="E499" s="106"/>
      <c r="F499" s="106"/>
      <c r="G499" s="106"/>
      <c r="H499" s="106"/>
      <c r="I499" s="106"/>
      <c r="J499" s="106"/>
      <c r="K499" s="106"/>
      <c r="L499" s="106"/>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6"/>
      <c r="BK499" s="86"/>
      <c r="BL499" s="34"/>
      <c r="BM499" s="86"/>
      <c r="BN499" s="86"/>
      <c r="BO499" s="86"/>
      <c r="BP499" s="86"/>
      <c r="BQ499" s="86"/>
      <c r="BR499" s="86"/>
      <c r="BS499" s="86"/>
      <c r="BT499" s="86"/>
      <c r="BU499" s="86"/>
      <c r="BV499" s="86"/>
      <c r="BW499" s="86"/>
      <c r="BX499" s="86"/>
      <c r="BY499" s="86"/>
      <c r="BZ499" s="86"/>
      <c r="CA499" s="86"/>
      <c r="CB499" s="86"/>
      <c r="CC499" s="86"/>
      <c r="CD499" s="86"/>
      <c r="CE499" s="86"/>
      <c r="CF499" s="86"/>
      <c r="CG499" s="86"/>
      <c r="CH499" s="86"/>
      <c r="CI499" s="86"/>
      <c r="CJ499" s="86"/>
      <c r="CK499" s="86"/>
      <c r="CS499" s="1" t="s">
        <v>2903</v>
      </c>
    </row>
    <row r="500" spans="1:97" ht="15.75" hidden="1" customHeight="1">
      <c r="A500" s="86"/>
      <c r="B500" s="106"/>
      <c r="C500" s="81"/>
      <c r="D500" s="106"/>
      <c r="E500" s="106"/>
      <c r="F500" s="106"/>
      <c r="G500" s="106"/>
      <c r="H500" s="106"/>
      <c r="I500" s="106"/>
      <c r="J500" s="106"/>
      <c r="K500" s="106"/>
      <c r="L500" s="106"/>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6"/>
      <c r="BK500" s="86"/>
      <c r="BL500" s="34"/>
      <c r="BM500" s="86"/>
      <c r="BN500" s="86"/>
      <c r="BO500" s="86"/>
      <c r="BP500" s="86"/>
      <c r="BQ500" s="86"/>
      <c r="BR500" s="86"/>
      <c r="BS500" s="86"/>
      <c r="BT500" s="86"/>
      <c r="BU500" s="86"/>
      <c r="BV500" s="86"/>
      <c r="BW500" s="86"/>
      <c r="BX500" s="86"/>
      <c r="BY500" s="86"/>
      <c r="BZ500" s="251"/>
      <c r="CA500" s="86"/>
      <c r="CB500" s="86"/>
      <c r="CC500" s="86"/>
      <c r="CD500" s="86"/>
      <c r="CE500" s="86"/>
      <c r="CF500" s="86"/>
      <c r="CG500" s="86"/>
      <c r="CH500" s="86"/>
      <c r="CI500" s="86"/>
      <c r="CJ500" s="86"/>
      <c r="CK500" s="86"/>
      <c r="CS500" s="1" t="s">
        <v>2904</v>
      </c>
    </row>
    <row r="501" spans="1:97" ht="15.75" hidden="1" customHeight="1">
      <c r="A501" s="86"/>
      <c r="B501" s="106"/>
      <c r="C501" s="81"/>
      <c r="D501" s="106"/>
      <c r="E501" s="106"/>
      <c r="F501" s="106"/>
      <c r="G501" s="106"/>
      <c r="H501" s="106"/>
      <c r="I501" s="106"/>
      <c r="J501" s="106"/>
      <c r="K501" s="106"/>
      <c r="L501" s="106"/>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6"/>
      <c r="BK501" s="86"/>
      <c r="BL501" s="34"/>
      <c r="BM501" s="86"/>
      <c r="BN501" s="86"/>
      <c r="BO501" s="86"/>
      <c r="BP501" s="86"/>
      <c r="BQ501" s="86"/>
      <c r="BR501" s="86"/>
      <c r="BS501" s="86"/>
      <c r="BT501" s="86"/>
      <c r="BU501" s="86"/>
      <c r="BV501" s="86"/>
      <c r="BW501" s="86"/>
      <c r="BX501" s="86"/>
      <c r="BY501" s="86"/>
      <c r="BZ501" s="86"/>
      <c r="CA501" s="86"/>
      <c r="CB501" s="86"/>
      <c r="CC501" s="86"/>
      <c r="CD501" s="86"/>
      <c r="CE501" s="86"/>
      <c r="CF501" s="86"/>
      <c r="CG501" s="86"/>
      <c r="CH501" s="86"/>
      <c r="CI501" s="86"/>
      <c r="CJ501" s="86"/>
      <c r="CK501" s="86"/>
      <c r="CS501" s="1" t="s">
        <v>2905</v>
      </c>
    </row>
    <row r="502" spans="1:97" ht="15.75" hidden="1" customHeight="1">
      <c r="A502" s="86"/>
      <c r="B502" s="106"/>
      <c r="C502" s="81"/>
      <c r="D502" s="106"/>
      <c r="E502" s="106"/>
      <c r="F502" s="106"/>
      <c r="G502" s="106"/>
      <c r="H502" s="106"/>
      <c r="I502" s="106"/>
      <c r="J502" s="106"/>
      <c r="K502" s="106"/>
      <c r="L502" s="106"/>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6"/>
      <c r="BK502" s="86"/>
      <c r="BL502" s="34"/>
      <c r="BM502" s="86"/>
      <c r="BN502" s="86"/>
      <c r="BO502" s="86"/>
      <c r="BP502" s="86"/>
      <c r="BQ502" s="86"/>
      <c r="BR502" s="86"/>
      <c r="BS502" s="86"/>
      <c r="BT502" s="86"/>
      <c r="BU502" s="86"/>
      <c r="BV502" s="86"/>
      <c r="BW502" s="86"/>
      <c r="BX502" s="86"/>
      <c r="BY502" s="86"/>
      <c r="BZ502" s="86"/>
      <c r="CA502" s="86"/>
      <c r="CB502" s="86"/>
      <c r="CC502" s="86"/>
      <c r="CD502" s="86"/>
      <c r="CE502" s="86"/>
      <c r="CF502" s="86"/>
      <c r="CG502" s="86"/>
      <c r="CH502" s="86"/>
      <c r="CI502" s="86"/>
      <c r="CJ502" s="86"/>
      <c r="CK502" s="86"/>
      <c r="CS502" s="1" t="s">
        <v>2906</v>
      </c>
    </row>
    <row r="503" spans="1:97" ht="15.75" hidden="1" customHeight="1">
      <c r="A503" s="86"/>
      <c r="B503" s="106"/>
      <c r="C503" s="81"/>
      <c r="D503" s="106"/>
      <c r="E503" s="106"/>
      <c r="F503" s="106"/>
      <c r="G503" s="106"/>
      <c r="H503" s="106"/>
      <c r="I503" s="106"/>
      <c r="J503" s="106"/>
      <c r="K503" s="106"/>
      <c r="L503" s="106"/>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6"/>
      <c r="BK503" s="86"/>
      <c r="BL503" s="34"/>
      <c r="BM503" s="86"/>
      <c r="BN503" s="86"/>
      <c r="BO503" s="86"/>
      <c r="BP503" s="86"/>
      <c r="BQ503" s="86"/>
      <c r="BR503" s="86"/>
      <c r="BS503" s="86"/>
      <c r="BT503" s="86"/>
      <c r="BU503" s="86"/>
      <c r="BV503" s="86"/>
      <c r="BW503" s="86"/>
      <c r="BX503" s="86"/>
      <c r="BY503" s="86"/>
      <c r="BZ503" s="86"/>
      <c r="CA503" s="86"/>
      <c r="CB503" s="86"/>
      <c r="CC503" s="86"/>
      <c r="CD503" s="86"/>
      <c r="CE503" s="86"/>
      <c r="CF503" s="86"/>
      <c r="CG503" s="86"/>
      <c r="CH503" s="86"/>
      <c r="CI503" s="86"/>
      <c r="CJ503" s="86"/>
      <c r="CK503" s="86"/>
      <c r="CS503" s="1" t="s">
        <v>2907</v>
      </c>
    </row>
    <row r="504" spans="1:97" ht="15.75" hidden="1" customHeight="1">
      <c r="A504" s="86"/>
      <c r="B504" s="106"/>
      <c r="C504" s="81"/>
      <c r="D504" s="106"/>
      <c r="E504" s="106"/>
      <c r="F504" s="106"/>
      <c r="G504" s="106"/>
      <c r="H504" s="106"/>
      <c r="I504" s="106"/>
      <c r="J504" s="106"/>
      <c r="K504" s="106"/>
      <c r="L504" s="106"/>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6"/>
      <c r="BK504" s="86"/>
      <c r="BL504" s="34"/>
      <c r="BM504" s="86"/>
      <c r="BN504" s="86"/>
      <c r="BO504" s="86"/>
      <c r="BP504" s="86"/>
      <c r="BQ504" s="86"/>
      <c r="BR504" s="86"/>
      <c r="BS504" s="86"/>
      <c r="BT504" s="86"/>
      <c r="BU504" s="86"/>
      <c r="BV504" s="86"/>
      <c r="BW504" s="86"/>
      <c r="BX504" s="86"/>
      <c r="BY504" s="86"/>
      <c r="BZ504" s="86"/>
      <c r="CA504" s="86"/>
      <c r="CB504" s="86"/>
      <c r="CC504" s="86"/>
      <c r="CD504" s="86"/>
      <c r="CE504" s="86"/>
      <c r="CF504" s="86"/>
      <c r="CG504" s="86"/>
      <c r="CH504" s="86"/>
      <c r="CI504" s="86"/>
      <c r="CJ504" s="86"/>
      <c r="CK504" s="86"/>
      <c r="CS504" s="1" t="s">
        <v>2908</v>
      </c>
    </row>
    <row r="505" spans="1:97" ht="15.75" hidden="1" customHeight="1">
      <c r="A505" s="86"/>
      <c r="B505" s="106"/>
      <c r="C505" s="81"/>
      <c r="D505" s="106"/>
      <c r="E505" s="106"/>
      <c r="F505" s="106"/>
      <c r="G505" s="106"/>
      <c r="H505" s="106"/>
      <c r="I505" s="106"/>
      <c r="J505" s="106"/>
      <c r="K505" s="106"/>
      <c r="L505" s="106"/>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6"/>
      <c r="BK505" s="86"/>
      <c r="BL505" s="34"/>
      <c r="BM505" s="86"/>
      <c r="BN505" s="86"/>
      <c r="BO505" s="86"/>
      <c r="BP505" s="86"/>
      <c r="BQ505" s="86"/>
      <c r="BR505" s="86"/>
      <c r="BS505" s="86"/>
      <c r="BT505" s="86"/>
      <c r="BU505" s="86"/>
      <c r="BV505" s="86"/>
      <c r="BW505" s="86"/>
      <c r="BX505" s="86"/>
      <c r="BY505" s="86"/>
      <c r="BZ505" s="86"/>
      <c r="CA505" s="86"/>
      <c r="CB505" s="86"/>
      <c r="CC505" s="86"/>
      <c r="CD505" s="86"/>
      <c r="CE505" s="86"/>
      <c r="CF505" s="86"/>
      <c r="CG505" s="86"/>
      <c r="CH505" s="86"/>
      <c r="CI505" s="86"/>
      <c r="CJ505" s="86"/>
      <c r="CK505" s="86"/>
      <c r="CS505" s="1" t="s">
        <v>2909</v>
      </c>
    </row>
    <row r="506" spans="1:97" ht="15.75" hidden="1" customHeight="1">
      <c r="A506" s="86"/>
      <c r="B506" s="106"/>
      <c r="C506" s="81"/>
      <c r="D506" s="106"/>
      <c r="E506" s="106"/>
      <c r="F506" s="106"/>
      <c r="G506" s="106"/>
      <c r="H506" s="106"/>
      <c r="I506" s="106"/>
      <c r="J506" s="106"/>
      <c r="K506" s="106"/>
      <c r="L506" s="106"/>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6"/>
      <c r="BK506" s="86"/>
      <c r="BL506" s="34"/>
      <c r="BM506" s="86"/>
      <c r="BN506" s="86"/>
      <c r="BO506" s="86"/>
      <c r="BP506" s="86"/>
      <c r="BQ506" s="86"/>
      <c r="BR506" s="86"/>
      <c r="BS506" s="86"/>
      <c r="BT506" s="86"/>
      <c r="BU506" s="86"/>
      <c r="BV506" s="86"/>
      <c r="BW506" s="86"/>
      <c r="BX506" s="86"/>
      <c r="BY506" s="86"/>
      <c r="BZ506" s="86"/>
      <c r="CA506" s="86"/>
      <c r="CB506" s="86"/>
      <c r="CC506" s="86"/>
      <c r="CD506" s="86"/>
      <c r="CE506" s="86"/>
      <c r="CF506" s="86"/>
      <c r="CG506" s="86"/>
      <c r="CH506" s="86"/>
      <c r="CI506" s="86"/>
      <c r="CJ506" s="86"/>
      <c r="CK506" s="86"/>
      <c r="CS506" s="1" t="s">
        <v>2910</v>
      </c>
    </row>
    <row r="507" spans="1:97" ht="15.75" hidden="1" customHeight="1">
      <c r="A507" s="86"/>
      <c r="B507" s="106"/>
      <c r="C507" s="81"/>
      <c r="D507" s="106"/>
      <c r="E507" s="106"/>
      <c r="F507" s="106"/>
      <c r="G507" s="106"/>
      <c r="H507" s="106"/>
      <c r="I507" s="106"/>
      <c r="J507" s="106"/>
      <c r="K507" s="106"/>
      <c r="L507" s="106"/>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6"/>
      <c r="BK507" s="86"/>
      <c r="BL507" s="34"/>
      <c r="BM507" s="86"/>
      <c r="BN507" s="86"/>
      <c r="BO507" s="86"/>
      <c r="BP507" s="86"/>
      <c r="BQ507" s="86"/>
      <c r="BR507" s="86"/>
      <c r="BS507" s="86"/>
      <c r="BT507" s="86"/>
      <c r="BU507" s="86"/>
      <c r="BV507" s="86"/>
      <c r="BW507" s="86"/>
      <c r="BX507" s="86"/>
      <c r="BY507" s="86"/>
      <c r="BZ507" s="86"/>
      <c r="CA507" s="86"/>
      <c r="CB507" s="86"/>
      <c r="CC507" s="86"/>
      <c r="CD507" s="86"/>
      <c r="CE507" s="86"/>
      <c r="CF507" s="86"/>
      <c r="CG507" s="86"/>
      <c r="CH507" s="86"/>
      <c r="CI507" s="86"/>
      <c r="CJ507" s="86"/>
      <c r="CK507" s="86"/>
      <c r="CS507" s="1" t="s">
        <v>2911</v>
      </c>
    </row>
    <row r="508" spans="1:97" ht="15.75" hidden="1" customHeight="1">
      <c r="A508" s="86"/>
      <c r="B508" s="106"/>
      <c r="C508" s="81"/>
      <c r="D508" s="106"/>
      <c r="E508" s="106"/>
      <c r="F508" s="106"/>
      <c r="G508" s="106"/>
      <c r="H508" s="106"/>
      <c r="I508" s="106"/>
      <c r="J508" s="106"/>
      <c r="K508" s="106"/>
      <c r="L508" s="106"/>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6"/>
      <c r="BK508" s="86"/>
      <c r="BL508" s="34"/>
      <c r="BM508" s="86"/>
      <c r="BN508" s="86"/>
      <c r="BO508" s="86"/>
      <c r="BP508" s="86"/>
      <c r="BQ508" s="86"/>
      <c r="BR508" s="86"/>
      <c r="BS508" s="86"/>
      <c r="BT508" s="86"/>
      <c r="BU508" s="86"/>
      <c r="BV508" s="86"/>
      <c r="BW508" s="86"/>
      <c r="BX508" s="86"/>
      <c r="BY508" s="86"/>
      <c r="BZ508" s="86"/>
      <c r="CA508" s="86"/>
      <c r="CB508" s="86"/>
      <c r="CC508" s="86"/>
      <c r="CD508" s="86"/>
      <c r="CE508" s="86"/>
      <c r="CF508" s="86"/>
      <c r="CG508" s="86"/>
      <c r="CH508" s="86"/>
      <c r="CI508" s="86"/>
      <c r="CJ508" s="86"/>
      <c r="CK508" s="86"/>
      <c r="CS508" s="1" t="s">
        <v>602</v>
      </c>
    </row>
    <row r="509" spans="1:97" ht="15.75" hidden="1" customHeight="1">
      <c r="A509" s="86"/>
      <c r="B509" s="106"/>
      <c r="C509" s="81"/>
      <c r="D509" s="106"/>
      <c r="E509" s="106"/>
      <c r="F509" s="106"/>
      <c r="G509" s="106"/>
      <c r="H509" s="106"/>
      <c r="I509" s="106"/>
      <c r="J509" s="106"/>
      <c r="K509" s="106"/>
      <c r="L509" s="106"/>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6"/>
      <c r="BK509" s="86"/>
      <c r="BL509" s="34"/>
      <c r="BM509" s="86"/>
      <c r="BN509" s="86"/>
      <c r="BO509" s="86"/>
      <c r="BP509" s="86"/>
      <c r="BQ509" s="86"/>
      <c r="BR509" s="86"/>
      <c r="BS509" s="86"/>
      <c r="BT509" s="86"/>
      <c r="BU509" s="86"/>
      <c r="BV509" s="86"/>
      <c r="BW509" s="86"/>
      <c r="BX509" s="86"/>
      <c r="BY509" s="86"/>
      <c r="BZ509" s="86"/>
      <c r="CA509" s="86"/>
      <c r="CB509" s="86"/>
      <c r="CC509" s="86"/>
      <c r="CD509" s="86"/>
      <c r="CE509" s="86"/>
      <c r="CF509" s="86"/>
      <c r="CG509" s="86"/>
      <c r="CH509" s="86"/>
      <c r="CI509" s="86"/>
      <c r="CJ509" s="86"/>
      <c r="CK509" s="86"/>
      <c r="CS509" s="1" t="s">
        <v>653</v>
      </c>
    </row>
    <row r="510" spans="1:97" ht="15.75" hidden="1" customHeight="1">
      <c r="A510" s="86"/>
      <c r="B510" s="106"/>
      <c r="C510" s="81"/>
      <c r="D510" s="106"/>
      <c r="E510" s="106"/>
      <c r="F510" s="106"/>
      <c r="G510" s="106"/>
      <c r="H510" s="106"/>
      <c r="I510" s="106"/>
      <c r="J510" s="106"/>
      <c r="K510" s="106"/>
      <c r="L510" s="106"/>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6"/>
      <c r="BK510" s="86"/>
      <c r="BL510" s="34"/>
      <c r="BM510" s="86"/>
      <c r="BN510" s="86"/>
      <c r="BO510" s="86"/>
      <c r="BP510" s="86"/>
      <c r="BQ510" s="86"/>
      <c r="BR510" s="86"/>
      <c r="BS510" s="86"/>
      <c r="BT510" s="86"/>
      <c r="BU510" s="86"/>
      <c r="BV510" s="86"/>
      <c r="BW510" s="86"/>
      <c r="BX510" s="86"/>
      <c r="BY510" s="86"/>
      <c r="BZ510" s="251"/>
      <c r="CA510" s="86"/>
      <c r="CB510" s="86"/>
      <c r="CC510" s="86"/>
      <c r="CD510" s="86"/>
      <c r="CE510" s="86"/>
      <c r="CF510" s="86"/>
      <c r="CG510" s="86"/>
      <c r="CH510" s="86"/>
      <c r="CI510" s="86"/>
      <c r="CJ510" s="86"/>
      <c r="CK510" s="86"/>
      <c r="CS510" s="1" t="s">
        <v>2912</v>
      </c>
    </row>
    <row r="511" spans="1:97" ht="15.75" hidden="1" customHeight="1">
      <c r="A511" s="86"/>
      <c r="B511" s="106"/>
      <c r="C511" s="81"/>
      <c r="D511" s="106"/>
      <c r="E511" s="106"/>
      <c r="F511" s="106"/>
      <c r="G511" s="106"/>
      <c r="H511" s="106"/>
      <c r="I511" s="106"/>
      <c r="J511" s="106"/>
      <c r="K511" s="106"/>
      <c r="L511" s="106"/>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6"/>
      <c r="BK511" s="86"/>
      <c r="BL511" s="34"/>
      <c r="BM511" s="86"/>
      <c r="BN511" s="86"/>
      <c r="BO511" s="86"/>
      <c r="BP511" s="86"/>
      <c r="BQ511" s="86"/>
      <c r="BR511" s="86"/>
      <c r="BS511" s="86"/>
      <c r="BT511" s="86"/>
      <c r="BU511" s="86"/>
      <c r="BV511" s="86"/>
      <c r="BW511" s="86"/>
      <c r="BX511" s="86"/>
      <c r="BY511" s="86"/>
      <c r="BZ511" s="86"/>
      <c r="CA511" s="86"/>
      <c r="CB511" s="86"/>
      <c r="CC511" s="86"/>
      <c r="CD511" s="86"/>
      <c r="CE511" s="86"/>
      <c r="CF511" s="86"/>
      <c r="CG511" s="86"/>
      <c r="CH511" s="86"/>
      <c r="CI511" s="86"/>
      <c r="CJ511" s="86"/>
      <c r="CK511" s="86"/>
      <c r="CS511" s="1" t="s">
        <v>2913</v>
      </c>
    </row>
    <row r="512" spans="1:97" ht="15.75" hidden="1" customHeight="1">
      <c r="A512" s="86"/>
      <c r="B512" s="106"/>
      <c r="C512" s="81"/>
      <c r="D512" s="106"/>
      <c r="E512" s="106"/>
      <c r="F512" s="106"/>
      <c r="G512" s="106"/>
      <c r="H512" s="106"/>
      <c r="I512" s="106"/>
      <c r="J512" s="106"/>
      <c r="K512" s="106"/>
      <c r="L512" s="106"/>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6"/>
      <c r="BK512" s="86"/>
      <c r="BL512" s="34"/>
      <c r="BM512" s="86"/>
      <c r="BN512" s="86"/>
      <c r="BO512" s="86"/>
      <c r="BP512" s="86"/>
      <c r="BQ512" s="86"/>
      <c r="BR512" s="86"/>
      <c r="BS512" s="86"/>
      <c r="BT512" s="86"/>
      <c r="BU512" s="86"/>
      <c r="BV512" s="86"/>
      <c r="BW512" s="86"/>
      <c r="BX512" s="86"/>
      <c r="BY512" s="86"/>
      <c r="BZ512" s="86"/>
      <c r="CA512" s="86"/>
      <c r="CB512" s="86"/>
      <c r="CC512" s="86"/>
      <c r="CD512" s="86"/>
      <c r="CE512" s="86"/>
      <c r="CF512" s="86"/>
      <c r="CG512" s="86"/>
      <c r="CH512" s="86"/>
      <c r="CI512" s="86"/>
      <c r="CJ512" s="86"/>
      <c r="CK512" s="86"/>
      <c r="CS512" s="1" t="s">
        <v>2914</v>
      </c>
    </row>
    <row r="513" spans="1:97" ht="15.75" hidden="1" customHeight="1">
      <c r="A513" s="86"/>
      <c r="B513" s="106"/>
      <c r="C513" s="81"/>
      <c r="D513" s="106"/>
      <c r="E513" s="106"/>
      <c r="F513" s="106"/>
      <c r="G513" s="106"/>
      <c r="H513" s="106"/>
      <c r="I513" s="106"/>
      <c r="J513" s="106"/>
      <c r="K513" s="106"/>
      <c r="L513" s="106"/>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6"/>
      <c r="BK513" s="86"/>
      <c r="BL513" s="34"/>
      <c r="BM513" s="86"/>
      <c r="BN513" s="86"/>
      <c r="BO513" s="86"/>
      <c r="BP513" s="86"/>
      <c r="BQ513" s="86"/>
      <c r="BR513" s="86"/>
      <c r="BS513" s="86"/>
      <c r="BT513" s="86"/>
      <c r="BU513" s="86"/>
      <c r="BV513" s="86"/>
      <c r="BW513" s="86"/>
      <c r="BX513" s="86"/>
      <c r="BY513" s="86"/>
      <c r="BZ513" s="86"/>
      <c r="CA513" s="86"/>
      <c r="CB513" s="86"/>
      <c r="CC513" s="86"/>
      <c r="CD513" s="86"/>
      <c r="CE513" s="86"/>
      <c r="CF513" s="86"/>
      <c r="CG513" s="86"/>
      <c r="CH513" s="86"/>
      <c r="CI513" s="86"/>
      <c r="CJ513" s="86"/>
      <c r="CK513" s="86"/>
      <c r="CS513" s="1" t="s">
        <v>2915</v>
      </c>
    </row>
    <row r="514" spans="1:97" ht="15.75" hidden="1" customHeight="1">
      <c r="A514" s="86"/>
      <c r="B514" s="106"/>
      <c r="C514" s="81"/>
      <c r="D514" s="106"/>
      <c r="E514" s="106"/>
      <c r="F514" s="106"/>
      <c r="G514" s="106"/>
      <c r="H514" s="106"/>
      <c r="I514" s="106"/>
      <c r="J514" s="106"/>
      <c r="K514" s="106"/>
      <c r="L514" s="106"/>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6"/>
      <c r="BK514" s="86"/>
      <c r="BL514" s="34"/>
      <c r="BM514" s="86"/>
      <c r="BN514" s="86"/>
      <c r="BO514" s="86"/>
      <c r="BP514" s="86"/>
      <c r="BQ514" s="86"/>
      <c r="BR514" s="86"/>
      <c r="BS514" s="86"/>
      <c r="BT514" s="86"/>
      <c r="BU514" s="86"/>
      <c r="BV514" s="86"/>
      <c r="BW514" s="86"/>
      <c r="BX514" s="86"/>
      <c r="BY514" s="86"/>
      <c r="BZ514" s="86"/>
      <c r="CA514" s="86"/>
      <c r="CB514" s="86"/>
      <c r="CC514" s="86"/>
      <c r="CD514" s="86"/>
      <c r="CE514" s="86"/>
      <c r="CF514" s="86"/>
      <c r="CG514" s="86"/>
      <c r="CH514" s="86"/>
      <c r="CI514" s="86"/>
      <c r="CJ514" s="86"/>
      <c r="CK514" s="86"/>
      <c r="CS514" s="1" t="s">
        <v>2916</v>
      </c>
    </row>
    <row r="515" spans="1:97" ht="15.75" hidden="1" customHeight="1">
      <c r="A515" s="86"/>
      <c r="B515" s="106"/>
      <c r="C515" s="81"/>
      <c r="D515" s="106"/>
      <c r="E515" s="106"/>
      <c r="F515" s="106"/>
      <c r="G515" s="106"/>
      <c r="H515" s="106"/>
      <c r="I515" s="106"/>
      <c r="J515" s="106"/>
      <c r="K515" s="106"/>
      <c r="L515" s="106"/>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6"/>
      <c r="BK515" s="86"/>
      <c r="BL515" s="34"/>
      <c r="BM515" s="86"/>
      <c r="BN515" s="86"/>
      <c r="BO515" s="86"/>
      <c r="BP515" s="86"/>
      <c r="BQ515" s="86"/>
      <c r="BR515" s="86"/>
      <c r="BS515" s="86"/>
      <c r="BT515" s="86"/>
      <c r="BU515" s="86"/>
      <c r="BV515" s="86"/>
      <c r="BW515" s="86"/>
      <c r="BX515" s="86"/>
      <c r="BY515" s="86"/>
      <c r="BZ515" s="86"/>
      <c r="CA515" s="86"/>
      <c r="CB515" s="86"/>
      <c r="CC515" s="86"/>
      <c r="CD515" s="86"/>
      <c r="CE515" s="86"/>
      <c r="CF515" s="86"/>
      <c r="CG515" s="86"/>
      <c r="CH515" s="86"/>
      <c r="CI515" s="86"/>
      <c r="CJ515" s="86"/>
      <c r="CK515" s="86"/>
      <c r="CS515" s="1" t="s">
        <v>2917</v>
      </c>
    </row>
    <row r="516" spans="1:97" ht="15.75" hidden="1" customHeight="1">
      <c r="A516" s="86"/>
      <c r="B516" s="106"/>
      <c r="C516" s="81"/>
      <c r="D516" s="106"/>
      <c r="E516" s="106"/>
      <c r="F516" s="106"/>
      <c r="G516" s="106"/>
      <c r="H516" s="106"/>
      <c r="I516" s="106"/>
      <c r="J516" s="106"/>
      <c r="K516" s="106"/>
      <c r="L516" s="106"/>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6"/>
      <c r="BK516" s="86"/>
      <c r="BL516" s="34"/>
      <c r="BM516" s="86"/>
      <c r="BN516" s="86"/>
      <c r="BO516" s="86"/>
      <c r="BP516" s="86"/>
      <c r="BQ516" s="86"/>
      <c r="BR516" s="86"/>
      <c r="BS516" s="86"/>
      <c r="BT516" s="86"/>
      <c r="BU516" s="86"/>
      <c r="BV516" s="86"/>
      <c r="BW516" s="86"/>
      <c r="BX516" s="86"/>
      <c r="BY516" s="86"/>
      <c r="BZ516" s="86"/>
      <c r="CA516" s="86"/>
      <c r="CB516" s="86"/>
      <c r="CC516" s="86"/>
      <c r="CD516" s="86"/>
      <c r="CE516" s="86"/>
      <c r="CF516" s="86"/>
      <c r="CG516" s="86"/>
      <c r="CH516" s="86"/>
      <c r="CI516" s="86"/>
      <c r="CJ516" s="86"/>
      <c r="CK516" s="86"/>
      <c r="CS516" s="1" t="s">
        <v>2918</v>
      </c>
    </row>
    <row r="517" spans="1:97" ht="15.75" hidden="1" customHeight="1">
      <c r="A517" s="86"/>
      <c r="B517" s="106"/>
      <c r="C517" s="81"/>
      <c r="D517" s="106"/>
      <c r="E517" s="106"/>
      <c r="F517" s="106"/>
      <c r="G517" s="106"/>
      <c r="H517" s="106"/>
      <c r="I517" s="106"/>
      <c r="J517" s="106"/>
      <c r="K517" s="106"/>
      <c r="L517" s="106"/>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6"/>
      <c r="BK517" s="86"/>
      <c r="BL517" s="34"/>
      <c r="BM517" s="86"/>
      <c r="BN517" s="86"/>
      <c r="BO517" s="86"/>
      <c r="BP517" s="86"/>
      <c r="BQ517" s="86"/>
      <c r="BR517" s="86"/>
      <c r="BS517" s="86"/>
      <c r="BT517" s="86"/>
      <c r="BU517" s="86"/>
      <c r="BV517" s="86"/>
      <c r="BW517" s="86"/>
      <c r="BX517" s="86"/>
      <c r="BY517" s="86"/>
      <c r="BZ517" s="86"/>
      <c r="CA517" s="86"/>
      <c r="CB517" s="86"/>
      <c r="CC517" s="86"/>
      <c r="CD517" s="86"/>
      <c r="CE517" s="86"/>
      <c r="CF517" s="86"/>
      <c r="CG517" s="86"/>
      <c r="CH517" s="86"/>
      <c r="CI517" s="86"/>
      <c r="CJ517" s="86"/>
      <c r="CK517" s="86"/>
      <c r="CS517" s="1" t="s">
        <v>2919</v>
      </c>
    </row>
    <row r="518" spans="1:97" ht="15.75" hidden="1" customHeight="1">
      <c r="A518" s="86"/>
      <c r="B518" s="106"/>
      <c r="C518" s="81"/>
      <c r="D518" s="106"/>
      <c r="E518" s="106"/>
      <c r="F518" s="106"/>
      <c r="G518" s="106"/>
      <c r="H518" s="106"/>
      <c r="I518" s="106"/>
      <c r="J518" s="106"/>
      <c r="K518" s="106"/>
      <c r="L518" s="106"/>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6"/>
      <c r="BK518" s="86"/>
      <c r="BL518" s="34"/>
      <c r="BM518" s="86"/>
      <c r="BN518" s="86"/>
      <c r="BO518" s="86"/>
      <c r="BP518" s="86"/>
      <c r="BQ518" s="86"/>
      <c r="BR518" s="86"/>
      <c r="BS518" s="86"/>
      <c r="BT518" s="86"/>
      <c r="BU518" s="86"/>
      <c r="BV518" s="86"/>
      <c r="BW518" s="86"/>
      <c r="BX518" s="86"/>
      <c r="BY518" s="86"/>
      <c r="BZ518" s="86"/>
      <c r="CA518" s="86"/>
      <c r="CB518" s="86"/>
      <c r="CC518" s="86"/>
      <c r="CD518" s="86"/>
      <c r="CE518" s="86"/>
      <c r="CF518" s="86"/>
      <c r="CG518" s="86"/>
      <c r="CH518" s="86"/>
      <c r="CI518" s="86"/>
      <c r="CJ518" s="86"/>
      <c r="CK518" s="86"/>
      <c r="CS518" s="1" t="s">
        <v>2920</v>
      </c>
    </row>
    <row r="519" spans="1:97" ht="15.75" hidden="1" customHeight="1">
      <c r="A519" s="86"/>
      <c r="B519" s="106"/>
      <c r="C519" s="81"/>
      <c r="D519" s="106"/>
      <c r="E519" s="106"/>
      <c r="F519" s="106"/>
      <c r="G519" s="106"/>
      <c r="H519" s="106"/>
      <c r="I519" s="106"/>
      <c r="J519" s="106"/>
      <c r="K519" s="106"/>
      <c r="L519" s="106"/>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6"/>
      <c r="BK519" s="86"/>
      <c r="BL519" s="34"/>
      <c r="BM519" s="86"/>
      <c r="BN519" s="86"/>
      <c r="BO519" s="86"/>
      <c r="BP519" s="86"/>
      <c r="BQ519" s="86"/>
      <c r="BR519" s="86"/>
      <c r="BS519" s="86"/>
      <c r="BT519" s="86"/>
      <c r="BU519" s="86"/>
      <c r="BV519" s="86"/>
      <c r="BW519" s="86"/>
      <c r="BX519" s="86"/>
      <c r="BY519" s="86"/>
      <c r="BZ519" s="86"/>
      <c r="CA519" s="86"/>
      <c r="CB519" s="86"/>
      <c r="CC519" s="86"/>
      <c r="CD519" s="86"/>
      <c r="CE519" s="86"/>
      <c r="CF519" s="86"/>
      <c r="CG519" s="86"/>
      <c r="CH519" s="86"/>
      <c r="CI519" s="86"/>
      <c r="CJ519" s="86"/>
      <c r="CK519" s="86"/>
      <c r="CS519" s="1" t="s">
        <v>2921</v>
      </c>
    </row>
    <row r="520" spans="1:97" ht="15.75" hidden="1" customHeight="1">
      <c r="A520" s="86"/>
      <c r="B520" s="106"/>
      <c r="C520" s="81"/>
      <c r="D520" s="106"/>
      <c r="E520" s="106"/>
      <c r="F520" s="106"/>
      <c r="G520" s="106"/>
      <c r="H520" s="106"/>
      <c r="I520" s="106"/>
      <c r="J520" s="106"/>
      <c r="K520" s="106"/>
      <c r="L520" s="106"/>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6"/>
      <c r="BK520" s="86"/>
      <c r="BL520" s="34"/>
      <c r="BM520" s="86"/>
      <c r="BN520" s="86"/>
      <c r="BO520" s="86"/>
      <c r="BP520" s="86"/>
      <c r="BQ520" s="86"/>
      <c r="BR520" s="86"/>
      <c r="BS520" s="86"/>
      <c r="BT520" s="86"/>
      <c r="BU520" s="86"/>
      <c r="BV520" s="86"/>
      <c r="BW520" s="86"/>
      <c r="BX520" s="86"/>
      <c r="BY520" s="86"/>
      <c r="BZ520" s="86"/>
      <c r="CA520" s="86"/>
      <c r="CB520" s="86"/>
      <c r="CC520" s="86"/>
      <c r="CD520" s="86"/>
      <c r="CE520" s="86"/>
      <c r="CF520" s="86"/>
      <c r="CG520" s="86"/>
      <c r="CH520" s="86"/>
      <c r="CI520" s="86"/>
      <c r="CJ520" s="86"/>
      <c r="CK520" s="86"/>
      <c r="CS520" s="1" t="s">
        <v>2922</v>
      </c>
    </row>
    <row r="521" spans="1:97" ht="15.75" hidden="1" customHeight="1">
      <c r="A521" s="86"/>
      <c r="B521" s="106"/>
      <c r="C521" s="81"/>
      <c r="D521" s="106"/>
      <c r="E521" s="106"/>
      <c r="F521" s="106"/>
      <c r="G521" s="106"/>
      <c r="H521" s="106"/>
      <c r="I521" s="106"/>
      <c r="J521" s="106"/>
      <c r="K521" s="106"/>
      <c r="L521" s="106"/>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6"/>
      <c r="BK521" s="86"/>
      <c r="BL521" s="34"/>
      <c r="BM521" s="86"/>
      <c r="BN521" s="86"/>
      <c r="BO521" s="86"/>
      <c r="BP521" s="86"/>
      <c r="BQ521" s="86"/>
      <c r="BR521" s="86"/>
      <c r="BS521" s="86"/>
      <c r="BT521" s="86"/>
      <c r="BU521" s="86"/>
      <c r="BV521" s="86"/>
      <c r="BW521" s="86"/>
      <c r="BX521" s="86"/>
      <c r="BY521" s="86"/>
      <c r="BZ521" s="86"/>
      <c r="CA521" s="86"/>
      <c r="CB521" s="86"/>
      <c r="CC521" s="86"/>
      <c r="CD521" s="86"/>
      <c r="CE521" s="86"/>
      <c r="CF521" s="86"/>
      <c r="CG521" s="86"/>
      <c r="CH521" s="86"/>
      <c r="CI521" s="86"/>
      <c r="CJ521" s="86"/>
      <c r="CK521" s="86"/>
      <c r="CS521" s="1" t="s">
        <v>2923</v>
      </c>
    </row>
    <row r="522" spans="1:97" ht="15.75" hidden="1" customHeight="1">
      <c r="A522" s="86"/>
      <c r="B522" s="106"/>
      <c r="C522" s="81"/>
      <c r="D522" s="106"/>
      <c r="E522" s="106"/>
      <c r="F522" s="106"/>
      <c r="G522" s="106"/>
      <c r="H522" s="106"/>
      <c r="I522" s="106"/>
      <c r="J522" s="106"/>
      <c r="K522" s="106"/>
      <c r="L522" s="106"/>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6"/>
      <c r="BK522" s="86"/>
      <c r="BL522" s="34"/>
      <c r="BM522" s="86"/>
      <c r="BN522" s="86"/>
      <c r="BO522" s="86"/>
      <c r="BP522" s="86"/>
      <c r="BQ522" s="86"/>
      <c r="BR522" s="86"/>
      <c r="BS522" s="86"/>
      <c r="BT522" s="86"/>
      <c r="BU522" s="86"/>
      <c r="BV522" s="86"/>
      <c r="BW522" s="86"/>
      <c r="BX522" s="86"/>
      <c r="BY522" s="86"/>
      <c r="BZ522" s="86"/>
      <c r="CA522" s="86"/>
      <c r="CB522" s="86"/>
      <c r="CC522" s="86"/>
      <c r="CD522" s="86"/>
      <c r="CE522" s="86"/>
      <c r="CF522" s="86"/>
      <c r="CG522" s="86"/>
      <c r="CH522" s="86"/>
      <c r="CI522" s="86"/>
      <c r="CJ522" s="86"/>
      <c r="CK522" s="86"/>
      <c r="CS522" s="1" t="s">
        <v>2924</v>
      </c>
    </row>
    <row r="523" spans="1:97" ht="15.75" hidden="1" customHeight="1">
      <c r="A523" s="86"/>
      <c r="B523" s="106"/>
      <c r="C523" s="81"/>
      <c r="D523" s="106"/>
      <c r="E523" s="106"/>
      <c r="F523" s="106"/>
      <c r="G523" s="106"/>
      <c r="H523" s="106"/>
      <c r="I523" s="106"/>
      <c r="J523" s="106"/>
      <c r="K523" s="106"/>
      <c r="L523" s="106"/>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6"/>
      <c r="BK523" s="86"/>
      <c r="BL523" s="34"/>
      <c r="BM523" s="86"/>
      <c r="BN523" s="86"/>
      <c r="BO523" s="86"/>
      <c r="BP523" s="86"/>
      <c r="BQ523" s="86"/>
      <c r="BR523" s="86"/>
      <c r="BS523" s="86"/>
      <c r="BT523" s="86"/>
      <c r="BU523" s="86"/>
      <c r="BV523" s="86"/>
      <c r="BW523" s="86"/>
      <c r="BX523" s="86"/>
      <c r="BY523" s="86"/>
      <c r="BZ523" s="86"/>
      <c r="CA523" s="86"/>
      <c r="CB523" s="86"/>
      <c r="CC523" s="86"/>
      <c r="CD523" s="86"/>
      <c r="CE523" s="86"/>
      <c r="CF523" s="86"/>
      <c r="CG523" s="86"/>
      <c r="CH523" s="86"/>
      <c r="CI523" s="86"/>
      <c r="CJ523" s="86"/>
      <c r="CK523" s="86"/>
      <c r="CS523" s="1" t="s">
        <v>2925</v>
      </c>
    </row>
    <row r="524" spans="1:97" ht="15.75" hidden="1" customHeight="1">
      <c r="A524" s="86"/>
      <c r="B524" s="106"/>
      <c r="C524" s="81"/>
      <c r="D524" s="106"/>
      <c r="E524" s="106"/>
      <c r="F524" s="106"/>
      <c r="G524" s="106"/>
      <c r="H524" s="106"/>
      <c r="I524" s="106"/>
      <c r="J524" s="106"/>
      <c r="K524" s="106"/>
      <c r="L524" s="106"/>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6"/>
      <c r="BK524" s="86"/>
      <c r="BL524" s="34"/>
      <c r="BM524" s="86"/>
      <c r="BN524" s="86"/>
      <c r="BO524" s="86"/>
      <c r="BP524" s="86"/>
      <c r="BQ524" s="86"/>
      <c r="BR524" s="86"/>
      <c r="BS524" s="86"/>
      <c r="BT524" s="86"/>
      <c r="BU524" s="86"/>
      <c r="BV524" s="86"/>
      <c r="BW524" s="86"/>
      <c r="BX524" s="86"/>
      <c r="BY524" s="86"/>
      <c r="BZ524" s="86"/>
      <c r="CA524" s="86"/>
      <c r="CB524" s="86"/>
      <c r="CC524" s="86"/>
      <c r="CD524" s="86"/>
      <c r="CE524" s="86"/>
      <c r="CF524" s="86"/>
      <c r="CG524" s="86"/>
      <c r="CH524" s="86"/>
      <c r="CI524" s="86"/>
      <c r="CJ524" s="86"/>
      <c r="CK524" s="86"/>
      <c r="CS524" s="1" t="s">
        <v>2926</v>
      </c>
    </row>
    <row r="525" spans="1:97" ht="15.75" hidden="1" customHeight="1">
      <c r="A525" s="86"/>
      <c r="B525" s="106"/>
      <c r="C525" s="81"/>
      <c r="D525" s="106"/>
      <c r="E525" s="106"/>
      <c r="F525" s="106"/>
      <c r="G525" s="106"/>
      <c r="H525" s="106"/>
      <c r="I525" s="106"/>
      <c r="J525" s="106"/>
      <c r="K525" s="106"/>
      <c r="L525" s="106"/>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6"/>
      <c r="BK525" s="86"/>
      <c r="BL525" s="34"/>
      <c r="BM525" s="86"/>
      <c r="BN525" s="86"/>
      <c r="BO525" s="86"/>
      <c r="BP525" s="86"/>
      <c r="BQ525" s="86"/>
      <c r="BR525" s="86"/>
      <c r="BS525" s="86"/>
      <c r="BT525" s="86"/>
      <c r="BU525" s="86"/>
      <c r="BV525" s="86"/>
      <c r="BW525" s="86"/>
      <c r="BX525" s="86"/>
      <c r="BY525" s="86"/>
      <c r="BZ525" s="86"/>
      <c r="CA525" s="86"/>
      <c r="CB525" s="86"/>
      <c r="CC525" s="86"/>
      <c r="CD525" s="86"/>
      <c r="CE525" s="86"/>
      <c r="CF525" s="86"/>
      <c r="CG525" s="86"/>
      <c r="CH525" s="86"/>
      <c r="CI525" s="86"/>
      <c r="CJ525" s="86"/>
      <c r="CK525" s="86"/>
      <c r="CS525" s="1" t="s">
        <v>2927</v>
      </c>
    </row>
    <row r="526" spans="1:97" ht="15.75" hidden="1" customHeight="1">
      <c r="A526" s="86"/>
      <c r="B526" s="106"/>
      <c r="C526" s="81"/>
      <c r="D526" s="106"/>
      <c r="E526" s="106"/>
      <c r="F526" s="106"/>
      <c r="G526" s="106"/>
      <c r="H526" s="106"/>
      <c r="I526" s="106"/>
      <c r="J526" s="106"/>
      <c r="K526" s="106"/>
      <c r="L526" s="106"/>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6"/>
      <c r="BK526" s="86"/>
      <c r="BL526" s="34"/>
      <c r="BM526" s="86"/>
      <c r="BN526" s="86"/>
      <c r="BO526" s="86"/>
      <c r="BP526" s="86"/>
      <c r="BQ526" s="86"/>
      <c r="BR526" s="86"/>
      <c r="BS526" s="86"/>
      <c r="BT526" s="86"/>
      <c r="BU526" s="86"/>
      <c r="BV526" s="86"/>
      <c r="BW526" s="86"/>
      <c r="BX526" s="86"/>
      <c r="BY526" s="86"/>
      <c r="BZ526" s="86"/>
      <c r="CA526" s="86"/>
      <c r="CB526" s="86"/>
      <c r="CC526" s="86"/>
      <c r="CD526" s="86"/>
      <c r="CE526" s="86"/>
      <c r="CF526" s="86"/>
      <c r="CG526" s="86"/>
      <c r="CH526" s="86"/>
      <c r="CI526" s="86"/>
      <c r="CJ526" s="86"/>
      <c r="CK526" s="86"/>
      <c r="CS526" s="1" t="s">
        <v>2928</v>
      </c>
    </row>
    <row r="527" spans="1:97" ht="15.75" hidden="1" customHeight="1">
      <c r="A527" s="86"/>
      <c r="B527" s="106"/>
      <c r="C527" s="81"/>
      <c r="D527" s="106"/>
      <c r="E527" s="106"/>
      <c r="F527" s="106"/>
      <c r="G527" s="106"/>
      <c r="H527" s="106"/>
      <c r="I527" s="106"/>
      <c r="J527" s="106"/>
      <c r="K527" s="106"/>
      <c r="L527" s="106"/>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6"/>
      <c r="BK527" s="86"/>
      <c r="BL527" s="34"/>
      <c r="BM527" s="86"/>
      <c r="BN527" s="86"/>
      <c r="BO527" s="86"/>
      <c r="BP527" s="86"/>
      <c r="BQ527" s="86"/>
      <c r="BR527" s="86"/>
      <c r="BS527" s="86"/>
      <c r="BT527" s="86"/>
      <c r="BU527" s="86"/>
      <c r="BV527" s="86"/>
      <c r="BW527" s="86"/>
      <c r="BX527" s="86"/>
      <c r="BY527" s="86"/>
      <c r="BZ527" s="86"/>
      <c r="CA527" s="86"/>
      <c r="CB527" s="86"/>
      <c r="CC527" s="86"/>
      <c r="CD527" s="86"/>
      <c r="CE527" s="86"/>
      <c r="CF527" s="86"/>
      <c r="CG527" s="86"/>
      <c r="CH527" s="86"/>
      <c r="CI527" s="86"/>
      <c r="CJ527" s="86"/>
      <c r="CK527" s="86"/>
      <c r="CS527" s="1" t="s">
        <v>2929</v>
      </c>
    </row>
    <row r="528" spans="1:97" ht="15.75" hidden="1" customHeight="1">
      <c r="A528" s="86"/>
      <c r="B528" s="106"/>
      <c r="C528" s="81"/>
      <c r="D528" s="106"/>
      <c r="E528" s="106"/>
      <c r="F528" s="106"/>
      <c r="G528" s="106"/>
      <c r="H528" s="106"/>
      <c r="I528" s="106"/>
      <c r="J528" s="106"/>
      <c r="K528" s="106"/>
      <c r="L528" s="106"/>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6"/>
      <c r="BK528" s="86"/>
      <c r="BL528" s="34"/>
      <c r="BM528" s="86"/>
      <c r="BN528" s="86"/>
      <c r="BO528" s="86"/>
      <c r="BP528" s="86"/>
      <c r="BQ528" s="86"/>
      <c r="BR528" s="86"/>
      <c r="BS528" s="86"/>
      <c r="BT528" s="86"/>
      <c r="BU528" s="86"/>
      <c r="BV528" s="86"/>
      <c r="BW528" s="86"/>
      <c r="BX528" s="86"/>
      <c r="BY528" s="86"/>
      <c r="BZ528" s="86"/>
      <c r="CA528" s="86"/>
      <c r="CB528" s="86"/>
      <c r="CC528" s="86"/>
      <c r="CD528" s="86"/>
      <c r="CE528" s="86"/>
      <c r="CF528" s="86"/>
      <c r="CG528" s="86"/>
      <c r="CH528" s="86"/>
      <c r="CI528" s="86"/>
      <c r="CJ528" s="86"/>
      <c r="CK528" s="86"/>
      <c r="CS528" s="1" t="s">
        <v>2930</v>
      </c>
    </row>
    <row r="529" spans="1:97" ht="15.75" hidden="1" customHeight="1">
      <c r="A529" s="86"/>
      <c r="B529" s="106"/>
      <c r="C529" s="81"/>
      <c r="D529" s="106"/>
      <c r="E529" s="106"/>
      <c r="F529" s="106"/>
      <c r="G529" s="106"/>
      <c r="H529" s="106"/>
      <c r="I529" s="106"/>
      <c r="J529" s="106"/>
      <c r="K529" s="106"/>
      <c r="L529" s="106"/>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6"/>
      <c r="BK529" s="86"/>
      <c r="BL529" s="34"/>
      <c r="BM529" s="86"/>
      <c r="BN529" s="86"/>
      <c r="BO529" s="86"/>
      <c r="BP529" s="86"/>
      <c r="BQ529" s="86"/>
      <c r="BR529" s="86"/>
      <c r="BS529" s="86"/>
      <c r="BT529" s="86"/>
      <c r="BU529" s="86"/>
      <c r="BV529" s="86"/>
      <c r="BW529" s="86"/>
      <c r="BX529" s="86"/>
      <c r="BY529" s="86"/>
      <c r="BZ529" s="86"/>
      <c r="CA529" s="86"/>
      <c r="CB529" s="86"/>
      <c r="CC529" s="86"/>
      <c r="CD529" s="86"/>
      <c r="CE529" s="86"/>
      <c r="CF529" s="86"/>
      <c r="CG529" s="86"/>
      <c r="CH529" s="86"/>
      <c r="CI529" s="86"/>
      <c r="CJ529" s="86"/>
      <c r="CK529" s="86"/>
      <c r="CS529" s="1" t="s">
        <v>2931</v>
      </c>
    </row>
    <row r="530" spans="1:97" ht="15.75" hidden="1" customHeight="1">
      <c r="A530" s="86"/>
      <c r="B530" s="106"/>
      <c r="C530" s="81"/>
      <c r="D530" s="106"/>
      <c r="E530" s="106"/>
      <c r="F530" s="106"/>
      <c r="G530" s="106"/>
      <c r="H530" s="106"/>
      <c r="I530" s="106"/>
      <c r="J530" s="106"/>
      <c r="K530" s="106"/>
      <c r="L530" s="106"/>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6"/>
      <c r="BK530" s="86"/>
      <c r="BL530" s="34"/>
      <c r="BM530" s="86"/>
      <c r="BN530" s="86"/>
      <c r="BO530" s="86"/>
      <c r="BP530" s="86"/>
      <c r="BQ530" s="86"/>
      <c r="BR530" s="86"/>
      <c r="BS530" s="86"/>
      <c r="BT530" s="86"/>
      <c r="BU530" s="86"/>
      <c r="BV530" s="86"/>
      <c r="BW530" s="86"/>
      <c r="BX530" s="86"/>
      <c r="BY530" s="86"/>
      <c r="BZ530" s="86"/>
      <c r="CA530" s="86"/>
      <c r="CB530" s="86"/>
      <c r="CC530" s="86"/>
      <c r="CD530" s="86"/>
      <c r="CE530" s="86"/>
      <c r="CF530" s="86"/>
      <c r="CG530" s="86"/>
      <c r="CH530" s="86"/>
      <c r="CI530" s="86"/>
      <c r="CJ530" s="86"/>
      <c r="CK530" s="86"/>
      <c r="CS530" s="1" t="s">
        <v>2932</v>
      </c>
    </row>
    <row r="531" spans="1:97" ht="15.75" hidden="1" customHeight="1">
      <c r="A531" s="86"/>
      <c r="B531" s="106"/>
      <c r="C531" s="81"/>
      <c r="D531" s="106"/>
      <c r="E531" s="106"/>
      <c r="F531" s="106"/>
      <c r="G531" s="106"/>
      <c r="H531" s="106"/>
      <c r="I531" s="106"/>
      <c r="J531" s="106"/>
      <c r="K531" s="106"/>
      <c r="L531" s="106"/>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6"/>
      <c r="BK531" s="86"/>
      <c r="BL531" s="34"/>
      <c r="BM531" s="86"/>
      <c r="BN531" s="86"/>
      <c r="BO531" s="86"/>
      <c r="BP531" s="86"/>
      <c r="BQ531" s="86"/>
      <c r="BR531" s="86"/>
      <c r="BS531" s="86"/>
      <c r="BT531" s="86"/>
      <c r="BU531" s="86"/>
      <c r="BV531" s="86"/>
      <c r="BW531" s="86"/>
      <c r="BX531" s="86"/>
      <c r="BY531" s="86"/>
      <c r="BZ531" s="86"/>
      <c r="CA531" s="86"/>
      <c r="CB531" s="86"/>
      <c r="CC531" s="86"/>
      <c r="CD531" s="86"/>
      <c r="CE531" s="86"/>
      <c r="CF531" s="86"/>
      <c r="CG531" s="86"/>
      <c r="CH531" s="86"/>
      <c r="CI531" s="86"/>
      <c r="CJ531" s="86"/>
      <c r="CK531" s="86"/>
      <c r="CS531" s="1" t="s">
        <v>2933</v>
      </c>
    </row>
    <row r="532" spans="1:97" ht="15.75" hidden="1" customHeight="1">
      <c r="A532" s="86"/>
      <c r="B532" s="106"/>
      <c r="C532" s="81"/>
      <c r="D532" s="106"/>
      <c r="E532" s="106"/>
      <c r="F532" s="106"/>
      <c r="G532" s="106"/>
      <c r="H532" s="106"/>
      <c r="I532" s="106"/>
      <c r="J532" s="106"/>
      <c r="K532" s="106"/>
      <c r="L532" s="106"/>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6"/>
      <c r="BK532" s="86"/>
      <c r="BL532" s="34"/>
      <c r="BM532" s="86"/>
      <c r="BN532" s="86"/>
      <c r="BO532" s="86"/>
      <c r="BP532" s="86"/>
      <c r="BQ532" s="86"/>
      <c r="BR532" s="86"/>
      <c r="BS532" s="86"/>
      <c r="BT532" s="86"/>
      <c r="BU532" s="86"/>
      <c r="BV532" s="86"/>
      <c r="BW532" s="86"/>
      <c r="BX532" s="86"/>
      <c r="BY532" s="86"/>
      <c r="BZ532" s="86"/>
      <c r="CA532" s="86"/>
      <c r="CB532" s="86"/>
      <c r="CC532" s="86"/>
      <c r="CD532" s="86"/>
      <c r="CE532" s="86"/>
      <c r="CF532" s="86"/>
      <c r="CG532" s="86"/>
      <c r="CH532" s="86"/>
      <c r="CI532" s="86"/>
      <c r="CJ532" s="86"/>
      <c r="CK532" s="86"/>
      <c r="CS532" s="1" t="s">
        <v>2934</v>
      </c>
    </row>
    <row r="533" spans="1:97" ht="15.75" hidden="1" customHeight="1">
      <c r="A533" s="86"/>
      <c r="B533" s="106"/>
      <c r="C533" s="81"/>
      <c r="D533" s="106"/>
      <c r="E533" s="106"/>
      <c r="F533" s="106"/>
      <c r="G533" s="106"/>
      <c r="H533" s="106"/>
      <c r="I533" s="106"/>
      <c r="J533" s="106"/>
      <c r="K533" s="106"/>
      <c r="L533" s="106"/>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6"/>
      <c r="BK533" s="86"/>
      <c r="BL533" s="34"/>
      <c r="BM533" s="86"/>
      <c r="BN533" s="86"/>
      <c r="BO533" s="86"/>
      <c r="BP533" s="86"/>
      <c r="BQ533" s="86"/>
      <c r="BR533" s="86"/>
      <c r="BS533" s="86"/>
      <c r="BT533" s="86"/>
      <c r="BU533" s="86"/>
      <c r="BV533" s="86"/>
      <c r="BW533" s="86"/>
      <c r="BX533" s="86"/>
      <c r="BY533" s="86"/>
      <c r="BZ533" s="86"/>
      <c r="CA533" s="86"/>
      <c r="CB533" s="86"/>
      <c r="CC533" s="86"/>
      <c r="CD533" s="86"/>
      <c r="CE533" s="86"/>
      <c r="CF533" s="86"/>
      <c r="CG533" s="86"/>
      <c r="CH533" s="86"/>
      <c r="CI533" s="86"/>
      <c r="CJ533" s="86"/>
      <c r="CK533" s="86"/>
      <c r="CS533" s="1" t="s">
        <v>2935</v>
      </c>
    </row>
    <row r="534" spans="1:97" ht="15.75" hidden="1" customHeight="1">
      <c r="A534" s="86"/>
      <c r="B534" s="106"/>
      <c r="C534" s="81"/>
      <c r="D534" s="106"/>
      <c r="E534" s="106"/>
      <c r="F534" s="106"/>
      <c r="G534" s="106"/>
      <c r="H534" s="106"/>
      <c r="I534" s="106"/>
      <c r="J534" s="106"/>
      <c r="K534" s="106"/>
      <c r="L534" s="106"/>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6"/>
      <c r="BK534" s="86"/>
      <c r="BL534" s="34"/>
      <c r="BM534" s="86"/>
      <c r="BN534" s="86"/>
      <c r="BO534" s="86"/>
      <c r="BP534" s="86"/>
      <c r="BQ534" s="86"/>
      <c r="BR534" s="86"/>
      <c r="BS534" s="86"/>
      <c r="BT534" s="86"/>
      <c r="BU534" s="86"/>
      <c r="BV534" s="86"/>
      <c r="BW534" s="86"/>
      <c r="BX534" s="86"/>
      <c r="BY534" s="86"/>
      <c r="BZ534" s="86"/>
      <c r="CA534" s="86"/>
      <c r="CB534" s="86"/>
      <c r="CC534" s="86"/>
      <c r="CD534" s="86"/>
      <c r="CE534" s="86"/>
      <c r="CF534" s="86"/>
      <c r="CG534" s="86"/>
      <c r="CH534" s="86"/>
      <c r="CI534" s="86"/>
      <c r="CJ534" s="86"/>
      <c r="CK534" s="86"/>
      <c r="CS534" s="1" t="s">
        <v>2936</v>
      </c>
    </row>
    <row r="535" spans="1:97" ht="15.75" hidden="1" customHeight="1">
      <c r="A535" s="86"/>
      <c r="B535" s="106"/>
      <c r="C535" s="81"/>
      <c r="D535" s="106"/>
      <c r="E535" s="106"/>
      <c r="F535" s="106"/>
      <c r="G535" s="106"/>
      <c r="H535" s="106"/>
      <c r="I535" s="106"/>
      <c r="J535" s="106"/>
      <c r="K535" s="106"/>
      <c r="L535" s="106"/>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6"/>
      <c r="BK535" s="86"/>
      <c r="BL535" s="34"/>
      <c r="BM535" s="86"/>
      <c r="BN535" s="86"/>
      <c r="BO535" s="86"/>
      <c r="BP535" s="86"/>
      <c r="BQ535" s="86"/>
      <c r="BR535" s="86"/>
      <c r="BS535" s="86"/>
      <c r="BT535" s="86"/>
      <c r="BU535" s="86"/>
      <c r="BV535" s="86"/>
      <c r="BW535" s="86"/>
      <c r="BX535" s="86"/>
      <c r="BY535" s="86"/>
      <c r="BZ535" s="86"/>
      <c r="CA535" s="86"/>
      <c r="CB535" s="86"/>
      <c r="CC535" s="86"/>
      <c r="CD535" s="86"/>
      <c r="CE535" s="86"/>
      <c r="CF535" s="86"/>
      <c r="CG535" s="86"/>
      <c r="CH535" s="86"/>
      <c r="CI535" s="86"/>
      <c r="CJ535" s="86"/>
      <c r="CK535" s="86"/>
      <c r="CS535" s="1" t="s">
        <v>2937</v>
      </c>
    </row>
    <row r="536" spans="1:97" ht="15.75" hidden="1" customHeight="1">
      <c r="A536" s="86"/>
      <c r="B536" s="106"/>
      <c r="C536" s="81"/>
      <c r="D536" s="106"/>
      <c r="E536" s="106"/>
      <c r="F536" s="106"/>
      <c r="G536" s="106"/>
      <c r="H536" s="106"/>
      <c r="I536" s="106"/>
      <c r="J536" s="106"/>
      <c r="K536" s="106"/>
      <c r="L536" s="106"/>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6"/>
      <c r="BK536" s="86"/>
      <c r="BL536" s="34"/>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S536" s="1" t="s">
        <v>2938</v>
      </c>
    </row>
    <row r="537" spans="1:97" ht="15.75" hidden="1" customHeight="1">
      <c r="A537" s="86"/>
      <c r="B537" s="106"/>
      <c r="C537" s="81"/>
      <c r="D537" s="106"/>
      <c r="E537" s="106"/>
      <c r="F537" s="106"/>
      <c r="G537" s="106"/>
      <c r="H537" s="106"/>
      <c r="I537" s="106"/>
      <c r="J537" s="106"/>
      <c r="K537" s="106"/>
      <c r="L537" s="106"/>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6"/>
      <c r="BK537" s="86"/>
      <c r="BL537" s="34"/>
      <c r="BM537" s="86"/>
      <c r="BN537" s="86"/>
      <c r="BO537" s="86"/>
      <c r="BP537" s="86"/>
      <c r="BQ537" s="86"/>
      <c r="BR537" s="86"/>
      <c r="BS537" s="86"/>
      <c r="BT537" s="86"/>
      <c r="BU537" s="86"/>
      <c r="BV537" s="86"/>
      <c r="BW537" s="86"/>
      <c r="BX537" s="86"/>
      <c r="BY537" s="86"/>
      <c r="BZ537" s="86"/>
      <c r="CA537" s="86"/>
      <c r="CB537" s="86"/>
      <c r="CC537" s="86"/>
      <c r="CD537" s="86"/>
      <c r="CE537" s="86"/>
      <c r="CF537" s="86"/>
      <c r="CG537" s="86"/>
      <c r="CH537" s="86"/>
      <c r="CI537" s="86"/>
      <c r="CJ537" s="86"/>
      <c r="CK537" s="86"/>
      <c r="CS537" s="1" t="s">
        <v>2939</v>
      </c>
    </row>
    <row r="538" spans="1:97" ht="15.75" hidden="1" customHeight="1">
      <c r="A538" s="86"/>
      <c r="B538" s="106"/>
      <c r="C538" s="81"/>
      <c r="D538" s="106"/>
      <c r="E538" s="106"/>
      <c r="F538" s="106"/>
      <c r="G538" s="106"/>
      <c r="H538" s="106"/>
      <c r="I538" s="106"/>
      <c r="J538" s="106"/>
      <c r="K538" s="106"/>
      <c r="L538" s="106"/>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6"/>
      <c r="BK538" s="86"/>
      <c r="BL538" s="34"/>
      <c r="BM538" s="86"/>
      <c r="BN538" s="86"/>
      <c r="BO538" s="86"/>
      <c r="BP538" s="86"/>
      <c r="BQ538" s="86"/>
      <c r="BR538" s="86"/>
      <c r="BS538" s="86"/>
      <c r="BT538" s="86"/>
      <c r="BU538" s="86"/>
      <c r="BV538" s="86"/>
      <c r="BW538" s="86"/>
      <c r="BX538" s="86"/>
      <c r="BY538" s="86"/>
      <c r="BZ538" s="86"/>
      <c r="CA538" s="86"/>
      <c r="CB538" s="86"/>
      <c r="CC538" s="86"/>
      <c r="CD538" s="86"/>
      <c r="CE538" s="86"/>
      <c r="CF538" s="86"/>
      <c r="CG538" s="86"/>
      <c r="CH538" s="86"/>
      <c r="CI538" s="86"/>
      <c r="CJ538" s="86"/>
      <c r="CK538" s="86"/>
      <c r="CS538" s="1" t="s">
        <v>2940</v>
      </c>
    </row>
    <row r="539" spans="1:97" ht="15.75" hidden="1" customHeight="1">
      <c r="A539" s="86"/>
      <c r="B539" s="106"/>
      <c r="C539" s="81"/>
      <c r="D539" s="106"/>
      <c r="E539" s="106"/>
      <c r="F539" s="106"/>
      <c r="G539" s="106"/>
      <c r="H539" s="106"/>
      <c r="I539" s="106"/>
      <c r="J539" s="106"/>
      <c r="K539" s="106"/>
      <c r="L539" s="106"/>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6"/>
      <c r="BK539" s="86"/>
      <c r="BL539" s="34"/>
      <c r="BM539" s="86"/>
      <c r="BN539" s="86"/>
      <c r="BO539" s="86"/>
      <c r="BP539" s="86"/>
      <c r="BQ539" s="86"/>
      <c r="BR539" s="86"/>
      <c r="BS539" s="86"/>
      <c r="BT539" s="86"/>
      <c r="BU539" s="86"/>
      <c r="BV539" s="86"/>
      <c r="BW539" s="86"/>
      <c r="BX539" s="86"/>
      <c r="BY539" s="86"/>
      <c r="BZ539" s="86"/>
      <c r="CA539" s="86"/>
      <c r="CB539" s="86"/>
      <c r="CC539" s="86"/>
      <c r="CD539" s="86"/>
      <c r="CE539" s="86"/>
      <c r="CF539" s="86"/>
      <c r="CG539" s="86"/>
      <c r="CH539" s="86"/>
      <c r="CI539" s="86"/>
      <c r="CJ539" s="86"/>
      <c r="CK539" s="86"/>
      <c r="CS539" s="1" t="s">
        <v>2941</v>
      </c>
    </row>
    <row r="540" spans="1:97" ht="15.75" hidden="1" customHeight="1">
      <c r="A540" s="86"/>
      <c r="B540" s="106"/>
      <c r="C540" s="81"/>
      <c r="D540" s="106"/>
      <c r="E540" s="106"/>
      <c r="F540" s="106"/>
      <c r="G540" s="106"/>
      <c r="H540" s="106"/>
      <c r="I540" s="106"/>
      <c r="J540" s="106"/>
      <c r="K540" s="106"/>
      <c r="L540" s="106"/>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6"/>
      <c r="BK540" s="86"/>
      <c r="BL540" s="34"/>
      <c r="BM540" s="86"/>
      <c r="BN540" s="86"/>
      <c r="BO540" s="86"/>
      <c r="BP540" s="86"/>
      <c r="BQ540" s="86"/>
      <c r="BR540" s="86"/>
      <c r="BS540" s="86"/>
      <c r="BT540" s="86"/>
      <c r="BU540" s="86"/>
      <c r="BV540" s="86"/>
      <c r="BW540" s="86"/>
      <c r="BX540" s="86"/>
      <c r="BY540" s="86"/>
      <c r="BZ540" s="86"/>
      <c r="CA540" s="86"/>
      <c r="CB540" s="86"/>
      <c r="CC540" s="86"/>
      <c r="CD540" s="86"/>
      <c r="CE540" s="86"/>
      <c r="CF540" s="86"/>
      <c r="CG540" s="86"/>
      <c r="CH540" s="86"/>
      <c r="CI540" s="86"/>
      <c r="CJ540" s="86"/>
      <c r="CK540" s="86"/>
      <c r="CS540" s="1" t="s">
        <v>2942</v>
      </c>
    </row>
    <row r="541" spans="1:97" ht="15.75" hidden="1" customHeight="1">
      <c r="A541" s="86"/>
      <c r="B541" s="106"/>
      <c r="C541" s="81"/>
      <c r="D541" s="106"/>
      <c r="E541" s="106"/>
      <c r="F541" s="106"/>
      <c r="G541" s="106"/>
      <c r="H541" s="106"/>
      <c r="I541" s="106"/>
      <c r="J541" s="106"/>
      <c r="K541" s="106"/>
      <c r="L541" s="106"/>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6"/>
      <c r="BK541" s="86"/>
      <c r="BL541" s="34"/>
      <c r="BM541" s="86"/>
      <c r="BN541" s="86"/>
      <c r="BO541" s="86"/>
      <c r="BP541" s="86"/>
      <c r="BQ541" s="86"/>
      <c r="BR541" s="86"/>
      <c r="BS541" s="86"/>
      <c r="BT541" s="86"/>
      <c r="BU541" s="86"/>
      <c r="BV541" s="86"/>
      <c r="BW541" s="86"/>
      <c r="BX541" s="86"/>
      <c r="BY541" s="86"/>
      <c r="BZ541" s="86"/>
      <c r="CA541" s="86"/>
      <c r="CB541" s="86"/>
      <c r="CC541" s="86"/>
      <c r="CD541" s="86"/>
      <c r="CE541" s="86"/>
      <c r="CF541" s="86"/>
      <c r="CG541" s="86"/>
      <c r="CH541" s="86"/>
      <c r="CI541" s="86"/>
      <c r="CJ541" s="86"/>
      <c r="CK541" s="86"/>
      <c r="CS541" s="1" t="s">
        <v>2943</v>
      </c>
    </row>
    <row r="542" spans="1:97" ht="15.75" hidden="1" customHeight="1">
      <c r="A542" s="86"/>
      <c r="B542" s="106"/>
      <c r="C542" s="81"/>
      <c r="D542" s="106"/>
      <c r="E542" s="106"/>
      <c r="F542" s="106"/>
      <c r="G542" s="106"/>
      <c r="H542" s="106"/>
      <c r="I542" s="106"/>
      <c r="J542" s="106"/>
      <c r="K542" s="106"/>
      <c r="L542" s="106"/>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6"/>
      <c r="BK542" s="86"/>
      <c r="BL542" s="34"/>
      <c r="BM542" s="86"/>
      <c r="BN542" s="86"/>
      <c r="BO542" s="86"/>
      <c r="BP542" s="86"/>
      <c r="BQ542" s="86"/>
      <c r="BR542" s="86"/>
      <c r="BS542" s="86"/>
      <c r="BT542" s="86"/>
      <c r="BU542" s="86"/>
      <c r="BV542" s="86"/>
      <c r="BW542" s="86"/>
      <c r="BX542" s="86"/>
      <c r="BY542" s="86"/>
      <c r="BZ542" s="86"/>
      <c r="CA542" s="86"/>
      <c r="CB542" s="86"/>
      <c r="CC542" s="86"/>
      <c r="CD542" s="86"/>
      <c r="CE542" s="86"/>
      <c r="CF542" s="86"/>
      <c r="CG542" s="86"/>
      <c r="CH542" s="86"/>
      <c r="CI542" s="86"/>
      <c r="CJ542" s="86"/>
      <c r="CK542" s="86"/>
      <c r="CS542" s="1" t="s">
        <v>2944</v>
      </c>
    </row>
    <row r="543" spans="1:97" ht="15.75" hidden="1" customHeight="1">
      <c r="A543" s="86"/>
      <c r="B543" s="106"/>
      <c r="C543" s="81"/>
      <c r="D543" s="106"/>
      <c r="E543" s="106"/>
      <c r="F543" s="106"/>
      <c r="G543" s="106"/>
      <c r="H543" s="106"/>
      <c r="I543" s="106"/>
      <c r="J543" s="106"/>
      <c r="K543" s="106"/>
      <c r="L543" s="106"/>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6"/>
      <c r="BK543" s="86"/>
      <c r="BL543" s="34"/>
      <c r="BM543" s="86"/>
      <c r="BN543" s="86"/>
      <c r="BO543" s="86"/>
      <c r="BP543" s="86"/>
      <c r="BQ543" s="86"/>
      <c r="BR543" s="86"/>
      <c r="BS543" s="86"/>
      <c r="BT543" s="86"/>
      <c r="BU543" s="86"/>
      <c r="BV543" s="86"/>
      <c r="BW543" s="86"/>
      <c r="BX543" s="86"/>
      <c r="BY543" s="86"/>
      <c r="BZ543" s="86"/>
      <c r="CA543" s="86"/>
      <c r="CB543" s="86"/>
      <c r="CC543" s="86"/>
      <c r="CD543" s="86"/>
      <c r="CE543" s="86"/>
      <c r="CF543" s="86"/>
      <c r="CG543" s="86"/>
      <c r="CH543" s="86"/>
      <c r="CI543" s="86"/>
      <c r="CJ543" s="86"/>
      <c r="CK543" s="86"/>
      <c r="CS543" s="1" t="s">
        <v>2945</v>
      </c>
    </row>
    <row r="544" spans="1:97" ht="15.75" hidden="1" customHeight="1">
      <c r="A544" s="86"/>
      <c r="B544" s="106"/>
      <c r="C544" s="81"/>
      <c r="D544" s="106"/>
      <c r="E544" s="106"/>
      <c r="F544" s="106"/>
      <c r="G544" s="106"/>
      <c r="H544" s="106"/>
      <c r="I544" s="106"/>
      <c r="J544" s="106"/>
      <c r="K544" s="106"/>
      <c r="L544" s="106"/>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6"/>
      <c r="BK544" s="86"/>
      <c r="BL544" s="34"/>
      <c r="BM544" s="86"/>
      <c r="BN544" s="86"/>
      <c r="BO544" s="86"/>
      <c r="BP544" s="86"/>
      <c r="BQ544" s="86"/>
      <c r="BR544" s="86"/>
      <c r="BS544" s="86"/>
      <c r="BT544" s="86"/>
      <c r="BU544" s="86"/>
      <c r="BV544" s="86"/>
      <c r="BW544" s="86"/>
      <c r="BX544" s="86"/>
      <c r="BY544" s="86"/>
      <c r="BZ544" s="86"/>
      <c r="CA544" s="86"/>
      <c r="CB544" s="86"/>
      <c r="CC544" s="86"/>
      <c r="CD544" s="86"/>
      <c r="CE544" s="86"/>
      <c r="CF544" s="86"/>
      <c r="CG544" s="86"/>
      <c r="CH544" s="86"/>
      <c r="CI544" s="86"/>
      <c r="CJ544" s="86"/>
      <c r="CK544" s="86"/>
      <c r="CS544" s="1" t="s">
        <v>2946</v>
      </c>
    </row>
    <row r="545" spans="1:97" ht="15.75" hidden="1" customHeight="1">
      <c r="A545" s="86"/>
      <c r="B545" s="106"/>
      <c r="C545" s="81"/>
      <c r="D545" s="106"/>
      <c r="E545" s="106"/>
      <c r="F545" s="106"/>
      <c r="G545" s="106"/>
      <c r="H545" s="106"/>
      <c r="I545" s="106"/>
      <c r="J545" s="106"/>
      <c r="K545" s="106"/>
      <c r="L545" s="106"/>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6"/>
      <c r="BK545" s="86"/>
      <c r="BL545" s="34"/>
      <c r="BM545" s="86"/>
      <c r="BN545" s="86"/>
      <c r="BO545" s="86"/>
      <c r="BP545" s="86"/>
      <c r="BQ545" s="86"/>
      <c r="BR545" s="86"/>
      <c r="BS545" s="86"/>
      <c r="BT545" s="86"/>
      <c r="BU545" s="86"/>
      <c r="BV545" s="86"/>
      <c r="BW545" s="86"/>
      <c r="BX545" s="86"/>
      <c r="BY545" s="86"/>
      <c r="BZ545" s="86"/>
      <c r="CA545" s="86"/>
      <c r="CB545" s="86"/>
      <c r="CC545" s="86"/>
      <c r="CD545" s="86"/>
      <c r="CE545" s="86"/>
      <c r="CF545" s="86"/>
      <c r="CG545" s="86"/>
      <c r="CH545" s="86"/>
      <c r="CI545" s="86"/>
      <c r="CJ545" s="86"/>
      <c r="CK545" s="86"/>
      <c r="CS545" s="1" t="s">
        <v>2947</v>
      </c>
    </row>
    <row r="546" spans="1:97" ht="15.75" hidden="1" customHeight="1">
      <c r="A546" s="86"/>
      <c r="B546" s="106"/>
      <c r="C546" s="81"/>
      <c r="D546" s="106"/>
      <c r="E546" s="106"/>
      <c r="F546" s="106"/>
      <c r="G546" s="106"/>
      <c r="H546" s="106"/>
      <c r="I546" s="106"/>
      <c r="J546" s="106"/>
      <c r="K546" s="106"/>
      <c r="L546" s="106"/>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6"/>
      <c r="BK546" s="86"/>
      <c r="BL546" s="34"/>
      <c r="BM546" s="86"/>
      <c r="BN546" s="86"/>
      <c r="BO546" s="86"/>
      <c r="BP546" s="86"/>
      <c r="BQ546" s="86"/>
      <c r="BR546" s="86"/>
      <c r="BS546" s="86"/>
      <c r="BT546" s="86"/>
      <c r="BU546" s="86"/>
      <c r="BV546" s="86"/>
      <c r="BW546" s="86"/>
      <c r="BX546" s="86"/>
      <c r="BY546" s="86"/>
      <c r="BZ546" s="86"/>
      <c r="CA546" s="86"/>
      <c r="CB546" s="86"/>
      <c r="CC546" s="86"/>
      <c r="CD546" s="86"/>
      <c r="CE546" s="86"/>
      <c r="CF546" s="86"/>
      <c r="CG546" s="86"/>
      <c r="CH546" s="86"/>
      <c r="CI546" s="86"/>
      <c r="CJ546" s="86"/>
      <c r="CK546" s="86"/>
      <c r="CS546" s="1" t="s">
        <v>2948</v>
      </c>
    </row>
    <row r="547" spans="1:97" ht="15.75" hidden="1" customHeight="1">
      <c r="A547" s="86"/>
      <c r="B547" s="106"/>
      <c r="C547" s="81"/>
      <c r="D547" s="106"/>
      <c r="E547" s="106"/>
      <c r="F547" s="106"/>
      <c r="G547" s="106"/>
      <c r="H547" s="106"/>
      <c r="I547" s="106"/>
      <c r="J547" s="106"/>
      <c r="K547" s="106"/>
      <c r="L547" s="106"/>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6"/>
      <c r="BK547" s="86"/>
      <c r="BL547" s="34"/>
      <c r="BM547" s="86"/>
      <c r="BN547" s="86"/>
      <c r="BO547" s="86"/>
      <c r="BP547" s="86"/>
      <c r="BQ547" s="86"/>
      <c r="BR547" s="86"/>
      <c r="BS547" s="86"/>
      <c r="BT547" s="86"/>
      <c r="BU547" s="86"/>
      <c r="BV547" s="86"/>
      <c r="BW547" s="86"/>
      <c r="BX547" s="86"/>
      <c r="BY547" s="86"/>
      <c r="BZ547" s="86"/>
      <c r="CA547" s="86"/>
      <c r="CB547" s="86"/>
      <c r="CC547" s="86"/>
      <c r="CD547" s="86"/>
      <c r="CE547" s="86"/>
      <c r="CF547" s="86"/>
      <c r="CG547" s="86"/>
      <c r="CH547" s="86"/>
      <c r="CI547" s="86"/>
      <c r="CJ547" s="86"/>
      <c r="CK547" s="86"/>
      <c r="CS547" s="1" t="s">
        <v>2949</v>
      </c>
    </row>
    <row r="548" spans="1:97" ht="15.75" hidden="1" customHeight="1">
      <c r="A548" s="86"/>
      <c r="B548" s="106"/>
      <c r="C548" s="81"/>
      <c r="D548" s="106"/>
      <c r="E548" s="106"/>
      <c r="F548" s="106"/>
      <c r="G548" s="106"/>
      <c r="H548" s="106"/>
      <c r="I548" s="106"/>
      <c r="J548" s="106"/>
      <c r="K548" s="106"/>
      <c r="L548" s="106"/>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6"/>
      <c r="BK548" s="86"/>
      <c r="BL548" s="34"/>
      <c r="BM548" s="86"/>
      <c r="BN548" s="86"/>
      <c r="BO548" s="86"/>
      <c r="BP548" s="86"/>
      <c r="BQ548" s="86"/>
      <c r="BR548" s="86"/>
      <c r="BS548" s="86"/>
      <c r="BT548" s="86"/>
      <c r="BU548" s="86"/>
      <c r="BV548" s="86"/>
      <c r="BW548" s="86"/>
      <c r="BX548" s="86"/>
      <c r="BY548" s="86"/>
      <c r="BZ548" s="86"/>
      <c r="CA548" s="86"/>
      <c r="CB548" s="86"/>
      <c r="CC548" s="86"/>
      <c r="CD548" s="86"/>
      <c r="CE548" s="86"/>
      <c r="CF548" s="86"/>
      <c r="CG548" s="86"/>
      <c r="CH548" s="86"/>
      <c r="CI548" s="86"/>
      <c r="CJ548" s="86"/>
      <c r="CK548" s="86"/>
      <c r="CS548" s="1" t="s">
        <v>2950</v>
      </c>
    </row>
    <row r="549" spans="1:97" ht="15.75" hidden="1" customHeight="1">
      <c r="A549" s="86"/>
      <c r="B549" s="106"/>
      <c r="C549" s="81"/>
      <c r="D549" s="106"/>
      <c r="E549" s="106"/>
      <c r="F549" s="106"/>
      <c r="G549" s="106"/>
      <c r="H549" s="106"/>
      <c r="I549" s="106"/>
      <c r="J549" s="106"/>
      <c r="K549" s="106"/>
      <c r="L549" s="106"/>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6"/>
      <c r="BK549" s="86"/>
      <c r="BL549" s="34"/>
      <c r="BM549" s="86"/>
      <c r="BN549" s="86"/>
      <c r="BO549" s="86"/>
      <c r="BP549" s="86"/>
      <c r="BQ549" s="86"/>
      <c r="BR549" s="86"/>
      <c r="BS549" s="86"/>
      <c r="BT549" s="86"/>
      <c r="BU549" s="86"/>
      <c r="BV549" s="86"/>
      <c r="BW549" s="86"/>
      <c r="BX549" s="86"/>
      <c r="BY549" s="86"/>
      <c r="BZ549" s="86"/>
      <c r="CA549" s="86"/>
      <c r="CB549" s="86"/>
      <c r="CC549" s="86"/>
      <c r="CD549" s="86"/>
      <c r="CE549" s="86"/>
      <c r="CF549" s="86"/>
      <c r="CG549" s="86"/>
      <c r="CH549" s="86"/>
      <c r="CI549" s="86"/>
      <c r="CJ549" s="86"/>
      <c r="CK549" s="86"/>
      <c r="CS549" s="1" t="s">
        <v>2951</v>
      </c>
    </row>
    <row r="550" spans="1:97" ht="15.75" hidden="1" customHeight="1">
      <c r="A550" s="86"/>
      <c r="B550" s="106"/>
      <c r="C550" s="81"/>
      <c r="D550" s="106"/>
      <c r="E550" s="106"/>
      <c r="F550" s="106"/>
      <c r="G550" s="106"/>
      <c r="H550" s="106"/>
      <c r="I550" s="106"/>
      <c r="J550" s="106"/>
      <c r="K550" s="106"/>
      <c r="L550" s="106"/>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6"/>
      <c r="BK550" s="86"/>
      <c r="BL550" s="34"/>
      <c r="BM550" s="86"/>
      <c r="BN550" s="86"/>
      <c r="BO550" s="86"/>
      <c r="BP550" s="86"/>
      <c r="BQ550" s="86"/>
      <c r="BR550" s="86"/>
      <c r="BS550" s="86"/>
      <c r="BT550" s="86"/>
      <c r="BU550" s="86"/>
      <c r="BV550" s="86"/>
      <c r="BW550" s="86"/>
      <c r="BX550" s="86"/>
      <c r="BY550" s="86"/>
      <c r="BZ550" s="86"/>
      <c r="CA550" s="86"/>
      <c r="CB550" s="86"/>
      <c r="CC550" s="86"/>
      <c r="CD550" s="86"/>
      <c r="CE550" s="86"/>
      <c r="CF550" s="86"/>
      <c r="CG550" s="86"/>
      <c r="CH550" s="86"/>
      <c r="CI550" s="86"/>
      <c r="CJ550" s="86"/>
      <c r="CK550" s="86"/>
      <c r="CS550" s="1" t="s">
        <v>2952</v>
      </c>
    </row>
    <row r="551" spans="1:97" ht="15.75" hidden="1" customHeight="1">
      <c r="A551" s="86"/>
      <c r="B551" s="106"/>
      <c r="C551" s="81"/>
      <c r="D551" s="106"/>
      <c r="E551" s="106"/>
      <c r="F551" s="106"/>
      <c r="G551" s="106"/>
      <c r="H551" s="106"/>
      <c r="I551" s="106"/>
      <c r="J551" s="106"/>
      <c r="K551" s="106"/>
      <c r="L551" s="106"/>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6"/>
      <c r="BK551" s="86"/>
      <c r="BL551" s="34"/>
      <c r="BM551" s="86"/>
      <c r="BN551" s="86"/>
      <c r="BO551" s="86"/>
      <c r="BP551" s="86"/>
      <c r="BQ551" s="86"/>
      <c r="BR551" s="86"/>
      <c r="BS551" s="86"/>
      <c r="BT551" s="86"/>
      <c r="BU551" s="86"/>
      <c r="BV551" s="86"/>
      <c r="BW551" s="86"/>
      <c r="BX551" s="86"/>
      <c r="BY551" s="86"/>
      <c r="BZ551" s="86"/>
      <c r="CA551" s="86"/>
      <c r="CB551" s="86"/>
      <c r="CC551" s="86"/>
      <c r="CD551" s="86"/>
      <c r="CE551" s="86"/>
      <c r="CF551" s="86"/>
      <c r="CG551" s="86"/>
      <c r="CH551" s="86"/>
      <c r="CI551" s="86"/>
      <c r="CJ551" s="86"/>
      <c r="CK551" s="86"/>
      <c r="CS551" s="1" t="s">
        <v>2953</v>
      </c>
    </row>
    <row r="552" spans="1:97" ht="15.75" hidden="1" customHeight="1">
      <c r="A552" s="86"/>
      <c r="B552" s="106"/>
      <c r="C552" s="81"/>
      <c r="D552" s="106"/>
      <c r="E552" s="106"/>
      <c r="F552" s="106"/>
      <c r="G552" s="106"/>
      <c r="H552" s="106"/>
      <c r="I552" s="106"/>
      <c r="J552" s="106"/>
      <c r="K552" s="106"/>
      <c r="L552" s="106"/>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6"/>
      <c r="BK552" s="86"/>
      <c r="BL552" s="34"/>
      <c r="BM552" s="86"/>
      <c r="BN552" s="86"/>
      <c r="BO552" s="86"/>
      <c r="BP552" s="86"/>
      <c r="BQ552" s="86"/>
      <c r="BR552" s="86"/>
      <c r="BS552" s="86"/>
      <c r="BT552" s="86"/>
      <c r="BU552" s="86"/>
      <c r="BV552" s="86"/>
      <c r="BW552" s="86"/>
      <c r="BX552" s="86"/>
      <c r="BY552" s="86"/>
      <c r="BZ552" s="86"/>
      <c r="CA552" s="86"/>
      <c r="CB552" s="86"/>
      <c r="CC552" s="86"/>
      <c r="CD552" s="86"/>
      <c r="CE552" s="86"/>
      <c r="CF552" s="86"/>
      <c r="CG552" s="86"/>
      <c r="CH552" s="86"/>
      <c r="CI552" s="86"/>
      <c r="CJ552" s="86"/>
      <c r="CK552" s="86"/>
      <c r="CS552" s="1" t="s">
        <v>2954</v>
      </c>
    </row>
    <row r="553" spans="1:97" ht="15.75" hidden="1" customHeight="1">
      <c r="A553" s="86"/>
      <c r="B553" s="106"/>
      <c r="C553" s="81"/>
      <c r="D553" s="106"/>
      <c r="E553" s="106"/>
      <c r="F553" s="106"/>
      <c r="G553" s="106"/>
      <c r="H553" s="106"/>
      <c r="I553" s="106"/>
      <c r="J553" s="106"/>
      <c r="K553" s="106"/>
      <c r="L553" s="106"/>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6"/>
      <c r="BK553" s="86"/>
      <c r="BL553" s="34"/>
      <c r="BM553" s="86"/>
      <c r="BN553" s="86"/>
      <c r="BO553" s="86"/>
      <c r="BP553" s="86"/>
      <c r="BQ553" s="86"/>
      <c r="BR553" s="86"/>
      <c r="BS553" s="86"/>
      <c r="BT553" s="86"/>
      <c r="BU553" s="86"/>
      <c r="BV553" s="86"/>
      <c r="BW553" s="86"/>
      <c r="BX553" s="86"/>
      <c r="BY553" s="86"/>
      <c r="BZ553" s="86"/>
      <c r="CA553" s="86"/>
      <c r="CB553" s="86"/>
      <c r="CC553" s="86"/>
      <c r="CD553" s="86"/>
      <c r="CE553" s="86"/>
      <c r="CF553" s="86"/>
      <c r="CG553" s="86"/>
      <c r="CH553" s="86"/>
      <c r="CI553" s="86"/>
      <c r="CJ553" s="86"/>
      <c r="CK553" s="86"/>
      <c r="CS553" s="1" t="s">
        <v>2955</v>
      </c>
    </row>
    <row r="554" spans="1:97" ht="15.75" hidden="1" customHeight="1">
      <c r="A554" s="86"/>
      <c r="B554" s="106"/>
      <c r="C554" s="81"/>
      <c r="D554" s="106"/>
      <c r="E554" s="106"/>
      <c r="F554" s="106"/>
      <c r="G554" s="106"/>
      <c r="H554" s="106"/>
      <c r="I554" s="106"/>
      <c r="J554" s="106"/>
      <c r="K554" s="106"/>
      <c r="L554" s="106"/>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6"/>
      <c r="BK554" s="86"/>
      <c r="BL554" s="34"/>
      <c r="BM554" s="86"/>
      <c r="BN554" s="86"/>
      <c r="BO554" s="86"/>
      <c r="BP554" s="86"/>
      <c r="BQ554" s="86"/>
      <c r="BR554" s="86"/>
      <c r="BS554" s="86"/>
      <c r="BT554" s="86"/>
      <c r="BU554" s="86"/>
      <c r="BV554" s="86"/>
      <c r="BW554" s="86"/>
      <c r="BX554" s="86"/>
      <c r="BY554" s="86"/>
      <c r="BZ554" s="86"/>
      <c r="CA554" s="86"/>
      <c r="CB554" s="86"/>
      <c r="CC554" s="86"/>
      <c r="CD554" s="86"/>
      <c r="CE554" s="86"/>
      <c r="CF554" s="86"/>
      <c r="CG554" s="86"/>
      <c r="CH554" s="86"/>
      <c r="CI554" s="86"/>
      <c r="CJ554" s="86"/>
      <c r="CK554" s="86"/>
      <c r="CS554" s="1" t="s">
        <v>602</v>
      </c>
    </row>
    <row r="555" spans="1:97" ht="15.75" hidden="1" customHeight="1">
      <c r="A555" s="86"/>
      <c r="B555" s="106"/>
      <c r="C555" s="81"/>
      <c r="D555" s="106"/>
      <c r="E555" s="106"/>
      <c r="F555" s="106"/>
      <c r="G555" s="106"/>
      <c r="H555" s="106"/>
      <c r="I555" s="106"/>
      <c r="J555" s="106"/>
      <c r="K555" s="106"/>
      <c r="L555" s="106"/>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6"/>
      <c r="BK555" s="86"/>
      <c r="BL555" s="34"/>
      <c r="BM555" s="86"/>
      <c r="BN555" s="86"/>
      <c r="BO555" s="86"/>
      <c r="BP555" s="86"/>
      <c r="BQ555" s="86"/>
      <c r="BR555" s="86"/>
      <c r="BS555" s="86"/>
      <c r="BT555" s="86"/>
      <c r="BU555" s="86"/>
      <c r="BV555" s="86"/>
      <c r="BW555" s="86"/>
      <c r="BX555" s="86"/>
      <c r="BY555" s="86"/>
      <c r="BZ555" s="86"/>
      <c r="CA555" s="86"/>
      <c r="CB555" s="86"/>
      <c r="CC555" s="86"/>
      <c r="CD555" s="86"/>
      <c r="CE555" s="86"/>
      <c r="CF555" s="86"/>
      <c r="CG555" s="86"/>
      <c r="CH555" s="86"/>
      <c r="CI555" s="86"/>
      <c r="CJ555" s="86"/>
      <c r="CK555" s="86"/>
      <c r="CS555" s="1" t="s">
        <v>654</v>
      </c>
    </row>
    <row r="556" spans="1:97" ht="15.75" hidden="1" customHeight="1">
      <c r="A556" s="86"/>
      <c r="B556" s="106"/>
      <c r="C556" s="81"/>
      <c r="D556" s="106"/>
      <c r="E556" s="106"/>
      <c r="F556" s="106"/>
      <c r="G556" s="106"/>
      <c r="H556" s="106"/>
      <c r="I556" s="106"/>
      <c r="J556" s="106"/>
      <c r="K556" s="106"/>
      <c r="L556" s="106"/>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6"/>
      <c r="BK556" s="86"/>
      <c r="BL556" s="34"/>
      <c r="BM556" s="86"/>
      <c r="BN556" s="86"/>
      <c r="BO556" s="86"/>
      <c r="BP556" s="86"/>
      <c r="BQ556" s="86"/>
      <c r="BR556" s="86"/>
      <c r="BS556" s="86"/>
      <c r="BT556" s="86"/>
      <c r="BU556" s="86"/>
      <c r="BV556" s="86"/>
      <c r="BW556" s="86"/>
      <c r="BX556" s="86"/>
      <c r="BY556" s="86"/>
      <c r="BZ556" s="86"/>
      <c r="CA556" s="86"/>
      <c r="CB556" s="86"/>
      <c r="CC556" s="86"/>
      <c r="CD556" s="86"/>
      <c r="CE556" s="86"/>
      <c r="CF556" s="86"/>
      <c r="CG556" s="86"/>
      <c r="CH556" s="86"/>
      <c r="CI556" s="86"/>
      <c r="CJ556" s="86"/>
      <c r="CK556" s="86"/>
      <c r="CS556" s="1" t="s">
        <v>2956</v>
      </c>
    </row>
    <row r="557" spans="1:97" ht="15.75" hidden="1" customHeight="1">
      <c r="A557" s="86"/>
      <c r="B557" s="106"/>
      <c r="C557" s="81"/>
      <c r="D557" s="106"/>
      <c r="E557" s="106"/>
      <c r="F557" s="106"/>
      <c r="G557" s="106"/>
      <c r="H557" s="106"/>
      <c r="I557" s="106"/>
      <c r="J557" s="106"/>
      <c r="K557" s="106"/>
      <c r="L557" s="106"/>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6"/>
      <c r="BK557" s="86"/>
      <c r="BL557" s="34"/>
      <c r="BM557" s="86"/>
      <c r="BN557" s="86"/>
      <c r="BO557" s="86"/>
      <c r="BP557" s="86"/>
      <c r="BQ557" s="86"/>
      <c r="BR557" s="86"/>
      <c r="BS557" s="86"/>
      <c r="BT557" s="86"/>
      <c r="BU557" s="86"/>
      <c r="BV557" s="86"/>
      <c r="BW557" s="86"/>
      <c r="BX557" s="86"/>
      <c r="BY557" s="86"/>
      <c r="BZ557" s="86"/>
      <c r="CA557" s="86"/>
      <c r="CB557" s="86"/>
      <c r="CC557" s="86"/>
      <c r="CD557" s="86"/>
      <c r="CE557" s="86"/>
      <c r="CF557" s="86"/>
      <c r="CG557" s="86"/>
      <c r="CH557" s="86"/>
      <c r="CI557" s="86"/>
      <c r="CJ557" s="86"/>
      <c r="CK557" s="86"/>
      <c r="CS557" s="1" t="s">
        <v>2957</v>
      </c>
    </row>
    <row r="558" spans="1:97" ht="15.75" hidden="1" customHeight="1">
      <c r="A558" s="86"/>
      <c r="B558" s="106"/>
      <c r="C558" s="81"/>
      <c r="D558" s="106"/>
      <c r="E558" s="106"/>
      <c r="F558" s="106"/>
      <c r="G558" s="106"/>
      <c r="H558" s="106"/>
      <c r="I558" s="106"/>
      <c r="J558" s="106"/>
      <c r="K558" s="106"/>
      <c r="L558" s="106"/>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6"/>
      <c r="BK558" s="86"/>
      <c r="BL558" s="34"/>
      <c r="BM558" s="86"/>
      <c r="BN558" s="86"/>
      <c r="BO558" s="86"/>
      <c r="BP558" s="86"/>
      <c r="BQ558" s="86"/>
      <c r="BR558" s="86"/>
      <c r="BS558" s="86"/>
      <c r="BT558" s="86"/>
      <c r="BU558" s="86"/>
      <c r="BV558" s="86"/>
      <c r="BW558" s="86"/>
      <c r="BX558" s="86"/>
      <c r="BY558" s="86"/>
      <c r="BZ558" s="86"/>
      <c r="CA558" s="86"/>
      <c r="CB558" s="86"/>
      <c r="CC558" s="86"/>
      <c r="CD558" s="86"/>
      <c r="CE558" s="86"/>
      <c r="CF558" s="86"/>
      <c r="CG558" s="86"/>
      <c r="CH558" s="86"/>
      <c r="CI558" s="86"/>
      <c r="CJ558" s="86"/>
      <c r="CK558" s="86"/>
      <c r="CS558" s="1" t="s">
        <v>2958</v>
      </c>
    </row>
    <row r="559" spans="1:97" ht="15.75" hidden="1" customHeight="1">
      <c r="A559" s="86"/>
      <c r="B559" s="106"/>
      <c r="C559" s="81"/>
      <c r="D559" s="106"/>
      <c r="E559" s="106"/>
      <c r="F559" s="106"/>
      <c r="G559" s="106"/>
      <c r="H559" s="106"/>
      <c r="I559" s="106"/>
      <c r="J559" s="106"/>
      <c r="K559" s="106"/>
      <c r="L559" s="106"/>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6"/>
      <c r="BK559" s="86"/>
      <c r="BL559" s="34"/>
      <c r="BM559" s="86"/>
      <c r="BN559" s="86"/>
      <c r="BO559" s="86"/>
      <c r="BP559" s="86"/>
      <c r="BQ559" s="86"/>
      <c r="BR559" s="86"/>
      <c r="BS559" s="86"/>
      <c r="BT559" s="86"/>
      <c r="BU559" s="86"/>
      <c r="BV559" s="86"/>
      <c r="BW559" s="86"/>
      <c r="BX559" s="86"/>
      <c r="BY559" s="86"/>
      <c r="BZ559" s="86"/>
      <c r="CA559" s="86"/>
      <c r="CB559" s="86"/>
      <c r="CC559" s="86"/>
      <c r="CD559" s="86"/>
      <c r="CE559" s="86"/>
      <c r="CF559" s="86"/>
      <c r="CG559" s="86"/>
      <c r="CH559" s="86"/>
      <c r="CI559" s="86"/>
      <c r="CJ559" s="86"/>
      <c r="CK559" s="86"/>
      <c r="CS559" s="1" t="s">
        <v>2959</v>
      </c>
    </row>
    <row r="560" spans="1:97" ht="15.75" hidden="1" customHeight="1">
      <c r="A560" s="86"/>
      <c r="B560" s="106"/>
      <c r="C560" s="81"/>
      <c r="D560" s="106"/>
      <c r="E560" s="106"/>
      <c r="F560" s="106"/>
      <c r="G560" s="106"/>
      <c r="H560" s="106"/>
      <c r="I560" s="106"/>
      <c r="J560" s="106"/>
      <c r="K560" s="106"/>
      <c r="L560" s="106"/>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6"/>
      <c r="BK560" s="86"/>
      <c r="BL560" s="34"/>
      <c r="BM560" s="86"/>
      <c r="BN560" s="86"/>
      <c r="BO560" s="86"/>
      <c r="BP560" s="86"/>
      <c r="BQ560" s="86"/>
      <c r="BR560" s="86"/>
      <c r="BS560" s="86"/>
      <c r="BT560" s="86"/>
      <c r="BU560" s="86"/>
      <c r="BV560" s="86"/>
      <c r="BW560" s="86"/>
      <c r="BX560" s="86"/>
      <c r="BY560" s="86"/>
      <c r="BZ560" s="86"/>
      <c r="CA560" s="86"/>
      <c r="CB560" s="86"/>
      <c r="CC560" s="86"/>
      <c r="CD560" s="86"/>
      <c r="CE560" s="86"/>
      <c r="CF560" s="86"/>
      <c r="CG560" s="86"/>
      <c r="CH560" s="86"/>
      <c r="CI560" s="86"/>
      <c r="CJ560" s="86"/>
      <c r="CK560" s="86"/>
      <c r="CS560" s="1" t="s">
        <v>2960</v>
      </c>
    </row>
    <row r="561" spans="1:97" ht="15.75" hidden="1" customHeight="1">
      <c r="A561" s="86"/>
      <c r="B561" s="106"/>
      <c r="C561" s="81"/>
      <c r="D561" s="106"/>
      <c r="E561" s="106"/>
      <c r="F561" s="106"/>
      <c r="G561" s="106"/>
      <c r="H561" s="106"/>
      <c r="I561" s="106"/>
      <c r="J561" s="106"/>
      <c r="K561" s="106"/>
      <c r="L561" s="106"/>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6"/>
      <c r="BK561" s="86"/>
      <c r="BL561" s="34"/>
      <c r="BM561" s="86"/>
      <c r="BN561" s="86"/>
      <c r="BO561" s="86"/>
      <c r="BP561" s="86"/>
      <c r="BQ561" s="86"/>
      <c r="BR561" s="86"/>
      <c r="BS561" s="86"/>
      <c r="BT561" s="86"/>
      <c r="BU561" s="86"/>
      <c r="BV561" s="86"/>
      <c r="BW561" s="86"/>
      <c r="BX561" s="86"/>
      <c r="BY561" s="86"/>
      <c r="BZ561" s="86"/>
      <c r="CA561" s="86"/>
      <c r="CB561" s="86"/>
      <c r="CC561" s="86"/>
      <c r="CD561" s="86"/>
      <c r="CE561" s="86"/>
      <c r="CF561" s="86"/>
      <c r="CG561" s="86"/>
      <c r="CH561" s="86"/>
      <c r="CI561" s="86"/>
      <c r="CJ561" s="86"/>
      <c r="CK561" s="86"/>
      <c r="CS561" s="1" t="s">
        <v>2961</v>
      </c>
    </row>
    <row r="562" spans="1:97" ht="15.75" hidden="1" customHeight="1">
      <c r="A562" s="86"/>
      <c r="B562" s="106"/>
      <c r="C562" s="81"/>
      <c r="D562" s="106"/>
      <c r="E562" s="106"/>
      <c r="F562" s="106"/>
      <c r="G562" s="106"/>
      <c r="H562" s="106"/>
      <c r="I562" s="106"/>
      <c r="J562" s="106"/>
      <c r="K562" s="106"/>
      <c r="L562" s="106"/>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6"/>
      <c r="BK562" s="86"/>
      <c r="BL562" s="34"/>
      <c r="BM562" s="86"/>
      <c r="BN562" s="86"/>
      <c r="BO562" s="86"/>
      <c r="BP562" s="86"/>
      <c r="BQ562" s="86"/>
      <c r="BR562" s="86"/>
      <c r="BS562" s="86"/>
      <c r="BT562" s="86"/>
      <c r="BU562" s="86"/>
      <c r="BV562" s="86"/>
      <c r="BW562" s="86"/>
      <c r="BX562" s="86"/>
      <c r="BY562" s="86"/>
      <c r="BZ562" s="86"/>
      <c r="CA562" s="86"/>
      <c r="CB562" s="86"/>
      <c r="CC562" s="86"/>
      <c r="CD562" s="86"/>
      <c r="CE562" s="86"/>
      <c r="CF562" s="86"/>
      <c r="CG562" s="86"/>
      <c r="CH562" s="86"/>
      <c r="CI562" s="86"/>
      <c r="CJ562" s="86"/>
      <c r="CK562" s="86"/>
      <c r="CS562" s="1" t="s">
        <v>2962</v>
      </c>
    </row>
    <row r="563" spans="1:97" ht="15.75" hidden="1" customHeight="1">
      <c r="A563" s="86"/>
      <c r="B563" s="106"/>
      <c r="C563" s="81"/>
      <c r="D563" s="106"/>
      <c r="E563" s="106"/>
      <c r="F563" s="106"/>
      <c r="G563" s="106"/>
      <c r="H563" s="106"/>
      <c r="I563" s="106"/>
      <c r="J563" s="106"/>
      <c r="K563" s="106"/>
      <c r="L563" s="106"/>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6"/>
      <c r="BK563" s="86"/>
      <c r="BL563" s="34"/>
      <c r="BM563" s="86"/>
      <c r="BN563" s="86"/>
      <c r="BO563" s="86"/>
      <c r="BP563" s="86"/>
      <c r="BQ563" s="86"/>
      <c r="BR563" s="86"/>
      <c r="BS563" s="86"/>
      <c r="BT563" s="86"/>
      <c r="BU563" s="86"/>
      <c r="BV563" s="86"/>
      <c r="BW563" s="86"/>
      <c r="BX563" s="86"/>
      <c r="BY563" s="86"/>
      <c r="BZ563" s="86"/>
      <c r="CA563" s="86"/>
      <c r="CB563" s="86"/>
      <c r="CC563" s="86"/>
      <c r="CD563" s="86"/>
      <c r="CE563" s="86"/>
      <c r="CF563" s="86"/>
      <c r="CG563" s="86"/>
      <c r="CH563" s="86"/>
      <c r="CI563" s="86"/>
      <c r="CJ563" s="86"/>
      <c r="CK563" s="86"/>
      <c r="CS563" s="1" t="s">
        <v>2963</v>
      </c>
    </row>
    <row r="564" spans="1:97" ht="15.75" hidden="1" customHeight="1">
      <c r="A564" s="86"/>
      <c r="B564" s="106"/>
      <c r="C564" s="81"/>
      <c r="D564" s="106"/>
      <c r="E564" s="106"/>
      <c r="F564" s="106"/>
      <c r="G564" s="106"/>
      <c r="H564" s="106"/>
      <c r="I564" s="106"/>
      <c r="J564" s="106"/>
      <c r="K564" s="106"/>
      <c r="L564" s="106"/>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6"/>
      <c r="BK564" s="86"/>
      <c r="BL564" s="34"/>
      <c r="BM564" s="86"/>
      <c r="BN564" s="86"/>
      <c r="BO564" s="86"/>
      <c r="BP564" s="86"/>
      <c r="BQ564" s="86"/>
      <c r="BR564" s="86"/>
      <c r="BS564" s="86"/>
      <c r="BT564" s="86"/>
      <c r="BU564" s="86"/>
      <c r="BV564" s="86"/>
      <c r="BW564" s="86"/>
      <c r="BX564" s="86"/>
      <c r="BY564" s="86"/>
      <c r="BZ564" s="86"/>
      <c r="CA564" s="86"/>
      <c r="CB564" s="86"/>
      <c r="CC564" s="86"/>
      <c r="CD564" s="86"/>
      <c r="CE564" s="86"/>
      <c r="CF564" s="86"/>
      <c r="CG564" s="86"/>
      <c r="CH564" s="86"/>
      <c r="CI564" s="86"/>
      <c r="CJ564" s="86"/>
      <c r="CK564" s="86"/>
      <c r="CS564" s="1" t="s">
        <v>2964</v>
      </c>
    </row>
    <row r="565" spans="1:97" ht="15.75" hidden="1" customHeight="1">
      <c r="A565" s="86"/>
      <c r="B565" s="106"/>
      <c r="C565" s="81"/>
      <c r="D565" s="106"/>
      <c r="E565" s="106"/>
      <c r="F565" s="106"/>
      <c r="G565" s="106"/>
      <c r="H565" s="106"/>
      <c r="I565" s="106"/>
      <c r="J565" s="106"/>
      <c r="K565" s="106"/>
      <c r="L565" s="106"/>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6"/>
      <c r="BK565" s="86"/>
      <c r="BL565" s="34"/>
      <c r="BM565" s="86"/>
      <c r="BN565" s="86"/>
      <c r="BO565" s="86"/>
      <c r="BP565" s="86"/>
      <c r="BQ565" s="86"/>
      <c r="BR565" s="86"/>
      <c r="BS565" s="86"/>
      <c r="BT565" s="86"/>
      <c r="BU565" s="86"/>
      <c r="BV565" s="86"/>
      <c r="BW565" s="86"/>
      <c r="BX565" s="86"/>
      <c r="BY565" s="86"/>
      <c r="BZ565" s="86"/>
      <c r="CA565" s="86"/>
      <c r="CB565" s="86"/>
      <c r="CC565" s="86"/>
      <c r="CD565" s="86"/>
      <c r="CE565" s="86"/>
      <c r="CF565" s="86"/>
      <c r="CG565" s="86"/>
      <c r="CH565" s="86"/>
      <c r="CI565" s="86"/>
      <c r="CJ565" s="86"/>
      <c r="CK565" s="86"/>
      <c r="CS565" s="1" t="s">
        <v>2965</v>
      </c>
    </row>
    <row r="566" spans="1:97" ht="15.75" hidden="1" customHeight="1">
      <c r="A566" s="86"/>
      <c r="B566" s="106"/>
      <c r="C566" s="81"/>
      <c r="D566" s="106"/>
      <c r="E566" s="106"/>
      <c r="F566" s="106"/>
      <c r="G566" s="106"/>
      <c r="H566" s="106"/>
      <c r="I566" s="106"/>
      <c r="J566" s="106"/>
      <c r="K566" s="106"/>
      <c r="L566" s="106"/>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6"/>
      <c r="BK566" s="86"/>
      <c r="BL566" s="34"/>
      <c r="BM566" s="86"/>
      <c r="BN566" s="86"/>
      <c r="BO566" s="86"/>
      <c r="BP566" s="86"/>
      <c r="BQ566" s="86"/>
      <c r="BR566" s="86"/>
      <c r="BS566" s="86"/>
      <c r="BT566" s="86"/>
      <c r="BU566" s="86"/>
      <c r="BV566" s="86"/>
      <c r="BW566" s="86"/>
      <c r="BX566" s="86"/>
      <c r="BY566" s="86"/>
      <c r="BZ566" s="86"/>
      <c r="CA566" s="86"/>
      <c r="CB566" s="86"/>
      <c r="CC566" s="86"/>
      <c r="CD566" s="86"/>
      <c r="CE566" s="86"/>
      <c r="CF566" s="86"/>
      <c r="CG566" s="86"/>
      <c r="CH566" s="86"/>
      <c r="CI566" s="86"/>
      <c r="CJ566" s="86"/>
      <c r="CK566" s="86"/>
      <c r="CS566" s="1" t="s">
        <v>2966</v>
      </c>
    </row>
    <row r="567" spans="1:97" ht="15.75" hidden="1" customHeight="1">
      <c r="A567" s="86"/>
      <c r="B567" s="106"/>
      <c r="C567" s="81"/>
      <c r="D567" s="106"/>
      <c r="E567" s="106"/>
      <c r="F567" s="106"/>
      <c r="G567" s="106"/>
      <c r="H567" s="106"/>
      <c r="I567" s="106"/>
      <c r="J567" s="106"/>
      <c r="K567" s="106"/>
      <c r="L567" s="106"/>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6"/>
      <c r="BK567" s="86"/>
      <c r="BL567" s="34"/>
      <c r="BM567" s="86"/>
      <c r="BN567" s="86"/>
      <c r="BO567" s="86"/>
      <c r="BP567" s="86"/>
      <c r="BQ567" s="86"/>
      <c r="BR567" s="86"/>
      <c r="BS567" s="86"/>
      <c r="BT567" s="86"/>
      <c r="BU567" s="86"/>
      <c r="BV567" s="86"/>
      <c r="BW567" s="86"/>
      <c r="BX567" s="86"/>
      <c r="BY567" s="86"/>
      <c r="BZ567" s="86"/>
      <c r="CA567" s="86"/>
      <c r="CB567" s="86"/>
      <c r="CC567" s="86"/>
      <c r="CD567" s="86"/>
      <c r="CE567" s="86"/>
      <c r="CF567" s="86"/>
      <c r="CG567" s="86"/>
      <c r="CH567" s="86"/>
      <c r="CI567" s="86"/>
      <c r="CJ567" s="86"/>
      <c r="CK567" s="86"/>
      <c r="CS567" s="1" t="s">
        <v>2967</v>
      </c>
    </row>
    <row r="568" spans="1:97" ht="15.75" hidden="1" customHeight="1">
      <c r="A568" s="86"/>
      <c r="B568" s="106"/>
      <c r="C568" s="81"/>
      <c r="D568" s="106"/>
      <c r="E568" s="106"/>
      <c r="F568" s="106"/>
      <c r="G568" s="106"/>
      <c r="H568" s="106"/>
      <c r="I568" s="106"/>
      <c r="J568" s="106"/>
      <c r="K568" s="106"/>
      <c r="L568" s="106"/>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6"/>
      <c r="BK568" s="86"/>
      <c r="BL568" s="34"/>
      <c r="BM568" s="86"/>
      <c r="BN568" s="86"/>
      <c r="BO568" s="86"/>
      <c r="BP568" s="86"/>
      <c r="BQ568" s="86"/>
      <c r="BR568" s="86"/>
      <c r="BS568" s="86"/>
      <c r="BT568" s="86"/>
      <c r="BU568" s="86"/>
      <c r="BV568" s="86"/>
      <c r="BW568" s="86"/>
      <c r="BX568" s="86"/>
      <c r="BY568" s="86"/>
      <c r="BZ568" s="86"/>
      <c r="CA568" s="86"/>
      <c r="CB568" s="86"/>
      <c r="CC568" s="86"/>
      <c r="CD568" s="86"/>
      <c r="CE568" s="86"/>
      <c r="CF568" s="86"/>
      <c r="CG568" s="86"/>
      <c r="CH568" s="86"/>
      <c r="CI568" s="86"/>
      <c r="CJ568" s="86"/>
      <c r="CK568" s="86"/>
      <c r="CS568" s="1" t="s">
        <v>2968</v>
      </c>
    </row>
    <row r="569" spans="1:97" ht="15.75" hidden="1" customHeight="1">
      <c r="A569" s="86"/>
      <c r="B569" s="106"/>
      <c r="C569" s="81"/>
      <c r="D569" s="106"/>
      <c r="E569" s="106"/>
      <c r="F569" s="106"/>
      <c r="G569" s="106"/>
      <c r="H569" s="106"/>
      <c r="I569" s="106"/>
      <c r="J569" s="106"/>
      <c r="K569" s="106"/>
      <c r="L569" s="106"/>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6"/>
      <c r="BK569" s="86"/>
      <c r="BL569" s="34"/>
      <c r="BM569" s="86"/>
      <c r="BN569" s="86"/>
      <c r="BO569" s="86"/>
      <c r="BP569" s="86"/>
      <c r="BQ569" s="86"/>
      <c r="BR569" s="86"/>
      <c r="BS569" s="86"/>
      <c r="BT569" s="86"/>
      <c r="BU569" s="86"/>
      <c r="BV569" s="86"/>
      <c r="BW569" s="86"/>
      <c r="BX569" s="86"/>
      <c r="BY569" s="86"/>
      <c r="BZ569" s="86"/>
      <c r="CA569" s="86"/>
      <c r="CB569" s="86"/>
      <c r="CC569" s="86"/>
      <c r="CD569" s="86"/>
      <c r="CE569" s="86"/>
      <c r="CF569" s="86"/>
      <c r="CG569" s="86"/>
      <c r="CH569" s="86"/>
      <c r="CI569" s="86"/>
      <c r="CJ569" s="86"/>
      <c r="CK569" s="86"/>
      <c r="CS569" s="1" t="s">
        <v>2969</v>
      </c>
    </row>
    <row r="570" spans="1:97" ht="15.75" hidden="1" customHeight="1">
      <c r="A570" s="86"/>
      <c r="B570" s="106"/>
      <c r="C570" s="81"/>
      <c r="D570" s="106"/>
      <c r="E570" s="106"/>
      <c r="F570" s="106"/>
      <c r="G570" s="106"/>
      <c r="H570" s="106"/>
      <c r="I570" s="106"/>
      <c r="J570" s="106"/>
      <c r="K570" s="106"/>
      <c r="L570" s="106"/>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6"/>
      <c r="BK570" s="86"/>
      <c r="BL570" s="34"/>
      <c r="BM570" s="86"/>
      <c r="BN570" s="86"/>
      <c r="BO570" s="86"/>
      <c r="BP570" s="86"/>
      <c r="BQ570" s="86"/>
      <c r="BR570" s="86"/>
      <c r="BS570" s="86"/>
      <c r="BT570" s="86"/>
      <c r="BU570" s="86"/>
      <c r="BV570" s="86"/>
      <c r="BW570" s="86"/>
      <c r="BX570" s="86"/>
      <c r="BY570" s="86"/>
      <c r="BZ570" s="86"/>
      <c r="CA570" s="86"/>
      <c r="CB570" s="86"/>
      <c r="CC570" s="86"/>
      <c r="CD570" s="86"/>
      <c r="CE570" s="86"/>
      <c r="CF570" s="86"/>
      <c r="CG570" s="86"/>
      <c r="CH570" s="86"/>
      <c r="CI570" s="86"/>
      <c r="CJ570" s="86"/>
      <c r="CK570" s="86"/>
      <c r="CS570" s="1" t="s">
        <v>2970</v>
      </c>
    </row>
    <row r="571" spans="1:97" ht="15.75" hidden="1" customHeight="1">
      <c r="A571" s="86"/>
      <c r="B571" s="106"/>
      <c r="C571" s="81"/>
      <c r="D571" s="106"/>
      <c r="E571" s="106"/>
      <c r="F571" s="106"/>
      <c r="G571" s="106"/>
      <c r="H571" s="106"/>
      <c r="I571" s="106"/>
      <c r="J571" s="106"/>
      <c r="K571" s="106"/>
      <c r="L571" s="106"/>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6"/>
      <c r="BK571" s="86"/>
      <c r="BL571" s="34"/>
      <c r="BM571" s="86"/>
      <c r="BN571" s="86"/>
      <c r="BO571" s="86"/>
      <c r="BP571" s="86"/>
      <c r="BQ571" s="86"/>
      <c r="BR571" s="86"/>
      <c r="BS571" s="86"/>
      <c r="BT571" s="86"/>
      <c r="BU571" s="86"/>
      <c r="BV571" s="86"/>
      <c r="BW571" s="86"/>
      <c r="BX571" s="86"/>
      <c r="BY571" s="86"/>
      <c r="BZ571" s="86"/>
      <c r="CA571" s="86"/>
      <c r="CB571" s="86"/>
      <c r="CC571" s="86"/>
      <c r="CD571" s="86"/>
      <c r="CE571" s="86"/>
      <c r="CF571" s="86"/>
      <c r="CG571" s="86"/>
      <c r="CH571" s="86"/>
      <c r="CI571" s="86"/>
      <c r="CJ571" s="86"/>
      <c r="CK571" s="86"/>
      <c r="CS571" s="1" t="s">
        <v>2971</v>
      </c>
    </row>
    <row r="572" spans="1:97" ht="15.75" hidden="1" customHeight="1">
      <c r="A572" s="86"/>
      <c r="B572" s="106"/>
      <c r="C572" s="81"/>
      <c r="D572" s="106"/>
      <c r="E572" s="106"/>
      <c r="F572" s="106"/>
      <c r="G572" s="106"/>
      <c r="H572" s="106"/>
      <c r="I572" s="106"/>
      <c r="J572" s="106"/>
      <c r="K572" s="106"/>
      <c r="L572" s="106"/>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6"/>
      <c r="BK572" s="86"/>
      <c r="BL572" s="34"/>
      <c r="BM572" s="86"/>
      <c r="BN572" s="86"/>
      <c r="BO572" s="86"/>
      <c r="BP572" s="86"/>
      <c r="BQ572" s="86"/>
      <c r="BR572" s="86"/>
      <c r="BS572" s="86"/>
      <c r="BT572" s="86"/>
      <c r="BU572" s="86"/>
      <c r="BV572" s="86"/>
      <c r="BW572" s="86"/>
      <c r="BX572" s="86"/>
      <c r="BY572" s="86"/>
      <c r="BZ572" s="86"/>
      <c r="CA572" s="86"/>
      <c r="CB572" s="86"/>
      <c r="CC572" s="86"/>
      <c r="CD572" s="86"/>
      <c r="CE572" s="86"/>
      <c r="CF572" s="86"/>
      <c r="CG572" s="86"/>
      <c r="CH572" s="86"/>
      <c r="CI572" s="86"/>
      <c r="CJ572" s="86"/>
      <c r="CK572" s="86"/>
      <c r="CS572" s="1" t="s">
        <v>2972</v>
      </c>
    </row>
    <row r="573" spans="1:97" ht="15.75" hidden="1" customHeight="1">
      <c r="A573" s="86"/>
      <c r="B573" s="106"/>
      <c r="C573" s="81"/>
      <c r="D573" s="106"/>
      <c r="E573" s="106"/>
      <c r="F573" s="106"/>
      <c r="G573" s="106"/>
      <c r="H573" s="106"/>
      <c r="I573" s="106"/>
      <c r="J573" s="106"/>
      <c r="K573" s="106"/>
      <c r="L573" s="106"/>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6"/>
      <c r="BK573" s="86"/>
      <c r="BL573" s="34"/>
      <c r="BM573" s="86"/>
      <c r="BN573" s="86"/>
      <c r="BO573" s="86"/>
      <c r="BP573" s="86"/>
      <c r="BQ573" s="86"/>
      <c r="BR573" s="86"/>
      <c r="BS573" s="86"/>
      <c r="BT573" s="86"/>
      <c r="BU573" s="86"/>
      <c r="BV573" s="86"/>
      <c r="BW573" s="86"/>
      <c r="BX573" s="86"/>
      <c r="BY573" s="86"/>
      <c r="BZ573" s="86"/>
      <c r="CA573" s="86"/>
      <c r="CB573" s="86"/>
      <c r="CC573" s="86"/>
      <c r="CD573" s="86"/>
      <c r="CE573" s="86"/>
      <c r="CF573" s="86"/>
      <c r="CG573" s="86"/>
      <c r="CH573" s="86"/>
      <c r="CI573" s="86"/>
      <c r="CJ573" s="86"/>
      <c r="CK573" s="86"/>
      <c r="CS573" s="1" t="s">
        <v>2973</v>
      </c>
    </row>
    <row r="574" spans="1:97" ht="15.75" hidden="1" customHeight="1">
      <c r="A574" s="86"/>
      <c r="B574" s="106"/>
      <c r="C574" s="81"/>
      <c r="D574" s="106"/>
      <c r="E574" s="106"/>
      <c r="F574" s="106"/>
      <c r="G574" s="106"/>
      <c r="H574" s="106"/>
      <c r="I574" s="106"/>
      <c r="J574" s="106"/>
      <c r="K574" s="106"/>
      <c r="L574" s="106"/>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6"/>
      <c r="BK574" s="86"/>
      <c r="BL574" s="34"/>
      <c r="BM574" s="86"/>
      <c r="BN574" s="86"/>
      <c r="BO574" s="86"/>
      <c r="BP574" s="86"/>
      <c r="BQ574" s="86"/>
      <c r="BR574" s="86"/>
      <c r="BS574" s="86"/>
      <c r="BT574" s="86"/>
      <c r="BU574" s="86"/>
      <c r="BV574" s="86"/>
      <c r="BW574" s="86"/>
      <c r="BX574" s="86"/>
      <c r="BY574" s="86"/>
      <c r="BZ574" s="86"/>
      <c r="CA574" s="86"/>
      <c r="CB574" s="86"/>
      <c r="CC574" s="86"/>
      <c r="CD574" s="86"/>
      <c r="CE574" s="86"/>
      <c r="CF574" s="86"/>
      <c r="CG574" s="86"/>
      <c r="CH574" s="86"/>
      <c r="CI574" s="86"/>
      <c r="CJ574" s="86"/>
      <c r="CK574" s="86"/>
      <c r="CS574" s="1" t="s">
        <v>2974</v>
      </c>
    </row>
    <row r="575" spans="1:97" ht="15.75" hidden="1" customHeight="1">
      <c r="A575" s="86"/>
      <c r="B575" s="106"/>
      <c r="C575" s="81"/>
      <c r="D575" s="106"/>
      <c r="E575" s="106"/>
      <c r="F575" s="106"/>
      <c r="G575" s="106"/>
      <c r="H575" s="106"/>
      <c r="I575" s="106"/>
      <c r="J575" s="106"/>
      <c r="K575" s="106"/>
      <c r="L575" s="106"/>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6"/>
      <c r="BK575" s="86"/>
      <c r="BL575" s="34"/>
      <c r="BM575" s="86"/>
      <c r="BN575" s="86"/>
      <c r="BO575" s="86"/>
      <c r="BP575" s="86"/>
      <c r="BQ575" s="86"/>
      <c r="BR575" s="86"/>
      <c r="BS575" s="86"/>
      <c r="BT575" s="86"/>
      <c r="BU575" s="86"/>
      <c r="BV575" s="86"/>
      <c r="BW575" s="86"/>
      <c r="BX575" s="86"/>
      <c r="BY575" s="86"/>
      <c r="BZ575" s="86"/>
      <c r="CA575" s="86"/>
      <c r="CB575" s="86"/>
      <c r="CC575" s="86"/>
      <c r="CD575" s="86"/>
      <c r="CE575" s="86"/>
      <c r="CF575" s="86"/>
      <c r="CG575" s="86"/>
      <c r="CH575" s="86"/>
      <c r="CI575" s="86"/>
      <c r="CJ575" s="86"/>
      <c r="CK575" s="86"/>
      <c r="CS575" s="1" t="s">
        <v>2975</v>
      </c>
    </row>
    <row r="576" spans="1:97" ht="15.75" hidden="1" customHeight="1">
      <c r="A576" s="86"/>
      <c r="B576" s="106"/>
      <c r="C576" s="81"/>
      <c r="D576" s="106"/>
      <c r="E576" s="106"/>
      <c r="F576" s="106"/>
      <c r="G576" s="106"/>
      <c r="H576" s="106"/>
      <c r="I576" s="106"/>
      <c r="J576" s="106"/>
      <c r="K576" s="106"/>
      <c r="L576" s="106"/>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6"/>
      <c r="BK576" s="86"/>
      <c r="BL576" s="34"/>
      <c r="BM576" s="86"/>
      <c r="BN576" s="86"/>
      <c r="BO576" s="86"/>
      <c r="BP576" s="86"/>
      <c r="BQ576" s="86"/>
      <c r="BR576" s="86"/>
      <c r="BS576" s="86"/>
      <c r="BT576" s="86"/>
      <c r="BU576" s="86"/>
      <c r="BV576" s="86"/>
      <c r="BW576" s="86"/>
      <c r="BX576" s="86"/>
      <c r="BY576" s="86"/>
      <c r="BZ576" s="86"/>
      <c r="CA576" s="86"/>
      <c r="CB576" s="86"/>
      <c r="CC576" s="86"/>
      <c r="CD576" s="86"/>
      <c r="CE576" s="86"/>
      <c r="CF576" s="86"/>
      <c r="CG576" s="86"/>
      <c r="CH576" s="86"/>
      <c r="CI576" s="86"/>
      <c r="CJ576" s="86"/>
      <c r="CK576" s="86"/>
      <c r="CS576" s="1" t="s">
        <v>2976</v>
      </c>
    </row>
    <row r="577" spans="1:97" ht="15.75" hidden="1" customHeight="1">
      <c r="A577" s="86"/>
      <c r="B577" s="106"/>
      <c r="C577" s="81"/>
      <c r="D577" s="106"/>
      <c r="E577" s="106"/>
      <c r="F577" s="106"/>
      <c r="G577" s="106"/>
      <c r="H577" s="106"/>
      <c r="I577" s="106"/>
      <c r="J577" s="106"/>
      <c r="K577" s="106"/>
      <c r="L577" s="106"/>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6"/>
      <c r="BK577" s="86"/>
      <c r="BL577" s="34"/>
      <c r="BM577" s="86"/>
      <c r="BN577" s="86"/>
      <c r="BO577" s="86"/>
      <c r="BP577" s="86"/>
      <c r="BQ577" s="86"/>
      <c r="BR577" s="86"/>
      <c r="BS577" s="86"/>
      <c r="BT577" s="86"/>
      <c r="BU577" s="86"/>
      <c r="BV577" s="86"/>
      <c r="BW577" s="86"/>
      <c r="BX577" s="86"/>
      <c r="BY577" s="86"/>
      <c r="BZ577" s="86"/>
      <c r="CA577" s="86"/>
      <c r="CB577" s="86"/>
      <c r="CC577" s="86"/>
      <c r="CD577" s="86"/>
      <c r="CE577" s="86"/>
      <c r="CF577" s="86"/>
      <c r="CG577" s="86"/>
      <c r="CH577" s="86"/>
      <c r="CI577" s="86"/>
      <c r="CJ577" s="86"/>
      <c r="CK577" s="86"/>
      <c r="CS577" s="1" t="s">
        <v>2977</v>
      </c>
    </row>
    <row r="578" spans="1:97" ht="15.75" hidden="1" customHeight="1">
      <c r="A578" s="86"/>
      <c r="B578" s="106"/>
      <c r="C578" s="81"/>
      <c r="D578" s="106"/>
      <c r="E578" s="106"/>
      <c r="F578" s="106"/>
      <c r="G578" s="106"/>
      <c r="H578" s="106"/>
      <c r="I578" s="106"/>
      <c r="J578" s="106"/>
      <c r="K578" s="106"/>
      <c r="L578" s="106"/>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6"/>
      <c r="BK578" s="86"/>
      <c r="BL578" s="34"/>
      <c r="BM578" s="86"/>
      <c r="BN578" s="86"/>
      <c r="BO578" s="86"/>
      <c r="BP578" s="86"/>
      <c r="BQ578" s="86"/>
      <c r="BR578" s="86"/>
      <c r="BS578" s="86"/>
      <c r="BT578" s="86"/>
      <c r="BU578" s="86"/>
      <c r="BV578" s="86"/>
      <c r="BW578" s="86"/>
      <c r="BX578" s="86"/>
      <c r="BY578" s="86"/>
      <c r="BZ578" s="86"/>
      <c r="CA578" s="86"/>
      <c r="CB578" s="86"/>
      <c r="CC578" s="86"/>
      <c r="CD578" s="86"/>
      <c r="CE578" s="86"/>
      <c r="CF578" s="86"/>
      <c r="CG578" s="86"/>
      <c r="CH578" s="86"/>
      <c r="CI578" s="86"/>
      <c r="CJ578" s="86"/>
      <c r="CK578" s="86"/>
      <c r="CS578" s="1" t="s">
        <v>2978</v>
      </c>
    </row>
    <row r="579" spans="1:97" ht="15.75" hidden="1" customHeight="1">
      <c r="A579" s="86"/>
      <c r="B579" s="106"/>
      <c r="C579" s="81"/>
      <c r="D579" s="106"/>
      <c r="E579" s="106"/>
      <c r="F579" s="106"/>
      <c r="G579" s="106"/>
      <c r="H579" s="106"/>
      <c r="I579" s="106"/>
      <c r="J579" s="106"/>
      <c r="K579" s="106"/>
      <c r="L579" s="106"/>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6"/>
      <c r="BK579" s="86"/>
      <c r="BL579" s="34"/>
      <c r="BM579" s="86"/>
      <c r="BN579" s="86"/>
      <c r="BO579" s="86"/>
      <c r="BP579" s="86"/>
      <c r="BQ579" s="86"/>
      <c r="BR579" s="86"/>
      <c r="BS579" s="86"/>
      <c r="BT579" s="86"/>
      <c r="BU579" s="86"/>
      <c r="BV579" s="86"/>
      <c r="BW579" s="86"/>
      <c r="BX579" s="86"/>
      <c r="BY579" s="86"/>
      <c r="BZ579" s="86"/>
      <c r="CA579" s="86"/>
      <c r="CB579" s="86"/>
      <c r="CC579" s="86"/>
      <c r="CD579" s="86"/>
      <c r="CE579" s="86"/>
      <c r="CF579" s="86"/>
      <c r="CG579" s="86"/>
      <c r="CH579" s="86"/>
      <c r="CI579" s="86"/>
      <c r="CJ579" s="86"/>
      <c r="CK579" s="86"/>
      <c r="CS579" s="1" t="s">
        <v>2979</v>
      </c>
    </row>
    <row r="580" spans="1:97" ht="15.75" hidden="1" customHeight="1">
      <c r="A580" s="86"/>
      <c r="B580" s="106"/>
      <c r="C580" s="81"/>
      <c r="D580" s="106"/>
      <c r="E580" s="106"/>
      <c r="F580" s="106"/>
      <c r="G580" s="106"/>
      <c r="H580" s="106"/>
      <c r="I580" s="106"/>
      <c r="J580" s="106"/>
      <c r="K580" s="106"/>
      <c r="L580" s="106"/>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6"/>
      <c r="BK580" s="86"/>
      <c r="BL580" s="34"/>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S580" s="1" t="s">
        <v>2980</v>
      </c>
    </row>
    <row r="581" spans="1:97" ht="15.75" hidden="1" customHeight="1">
      <c r="A581" s="86"/>
      <c r="B581" s="106"/>
      <c r="C581" s="81"/>
      <c r="D581" s="106"/>
      <c r="E581" s="106"/>
      <c r="F581" s="106"/>
      <c r="G581" s="106"/>
      <c r="H581" s="106"/>
      <c r="I581" s="106"/>
      <c r="J581" s="106"/>
      <c r="K581" s="106"/>
      <c r="L581" s="106"/>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6"/>
      <c r="BK581" s="86"/>
      <c r="BL581" s="34"/>
      <c r="BM581" s="86"/>
      <c r="BN581" s="86"/>
      <c r="BO581" s="86"/>
      <c r="BP581" s="86"/>
      <c r="BQ581" s="86"/>
      <c r="BR581" s="86"/>
      <c r="BS581" s="86"/>
      <c r="BT581" s="86"/>
      <c r="BU581" s="86"/>
      <c r="BV581" s="86"/>
      <c r="BW581" s="86"/>
      <c r="BX581" s="86"/>
      <c r="BY581" s="86"/>
      <c r="BZ581" s="86"/>
      <c r="CA581" s="86"/>
      <c r="CB581" s="86"/>
      <c r="CC581" s="86"/>
      <c r="CD581" s="86"/>
      <c r="CE581" s="86"/>
      <c r="CF581" s="86"/>
      <c r="CG581" s="86"/>
      <c r="CH581" s="86"/>
      <c r="CI581" s="86"/>
      <c r="CJ581" s="86"/>
      <c r="CK581" s="86"/>
      <c r="CS581" s="1" t="s">
        <v>602</v>
      </c>
    </row>
    <row r="582" spans="1:97" ht="15.75" hidden="1" customHeight="1">
      <c r="A582" s="86"/>
      <c r="B582" s="106"/>
      <c r="C582" s="81"/>
      <c r="D582" s="106"/>
      <c r="E582" s="106"/>
      <c r="F582" s="106"/>
      <c r="G582" s="106"/>
      <c r="H582" s="106"/>
      <c r="I582" s="106"/>
      <c r="J582" s="106"/>
      <c r="K582" s="106"/>
      <c r="L582" s="106"/>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6"/>
      <c r="BK582" s="86"/>
      <c r="BL582" s="34"/>
      <c r="BM582" s="86"/>
      <c r="BN582" s="86"/>
      <c r="BO582" s="86"/>
      <c r="BP582" s="86"/>
      <c r="BQ582" s="86"/>
      <c r="BR582" s="86"/>
      <c r="BS582" s="86"/>
      <c r="BT582" s="86"/>
      <c r="BU582" s="86"/>
      <c r="BV582" s="86"/>
      <c r="BW582" s="86"/>
      <c r="BX582" s="86"/>
      <c r="BY582" s="86"/>
      <c r="BZ582" s="86"/>
      <c r="CA582" s="86"/>
      <c r="CB582" s="86"/>
      <c r="CC582" s="86"/>
      <c r="CD582" s="86"/>
      <c r="CE582" s="86"/>
      <c r="CF582" s="86"/>
      <c r="CG582" s="86"/>
      <c r="CH582" s="86"/>
      <c r="CI582" s="86"/>
      <c r="CJ582" s="86"/>
      <c r="CK582" s="86"/>
      <c r="CS582" s="1" t="s">
        <v>655</v>
      </c>
    </row>
    <row r="583" spans="1:97" ht="15.75" hidden="1" customHeight="1">
      <c r="A583" s="86"/>
      <c r="B583" s="106"/>
      <c r="C583" s="81"/>
      <c r="D583" s="106"/>
      <c r="E583" s="106"/>
      <c r="F583" s="106"/>
      <c r="G583" s="106"/>
      <c r="H583" s="106"/>
      <c r="I583" s="106"/>
      <c r="J583" s="106"/>
      <c r="K583" s="106"/>
      <c r="L583" s="106"/>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6"/>
      <c r="BK583" s="86"/>
      <c r="BL583" s="34"/>
      <c r="BM583" s="86"/>
      <c r="BN583" s="86"/>
      <c r="BO583" s="86"/>
      <c r="BP583" s="86"/>
      <c r="BQ583" s="86"/>
      <c r="BR583" s="86"/>
      <c r="BS583" s="86"/>
      <c r="BT583" s="86"/>
      <c r="BU583" s="86"/>
      <c r="BV583" s="86"/>
      <c r="BW583" s="86"/>
      <c r="BX583" s="86"/>
      <c r="BY583" s="86"/>
      <c r="BZ583" s="86"/>
      <c r="CA583" s="86"/>
      <c r="CB583" s="86"/>
      <c r="CC583" s="86"/>
      <c r="CD583" s="86"/>
      <c r="CE583" s="86"/>
      <c r="CF583" s="86"/>
      <c r="CG583" s="86"/>
      <c r="CH583" s="86"/>
      <c r="CI583" s="86"/>
      <c r="CJ583" s="86"/>
      <c r="CK583" s="86"/>
      <c r="CS583" s="1" t="s">
        <v>2981</v>
      </c>
    </row>
    <row r="584" spans="1:97" ht="15.75" hidden="1" customHeight="1">
      <c r="A584" s="86"/>
      <c r="B584" s="106"/>
      <c r="C584" s="81"/>
      <c r="D584" s="106"/>
      <c r="E584" s="106"/>
      <c r="F584" s="106"/>
      <c r="G584" s="106"/>
      <c r="H584" s="106"/>
      <c r="I584" s="106"/>
      <c r="J584" s="106"/>
      <c r="K584" s="106"/>
      <c r="L584" s="106"/>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6"/>
      <c r="BK584" s="86"/>
      <c r="BL584" s="34"/>
      <c r="BM584" s="86"/>
      <c r="BN584" s="86"/>
      <c r="BO584" s="86"/>
      <c r="BP584" s="86"/>
      <c r="BQ584" s="86"/>
      <c r="BR584" s="86"/>
      <c r="BS584" s="86"/>
      <c r="BT584" s="86"/>
      <c r="BU584" s="86"/>
      <c r="BV584" s="86"/>
      <c r="BW584" s="86"/>
      <c r="BX584" s="86"/>
      <c r="BY584" s="86"/>
      <c r="BZ584" s="86"/>
      <c r="CA584" s="86"/>
      <c r="CB584" s="86"/>
      <c r="CC584" s="86"/>
      <c r="CD584" s="86"/>
      <c r="CE584" s="86"/>
      <c r="CF584" s="86"/>
      <c r="CG584" s="86"/>
      <c r="CH584" s="86"/>
      <c r="CI584" s="86"/>
      <c r="CJ584" s="86"/>
      <c r="CK584" s="86"/>
      <c r="CS584" s="1" t="s">
        <v>2982</v>
      </c>
    </row>
    <row r="585" spans="1:97" ht="15.75" hidden="1" customHeight="1">
      <c r="A585" s="86"/>
      <c r="B585" s="106"/>
      <c r="C585" s="81"/>
      <c r="D585" s="106"/>
      <c r="E585" s="106"/>
      <c r="F585" s="106"/>
      <c r="G585" s="106"/>
      <c r="H585" s="106"/>
      <c r="I585" s="106"/>
      <c r="J585" s="106"/>
      <c r="K585" s="106"/>
      <c r="L585" s="106"/>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6"/>
      <c r="BK585" s="86"/>
      <c r="BL585" s="34"/>
      <c r="BM585" s="86"/>
      <c r="BN585" s="86"/>
      <c r="BO585" s="86"/>
      <c r="BP585" s="86"/>
      <c r="BQ585" s="86"/>
      <c r="BR585" s="86"/>
      <c r="BS585" s="86"/>
      <c r="BT585" s="86"/>
      <c r="BU585" s="86"/>
      <c r="BV585" s="86"/>
      <c r="BW585" s="86"/>
      <c r="BX585" s="86"/>
      <c r="BY585" s="86"/>
      <c r="BZ585" s="86"/>
      <c r="CA585" s="86"/>
      <c r="CB585" s="86"/>
      <c r="CC585" s="86"/>
      <c r="CD585" s="86"/>
      <c r="CE585" s="86"/>
      <c r="CF585" s="86"/>
      <c r="CG585" s="86"/>
      <c r="CH585" s="86"/>
      <c r="CI585" s="86"/>
      <c r="CJ585" s="86"/>
      <c r="CK585" s="86"/>
      <c r="CS585" s="1" t="s">
        <v>2983</v>
      </c>
    </row>
    <row r="586" spans="1:97" ht="15.75" hidden="1" customHeight="1">
      <c r="A586" s="86"/>
      <c r="B586" s="106"/>
      <c r="C586" s="81"/>
      <c r="D586" s="106"/>
      <c r="E586" s="106"/>
      <c r="F586" s="106"/>
      <c r="G586" s="106"/>
      <c r="H586" s="106"/>
      <c r="I586" s="106"/>
      <c r="J586" s="106"/>
      <c r="K586" s="106"/>
      <c r="L586" s="106"/>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6"/>
      <c r="BK586" s="86"/>
      <c r="BL586" s="34"/>
      <c r="BM586" s="86"/>
      <c r="BN586" s="86"/>
      <c r="BO586" s="86"/>
      <c r="BP586" s="86"/>
      <c r="BQ586" s="86"/>
      <c r="BR586" s="86"/>
      <c r="BS586" s="86"/>
      <c r="BT586" s="86"/>
      <c r="BU586" s="86"/>
      <c r="BV586" s="86"/>
      <c r="BW586" s="86"/>
      <c r="BX586" s="86"/>
      <c r="BY586" s="86"/>
      <c r="BZ586" s="86"/>
      <c r="CA586" s="86"/>
      <c r="CB586" s="86"/>
      <c r="CC586" s="86"/>
      <c r="CD586" s="86"/>
      <c r="CE586" s="86"/>
      <c r="CF586" s="86"/>
      <c r="CG586" s="86"/>
      <c r="CH586" s="86"/>
      <c r="CI586" s="86"/>
      <c r="CJ586" s="86"/>
      <c r="CK586" s="86"/>
      <c r="CS586" s="1" t="s">
        <v>2984</v>
      </c>
    </row>
    <row r="587" spans="1:97" ht="15.75" hidden="1" customHeight="1">
      <c r="A587" s="86"/>
      <c r="B587" s="106"/>
      <c r="C587" s="81"/>
      <c r="D587" s="106"/>
      <c r="E587" s="106"/>
      <c r="F587" s="106"/>
      <c r="G587" s="106"/>
      <c r="H587" s="106"/>
      <c r="I587" s="106"/>
      <c r="J587" s="106"/>
      <c r="K587" s="106"/>
      <c r="L587" s="106"/>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6"/>
      <c r="BK587" s="86"/>
      <c r="BL587" s="34"/>
      <c r="BM587" s="86"/>
      <c r="BN587" s="86"/>
      <c r="BO587" s="86"/>
      <c r="BP587" s="86"/>
      <c r="BQ587" s="86"/>
      <c r="BR587" s="86"/>
      <c r="BS587" s="86"/>
      <c r="BT587" s="86"/>
      <c r="BU587" s="86"/>
      <c r="BV587" s="86"/>
      <c r="BW587" s="86"/>
      <c r="BX587" s="86"/>
      <c r="BY587" s="86"/>
      <c r="BZ587" s="86"/>
      <c r="CA587" s="86"/>
      <c r="CB587" s="86"/>
      <c r="CC587" s="86"/>
      <c r="CD587" s="86"/>
      <c r="CE587" s="86"/>
      <c r="CF587" s="86"/>
      <c r="CG587" s="86"/>
      <c r="CH587" s="86"/>
      <c r="CI587" s="86"/>
      <c r="CJ587" s="86"/>
      <c r="CK587" s="86"/>
      <c r="CS587" s="1" t="s">
        <v>2985</v>
      </c>
    </row>
    <row r="588" spans="1:97" ht="15.75" hidden="1" customHeight="1">
      <c r="A588" s="86"/>
      <c r="B588" s="106"/>
      <c r="C588" s="81"/>
      <c r="D588" s="106"/>
      <c r="E588" s="106"/>
      <c r="F588" s="106"/>
      <c r="G588" s="106"/>
      <c r="H588" s="106"/>
      <c r="I588" s="106"/>
      <c r="J588" s="106"/>
      <c r="K588" s="106"/>
      <c r="L588" s="106"/>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6"/>
      <c r="BK588" s="86"/>
      <c r="BL588" s="34"/>
      <c r="BM588" s="86"/>
      <c r="BN588" s="86"/>
      <c r="BO588" s="86"/>
      <c r="BP588" s="86"/>
      <c r="BQ588" s="86"/>
      <c r="BR588" s="86"/>
      <c r="BS588" s="86"/>
      <c r="BT588" s="86"/>
      <c r="BU588" s="86"/>
      <c r="BV588" s="86"/>
      <c r="BW588" s="86"/>
      <c r="BX588" s="86"/>
      <c r="BY588" s="86"/>
      <c r="BZ588" s="86"/>
      <c r="CA588" s="86"/>
      <c r="CB588" s="86"/>
      <c r="CC588" s="86"/>
      <c r="CD588" s="86"/>
      <c r="CE588" s="86"/>
      <c r="CF588" s="86"/>
      <c r="CG588" s="86"/>
      <c r="CH588" s="86"/>
      <c r="CI588" s="86"/>
      <c r="CJ588" s="86"/>
      <c r="CK588" s="86"/>
      <c r="CS588" s="1" t="s">
        <v>2986</v>
      </c>
    </row>
    <row r="589" spans="1:97" ht="15.75" hidden="1" customHeight="1">
      <c r="A589" s="86"/>
      <c r="B589" s="106"/>
      <c r="C589" s="81"/>
      <c r="D589" s="106"/>
      <c r="E589" s="106"/>
      <c r="F589" s="106"/>
      <c r="G589" s="106"/>
      <c r="H589" s="106"/>
      <c r="I589" s="106"/>
      <c r="J589" s="106"/>
      <c r="K589" s="106"/>
      <c r="L589" s="106"/>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6"/>
      <c r="BK589" s="86"/>
      <c r="BL589" s="34"/>
      <c r="BM589" s="86"/>
      <c r="BN589" s="86"/>
      <c r="BO589" s="86"/>
      <c r="BP589" s="86"/>
      <c r="BQ589" s="86"/>
      <c r="BR589" s="86"/>
      <c r="BS589" s="86"/>
      <c r="BT589" s="86"/>
      <c r="BU589" s="86"/>
      <c r="BV589" s="86"/>
      <c r="BW589" s="86"/>
      <c r="BX589" s="86"/>
      <c r="BY589" s="86"/>
      <c r="BZ589" s="86"/>
      <c r="CA589" s="86"/>
      <c r="CB589" s="86"/>
      <c r="CC589" s="86"/>
      <c r="CD589" s="86"/>
      <c r="CE589" s="86"/>
      <c r="CF589" s="86"/>
      <c r="CG589" s="86"/>
      <c r="CH589" s="86"/>
      <c r="CI589" s="86"/>
      <c r="CJ589" s="86"/>
      <c r="CK589" s="86"/>
      <c r="CS589" s="1" t="s">
        <v>2987</v>
      </c>
    </row>
    <row r="590" spans="1:97" ht="15.75" hidden="1" customHeight="1">
      <c r="A590" s="86"/>
      <c r="B590" s="106"/>
      <c r="C590" s="81"/>
      <c r="D590" s="106"/>
      <c r="E590" s="106"/>
      <c r="F590" s="106"/>
      <c r="G590" s="106"/>
      <c r="H590" s="106"/>
      <c r="I590" s="106"/>
      <c r="J590" s="106"/>
      <c r="K590" s="106"/>
      <c r="L590" s="106"/>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6"/>
      <c r="BK590" s="86"/>
      <c r="BL590" s="34"/>
      <c r="BM590" s="86"/>
      <c r="BN590" s="86"/>
      <c r="BO590" s="86"/>
      <c r="BP590" s="86"/>
      <c r="BQ590" s="86"/>
      <c r="BR590" s="86"/>
      <c r="BS590" s="86"/>
      <c r="BT590" s="86"/>
      <c r="BU590" s="86"/>
      <c r="BV590" s="86"/>
      <c r="BW590" s="86"/>
      <c r="BX590" s="86"/>
      <c r="BY590" s="86"/>
      <c r="BZ590" s="86"/>
      <c r="CA590" s="86"/>
      <c r="CB590" s="86"/>
      <c r="CC590" s="86"/>
      <c r="CD590" s="86"/>
      <c r="CE590" s="86"/>
      <c r="CF590" s="86"/>
      <c r="CG590" s="86"/>
      <c r="CH590" s="86"/>
      <c r="CI590" s="86"/>
      <c r="CJ590" s="86"/>
      <c r="CK590" s="86"/>
      <c r="CS590" s="1" t="s">
        <v>2988</v>
      </c>
    </row>
    <row r="591" spans="1:97" ht="15.75" hidden="1" customHeight="1">
      <c r="A591" s="86"/>
      <c r="B591" s="106"/>
      <c r="C591" s="81"/>
      <c r="D591" s="106"/>
      <c r="E591" s="106"/>
      <c r="F591" s="106"/>
      <c r="G591" s="106"/>
      <c r="H591" s="106"/>
      <c r="I591" s="106"/>
      <c r="J591" s="106"/>
      <c r="K591" s="106"/>
      <c r="L591" s="106"/>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6"/>
      <c r="BK591" s="86"/>
      <c r="BL591" s="34"/>
      <c r="BM591" s="86"/>
      <c r="BN591" s="86"/>
      <c r="BO591" s="86"/>
      <c r="BP591" s="86"/>
      <c r="BQ591" s="86"/>
      <c r="BR591" s="86"/>
      <c r="BS591" s="86"/>
      <c r="BT591" s="86"/>
      <c r="BU591" s="86"/>
      <c r="BV591" s="86"/>
      <c r="BW591" s="86"/>
      <c r="BX591" s="86"/>
      <c r="BY591" s="86"/>
      <c r="BZ591" s="86"/>
      <c r="CA591" s="86"/>
      <c r="CB591" s="86"/>
      <c r="CC591" s="86"/>
      <c r="CD591" s="86"/>
      <c r="CE591" s="86"/>
      <c r="CF591" s="86"/>
      <c r="CG591" s="86"/>
      <c r="CH591" s="86"/>
      <c r="CI591" s="86"/>
      <c r="CJ591" s="86"/>
      <c r="CK591" s="86"/>
      <c r="CS591" s="1" t="s">
        <v>2989</v>
      </c>
    </row>
    <row r="592" spans="1:97" ht="15.75" hidden="1" customHeight="1">
      <c r="A592" s="86"/>
      <c r="B592" s="106"/>
      <c r="C592" s="81"/>
      <c r="D592" s="106"/>
      <c r="E592" s="106"/>
      <c r="F592" s="106"/>
      <c r="G592" s="106"/>
      <c r="H592" s="106"/>
      <c r="I592" s="106"/>
      <c r="J592" s="106"/>
      <c r="K592" s="106"/>
      <c r="L592" s="106"/>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6"/>
      <c r="BK592" s="86"/>
      <c r="BL592" s="34"/>
      <c r="BM592" s="86"/>
      <c r="BN592" s="86"/>
      <c r="BO592" s="86"/>
      <c r="BP592" s="86"/>
      <c r="BQ592" s="86"/>
      <c r="BR592" s="86"/>
      <c r="BS592" s="86"/>
      <c r="BT592" s="86"/>
      <c r="BU592" s="86"/>
      <c r="BV592" s="86"/>
      <c r="BW592" s="86"/>
      <c r="BX592" s="86"/>
      <c r="BY592" s="86"/>
      <c r="BZ592" s="86"/>
      <c r="CA592" s="86"/>
      <c r="CB592" s="86"/>
      <c r="CC592" s="86"/>
      <c r="CD592" s="86"/>
      <c r="CE592" s="86"/>
      <c r="CF592" s="86"/>
      <c r="CG592" s="86"/>
      <c r="CH592" s="86"/>
      <c r="CI592" s="86"/>
      <c r="CJ592" s="86"/>
      <c r="CK592" s="86"/>
      <c r="CS592" s="1" t="s">
        <v>2990</v>
      </c>
    </row>
    <row r="593" spans="1:97" ht="15.75" hidden="1" customHeight="1">
      <c r="A593" s="86"/>
      <c r="B593" s="106"/>
      <c r="C593" s="81"/>
      <c r="D593" s="106"/>
      <c r="E593" s="106"/>
      <c r="F593" s="106"/>
      <c r="G593" s="106"/>
      <c r="H593" s="106"/>
      <c r="I593" s="106"/>
      <c r="J593" s="106"/>
      <c r="K593" s="106"/>
      <c r="L593" s="106"/>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6"/>
      <c r="BK593" s="86"/>
      <c r="BL593" s="34"/>
      <c r="BM593" s="86"/>
      <c r="BN593" s="86"/>
      <c r="BO593" s="86"/>
      <c r="BP593" s="86"/>
      <c r="BQ593" s="86"/>
      <c r="BR593" s="86"/>
      <c r="BS593" s="86"/>
      <c r="BT593" s="86"/>
      <c r="BU593" s="86"/>
      <c r="BV593" s="86"/>
      <c r="BW593" s="86"/>
      <c r="BX593" s="86"/>
      <c r="BY593" s="86"/>
      <c r="BZ593" s="86"/>
      <c r="CA593" s="86"/>
      <c r="CB593" s="86"/>
      <c r="CC593" s="86"/>
      <c r="CD593" s="86"/>
      <c r="CE593" s="86"/>
      <c r="CF593" s="86"/>
      <c r="CG593" s="86"/>
      <c r="CH593" s="86"/>
      <c r="CI593" s="86"/>
      <c r="CJ593" s="86"/>
      <c r="CK593" s="86"/>
      <c r="CS593" s="1" t="s">
        <v>2991</v>
      </c>
    </row>
    <row r="594" spans="1:97" ht="15.75" hidden="1" customHeight="1">
      <c r="A594" s="86"/>
      <c r="B594" s="106"/>
      <c r="C594" s="81"/>
      <c r="D594" s="106"/>
      <c r="E594" s="106"/>
      <c r="F594" s="106"/>
      <c r="G594" s="106"/>
      <c r="H594" s="106"/>
      <c r="I594" s="106"/>
      <c r="J594" s="106"/>
      <c r="K594" s="106"/>
      <c r="L594" s="106"/>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6"/>
      <c r="BK594" s="86"/>
      <c r="BL594" s="34"/>
      <c r="BM594" s="86"/>
      <c r="BN594" s="86"/>
      <c r="BO594" s="86"/>
      <c r="BP594" s="86"/>
      <c r="BQ594" s="86"/>
      <c r="BR594" s="86"/>
      <c r="BS594" s="86"/>
      <c r="BT594" s="86"/>
      <c r="BU594" s="86"/>
      <c r="BV594" s="86"/>
      <c r="BW594" s="86"/>
      <c r="BX594" s="86"/>
      <c r="BY594" s="86"/>
      <c r="BZ594" s="86"/>
      <c r="CA594" s="86"/>
      <c r="CB594" s="86"/>
      <c r="CC594" s="86"/>
      <c r="CD594" s="86"/>
      <c r="CE594" s="86"/>
      <c r="CF594" s="86"/>
      <c r="CG594" s="86"/>
      <c r="CH594" s="86"/>
      <c r="CI594" s="86"/>
      <c r="CJ594" s="86"/>
      <c r="CK594" s="86"/>
      <c r="CS594" s="1" t="s">
        <v>2992</v>
      </c>
    </row>
    <row r="595" spans="1:97" ht="15.75" hidden="1" customHeight="1">
      <c r="A595" s="86"/>
      <c r="B595" s="106"/>
      <c r="C595" s="81"/>
      <c r="D595" s="106"/>
      <c r="E595" s="106"/>
      <c r="F595" s="106"/>
      <c r="G595" s="106"/>
      <c r="H595" s="106"/>
      <c r="I595" s="106"/>
      <c r="J595" s="106"/>
      <c r="K595" s="106"/>
      <c r="L595" s="106"/>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6"/>
      <c r="BK595" s="86"/>
      <c r="BL595" s="34"/>
      <c r="BM595" s="86"/>
      <c r="BN595" s="86"/>
      <c r="BO595" s="86"/>
      <c r="BP595" s="86"/>
      <c r="BQ595" s="86"/>
      <c r="BR595" s="86"/>
      <c r="BS595" s="86"/>
      <c r="BT595" s="86"/>
      <c r="BU595" s="86"/>
      <c r="BV595" s="86"/>
      <c r="BW595" s="86"/>
      <c r="BX595" s="86"/>
      <c r="BY595" s="86"/>
      <c r="BZ595" s="86"/>
      <c r="CA595" s="86"/>
      <c r="CB595" s="86"/>
      <c r="CC595" s="86"/>
      <c r="CD595" s="86"/>
      <c r="CE595" s="86"/>
      <c r="CF595" s="86"/>
      <c r="CG595" s="86"/>
      <c r="CH595" s="86"/>
      <c r="CI595" s="86"/>
      <c r="CJ595" s="86"/>
      <c r="CK595" s="86"/>
      <c r="CS595" s="1" t="s">
        <v>2993</v>
      </c>
    </row>
    <row r="596" spans="1:97" ht="15.75" hidden="1" customHeight="1">
      <c r="A596" s="86"/>
      <c r="B596" s="106"/>
      <c r="C596" s="81"/>
      <c r="D596" s="106"/>
      <c r="E596" s="106"/>
      <c r="F596" s="106"/>
      <c r="G596" s="106"/>
      <c r="H596" s="106"/>
      <c r="I596" s="106"/>
      <c r="J596" s="106"/>
      <c r="K596" s="106"/>
      <c r="L596" s="106"/>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6"/>
      <c r="BK596" s="86"/>
      <c r="BL596" s="34"/>
      <c r="BM596" s="86"/>
      <c r="BN596" s="86"/>
      <c r="BO596" s="86"/>
      <c r="BP596" s="86"/>
      <c r="BQ596" s="86"/>
      <c r="BR596" s="86"/>
      <c r="BS596" s="86"/>
      <c r="BT596" s="86"/>
      <c r="BU596" s="86"/>
      <c r="BV596" s="86"/>
      <c r="BW596" s="86"/>
      <c r="BX596" s="86"/>
      <c r="BY596" s="86"/>
      <c r="BZ596" s="86"/>
      <c r="CA596" s="86"/>
      <c r="CB596" s="86"/>
      <c r="CC596" s="86"/>
      <c r="CD596" s="86"/>
      <c r="CE596" s="86"/>
      <c r="CF596" s="86"/>
      <c r="CG596" s="86"/>
      <c r="CH596" s="86"/>
      <c r="CI596" s="86"/>
      <c r="CJ596" s="86"/>
      <c r="CK596" s="86"/>
      <c r="CS596" s="1" t="s">
        <v>2994</v>
      </c>
    </row>
    <row r="597" spans="1:97" ht="15.75" hidden="1" customHeight="1">
      <c r="A597" s="86"/>
      <c r="B597" s="106"/>
      <c r="C597" s="81"/>
      <c r="D597" s="106"/>
      <c r="E597" s="106"/>
      <c r="F597" s="106"/>
      <c r="G597" s="106"/>
      <c r="H597" s="106"/>
      <c r="I597" s="106"/>
      <c r="J597" s="106"/>
      <c r="K597" s="106"/>
      <c r="L597" s="106"/>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6"/>
      <c r="BK597" s="86"/>
      <c r="BL597" s="34"/>
      <c r="BM597" s="86"/>
      <c r="BN597" s="86"/>
      <c r="BO597" s="86"/>
      <c r="BP597" s="86"/>
      <c r="BQ597" s="86"/>
      <c r="BR597" s="86"/>
      <c r="BS597" s="86"/>
      <c r="BT597" s="86"/>
      <c r="BU597" s="86"/>
      <c r="BV597" s="86"/>
      <c r="BW597" s="86"/>
      <c r="BX597" s="86"/>
      <c r="BY597" s="86"/>
      <c r="BZ597" s="86"/>
      <c r="CA597" s="86"/>
      <c r="CB597" s="86"/>
      <c r="CC597" s="86"/>
      <c r="CD597" s="86"/>
      <c r="CE597" s="86"/>
      <c r="CF597" s="86"/>
      <c r="CG597" s="86"/>
      <c r="CH597" s="86"/>
      <c r="CI597" s="86"/>
      <c r="CJ597" s="86"/>
      <c r="CK597" s="86"/>
      <c r="CS597" s="1" t="s">
        <v>2995</v>
      </c>
    </row>
    <row r="598" spans="1:97" ht="15.75" hidden="1" customHeight="1">
      <c r="A598" s="86"/>
      <c r="B598" s="106"/>
      <c r="C598" s="81"/>
      <c r="D598" s="106"/>
      <c r="E598" s="106"/>
      <c r="F598" s="106"/>
      <c r="G598" s="106"/>
      <c r="H598" s="106"/>
      <c r="I598" s="106"/>
      <c r="J598" s="106"/>
      <c r="K598" s="106"/>
      <c r="L598" s="106"/>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6"/>
      <c r="BK598" s="86"/>
      <c r="BL598" s="34"/>
      <c r="BM598" s="86"/>
      <c r="BN598" s="86"/>
      <c r="BO598" s="86"/>
      <c r="BP598" s="86"/>
      <c r="BQ598" s="86"/>
      <c r="BR598" s="86"/>
      <c r="BS598" s="86"/>
      <c r="BT598" s="86"/>
      <c r="BU598" s="86"/>
      <c r="BV598" s="86"/>
      <c r="BW598" s="86"/>
      <c r="BX598" s="86"/>
      <c r="BY598" s="86"/>
      <c r="BZ598" s="86"/>
      <c r="CA598" s="86"/>
      <c r="CB598" s="86"/>
      <c r="CC598" s="86"/>
      <c r="CD598" s="86"/>
      <c r="CE598" s="86"/>
      <c r="CF598" s="86"/>
      <c r="CG598" s="86"/>
      <c r="CH598" s="86"/>
      <c r="CI598" s="86"/>
      <c r="CJ598" s="86"/>
      <c r="CK598" s="86"/>
      <c r="CS598" s="1" t="s">
        <v>2996</v>
      </c>
    </row>
    <row r="599" spans="1:97" ht="15.75" hidden="1" customHeight="1">
      <c r="A599" s="86"/>
      <c r="B599" s="106"/>
      <c r="C599" s="81"/>
      <c r="D599" s="106"/>
      <c r="E599" s="106"/>
      <c r="F599" s="106"/>
      <c r="G599" s="106"/>
      <c r="H599" s="106"/>
      <c r="I599" s="106"/>
      <c r="J599" s="106"/>
      <c r="K599" s="106"/>
      <c r="L599" s="106"/>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6"/>
      <c r="BK599" s="86"/>
      <c r="BL599" s="34"/>
      <c r="BM599" s="86"/>
      <c r="BN599" s="86"/>
      <c r="BO599" s="86"/>
      <c r="BP599" s="86"/>
      <c r="BQ599" s="86"/>
      <c r="BR599" s="86"/>
      <c r="BS599" s="86"/>
      <c r="BT599" s="86"/>
      <c r="BU599" s="86"/>
      <c r="BV599" s="86"/>
      <c r="BW599" s="86"/>
      <c r="BX599" s="86"/>
      <c r="BY599" s="86"/>
      <c r="BZ599" s="86"/>
      <c r="CA599" s="86"/>
      <c r="CB599" s="86"/>
      <c r="CC599" s="86"/>
      <c r="CD599" s="86"/>
      <c r="CE599" s="86"/>
      <c r="CF599" s="86"/>
      <c r="CG599" s="86"/>
      <c r="CH599" s="86"/>
      <c r="CI599" s="86"/>
      <c r="CJ599" s="86"/>
      <c r="CK599" s="86"/>
      <c r="CS599" s="1" t="s">
        <v>2997</v>
      </c>
    </row>
    <row r="600" spans="1:97" ht="15.75" hidden="1" customHeight="1">
      <c r="A600" s="86"/>
      <c r="B600" s="106"/>
      <c r="C600" s="81"/>
      <c r="D600" s="106"/>
      <c r="E600" s="106"/>
      <c r="F600" s="106"/>
      <c r="G600" s="106"/>
      <c r="H600" s="106"/>
      <c r="I600" s="106"/>
      <c r="J600" s="106"/>
      <c r="K600" s="106"/>
      <c r="L600" s="106"/>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6"/>
      <c r="BK600" s="86"/>
      <c r="BL600" s="34"/>
      <c r="BM600" s="86"/>
      <c r="BN600" s="86"/>
      <c r="BO600" s="86"/>
      <c r="BP600" s="86"/>
      <c r="BQ600" s="86"/>
      <c r="BR600" s="86"/>
      <c r="BS600" s="86"/>
      <c r="BT600" s="86"/>
      <c r="BU600" s="86"/>
      <c r="BV600" s="86"/>
      <c r="BW600" s="86"/>
      <c r="BX600" s="86"/>
      <c r="BY600" s="86"/>
      <c r="BZ600" s="86"/>
      <c r="CA600" s="86"/>
      <c r="CB600" s="86"/>
      <c r="CC600" s="86"/>
      <c r="CD600" s="86"/>
      <c r="CE600" s="86"/>
      <c r="CF600" s="86"/>
      <c r="CG600" s="86"/>
      <c r="CH600" s="86"/>
      <c r="CI600" s="86"/>
      <c r="CJ600" s="86"/>
      <c r="CK600" s="86"/>
      <c r="CS600" s="1" t="s">
        <v>2998</v>
      </c>
    </row>
    <row r="601" spans="1:97" ht="15.75" hidden="1" customHeight="1">
      <c r="A601" s="86"/>
      <c r="B601" s="106"/>
      <c r="C601" s="81"/>
      <c r="D601" s="106"/>
      <c r="E601" s="106"/>
      <c r="F601" s="106"/>
      <c r="G601" s="106"/>
      <c r="H601" s="106"/>
      <c r="I601" s="106"/>
      <c r="J601" s="106"/>
      <c r="K601" s="106"/>
      <c r="L601" s="106"/>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6"/>
      <c r="BK601" s="86"/>
      <c r="BL601" s="34"/>
      <c r="BM601" s="86"/>
      <c r="BN601" s="86"/>
      <c r="BO601" s="86"/>
      <c r="BP601" s="86"/>
      <c r="BQ601" s="86"/>
      <c r="BR601" s="86"/>
      <c r="BS601" s="86"/>
      <c r="BT601" s="86"/>
      <c r="BU601" s="86"/>
      <c r="BV601" s="86"/>
      <c r="BW601" s="86"/>
      <c r="BX601" s="86"/>
      <c r="BY601" s="86"/>
      <c r="BZ601" s="86"/>
      <c r="CA601" s="86"/>
      <c r="CB601" s="86"/>
      <c r="CC601" s="86"/>
      <c r="CD601" s="86"/>
      <c r="CE601" s="86"/>
      <c r="CF601" s="86"/>
      <c r="CG601" s="86"/>
      <c r="CH601" s="86"/>
      <c r="CI601" s="86"/>
      <c r="CJ601" s="86"/>
      <c r="CK601" s="86"/>
      <c r="CS601" s="1" t="s">
        <v>2999</v>
      </c>
    </row>
    <row r="602" spans="1:97" ht="15.75" hidden="1" customHeight="1">
      <c r="A602" s="86"/>
      <c r="B602" s="106"/>
      <c r="C602" s="81"/>
      <c r="D602" s="106"/>
      <c r="E602" s="106"/>
      <c r="F602" s="106"/>
      <c r="G602" s="106"/>
      <c r="H602" s="106"/>
      <c r="I602" s="106"/>
      <c r="J602" s="106"/>
      <c r="K602" s="106"/>
      <c r="L602" s="106"/>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6"/>
      <c r="BK602" s="86"/>
      <c r="BL602" s="34"/>
      <c r="BM602" s="86"/>
      <c r="BN602" s="86"/>
      <c r="BO602" s="86"/>
      <c r="BP602" s="86"/>
      <c r="BQ602" s="86"/>
      <c r="BR602" s="86"/>
      <c r="BS602" s="86"/>
      <c r="BT602" s="86"/>
      <c r="BU602" s="86"/>
      <c r="BV602" s="86"/>
      <c r="BW602" s="86"/>
      <c r="BX602" s="86"/>
      <c r="BY602" s="86"/>
      <c r="BZ602" s="86"/>
      <c r="CA602" s="86"/>
      <c r="CB602" s="86"/>
      <c r="CC602" s="86"/>
      <c r="CD602" s="86"/>
      <c r="CE602" s="86"/>
      <c r="CF602" s="86"/>
      <c r="CG602" s="86"/>
      <c r="CH602" s="86"/>
      <c r="CI602" s="86"/>
      <c r="CJ602" s="86"/>
      <c r="CK602" s="86"/>
      <c r="CS602" s="1" t="s">
        <v>3000</v>
      </c>
    </row>
    <row r="603" spans="1:97" ht="15.75" hidden="1" customHeight="1">
      <c r="A603" s="86"/>
      <c r="B603" s="106"/>
      <c r="C603" s="81"/>
      <c r="D603" s="106"/>
      <c r="E603" s="106"/>
      <c r="F603" s="106"/>
      <c r="G603" s="106"/>
      <c r="H603" s="106"/>
      <c r="I603" s="106"/>
      <c r="J603" s="106"/>
      <c r="K603" s="106"/>
      <c r="L603" s="106"/>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6"/>
      <c r="BK603" s="86"/>
      <c r="BL603" s="34"/>
      <c r="BM603" s="86"/>
      <c r="BN603" s="86"/>
      <c r="BO603" s="86"/>
      <c r="BP603" s="86"/>
      <c r="BQ603" s="86"/>
      <c r="BR603" s="86"/>
      <c r="BS603" s="86"/>
      <c r="BT603" s="86"/>
      <c r="BU603" s="86"/>
      <c r="BV603" s="86"/>
      <c r="BW603" s="86"/>
      <c r="BX603" s="86"/>
      <c r="BY603" s="86"/>
      <c r="BZ603" s="86"/>
      <c r="CA603" s="86"/>
      <c r="CB603" s="86"/>
      <c r="CC603" s="86"/>
      <c r="CD603" s="86"/>
      <c r="CE603" s="86"/>
      <c r="CF603" s="86"/>
      <c r="CG603" s="86"/>
      <c r="CH603" s="86"/>
      <c r="CI603" s="86"/>
      <c r="CJ603" s="86"/>
      <c r="CK603" s="86"/>
      <c r="CS603" s="1" t="s">
        <v>3001</v>
      </c>
    </row>
    <row r="604" spans="1:97" ht="15.75" hidden="1" customHeight="1">
      <c r="A604" s="86"/>
      <c r="B604" s="106"/>
      <c r="C604" s="81"/>
      <c r="D604" s="106"/>
      <c r="E604" s="106"/>
      <c r="F604" s="106"/>
      <c r="G604" s="106"/>
      <c r="H604" s="106"/>
      <c r="I604" s="106"/>
      <c r="J604" s="106"/>
      <c r="K604" s="106"/>
      <c r="L604" s="106"/>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6"/>
      <c r="BK604" s="86"/>
      <c r="BL604" s="34"/>
      <c r="BM604" s="86"/>
      <c r="BN604" s="86"/>
      <c r="BO604" s="86"/>
      <c r="BP604" s="86"/>
      <c r="BQ604" s="86"/>
      <c r="BR604" s="86"/>
      <c r="BS604" s="86"/>
      <c r="BT604" s="86"/>
      <c r="BU604" s="86"/>
      <c r="BV604" s="86"/>
      <c r="BW604" s="86"/>
      <c r="BX604" s="86"/>
      <c r="BY604" s="86"/>
      <c r="BZ604" s="86"/>
      <c r="CA604" s="86"/>
      <c r="CB604" s="86"/>
      <c r="CC604" s="86"/>
      <c r="CD604" s="86"/>
      <c r="CE604" s="86"/>
      <c r="CF604" s="86"/>
      <c r="CG604" s="86"/>
      <c r="CH604" s="86"/>
      <c r="CI604" s="86"/>
      <c r="CJ604" s="86"/>
      <c r="CK604" s="86"/>
      <c r="CS604" s="1" t="s">
        <v>3002</v>
      </c>
    </row>
    <row r="605" spans="1:97" ht="15.75" hidden="1" customHeight="1">
      <c r="A605" s="86"/>
      <c r="B605" s="106"/>
      <c r="C605" s="81"/>
      <c r="D605" s="106"/>
      <c r="E605" s="106"/>
      <c r="F605" s="106"/>
      <c r="G605" s="106"/>
      <c r="H605" s="106"/>
      <c r="I605" s="106"/>
      <c r="J605" s="106"/>
      <c r="K605" s="106"/>
      <c r="L605" s="106"/>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6"/>
      <c r="BK605" s="86"/>
      <c r="BL605" s="34"/>
      <c r="BM605" s="86"/>
      <c r="BN605" s="86"/>
      <c r="BO605" s="86"/>
      <c r="BP605" s="86"/>
      <c r="BQ605" s="86"/>
      <c r="BR605" s="86"/>
      <c r="BS605" s="86"/>
      <c r="BT605" s="86"/>
      <c r="BU605" s="86"/>
      <c r="BV605" s="86"/>
      <c r="BW605" s="86"/>
      <c r="BX605" s="86"/>
      <c r="BY605" s="86"/>
      <c r="BZ605" s="86"/>
      <c r="CA605" s="86"/>
      <c r="CB605" s="86"/>
      <c r="CC605" s="86"/>
      <c r="CD605" s="86"/>
      <c r="CE605" s="86"/>
      <c r="CF605" s="86"/>
      <c r="CG605" s="86"/>
      <c r="CH605" s="86"/>
      <c r="CI605" s="86"/>
      <c r="CJ605" s="86"/>
      <c r="CK605" s="86"/>
      <c r="CS605" s="1" t="s">
        <v>3003</v>
      </c>
    </row>
    <row r="606" spans="1:97" ht="15.75" hidden="1" customHeight="1">
      <c r="A606" s="86"/>
      <c r="B606" s="106"/>
      <c r="C606" s="81"/>
      <c r="D606" s="106"/>
      <c r="E606" s="106"/>
      <c r="F606" s="106"/>
      <c r="G606" s="106"/>
      <c r="H606" s="106"/>
      <c r="I606" s="106"/>
      <c r="J606" s="106"/>
      <c r="K606" s="106"/>
      <c r="L606" s="106"/>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6"/>
      <c r="BK606" s="86"/>
      <c r="BL606" s="34"/>
      <c r="BM606" s="86"/>
      <c r="BN606" s="86"/>
      <c r="BO606" s="86"/>
      <c r="BP606" s="86"/>
      <c r="BQ606" s="86"/>
      <c r="BR606" s="86"/>
      <c r="BS606" s="86"/>
      <c r="BT606" s="86"/>
      <c r="BU606" s="86"/>
      <c r="BV606" s="86"/>
      <c r="BW606" s="86"/>
      <c r="BX606" s="86"/>
      <c r="BY606" s="86"/>
      <c r="BZ606" s="86"/>
      <c r="CA606" s="86"/>
      <c r="CB606" s="86"/>
      <c r="CC606" s="86"/>
      <c r="CD606" s="86"/>
      <c r="CE606" s="86"/>
      <c r="CF606" s="86"/>
      <c r="CG606" s="86"/>
      <c r="CH606" s="86"/>
      <c r="CI606" s="86"/>
      <c r="CJ606" s="86"/>
      <c r="CK606" s="86"/>
      <c r="CS606" s="1" t="s">
        <v>3004</v>
      </c>
    </row>
    <row r="607" spans="1:97" ht="15.75" hidden="1" customHeight="1">
      <c r="A607" s="86"/>
      <c r="B607" s="106"/>
      <c r="C607" s="81"/>
      <c r="D607" s="106"/>
      <c r="E607" s="106"/>
      <c r="F607" s="106"/>
      <c r="G607" s="106"/>
      <c r="H607" s="106"/>
      <c r="I607" s="106"/>
      <c r="J607" s="106"/>
      <c r="K607" s="106"/>
      <c r="L607" s="106"/>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6"/>
      <c r="BK607" s="86"/>
      <c r="BL607" s="34"/>
      <c r="BM607" s="86"/>
      <c r="BN607" s="86"/>
      <c r="BO607" s="86"/>
      <c r="BP607" s="86"/>
      <c r="BQ607" s="86"/>
      <c r="BR607" s="86"/>
      <c r="BS607" s="86"/>
      <c r="BT607" s="86"/>
      <c r="BU607" s="86"/>
      <c r="BV607" s="86"/>
      <c r="BW607" s="86"/>
      <c r="BX607" s="86"/>
      <c r="BY607" s="86"/>
      <c r="BZ607" s="86"/>
      <c r="CA607" s="86"/>
      <c r="CB607" s="86"/>
      <c r="CC607" s="86"/>
      <c r="CD607" s="86"/>
      <c r="CE607" s="86"/>
      <c r="CF607" s="86"/>
      <c r="CG607" s="86"/>
      <c r="CH607" s="86"/>
      <c r="CI607" s="86"/>
      <c r="CJ607" s="86"/>
      <c r="CK607" s="86"/>
      <c r="CS607" s="1" t="s">
        <v>3005</v>
      </c>
    </row>
    <row r="608" spans="1:97" ht="15.75" hidden="1" customHeight="1">
      <c r="A608" s="86"/>
      <c r="B608" s="106"/>
      <c r="C608" s="81"/>
      <c r="D608" s="106"/>
      <c r="E608" s="106"/>
      <c r="F608" s="106"/>
      <c r="G608" s="106"/>
      <c r="H608" s="106"/>
      <c r="I608" s="106"/>
      <c r="J608" s="106"/>
      <c r="K608" s="106"/>
      <c r="L608" s="106"/>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6"/>
      <c r="BK608" s="86"/>
      <c r="BL608" s="34"/>
      <c r="BM608" s="86"/>
      <c r="BN608" s="86"/>
      <c r="BO608" s="86"/>
      <c r="BP608" s="86"/>
      <c r="BQ608" s="86"/>
      <c r="BR608" s="86"/>
      <c r="BS608" s="86"/>
      <c r="BT608" s="86"/>
      <c r="BU608" s="86"/>
      <c r="BV608" s="86"/>
      <c r="BW608" s="86"/>
      <c r="BX608" s="86"/>
      <c r="BY608" s="86"/>
      <c r="BZ608" s="86"/>
      <c r="CA608" s="86"/>
      <c r="CB608" s="86"/>
      <c r="CC608" s="86"/>
      <c r="CD608" s="86"/>
      <c r="CE608" s="86"/>
      <c r="CF608" s="86"/>
      <c r="CG608" s="86"/>
      <c r="CH608" s="86"/>
      <c r="CI608" s="86"/>
      <c r="CJ608" s="86"/>
      <c r="CK608" s="86"/>
      <c r="CS608" s="1" t="s">
        <v>3006</v>
      </c>
    </row>
    <row r="609" spans="1:97" ht="15.75" hidden="1" customHeight="1">
      <c r="A609" s="86"/>
      <c r="B609" s="106"/>
      <c r="C609" s="81"/>
      <c r="D609" s="106"/>
      <c r="E609" s="106"/>
      <c r="F609" s="106"/>
      <c r="G609" s="106"/>
      <c r="H609" s="106"/>
      <c r="I609" s="106"/>
      <c r="J609" s="106"/>
      <c r="K609" s="106"/>
      <c r="L609" s="106"/>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6"/>
      <c r="BK609" s="86"/>
      <c r="BL609" s="34"/>
      <c r="BM609" s="86"/>
      <c r="BN609" s="86"/>
      <c r="BO609" s="86"/>
      <c r="BP609" s="86"/>
      <c r="BQ609" s="86"/>
      <c r="BR609" s="86"/>
      <c r="BS609" s="86"/>
      <c r="BT609" s="86"/>
      <c r="BU609" s="86"/>
      <c r="BV609" s="86"/>
      <c r="BW609" s="86"/>
      <c r="BX609" s="86"/>
      <c r="BY609" s="86"/>
      <c r="BZ609" s="86"/>
      <c r="CA609" s="86"/>
      <c r="CB609" s="86"/>
      <c r="CC609" s="86"/>
      <c r="CD609" s="86"/>
      <c r="CE609" s="86"/>
      <c r="CF609" s="86"/>
      <c r="CG609" s="86"/>
      <c r="CH609" s="86"/>
      <c r="CI609" s="86"/>
      <c r="CJ609" s="86"/>
      <c r="CK609" s="86"/>
      <c r="CS609" s="1" t="s">
        <v>3007</v>
      </c>
    </row>
    <row r="610" spans="1:97" ht="15.75" hidden="1" customHeight="1">
      <c r="A610" s="86"/>
      <c r="B610" s="106"/>
      <c r="C610" s="81"/>
      <c r="D610" s="106"/>
      <c r="E610" s="106"/>
      <c r="F610" s="106"/>
      <c r="G610" s="106"/>
      <c r="H610" s="106"/>
      <c r="I610" s="106"/>
      <c r="J610" s="106"/>
      <c r="K610" s="106"/>
      <c r="L610" s="106"/>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6"/>
      <c r="BK610" s="86"/>
      <c r="BL610" s="34"/>
      <c r="BM610" s="86"/>
      <c r="BN610" s="86"/>
      <c r="BO610" s="86"/>
      <c r="BP610" s="86"/>
      <c r="BQ610" s="86"/>
      <c r="BR610" s="86"/>
      <c r="BS610" s="86"/>
      <c r="BT610" s="86"/>
      <c r="BU610" s="86"/>
      <c r="BV610" s="86"/>
      <c r="BW610" s="86"/>
      <c r="BX610" s="86"/>
      <c r="BY610" s="86"/>
      <c r="BZ610" s="86"/>
      <c r="CA610" s="86"/>
      <c r="CB610" s="86"/>
      <c r="CC610" s="86"/>
      <c r="CD610" s="86"/>
      <c r="CE610" s="86"/>
      <c r="CF610" s="86"/>
      <c r="CG610" s="86"/>
      <c r="CH610" s="86"/>
      <c r="CI610" s="86"/>
      <c r="CJ610" s="86"/>
      <c r="CK610" s="86"/>
      <c r="CS610" s="1" t="s">
        <v>3008</v>
      </c>
    </row>
    <row r="611" spans="1:97" ht="15.75" hidden="1" customHeight="1">
      <c r="A611" s="86"/>
      <c r="B611" s="106"/>
      <c r="C611" s="81"/>
      <c r="D611" s="106"/>
      <c r="E611" s="106"/>
      <c r="F611" s="106"/>
      <c r="G611" s="106"/>
      <c r="H611" s="106"/>
      <c r="I611" s="106"/>
      <c r="J611" s="106"/>
      <c r="K611" s="106"/>
      <c r="L611" s="106"/>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6"/>
      <c r="BK611" s="86"/>
      <c r="BL611" s="34"/>
      <c r="BM611" s="86"/>
      <c r="BN611" s="86"/>
      <c r="BO611" s="86"/>
      <c r="BP611" s="86"/>
      <c r="BQ611" s="86"/>
      <c r="BR611" s="86"/>
      <c r="BS611" s="86"/>
      <c r="BT611" s="86"/>
      <c r="BU611" s="86"/>
      <c r="BV611" s="86"/>
      <c r="BW611" s="86"/>
      <c r="BX611" s="86"/>
      <c r="BY611" s="86"/>
      <c r="BZ611" s="86"/>
      <c r="CA611" s="86"/>
      <c r="CB611" s="86"/>
      <c r="CC611" s="86"/>
      <c r="CD611" s="86"/>
      <c r="CE611" s="86"/>
      <c r="CF611" s="86"/>
      <c r="CG611" s="86"/>
      <c r="CH611" s="86"/>
      <c r="CI611" s="86"/>
      <c r="CJ611" s="86"/>
      <c r="CK611" s="86"/>
      <c r="CS611" s="1" t="s">
        <v>3009</v>
      </c>
    </row>
    <row r="612" spans="1:97" ht="15.75" hidden="1" customHeight="1">
      <c r="A612" s="86"/>
      <c r="B612" s="106"/>
      <c r="C612" s="81"/>
      <c r="D612" s="106"/>
      <c r="E612" s="106"/>
      <c r="F612" s="106"/>
      <c r="G612" s="106"/>
      <c r="H612" s="106"/>
      <c r="I612" s="106"/>
      <c r="J612" s="106"/>
      <c r="K612" s="106"/>
      <c r="L612" s="106"/>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6"/>
      <c r="BK612" s="86"/>
      <c r="BL612" s="34"/>
      <c r="BM612" s="86"/>
      <c r="BN612" s="86"/>
      <c r="BO612" s="86"/>
      <c r="BP612" s="86"/>
      <c r="BQ612" s="86"/>
      <c r="BR612" s="86"/>
      <c r="BS612" s="86"/>
      <c r="BT612" s="86"/>
      <c r="BU612" s="86"/>
      <c r="BV612" s="86"/>
      <c r="BW612" s="86"/>
      <c r="BX612" s="86"/>
      <c r="BY612" s="86"/>
      <c r="BZ612" s="86"/>
      <c r="CA612" s="86"/>
      <c r="CB612" s="86"/>
      <c r="CC612" s="86"/>
      <c r="CD612" s="86"/>
      <c r="CE612" s="86"/>
      <c r="CF612" s="86"/>
      <c r="CG612" s="86"/>
      <c r="CH612" s="86"/>
      <c r="CI612" s="86"/>
      <c r="CJ612" s="86"/>
      <c r="CK612" s="86"/>
      <c r="CS612" s="1" t="s">
        <v>3010</v>
      </c>
    </row>
    <row r="613" spans="1:97" ht="15.75" hidden="1" customHeight="1">
      <c r="A613" s="86"/>
      <c r="B613" s="106"/>
      <c r="C613" s="81"/>
      <c r="D613" s="106"/>
      <c r="E613" s="106"/>
      <c r="F613" s="106"/>
      <c r="G613" s="106"/>
      <c r="H613" s="106"/>
      <c r="I613" s="106"/>
      <c r="J613" s="106"/>
      <c r="K613" s="106"/>
      <c r="L613" s="106"/>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6"/>
      <c r="BK613" s="86"/>
      <c r="BL613" s="34"/>
      <c r="BM613" s="86"/>
      <c r="BN613" s="86"/>
      <c r="BO613" s="86"/>
      <c r="BP613" s="86"/>
      <c r="BQ613" s="86"/>
      <c r="BR613" s="86"/>
      <c r="BS613" s="86"/>
      <c r="BT613" s="86"/>
      <c r="BU613" s="86"/>
      <c r="BV613" s="86"/>
      <c r="BW613" s="86"/>
      <c r="BX613" s="86"/>
      <c r="BY613" s="86"/>
      <c r="BZ613" s="86"/>
      <c r="CA613" s="86"/>
      <c r="CB613" s="86"/>
      <c r="CC613" s="86"/>
      <c r="CD613" s="86"/>
      <c r="CE613" s="86"/>
      <c r="CF613" s="86"/>
      <c r="CG613" s="86"/>
      <c r="CH613" s="86"/>
      <c r="CI613" s="86"/>
      <c r="CJ613" s="86"/>
      <c r="CK613" s="86"/>
      <c r="CS613" s="1" t="s">
        <v>3011</v>
      </c>
    </row>
    <row r="614" spans="1:97" ht="15.75" hidden="1" customHeight="1">
      <c r="A614" s="86"/>
      <c r="B614" s="106"/>
      <c r="C614" s="81"/>
      <c r="D614" s="106"/>
      <c r="E614" s="106"/>
      <c r="F614" s="106"/>
      <c r="G614" s="106"/>
      <c r="H614" s="106"/>
      <c r="I614" s="106"/>
      <c r="J614" s="106"/>
      <c r="K614" s="106"/>
      <c r="L614" s="106"/>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6"/>
      <c r="BK614" s="86"/>
      <c r="BL614" s="34"/>
      <c r="BM614" s="86"/>
      <c r="BN614" s="86"/>
      <c r="BO614" s="86"/>
      <c r="BP614" s="86"/>
      <c r="BQ614" s="86"/>
      <c r="BR614" s="86"/>
      <c r="BS614" s="86"/>
      <c r="BT614" s="86"/>
      <c r="BU614" s="86"/>
      <c r="BV614" s="86"/>
      <c r="BW614" s="86"/>
      <c r="BX614" s="86"/>
      <c r="BY614" s="86"/>
      <c r="BZ614" s="86"/>
      <c r="CA614" s="86"/>
      <c r="CB614" s="86"/>
      <c r="CC614" s="86"/>
      <c r="CD614" s="86"/>
      <c r="CE614" s="86"/>
      <c r="CF614" s="86"/>
      <c r="CG614" s="86"/>
      <c r="CH614" s="86"/>
      <c r="CI614" s="86"/>
      <c r="CJ614" s="86"/>
      <c r="CK614" s="86"/>
      <c r="CS614" s="1" t="s">
        <v>3012</v>
      </c>
    </row>
    <row r="615" spans="1:97" ht="15.75" hidden="1" customHeight="1">
      <c r="A615" s="86"/>
      <c r="B615" s="106"/>
      <c r="C615" s="81"/>
      <c r="D615" s="106"/>
      <c r="E615" s="106"/>
      <c r="F615" s="106"/>
      <c r="G615" s="106"/>
      <c r="H615" s="106"/>
      <c r="I615" s="106"/>
      <c r="J615" s="106"/>
      <c r="K615" s="106"/>
      <c r="L615" s="106"/>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6"/>
      <c r="BK615" s="86"/>
      <c r="BL615" s="34"/>
      <c r="BM615" s="86"/>
      <c r="BN615" s="86"/>
      <c r="BO615" s="86"/>
      <c r="BP615" s="86"/>
      <c r="BQ615" s="86"/>
      <c r="BR615" s="86"/>
      <c r="BS615" s="86"/>
      <c r="BT615" s="86"/>
      <c r="BU615" s="86"/>
      <c r="BV615" s="86"/>
      <c r="BW615" s="86"/>
      <c r="BX615" s="86"/>
      <c r="BY615" s="86"/>
      <c r="BZ615" s="86"/>
      <c r="CA615" s="86"/>
      <c r="CB615" s="86"/>
      <c r="CC615" s="86"/>
      <c r="CD615" s="86"/>
      <c r="CE615" s="86"/>
      <c r="CF615" s="86"/>
      <c r="CG615" s="86"/>
      <c r="CH615" s="86"/>
      <c r="CI615" s="86"/>
      <c r="CJ615" s="86"/>
      <c r="CK615" s="86"/>
      <c r="CS615" s="1" t="s">
        <v>3013</v>
      </c>
    </row>
    <row r="616" spans="1:97" ht="15.75" hidden="1" customHeight="1">
      <c r="A616" s="86"/>
      <c r="B616" s="106"/>
      <c r="C616" s="81"/>
      <c r="D616" s="106"/>
      <c r="E616" s="106"/>
      <c r="F616" s="106"/>
      <c r="G616" s="106"/>
      <c r="H616" s="106"/>
      <c r="I616" s="106"/>
      <c r="J616" s="106"/>
      <c r="K616" s="106"/>
      <c r="L616" s="106"/>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6"/>
      <c r="BK616" s="86"/>
      <c r="BL616" s="34"/>
      <c r="BM616" s="86"/>
      <c r="BN616" s="86"/>
      <c r="BO616" s="86"/>
      <c r="BP616" s="86"/>
      <c r="BQ616" s="86"/>
      <c r="BR616" s="86"/>
      <c r="BS616" s="86"/>
      <c r="BT616" s="86"/>
      <c r="BU616" s="86"/>
      <c r="BV616" s="86"/>
      <c r="BW616" s="86"/>
      <c r="BX616" s="86"/>
      <c r="BY616" s="86"/>
      <c r="BZ616" s="86"/>
      <c r="CA616" s="86"/>
      <c r="CB616" s="86"/>
      <c r="CC616" s="86"/>
      <c r="CD616" s="86"/>
      <c r="CE616" s="86"/>
      <c r="CF616" s="86"/>
      <c r="CG616" s="86"/>
      <c r="CH616" s="86"/>
      <c r="CI616" s="86"/>
      <c r="CJ616" s="86"/>
      <c r="CK616" s="86"/>
      <c r="CS616" s="1" t="s">
        <v>3014</v>
      </c>
    </row>
    <row r="617" spans="1:97" ht="15.75" hidden="1" customHeight="1">
      <c r="A617" s="86"/>
      <c r="B617" s="106"/>
      <c r="C617" s="81"/>
      <c r="D617" s="106"/>
      <c r="E617" s="106"/>
      <c r="F617" s="106"/>
      <c r="G617" s="106"/>
      <c r="H617" s="106"/>
      <c r="I617" s="106"/>
      <c r="J617" s="106"/>
      <c r="K617" s="106"/>
      <c r="L617" s="106"/>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6"/>
      <c r="BK617" s="86"/>
      <c r="BL617" s="34"/>
      <c r="BM617" s="86"/>
      <c r="BN617" s="86"/>
      <c r="BO617" s="86"/>
      <c r="BP617" s="86"/>
      <c r="BQ617" s="86"/>
      <c r="BR617" s="86"/>
      <c r="BS617" s="86"/>
      <c r="BT617" s="86"/>
      <c r="BU617" s="86"/>
      <c r="BV617" s="86"/>
      <c r="BW617" s="86"/>
      <c r="BX617" s="86"/>
      <c r="BY617" s="86"/>
      <c r="BZ617" s="86"/>
      <c r="CA617" s="86"/>
      <c r="CB617" s="86"/>
      <c r="CC617" s="86"/>
      <c r="CD617" s="86"/>
      <c r="CE617" s="86"/>
      <c r="CF617" s="86"/>
      <c r="CG617" s="86"/>
      <c r="CH617" s="86"/>
      <c r="CI617" s="86"/>
      <c r="CJ617" s="86"/>
      <c r="CK617" s="86"/>
      <c r="CS617" s="1" t="s">
        <v>3015</v>
      </c>
    </row>
    <row r="618" spans="1:97" ht="15.75" hidden="1" customHeight="1">
      <c r="A618" s="86"/>
      <c r="B618" s="106"/>
      <c r="C618" s="81"/>
      <c r="D618" s="106"/>
      <c r="E618" s="106"/>
      <c r="F618" s="106"/>
      <c r="G618" s="106"/>
      <c r="H618" s="106"/>
      <c r="I618" s="106"/>
      <c r="J618" s="106"/>
      <c r="K618" s="106"/>
      <c r="L618" s="106"/>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6"/>
      <c r="BK618" s="86"/>
      <c r="BL618" s="34"/>
      <c r="BM618" s="86"/>
      <c r="BN618" s="86"/>
      <c r="BO618" s="86"/>
      <c r="BP618" s="86"/>
      <c r="BQ618" s="86"/>
      <c r="BR618" s="86"/>
      <c r="BS618" s="86"/>
      <c r="BT618" s="86"/>
      <c r="BU618" s="86"/>
      <c r="BV618" s="86"/>
      <c r="BW618" s="86"/>
      <c r="BX618" s="86"/>
      <c r="BY618" s="86"/>
      <c r="BZ618" s="86"/>
      <c r="CA618" s="86"/>
      <c r="CB618" s="86"/>
      <c r="CC618" s="86"/>
      <c r="CD618" s="86"/>
      <c r="CE618" s="86"/>
      <c r="CF618" s="86"/>
      <c r="CG618" s="86"/>
      <c r="CH618" s="86"/>
      <c r="CI618" s="86"/>
      <c r="CJ618" s="86"/>
      <c r="CK618" s="86"/>
      <c r="CS618" s="1" t="s">
        <v>602</v>
      </c>
    </row>
    <row r="619" spans="1:97" ht="15.75" hidden="1" customHeight="1">
      <c r="A619" s="86"/>
      <c r="B619" s="106"/>
      <c r="C619" s="81"/>
      <c r="D619" s="106"/>
      <c r="E619" s="106"/>
      <c r="F619" s="106"/>
      <c r="G619" s="106"/>
      <c r="H619" s="106"/>
      <c r="I619" s="106"/>
      <c r="J619" s="106"/>
      <c r="K619" s="106"/>
      <c r="L619" s="106"/>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6"/>
      <c r="BK619" s="86"/>
      <c r="BL619" s="34"/>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S619" s="1" t="s">
        <v>656</v>
      </c>
    </row>
    <row r="620" spans="1:97" ht="15.75" hidden="1" customHeight="1">
      <c r="A620" s="86"/>
      <c r="B620" s="106"/>
      <c r="C620" s="81"/>
      <c r="D620" s="106"/>
      <c r="E620" s="106"/>
      <c r="F620" s="106"/>
      <c r="G620" s="106"/>
      <c r="H620" s="106"/>
      <c r="I620" s="106"/>
      <c r="J620" s="106"/>
      <c r="K620" s="106"/>
      <c r="L620" s="106"/>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6"/>
      <c r="BK620" s="86"/>
      <c r="BL620" s="34"/>
      <c r="BM620" s="86"/>
      <c r="BN620" s="86"/>
      <c r="BO620" s="86"/>
      <c r="BP620" s="86"/>
      <c r="BQ620" s="86"/>
      <c r="BR620" s="86"/>
      <c r="BS620" s="86"/>
      <c r="BT620" s="86"/>
      <c r="BU620" s="86"/>
      <c r="BV620" s="86"/>
      <c r="BW620" s="86"/>
      <c r="BX620" s="86"/>
      <c r="BY620" s="86"/>
      <c r="BZ620" s="86"/>
      <c r="CA620" s="86"/>
      <c r="CB620" s="86"/>
      <c r="CC620" s="86"/>
      <c r="CD620" s="86"/>
      <c r="CE620" s="86"/>
      <c r="CF620" s="86"/>
      <c r="CG620" s="86"/>
      <c r="CH620" s="86"/>
      <c r="CI620" s="86"/>
      <c r="CJ620" s="86"/>
      <c r="CK620" s="86"/>
      <c r="CS620" s="1" t="s">
        <v>3016</v>
      </c>
    </row>
    <row r="621" spans="1:97" ht="15.75" hidden="1" customHeight="1">
      <c r="A621" s="86"/>
      <c r="B621" s="106"/>
      <c r="C621" s="81"/>
      <c r="D621" s="106"/>
      <c r="E621" s="106"/>
      <c r="F621" s="106"/>
      <c r="G621" s="106"/>
      <c r="H621" s="106"/>
      <c r="I621" s="106"/>
      <c r="J621" s="106"/>
      <c r="K621" s="106"/>
      <c r="L621" s="106"/>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6"/>
      <c r="BK621" s="86"/>
      <c r="BL621" s="34"/>
      <c r="BM621" s="86"/>
      <c r="BN621" s="86"/>
      <c r="BO621" s="86"/>
      <c r="BP621" s="86"/>
      <c r="BQ621" s="86"/>
      <c r="BR621" s="86"/>
      <c r="BS621" s="86"/>
      <c r="BT621" s="86"/>
      <c r="BU621" s="86"/>
      <c r="BV621" s="86"/>
      <c r="BW621" s="86"/>
      <c r="BX621" s="86"/>
      <c r="BY621" s="86"/>
      <c r="BZ621" s="86"/>
      <c r="CA621" s="86"/>
      <c r="CB621" s="86"/>
      <c r="CC621" s="86"/>
      <c r="CD621" s="86"/>
      <c r="CE621" s="86"/>
      <c r="CF621" s="86"/>
      <c r="CG621" s="86"/>
      <c r="CH621" s="86"/>
      <c r="CI621" s="86"/>
      <c r="CJ621" s="86"/>
      <c r="CK621" s="86"/>
      <c r="CS621" s="1" t="s">
        <v>3017</v>
      </c>
    </row>
    <row r="622" spans="1:97" ht="15.75" hidden="1" customHeight="1">
      <c r="A622" s="86"/>
      <c r="B622" s="106"/>
      <c r="C622" s="81"/>
      <c r="D622" s="106"/>
      <c r="E622" s="106"/>
      <c r="F622" s="106"/>
      <c r="G622" s="106"/>
      <c r="H622" s="106"/>
      <c r="I622" s="106"/>
      <c r="J622" s="106"/>
      <c r="K622" s="106"/>
      <c r="L622" s="106"/>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6"/>
      <c r="BK622" s="86"/>
      <c r="BL622" s="34"/>
      <c r="BM622" s="86"/>
      <c r="BN622" s="86"/>
      <c r="BO622" s="86"/>
      <c r="BP622" s="86"/>
      <c r="BQ622" s="86"/>
      <c r="BR622" s="86"/>
      <c r="BS622" s="86"/>
      <c r="BT622" s="86"/>
      <c r="BU622" s="86"/>
      <c r="BV622" s="86"/>
      <c r="BW622" s="86"/>
      <c r="BX622" s="86"/>
      <c r="BY622" s="86"/>
      <c r="BZ622" s="86"/>
      <c r="CA622" s="86"/>
      <c r="CB622" s="86"/>
      <c r="CC622" s="86"/>
      <c r="CD622" s="86"/>
      <c r="CE622" s="86"/>
      <c r="CF622" s="86"/>
      <c r="CG622" s="86"/>
      <c r="CH622" s="86"/>
      <c r="CI622" s="86"/>
      <c r="CJ622" s="86"/>
      <c r="CK622" s="86"/>
      <c r="CS622" s="1" t="s">
        <v>3018</v>
      </c>
    </row>
    <row r="623" spans="1:97" ht="15.75" hidden="1" customHeight="1">
      <c r="A623" s="86"/>
      <c r="B623" s="106"/>
      <c r="C623" s="81"/>
      <c r="D623" s="106"/>
      <c r="E623" s="106"/>
      <c r="F623" s="106"/>
      <c r="G623" s="106"/>
      <c r="H623" s="106"/>
      <c r="I623" s="106"/>
      <c r="J623" s="106"/>
      <c r="K623" s="106"/>
      <c r="L623" s="106"/>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6"/>
      <c r="BK623" s="86"/>
      <c r="BL623" s="34"/>
      <c r="BM623" s="86"/>
      <c r="BN623" s="86"/>
      <c r="BO623" s="86"/>
      <c r="BP623" s="86"/>
      <c r="BQ623" s="86"/>
      <c r="BR623" s="86"/>
      <c r="BS623" s="86"/>
      <c r="BT623" s="86"/>
      <c r="BU623" s="86"/>
      <c r="BV623" s="86"/>
      <c r="BW623" s="86"/>
      <c r="BX623" s="86"/>
      <c r="BY623" s="86"/>
      <c r="BZ623" s="86"/>
      <c r="CA623" s="86"/>
      <c r="CB623" s="86"/>
      <c r="CC623" s="86"/>
      <c r="CD623" s="86"/>
      <c r="CE623" s="86"/>
      <c r="CF623" s="86"/>
      <c r="CG623" s="86"/>
      <c r="CH623" s="86"/>
      <c r="CI623" s="86"/>
      <c r="CJ623" s="86"/>
      <c r="CK623" s="86"/>
      <c r="CS623" s="1" t="s">
        <v>3019</v>
      </c>
    </row>
    <row r="624" spans="1:97" ht="15.75" hidden="1" customHeight="1">
      <c r="A624" s="86"/>
      <c r="B624" s="106"/>
      <c r="C624" s="81"/>
      <c r="D624" s="106"/>
      <c r="E624" s="106"/>
      <c r="F624" s="106"/>
      <c r="G624" s="106"/>
      <c r="H624" s="106"/>
      <c r="I624" s="106"/>
      <c r="J624" s="106"/>
      <c r="K624" s="106"/>
      <c r="L624" s="106"/>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6"/>
      <c r="BK624" s="86"/>
      <c r="BL624" s="34"/>
      <c r="BM624" s="86"/>
      <c r="BN624" s="86"/>
      <c r="BO624" s="86"/>
      <c r="BP624" s="86"/>
      <c r="BQ624" s="86"/>
      <c r="BR624" s="86"/>
      <c r="BS624" s="86"/>
      <c r="BT624" s="86"/>
      <c r="BU624" s="86"/>
      <c r="BV624" s="86"/>
      <c r="BW624" s="86"/>
      <c r="BX624" s="86"/>
      <c r="BY624" s="86"/>
      <c r="BZ624" s="86"/>
      <c r="CA624" s="86"/>
      <c r="CB624" s="86"/>
      <c r="CC624" s="86"/>
      <c r="CD624" s="86"/>
      <c r="CE624" s="86"/>
      <c r="CF624" s="86"/>
      <c r="CG624" s="86"/>
      <c r="CH624" s="86"/>
      <c r="CI624" s="86"/>
      <c r="CJ624" s="86"/>
      <c r="CK624" s="86"/>
      <c r="CS624" s="1" t="s">
        <v>3020</v>
      </c>
    </row>
    <row r="625" spans="1:97" ht="15.75" hidden="1" customHeight="1">
      <c r="A625" s="86"/>
      <c r="B625" s="106"/>
      <c r="C625" s="81"/>
      <c r="D625" s="106"/>
      <c r="E625" s="106"/>
      <c r="F625" s="106"/>
      <c r="G625" s="106"/>
      <c r="H625" s="106"/>
      <c r="I625" s="106"/>
      <c r="J625" s="106"/>
      <c r="K625" s="106"/>
      <c r="L625" s="106"/>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6"/>
      <c r="BK625" s="86"/>
      <c r="BL625" s="34"/>
      <c r="BM625" s="86"/>
      <c r="BN625" s="86"/>
      <c r="BO625" s="86"/>
      <c r="BP625" s="86"/>
      <c r="BQ625" s="86"/>
      <c r="BR625" s="86"/>
      <c r="BS625" s="86"/>
      <c r="BT625" s="86"/>
      <c r="BU625" s="86"/>
      <c r="BV625" s="86"/>
      <c r="BW625" s="86"/>
      <c r="BX625" s="86"/>
      <c r="BY625" s="86"/>
      <c r="BZ625" s="86"/>
      <c r="CA625" s="86"/>
      <c r="CB625" s="86"/>
      <c r="CC625" s="86"/>
      <c r="CD625" s="86"/>
      <c r="CE625" s="86"/>
      <c r="CF625" s="86"/>
      <c r="CG625" s="86"/>
      <c r="CH625" s="86"/>
      <c r="CI625" s="86"/>
      <c r="CJ625" s="86"/>
      <c r="CK625" s="86"/>
      <c r="CS625" s="1" t="s">
        <v>3021</v>
      </c>
    </row>
    <row r="626" spans="1:97" ht="15.75" hidden="1" customHeight="1">
      <c r="A626" s="86"/>
      <c r="B626" s="106"/>
      <c r="C626" s="81"/>
      <c r="D626" s="106"/>
      <c r="E626" s="106"/>
      <c r="F626" s="106"/>
      <c r="G626" s="106"/>
      <c r="H626" s="106"/>
      <c r="I626" s="106"/>
      <c r="J626" s="106"/>
      <c r="K626" s="106"/>
      <c r="L626" s="106"/>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6"/>
      <c r="BK626" s="86"/>
      <c r="BL626" s="34"/>
      <c r="BM626" s="86"/>
      <c r="BN626" s="86"/>
      <c r="BO626" s="86"/>
      <c r="BP626" s="86"/>
      <c r="BQ626" s="86"/>
      <c r="BR626" s="86"/>
      <c r="BS626" s="86"/>
      <c r="BT626" s="86"/>
      <c r="BU626" s="86"/>
      <c r="BV626" s="86"/>
      <c r="BW626" s="86"/>
      <c r="BX626" s="86"/>
      <c r="BY626" s="86"/>
      <c r="BZ626" s="86"/>
      <c r="CA626" s="86"/>
      <c r="CB626" s="86"/>
      <c r="CC626" s="86"/>
      <c r="CD626" s="86"/>
      <c r="CE626" s="86"/>
      <c r="CF626" s="86"/>
      <c r="CG626" s="86"/>
      <c r="CH626" s="86"/>
      <c r="CI626" s="86"/>
      <c r="CJ626" s="86"/>
      <c r="CK626" s="86"/>
      <c r="CS626" s="1" t="s">
        <v>3022</v>
      </c>
    </row>
    <row r="627" spans="1:97" ht="15.75" hidden="1" customHeight="1">
      <c r="A627" s="86"/>
      <c r="B627" s="106"/>
      <c r="C627" s="81"/>
      <c r="D627" s="106"/>
      <c r="E627" s="106"/>
      <c r="F627" s="106"/>
      <c r="G627" s="106"/>
      <c r="H627" s="106"/>
      <c r="I627" s="106"/>
      <c r="J627" s="106"/>
      <c r="K627" s="106"/>
      <c r="L627" s="106"/>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6"/>
      <c r="BK627" s="86"/>
      <c r="BL627" s="34"/>
      <c r="BM627" s="86"/>
      <c r="BN627" s="86"/>
      <c r="BO627" s="86"/>
      <c r="BP627" s="86"/>
      <c r="BQ627" s="86"/>
      <c r="BR627" s="86"/>
      <c r="BS627" s="86"/>
      <c r="BT627" s="86"/>
      <c r="BU627" s="86"/>
      <c r="BV627" s="86"/>
      <c r="BW627" s="86"/>
      <c r="BX627" s="86"/>
      <c r="BY627" s="86"/>
      <c r="BZ627" s="86"/>
      <c r="CA627" s="86"/>
      <c r="CB627" s="86"/>
      <c r="CC627" s="86"/>
      <c r="CD627" s="86"/>
      <c r="CE627" s="86"/>
      <c r="CF627" s="86"/>
      <c r="CG627" s="86"/>
      <c r="CH627" s="86"/>
      <c r="CI627" s="86"/>
      <c r="CJ627" s="86"/>
      <c r="CK627" s="86"/>
      <c r="CS627" s="1" t="s">
        <v>3023</v>
      </c>
    </row>
    <row r="628" spans="1:97" ht="15.75" hidden="1" customHeight="1">
      <c r="A628" s="86"/>
      <c r="B628" s="106"/>
      <c r="C628" s="81"/>
      <c r="D628" s="106"/>
      <c r="E628" s="106"/>
      <c r="F628" s="106"/>
      <c r="G628" s="106"/>
      <c r="H628" s="106"/>
      <c r="I628" s="106"/>
      <c r="J628" s="106"/>
      <c r="K628" s="106"/>
      <c r="L628" s="106"/>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6"/>
      <c r="BK628" s="86"/>
      <c r="BL628" s="34"/>
      <c r="BM628" s="86"/>
      <c r="BN628" s="86"/>
      <c r="BO628" s="86"/>
      <c r="BP628" s="86"/>
      <c r="BQ628" s="86"/>
      <c r="BR628" s="86"/>
      <c r="BS628" s="86"/>
      <c r="BT628" s="86"/>
      <c r="BU628" s="86"/>
      <c r="BV628" s="86"/>
      <c r="BW628" s="86"/>
      <c r="BX628" s="86"/>
      <c r="BY628" s="86"/>
      <c r="BZ628" s="86"/>
      <c r="CA628" s="86"/>
      <c r="CB628" s="86"/>
      <c r="CC628" s="86"/>
      <c r="CD628" s="86"/>
      <c r="CE628" s="86"/>
      <c r="CF628" s="86"/>
      <c r="CG628" s="86"/>
      <c r="CH628" s="86"/>
      <c r="CI628" s="86"/>
      <c r="CJ628" s="86"/>
      <c r="CK628" s="86"/>
      <c r="CS628" s="1" t="s">
        <v>3024</v>
      </c>
    </row>
    <row r="629" spans="1:97" ht="15.75" hidden="1" customHeight="1">
      <c r="A629" s="86"/>
      <c r="B629" s="106"/>
      <c r="C629" s="81"/>
      <c r="D629" s="106"/>
      <c r="E629" s="106"/>
      <c r="F629" s="106"/>
      <c r="G629" s="106"/>
      <c r="H629" s="106"/>
      <c r="I629" s="106"/>
      <c r="J629" s="106"/>
      <c r="K629" s="106"/>
      <c r="L629" s="106"/>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6"/>
      <c r="BK629" s="86"/>
      <c r="BL629" s="34"/>
      <c r="BM629" s="86"/>
      <c r="BN629" s="86"/>
      <c r="BO629" s="86"/>
      <c r="BP629" s="86"/>
      <c r="BQ629" s="86"/>
      <c r="BR629" s="86"/>
      <c r="BS629" s="86"/>
      <c r="BT629" s="86"/>
      <c r="BU629" s="86"/>
      <c r="BV629" s="86"/>
      <c r="BW629" s="86"/>
      <c r="BX629" s="86"/>
      <c r="BY629" s="86"/>
      <c r="BZ629" s="86"/>
      <c r="CA629" s="86"/>
      <c r="CB629" s="86"/>
      <c r="CC629" s="86"/>
      <c r="CD629" s="86"/>
      <c r="CE629" s="86"/>
      <c r="CF629" s="86"/>
      <c r="CG629" s="86"/>
      <c r="CH629" s="86"/>
      <c r="CI629" s="86"/>
      <c r="CJ629" s="86"/>
      <c r="CK629" s="86"/>
      <c r="CS629" s="1" t="s">
        <v>3025</v>
      </c>
    </row>
    <row r="630" spans="1:97" ht="15.75" hidden="1" customHeight="1">
      <c r="A630" s="86"/>
      <c r="B630" s="106"/>
      <c r="C630" s="81"/>
      <c r="D630" s="106"/>
      <c r="E630" s="106"/>
      <c r="F630" s="106"/>
      <c r="G630" s="106"/>
      <c r="H630" s="106"/>
      <c r="I630" s="106"/>
      <c r="J630" s="106"/>
      <c r="K630" s="106"/>
      <c r="L630" s="106"/>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6"/>
      <c r="BK630" s="86"/>
      <c r="BL630" s="34"/>
      <c r="BM630" s="86"/>
      <c r="BN630" s="86"/>
      <c r="BO630" s="86"/>
      <c r="BP630" s="86"/>
      <c r="BQ630" s="86"/>
      <c r="BR630" s="86"/>
      <c r="BS630" s="86"/>
      <c r="BT630" s="86"/>
      <c r="BU630" s="86"/>
      <c r="BV630" s="86"/>
      <c r="BW630" s="86"/>
      <c r="BX630" s="86"/>
      <c r="BY630" s="86"/>
      <c r="BZ630" s="86"/>
      <c r="CA630" s="86"/>
      <c r="CB630" s="86"/>
      <c r="CC630" s="86"/>
      <c r="CD630" s="86"/>
      <c r="CE630" s="86"/>
      <c r="CF630" s="86"/>
      <c r="CG630" s="86"/>
      <c r="CH630" s="86"/>
      <c r="CI630" s="86"/>
      <c r="CJ630" s="86"/>
      <c r="CK630" s="86"/>
      <c r="CS630" s="1" t="s">
        <v>3026</v>
      </c>
    </row>
    <row r="631" spans="1:97" ht="15.75" hidden="1" customHeight="1">
      <c r="A631" s="86"/>
      <c r="B631" s="106"/>
      <c r="C631" s="81"/>
      <c r="D631" s="106"/>
      <c r="E631" s="106"/>
      <c r="F631" s="106"/>
      <c r="G631" s="106"/>
      <c r="H631" s="106"/>
      <c r="I631" s="106"/>
      <c r="J631" s="106"/>
      <c r="K631" s="106"/>
      <c r="L631" s="106"/>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6"/>
      <c r="BK631" s="86"/>
      <c r="BL631" s="34"/>
      <c r="BM631" s="86"/>
      <c r="BN631" s="86"/>
      <c r="BO631" s="86"/>
      <c r="BP631" s="86"/>
      <c r="BQ631" s="86"/>
      <c r="BR631" s="86"/>
      <c r="BS631" s="86"/>
      <c r="BT631" s="86"/>
      <c r="BU631" s="86"/>
      <c r="BV631" s="86"/>
      <c r="BW631" s="86"/>
      <c r="BX631" s="86"/>
      <c r="BY631" s="86"/>
      <c r="BZ631" s="86"/>
      <c r="CA631" s="86"/>
      <c r="CB631" s="86"/>
      <c r="CC631" s="86"/>
      <c r="CD631" s="86"/>
      <c r="CE631" s="86"/>
      <c r="CF631" s="86"/>
      <c r="CG631" s="86"/>
      <c r="CH631" s="86"/>
      <c r="CI631" s="86"/>
      <c r="CJ631" s="86"/>
      <c r="CK631" s="86"/>
      <c r="CS631" s="1" t="s">
        <v>3027</v>
      </c>
    </row>
    <row r="632" spans="1:97" ht="15.75" hidden="1" customHeight="1">
      <c r="A632" s="86"/>
      <c r="B632" s="106"/>
      <c r="C632" s="81"/>
      <c r="D632" s="106"/>
      <c r="E632" s="106"/>
      <c r="F632" s="106"/>
      <c r="G632" s="106"/>
      <c r="H632" s="106"/>
      <c r="I632" s="106"/>
      <c r="J632" s="106"/>
      <c r="K632" s="106"/>
      <c r="L632" s="106"/>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6"/>
      <c r="BK632" s="86"/>
      <c r="BL632" s="34"/>
      <c r="BM632" s="86"/>
      <c r="BN632" s="86"/>
      <c r="BO632" s="86"/>
      <c r="BP632" s="86"/>
      <c r="BQ632" s="86"/>
      <c r="BR632" s="86"/>
      <c r="BS632" s="86"/>
      <c r="BT632" s="86"/>
      <c r="BU632" s="86"/>
      <c r="BV632" s="86"/>
      <c r="BW632" s="86"/>
      <c r="BX632" s="86"/>
      <c r="BY632" s="86"/>
      <c r="BZ632" s="86"/>
      <c r="CA632" s="86"/>
      <c r="CB632" s="86"/>
      <c r="CC632" s="86"/>
      <c r="CD632" s="86"/>
      <c r="CE632" s="86"/>
      <c r="CF632" s="86"/>
      <c r="CG632" s="86"/>
      <c r="CH632" s="86"/>
      <c r="CI632" s="86"/>
      <c r="CJ632" s="86"/>
      <c r="CK632" s="86"/>
      <c r="CS632" s="1" t="s">
        <v>3028</v>
      </c>
    </row>
    <row r="633" spans="1:97" ht="15.75" hidden="1" customHeight="1">
      <c r="A633" s="86"/>
      <c r="B633" s="106"/>
      <c r="C633" s="81"/>
      <c r="D633" s="106"/>
      <c r="E633" s="106"/>
      <c r="F633" s="106"/>
      <c r="G633" s="106"/>
      <c r="H633" s="106"/>
      <c r="I633" s="106"/>
      <c r="J633" s="106"/>
      <c r="K633" s="106"/>
      <c r="L633" s="106"/>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6"/>
      <c r="BK633" s="86"/>
      <c r="BL633" s="34"/>
      <c r="BM633" s="86"/>
      <c r="BN633" s="86"/>
      <c r="BO633" s="86"/>
      <c r="BP633" s="86"/>
      <c r="BQ633" s="86"/>
      <c r="BR633" s="86"/>
      <c r="BS633" s="86"/>
      <c r="BT633" s="86"/>
      <c r="BU633" s="86"/>
      <c r="BV633" s="86"/>
      <c r="BW633" s="86"/>
      <c r="BX633" s="86"/>
      <c r="BY633" s="86"/>
      <c r="BZ633" s="86"/>
      <c r="CA633" s="86"/>
      <c r="CB633" s="86"/>
      <c r="CC633" s="86"/>
      <c r="CD633" s="86"/>
      <c r="CE633" s="86"/>
      <c r="CF633" s="86"/>
      <c r="CG633" s="86"/>
      <c r="CH633" s="86"/>
      <c r="CI633" s="86"/>
      <c r="CJ633" s="86"/>
      <c r="CK633" s="86"/>
      <c r="CS633" s="1" t="s">
        <v>3029</v>
      </c>
    </row>
    <row r="634" spans="1:97" ht="15.75" hidden="1" customHeight="1">
      <c r="A634" s="86"/>
      <c r="B634" s="106"/>
      <c r="C634" s="81"/>
      <c r="D634" s="106"/>
      <c r="E634" s="106"/>
      <c r="F634" s="106"/>
      <c r="G634" s="106"/>
      <c r="H634" s="106"/>
      <c r="I634" s="106"/>
      <c r="J634" s="106"/>
      <c r="K634" s="106"/>
      <c r="L634" s="106"/>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6"/>
      <c r="BK634" s="86"/>
      <c r="BL634" s="34"/>
      <c r="BM634" s="86"/>
      <c r="BN634" s="86"/>
      <c r="BO634" s="86"/>
      <c r="BP634" s="86"/>
      <c r="BQ634" s="86"/>
      <c r="BR634" s="86"/>
      <c r="BS634" s="86"/>
      <c r="BT634" s="86"/>
      <c r="BU634" s="86"/>
      <c r="BV634" s="86"/>
      <c r="BW634" s="86"/>
      <c r="BX634" s="86"/>
      <c r="BY634" s="86"/>
      <c r="BZ634" s="86"/>
      <c r="CA634" s="86"/>
      <c r="CB634" s="86"/>
      <c r="CC634" s="86"/>
      <c r="CD634" s="86"/>
      <c r="CE634" s="86"/>
      <c r="CF634" s="86"/>
      <c r="CG634" s="86"/>
      <c r="CH634" s="86"/>
      <c r="CI634" s="86"/>
      <c r="CJ634" s="86"/>
      <c r="CK634" s="86"/>
      <c r="CS634" s="1" t="s">
        <v>3030</v>
      </c>
    </row>
    <row r="635" spans="1:97" ht="15.75" hidden="1" customHeight="1">
      <c r="A635" s="86"/>
      <c r="B635" s="106"/>
      <c r="C635" s="81"/>
      <c r="D635" s="106"/>
      <c r="E635" s="106"/>
      <c r="F635" s="106"/>
      <c r="G635" s="106"/>
      <c r="H635" s="106"/>
      <c r="I635" s="106"/>
      <c r="J635" s="106"/>
      <c r="K635" s="106"/>
      <c r="L635" s="106"/>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6"/>
      <c r="BK635" s="86"/>
      <c r="BL635" s="34"/>
      <c r="BM635" s="86"/>
      <c r="BN635" s="86"/>
      <c r="BO635" s="86"/>
      <c r="BP635" s="86"/>
      <c r="BQ635" s="86"/>
      <c r="BR635" s="86"/>
      <c r="BS635" s="86"/>
      <c r="BT635" s="86"/>
      <c r="BU635" s="86"/>
      <c r="BV635" s="86"/>
      <c r="BW635" s="86"/>
      <c r="BX635" s="86"/>
      <c r="BY635" s="86"/>
      <c r="BZ635" s="86"/>
      <c r="CA635" s="86"/>
      <c r="CB635" s="86"/>
      <c r="CC635" s="86"/>
      <c r="CD635" s="86"/>
      <c r="CE635" s="86"/>
      <c r="CF635" s="86"/>
      <c r="CG635" s="86"/>
      <c r="CH635" s="86"/>
      <c r="CI635" s="86"/>
      <c r="CJ635" s="86"/>
      <c r="CK635" s="86"/>
      <c r="CS635" s="1" t="s">
        <v>3031</v>
      </c>
    </row>
    <row r="636" spans="1:97" ht="15.75" hidden="1" customHeight="1">
      <c r="A636" s="86"/>
      <c r="B636" s="106"/>
      <c r="C636" s="81"/>
      <c r="D636" s="106"/>
      <c r="E636" s="106"/>
      <c r="F636" s="106"/>
      <c r="G636" s="106"/>
      <c r="H636" s="106"/>
      <c r="I636" s="106"/>
      <c r="J636" s="106"/>
      <c r="K636" s="106"/>
      <c r="L636" s="106"/>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6"/>
      <c r="BK636" s="86"/>
      <c r="BL636" s="34"/>
      <c r="BM636" s="86"/>
      <c r="BN636" s="86"/>
      <c r="BO636" s="86"/>
      <c r="BP636" s="86"/>
      <c r="BQ636" s="86"/>
      <c r="BR636" s="86"/>
      <c r="BS636" s="86"/>
      <c r="BT636" s="86"/>
      <c r="BU636" s="86"/>
      <c r="BV636" s="86"/>
      <c r="BW636" s="86"/>
      <c r="BX636" s="86"/>
      <c r="BY636" s="86"/>
      <c r="BZ636" s="86"/>
      <c r="CA636" s="86"/>
      <c r="CB636" s="86"/>
      <c r="CC636" s="86"/>
      <c r="CD636" s="86"/>
      <c r="CE636" s="86"/>
      <c r="CF636" s="86"/>
      <c r="CG636" s="86"/>
      <c r="CH636" s="86"/>
      <c r="CI636" s="86"/>
      <c r="CJ636" s="86"/>
      <c r="CK636" s="86"/>
      <c r="CS636" s="1" t="s">
        <v>3032</v>
      </c>
    </row>
    <row r="637" spans="1:97" ht="15.75" hidden="1" customHeight="1">
      <c r="A637" s="86"/>
      <c r="B637" s="106"/>
      <c r="C637" s="81"/>
      <c r="D637" s="106"/>
      <c r="E637" s="106"/>
      <c r="F637" s="106"/>
      <c r="G637" s="106"/>
      <c r="H637" s="106"/>
      <c r="I637" s="106"/>
      <c r="J637" s="106"/>
      <c r="K637" s="106"/>
      <c r="L637" s="106"/>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6"/>
      <c r="BK637" s="86"/>
      <c r="BL637" s="34"/>
      <c r="BM637" s="86"/>
      <c r="BN637" s="86"/>
      <c r="BO637" s="86"/>
      <c r="BP637" s="86"/>
      <c r="BQ637" s="86"/>
      <c r="BR637" s="86"/>
      <c r="BS637" s="86"/>
      <c r="BT637" s="86"/>
      <c r="BU637" s="86"/>
      <c r="BV637" s="86"/>
      <c r="BW637" s="86"/>
      <c r="BX637" s="86"/>
      <c r="BY637" s="86"/>
      <c r="BZ637" s="86"/>
      <c r="CA637" s="86"/>
      <c r="CB637" s="86"/>
      <c r="CC637" s="86"/>
      <c r="CD637" s="86"/>
      <c r="CE637" s="86"/>
      <c r="CF637" s="86"/>
      <c r="CG637" s="86"/>
      <c r="CH637" s="86"/>
      <c r="CI637" s="86"/>
      <c r="CJ637" s="86"/>
      <c r="CK637" s="86"/>
      <c r="CS637" s="1" t="s">
        <v>3033</v>
      </c>
    </row>
    <row r="638" spans="1:97" ht="15.75" hidden="1" customHeight="1">
      <c r="A638" s="86"/>
      <c r="B638" s="106"/>
      <c r="C638" s="81"/>
      <c r="D638" s="106"/>
      <c r="E638" s="106"/>
      <c r="F638" s="106"/>
      <c r="G638" s="106"/>
      <c r="H638" s="106"/>
      <c r="I638" s="106"/>
      <c r="J638" s="106"/>
      <c r="K638" s="106"/>
      <c r="L638" s="106"/>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6"/>
      <c r="BK638" s="86"/>
      <c r="BL638" s="34"/>
      <c r="BM638" s="86"/>
      <c r="BN638" s="86"/>
      <c r="BO638" s="86"/>
      <c r="BP638" s="86"/>
      <c r="BQ638" s="86"/>
      <c r="BR638" s="86"/>
      <c r="BS638" s="86"/>
      <c r="BT638" s="86"/>
      <c r="BU638" s="86"/>
      <c r="BV638" s="86"/>
      <c r="BW638" s="86"/>
      <c r="BX638" s="86"/>
      <c r="BY638" s="86"/>
      <c r="BZ638" s="86"/>
      <c r="CA638" s="86"/>
      <c r="CB638" s="86"/>
      <c r="CC638" s="86"/>
      <c r="CD638" s="86"/>
      <c r="CE638" s="86"/>
      <c r="CF638" s="86"/>
      <c r="CG638" s="86"/>
      <c r="CH638" s="86"/>
      <c r="CI638" s="86"/>
      <c r="CJ638" s="86"/>
      <c r="CK638" s="86"/>
      <c r="CS638" s="1" t="s">
        <v>3034</v>
      </c>
    </row>
    <row r="639" spans="1:97" ht="15.75" hidden="1" customHeight="1">
      <c r="A639" s="86"/>
      <c r="B639" s="106"/>
      <c r="C639" s="81"/>
      <c r="D639" s="106"/>
      <c r="E639" s="106"/>
      <c r="F639" s="106"/>
      <c r="G639" s="106"/>
      <c r="H639" s="106"/>
      <c r="I639" s="106"/>
      <c r="J639" s="106"/>
      <c r="K639" s="106"/>
      <c r="L639" s="106"/>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6"/>
      <c r="BK639" s="86"/>
      <c r="BL639" s="34"/>
      <c r="BM639" s="86"/>
      <c r="BN639" s="86"/>
      <c r="BO639" s="86"/>
      <c r="BP639" s="86"/>
      <c r="BQ639" s="86"/>
      <c r="BR639" s="86"/>
      <c r="BS639" s="86"/>
      <c r="BT639" s="86"/>
      <c r="BU639" s="86"/>
      <c r="BV639" s="86"/>
      <c r="BW639" s="86"/>
      <c r="BX639" s="86"/>
      <c r="BY639" s="86"/>
      <c r="BZ639" s="86"/>
      <c r="CA639" s="86"/>
      <c r="CB639" s="86"/>
      <c r="CC639" s="86"/>
      <c r="CD639" s="86"/>
      <c r="CE639" s="86"/>
      <c r="CF639" s="86"/>
      <c r="CG639" s="86"/>
      <c r="CH639" s="86"/>
      <c r="CI639" s="86"/>
      <c r="CJ639" s="86"/>
      <c r="CK639" s="86"/>
      <c r="CS639" s="1" t="s">
        <v>3035</v>
      </c>
    </row>
    <row r="640" spans="1:97" ht="15.75" hidden="1" customHeight="1">
      <c r="A640" s="86"/>
      <c r="B640" s="106"/>
      <c r="C640" s="81"/>
      <c r="D640" s="106"/>
      <c r="E640" s="106"/>
      <c r="F640" s="106"/>
      <c r="G640" s="106"/>
      <c r="H640" s="106"/>
      <c r="I640" s="106"/>
      <c r="J640" s="106"/>
      <c r="K640" s="106"/>
      <c r="L640" s="106"/>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6"/>
      <c r="BK640" s="86"/>
      <c r="BL640" s="34"/>
      <c r="BM640" s="86"/>
      <c r="BN640" s="86"/>
      <c r="BO640" s="86"/>
      <c r="BP640" s="86"/>
      <c r="BQ640" s="86"/>
      <c r="BR640" s="86"/>
      <c r="BS640" s="86"/>
      <c r="BT640" s="86"/>
      <c r="BU640" s="86"/>
      <c r="BV640" s="86"/>
      <c r="BW640" s="86"/>
      <c r="BX640" s="86"/>
      <c r="BY640" s="86"/>
      <c r="BZ640" s="86"/>
      <c r="CA640" s="86"/>
      <c r="CB640" s="86"/>
      <c r="CC640" s="86"/>
      <c r="CD640" s="86"/>
      <c r="CE640" s="86"/>
      <c r="CF640" s="86"/>
      <c r="CG640" s="86"/>
      <c r="CH640" s="86"/>
      <c r="CI640" s="86"/>
      <c r="CJ640" s="86"/>
      <c r="CK640" s="86"/>
      <c r="CS640" s="1" t="s">
        <v>3036</v>
      </c>
    </row>
    <row r="641" spans="1:97" ht="15.75" hidden="1" customHeight="1">
      <c r="A641" s="86"/>
      <c r="B641" s="106"/>
      <c r="C641" s="81"/>
      <c r="D641" s="106"/>
      <c r="E641" s="106"/>
      <c r="F641" s="106"/>
      <c r="G641" s="106"/>
      <c r="H641" s="106"/>
      <c r="I641" s="106"/>
      <c r="J641" s="106"/>
      <c r="K641" s="106"/>
      <c r="L641" s="106"/>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6"/>
      <c r="BK641" s="86"/>
      <c r="BL641" s="34"/>
      <c r="BM641" s="86"/>
      <c r="BN641" s="86"/>
      <c r="BO641" s="86"/>
      <c r="BP641" s="86"/>
      <c r="BQ641" s="86"/>
      <c r="BR641" s="86"/>
      <c r="BS641" s="86"/>
      <c r="BT641" s="86"/>
      <c r="BU641" s="86"/>
      <c r="BV641" s="86"/>
      <c r="BW641" s="86"/>
      <c r="BX641" s="86"/>
      <c r="BY641" s="86"/>
      <c r="BZ641" s="86"/>
      <c r="CA641" s="86"/>
      <c r="CB641" s="86"/>
      <c r="CC641" s="86"/>
      <c r="CD641" s="86"/>
      <c r="CE641" s="86"/>
      <c r="CF641" s="86"/>
      <c r="CG641" s="86"/>
      <c r="CH641" s="86"/>
      <c r="CI641" s="86"/>
      <c r="CJ641" s="86"/>
      <c r="CK641" s="86"/>
      <c r="CS641" s="1" t="s">
        <v>3037</v>
      </c>
    </row>
    <row r="642" spans="1:97" ht="15.75" hidden="1" customHeight="1">
      <c r="A642" s="86"/>
      <c r="B642" s="106"/>
      <c r="C642" s="81"/>
      <c r="D642" s="106"/>
      <c r="E642" s="106"/>
      <c r="F642" s="106"/>
      <c r="G642" s="106"/>
      <c r="H642" s="106"/>
      <c r="I642" s="106"/>
      <c r="J642" s="106"/>
      <c r="K642" s="106"/>
      <c r="L642" s="106"/>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6"/>
      <c r="BK642" s="86"/>
      <c r="BL642" s="34"/>
      <c r="BM642" s="86"/>
      <c r="BN642" s="86"/>
      <c r="BO642" s="86"/>
      <c r="BP642" s="86"/>
      <c r="BQ642" s="86"/>
      <c r="BR642" s="86"/>
      <c r="BS642" s="86"/>
      <c r="BT642" s="86"/>
      <c r="BU642" s="86"/>
      <c r="BV642" s="86"/>
      <c r="BW642" s="86"/>
      <c r="BX642" s="86"/>
      <c r="BY642" s="86"/>
      <c r="BZ642" s="86"/>
      <c r="CA642" s="86"/>
      <c r="CB642" s="86"/>
      <c r="CC642" s="86"/>
      <c r="CD642" s="86"/>
      <c r="CE642" s="86"/>
      <c r="CF642" s="86"/>
      <c r="CG642" s="86"/>
      <c r="CH642" s="86"/>
      <c r="CI642" s="86"/>
      <c r="CJ642" s="86"/>
      <c r="CK642" s="86"/>
      <c r="CS642" s="1" t="s">
        <v>3038</v>
      </c>
    </row>
    <row r="643" spans="1:97" ht="15.75" hidden="1" customHeight="1">
      <c r="A643" s="86"/>
      <c r="B643" s="106"/>
      <c r="C643" s="81"/>
      <c r="D643" s="106"/>
      <c r="E643" s="106"/>
      <c r="F643" s="106"/>
      <c r="G643" s="106"/>
      <c r="H643" s="106"/>
      <c r="I643" s="106"/>
      <c r="J643" s="106"/>
      <c r="K643" s="106"/>
      <c r="L643" s="106"/>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6"/>
      <c r="BK643" s="86"/>
      <c r="BL643" s="34"/>
      <c r="BM643" s="86"/>
      <c r="BN643" s="86"/>
      <c r="BO643" s="86"/>
      <c r="BP643" s="86"/>
      <c r="BQ643" s="86"/>
      <c r="BR643" s="86"/>
      <c r="BS643" s="86"/>
      <c r="BT643" s="86"/>
      <c r="BU643" s="86"/>
      <c r="BV643" s="86"/>
      <c r="BW643" s="86"/>
      <c r="BX643" s="86"/>
      <c r="BY643" s="86"/>
      <c r="BZ643" s="86"/>
      <c r="CA643" s="86"/>
      <c r="CB643" s="86"/>
      <c r="CC643" s="86"/>
      <c r="CD643" s="86"/>
      <c r="CE643" s="86"/>
      <c r="CF643" s="86"/>
      <c r="CG643" s="86"/>
      <c r="CH643" s="86"/>
      <c r="CI643" s="86"/>
      <c r="CJ643" s="86"/>
      <c r="CK643" s="86"/>
      <c r="CS643" s="1" t="s">
        <v>3039</v>
      </c>
    </row>
    <row r="644" spans="1:97" ht="15.75" hidden="1" customHeight="1">
      <c r="A644" s="86"/>
      <c r="B644" s="106"/>
      <c r="C644" s="81"/>
      <c r="D644" s="106"/>
      <c r="E644" s="106"/>
      <c r="F644" s="106"/>
      <c r="G644" s="106"/>
      <c r="H644" s="106"/>
      <c r="I644" s="106"/>
      <c r="J644" s="106"/>
      <c r="K644" s="106"/>
      <c r="L644" s="106"/>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6"/>
      <c r="BK644" s="86"/>
      <c r="BL644" s="34"/>
      <c r="BM644" s="86"/>
      <c r="BN644" s="86"/>
      <c r="BO644" s="86"/>
      <c r="BP644" s="86"/>
      <c r="BQ644" s="86"/>
      <c r="BR644" s="86"/>
      <c r="BS644" s="86"/>
      <c r="BT644" s="86"/>
      <c r="BU644" s="86"/>
      <c r="BV644" s="86"/>
      <c r="BW644" s="86"/>
      <c r="BX644" s="86"/>
      <c r="BY644" s="86"/>
      <c r="BZ644" s="86"/>
      <c r="CA644" s="86"/>
      <c r="CB644" s="86"/>
      <c r="CC644" s="86"/>
      <c r="CD644" s="86"/>
      <c r="CE644" s="86"/>
      <c r="CF644" s="86"/>
      <c r="CG644" s="86"/>
      <c r="CH644" s="86"/>
      <c r="CI644" s="86"/>
      <c r="CJ644" s="86"/>
      <c r="CK644" s="86"/>
      <c r="CS644" s="1" t="s">
        <v>3040</v>
      </c>
    </row>
    <row r="645" spans="1:97" ht="15.75" hidden="1" customHeight="1">
      <c r="A645" s="86"/>
      <c r="B645" s="106"/>
      <c r="C645" s="81"/>
      <c r="D645" s="106"/>
      <c r="E645" s="106"/>
      <c r="F645" s="106"/>
      <c r="G645" s="106"/>
      <c r="H645" s="106"/>
      <c r="I645" s="106"/>
      <c r="J645" s="106"/>
      <c r="K645" s="106"/>
      <c r="L645" s="106"/>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6"/>
      <c r="BK645" s="86"/>
      <c r="BL645" s="34"/>
      <c r="BM645" s="86"/>
      <c r="BN645" s="86"/>
      <c r="BO645" s="86"/>
      <c r="BP645" s="86"/>
      <c r="BQ645" s="86"/>
      <c r="BR645" s="86"/>
      <c r="BS645" s="86"/>
      <c r="BT645" s="86"/>
      <c r="BU645" s="86"/>
      <c r="BV645" s="86"/>
      <c r="BW645" s="86"/>
      <c r="BX645" s="86"/>
      <c r="BY645" s="86"/>
      <c r="BZ645" s="86"/>
      <c r="CA645" s="86"/>
      <c r="CB645" s="86"/>
      <c r="CC645" s="86"/>
      <c r="CD645" s="86"/>
      <c r="CE645" s="86"/>
      <c r="CF645" s="86"/>
      <c r="CG645" s="86"/>
      <c r="CH645" s="86"/>
      <c r="CI645" s="86"/>
      <c r="CJ645" s="86"/>
      <c r="CK645" s="86"/>
      <c r="CS645" s="1" t="s">
        <v>3041</v>
      </c>
    </row>
    <row r="646" spans="1:97" ht="15.75" hidden="1" customHeight="1">
      <c r="A646" s="86"/>
      <c r="B646" s="106"/>
      <c r="C646" s="81"/>
      <c r="D646" s="106"/>
      <c r="E646" s="106"/>
      <c r="F646" s="106"/>
      <c r="G646" s="106"/>
      <c r="H646" s="106"/>
      <c r="I646" s="106"/>
      <c r="J646" s="106"/>
      <c r="K646" s="106"/>
      <c r="L646" s="106"/>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6"/>
      <c r="BK646" s="86"/>
      <c r="BL646" s="34"/>
      <c r="BM646" s="86"/>
      <c r="BN646" s="86"/>
      <c r="BO646" s="86"/>
      <c r="BP646" s="86"/>
      <c r="BQ646" s="86"/>
      <c r="BR646" s="86"/>
      <c r="BS646" s="86"/>
      <c r="BT646" s="86"/>
      <c r="BU646" s="86"/>
      <c r="BV646" s="86"/>
      <c r="BW646" s="86"/>
      <c r="BX646" s="86"/>
      <c r="BY646" s="86"/>
      <c r="BZ646" s="86"/>
      <c r="CA646" s="86"/>
      <c r="CB646" s="86"/>
      <c r="CC646" s="86"/>
      <c r="CD646" s="86"/>
      <c r="CE646" s="86"/>
      <c r="CF646" s="86"/>
      <c r="CG646" s="86"/>
      <c r="CH646" s="86"/>
      <c r="CI646" s="86"/>
      <c r="CJ646" s="86"/>
      <c r="CK646" s="86"/>
      <c r="CS646" s="1" t="s">
        <v>3042</v>
      </c>
    </row>
    <row r="647" spans="1:97" ht="15.75" hidden="1" customHeight="1">
      <c r="A647" s="86"/>
      <c r="B647" s="106"/>
      <c r="C647" s="81"/>
      <c r="D647" s="106"/>
      <c r="E647" s="106"/>
      <c r="F647" s="106"/>
      <c r="G647" s="106"/>
      <c r="H647" s="106"/>
      <c r="I647" s="106"/>
      <c r="J647" s="106"/>
      <c r="K647" s="106"/>
      <c r="L647" s="106"/>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6"/>
      <c r="BK647" s="86"/>
      <c r="BL647" s="34"/>
      <c r="BM647" s="86"/>
      <c r="BN647" s="86"/>
      <c r="BO647" s="86"/>
      <c r="BP647" s="86"/>
      <c r="BQ647" s="86"/>
      <c r="BR647" s="86"/>
      <c r="BS647" s="86"/>
      <c r="BT647" s="86"/>
      <c r="BU647" s="86"/>
      <c r="BV647" s="86"/>
      <c r="BW647" s="86"/>
      <c r="BX647" s="86"/>
      <c r="BY647" s="86"/>
      <c r="BZ647" s="86"/>
      <c r="CA647" s="86"/>
      <c r="CB647" s="86"/>
      <c r="CC647" s="86"/>
      <c r="CD647" s="86"/>
      <c r="CE647" s="86"/>
      <c r="CF647" s="86"/>
      <c r="CG647" s="86"/>
      <c r="CH647" s="86"/>
      <c r="CI647" s="86"/>
      <c r="CJ647" s="86"/>
      <c r="CK647" s="86"/>
      <c r="CS647" s="1" t="s">
        <v>3043</v>
      </c>
    </row>
    <row r="648" spans="1:97" ht="15.75" hidden="1" customHeight="1">
      <c r="A648" s="86"/>
      <c r="B648" s="106"/>
      <c r="C648" s="81"/>
      <c r="D648" s="106"/>
      <c r="E648" s="106"/>
      <c r="F648" s="106"/>
      <c r="G648" s="106"/>
      <c r="H648" s="106"/>
      <c r="I648" s="106"/>
      <c r="J648" s="106"/>
      <c r="K648" s="106"/>
      <c r="L648" s="106"/>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6"/>
      <c r="BK648" s="86"/>
      <c r="BL648" s="34"/>
      <c r="BM648" s="86"/>
      <c r="BN648" s="86"/>
      <c r="BO648" s="86"/>
      <c r="BP648" s="86"/>
      <c r="BQ648" s="86"/>
      <c r="BR648" s="86"/>
      <c r="BS648" s="86"/>
      <c r="BT648" s="86"/>
      <c r="BU648" s="86"/>
      <c r="BV648" s="86"/>
      <c r="BW648" s="86"/>
      <c r="BX648" s="86"/>
      <c r="BY648" s="86"/>
      <c r="BZ648" s="86"/>
      <c r="CA648" s="86"/>
      <c r="CB648" s="86"/>
      <c r="CC648" s="86"/>
      <c r="CD648" s="86"/>
      <c r="CE648" s="86"/>
      <c r="CF648" s="86"/>
      <c r="CG648" s="86"/>
      <c r="CH648" s="86"/>
      <c r="CI648" s="86"/>
      <c r="CJ648" s="86"/>
      <c r="CK648" s="86"/>
      <c r="CS648" s="1" t="s">
        <v>3044</v>
      </c>
    </row>
    <row r="649" spans="1:97" ht="15.75" hidden="1" customHeight="1">
      <c r="A649" s="86"/>
      <c r="B649" s="106"/>
      <c r="C649" s="81"/>
      <c r="D649" s="106"/>
      <c r="E649" s="106"/>
      <c r="F649" s="106"/>
      <c r="G649" s="106"/>
      <c r="H649" s="106"/>
      <c r="I649" s="106"/>
      <c r="J649" s="106"/>
      <c r="K649" s="106"/>
      <c r="L649" s="106"/>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6"/>
      <c r="BK649" s="86"/>
      <c r="BL649" s="34"/>
      <c r="BM649" s="86"/>
      <c r="BN649" s="86"/>
      <c r="BO649" s="86"/>
      <c r="BP649" s="86"/>
      <c r="BQ649" s="86"/>
      <c r="BR649" s="86"/>
      <c r="BS649" s="86"/>
      <c r="BT649" s="86"/>
      <c r="BU649" s="86"/>
      <c r="BV649" s="86"/>
      <c r="BW649" s="86"/>
      <c r="BX649" s="86"/>
      <c r="BY649" s="86"/>
      <c r="BZ649" s="86"/>
      <c r="CA649" s="86"/>
      <c r="CB649" s="86"/>
      <c r="CC649" s="86"/>
      <c r="CD649" s="86"/>
      <c r="CE649" s="86"/>
      <c r="CF649" s="86"/>
      <c r="CG649" s="86"/>
      <c r="CH649" s="86"/>
      <c r="CI649" s="86"/>
      <c r="CJ649" s="86"/>
      <c r="CK649" s="86"/>
      <c r="CS649" s="1" t="s">
        <v>3045</v>
      </c>
    </row>
    <row r="650" spans="1:97" ht="15.75" hidden="1" customHeight="1">
      <c r="A650" s="86"/>
      <c r="B650" s="106"/>
      <c r="C650" s="81"/>
      <c r="D650" s="106"/>
      <c r="E650" s="106"/>
      <c r="F650" s="106"/>
      <c r="G650" s="106"/>
      <c r="H650" s="106"/>
      <c r="I650" s="106"/>
      <c r="J650" s="106"/>
      <c r="K650" s="106"/>
      <c r="L650" s="106"/>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6"/>
      <c r="BK650" s="86"/>
      <c r="BL650" s="34"/>
      <c r="BM650" s="86"/>
      <c r="BN650" s="86"/>
      <c r="BO650" s="86"/>
      <c r="BP650" s="86"/>
      <c r="BQ650" s="86"/>
      <c r="BR650" s="86"/>
      <c r="BS650" s="86"/>
      <c r="BT650" s="86"/>
      <c r="BU650" s="86"/>
      <c r="BV650" s="86"/>
      <c r="BW650" s="86"/>
      <c r="BX650" s="86"/>
      <c r="BY650" s="86"/>
      <c r="BZ650" s="86"/>
      <c r="CA650" s="86"/>
      <c r="CB650" s="86"/>
      <c r="CC650" s="86"/>
      <c r="CD650" s="86"/>
      <c r="CE650" s="86"/>
      <c r="CF650" s="86"/>
      <c r="CG650" s="86"/>
      <c r="CH650" s="86"/>
      <c r="CI650" s="86"/>
      <c r="CJ650" s="86"/>
      <c r="CK650" s="86"/>
      <c r="CS650" s="1" t="s">
        <v>3046</v>
      </c>
    </row>
    <row r="651" spans="1:97" ht="15.75" hidden="1" customHeight="1">
      <c r="A651" s="86"/>
      <c r="B651" s="106"/>
      <c r="C651" s="81"/>
      <c r="D651" s="106"/>
      <c r="E651" s="106"/>
      <c r="F651" s="106"/>
      <c r="G651" s="106"/>
      <c r="H651" s="106"/>
      <c r="I651" s="106"/>
      <c r="J651" s="106"/>
      <c r="K651" s="106"/>
      <c r="L651" s="106"/>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6"/>
      <c r="BK651" s="86"/>
      <c r="BL651" s="34"/>
      <c r="BM651" s="86"/>
      <c r="BN651" s="86"/>
      <c r="BO651" s="86"/>
      <c r="BP651" s="86"/>
      <c r="BQ651" s="86"/>
      <c r="BR651" s="86"/>
      <c r="BS651" s="86"/>
      <c r="BT651" s="86"/>
      <c r="BU651" s="86"/>
      <c r="BV651" s="86"/>
      <c r="BW651" s="86"/>
      <c r="BX651" s="86"/>
      <c r="BY651" s="86"/>
      <c r="BZ651" s="86"/>
      <c r="CA651" s="86"/>
      <c r="CB651" s="86"/>
      <c r="CC651" s="86"/>
      <c r="CD651" s="86"/>
      <c r="CE651" s="86"/>
      <c r="CF651" s="86"/>
      <c r="CG651" s="86"/>
      <c r="CH651" s="86"/>
      <c r="CI651" s="86"/>
      <c r="CJ651" s="86"/>
      <c r="CK651" s="86"/>
      <c r="CS651" s="1" t="s">
        <v>3047</v>
      </c>
    </row>
    <row r="652" spans="1:97" ht="15.75" hidden="1" customHeight="1">
      <c r="A652" s="86"/>
      <c r="B652" s="106"/>
      <c r="C652" s="81"/>
      <c r="D652" s="106"/>
      <c r="E652" s="106"/>
      <c r="F652" s="106"/>
      <c r="G652" s="106"/>
      <c r="H652" s="106"/>
      <c r="I652" s="106"/>
      <c r="J652" s="106"/>
      <c r="K652" s="106"/>
      <c r="L652" s="106"/>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6"/>
      <c r="BK652" s="86"/>
      <c r="BL652" s="34"/>
      <c r="BM652" s="86"/>
      <c r="BN652" s="86"/>
      <c r="BO652" s="86"/>
      <c r="BP652" s="86"/>
      <c r="BQ652" s="86"/>
      <c r="BR652" s="86"/>
      <c r="BS652" s="86"/>
      <c r="BT652" s="86"/>
      <c r="BU652" s="86"/>
      <c r="BV652" s="86"/>
      <c r="BW652" s="86"/>
      <c r="BX652" s="86"/>
      <c r="BY652" s="86"/>
      <c r="BZ652" s="86"/>
      <c r="CA652" s="86"/>
      <c r="CB652" s="86"/>
      <c r="CC652" s="86"/>
      <c r="CD652" s="86"/>
      <c r="CE652" s="86"/>
      <c r="CF652" s="86"/>
      <c r="CG652" s="86"/>
      <c r="CH652" s="86"/>
      <c r="CI652" s="86"/>
      <c r="CJ652" s="86"/>
      <c r="CK652" s="86"/>
      <c r="CS652" s="1" t="s">
        <v>3048</v>
      </c>
    </row>
    <row r="653" spans="1:97" ht="15.75" hidden="1" customHeight="1">
      <c r="A653" s="86"/>
      <c r="B653" s="106"/>
      <c r="C653" s="81"/>
      <c r="D653" s="106"/>
      <c r="E653" s="106"/>
      <c r="F653" s="106"/>
      <c r="G653" s="106"/>
      <c r="H653" s="106"/>
      <c r="I653" s="106"/>
      <c r="J653" s="106"/>
      <c r="K653" s="106"/>
      <c r="L653" s="106"/>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6"/>
      <c r="BK653" s="86"/>
      <c r="BL653" s="34"/>
      <c r="BM653" s="86"/>
      <c r="BN653" s="86"/>
      <c r="BO653" s="86"/>
      <c r="BP653" s="86"/>
      <c r="BQ653" s="86"/>
      <c r="BR653" s="86"/>
      <c r="BS653" s="86"/>
      <c r="BT653" s="86"/>
      <c r="BU653" s="86"/>
      <c r="BV653" s="86"/>
      <c r="BW653" s="86"/>
      <c r="BX653" s="86"/>
      <c r="BY653" s="86"/>
      <c r="BZ653" s="86"/>
      <c r="CA653" s="86"/>
      <c r="CB653" s="86"/>
      <c r="CC653" s="86"/>
      <c r="CD653" s="86"/>
      <c r="CE653" s="86"/>
      <c r="CF653" s="86"/>
      <c r="CG653" s="86"/>
      <c r="CH653" s="86"/>
      <c r="CI653" s="86"/>
      <c r="CJ653" s="86"/>
      <c r="CK653" s="86"/>
      <c r="CS653" s="1" t="s">
        <v>3049</v>
      </c>
    </row>
    <row r="654" spans="1:97" ht="15.75" hidden="1" customHeight="1">
      <c r="A654" s="86"/>
      <c r="B654" s="106"/>
      <c r="C654" s="81"/>
      <c r="D654" s="106"/>
      <c r="E654" s="106"/>
      <c r="F654" s="106"/>
      <c r="G654" s="106"/>
      <c r="H654" s="106"/>
      <c r="I654" s="106"/>
      <c r="J654" s="106"/>
      <c r="K654" s="106"/>
      <c r="L654" s="106"/>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6"/>
      <c r="BK654" s="86"/>
      <c r="BL654" s="34"/>
      <c r="BM654" s="86"/>
      <c r="BN654" s="86"/>
      <c r="BO654" s="86"/>
      <c r="BP654" s="86"/>
      <c r="BQ654" s="86"/>
      <c r="BR654" s="86"/>
      <c r="BS654" s="86"/>
      <c r="BT654" s="86"/>
      <c r="BU654" s="86"/>
      <c r="BV654" s="86"/>
      <c r="BW654" s="86"/>
      <c r="BX654" s="86"/>
      <c r="BY654" s="86"/>
      <c r="BZ654" s="86"/>
      <c r="CA654" s="86"/>
      <c r="CB654" s="86"/>
      <c r="CC654" s="86"/>
      <c r="CD654" s="86"/>
      <c r="CE654" s="86"/>
      <c r="CF654" s="86"/>
      <c r="CG654" s="86"/>
      <c r="CH654" s="86"/>
      <c r="CI654" s="86"/>
      <c r="CJ654" s="86"/>
      <c r="CK654" s="86"/>
      <c r="CS654" s="1" t="s">
        <v>3050</v>
      </c>
    </row>
    <row r="655" spans="1:97" ht="15.75" hidden="1" customHeight="1">
      <c r="A655" s="86"/>
      <c r="B655" s="106"/>
      <c r="C655" s="81"/>
      <c r="D655" s="106"/>
      <c r="E655" s="106"/>
      <c r="F655" s="106"/>
      <c r="G655" s="106"/>
      <c r="H655" s="106"/>
      <c r="I655" s="106"/>
      <c r="J655" s="106"/>
      <c r="K655" s="106"/>
      <c r="L655" s="106"/>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6"/>
      <c r="BK655" s="86"/>
      <c r="BL655" s="34"/>
      <c r="BM655" s="86"/>
      <c r="BN655" s="86"/>
      <c r="BO655" s="86"/>
      <c r="BP655" s="86"/>
      <c r="BQ655" s="86"/>
      <c r="BR655" s="86"/>
      <c r="BS655" s="86"/>
      <c r="BT655" s="86"/>
      <c r="BU655" s="86"/>
      <c r="BV655" s="86"/>
      <c r="BW655" s="86"/>
      <c r="BX655" s="86"/>
      <c r="BY655" s="86"/>
      <c r="BZ655" s="86"/>
      <c r="CA655" s="86"/>
      <c r="CB655" s="86"/>
      <c r="CC655" s="86"/>
      <c r="CD655" s="86"/>
      <c r="CE655" s="86"/>
      <c r="CF655" s="86"/>
      <c r="CG655" s="86"/>
      <c r="CH655" s="86"/>
      <c r="CI655" s="86"/>
      <c r="CJ655" s="86"/>
      <c r="CK655" s="86"/>
      <c r="CS655" s="1" t="s">
        <v>3051</v>
      </c>
    </row>
    <row r="656" spans="1:97" ht="15.75" hidden="1" customHeight="1">
      <c r="A656" s="86"/>
      <c r="B656" s="106"/>
      <c r="C656" s="81"/>
      <c r="D656" s="106"/>
      <c r="E656" s="106"/>
      <c r="F656" s="106"/>
      <c r="G656" s="106"/>
      <c r="H656" s="106"/>
      <c r="I656" s="106"/>
      <c r="J656" s="106"/>
      <c r="K656" s="106"/>
      <c r="L656" s="106"/>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6"/>
      <c r="BK656" s="86"/>
      <c r="BL656" s="34"/>
      <c r="BM656" s="86"/>
      <c r="BN656" s="86"/>
      <c r="BO656" s="86"/>
      <c r="BP656" s="86"/>
      <c r="BQ656" s="86"/>
      <c r="BR656" s="86"/>
      <c r="BS656" s="86"/>
      <c r="BT656" s="86"/>
      <c r="BU656" s="86"/>
      <c r="BV656" s="86"/>
      <c r="BW656" s="86"/>
      <c r="BX656" s="86"/>
      <c r="BY656" s="86"/>
      <c r="BZ656" s="86"/>
      <c r="CA656" s="86"/>
      <c r="CB656" s="86"/>
      <c r="CC656" s="86"/>
      <c r="CD656" s="86"/>
      <c r="CE656" s="86"/>
      <c r="CF656" s="86"/>
      <c r="CG656" s="86"/>
      <c r="CH656" s="86"/>
      <c r="CI656" s="86"/>
      <c r="CJ656" s="86"/>
      <c r="CK656" s="86"/>
      <c r="CS656" s="1" t="s">
        <v>3052</v>
      </c>
    </row>
    <row r="657" spans="1:97" ht="15.75" hidden="1" customHeight="1">
      <c r="A657" s="86"/>
      <c r="B657" s="106"/>
      <c r="C657" s="81"/>
      <c r="D657" s="106"/>
      <c r="E657" s="106"/>
      <c r="F657" s="106"/>
      <c r="G657" s="106"/>
      <c r="H657" s="106"/>
      <c r="I657" s="106"/>
      <c r="J657" s="106"/>
      <c r="K657" s="106"/>
      <c r="L657" s="106"/>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6"/>
      <c r="BK657" s="86"/>
      <c r="BL657" s="34"/>
      <c r="BM657" s="86"/>
      <c r="BN657" s="86"/>
      <c r="BO657" s="86"/>
      <c r="BP657" s="86"/>
      <c r="BQ657" s="86"/>
      <c r="BR657" s="86"/>
      <c r="BS657" s="86"/>
      <c r="BT657" s="86"/>
      <c r="BU657" s="86"/>
      <c r="BV657" s="86"/>
      <c r="BW657" s="86"/>
      <c r="BX657" s="86"/>
      <c r="BY657" s="86"/>
      <c r="BZ657" s="86"/>
      <c r="CA657" s="86"/>
      <c r="CB657" s="86"/>
      <c r="CC657" s="86"/>
      <c r="CD657" s="86"/>
      <c r="CE657" s="86"/>
      <c r="CF657" s="86"/>
      <c r="CG657" s="86"/>
      <c r="CH657" s="86"/>
      <c r="CI657" s="86"/>
      <c r="CJ657" s="86"/>
      <c r="CK657" s="86"/>
      <c r="CS657" s="1" t="s">
        <v>3053</v>
      </c>
    </row>
    <row r="658" spans="1:97" ht="15.75" hidden="1" customHeight="1">
      <c r="A658" s="86"/>
      <c r="B658" s="106"/>
      <c r="C658" s="81"/>
      <c r="D658" s="106"/>
      <c r="E658" s="106"/>
      <c r="F658" s="106"/>
      <c r="G658" s="106"/>
      <c r="H658" s="106"/>
      <c r="I658" s="106"/>
      <c r="J658" s="106"/>
      <c r="K658" s="106"/>
      <c r="L658" s="106"/>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6"/>
      <c r="BK658" s="86"/>
      <c r="BL658" s="34"/>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S658" s="1" t="s">
        <v>3054</v>
      </c>
    </row>
    <row r="659" spans="1:97" ht="15.75" hidden="1" customHeight="1">
      <c r="A659" s="86"/>
      <c r="B659" s="106"/>
      <c r="C659" s="81"/>
      <c r="D659" s="106"/>
      <c r="E659" s="106"/>
      <c r="F659" s="106"/>
      <c r="G659" s="106"/>
      <c r="H659" s="106"/>
      <c r="I659" s="106"/>
      <c r="J659" s="106"/>
      <c r="K659" s="106"/>
      <c r="L659" s="106"/>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6"/>
      <c r="BK659" s="86"/>
      <c r="BL659" s="34"/>
      <c r="BM659" s="86"/>
      <c r="BN659" s="86"/>
      <c r="BO659" s="86"/>
      <c r="BP659" s="86"/>
      <c r="BQ659" s="86"/>
      <c r="BR659" s="86"/>
      <c r="BS659" s="86"/>
      <c r="BT659" s="86"/>
      <c r="BU659" s="86"/>
      <c r="BV659" s="86"/>
      <c r="BW659" s="86"/>
      <c r="BX659" s="86"/>
      <c r="BY659" s="86"/>
      <c r="BZ659" s="86"/>
      <c r="CA659" s="86"/>
      <c r="CB659" s="86"/>
      <c r="CC659" s="86"/>
      <c r="CD659" s="86"/>
      <c r="CE659" s="86"/>
      <c r="CF659" s="86"/>
      <c r="CG659" s="86"/>
      <c r="CH659" s="86"/>
      <c r="CI659" s="86"/>
      <c r="CJ659" s="86"/>
      <c r="CK659" s="86"/>
      <c r="CS659" s="1" t="s">
        <v>3055</v>
      </c>
    </row>
    <row r="660" spans="1:97" ht="15.75" hidden="1" customHeight="1">
      <c r="A660" s="86"/>
      <c r="B660" s="106"/>
      <c r="C660" s="81"/>
      <c r="D660" s="106"/>
      <c r="E660" s="106"/>
      <c r="F660" s="106"/>
      <c r="G660" s="106"/>
      <c r="H660" s="106"/>
      <c r="I660" s="106"/>
      <c r="J660" s="106"/>
      <c r="K660" s="106"/>
      <c r="L660" s="106"/>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6"/>
      <c r="BK660" s="86"/>
      <c r="BL660" s="34"/>
      <c r="BM660" s="86"/>
      <c r="BN660" s="86"/>
      <c r="BO660" s="86"/>
      <c r="BP660" s="86"/>
      <c r="BQ660" s="86"/>
      <c r="BR660" s="86"/>
      <c r="BS660" s="86"/>
      <c r="BT660" s="86"/>
      <c r="BU660" s="86"/>
      <c r="BV660" s="86"/>
      <c r="BW660" s="86"/>
      <c r="BX660" s="86"/>
      <c r="BY660" s="86"/>
      <c r="BZ660" s="86"/>
      <c r="CA660" s="86"/>
      <c r="CB660" s="86"/>
      <c r="CC660" s="86"/>
      <c r="CD660" s="86"/>
      <c r="CE660" s="86"/>
      <c r="CF660" s="86"/>
      <c r="CG660" s="86"/>
      <c r="CH660" s="86"/>
      <c r="CI660" s="86"/>
      <c r="CJ660" s="86"/>
      <c r="CK660" s="86"/>
      <c r="CS660" s="1" t="s">
        <v>3056</v>
      </c>
    </row>
    <row r="661" spans="1:97" ht="15.75" hidden="1" customHeight="1">
      <c r="A661" s="86"/>
      <c r="B661" s="106"/>
      <c r="C661" s="81"/>
      <c r="D661" s="106"/>
      <c r="E661" s="106"/>
      <c r="F661" s="106"/>
      <c r="G661" s="106"/>
      <c r="H661" s="106"/>
      <c r="I661" s="106"/>
      <c r="J661" s="106"/>
      <c r="K661" s="106"/>
      <c r="L661" s="106"/>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6"/>
      <c r="BK661" s="86"/>
      <c r="BL661" s="34"/>
      <c r="BM661" s="86"/>
      <c r="BN661" s="86"/>
      <c r="BO661" s="86"/>
      <c r="BP661" s="86"/>
      <c r="BQ661" s="86"/>
      <c r="BR661" s="86"/>
      <c r="BS661" s="86"/>
      <c r="BT661" s="86"/>
      <c r="BU661" s="86"/>
      <c r="BV661" s="86"/>
      <c r="BW661" s="86"/>
      <c r="BX661" s="86"/>
      <c r="BY661" s="86"/>
      <c r="BZ661" s="86"/>
      <c r="CA661" s="86"/>
      <c r="CB661" s="86"/>
      <c r="CC661" s="86"/>
      <c r="CD661" s="86"/>
      <c r="CE661" s="86"/>
      <c r="CF661" s="86"/>
      <c r="CG661" s="86"/>
      <c r="CH661" s="86"/>
      <c r="CI661" s="86"/>
      <c r="CJ661" s="86"/>
      <c r="CK661" s="86"/>
      <c r="CS661" s="1" t="s">
        <v>3057</v>
      </c>
    </row>
    <row r="662" spans="1:97" ht="15.75" hidden="1" customHeight="1">
      <c r="A662" s="86"/>
      <c r="B662" s="106"/>
      <c r="C662" s="81"/>
      <c r="D662" s="106"/>
      <c r="E662" s="106"/>
      <c r="F662" s="106"/>
      <c r="G662" s="106"/>
      <c r="H662" s="106"/>
      <c r="I662" s="106"/>
      <c r="J662" s="106"/>
      <c r="K662" s="106"/>
      <c r="L662" s="106"/>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6"/>
      <c r="BK662" s="86"/>
      <c r="BL662" s="34"/>
      <c r="BM662" s="86"/>
      <c r="BN662" s="86"/>
      <c r="BO662" s="86"/>
      <c r="BP662" s="86"/>
      <c r="BQ662" s="86"/>
      <c r="BR662" s="86"/>
      <c r="BS662" s="86"/>
      <c r="BT662" s="86"/>
      <c r="BU662" s="86"/>
      <c r="BV662" s="86"/>
      <c r="BW662" s="86"/>
      <c r="BX662" s="86"/>
      <c r="BY662" s="86"/>
      <c r="BZ662" s="86"/>
      <c r="CA662" s="86"/>
      <c r="CB662" s="86"/>
      <c r="CC662" s="86"/>
      <c r="CD662" s="86"/>
      <c r="CE662" s="86"/>
      <c r="CF662" s="86"/>
      <c r="CG662" s="86"/>
      <c r="CH662" s="86"/>
      <c r="CI662" s="86"/>
      <c r="CJ662" s="86"/>
      <c r="CK662" s="86"/>
      <c r="CS662" s="1" t="s">
        <v>3058</v>
      </c>
    </row>
    <row r="663" spans="1:97" ht="15.75" hidden="1" customHeight="1">
      <c r="A663" s="86"/>
      <c r="B663" s="106"/>
      <c r="C663" s="81"/>
      <c r="D663" s="106"/>
      <c r="E663" s="106"/>
      <c r="F663" s="106"/>
      <c r="G663" s="106"/>
      <c r="H663" s="106"/>
      <c r="I663" s="106"/>
      <c r="J663" s="106"/>
      <c r="K663" s="106"/>
      <c r="L663" s="106"/>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6"/>
      <c r="BK663" s="86"/>
      <c r="BL663" s="34"/>
      <c r="BM663" s="86"/>
      <c r="BN663" s="86"/>
      <c r="BO663" s="86"/>
      <c r="BP663" s="86"/>
      <c r="BQ663" s="86"/>
      <c r="BR663" s="86"/>
      <c r="BS663" s="86"/>
      <c r="BT663" s="86"/>
      <c r="BU663" s="86"/>
      <c r="BV663" s="86"/>
      <c r="BW663" s="86"/>
      <c r="BX663" s="86"/>
      <c r="BY663" s="86"/>
      <c r="BZ663" s="86"/>
      <c r="CA663" s="86"/>
      <c r="CB663" s="86"/>
      <c r="CC663" s="86"/>
      <c r="CD663" s="86"/>
      <c r="CE663" s="86"/>
      <c r="CF663" s="86"/>
      <c r="CG663" s="86"/>
      <c r="CH663" s="86"/>
      <c r="CI663" s="86"/>
      <c r="CJ663" s="86"/>
      <c r="CK663" s="86"/>
      <c r="CS663" s="1" t="s">
        <v>3059</v>
      </c>
    </row>
    <row r="664" spans="1:97" ht="15.75" hidden="1" customHeight="1">
      <c r="A664" s="86"/>
      <c r="B664" s="106"/>
      <c r="C664" s="81"/>
      <c r="D664" s="106"/>
      <c r="E664" s="106"/>
      <c r="F664" s="106"/>
      <c r="G664" s="106"/>
      <c r="H664" s="106"/>
      <c r="I664" s="106"/>
      <c r="J664" s="106"/>
      <c r="K664" s="106"/>
      <c r="L664" s="106"/>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6"/>
      <c r="BK664" s="86"/>
      <c r="BL664" s="34"/>
      <c r="BM664" s="86"/>
      <c r="BN664" s="86"/>
      <c r="BO664" s="86"/>
      <c r="BP664" s="86"/>
      <c r="BQ664" s="86"/>
      <c r="BR664" s="86"/>
      <c r="BS664" s="86"/>
      <c r="BT664" s="86"/>
      <c r="BU664" s="86"/>
      <c r="BV664" s="86"/>
      <c r="BW664" s="86"/>
      <c r="BX664" s="86"/>
      <c r="BY664" s="86"/>
      <c r="BZ664" s="86"/>
      <c r="CA664" s="86"/>
      <c r="CB664" s="86"/>
      <c r="CC664" s="86"/>
      <c r="CD664" s="86"/>
      <c r="CE664" s="86"/>
      <c r="CF664" s="86"/>
      <c r="CG664" s="86"/>
      <c r="CH664" s="86"/>
      <c r="CI664" s="86"/>
      <c r="CJ664" s="86"/>
      <c r="CK664" s="86"/>
      <c r="CS664" s="1" t="s">
        <v>3060</v>
      </c>
    </row>
    <row r="665" spans="1:97" ht="15.75" hidden="1" customHeight="1">
      <c r="A665" s="86"/>
      <c r="B665" s="106"/>
      <c r="C665" s="81"/>
      <c r="D665" s="106"/>
      <c r="E665" s="106"/>
      <c r="F665" s="106"/>
      <c r="G665" s="106"/>
      <c r="H665" s="106"/>
      <c r="I665" s="106"/>
      <c r="J665" s="106"/>
      <c r="K665" s="106"/>
      <c r="L665" s="106"/>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6"/>
      <c r="BK665" s="86"/>
      <c r="BL665" s="34"/>
      <c r="BM665" s="86"/>
      <c r="BN665" s="86"/>
      <c r="BO665" s="86"/>
      <c r="BP665" s="86"/>
      <c r="BQ665" s="86"/>
      <c r="BR665" s="86"/>
      <c r="BS665" s="86"/>
      <c r="BT665" s="86"/>
      <c r="BU665" s="86"/>
      <c r="BV665" s="86"/>
      <c r="BW665" s="86"/>
      <c r="BX665" s="86"/>
      <c r="BY665" s="86"/>
      <c r="BZ665" s="86"/>
      <c r="CA665" s="86"/>
      <c r="CB665" s="86"/>
      <c r="CC665" s="86"/>
      <c r="CD665" s="86"/>
      <c r="CE665" s="86"/>
      <c r="CF665" s="86"/>
      <c r="CG665" s="86"/>
      <c r="CH665" s="86"/>
      <c r="CI665" s="86"/>
      <c r="CJ665" s="86"/>
      <c r="CK665" s="86"/>
      <c r="CS665" s="1" t="s">
        <v>3061</v>
      </c>
    </row>
    <row r="666" spans="1:97" ht="15.75" hidden="1" customHeight="1">
      <c r="A666" s="86"/>
      <c r="B666" s="106"/>
      <c r="C666" s="81"/>
      <c r="D666" s="106"/>
      <c r="E666" s="106"/>
      <c r="F666" s="106"/>
      <c r="G666" s="106"/>
      <c r="H666" s="106"/>
      <c r="I666" s="106"/>
      <c r="J666" s="106"/>
      <c r="K666" s="106"/>
      <c r="L666" s="106"/>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6"/>
      <c r="BK666" s="86"/>
      <c r="BL666" s="34"/>
      <c r="BM666" s="86"/>
      <c r="BN666" s="86"/>
      <c r="BO666" s="86"/>
      <c r="BP666" s="86"/>
      <c r="BQ666" s="86"/>
      <c r="BR666" s="86"/>
      <c r="BS666" s="86"/>
      <c r="BT666" s="86"/>
      <c r="BU666" s="86"/>
      <c r="BV666" s="86"/>
      <c r="BW666" s="86"/>
      <c r="BX666" s="86"/>
      <c r="BY666" s="86"/>
      <c r="BZ666" s="86"/>
      <c r="CA666" s="86"/>
      <c r="CB666" s="86"/>
      <c r="CC666" s="86"/>
      <c r="CD666" s="86"/>
      <c r="CE666" s="86"/>
      <c r="CF666" s="86"/>
      <c r="CG666" s="86"/>
      <c r="CH666" s="86"/>
      <c r="CI666" s="86"/>
      <c r="CJ666" s="86"/>
      <c r="CK666" s="86"/>
      <c r="CS666" s="1" t="s">
        <v>3062</v>
      </c>
    </row>
    <row r="667" spans="1:97" ht="15.75" hidden="1" customHeight="1">
      <c r="A667" s="86"/>
      <c r="B667" s="106"/>
      <c r="C667" s="81"/>
      <c r="D667" s="106"/>
      <c r="E667" s="106"/>
      <c r="F667" s="106"/>
      <c r="G667" s="106"/>
      <c r="H667" s="106"/>
      <c r="I667" s="106"/>
      <c r="J667" s="106"/>
      <c r="K667" s="106"/>
      <c r="L667" s="106"/>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6"/>
      <c r="BK667" s="86"/>
      <c r="BL667" s="34"/>
      <c r="BM667" s="86"/>
      <c r="BN667" s="86"/>
      <c r="BO667" s="86"/>
      <c r="BP667" s="86"/>
      <c r="BQ667" s="86"/>
      <c r="BR667" s="86"/>
      <c r="BS667" s="86"/>
      <c r="BT667" s="86"/>
      <c r="BU667" s="86"/>
      <c r="BV667" s="86"/>
      <c r="BW667" s="86"/>
      <c r="BX667" s="86"/>
      <c r="BY667" s="86"/>
      <c r="BZ667" s="86"/>
      <c r="CA667" s="86"/>
      <c r="CB667" s="86"/>
      <c r="CC667" s="86"/>
      <c r="CD667" s="86"/>
      <c r="CE667" s="86"/>
      <c r="CF667" s="86"/>
      <c r="CG667" s="86"/>
      <c r="CH667" s="86"/>
      <c r="CI667" s="86"/>
      <c r="CJ667" s="86"/>
      <c r="CK667" s="86"/>
      <c r="CS667" s="1" t="s">
        <v>3063</v>
      </c>
    </row>
    <row r="668" spans="1:97" ht="15.75" hidden="1" customHeight="1">
      <c r="A668" s="86"/>
      <c r="B668" s="106"/>
      <c r="C668" s="81"/>
      <c r="D668" s="106"/>
      <c r="E668" s="106"/>
      <c r="F668" s="106"/>
      <c r="G668" s="106"/>
      <c r="H668" s="106"/>
      <c r="I668" s="106"/>
      <c r="J668" s="106"/>
      <c r="K668" s="106"/>
      <c r="L668" s="106"/>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6"/>
      <c r="BK668" s="86"/>
      <c r="BL668" s="34"/>
      <c r="BM668" s="86"/>
      <c r="BN668" s="86"/>
      <c r="BO668" s="86"/>
      <c r="BP668" s="86"/>
      <c r="BQ668" s="86"/>
      <c r="BR668" s="86"/>
      <c r="BS668" s="86"/>
      <c r="BT668" s="86"/>
      <c r="BU668" s="86"/>
      <c r="BV668" s="86"/>
      <c r="BW668" s="86"/>
      <c r="BX668" s="86"/>
      <c r="BY668" s="86"/>
      <c r="BZ668" s="86"/>
      <c r="CA668" s="86"/>
      <c r="CB668" s="86"/>
      <c r="CC668" s="86"/>
      <c r="CD668" s="86"/>
      <c r="CE668" s="86"/>
      <c r="CF668" s="86"/>
      <c r="CG668" s="86"/>
      <c r="CH668" s="86"/>
      <c r="CI668" s="86"/>
      <c r="CJ668" s="86"/>
      <c r="CK668" s="86"/>
      <c r="CS668" s="1" t="s">
        <v>3064</v>
      </c>
    </row>
    <row r="669" spans="1:97" ht="15.75" hidden="1" customHeight="1">
      <c r="A669" s="86"/>
      <c r="B669" s="106"/>
      <c r="C669" s="81"/>
      <c r="D669" s="106"/>
      <c r="E669" s="106"/>
      <c r="F669" s="106"/>
      <c r="G669" s="106"/>
      <c r="H669" s="106"/>
      <c r="I669" s="106"/>
      <c r="J669" s="106"/>
      <c r="K669" s="106"/>
      <c r="L669" s="106"/>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6"/>
      <c r="BK669" s="86"/>
      <c r="BL669" s="34"/>
      <c r="BM669" s="86"/>
      <c r="BN669" s="86"/>
      <c r="BO669" s="86"/>
      <c r="BP669" s="86"/>
      <c r="BQ669" s="86"/>
      <c r="BR669" s="86"/>
      <c r="BS669" s="86"/>
      <c r="BT669" s="86"/>
      <c r="BU669" s="86"/>
      <c r="BV669" s="86"/>
      <c r="BW669" s="86"/>
      <c r="BX669" s="86"/>
      <c r="BY669" s="86"/>
      <c r="BZ669" s="86"/>
      <c r="CA669" s="86"/>
      <c r="CB669" s="86"/>
      <c r="CC669" s="86"/>
      <c r="CD669" s="86"/>
      <c r="CE669" s="86"/>
      <c r="CF669" s="86"/>
      <c r="CG669" s="86"/>
      <c r="CH669" s="86"/>
      <c r="CI669" s="86"/>
      <c r="CJ669" s="86"/>
      <c r="CK669" s="86"/>
      <c r="CS669" s="1" t="s">
        <v>3065</v>
      </c>
    </row>
    <row r="670" spans="1:97" ht="15.75" hidden="1" customHeight="1">
      <c r="A670" s="86"/>
      <c r="B670" s="106"/>
      <c r="C670" s="81"/>
      <c r="D670" s="106"/>
      <c r="E670" s="106"/>
      <c r="F670" s="106"/>
      <c r="G670" s="106"/>
      <c r="H670" s="106"/>
      <c r="I670" s="106"/>
      <c r="J670" s="106"/>
      <c r="K670" s="106"/>
      <c r="L670" s="106"/>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6"/>
      <c r="BK670" s="86"/>
      <c r="BL670" s="34"/>
      <c r="BM670" s="86"/>
      <c r="BN670" s="86"/>
      <c r="BO670" s="86"/>
      <c r="BP670" s="86"/>
      <c r="BQ670" s="86"/>
      <c r="BR670" s="86"/>
      <c r="BS670" s="86"/>
      <c r="BT670" s="86"/>
      <c r="BU670" s="86"/>
      <c r="BV670" s="86"/>
      <c r="BW670" s="86"/>
      <c r="BX670" s="86"/>
      <c r="BY670" s="86"/>
      <c r="BZ670" s="86"/>
      <c r="CA670" s="86"/>
      <c r="CB670" s="86"/>
      <c r="CC670" s="86"/>
      <c r="CD670" s="86"/>
      <c r="CE670" s="86"/>
      <c r="CF670" s="86"/>
      <c r="CG670" s="86"/>
      <c r="CH670" s="86"/>
      <c r="CI670" s="86"/>
      <c r="CJ670" s="86"/>
      <c r="CK670" s="86"/>
      <c r="CS670" s="1" t="s">
        <v>3066</v>
      </c>
    </row>
    <row r="671" spans="1:97" ht="15.75" hidden="1" customHeight="1">
      <c r="A671" s="86"/>
      <c r="B671" s="106"/>
      <c r="C671" s="81"/>
      <c r="D671" s="106"/>
      <c r="E671" s="106"/>
      <c r="F671" s="106"/>
      <c r="G671" s="106"/>
      <c r="H671" s="106"/>
      <c r="I671" s="106"/>
      <c r="J671" s="106"/>
      <c r="K671" s="106"/>
      <c r="L671" s="106"/>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6"/>
      <c r="BK671" s="86"/>
      <c r="BL671" s="34"/>
      <c r="BM671" s="86"/>
      <c r="BN671" s="86"/>
      <c r="BO671" s="86"/>
      <c r="BP671" s="86"/>
      <c r="BQ671" s="86"/>
      <c r="BR671" s="86"/>
      <c r="BS671" s="86"/>
      <c r="BT671" s="86"/>
      <c r="BU671" s="86"/>
      <c r="BV671" s="86"/>
      <c r="BW671" s="86"/>
      <c r="BX671" s="86"/>
      <c r="BY671" s="86"/>
      <c r="BZ671" s="86"/>
      <c r="CA671" s="86"/>
      <c r="CB671" s="86"/>
      <c r="CC671" s="86"/>
      <c r="CD671" s="86"/>
      <c r="CE671" s="86"/>
      <c r="CF671" s="86"/>
      <c r="CG671" s="86"/>
      <c r="CH671" s="86"/>
      <c r="CI671" s="86"/>
      <c r="CJ671" s="86"/>
      <c r="CK671" s="86"/>
      <c r="CS671" s="1" t="s">
        <v>3067</v>
      </c>
    </row>
    <row r="672" spans="1:97" ht="15.75" hidden="1" customHeight="1">
      <c r="A672" s="86"/>
      <c r="B672" s="106"/>
      <c r="C672" s="81"/>
      <c r="D672" s="106"/>
      <c r="E672" s="106"/>
      <c r="F672" s="106"/>
      <c r="G672" s="106"/>
      <c r="H672" s="106"/>
      <c r="I672" s="106"/>
      <c r="J672" s="106"/>
      <c r="K672" s="106"/>
      <c r="L672" s="106"/>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6"/>
      <c r="BK672" s="86"/>
      <c r="BL672" s="34"/>
      <c r="BM672" s="86"/>
      <c r="BN672" s="86"/>
      <c r="BO672" s="86"/>
      <c r="BP672" s="86"/>
      <c r="BQ672" s="86"/>
      <c r="BR672" s="86"/>
      <c r="BS672" s="86"/>
      <c r="BT672" s="86"/>
      <c r="BU672" s="86"/>
      <c r="BV672" s="86"/>
      <c r="BW672" s="86"/>
      <c r="BX672" s="86"/>
      <c r="BY672" s="86"/>
      <c r="BZ672" s="86"/>
      <c r="CA672" s="86"/>
      <c r="CB672" s="86"/>
      <c r="CC672" s="86"/>
      <c r="CD672" s="86"/>
      <c r="CE672" s="86"/>
      <c r="CF672" s="86"/>
      <c r="CG672" s="86"/>
      <c r="CH672" s="86"/>
      <c r="CI672" s="86"/>
      <c r="CJ672" s="86"/>
      <c r="CK672" s="86"/>
      <c r="CS672" s="1" t="s">
        <v>3068</v>
      </c>
    </row>
    <row r="673" spans="1:97" ht="15.75" hidden="1" customHeight="1">
      <c r="A673" s="86"/>
      <c r="B673" s="106"/>
      <c r="C673" s="81"/>
      <c r="D673" s="106"/>
      <c r="E673" s="106"/>
      <c r="F673" s="106"/>
      <c r="G673" s="106"/>
      <c r="H673" s="106"/>
      <c r="I673" s="106"/>
      <c r="J673" s="106"/>
      <c r="K673" s="106"/>
      <c r="L673" s="106"/>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6"/>
      <c r="BK673" s="86"/>
      <c r="BL673" s="34"/>
      <c r="BM673" s="86"/>
      <c r="BN673" s="86"/>
      <c r="BO673" s="86"/>
      <c r="BP673" s="86"/>
      <c r="BQ673" s="86"/>
      <c r="BR673" s="86"/>
      <c r="BS673" s="86"/>
      <c r="BT673" s="86"/>
      <c r="BU673" s="86"/>
      <c r="BV673" s="86"/>
      <c r="BW673" s="86"/>
      <c r="BX673" s="86"/>
      <c r="BY673" s="86"/>
      <c r="BZ673" s="86"/>
      <c r="CA673" s="86"/>
      <c r="CB673" s="86"/>
      <c r="CC673" s="86"/>
      <c r="CD673" s="86"/>
      <c r="CE673" s="86"/>
      <c r="CF673" s="86"/>
      <c r="CG673" s="86"/>
      <c r="CH673" s="86"/>
      <c r="CI673" s="86"/>
      <c r="CJ673" s="86"/>
      <c r="CK673" s="86"/>
      <c r="CS673" s="1" t="s">
        <v>3069</v>
      </c>
    </row>
    <row r="674" spans="1:97" ht="15.75" hidden="1" customHeight="1">
      <c r="A674" s="86"/>
      <c r="B674" s="106"/>
      <c r="C674" s="81"/>
      <c r="D674" s="106"/>
      <c r="E674" s="106"/>
      <c r="F674" s="106"/>
      <c r="G674" s="106"/>
      <c r="H674" s="106"/>
      <c r="I674" s="106"/>
      <c r="J674" s="106"/>
      <c r="K674" s="106"/>
      <c r="L674" s="106"/>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6"/>
      <c r="BK674" s="86"/>
      <c r="BL674" s="34"/>
      <c r="BM674" s="86"/>
      <c r="BN674" s="86"/>
      <c r="BO674" s="86"/>
      <c r="BP674" s="86"/>
      <c r="BQ674" s="86"/>
      <c r="BR674" s="86"/>
      <c r="BS674" s="86"/>
      <c r="BT674" s="86"/>
      <c r="BU674" s="86"/>
      <c r="BV674" s="86"/>
      <c r="BW674" s="86"/>
      <c r="BX674" s="86"/>
      <c r="BY674" s="86"/>
      <c r="BZ674" s="86"/>
      <c r="CA674" s="86"/>
      <c r="CB674" s="86"/>
      <c r="CC674" s="86"/>
      <c r="CD674" s="86"/>
      <c r="CE674" s="86"/>
      <c r="CF674" s="86"/>
      <c r="CG674" s="86"/>
      <c r="CH674" s="86"/>
      <c r="CI674" s="86"/>
      <c r="CJ674" s="86"/>
      <c r="CK674" s="86"/>
      <c r="CS674" s="1" t="s">
        <v>3070</v>
      </c>
    </row>
    <row r="675" spans="1:97" ht="15.75" hidden="1" customHeight="1">
      <c r="A675" s="86"/>
      <c r="B675" s="106"/>
      <c r="C675" s="81"/>
      <c r="D675" s="106"/>
      <c r="E675" s="106"/>
      <c r="F675" s="106"/>
      <c r="G675" s="106"/>
      <c r="H675" s="106"/>
      <c r="I675" s="106"/>
      <c r="J675" s="106"/>
      <c r="K675" s="106"/>
      <c r="L675" s="106"/>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6"/>
      <c r="BK675" s="86"/>
      <c r="BL675" s="34"/>
      <c r="BM675" s="86"/>
      <c r="BN675" s="86"/>
      <c r="BO675" s="86"/>
      <c r="BP675" s="86"/>
      <c r="BQ675" s="86"/>
      <c r="BR675" s="86"/>
      <c r="BS675" s="86"/>
      <c r="BT675" s="86"/>
      <c r="BU675" s="86"/>
      <c r="BV675" s="86"/>
      <c r="BW675" s="86"/>
      <c r="BX675" s="86"/>
      <c r="BY675" s="86"/>
      <c r="BZ675" s="86"/>
      <c r="CA675" s="86"/>
      <c r="CB675" s="86"/>
      <c r="CC675" s="86"/>
      <c r="CD675" s="86"/>
      <c r="CE675" s="86"/>
      <c r="CF675" s="86"/>
      <c r="CG675" s="86"/>
      <c r="CH675" s="86"/>
      <c r="CI675" s="86"/>
      <c r="CJ675" s="86"/>
      <c r="CK675" s="86"/>
      <c r="CS675" s="1" t="s">
        <v>3071</v>
      </c>
    </row>
    <row r="676" spans="1:97" ht="15.75" hidden="1" customHeight="1">
      <c r="A676" s="86"/>
      <c r="B676" s="106"/>
      <c r="C676" s="81"/>
      <c r="D676" s="106"/>
      <c r="E676" s="106"/>
      <c r="F676" s="106"/>
      <c r="G676" s="106"/>
      <c r="H676" s="106"/>
      <c r="I676" s="106"/>
      <c r="J676" s="106"/>
      <c r="K676" s="106"/>
      <c r="L676" s="106"/>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6"/>
      <c r="BK676" s="86"/>
      <c r="BL676" s="34"/>
      <c r="BM676" s="86"/>
      <c r="BN676" s="86"/>
      <c r="BO676" s="86"/>
      <c r="BP676" s="86"/>
      <c r="BQ676" s="86"/>
      <c r="BR676" s="86"/>
      <c r="BS676" s="86"/>
      <c r="BT676" s="86"/>
      <c r="BU676" s="86"/>
      <c r="BV676" s="86"/>
      <c r="BW676" s="86"/>
      <c r="BX676" s="86"/>
      <c r="BY676" s="86"/>
      <c r="BZ676" s="86"/>
      <c r="CA676" s="86"/>
      <c r="CB676" s="86"/>
      <c r="CC676" s="86"/>
      <c r="CD676" s="86"/>
      <c r="CE676" s="86"/>
      <c r="CF676" s="86"/>
      <c r="CG676" s="86"/>
      <c r="CH676" s="86"/>
      <c r="CI676" s="86"/>
      <c r="CJ676" s="86"/>
      <c r="CK676" s="86"/>
      <c r="CS676" s="1" t="s">
        <v>3072</v>
      </c>
    </row>
    <row r="677" spans="1:97" ht="15.75" hidden="1" customHeight="1">
      <c r="A677" s="86"/>
      <c r="B677" s="106"/>
      <c r="C677" s="81"/>
      <c r="D677" s="106"/>
      <c r="E677" s="106"/>
      <c r="F677" s="106"/>
      <c r="G677" s="106"/>
      <c r="H677" s="106"/>
      <c r="I677" s="106"/>
      <c r="J677" s="106"/>
      <c r="K677" s="106"/>
      <c r="L677" s="106"/>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6"/>
      <c r="BK677" s="86"/>
      <c r="BL677" s="34"/>
      <c r="BM677" s="86"/>
      <c r="BN677" s="86"/>
      <c r="BO677" s="86"/>
      <c r="BP677" s="86"/>
      <c r="BQ677" s="86"/>
      <c r="BR677" s="86"/>
      <c r="BS677" s="86"/>
      <c r="BT677" s="86"/>
      <c r="BU677" s="86"/>
      <c r="BV677" s="86"/>
      <c r="BW677" s="86"/>
      <c r="BX677" s="86"/>
      <c r="BY677" s="86"/>
      <c r="BZ677" s="86"/>
      <c r="CA677" s="86"/>
      <c r="CB677" s="86"/>
      <c r="CC677" s="86"/>
      <c r="CD677" s="86"/>
      <c r="CE677" s="86"/>
      <c r="CF677" s="86"/>
      <c r="CG677" s="86"/>
      <c r="CH677" s="86"/>
      <c r="CI677" s="86"/>
      <c r="CJ677" s="86"/>
      <c r="CK677" s="86"/>
      <c r="CS677" s="1" t="s">
        <v>3073</v>
      </c>
    </row>
    <row r="678" spans="1:97" ht="15.75" hidden="1" customHeight="1">
      <c r="A678" s="86"/>
      <c r="B678" s="106"/>
      <c r="C678" s="81"/>
      <c r="D678" s="106"/>
      <c r="E678" s="106"/>
      <c r="F678" s="106"/>
      <c r="G678" s="106"/>
      <c r="H678" s="106"/>
      <c r="I678" s="106"/>
      <c r="J678" s="106"/>
      <c r="K678" s="106"/>
      <c r="L678" s="106"/>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6"/>
      <c r="BK678" s="86"/>
      <c r="BL678" s="34"/>
      <c r="BM678" s="86"/>
      <c r="BN678" s="86"/>
      <c r="BO678" s="86"/>
      <c r="BP678" s="86"/>
      <c r="BQ678" s="86"/>
      <c r="BR678" s="86"/>
      <c r="BS678" s="86"/>
      <c r="BT678" s="86"/>
      <c r="BU678" s="86"/>
      <c r="BV678" s="86"/>
      <c r="BW678" s="86"/>
      <c r="BX678" s="86"/>
      <c r="BY678" s="86"/>
      <c r="BZ678" s="86"/>
      <c r="CA678" s="86"/>
      <c r="CB678" s="86"/>
      <c r="CC678" s="86"/>
      <c r="CD678" s="86"/>
      <c r="CE678" s="86"/>
      <c r="CF678" s="86"/>
      <c r="CG678" s="86"/>
      <c r="CH678" s="86"/>
      <c r="CI678" s="86"/>
      <c r="CJ678" s="86"/>
      <c r="CK678" s="86"/>
      <c r="CS678" s="1" t="s">
        <v>3074</v>
      </c>
    </row>
    <row r="679" spans="1:97" ht="15.75" hidden="1" customHeight="1">
      <c r="A679" s="86"/>
      <c r="B679" s="106"/>
      <c r="C679" s="81"/>
      <c r="D679" s="106"/>
      <c r="E679" s="106"/>
      <c r="F679" s="106"/>
      <c r="G679" s="106"/>
      <c r="H679" s="106"/>
      <c r="I679" s="106"/>
      <c r="J679" s="106"/>
      <c r="K679" s="106"/>
      <c r="L679" s="106"/>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6"/>
      <c r="BK679" s="86"/>
      <c r="BL679" s="34"/>
      <c r="BM679" s="86"/>
      <c r="BN679" s="86"/>
      <c r="BO679" s="86"/>
      <c r="BP679" s="86"/>
      <c r="BQ679" s="86"/>
      <c r="BR679" s="86"/>
      <c r="BS679" s="86"/>
      <c r="BT679" s="86"/>
      <c r="BU679" s="86"/>
      <c r="BV679" s="86"/>
      <c r="BW679" s="86"/>
      <c r="BX679" s="86"/>
      <c r="BY679" s="86"/>
      <c r="BZ679" s="86"/>
      <c r="CA679" s="86"/>
      <c r="CB679" s="86"/>
      <c r="CC679" s="86"/>
      <c r="CD679" s="86"/>
      <c r="CE679" s="86"/>
      <c r="CF679" s="86"/>
      <c r="CG679" s="86"/>
      <c r="CH679" s="86"/>
      <c r="CI679" s="86"/>
      <c r="CJ679" s="86"/>
      <c r="CK679" s="86"/>
      <c r="CS679" s="1" t="s">
        <v>3075</v>
      </c>
    </row>
    <row r="680" spans="1:97" ht="15.75" hidden="1" customHeight="1">
      <c r="A680" s="86"/>
      <c r="B680" s="106"/>
      <c r="C680" s="81"/>
      <c r="D680" s="106"/>
      <c r="E680" s="106"/>
      <c r="F680" s="106"/>
      <c r="G680" s="106"/>
      <c r="H680" s="106"/>
      <c r="I680" s="106"/>
      <c r="J680" s="106"/>
      <c r="K680" s="106"/>
      <c r="L680" s="106"/>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6"/>
      <c r="BK680" s="86"/>
      <c r="BL680" s="34"/>
      <c r="BM680" s="86"/>
      <c r="BN680" s="86"/>
      <c r="BO680" s="86"/>
      <c r="BP680" s="86"/>
      <c r="BQ680" s="86"/>
      <c r="BR680" s="86"/>
      <c r="BS680" s="86"/>
      <c r="BT680" s="86"/>
      <c r="BU680" s="86"/>
      <c r="BV680" s="86"/>
      <c r="BW680" s="86"/>
      <c r="BX680" s="86"/>
      <c r="BY680" s="86"/>
      <c r="BZ680" s="86"/>
      <c r="CA680" s="86"/>
      <c r="CB680" s="86"/>
      <c r="CC680" s="86"/>
      <c r="CD680" s="86"/>
      <c r="CE680" s="86"/>
      <c r="CF680" s="86"/>
      <c r="CG680" s="86"/>
      <c r="CH680" s="86"/>
      <c r="CI680" s="86"/>
      <c r="CJ680" s="86"/>
      <c r="CK680" s="86"/>
      <c r="CS680" s="1" t="s">
        <v>3076</v>
      </c>
    </row>
    <row r="681" spans="1:97" ht="15.75" hidden="1" customHeight="1">
      <c r="A681" s="86"/>
      <c r="B681" s="106"/>
      <c r="C681" s="81"/>
      <c r="D681" s="106"/>
      <c r="E681" s="106"/>
      <c r="F681" s="106"/>
      <c r="G681" s="106"/>
      <c r="H681" s="106"/>
      <c r="I681" s="106"/>
      <c r="J681" s="106"/>
      <c r="K681" s="106"/>
      <c r="L681" s="106"/>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6"/>
      <c r="BK681" s="86"/>
      <c r="BL681" s="34"/>
      <c r="BM681" s="86"/>
      <c r="BN681" s="86"/>
      <c r="BO681" s="86"/>
      <c r="BP681" s="86"/>
      <c r="BQ681" s="86"/>
      <c r="BR681" s="86"/>
      <c r="BS681" s="86"/>
      <c r="BT681" s="86"/>
      <c r="BU681" s="86"/>
      <c r="BV681" s="86"/>
      <c r="BW681" s="86"/>
      <c r="BX681" s="86"/>
      <c r="BY681" s="86"/>
      <c r="BZ681" s="86"/>
      <c r="CA681" s="86"/>
      <c r="CB681" s="86"/>
      <c r="CC681" s="86"/>
      <c r="CD681" s="86"/>
      <c r="CE681" s="86"/>
      <c r="CF681" s="86"/>
      <c r="CG681" s="86"/>
      <c r="CH681" s="86"/>
      <c r="CI681" s="86"/>
      <c r="CJ681" s="86"/>
      <c r="CK681" s="86"/>
      <c r="CS681" s="1" t="s">
        <v>3077</v>
      </c>
    </row>
    <row r="682" spans="1:97" ht="15.75" hidden="1" customHeight="1">
      <c r="A682" s="86"/>
      <c r="B682" s="106"/>
      <c r="C682" s="81"/>
      <c r="D682" s="106"/>
      <c r="E682" s="106"/>
      <c r="F682" s="106"/>
      <c r="G682" s="106"/>
      <c r="H682" s="106"/>
      <c r="I682" s="106"/>
      <c r="J682" s="106"/>
      <c r="K682" s="106"/>
      <c r="L682" s="106"/>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6"/>
      <c r="BK682" s="86"/>
      <c r="BL682" s="34"/>
      <c r="BM682" s="86"/>
      <c r="BN682" s="86"/>
      <c r="BO682" s="86"/>
      <c r="BP682" s="86"/>
      <c r="BQ682" s="86"/>
      <c r="BR682" s="86"/>
      <c r="BS682" s="86"/>
      <c r="BT682" s="86"/>
      <c r="BU682" s="86"/>
      <c r="BV682" s="86"/>
      <c r="BW682" s="86"/>
      <c r="BX682" s="86"/>
      <c r="BY682" s="86"/>
      <c r="BZ682" s="86"/>
      <c r="CA682" s="86"/>
      <c r="CB682" s="86"/>
      <c r="CC682" s="86"/>
      <c r="CD682" s="86"/>
      <c r="CE682" s="86"/>
      <c r="CF682" s="86"/>
      <c r="CG682" s="86"/>
      <c r="CH682" s="86"/>
      <c r="CI682" s="86"/>
      <c r="CJ682" s="86"/>
      <c r="CK682" s="86"/>
      <c r="CS682" s="1" t="s">
        <v>3078</v>
      </c>
    </row>
    <row r="683" spans="1:97" ht="15.75" hidden="1" customHeight="1">
      <c r="A683" s="86"/>
      <c r="B683" s="106"/>
      <c r="C683" s="81"/>
      <c r="D683" s="106"/>
      <c r="E683" s="106"/>
      <c r="F683" s="106"/>
      <c r="G683" s="106"/>
      <c r="H683" s="106"/>
      <c r="I683" s="106"/>
      <c r="J683" s="106"/>
      <c r="K683" s="106"/>
      <c r="L683" s="106"/>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6"/>
      <c r="BK683" s="86"/>
      <c r="BL683" s="34"/>
      <c r="BM683" s="86"/>
      <c r="BN683" s="86"/>
      <c r="BO683" s="86"/>
      <c r="BP683" s="86"/>
      <c r="BQ683" s="86"/>
      <c r="BR683" s="86"/>
      <c r="BS683" s="86"/>
      <c r="BT683" s="86"/>
      <c r="BU683" s="86"/>
      <c r="BV683" s="86"/>
      <c r="BW683" s="86"/>
      <c r="BX683" s="86"/>
      <c r="BY683" s="86"/>
      <c r="BZ683" s="86"/>
      <c r="CA683" s="86"/>
      <c r="CB683" s="86"/>
      <c r="CC683" s="86"/>
      <c r="CD683" s="86"/>
      <c r="CE683" s="86"/>
      <c r="CF683" s="86"/>
      <c r="CG683" s="86"/>
      <c r="CH683" s="86"/>
      <c r="CI683" s="86"/>
      <c r="CJ683" s="86"/>
      <c r="CK683" s="86"/>
      <c r="CS683" s="1" t="s">
        <v>3079</v>
      </c>
    </row>
    <row r="684" spans="1:97" ht="15.75" hidden="1" customHeight="1">
      <c r="A684" s="86"/>
      <c r="B684" s="106"/>
      <c r="C684" s="81"/>
      <c r="D684" s="106"/>
      <c r="E684" s="106"/>
      <c r="F684" s="106"/>
      <c r="G684" s="106"/>
      <c r="H684" s="106"/>
      <c r="I684" s="106"/>
      <c r="J684" s="106"/>
      <c r="K684" s="106"/>
      <c r="L684" s="106"/>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6"/>
      <c r="BK684" s="86"/>
      <c r="BL684" s="34"/>
      <c r="BM684" s="86"/>
      <c r="BN684" s="86"/>
      <c r="BO684" s="86"/>
      <c r="BP684" s="86"/>
      <c r="BQ684" s="86"/>
      <c r="BR684" s="86"/>
      <c r="BS684" s="86"/>
      <c r="BT684" s="86"/>
      <c r="BU684" s="86"/>
      <c r="BV684" s="86"/>
      <c r="BW684" s="86"/>
      <c r="BX684" s="86"/>
      <c r="BY684" s="86"/>
      <c r="BZ684" s="86"/>
      <c r="CA684" s="86"/>
      <c r="CB684" s="86"/>
      <c r="CC684" s="86"/>
      <c r="CD684" s="86"/>
      <c r="CE684" s="86"/>
      <c r="CF684" s="86"/>
      <c r="CG684" s="86"/>
      <c r="CH684" s="86"/>
      <c r="CI684" s="86"/>
      <c r="CJ684" s="86"/>
      <c r="CK684" s="86"/>
      <c r="CS684" s="1" t="s">
        <v>3080</v>
      </c>
    </row>
    <row r="685" spans="1:97" ht="15.75" hidden="1" customHeight="1">
      <c r="A685" s="86"/>
      <c r="B685" s="106"/>
      <c r="C685" s="81"/>
      <c r="D685" s="106"/>
      <c r="E685" s="106"/>
      <c r="F685" s="106"/>
      <c r="G685" s="106"/>
      <c r="H685" s="106"/>
      <c r="I685" s="106"/>
      <c r="J685" s="106"/>
      <c r="K685" s="106"/>
      <c r="L685" s="106"/>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6"/>
      <c r="BK685" s="86"/>
      <c r="BL685" s="34"/>
      <c r="BM685" s="86"/>
      <c r="BN685" s="86"/>
      <c r="BO685" s="86"/>
      <c r="BP685" s="86"/>
      <c r="BQ685" s="86"/>
      <c r="BR685" s="86"/>
      <c r="BS685" s="86"/>
      <c r="BT685" s="86"/>
      <c r="BU685" s="86"/>
      <c r="BV685" s="86"/>
      <c r="BW685" s="86"/>
      <c r="BX685" s="86"/>
      <c r="BY685" s="86"/>
      <c r="BZ685" s="86"/>
      <c r="CA685" s="86"/>
      <c r="CB685" s="86"/>
      <c r="CC685" s="86"/>
      <c r="CD685" s="86"/>
      <c r="CE685" s="86"/>
      <c r="CF685" s="86"/>
      <c r="CG685" s="86"/>
      <c r="CH685" s="86"/>
      <c r="CI685" s="86"/>
      <c r="CJ685" s="86"/>
      <c r="CK685" s="86"/>
      <c r="CS685" s="1" t="s">
        <v>3081</v>
      </c>
    </row>
    <row r="686" spans="1:97" ht="15.75" hidden="1" customHeight="1">
      <c r="A686" s="86"/>
      <c r="B686" s="106"/>
      <c r="C686" s="81"/>
      <c r="D686" s="106"/>
      <c r="E686" s="106"/>
      <c r="F686" s="106"/>
      <c r="G686" s="106"/>
      <c r="H686" s="106"/>
      <c r="I686" s="106"/>
      <c r="J686" s="106"/>
      <c r="K686" s="106"/>
      <c r="L686" s="106"/>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6"/>
      <c r="BK686" s="86"/>
      <c r="BL686" s="34"/>
      <c r="BM686" s="86"/>
      <c r="BN686" s="86"/>
      <c r="BO686" s="86"/>
      <c r="BP686" s="86"/>
      <c r="BQ686" s="86"/>
      <c r="BR686" s="86"/>
      <c r="BS686" s="86"/>
      <c r="BT686" s="86"/>
      <c r="BU686" s="86"/>
      <c r="BV686" s="86"/>
      <c r="BW686" s="86"/>
      <c r="BX686" s="86"/>
      <c r="BY686" s="86"/>
      <c r="BZ686" s="86"/>
      <c r="CA686" s="86"/>
      <c r="CB686" s="86"/>
      <c r="CC686" s="86"/>
      <c r="CD686" s="86"/>
      <c r="CE686" s="86"/>
      <c r="CF686" s="86"/>
      <c r="CG686" s="86"/>
      <c r="CH686" s="86"/>
      <c r="CI686" s="86"/>
      <c r="CJ686" s="86"/>
      <c r="CK686" s="86"/>
      <c r="CS686" s="1" t="s">
        <v>3082</v>
      </c>
    </row>
    <row r="687" spans="1:97" ht="15.75" hidden="1" customHeight="1">
      <c r="A687" s="86"/>
      <c r="B687" s="106"/>
      <c r="C687" s="81"/>
      <c r="D687" s="106"/>
      <c r="E687" s="106"/>
      <c r="F687" s="106"/>
      <c r="G687" s="106"/>
      <c r="H687" s="106"/>
      <c r="I687" s="106"/>
      <c r="J687" s="106"/>
      <c r="K687" s="106"/>
      <c r="L687" s="106"/>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6"/>
      <c r="BK687" s="86"/>
      <c r="BL687" s="34"/>
      <c r="BM687" s="86"/>
      <c r="BN687" s="86"/>
      <c r="BO687" s="86"/>
      <c r="BP687" s="86"/>
      <c r="BQ687" s="86"/>
      <c r="BR687" s="86"/>
      <c r="BS687" s="86"/>
      <c r="BT687" s="86"/>
      <c r="BU687" s="86"/>
      <c r="BV687" s="86"/>
      <c r="BW687" s="86"/>
      <c r="BX687" s="86"/>
      <c r="BY687" s="86"/>
      <c r="BZ687" s="86"/>
      <c r="CA687" s="86"/>
      <c r="CB687" s="86"/>
      <c r="CC687" s="86"/>
      <c r="CD687" s="86"/>
      <c r="CE687" s="86"/>
      <c r="CF687" s="86"/>
      <c r="CG687" s="86"/>
      <c r="CH687" s="86"/>
      <c r="CI687" s="86"/>
      <c r="CJ687" s="86"/>
      <c r="CK687" s="86"/>
      <c r="CS687" s="1" t="s">
        <v>3083</v>
      </c>
    </row>
    <row r="688" spans="1:97" ht="15.75" hidden="1" customHeight="1">
      <c r="A688" s="86"/>
      <c r="B688" s="106"/>
      <c r="C688" s="81"/>
      <c r="D688" s="106"/>
      <c r="E688" s="106"/>
      <c r="F688" s="106"/>
      <c r="G688" s="106"/>
      <c r="H688" s="106"/>
      <c r="I688" s="106"/>
      <c r="J688" s="106"/>
      <c r="K688" s="106"/>
      <c r="L688" s="106"/>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6"/>
      <c r="BK688" s="86"/>
      <c r="BL688" s="34"/>
      <c r="BM688" s="86"/>
      <c r="BN688" s="86"/>
      <c r="BO688" s="86"/>
      <c r="BP688" s="86"/>
      <c r="BQ688" s="86"/>
      <c r="BR688" s="86"/>
      <c r="BS688" s="86"/>
      <c r="BT688" s="86"/>
      <c r="BU688" s="86"/>
      <c r="BV688" s="86"/>
      <c r="BW688" s="86"/>
      <c r="BX688" s="86"/>
      <c r="BY688" s="86"/>
      <c r="BZ688" s="86"/>
      <c r="CA688" s="86"/>
      <c r="CB688" s="86"/>
      <c r="CC688" s="86"/>
      <c r="CD688" s="86"/>
      <c r="CE688" s="86"/>
      <c r="CF688" s="86"/>
      <c r="CG688" s="86"/>
      <c r="CH688" s="86"/>
      <c r="CI688" s="86"/>
      <c r="CJ688" s="86"/>
      <c r="CK688" s="86"/>
      <c r="CS688" s="1" t="s">
        <v>3084</v>
      </c>
    </row>
    <row r="689" spans="1:97" ht="15.75" hidden="1" customHeight="1">
      <c r="A689" s="86"/>
      <c r="B689" s="106"/>
      <c r="C689" s="81"/>
      <c r="D689" s="106"/>
      <c r="E689" s="106"/>
      <c r="F689" s="106"/>
      <c r="G689" s="106"/>
      <c r="H689" s="106"/>
      <c r="I689" s="106"/>
      <c r="J689" s="106"/>
      <c r="K689" s="106"/>
      <c r="L689" s="106"/>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6"/>
      <c r="BK689" s="86"/>
      <c r="BL689" s="34"/>
      <c r="BM689" s="86"/>
      <c r="BN689" s="86"/>
      <c r="BO689" s="86"/>
      <c r="BP689" s="86"/>
      <c r="BQ689" s="86"/>
      <c r="BR689" s="86"/>
      <c r="BS689" s="86"/>
      <c r="BT689" s="86"/>
      <c r="BU689" s="86"/>
      <c r="BV689" s="86"/>
      <c r="BW689" s="86"/>
      <c r="BX689" s="86"/>
      <c r="BY689" s="86"/>
      <c r="BZ689" s="86"/>
      <c r="CA689" s="86"/>
      <c r="CB689" s="86"/>
      <c r="CC689" s="86"/>
      <c r="CD689" s="86"/>
      <c r="CE689" s="86"/>
      <c r="CF689" s="86"/>
      <c r="CG689" s="86"/>
      <c r="CH689" s="86"/>
      <c r="CI689" s="86"/>
      <c r="CJ689" s="86"/>
      <c r="CK689" s="86"/>
      <c r="CS689" s="1" t="s">
        <v>3085</v>
      </c>
    </row>
    <row r="690" spans="1:97" ht="15.75" hidden="1" customHeight="1">
      <c r="A690" s="86"/>
      <c r="B690" s="106"/>
      <c r="C690" s="81"/>
      <c r="D690" s="106"/>
      <c r="E690" s="106"/>
      <c r="F690" s="106"/>
      <c r="G690" s="106"/>
      <c r="H690" s="106"/>
      <c r="I690" s="106"/>
      <c r="J690" s="106"/>
      <c r="K690" s="106"/>
      <c r="L690" s="106"/>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6"/>
      <c r="BK690" s="86"/>
      <c r="BL690" s="34"/>
      <c r="BM690" s="86"/>
      <c r="BN690" s="86"/>
      <c r="BO690" s="86"/>
      <c r="BP690" s="86"/>
      <c r="BQ690" s="86"/>
      <c r="BR690" s="86"/>
      <c r="BS690" s="86"/>
      <c r="BT690" s="86"/>
      <c r="BU690" s="86"/>
      <c r="BV690" s="86"/>
      <c r="BW690" s="86"/>
      <c r="BX690" s="86"/>
      <c r="BY690" s="86"/>
      <c r="BZ690" s="86"/>
      <c r="CA690" s="86"/>
      <c r="CB690" s="86"/>
      <c r="CC690" s="86"/>
      <c r="CD690" s="86"/>
      <c r="CE690" s="86"/>
      <c r="CF690" s="86"/>
      <c r="CG690" s="86"/>
      <c r="CH690" s="86"/>
      <c r="CI690" s="86"/>
      <c r="CJ690" s="86"/>
      <c r="CK690" s="86"/>
      <c r="CS690" s="1" t="s">
        <v>3086</v>
      </c>
    </row>
    <row r="691" spans="1:97" ht="15.75" hidden="1" customHeight="1">
      <c r="A691" s="86"/>
      <c r="B691" s="106"/>
      <c r="C691" s="81"/>
      <c r="D691" s="106"/>
      <c r="E691" s="106"/>
      <c r="F691" s="106"/>
      <c r="G691" s="106"/>
      <c r="H691" s="106"/>
      <c r="I691" s="106"/>
      <c r="J691" s="106"/>
      <c r="K691" s="106"/>
      <c r="L691" s="106"/>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6"/>
      <c r="BK691" s="86"/>
      <c r="BL691" s="34"/>
      <c r="BM691" s="86"/>
      <c r="BN691" s="86"/>
      <c r="BO691" s="86"/>
      <c r="BP691" s="86"/>
      <c r="BQ691" s="86"/>
      <c r="BR691" s="86"/>
      <c r="BS691" s="86"/>
      <c r="BT691" s="86"/>
      <c r="BU691" s="86"/>
      <c r="BV691" s="86"/>
      <c r="BW691" s="86"/>
      <c r="BX691" s="86"/>
      <c r="BY691" s="86"/>
      <c r="BZ691" s="86"/>
      <c r="CA691" s="86"/>
      <c r="CB691" s="86"/>
      <c r="CC691" s="86"/>
      <c r="CD691" s="86"/>
      <c r="CE691" s="86"/>
      <c r="CF691" s="86"/>
      <c r="CG691" s="86"/>
      <c r="CH691" s="86"/>
      <c r="CI691" s="86"/>
      <c r="CJ691" s="86"/>
      <c r="CK691" s="86"/>
      <c r="CS691" s="1" t="s">
        <v>3087</v>
      </c>
    </row>
    <row r="692" spans="1:97" ht="15.75" hidden="1" customHeight="1">
      <c r="A692" s="86"/>
      <c r="B692" s="106"/>
      <c r="C692" s="81"/>
      <c r="D692" s="106"/>
      <c r="E692" s="106"/>
      <c r="F692" s="106"/>
      <c r="G692" s="106"/>
      <c r="H692" s="106"/>
      <c r="I692" s="106"/>
      <c r="J692" s="106"/>
      <c r="K692" s="106"/>
      <c r="L692" s="106"/>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6"/>
      <c r="BK692" s="86"/>
      <c r="BL692" s="34"/>
      <c r="BM692" s="86"/>
      <c r="BN692" s="86"/>
      <c r="BO692" s="86"/>
      <c r="BP692" s="86"/>
      <c r="BQ692" s="86"/>
      <c r="BR692" s="86"/>
      <c r="BS692" s="86"/>
      <c r="BT692" s="86"/>
      <c r="BU692" s="86"/>
      <c r="BV692" s="86"/>
      <c r="BW692" s="86"/>
      <c r="BX692" s="86"/>
      <c r="BY692" s="86"/>
      <c r="BZ692" s="86"/>
      <c r="CA692" s="86"/>
      <c r="CB692" s="86"/>
      <c r="CC692" s="86"/>
      <c r="CD692" s="86"/>
      <c r="CE692" s="86"/>
      <c r="CF692" s="86"/>
      <c r="CG692" s="86"/>
      <c r="CH692" s="86"/>
      <c r="CI692" s="86"/>
      <c r="CJ692" s="86"/>
      <c r="CK692" s="86"/>
      <c r="CS692" s="1" t="s">
        <v>3088</v>
      </c>
    </row>
    <row r="693" spans="1:97" ht="15.75" hidden="1" customHeight="1">
      <c r="A693" s="86"/>
      <c r="B693" s="106"/>
      <c r="C693" s="81"/>
      <c r="D693" s="106"/>
      <c r="E693" s="106"/>
      <c r="F693" s="106"/>
      <c r="G693" s="106"/>
      <c r="H693" s="106"/>
      <c r="I693" s="106"/>
      <c r="J693" s="106"/>
      <c r="K693" s="106"/>
      <c r="L693" s="106"/>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6"/>
      <c r="BK693" s="86"/>
      <c r="BL693" s="34"/>
      <c r="BM693" s="86"/>
      <c r="BN693" s="86"/>
      <c r="BO693" s="86"/>
      <c r="BP693" s="86"/>
      <c r="BQ693" s="86"/>
      <c r="BR693" s="86"/>
      <c r="BS693" s="86"/>
      <c r="BT693" s="86"/>
      <c r="BU693" s="86"/>
      <c r="BV693" s="86"/>
      <c r="BW693" s="86"/>
      <c r="BX693" s="86"/>
      <c r="BY693" s="86"/>
      <c r="BZ693" s="86"/>
      <c r="CA693" s="86"/>
      <c r="CB693" s="86"/>
      <c r="CC693" s="86"/>
      <c r="CD693" s="86"/>
      <c r="CE693" s="86"/>
      <c r="CF693" s="86"/>
      <c r="CG693" s="86"/>
      <c r="CH693" s="86"/>
      <c r="CI693" s="86"/>
      <c r="CJ693" s="86"/>
      <c r="CK693" s="86"/>
      <c r="CS693" s="1" t="s">
        <v>602</v>
      </c>
    </row>
    <row r="694" spans="1:97" ht="15.75" hidden="1" customHeight="1">
      <c r="A694" s="86"/>
      <c r="B694" s="106"/>
      <c r="C694" s="81"/>
      <c r="D694" s="106"/>
      <c r="E694" s="106"/>
      <c r="F694" s="106"/>
      <c r="G694" s="106"/>
      <c r="H694" s="106"/>
      <c r="I694" s="106"/>
      <c r="J694" s="106"/>
      <c r="K694" s="106"/>
      <c r="L694" s="106"/>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6"/>
      <c r="BK694" s="86"/>
      <c r="BL694" s="34"/>
      <c r="BM694" s="86"/>
      <c r="BN694" s="86"/>
      <c r="BO694" s="86"/>
      <c r="BP694" s="86"/>
      <c r="BQ694" s="86"/>
      <c r="BR694" s="86"/>
      <c r="BS694" s="86"/>
      <c r="BT694" s="86"/>
      <c r="BU694" s="86"/>
      <c r="BV694" s="86"/>
      <c r="BW694" s="86"/>
      <c r="BX694" s="86"/>
      <c r="BY694" s="86"/>
      <c r="BZ694" s="86"/>
      <c r="CA694" s="86"/>
      <c r="CB694" s="86"/>
      <c r="CC694" s="86"/>
      <c r="CD694" s="86"/>
      <c r="CE694" s="86"/>
      <c r="CF694" s="86"/>
      <c r="CG694" s="86"/>
      <c r="CH694" s="86"/>
      <c r="CI694" s="86"/>
      <c r="CJ694" s="86"/>
      <c r="CK694" s="86"/>
      <c r="CS694" s="1" t="s">
        <v>657</v>
      </c>
    </row>
    <row r="695" spans="1:97" ht="15.75" hidden="1" customHeight="1">
      <c r="A695" s="86"/>
      <c r="B695" s="106"/>
      <c r="C695" s="81"/>
      <c r="D695" s="106"/>
      <c r="E695" s="106"/>
      <c r="F695" s="106"/>
      <c r="G695" s="106"/>
      <c r="H695" s="106"/>
      <c r="I695" s="106"/>
      <c r="J695" s="106"/>
      <c r="K695" s="106"/>
      <c r="L695" s="106"/>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6"/>
      <c r="BK695" s="86"/>
      <c r="BL695" s="34"/>
      <c r="BM695" s="86"/>
      <c r="BN695" s="86"/>
      <c r="BO695" s="86"/>
      <c r="BP695" s="86"/>
      <c r="BQ695" s="86"/>
      <c r="BR695" s="86"/>
      <c r="BS695" s="86"/>
      <c r="BT695" s="86"/>
      <c r="BU695" s="86"/>
      <c r="BV695" s="86"/>
      <c r="BW695" s="86"/>
      <c r="BX695" s="86"/>
      <c r="BY695" s="86"/>
      <c r="BZ695" s="86"/>
      <c r="CA695" s="86"/>
      <c r="CB695" s="86"/>
      <c r="CC695" s="86"/>
      <c r="CD695" s="86"/>
      <c r="CE695" s="86"/>
      <c r="CF695" s="86"/>
      <c r="CG695" s="86"/>
      <c r="CH695" s="86"/>
      <c r="CI695" s="86"/>
      <c r="CJ695" s="86"/>
      <c r="CK695" s="86"/>
      <c r="CS695" s="1" t="s">
        <v>3089</v>
      </c>
    </row>
    <row r="696" spans="1:97" ht="15.75" hidden="1" customHeight="1">
      <c r="A696" s="86"/>
      <c r="B696" s="106"/>
      <c r="C696" s="81"/>
      <c r="D696" s="106"/>
      <c r="E696" s="106"/>
      <c r="F696" s="106"/>
      <c r="G696" s="106"/>
      <c r="H696" s="106"/>
      <c r="I696" s="106"/>
      <c r="J696" s="106"/>
      <c r="K696" s="106"/>
      <c r="L696" s="106"/>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6"/>
      <c r="BK696" s="86"/>
      <c r="BL696" s="34"/>
      <c r="BM696" s="86"/>
      <c r="BN696" s="86"/>
      <c r="BO696" s="86"/>
      <c r="BP696" s="86"/>
      <c r="BQ696" s="86"/>
      <c r="BR696" s="86"/>
      <c r="BS696" s="86"/>
      <c r="BT696" s="86"/>
      <c r="BU696" s="86"/>
      <c r="BV696" s="86"/>
      <c r="BW696" s="86"/>
      <c r="BX696" s="86"/>
      <c r="BY696" s="86"/>
      <c r="BZ696" s="86"/>
      <c r="CA696" s="86"/>
      <c r="CB696" s="86"/>
      <c r="CC696" s="86"/>
      <c r="CD696" s="86"/>
      <c r="CE696" s="86"/>
      <c r="CF696" s="86"/>
      <c r="CG696" s="86"/>
      <c r="CH696" s="86"/>
      <c r="CI696" s="86"/>
      <c r="CJ696" s="86"/>
      <c r="CK696" s="86"/>
      <c r="CS696" s="1" t="s">
        <v>3090</v>
      </c>
    </row>
    <row r="697" spans="1:97" ht="15.75" hidden="1" customHeight="1">
      <c r="A697" s="86"/>
      <c r="B697" s="106"/>
      <c r="C697" s="81"/>
      <c r="D697" s="106"/>
      <c r="E697" s="106"/>
      <c r="F697" s="106"/>
      <c r="G697" s="106"/>
      <c r="H697" s="106"/>
      <c r="I697" s="106"/>
      <c r="J697" s="106"/>
      <c r="K697" s="106"/>
      <c r="L697" s="106"/>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6"/>
      <c r="BK697" s="86"/>
      <c r="BL697" s="34"/>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S697" s="1" t="s">
        <v>3091</v>
      </c>
    </row>
    <row r="698" spans="1:97" ht="15.75" hidden="1" customHeight="1">
      <c r="A698" s="86"/>
      <c r="B698" s="106"/>
      <c r="C698" s="81"/>
      <c r="D698" s="106"/>
      <c r="E698" s="106"/>
      <c r="F698" s="106"/>
      <c r="G698" s="106"/>
      <c r="H698" s="106"/>
      <c r="I698" s="106"/>
      <c r="J698" s="106"/>
      <c r="K698" s="106"/>
      <c r="L698" s="106"/>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6"/>
      <c r="BK698" s="86"/>
      <c r="BL698" s="34"/>
      <c r="BM698" s="86"/>
      <c r="BN698" s="86"/>
      <c r="BO698" s="86"/>
      <c r="BP698" s="86"/>
      <c r="BQ698" s="86"/>
      <c r="BR698" s="86"/>
      <c r="BS698" s="86"/>
      <c r="BT698" s="86"/>
      <c r="BU698" s="86"/>
      <c r="BV698" s="86"/>
      <c r="BW698" s="86"/>
      <c r="BX698" s="86"/>
      <c r="BY698" s="86"/>
      <c r="BZ698" s="86"/>
      <c r="CA698" s="86"/>
      <c r="CB698" s="86"/>
      <c r="CC698" s="86"/>
      <c r="CD698" s="86"/>
      <c r="CE698" s="86"/>
      <c r="CF698" s="86"/>
      <c r="CG698" s="86"/>
      <c r="CH698" s="86"/>
      <c r="CI698" s="86"/>
      <c r="CJ698" s="86"/>
      <c r="CK698" s="86"/>
      <c r="CS698" s="1" t="s">
        <v>3092</v>
      </c>
    </row>
    <row r="699" spans="1:97" ht="15.75" hidden="1" customHeight="1">
      <c r="A699" s="86"/>
      <c r="B699" s="106"/>
      <c r="C699" s="81"/>
      <c r="D699" s="106"/>
      <c r="E699" s="106"/>
      <c r="F699" s="106"/>
      <c r="G699" s="106"/>
      <c r="H699" s="106"/>
      <c r="I699" s="106"/>
      <c r="J699" s="106"/>
      <c r="K699" s="106"/>
      <c r="L699" s="106"/>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6"/>
      <c r="BK699" s="86"/>
      <c r="BL699" s="34"/>
      <c r="BM699" s="86"/>
      <c r="BN699" s="86"/>
      <c r="BO699" s="86"/>
      <c r="BP699" s="86"/>
      <c r="BQ699" s="86"/>
      <c r="BR699" s="86"/>
      <c r="BS699" s="86"/>
      <c r="BT699" s="86"/>
      <c r="BU699" s="86"/>
      <c r="BV699" s="86"/>
      <c r="BW699" s="86"/>
      <c r="BX699" s="86"/>
      <c r="BY699" s="86"/>
      <c r="BZ699" s="86"/>
      <c r="CA699" s="86"/>
      <c r="CB699" s="86"/>
      <c r="CC699" s="86"/>
      <c r="CD699" s="86"/>
      <c r="CE699" s="86"/>
      <c r="CF699" s="86"/>
      <c r="CG699" s="86"/>
      <c r="CH699" s="86"/>
      <c r="CI699" s="86"/>
      <c r="CJ699" s="86"/>
      <c r="CK699" s="86"/>
      <c r="CS699" s="1" t="s">
        <v>3093</v>
      </c>
    </row>
    <row r="700" spans="1:97" ht="15.75" hidden="1" customHeight="1">
      <c r="A700" s="86"/>
      <c r="B700" s="106"/>
      <c r="C700" s="81"/>
      <c r="D700" s="106"/>
      <c r="E700" s="106"/>
      <c r="F700" s="106"/>
      <c r="G700" s="106"/>
      <c r="H700" s="106"/>
      <c r="I700" s="106"/>
      <c r="J700" s="106"/>
      <c r="K700" s="106"/>
      <c r="L700" s="106"/>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6"/>
      <c r="BK700" s="86"/>
      <c r="BL700" s="34"/>
      <c r="BM700" s="86"/>
      <c r="BN700" s="86"/>
      <c r="BO700" s="86"/>
      <c r="BP700" s="86"/>
      <c r="BQ700" s="86"/>
      <c r="BR700" s="86"/>
      <c r="BS700" s="86"/>
      <c r="BT700" s="86"/>
      <c r="BU700" s="86"/>
      <c r="BV700" s="86"/>
      <c r="BW700" s="86"/>
      <c r="BX700" s="86"/>
      <c r="BY700" s="86"/>
      <c r="BZ700" s="86"/>
      <c r="CA700" s="86"/>
      <c r="CB700" s="86"/>
      <c r="CC700" s="86"/>
      <c r="CD700" s="86"/>
      <c r="CE700" s="86"/>
      <c r="CF700" s="86"/>
      <c r="CG700" s="86"/>
      <c r="CH700" s="86"/>
      <c r="CI700" s="86"/>
      <c r="CJ700" s="86"/>
      <c r="CK700" s="86"/>
      <c r="CS700" s="1" t="s">
        <v>3094</v>
      </c>
    </row>
    <row r="701" spans="1:97" ht="15.75" hidden="1" customHeight="1">
      <c r="A701" s="86"/>
      <c r="B701" s="106"/>
      <c r="C701" s="81"/>
      <c r="D701" s="106"/>
      <c r="E701" s="106"/>
      <c r="F701" s="106"/>
      <c r="G701" s="106"/>
      <c r="H701" s="106"/>
      <c r="I701" s="106"/>
      <c r="J701" s="106"/>
      <c r="K701" s="106"/>
      <c r="L701" s="106"/>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6"/>
      <c r="BK701" s="86"/>
      <c r="BL701" s="34"/>
      <c r="BM701" s="86"/>
      <c r="BN701" s="86"/>
      <c r="BO701" s="86"/>
      <c r="BP701" s="86"/>
      <c r="BQ701" s="86"/>
      <c r="BR701" s="86"/>
      <c r="BS701" s="86"/>
      <c r="BT701" s="86"/>
      <c r="BU701" s="86"/>
      <c r="BV701" s="86"/>
      <c r="BW701" s="86"/>
      <c r="BX701" s="86"/>
      <c r="BY701" s="86"/>
      <c r="BZ701" s="86"/>
      <c r="CA701" s="86"/>
      <c r="CB701" s="86"/>
      <c r="CC701" s="86"/>
      <c r="CD701" s="86"/>
      <c r="CE701" s="86"/>
      <c r="CF701" s="86"/>
      <c r="CG701" s="86"/>
      <c r="CH701" s="86"/>
      <c r="CI701" s="86"/>
      <c r="CJ701" s="86"/>
      <c r="CK701" s="86"/>
      <c r="CS701" s="1" t="s">
        <v>3095</v>
      </c>
    </row>
    <row r="702" spans="1:97" ht="15.75" hidden="1" customHeight="1">
      <c r="A702" s="86"/>
      <c r="B702" s="106"/>
      <c r="C702" s="81"/>
      <c r="D702" s="106"/>
      <c r="E702" s="106"/>
      <c r="F702" s="106"/>
      <c r="G702" s="106"/>
      <c r="H702" s="106"/>
      <c r="I702" s="106"/>
      <c r="J702" s="106"/>
      <c r="K702" s="106"/>
      <c r="L702" s="106"/>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6"/>
      <c r="BK702" s="86"/>
      <c r="BL702" s="34"/>
      <c r="BM702" s="86"/>
      <c r="BN702" s="86"/>
      <c r="BO702" s="86"/>
      <c r="BP702" s="86"/>
      <c r="BQ702" s="86"/>
      <c r="BR702" s="86"/>
      <c r="BS702" s="86"/>
      <c r="BT702" s="86"/>
      <c r="BU702" s="86"/>
      <c r="BV702" s="86"/>
      <c r="BW702" s="86"/>
      <c r="BX702" s="86"/>
      <c r="BY702" s="86"/>
      <c r="BZ702" s="86"/>
      <c r="CA702" s="86"/>
      <c r="CB702" s="86"/>
      <c r="CC702" s="86"/>
      <c r="CD702" s="86"/>
      <c r="CE702" s="86"/>
      <c r="CF702" s="86"/>
      <c r="CG702" s="86"/>
      <c r="CH702" s="86"/>
      <c r="CI702" s="86"/>
      <c r="CJ702" s="86"/>
      <c r="CK702" s="86"/>
      <c r="CS702" s="1" t="s">
        <v>3096</v>
      </c>
    </row>
    <row r="703" spans="1:97" ht="15.75" hidden="1" customHeight="1">
      <c r="A703" s="86"/>
      <c r="B703" s="106"/>
      <c r="C703" s="81"/>
      <c r="D703" s="106"/>
      <c r="E703" s="106"/>
      <c r="F703" s="106"/>
      <c r="G703" s="106"/>
      <c r="H703" s="106"/>
      <c r="I703" s="106"/>
      <c r="J703" s="106"/>
      <c r="K703" s="106"/>
      <c r="L703" s="106"/>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6"/>
      <c r="BK703" s="86"/>
      <c r="BL703" s="34"/>
      <c r="BM703" s="86"/>
      <c r="BN703" s="86"/>
      <c r="BO703" s="86"/>
      <c r="BP703" s="86"/>
      <c r="BQ703" s="86"/>
      <c r="BR703" s="86"/>
      <c r="BS703" s="86"/>
      <c r="BT703" s="86"/>
      <c r="BU703" s="86"/>
      <c r="BV703" s="86"/>
      <c r="BW703" s="86"/>
      <c r="BX703" s="86"/>
      <c r="BY703" s="86"/>
      <c r="BZ703" s="86"/>
      <c r="CA703" s="86"/>
      <c r="CB703" s="86"/>
      <c r="CC703" s="86"/>
      <c r="CD703" s="86"/>
      <c r="CE703" s="86"/>
      <c r="CF703" s="86"/>
      <c r="CG703" s="86"/>
      <c r="CH703" s="86"/>
      <c r="CI703" s="86"/>
      <c r="CJ703" s="86"/>
      <c r="CK703" s="86"/>
      <c r="CS703" s="1" t="s">
        <v>3097</v>
      </c>
    </row>
    <row r="704" spans="1:97" ht="15.75" hidden="1" customHeight="1">
      <c r="A704" s="86"/>
      <c r="B704" s="106"/>
      <c r="C704" s="81"/>
      <c r="D704" s="106"/>
      <c r="E704" s="106"/>
      <c r="F704" s="106"/>
      <c r="G704" s="106"/>
      <c r="H704" s="106"/>
      <c r="I704" s="106"/>
      <c r="J704" s="106"/>
      <c r="K704" s="106"/>
      <c r="L704" s="106"/>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6"/>
      <c r="BK704" s="86"/>
      <c r="BL704" s="34"/>
      <c r="BM704" s="86"/>
      <c r="BN704" s="86"/>
      <c r="BO704" s="86"/>
      <c r="BP704" s="86"/>
      <c r="BQ704" s="86"/>
      <c r="BR704" s="86"/>
      <c r="BS704" s="86"/>
      <c r="BT704" s="86"/>
      <c r="BU704" s="86"/>
      <c r="BV704" s="86"/>
      <c r="BW704" s="86"/>
      <c r="BX704" s="86"/>
      <c r="BY704" s="86"/>
      <c r="BZ704" s="86"/>
      <c r="CA704" s="86"/>
      <c r="CB704" s="86"/>
      <c r="CC704" s="86"/>
      <c r="CD704" s="86"/>
      <c r="CE704" s="86"/>
      <c r="CF704" s="86"/>
      <c r="CG704" s="86"/>
      <c r="CH704" s="86"/>
      <c r="CI704" s="86"/>
      <c r="CJ704" s="86"/>
      <c r="CK704" s="86"/>
      <c r="CS704" s="1" t="s">
        <v>3098</v>
      </c>
    </row>
    <row r="705" spans="1:97" ht="15.75" hidden="1" customHeight="1">
      <c r="A705" s="86"/>
      <c r="B705" s="106"/>
      <c r="C705" s="81"/>
      <c r="D705" s="106"/>
      <c r="E705" s="106"/>
      <c r="F705" s="106"/>
      <c r="G705" s="106"/>
      <c r="H705" s="106"/>
      <c r="I705" s="106"/>
      <c r="J705" s="106"/>
      <c r="K705" s="106"/>
      <c r="L705" s="106"/>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6"/>
      <c r="BK705" s="86"/>
      <c r="BL705" s="34"/>
      <c r="BM705" s="86"/>
      <c r="BN705" s="86"/>
      <c r="BO705" s="86"/>
      <c r="BP705" s="86"/>
      <c r="BQ705" s="86"/>
      <c r="BR705" s="86"/>
      <c r="BS705" s="86"/>
      <c r="BT705" s="86"/>
      <c r="BU705" s="86"/>
      <c r="BV705" s="86"/>
      <c r="BW705" s="86"/>
      <c r="BX705" s="86"/>
      <c r="BY705" s="86"/>
      <c r="BZ705" s="86"/>
      <c r="CA705" s="86"/>
      <c r="CB705" s="86"/>
      <c r="CC705" s="86"/>
      <c r="CD705" s="86"/>
      <c r="CE705" s="86"/>
      <c r="CF705" s="86"/>
      <c r="CG705" s="86"/>
      <c r="CH705" s="86"/>
      <c r="CI705" s="86"/>
      <c r="CJ705" s="86"/>
      <c r="CK705" s="86"/>
      <c r="CS705" s="1" t="s">
        <v>3099</v>
      </c>
    </row>
    <row r="706" spans="1:97" ht="15.75" hidden="1" customHeight="1">
      <c r="A706" s="86"/>
      <c r="B706" s="106"/>
      <c r="C706" s="81"/>
      <c r="D706" s="106"/>
      <c r="E706" s="106"/>
      <c r="F706" s="106"/>
      <c r="G706" s="106"/>
      <c r="H706" s="106"/>
      <c r="I706" s="106"/>
      <c r="J706" s="106"/>
      <c r="K706" s="106"/>
      <c r="L706" s="106"/>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6"/>
      <c r="BK706" s="86"/>
      <c r="BL706" s="34"/>
      <c r="BM706" s="86"/>
      <c r="BN706" s="86"/>
      <c r="BO706" s="86"/>
      <c r="BP706" s="86"/>
      <c r="BQ706" s="86"/>
      <c r="BR706" s="86"/>
      <c r="BS706" s="86"/>
      <c r="BT706" s="86"/>
      <c r="BU706" s="86"/>
      <c r="BV706" s="86"/>
      <c r="BW706" s="86"/>
      <c r="BX706" s="86"/>
      <c r="BY706" s="86"/>
      <c r="BZ706" s="86"/>
      <c r="CA706" s="86"/>
      <c r="CB706" s="86"/>
      <c r="CC706" s="86"/>
      <c r="CD706" s="86"/>
      <c r="CE706" s="86"/>
      <c r="CF706" s="86"/>
      <c r="CG706" s="86"/>
      <c r="CH706" s="86"/>
      <c r="CI706" s="86"/>
      <c r="CJ706" s="86"/>
      <c r="CK706" s="86"/>
      <c r="CS706" s="1" t="s">
        <v>3100</v>
      </c>
    </row>
    <row r="707" spans="1:97" ht="15.75" hidden="1" customHeight="1">
      <c r="A707" s="86"/>
      <c r="B707" s="106"/>
      <c r="C707" s="81"/>
      <c r="D707" s="106"/>
      <c r="E707" s="106"/>
      <c r="F707" s="106"/>
      <c r="G707" s="106"/>
      <c r="H707" s="106"/>
      <c r="I707" s="106"/>
      <c r="J707" s="106"/>
      <c r="K707" s="106"/>
      <c r="L707" s="106"/>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6"/>
      <c r="BK707" s="86"/>
      <c r="BL707" s="34"/>
      <c r="BM707" s="86"/>
      <c r="BN707" s="86"/>
      <c r="BO707" s="86"/>
      <c r="BP707" s="86"/>
      <c r="BQ707" s="86"/>
      <c r="BR707" s="86"/>
      <c r="BS707" s="86"/>
      <c r="BT707" s="86"/>
      <c r="BU707" s="86"/>
      <c r="BV707" s="86"/>
      <c r="BW707" s="86"/>
      <c r="BX707" s="86"/>
      <c r="BY707" s="86"/>
      <c r="BZ707" s="86"/>
      <c r="CA707" s="86"/>
      <c r="CB707" s="86"/>
      <c r="CC707" s="86"/>
      <c r="CD707" s="86"/>
      <c r="CE707" s="86"/>
      <c r="CF707" s="86"/>
      <c r="CG707" s="86"/>
      <c r="CH707" s="86"/>
      <c r="CI707" s="86"/>
      <c r="CJ707" s="86"/>
      <c r="CK707" s="86"/>
      <c r="CS707" s="1" t="s">
        <v>3101</v>
      </c>
    </row>
    <row r="708" spans="1:97" ht="15.75" hidden="1" customHeight="1">
      <c r="A708" s="86"/>
      <c r="B708" s="106"/>
      <c r="C708" s="81"/>
      <c r="D708" s="106"/>
      <c r="E708" s="106"/>
      <c r="F708" s="106"/>
      <c r="G708" s="106"/>
      <c r="H708" s="106"/>
      <c r="I708" s="106"/>
      <c r="J708" s="106"/>
      <c r="K708" s="106"/>
      <c r="L708" s="106"/>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6"/>
      <c r="BK708" s="86"/>
      <c r="BL708" s="34"/>
      <c r="BM708" s="86"/>
      <c r="BN708" s="86"/>
      <c r="BO708" s="86"/>
      <c r="BP708" s="86"/>
      <c r="BQ708" s="86"/>
      <c r="BR708" s="86"/>
      <c r="BS708" s="86"/>
      <c r="BT708" s="86"/>
      <c r="BU708" s="86"/>
      <c r="BV708" s="86"/>
      <c r="BW708" s="86"/>
      <c r="BX708" s="86"/>
      <c r="BY708" s="86"/>
      <c r="BZ708" s="86"/>
      <c r="CA708" s="86"/>
      <c r="CB708" s="86"/>
      <c r="CC708" s="86"/>
      <c r="CD708" s="86"/>
      <c r="CE708" s="86"/>
      <c r="CF708" s="86"/>
      <c r="CG708" s="86"/>
      <c r="CH708" s="86"/>
      <c r="CI708" s="86"/>
      <c r="CJ708" s="86"/>
      <c r="CK708" s="86"/>
      <c r="CS708" s="1" t="s">
        <v>3102</v>
      </c>
    </row>
    <row r="709" spans="1:97" ht="15.75" hidden="1" customHeight="1">
      <c r="A709" s="86"/>
      <c r="B709" s="106"/>
      <c r="C709" s="81"/>
      <c r="D709" s="106"/>
      <c r="E709" s="106"/>
      <c r="F709" s="106"/>
      <c r="G709" s="106"/>
      <c r="H709" s="106"/>
      <c r="I709" s="106"/>
      <c r="J709" s="106"/>
      <c r="K709" s="106"/>
      <c r="L709" s="106"/>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6"/>
      <c r="BK709" s="86"/>
      <c r="BL709" s="34"/>
      <c r="BM709" s="86"/>
      <c r="BN709" s="86"/>
      <c r="BO709" s="86"/>
      <c r="BP709" s="86"/>
      <c r="BQ709" s="86"/>
      <c r="BR709" s="86"/>
      <c r="BS709" s="86"/>
      <c r="BT709" s="86"/>
      <c r="BU709" s="86"/>
      <c r="BV709" s="86"/>
      <c r="BW709" s="86"/>
      <c r="BX709" s="86"/>
      <c r="BY709" s="86"/>
      <c r="BZ709" s="86"/>
      <c r="CA709" s="86"/>
      <c r="CB709" s="86"/>
      <c r="CC709" s="86"/>
      <c r="CD709" s="86"/>
      <c r="CE709" s="86"/>
      <c r="CF709" s="86"/>
      <c r="CG709" s="86"/>
      <c r="CH709" s="86"/>
      <c r="CI709" s="86"/>
      <c r="CJ709" s="86"/>
      <c r="CK709" s="86"/>
      <c r="CS709" s="1" t="s">
        <v>3103</v>
      </c>
    </row>
    <row r="710" spans="1:97" ht="15.75" hidden="1" customHeight="1">
      <c r="A710" s="86"/>
      <c r="B710" s="106"/>
      <c r="C710" s="81"/>
      <c r="D710" s="106"/>
      <c r="E710" s="106"/>
      <c r="F710" s="106"/>
      <c r="G710" s="106"/>
      <c r="H710" s="106"/>
      <c r="I710" s="106"/>
      <c r="J710" s="106"/>
      <c r="K710" s="106"/>
      <c r="L710" s="106"/>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6"/>
      <c r="BK710" s="86"/>
      <c r="BL710" s="34"/>
      <c r="BM710" s="86"/>
      <c r="BN710" s="86"/>
      <c r="BO710" s="86"/>
      <c r="BP710" s="86"/>
      <c r="BQ710" s="86"/>
      <c r="BR710" s="86"/>
      <c r="BS710" s="86"/>
      <c r="BT710" s="86"/>
      <c r="BU710" s="86"/>
      <c r="BV710" s="86"/>
      <c r="BW710" s="86"/>
      <c r="BX710" s="86"/>
      <c r="BY710" s="86"/>
      <c r="BZ710" s="86"/>
      <c r="CA710" s="86"/>
      <c r="CB710" s="86"/>
      <c r="CC710" s="86"/>
      <c r="CD710" s="86"/>
      <c r="CE710" s="86"/>
      <c r="CF710" s="86"/>
      <c r="CG710" s="86"/>
      <c r="CH710" s="86"/>
      <c r="CI710" s="86"/>
      <c r="CJ710" s="86"/>
      <c r="CK710" s="86"/>
      <c r="CS710" s="1" t="s">
        <v>3104</v>
      </c>
    </row>
    <row r="711" spans="1:97" ht="15.75" hidden="1" customHeight="1">
      <c r="A711" s="86"/>
      <c r="B711" s="106"/>
      <c r="C711" s="81"/>
      <c r="D711" s="106"/>
      <c r="E711" s="106"/>
      <c r="F711" s="106"/>
      <c r="G711" s="106"/>
      <c r="H711" s="106"/>
      <c r="I711" s="106"/>
      <c r="J711" s="106"/>
      <c r="K711" s="106"/>
      <c r="L711" s="106"/>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6"/>
      <c r="BK711" s="86"/>
      <c r="BL711" s="34"/>
      <c r="BM711" s="86"/>
      <c r="BN711" s="86"/>
      <c r="BO711" s="86"/>
      <c r="BP711" s="86"/>
      <c r="BQ711" s="86"/>
      <c r="BR711" s="86"/>
      <c r="BS711" s="86"/>
      <c r="BT711" s="86"/>
      <c r="BU711" s="86"/>
      <c r="BV711" s="86"/>
      <c r="BW711" s="86"/>
      <c r="BX711" s="86"/>
      <c r="BY711" s="86"/>
      <c r="BZ711" s="86"/>
      <c r="CA711" s="86"/>
      <c r="CB711" s="86"/>
      <c r="CC711" s="86"/>
      <c r="CD711" s="86"/>
      <c r="CE711" s="86"/>
      <c r="CF711" s="86"/>
      <c r="CG711" s="86"/>
      <c r="CH711" s="86"/>
      <c r="CI711" s="86"/>
      <c r="CJ711" s="86"/>
      <c r="CK711" s="86"/>
      <c r="CS711" s="1" t="s">
        <v>3105</v>
      </c>
    </row>
    <row r="712" spans="1:97" ht="15.75" hidden="1" customHeight="1">
      <c r="A712" s="86"/>
      <c r="B712" s="106"/>
      <c r="C712" s="81"/>
      <c r="D712" s="106"/>
      <c r="E712" s="106"/>
      <c r="F712" s="106"/>
      <c r="G712" s="106"/>
      <c r="H712" s="106"/>
      <c r="I712" s="106"/>
      <c r="J712" s="106"/>
      <c r="K712" s="106"/>
      <c r="L712" s="106"/>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6"/>
      <c r="BK712" s="86"/>
      <c r="BL712" s="34"/>
      <c r="BM712" s="86"/>
      <c r="BN712" s="86"/>
      <c r="BO712" s="86"/>
      <c r="BP712" s="86"/>
      <c r="BQ712" s="86"/>
      <c r="BR712" s="86"/>
      <c r="BS712" s="86"/>
      <c r="BT712" s="86"/>
      <c r="BU712" s="86"/>
      <c r="BV712" s="86"/>
      <c r="BW712" s="86"/>
      <c r="BX712" s="86"/>
      <c r="BY712" s="86"/>
      <c r="BZ712" s="86"/>
      <c r="CA712" s="86"/>
      <c r="CB712" s="86"/>
      <c r="CC712" s="86"/>
      <c r="CD712" s="86"/>
      <c r="CE712" s="86"/>
      <c r="CF712" s="86"/>
      <c r="CG712" s="86"/>
      <c r="CH712" s="86"/>
      <c r="CI712" s="86"/>
      <c r="CJ712" s="86"/>
      <c r="CK712" s="86"/>
      <c r="CS712" s="1" t="s">
        <v>3106</v>
      </c>
    </row>
    <row r="713" spans="1:97" ht="15.75" hidden="1" customHeight="1">
      <c r="A713" s="86"/>
      <c r="B713" s="106"/>
      <c r="C713" s="81"/>
      <c r="D713" s="106"/>
      <c r="E713" s="106"/>
      <c r="F713" s="106"/>
      <c r="G713" s="106"/>
      <c r="H713" s="106"/>
      <c r="I713" s="106"/>
      <c r="J713" s="106"/>
      <c r="K713" s="106"/>
      <c r="L713" s="106"/>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6"/>
      <c r="BK713" s="86"/>
      <c r="BL713" s="34"/>
      <c r="BM713" s="86"/>
      <c r="BN713" s="86"/>
      <c r="BO713" s="86"/>
      <c r="BP713" s="86"/>
      <c r="BQ713" s="86"/>
      <c r="BR713" s="86"/>
      <c r="BS713" s="86"/>
      <c r="BT713" s="86"/>
      <c r="BU713" s="86"/>
      <c r="BV713" s="86"/>
      <c r="BW713" s="86"/>
      <c r="BX713" s="86"/>
      <c r="BY713" s="86"/>
      <c r="BZ713" s="86"/>
      <c r="CA713" s="86"/>
      <c r="CB713" s="86"/>
      <c r="CC713" s="86"/>
      <c r="CD713" s="86"/>
      <c r="CE713" s="86"/>
      <c r="CF713" s="86"/>
      <c r="CG713" s="86"/>
      <c r="CH713" s="86"/>
      <c r="CI713" s="86"/>
      <c r="CJ713" s="86"/>
      <c r="CK713" s="86"/>
      <c r="CS713" s="1" t="s">
        <v>3107</v>
      </c>
    </row>
    <row r="714" spans="1:97" ht="15.75" hidden="1" customHeight="1">
      <c r="A714" s="86"/>
      <c r="B714" s="106"/>
      <c r="C714" s="81"/>
      <c r="D714" s="106"/>
      <c r="E714" s="106"/>
      <c r="F714" s="106"/>
      <c r="G714" s="106"/>
      <c r="H714" s="106"/>
      <c r="I714" s="106"/>
      <c r="J714" s="106"/>
      <c r="K714" s="106"/>
      <c r="L714" s="106"/>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6"/>
      <c r="BK714" s="86"/>
      <c r="BL714" s="34"/>
      <c r="BM714" s="86"/>
      <c r="BN714" s="86"/>
      <c r="BO714" s="86"/>
      <c r="BP714" s="86"/>
      <c r="BQ714" s="86"/>
      <c r="BR714" s="86"/>
      <c r="BS714" s="86"/>
      <c r="BT714" s="86"/>
      <c r="BU714" s="86"/>
      <c r="BV714" s="86"/>
      <c r="BW714" s="86"/>
      <c r="BX714" s="86"/>
      <c r="BY714" s="86"/>
      <c r="BZ714" s="86"/>
      <c r="CA714" s="86"/>
      <c r="CB714" s="86"/>
      <c r="CC714" s="86"/>
      <c r="CD714" s="86"/>
      <c r="CE714" s="86"/>
      <c r="CF714" s="86"/>
      <c r="CG714" s="86"/>
      <c r="CH714" s="86"/>
      <c r="CI714" s="86"/>
      <c r="CJ714" s="86"/>
      <c r="CK714" s="86"/>
      <c r="CS714" s="1" t="s">
        <v>3108</v>
      </c>
    </row>
    <row r="715" spans="1:97" ht="15.75" hidden="1" customHeight="1">
      <c r="A715" s="86"/>
      <c r="B715" s="106"/>
      <c r="C715" s="81"/>
      <c r="D715" s="106"/>
      <c r="E715" s="106"/>
      <c r="F715" s="106"/>
      <c r="G715" s="106"/>
      <c r="H715" s="106"/>
      <c r="I715" s="106"/>
      <c r="J715" s="106"/>
      <c r="K715" s="106"/>
      <c r="L715" s="106"/>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6"/>
      <c r="BK715" s="86"/>
      <c r="BL715" s="34"/>
      <c r="BM715" s="86"/>
      <c r="BN715" s="86"/>
      <c r="BO715" s="86"/>
      <c r="BP715" s="86"/>
      <c r="BQ715" s="86"/>
      <c r="BR715" s="86"/>
      <c r="BS715" s="86"/>
      <c r="BT715" s="86"/>
      <c r="BU715" s="86"/>
      <c r="BV715" s="86"/>
      <c r="BW715" s="86"/>
      <c r="BX715" s="86"/>
      <c r="BY715" s="86"/>
      <c r="BZ715" s="86"/>
      <c r="CA715" s="86"/>
      <c r="CB715" s="86"/>
      <c r="CC715" s="86"/>
      <c r="CD715" s="86"/>
      <c r="CE715" s="86"/>
      <c r="CF715" s="86"/>
      <c r="CG715" s="86"/>
      <c r="CH715" s="86"/>
      <c r="CI715" s="86"/>
      <c r="CJ715" s="86"/>
      <c r="CK715" s="86"/>
      <c r="CS715" s="1" t="s">
        <v>3109</v>
      </c>
    </row>
    <row r="716" spans="1:97" ht="15.75" hidden="1" customHeight="1">
      <c r="A716" s="86"/>
      <c r="B716" s="106"/>
      <c r="C716" s="81"/>
      <c r="D716" s="106"/>
      <c r="E716" s="106"/>
      <c r="F716" s="106"/>
      <c r="G716" s="106"/>
      <c r="H716" s="106"/>
      <c r="I716" s="106"/>
      <c r="J716" s="106"/>
      <c r="K716" s="106"/>
      <c r="L716" s="106"/>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6"/>
      <c r="BK716" s="86"/>
      <c r="BL716" s="34"/>
      <c r="BM716" s="86"/>
      <c r="BN716" s="86"/>
      <c r="BO716" s="86"/>
      <c r="BP716" s="86"/>
      <c r="BQ716" s="86"/>
      <c r="BR716" s="86"/>
      <c r="BS716" s="86"/>
      <c r="BT716" s="86"/>
      <c r="BU716" s="86"/>
      <c r="BV716" s="86"/>
      <c r="BW716" s="86"/>
      <c r="BX716" s="86"/>
      <c r="BY716" s="86"/>
      <c r="BZ716" s="86"/>
      <c r="CA716" s="86"/>
      <c r="CB716" s="86"/>
      <c r="CC716" s="86"/>
      <c r="CD716" s="86"/>
      <c r="CE716" s="86"/>
      <c r="CF716" s="86"/>
      <c r="CG716" s="86"/>
      <c r="CH716" s="86"/>
      <c r="CI716" s="86"/>
      <c r="CJ716" s="86"/>
      <c r="CK716" s="86"/>
      <c r="CS716" s="1" t="s">
        <v>3110</v>
      </c>
    </row>
    <row r="717" spans="1:97" ht="15.75" hidden="1" customHeight="1">
      <c r="A717" s="86"/>
      <c r="B717" s="106"/>
      <c r="C717" s="81"/>
      <c r="D717" s="106"/>
      <c r="E717" s="106"/>
      <c r="F717" s="106"/>
      <c r="G717" s="106"/>
      <c r="H717" s="106"/>
      <c r="I717" s="106"/>
      <c r="J717" s="106"/>
      <c r="K717" s="106"/>
      <c r="L717" s="106"/>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6"/>
      <c r="BK717" s="86"/>
      <c r="BL717" s="34"/>
      <c r="BM717" s="86"/>
      <c r="BN717" s="86"/>
      <c r="BO717" s="86"/>
      <c r="BP717" s="86"/>
      <c r="BQ717" s="86"/>
      <c r="BR717" s="86"/>
      <c r="BS717" s="86"/>
      <c r="BT717" s="86"/>
      <c r="BU717" s="86"/>
      <c r="BV717" s="86"/>
      <c r="BW717" s="86"/>
      <c r="BX717" s="86"/>
      <c r="BY717" s="86"/>
      <c r="BZ717" s="86"/>
      <c r="CA717" s="86"/>
      <c r="CB717" s="86"/>
      <c r="CC717" s="86"/>
      <c r="CD717" s="86"/>
      <c r="CE717" s="86"/>
      <c r="CF717" s="86"/>
      <c r="CG717" s="86"/>
      <c r="CH717" s="86"/>
      <c r="CI717" s="86"/>
      <c r="CJ717" s="86"/>
      <c r="CK717" s="86"/>
      <c r="CS717" s="1" t="s">
        <v>3111</v>
      </c>
    </row>
    <row r="718" spans="1:97" ht="15.75" hidden="1" customHeight="1">
      <c r="A718" s="86"/>
      <c r="B718" s="106"/>
      <c r="C718" s="81"/>
      <c r="D718" s="106"/>
      <c r="E718" s="106"/>
      <c r="F718" s="106"/>
      <c r="G718" s="106"/>
      <c r="H718" s="106"/>
      <c r="I718" s="106"/>
      <c r="J718" s="106"/>
      <c r="K718" s="106"/>
      <c r="L718" s="106"/>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6"/>
      <c r="BK718" s="86"/>
      <c r="BL718" s="34"/>
      <c r="BM718" s="86"/>
      <c r="BN718" s="86"/>
      <c r="BO718" s="86"/>
      <c r="BP718" s="86"/>
      <c r="BQ718" s="86"/>
      <c r="BR718" s="86"/>
      <c r="BS718" s="86"/>
      <c r="BT718" s="86"/>
      <c r="BU718" s="86"/>
      <c r="BV718" s="86"/>
      <c r="BW718" s="86"/>
      <c r="BX718" s="86"/>
      <c r="BY718" s="86"/>
      <c r="BZ718" s="86"/>
      <c r="CA718" s="86"/>
      <c r="CB718" s="86"/>
      <c r="CC718" s="86"/>
      <c r="CD718" s="86"/>
      <c r="CE718" s="86"/>
      <c r="CF718" s="86"/>
      <c r="CG718" s="86"/>
      <c r="CH718" s="86"/>
      <c r="CI718" s="86"/>
      <c r="CJ718" s="86"/>
      <c r="CK718" s="86"/>
      <c r="CS718" s="1" t="s">
        <v>3112</v>
      </c>
    </row>
    <row r="719" spans="1:97" ht="15.75" hidden="1" customHeight="1">
      <c r="A719" s="86"/>
      <c r="B719" s="106"/>
      <c r="C719" s="81"/>
      <c r="D719" s="106"/>
      <c r="E719" s="106"/>
      <c r="F719" s="106"/>
      <c r="G719" s="106"/>
      <c r="H719" s="106"/>
      <c r="I719" s="106"/>
      <c r="J719" s="106"/>
      <c r="K719" s="106"/>
      <c r="L719" s="106"/>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6"/>
      <c r="BK719" s="86"/>
      <c r="BL719" s="34"/>
      <c r="BM719" s="86"/>
      <c r="BN719" s="86"/>
      <c r="BO719" s="86"/>
      <c r="BP719" s="86"/>
      <c r="BQ719" s="86"/>
      <c r="BR719" s="86"/>
      <c r="BS719" s="86"/>
      <c r="BT719" s="86"/>
      <c r="BU719" s="86"/>
      <c r="BV719" s="86"/>
      <c r="BW719" s="86"/>
      <c r="BX719" s="86"/>
      <c r="BY719" s="86"/>
      <c r="BZ719" s="86"/>
      <c r="CA719" s="86"/>
      <c r="CB719" s="86"/>
      <c r="CC719" s="86"/>
      <c r="CD719" s="86"/>
      <c r="CE719" s="86"/>
      <c r="CF719" s="86"/>
      <c r="CG719" s="86"/>
      <c r="CH719" s="86"/>
      <c r="CI719" s="86"/>
      <c r="CJ719" s="86"/>
      <c r="CK719" s="86"/>
      <c r="CS719" s="1" t="s">
        <v>3113</v>
      </c>
    </row>
    <row r="720" spans="1:97" ht="15.75" hidden="1" customHeight="1">
      <c r="A720" s="86"/>
      <c r="B720" s="106"/>
      <c r="C720" s="81"/>
      <c r="D720" s="106"/>
      <c r="E720" s="106"/>
      <c r="F720" s="106"/>
      <c r="G720" s="106"/>
      <c r="H720" s="106"/>
      <c r="I720" s="106"/>
      <c r="J720" s="106"/>
      <c r="K720" s="106"/>
      <c r="L720" s="106"/>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6"/>
      <c r="BK720" s="86"/>
      <c r="BL720" s="34"/>
      <c r="BM720" s="86"/>
      <c r="BN720" s="86"/>
      <c r="BO720" s="86"/>
      <c r="BP720" s="86"/>
      <c r="BQ720" s="86"/>
      <c r="BR720" s="86"/>
      <c r="BS720" s="86"/>
      <c r="BT720" s="86"/>
      <c r="BU720" s="86"/>
      <c r="BV720" s="86"/>
      <c r="BW720" s="86"/>
      <c r="BX720" s="86"/>
      <c r="BY720" s="86"/>
      <c r="BZ720" s="86"/>
      <c r="CA720" s="86"/>
      <c r="CB720" s="86"/>
      <c r="CC720" s="86"/>
      <c r="CD720" s="86"/>
      <c r="CE720" s="86"/>
      <c r="CF720" s="86"/>
      <c r="CG720" s="86"/>
      <c r="CH720" s="86"/>
      <c r="CI720" s="86"/>
      <c r="CJ720" s="86"/>
      <c r="CK720" s="86"/>
      <c r="CS720" s="1" t="s">
        <v>3114</v>
      </c>
    </row>
    <row r="721" spans="1:97" ht="15.75" hidden="1" customHeight="1">
      <c r="A721" s="86"/>
      <c r="B721" s="106"/>
      <c r="C721" s="81"/>
      <c r="D721" s="106"/>
      <c r="E721" s="106"/>
      <c r="F721" s="106"/>
      <c r="G721" s="106"/>
      <c r="H721" s="106"/>
      <c r="I721" s="106"/>
      <c r="J721" s="106"/>
      <c r="K721" s="106"/>
      <c r="L721" s="106"/>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6"/>
      <c r="BK721" s="86"/>
      <c r="BL721" s="34"/>
      <c r="BM721" s="86"/>
      <c r="BN721" s="86"/>
      <c r="BO721" s="86"/>
      <c r="BP721" s="86"/>
      <c r="BQ721" s="86"/>
      <c r="BR721" s="86"/>
      <c r="BS721" s="86"/>
      <c r="BT721" s="86"/>
      <c r="BU721" s="86"/>
      <c r="BV721" s="86"/>
      <c r="BW721" s="86"/>
      <c r="BX721" s="86"/>
      <c r="BY721" s="86"/>
      <c r="BZ721" s="86"/>
      <c r="CA721" s="86"/>
      <c r="CB721" s="86"/>
      <c r="CC721" s="86"/>
      <c r="CD721" s="86"/>
      <c r="CE721" s="86"/>
      <c r="CF721" s="86"/>
      <c r="CG721" s="86"/>
      <c r="CH721" s="86"/>
      <c r="CI721" s="86"/>
      <c r="CJ721" s="86"/>
      <c r="CK721" s="86"/>
      <c r="CS721" s="1" t="s">
        <v>3115</v>
      </c>
    </row>
    <row r="722" spans="1:97" ht="15.75" hidden="1" customHeight="1">
      <c r="A722" s="86"/>
      <c r="B722" s="106"/>
      <c r="C722" s="81"/>
      <c r="D722" s="106"/>
      <c r="E722" s="106"/>
      <c r="F722" s="106"/>
      <c r="G722" s="106"/>
      <c r="H722" s="106"/>
      <c r="I722" s="106"/>
      <c r="J722" s="106"/>
      <c r="K722" s="106"/>
      <c r="L722" s="106"/>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6"/>
      <c r="BK722" s="86"/>
      <c r="BL722" s="34"/>
      <c r="BM722" s="86"/>
      <c r="BN722" s="86"/>
      <c r="BO722" s="86"/>
      <c r="BP722" s="86"/>
      <c r="BQ722" s="86"/>
      <c r="BR722" s="86"/>
      <c r="BS722" s="86"/>
      <c r="BT722" s="86"/>
      <c r="BU722" s="86"/>
      <c r="BV722" s="86"/>
      <c r="BW722" s="86"/>
      <c r="BX722" s="86"/>
      <c r="BY722" s="86"/>
      <c r="BZ722" s="86"/>
      <c r="CA722" s="86"/>
      <c r="CB722" s="86"/>
      <c r="CC722" s="86"/>
      <c r="CD722" s="86"/>
      <c r="CE722" s="86"/>
      <c r="CF722" s="86"/>
      <c r="CG722" s="86"/>
      <c r="CH722" s="86"/>
      <c r="CI722" s="86"/>
      <c r="CJ722" s="86"/>
      <c r="CK722" s="86"/>
      <c r="CS722" s="1" t="s">
        <v>3116</v>
      </c>
    </row>
    <row r="723" spans="1:97" ht="15.75" hidden="1" customHeight="1">
      <c r="A723" s="86"/>
      <c r="B723" s="106"/>
      <c r="C723" s="81"/>
      <c r="D723" s="106"/>
      <c r="E723" s="106"/>
      <c r="F723" s="106"/>
      <c r="G723" s="106"/>
      <c r="H723" s="106"/>
      <c r="I723" s="106"/>
      <c r="J723" s="106"/>
      <c r="K723" s="106"/>
      <c r="L723" s="106"/>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6"/>
      <c r="BK723" s="86"/>
      <c r="BL723" s="34"/>
      <c r="BM723" s="86"/>
      <c r="BN723" s="86"/>
      <c r="BO723" s="86"/>
      <c r="BP723" s="86"/>
      <c r="BQ723" s="86"/>
      <c r="BR723" s="86"/>
      <c r="BS723" s="86"/>
      <c r="BT723" s="86"/>
      <c r="BU723" s="86"/>
      <c r="BV723" s="86"/>
      <c r="BW723" s="86"/>
      <c r="BX723" s="86"/>
      <c r="BY723" s="86"/>
      <c r="BZ723" s="86"/>
      <c r="CA723" s="86"/>
      <c r="CB723" s="86"/>
      <c r="CC723" s="86"/>
      <c r="CD723" s="86"/>
      <c r="CE723" s="86"/>
      <c r="CF723" s="86"/>
      <c r="CG723" s="86"/>
      <c r="CH723" s="86"/>
      <c r="CI723" s="86"/>
      <c r="CJ723" s="86"/>
      <c r="CK723" s="86"/>
      <c r="CS723" s="1" t="s">
        <v>3117</v>
      </c>
    </row>
    <row r="724" spans="1:97" ht="15.75" hidden="1" customHeight="1">
      <c r="A724" s="86"/>
      <c r="B724" s="106"/>
      <c r="C724" s="81"/>
      <c r="D724" s="106"/>
      <c r="E724" s="106"/>
      <c r="F724" s="106"/>
      <c r="G724" s="106"/>
      <c r="H724" s="106"/>
      <c r="I724" s="106"/>
      <c r="J724" s="106"/>
      <c r="K724" s="106"/>
      <c r="L724" s="106"/>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6"/>
      <c r="BK724" s="86"/>
      <c r="BL724" s="34"/>
      <c r="BM724" s="86"/>
      <c r="BN724" s="86"/>
      <c r="BO724" s="86"/>
      <c r="BP724" s="86"/>
      <c r="BQ724" s="86"/>
      <c r="BR724" s="86"/>
      <c r="BS724" s="86"/>
      <c r="BT724" s="86"/>
      <c r="BU724" s="86"/>
      <c r="BV724" s="86"/>
      <c r="BW724" s="86"/>
      <c r="BX724" s="86"/>
      <c r="BY724" s="86"/>
      <c r="BZ724" s="86"/>
      <c r="CA724" s="86"/>
      <c r="CB724" s="86"/>
      <c r="CC724" s="86"/>
      <c r="CD724" s="86"/>
      <c r="CE724" s="86"/>
      <c r="CF724" s="86"/>
      <c r="CG724" s="86"/>
      <c r="CH724" s="86"/>
      <c r="CI724" s="86"/>
      <c r="CJ724" s="86"/>
      <c r="CK724" s="86"/>
      <c r="CS724" s="1" t="s">
        <v>3118</v>
      </c>
    </row>
    <row r="725" spans="1:97" ht="15.75" hidden="1" customHeight="1">
      <c r="A725" s="86"/>
      <c r="B725" s="106"/>
      <c r="C725" s="81"/>
      <c r="D725" s="106"/>
      <c r="E725" s="106"/>
      <c r="F725" s="106"/>
      <c r="G725" s="106"/>
      <c r="H725" s="106"/>
      <c r="I725" s="106"/>
      <c r="J725" s="106"/>
      <c r="K725" s="106"/>
      <c r="L725" s="106"/>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6"/>
      <c r="BK725" s="86"/>
      <c r="BL725" s="34"/>
      <c r="BM725" s="86"/>
      <c r="BN725" s="86"/>
      <c r="BO725" s="86"/>
      <c r="BP725" s="86"/>
      <c r="BQ725" s="86"/>
      <c r="BR725" s="86"/>
      <c r="BS725" s="86"/>
      <c r="BT725" s="86"/>
      <c r="BU725" s="86"/>
      <c r="BV725" s="86"/>
      <c r="BW725" s="86"/>
      <c r="BX725" s="86"/>
      <c r="BY725" s="86"/>
      <c r="BZ725" s="86"/>
      <c r="CA725" s="86"/>
      <c r="CB725" s="86"/>
      <c r="CC725" s="86"/>
      <c r="CD725" s="86"/>
      <c r="CE725" s="86"/>
      <c r="CF725" s="86"/>
      <c r="CG725" s="86"/>
      <c r="CH725" s="86"/>
      <c r="CI725" s="86"/>
      <c r="CJ725" s="86"/>
      <c r="CK725" s="86"/>
      <c r="CS725" s="1" t="s">
        <v>3119</v>
      </c>
    </row>
    <row r="726" spans="1:97" ht="15.75" hidden="1" customHeight="1">
      <c r="A726" s="86"/>
      <c r="B726" s="106"/>
      <c r="C726" s="81"/>
      <c r="D726" s="106"/>
      <c r="E726" s="106"/>
      <c r="F726" s="106"/>
      <c r="G726" s="106"/>
      <c r="H726" s="106"/>
      <c r="I726" s="106"/>
      <c r="J726" s="106"/>
      <c r="K726" s="106"/>
      <c r="L726" s="106"/>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6"/>
      <c r="BK726" s="86"/>
      <c r="BL726" s="34"/>
      <c r="BM726" s="86"/>
      <c r="BN726" s="86"/>
      <c r="BO726" s="86"/>
      <c r="BP726" s="86"/>
      <c r="BQ726" s="86"/>
      <c r="BR726" s="86"/>
      <c r="BS726" s="86"/>
      <c r="BT726" s="86"/>
      <c r="BU726" s="86"/>
      <c r="BV726" s="86"/>
      <c r="BW726" s="86"/>
      <c r="BX726" s="86"/>
      <c r="BY726" s="86"/>
      <c r="BZ726" s="86"/>
      <c r="CA726" s="86"/>
      <c r="CB726" s="86"/>
      <c r="CC726" s="86"/>
      <c r="CD726" s="86"/>
      <c r="CE726" s="86"/>
      <c r="CF726" s="86"/>
      <c r="CG726" s="86"/>
      <c r="CH726" s="86"/>
      <c r="CI726" s="86"/>
      <c r="CJ726" s="86"/>
      <c r="CK726" s="86"/>
      <c r="CS726" s="1" t="s">
        <v>3120</v>
      </c>
    </row>
    <row r="727" spans="1:97" ht="15.75" hidden="1" customHeight="1">
      <c r="A727" s="86"/>
      <c r="B727" s="106"/>
      <c r="C727" s="81"/>
      <c r="D727" s="106"/>
      <c r="E727" s="106"/>
      <c r="F727" s="106"/>
      <c r="G727" s="106"/>
      <c r="H727" s="106"/>
      <c r="I727" s="106"/>
      <c r="J727" s="106"/>
      <c r="K727" s="106"/>
      <c r="L727" s="106"/>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6"/>
      <c r="BK727" s="86"/>
      <c r="BL727" s="34"/>
      <c r="BM727" s="86"/>
      <c r="BN727" s="86"/>
      <c r="BO727" s="86"/>
      <c r="BP727" s="86"/>
      <c r="BQ727" s="86"/>
      <c r="BR727" s="86"/>
      <c r="BS727" s="86"/>
      <c r="BT727" s="86"/>
      <c r="BU727" s="86"/>
      <c r="BV727" s="86"/>
      <c r="BW727" s="86"/>
      <c r="BX727" s="86"/>
      <c r="BY727" s="86"/>
      <c r="BZ727" s="86"/>
      <c r="CA727" s="86"/>
      <c r="CB727" s="86"/>
      <c r="CC727" s="86"/>
      <c r="CD727" s="86"/>
      <c r="CE727" s="86"/>
      <c r="CF727" s="86"/>
      <c r="CG727" s="86"/>
      <c r="CH727" s="86"/>
      <c r="CI727" s="86"/>
      <c r="CJ727" s="86"/>
      <c r="CK727" s="86"/>
      <c r="CS727" s="1" t="s">
        <v>3121</v>
      </c>
    </row>
    <row r="728" spans="1:97" ht="15.75" hidden="1" customHeight="1">
      <c r="A728" s="86"/>
      <c r="B728" s="106"/>
      <c r="C728" s="81"/>
      <c r="D728" s="106"/>
      <c r="E728" s="106"/>
      <c r="F728" s="106"/>
      <c r="G728" s="106"/>
      <c r="H728" s="106"/>
      <c r="I728" s="106"/>
      <c r="J728" s="106"/>
      <c r="K728" s="106"/>
      <c r="L728" s="106"/>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6"/>
      <c r="BK728" s="86"/>
      <c r="BL728" s="34"/>
      <c r="BM728" s="86"/>
      <c r="BN728" s="86"/>
      <c r="BO728" s="86"/>
      <c r="BP728" s="86"/>
      <c r="BQ728" s="86"/>
      <c r="BR728" s="86"/>
      <c r="BS728" s="86"/>
      <c r="BT728" s="86"/>
      <c r="BU728" s="86"/>
      <c r="BV728" s="86"/>
      <c r="BW728" s="86"/>
      <c r="BX728" s="86"/>
      <c r="BY728" s="86"/>
      <c r="BZ728" s="86"/>
      <c r="CA728" s="86"/>
      <c r="CB728" s="86"/>
      <c r="CC728" s="86"/>
      <c r="CD728" s="86"/>
      <c r="CE728" s="86"/>
      <c r="CF728" s="86"/>
      <c r="CG728" s="86"/>
      <c r="CH728" s="86"/>
      <c r="CI728" s="86"/>
      <c r="CJ728" s="86"/>
      <c r="CK728" s="86"/>
      <c r="CS728" s="1" t="s">
        <v>3122</v>
      </c>
    </row>
    <row r="729" spans="1:97" ht="15.75" hidden="1" customHeight="1">
      <c r="A729" s="86"/>
      <c r="B729" s="106"/>
      <c r="C729" s="81"/>
      <c r="D729" s="106"/>
      <c r="E729" s="106"/>
      <c r="F729" s="106"/>
      <c r="G729" s="106"/>
      <c r="H729" s="106"/>
      <c r="I729" s="106"/>
      <c r="J729" s="106"/>
      <c r="K729" s="106"/>
      <c r="L729" s="106"/>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6"/>
      <c r="BK729" s="86"/>
      <c r="BL729" s="34"/>
      <c r="BM729" s="86"/>
      <c r="BN729" s="86"/>
      <c r="BO729" s="86"/>
      <c r="BP729" s="86"/>
      <c r="BQ729" s="86"/>
      <c r="BR729" s="86"/>
      <c r="BS729" s="86"/>
      <c r="BT729" s="86"/>
      <c r="BU729" s="86"/>
      <c r="BV729" s="86"/>
      <c r="BW729" s="86"/>
      <c r="BX729" s="86"/>
      <c r="BY729" s="86"/>
      <c r="BZ729" s="86"/>
      <c r="CA729" s="86"/>
      <c r="CB729" s="86"/>
      <c r="CC729" s="86"/>
      <c r="CD729" s="86"/>
      <c r="CE729" s="86"/>
      <c r="CF729" s="86"/>
      <c r="CG729" s="86"/>
      <c r="CH729" s="86"/>
      <c r="CI729" s="86"/>
      <c r="CJ729" s="86"/>
      <c r="CK729" s="86"/>
      <c r="CS729" s="1" t="s">
        <v>3123</v>
      </c>
    </row>
    <row r="730" spans="1:97" ht="15.75" hidden="1" customHeight="1">
      <c r="A730" s="86"/>
      <c r="B730" s="106"/>
      <c r="C730" s="81"/>
      <c r="D730" s="106"/>
      <c r="E730" s="106"/>
      <c r="F730" s="106"/>
      <c r="G730" s="106"/>
      <c r="H730" s="106"/>
      <c r="I730" s="106"/>
      <c r="J730" s="106"/>
      <c r="K730" s="106"/>
      <c r="L730" s="106"/>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6"/>
      <c r="BK730" s="86"/>
      <c r="BL730" s="34"/>
      <c r="BM730" s="86"/>
      <c r="BN730" s="86"/>
      <c r="BO730" s="86"/>
      <c r="BP730" s="86"/>
      <c r="BQ730" s="86"/>
      <c r="BR730" s="86"/>
      <c r="BS730" s="86"/>
      <c r="BT730" s="86"/>
      <c r="BU730" s="86"/>
      <c r="BV730" s="86"/>
      <c r="BW730" s="86"/>
      <c r="BX730" s="86"/>
      <c r="BY730" s="86"/>
      <c r="BZ730" s="86"/>
      <c r="CA730" s="86"/>
      <c r="CB730" s="86"/>
      <c r="CC730" s="86"/>
      <c r="CD730" s="86"/>
      <c r="CE730" s="86"/>
      <c r="CF730" s="86"/>
      <c r="CG730" s="86"/>
      <c r="CH730" s="86"/>
      <c r="CI730" s="86"/>
      <c r="CJ730" s="86"/>
      <c r="CK730" s="86"/>
      <c r="CS730" s="1" t="s">
        <v>3124</v>
      </c>
    </row>
    <row r="731" spans="1:97" ht="15.75" hidden="1" customHeight="1">
      <c r="A731" s="86"/>
      <c r="B731" s="106"/>
      <c r="C731" s="81"/>
      <c r="D731" s="106"/>
      <c r="E731" s="106"/>
      <c r="F731" s="106"/>
      <c r="G731" s="106"/>
      <c r="H731" s="106"/>
      <c r="I731" s="106"/>
      <c r="J731" s="106"/>
      <c r="K731" s="106"/>
      <c r="L731" s="106"/>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6"/>
      <c r="BK731" s="86"/>
      <c r="BL731" s="34"/>
      <c r="BM731" s="86"/>
      <c r="BN731" s="86"/>
      <c r="BO731" s="86"/>
      <c r="BP731" s="86"/>
      <c r="BQ731" s="86"/>
      <c r="BR731" s="86"/>
      <c r="BS731" s="86"/>
      <c r="BT731" s="86"/>
      <c r="BU731" s="86"/>
      <c r="BV731" s="86"/>
      <c r="BW731" s="86"/>
      <c r="BX731" s="86"/>
      <c r="BY731" s="86"/>
      <c r="BZ731" s="86"/>
      <c r="CA731" s="86"/>
      <c r="CB731" s="86"/>
      <c r="CC731" s="86"/>
      <c r="CD731" s="86"/>
      <c r="CE731" s="86"/>
      <c r="CF731" s="86"/>
      <c r="CG731" s="86"/>
      <c r="CH731" s="86"/>
      <c r="CI731" s="86"/>
      <c r="CJ731" s="86"/>
      <c r="CK731" s="86"/>
      <c r="CS731" s="1" t="s">
        <v>3125</v>
      </c>
    </row>
    <row r="732" spans="1:97" ht="15.75" hidden="1" customHeight="1">
      <c r="A732" s="86"/>
      <c r="B732" s="106"/>
      <c r="C732" s="81"/>
      <c r="D732" s="106"/>
      <c r="E732" s="106"/>
      <c r="F732" s="106"/>
      <c r="G732" s="106"/>
      <c r="H732" s="106"/>
      <c r="I732" s="106"/>
      <c r="J732" s="106"/>
      <c r="K732" s="106"/>
      <c r="L732" s="106"/>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6"/>
      <c r="BK732" s="86"/>
      <c r="BL732" s="34"/>
      <c r="BM732" s="86"/>
      <c r="BN732" s="86"/>
      <c r="BO732" s="86"/>
      <c r="BP732" s="86"/>
      <c r="BQ732" s="86"/>
      <c r="BR732" s="86"/>
      <c r="BS732" s="86"/>
      <c r="BT732" s="86"/>
      <c r="BU732" s="86"/>
      <c r="BV732" s="86"/>
      <c r="BW732" s="86"/>
      <c r="BX732" s="86"/>
      <c r="BY732" s="86"/>
      <c r="BZ732" s="86"/>
      <c r="CA732" s="86"/>
      <c r="CB732" s="86"/>
      <c r="CC732" s="86"/>
      <c r="CD732" s="86"/>
      <c r="CE732" s="86"/>
      <c r="CF732" s="86"/>
      <c r="CG732" s="86"/>
      <c r="CH732" s="86"/>
      <c r="CI732" s="86"/>
      <c r="CJ732" s="86"/>
      <c r="CK732" s="86"/>
      <c r="CS732" s="1" t="s">
        <v>3126</v>
      </c>
    </row>
    <row r="733" spans="1:97" ht="15.75" hidden="1" customHeight="1">
      <c r="A733" s="86"/>
      <c r="B733" s="106"/>
      <c r="C733" s="81"/>
      <c r="D733" s="106"/>
      <c r="E733" s="106"/>
      <c r="F733" s="106"/>
      <c r="G733" s="106"/>
      <c r="H733" s="106"/>
      <c r="I733" s="106"/>
      <c r="J733" s="106"/>
      <c r="K733" s="106"/>
      <c r="L733" s="106"/>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6"/>
      <c r="BK733" s="86"/>
      <c r="BL733" s="34"/>
      <c r="BM733" s="86"/>
      <c r="BN733" s="86"/>
      <c r="BO733" s="86"/>
      <c r="BP733" s="86"/>
      <c r="BQ733" s="86"/>
      <c r="BR733" s="86"/>
      <c r="BS733" s="86"/>
      <c r="BT733" s="86"/>
      <c r="BU733" s="86"/>
      <c r="BV733" s="86"/>
      <c r="BW733" s="86"/>
      <c r="BX733" s="86"/>
      <c r="BY733" s="86"/>
      <c r="BZ733" s="86"/>
      <c r="CA733" s="86"/>
      <c r="CB733" s="86"/>
      <c r="CC733" s="86"/>
      <c r="CD733" s="86"/>
      <c r="CE733" s="86"/>
      <c r="CF733" s="86"/>
      <c r="CG733" s="86"/>
      <c r="CH733" s="86"/>
      <c r="CI733" s="86"/>
      <c r="CJ733" s="86"/>
      <c r="CK733" s="86"/>
      <c r="CS733" s="1" t="s">
        <v>3127</v>
      </c>
    </row>
    <row r="734" spans="1:97" ht="15.75" hidden="1" customHeight="1">
      <c r="A734" s="86"/>
      <c r="B734" s="106"/>
      <c r="C734" s="81"/>
      <c r="D734" s="106"/>
      <c r="E734" s="106"/>
      <c r="F734" s="106"/>
      <c r="G734" s="106"/>
      <c r="H734" s="106"/>
      <c r="I734" s="106"/>
      <c r="J734" s="106"/>
      <c r="K734" s="106"/>
      <c r="L734" s="106"/>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6"/>
      <c r="BK734" s="86"/>
      <c r="BL734" s="34"/>
      <c r="BM734" s="86"/>
      <c r="BN734" s="86"/>
      <c r="BO734" s="86"/>
      <c r="BP734" s="86"/>
      <c r="BQ734" s="86"/>
      <c r="BR734" s="86"/>
      <c r="BS734" s="86"/>
      <c r="BT734" s="86"/>
      <c r="BU734" s="86"/>
      <c r="BV734" s="86"/>
      <c r="BW734" s="86"/>
      <c r="BX734" s="86"/>
      <c r="BY734" s="86"/>
      <c r="BZ734" s="86"/>
      <c r="CA734" s="86"/>
      <c r="CB734" s="86"/>
      <c r="CC734" s="86"/>
      <c r="CD734" s="86"/>
      <c r="CE734" s="86"/>
      <c r="CF734" s="86"/>
      <c r="CG734" s="86"/>
      <c r="CH734" s="86"/>
      <c r="CI734" s="86"/>
      <c r="CJ734" s="86"/>
      <c r="CK734" s="86"/>
      <c r="CS734" s="1" t="s">
        <v>3128</v>
      </c>
    </row>
    <row r="735" spans="1:97" ht="15.75" hidden="1" customHeight="1">
      <c r="A735" s="86"/>
      <c r="B735" s="106"/>
      <c r="C735" s="81"/>
      <c r="D735" s="106"/>
      <c r="E735" s="106"/>
      <c r="F735" s="106"/>
      <c r="G735" s="106"/>
      <c r="H735" s="106"/>
      <c r="I735" s="106"/>
      <c r="J735" s="106"/>
      <c r="K735" s="106"/>
      <c r="L735" s="106"/>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6"/>
      <c r="BK735" s="86"/>
      <c r="BL735" s="34"/>
      <c r="BM735" s="86"/>
      <c r="BN735" s="86"/>
      <c r="BO735" s="86"/>
      <c r="BP735" s="86"/>
      <c r="BQ735" s="86"/>
      <c r="BR735" s="86"/>
      <c r="BS735" s="86"/>
      <c r="BT735" s="86"/>
      <c r="BU735" s="86"/>
      <c r="BV735" s="86"/>
      <c r="BW735" s="86"/>
      <c r="BX735" s="86"/>
      <c r="BY735" s="86"/>
      <c r="BZ735" s="86"/>
      <c r="CA735" s="86"/>
      <c r="CB735" s="86"/>
      <c r="CC735" s="86"/>
      <c r="CD735" s="86"/>
      <c r="CE735" s="86"/>
      <c r="CF735" s="86"/>
      <c r="CG735" s="86"/>
      <c r="CH735" s="86"/>
      <c r="CI735" s="86"/>
      <c r="CJ735" s="86"/>
      <c r="CK735" s="86"/>
      <c r="CS735" s="1" t="s">
        <v>3129</v>
      </c>
    </row>
    <row r="736" spans="1:97" ht="15.75" hidden="1" customHeight="1">
      <c r="A736" s="86"/>
      <c r="B736" s="106"/>
      <c r="C736" s="81"/>
      <c r="D736" s="106"/>
      <c r="E736" s="106"/>
      <c r="F736" s="106"/>
      <c r="G736" s="106"/>
      <c r="H736" s="106"/>
      <c r="I736" s="106"/>
      <c r="J736" s="106"/>
      <c r="K736" s="106"/>
      <c r="L736" s="106"/>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6"/>
      <c r="BK736" s="86"/>
      <c r="BL736" s="34"/>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S736" s="1" t="s">
        <v>3130</v>
      </c>
    </row>
    <row r="737" spans="1:97" ht="15.75" hidden="1" customHeight="1">
      <c r="A737" s="86"/>
      <c r="B737" s="106"/>
      <c r="C737" s="81"/>
      <c r="D737" s="106"/>
      <c r="E737" s="106"/>
      <c r="F737" s="106"/>
      <c r="G737" s="106"/>
      <c r="H737" s="106"/>
      <c r="I737" s="106"/>
      <c r="J737" s="106"/>
      <c r="K737" s="106"/>
      <c r="L737" s="106"/>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6"/>
      <c r="BK737" s="86"/>
      <c r="BL737" s="34"/>
      <c r="BM737" s="86"/>
      <c r="BN737" s="86"/>
      <c r="BO737" s="86"/>
      <c r="BP737" s="86"/>
      <c r="BQ737" s="86"/>
      <c r="BR737" s="86"/>
      <c r="BS737" s="86"/>
      <c r="BT737" s="86"/>
      <c r="BU737" s="86"/>
      <c r="BV737" s="86"/>
      <c r="BW737" s="86"/>
      <c r="BX737" s="86"/>
      <c r="BY737" s="86"/>
      <c r="BZ737" s="86"/>
      <c r="CA737" s="86"/>
      <c r="CB737" s="86"/>
      <c r="CC737" s="86"/>
      <c r="CD737" s="86"/>
      <c r="CE737" s="86"/>
      <c r="CF737" s="86"/>
      <c r="CG737" s="86"/>
      <c r="CH737" s="86"/>
      <c r="CI737" s="86"/>
      <c r="CJ737" s="86"/>
      <c r="CK737" s="86"/>
      <c r="CS737" s="1" t="s">
        <v>3131</v>
      </c>
    </row>
    <row r="738" spans="1:97" ht="15.75" hidden="1" customHeight="1">
      <c r="A738" s="86"/>
      <c r="B738" s="106"/>
      <c r="C738" s="81"/>
      <c r="D738" s="106"/>
      <c r="E738" s="106"/>
      <c r="F738" s="106"/>
      <c r="G738" s="106"/>
      <c r="H738" s="106"/>
      <c r="I738" s="106"/>
      <c r="J738" s="106"/>
      <c r="K738" s="106"/>
      <c r="L738" s="106"/>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6"/>
      <c r="BK738" s="86"/>
      <c r="BL738" s="34"/>
      <c r="BM738" s="86"/>
      <c r="BN738" s="86"/>
      <c r="BO738" s="86"/>
      <c r="BP738" s="86"/>
      <c r="BQ738" s="86"/>
      <c r="BR738" s="86"/>
      <c r="BS738" s="86"/>
      <c r="BT738" s="86"/>
      <c r="BU738" s="86"/>
      <c r="BV738" s="86"/>
      <c r="BW738" s="86"/>
      <c r="BX738" s="86"/>
      <c r="BY738" s="86"/>
      <c r="BZ738" s="86"/>
      <c r="CA738" s="86"/>
      <c r="CB738" s="86"/>
      <c r="CC738" s="86"/>
      <c r="CD738" s="86"/>
      <c r="CE738" s="86"/>
      <c r="CF738" s="86"/>
      <c r="CG738" s="86"/>
      <c r="CH738" s="86"/>
      <c r="CI738" s="86"/>
      <c r="CJ738" s="86"/>
      <c r="CK738" s="86"/>
      <c r="CS738" s="1" t="s">
        <v>3132</v>
      </c>
    </row>
    <row r="739" spans="1:97" ht="15.75" hidden="1" customHeight="1">
      <c r="A739" s="86"/>
      <c r="B739" s="106"/>
      <c r="C739" s="81"/>
      <c r="D739" s="106"/>
      <c r="E739" s="106"/>
      <c r="F739" s="106"/>
      <c r="G739" s="106"/>
      <c r="H739" s="106"/>
      <c r="I739" s="106"/>
      <c r="J739" s="106"/>
      <c r="K739" s="106"/>
      <c r="L739" s="106"/>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6"/>
      <c r="BK739" s="86"/>
      <c r="BL739" s="34"/>
      <c r="BM739" s="86"/>
      <c r="BN739" s="86"/>
      <c r="BO739" s="86"/>
      <c r="BP739" s="86"/>
      <c r="BQ739" s="86"/>
      <c r="BR739" s="86"/>
      <c r="BS739" s="86"/>
      <c r="BT739" s="86"/>
      <c r="BU739" s="86"/>
      <c r="BV739" s="86"/>
      <c r="BW739" s="86"/>
      <c r="BX739" s="86"/>
      <c r="BY739" s="86"/>
      <c r="BZ739" s="86"/>
      <c r="CA739" s="86"/>
      <c r="CB739" s="86"/>
      <c r="CC739" s="86"/>
      <c r="CD739" s="86"/>
      <c r="CE739" s="86"/>
      <c r="CF739" s="86"/>
      <c r="CG739" s="86"/>
      <c r="CH739" s="86"/>
      <c r="CI739" s="86"/>
      <c r="CJ739" s="86"/>
      <c r="CK739" s="86"/>
      <c r="CS739" s="1" t="s">
        <v>3133</v>
      </c>
    </row>
    <row r="740" spans="1:97" ht="15.75" hidden="1" customHeight="1">
      <c r="A740" s="86"/>
      <c r="B740" s="106"/>
      <c r="C740" s="81"/>
      <c r="D740" s="106"/>
      <c r="E740" s="106"/>
      <c r="F740" s="106"/>
      <c r="G740" s="106"/>
      <c r="H740" s="106"/>
      <c r="I740" s="106"/>
      <c r="J740" s="106"/>
      <c r="K740" s="106"/>
      <c r="L740" s="106"/>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6"/>
      <c r="BK740" s="86"/>
      <c r="BL740" s="34"/>
      <c r="BM740" s="86"/>
      <c r="BN740" s="86"/>
      <c r="BO740" s="86"/>
      <c r="BP740" s="86"/>
      <c r="BQ740" s="86"/>
      <c r="BR740" s="86"/>
      <c r="BS740" s="86"/>
      <c r="BT740" s="86"/>
      <c r="BU740" s="86"/>
      <c r="BV740" s="86"/>
      <c r="BW740" s="86"/>
      <c r="BX740" s="86"/>
      <c r="BY740" s="86"/>
      <c r="BZ740" s="86"/>
      <c r="CA740" s="86"/>
      <c r="CB740" s="86"/>
      <c r="CC740" s="86"/>
      <c r="CD740" s="86"/>
      <c r="CE740" s="86"/>
      <c r="CF740" s="86"/>
      <c r="CG740" s="86"/>
      <c r="CH740" s="86"/>
      <c r="CI740" s="86"/>
      <c r="CJ740" s="86"/>
      <c r="CK740" s="86"/>
      <c r="CS740" s="1" t="s">
        <v>3134</v>
      </c>
    </row>
    <row r="741" spans="1:97" ht="15.75" hidden="1" customHeight="1">
      <c r="A741" s="86"/>
      <c r="B741" s="106"/>
      <c r="C741" s="81"/>
      <c r="D741" s="106"/>
      <c r="E741" s="106"/>
      <c r="F741" s="106"/>
      <c r="G741" s="106"/>
      <c r="H741" s="106"/>
      <c r="I741" s="106"/>
      <c r="J741" s="106"/>
      <c r="K741" s="106"/>
      <c r="L741" s="106"/>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6"/>
      <c r="BK741" s="86"/>
      <c r="BL741" s="34"/>
      <c r="BM741" s="86"/>
      <c r="BN741" s="86"/>
      <c r="BO741" s="86"/>
      <c r="BP741" s="86"/>
      <c r="BQ741" s="86"/>
      <c r="BR741" s="86"/>
      <c r="BS741" s="86"/>
      <c r="BT741" s="86"/>
      <c r="BU741" s="86"/>
      <c r="BV741" s="86"/>
      <c r="BW741" s="86"/>
      <c r="BX741" s="86"/>
      <c r="BY741" s="86"/>
      <c r="BZ741" s="86"/>
      <c r="CA741" s="86"/>
      <c r="CB741" s="86"/>
      <c r="CC741" s="86"/>
      <c r="CD741" s="86"/>
      <c r="CE741" s="86"/>
      <c r="CF741" s="86"/>
      <c r="CG741" s="86"/>
      <c r="CH741" s="86"/>
      <c r="CI741" s="86"/>
      <c r="CJ741" s="86"/>
      <c r="CK741" s="86"/>
      <c r="CS741" s="1" t="s">
        <v>3135</v>
      </c>
    </row>
    <row r="742" spans="1:97" ht="15.75" hidden="1" customHeight="1">
      <c r="A742" s="86"/>
      <c r="B742" s="106"/>
      <c r="C742" s="81"/>
      <c r="D742" s="106"/>
      <c r="E742" s="106"/>
      <c r="F742" s="106"/>
      <c r="G742" s="106"/>
      <c r="H742" s="106"/>
      <c r="I742" s="106"/>
      <c r="J742" s="106"/>
      <c r="K742" s="106"/>
      <c r="L742" s="106"/>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6"/>
      <c r="BK742" s="86"/>
      <c r="BL742" s="34"/>
      <c r="BM742" s="86"/>
      <c r="BN742" s="86"/>
      <c r="BO742" s="86"/>
      <c r="BP742" s="86"/>
      <c r="BQ742" s="86"/>
      <c r="BR742" s="86"/>
      <c r="BS742" s="86"/>
      <c r="BT742" s="86"/>
      <c r="BU742" s="86"/>
      <c r="BV742" s="86"/>
      <c r="BW742" s="86"/>
      <c r="BX742" s="86"/>
      <c r="BY742" s="86"/>
      <c r="BZ742" s="86"/>
      <c r="CA742" s="86"/>
      <c r="CB742" s="86"/>
      <c r="CC742" s="86"/>
      <c r="CD742" s="86"/>
      <c r="CE742" s="86"/>
      <c r="CF742" s="86"/>
      <c r="CG742" s="86"/>
      <c r="CH742" s="86"/>
      <c r="CI742" s="86"/>
      <c r="CJ742" s="86"/>
      <c r="CK742" s="86"/>
      <c r="CS742" s="1" t="s">
        <v>3136</v>
      </c>
    </row>
    <row r="743" spans="1:97" ht="15.75" hidden="1" customHeight="1">
      <c r="A743" s="86"/>
      <c r="B743" s="106"/>
      <c r="C743" s="81"/>
      <c r="D743" s="106"/>
      <c r="E743" s="106"/>
      <c r="F743" s="106"/>
      <c r="G743" s="106"/>
      <c r="H743" s="106"/>
      <c r="I743" s="106"/>
      <c r="J743" s="106"/>
      <c r="K743" s="106"/>
      <c r="L743" s="106"/>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6"/>
      <c r="BK743" s="86"/>
      <c r="BL743" s="34"/>
      <c r="BM743" s="86"/>
      <c r="BN743" s="86"/>
      <c r="BO743" s="86"/>
      <c r="BP743" s="86"/>
      <c r="BQ743" s="86"/>
      <c r="BR743" s="86"/>
      <c r="BS743" s="86"/>
      <c r="BT743" s="86"/>
      <c r="BU743" s="86"/>
      <c r="BV743" s="86"/>
      <c r="BW743" s="86"/>
      <c r="BX743" s="86"/>
      <c r="BY743" s="86"/>
      <c r="BZ743" s="86"/>
      <c r="CA743" s="86"/>
      <c r="CB743" s="86"/>
      <c r="CC743" s="86"/>
      <c r="CD743" s="86"/>
      <c r="CE743" s="86"/>
      <c r="CF743" s="86"/>
      <c r="CG743" s="86"/>
      <c r="CH743" s="86"/>
      <c r="CI743" s="86"/>
      <c r="CJ743" s="86"/>
      <c r="CK743" s="86"/>
      <c r="CS743" s="1" t="s">
        <v>3137</v>
      </c>
    </row>
    <row r="744" spans="1:97" ht="15.75" hidden="1" customHeight="1">
      <c r="A744" s="86"/>
      <c r="B744" s="106"/>
      <c r="C744" s="81"/>
      <c r="D744" s="106"/>
      <c r="E744" s="106"/>
      <c r="F744" s="106"/>
      <c r="G744" s="106"/>
      <c r="H744" s="106"/>
      <c r="I744" s="106"/>
      <c r="J744" s="106"/>
      <c r="K744" s="106"/>
      <c r="L744" s="106"/>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6"/>
      <c r="BK744" s="86"/>
      <c r="BL744" s="34"/>
      <c r="BM744" s="86"/>
      <c r="BN744" s="86"/>
      <c r="BO744" s="86"/>
      <c r="BP744" s="86"/>
      <c r="BQ744" s="86"/>
      <c r="BR744" s="86"/>
      <c r="BS744" s="86"/>
      <c r="BT744" s="86"/>
      <c r="BU744" s="86"/>
      <c r="BV744" s="86"/>
      <c r="BW744" s="86"/>
      <c r="BX744" s="86"/>
      <c r="BY744" s="86"/>
      <c r="BZ744" s="86"/>
      <c r="CA744" s="86"/>
      <c r="CB744" s="86"/>
      <c r="CC744" s="86"/>
      <c r="CD744" s="86"/>
      <c r="CE744" s="86"/>
      <c r="CF744" s="86"/>
      <c r="CG744" s="86"/>
      <c r="CH744" s="86"/>
      <c r="CI744" s="86"/>
      <c r="CJ744" s="86"/>
      <c r="CK744" s="86"/>
      <c r="CS744" s="1" t="s">
        <v>3138</v>
      </c>
    </row>
    <row r="745" spans="1:97" ht="15.75" hidden="1" customHeight="1">
      <c r="A745" s="86"/>
      <c r="B745" s="106"/>
      <c r="C745" s="81"/>
      <c r="D745" s="106"/>
      <c r="E745" s="106"/>
      <c r="F745" s="106"/>
      <c r="G745" s="106"/>
      <c r="H745" s="106"/>
      <c r="I745" s="106"/>
      <c r="J745" s="106"/>
      <c r="K745" s="106"/>
      <c r="L745" s="106"/>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6"/>
      <c r="BK745" s="86"/>
      <c r="BL745" s="34"/>
      <c r="BM745" s="86"/>
      <c r="BN745" s="86"/>
      <c r="BO745" s="86"/>
      <c r="BP745" s="86"/>
      <c r="BQ745" s="86"/>
      <c r="BR745" s="86"/>
      <c r="BS745" s="86"/>
      <c r="BT745" s="86"/>
      <c r="BU745" s="86"/>
      <c r="BV745" s="86"/>
      <c r="BW745" s="86"/>
      <c r="BX745" s="86"/>
      <c r="BY745" s="86"/>
      <c r="BZ745" s="86"/>
      <c r="CA745" s="86"/>
      <c r="CB745" s="86"/>
      <c r="CC745" s="86"/>
      <c r="CD745" s="86"/>
      <c r="CE745" s="86"/>
      <c r="CF745" s="86"/>
      <c r="CG745" s="86"/>
      <c r="CH745" s="86"/>
      <c r="CI745" s="86"/>
      <c r="CJ745" s="86"/>
      <c r="CK745" s="86"/>
      <c r="CS745" s="1" t="s">
        <v>3139</v>
      </c>
    </row>
    <row r="746" spans="1:97" ht="15.75" hidden="1" customHeight="1">
      <c r="A746" s="86"/>
      <c r="B746" s="106"/>
      <c r="C746" s="81"/>
      <c r="D746" s="106"/>
      <c r="E746" s="106"/>
      <c r="F746" s="106"/>
      <c r="G746" s="106"/>
      <c r="H746" s="106"/>
      <c r="I746" s="106"/>
      <c r="J746" s="106"/>
      <c r="K746" s="106"/>
      <c r="L746" s="106"/>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6"/>
      <c r="BK746" s="86"/>
      <c r="BL746" s="34"/>
      <c r="BM746" s="86"/>
      <c r="BN746" s="86"/>
      <c r="BO746" s="86"/>
      <c r="BP746" s="86"/>
      <c r="BQ746" s="86"/>
      <c r="BR746" s="86"/>
      <c r="BS746" s="86"/>
      <c r="BT746" s="86"/>
      <c r="BU746" s="86"/>
      <c r="BV746" s="86"/>
      <c r="BW746" s="86"/>
      <c r="BX746" s="86"/>
      <c r="BY746" s="86"/>
      <c r="BZ746" s="86"/>
      <c r="CA746" s="86"/>
      <c r="CB746" s="86"/>
      <c r="CC746" s="86"/>
      <c r="CD746" s="86"/>
      <c r="CE746" s="86"/>
      <c r="CF746" s="86"/>
      <c r="CG746" s="86"/>
      <c r="CH746" s="86"/>
      <c r="CI746" s="86"/>
      <c r="CJ746" s="86"/>
      <c r="CK746" s="86"/>
      <c r="CS746" s="1" t="s">
        <v>3140</v>
      </c>
    </row>
    <row r="747" spans="1:97" ht="15.75" hidden="1" customHeight="1">
      <c r="A747" s="86"/>
      <c r="B747" s="106"/>
      <c r="C747" s="81"/>
      <c r="D747" s="106"/>
      <c r="E747" s="106"/>
      <c r="F747" s="106"/>
      <c r="G747" s="106"/>
      <c r="H747" s="106"/>
      <c r="I747" s="106"/>
      <c r="J747" s="106"/>
      <c r="K747" s="106"/>
      <c r="L747" s="106"/>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6"/>
      <c r="BK747" s="86"/>
      <c r="BL747" s="34"/>
      <c r="BM747" s="86"/>
      <c r="BN747" s="86"/>
      <c r="BO747" s="86"/>
      <c r="BP747" s="86"/>
      <c r="BQ747" s="86"/>
      <c r="BR747" s="86"/>
      <c r="BS747" s="86"/>
      <c r="BT747" s="86"/>
      <c r="BU747" s="86"/>
      <c r="BV747" s="86"/>
      <c r="BW747" s="86"/>
      <c r="BX747" s="86"/>
      <c r="BY747" s="86"/>
      <c r="BZ747" s="86"/>
      <c r="CA747" s="86"/>
      <c r="CB747" s="86"/>
      <c r="CC747" s="86"/>
      <c r="CD747" s="86"/>
      <c r="CE747" s="86"/>
      <c r="CF747" s="86"/>
      <c r="CG747" s="86"/>
      <c r="CH747" s="86"/>
      <c r="CI747" s="86"/>
      <c r="CJ747" s="86"/>
      <c r="CK747" s="86"/>
      <c r="CS747" s="1" t="s">
        <v>3141</v>
      </c>
    </row>
    <row r="748" spans="1:97" ht="15.75" hidden="1" customHeight="1">
      <c r="A748" s="86"/>
      <c r="B748" s="106"/>
      <c r="C748" s="81"/>
      <c r="D748" s="106"/>
      <c r="E748" s="106"/>
      <c r="F748" s="106"/>
      <c r="G748" s="106"/>
      <c r="H748" s="106"/>
      <c r="I748" s="106"/>
      <c r="J748" s="106"/>
      <c r="K748" s="106"/>
      <c r="L748" s="106"/>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6"/>
      <c r="BK748" s="86"/>
      <c r="BL748" s="34"/>
      <c r="BM748" s="86"/>
      <c r="BN748" s="86"/>
      <c r="BO748" s="86"/>
      <c r="BP748" s="86"/>
      <c r="BQ748" s="86"/>
      <c r="BR748" s="86"/>
      <c r="BS748" s="86"/>
      <c r="BT748" s="86"/>
      <c r="BU748" s="86"/>
      <c r="BV748" s="86"/>
      <c r="BW748" s="86"/>
      <c r="BX748" s="86"/>
      <c r="BY748" s="86"/>
      <c r="BZ748" s="86"/>
      <c r="CA748" s="86"/>
      <c r="CB748" s="86"/>
      <c r="CC748" s="86"/>
      <c r="CD748" s="86"/>
      <c r="CE748" s="86"/>
      <c r="CF748" s="86"/>
      <c r="CG748" s="86"/>
      <c r="CH748" s="86"/>
      <c r="CI748" s="86"/>
      <c r="CJ748" s="86"/>
      <c r="CK748" s="86"/>
      <c r="CS748" s="1" t="s">
        <v>3142</v>
      </c>
    </row>
    <row r="749" spans="1:97" ht="15.75" hidden="1" customHeight="1">
      <c r="A749" s="86"/>
      <c r="B749" s="106"/>
      <c r="C749" s="81"/>
      <c r="D749" s="106"/>
      <c r="E749" s="106"/>
      <c r="F749" s="106"/>
      <c r="G749" s="106"/>
      <c r="H749" s="106"/>
      <c r="I749" s="106"/>
      <c r="J749" s="106"/>
      <c r="K749" s="106"/>
      <c r="L749" s="106"/>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6"/>
      <c r="BK749" s="86"/>
      <c r="BL749" s="34"/>
      <c r="BM749" s="86"/>
      <c r="BN749" s="86"/>
      <c r="BO749" s="86"/>
      <c r="BP749" s="86"/>
      <c r="BQ749" s="86"/>
      <c r="BR749" s="86"/>
      <c r="BS749" s="86"/>
      <c r="BT749" s="86"/>
      <c r="BU749" s="86"/>
      <c r="BV749" s="86"/>
      <c r="BW749" s="86"/>
      <c r="BX749" s="86"/>
      <c r="BY749" s="86"/>
      <c r="BZ749" s="86"/>
      <c r="CA749" s="86"/>
      <c r="CB749" s="86"/>
      <c r="CC749" s="86"/>
      <c r="CD749" s="86"/>
      <c r="CE749" s="86"/>
      <c r="CF749" s="86"/>
      <c r="CG749" s="86"/>
      <c r="CH749" s="86"/>
      <c r="CI749" s="86"/>
      <c r="CJ749" s="86"/>
      <c r="CK749" s="86"/>
      <c r="CS749" s="1" t="s">
        <v>3143</v>
      </c>
    </row>
    <row r="750" spans="1:97" ht="15.75" hidden="1" customHeight="1">
      <c r="A750" s="86"/>
      <c r="B750" s="106"/>
      <c r="C750" s="81"/>
      <c r="D750" s="106"/>
      <c r="E750" s="106"/>
      <c r="F750" s="106"/>
      <c r="G750" s="106"/>
      <c r="H750" s="106"/>
      <c r="I750" s="106"/>
      <c r="J750" s="106"/>
      <c r="K750" s="106"/>
      <c r="L750" s="106"/>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6"/>
      <c r="BK750" s="86"/>
      <c r="BL750" s="34"/>
      <c r="BM750" s="86"/>
      <c r="BN750" s="86"/>
      <c r="BO750" s="86"/>
      <c r="BP750" s="86"/>
      <c r="BQ750" s="86"/>
      <c r="BR750" s="86"/>
      <c r="BS750" s="86"/>
      <c r="BT750" s="86"/>
      <c r="BU750" s="86"/>
      <c r="BV750" s="86"/>
      <c r="BW750" s="86"/>
      <c r="BX750" s="86"/>
      <c r="BY750" s="86"/>
      <c r="BZ750" s="86"/>
      <c r="CA750" s="86"/>
      <c r="CB750" s="86"/>
      <c r="CC750" s="86"/>
      <c r="CD750" s="86"/>
      <c r="CE750" s="86"/>
      <c r="CF750" s="86"/>
      <c r="CG750" s="86"/>
      <c r="CH750" s="86"/>
      <c r="CI750" s="86"/>
      <c r="CJ750" s="86"/>
      <c r="CK750" s="86"/>
      <c r="CS750" s="1" t="s">
        <v>3144</v>
      </c>
    </row>
    <row r="751" spans="1:97" ht="15.75" hidden="1" customHeight="1">
      <c r="A751" s="86"/>
      <c r="B751" s="106"/>
      <c r="C751" s="81"/>
      <c r="D751" s="106"/>
      <c r="E751" s="106"/>
      <c r="F751" s="106"/>
      <c r="G751" s="106"/>
      <c r="H751" s="106"/>
      <c r="I751" s="106"/>
      <c r="J751" s="106"/>
      <c r="K751" s="106"/>
      <c r="L751" s="106"/>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6"/>
      <c r="BK751" s="86"/>
      <c r="BL751" s="34"/>
      <c r="BM751" s="86"/>
      <c r="BN751" s="86"/>
      <c r="BO751" s="86"/>
      <c r="BP751" s="86"/>
      <c r="BQ751" s="86"/>
      <c r="BR751" s="86"/>
      <c r="BS751" s="86"/>
      <c r="BT751" s="86"/>
      <c r="BU751" s="86"/>
      <c r="BV751" s="86"/>
      <c r="BW751" s="86"/>
      <c r="BX751" s="86"/>
      <c r="BY751" s="86"/>
      <c r="BZ751" s="86"/>
      <c r="CA751" s="86"/>
      <c r="CB751" s="86"/>
      <c r="CC751" s="86"/>
      <c r="CD751" s="86"/>
      <c r="CE751" s="86"/>
      <c r="CF751" s="86"/>
      <c r="CG751" s="86"/>
      <c r="CH751" s="86"/>
      <c r="CI751" s="86"/>
      <c r="CJ751" s="86"/>
      <c r="CK751" s="86"/>
      <c r="CS751" s="1" t="s">
        <v>3145</v>
      </c>
    </row>
    <row r="752" spans="1:97" ht="15.75" hidden="1" customHeight="1">
      <c r="A752" s="86"/>
      <c r="B752" s="106"/>
      <c r="C752" s="81"/>
      <c r="D752" s="106"/>
      <c r="E752" s="106"/>
      <c r="F752" s="106"/>
      <c r="G752" s="106"/>
      <c r="H752" s="106"/>
      <c r="I752" s="106"/>
      <c r="J752" s="106"/>
      <c r="K752" s="106"/>
      <c r="L752" s="106"/>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6"/>
      <c r="BK752" s="86"/>
      <c r="BL752" s="34"/>
      <c r="BM752" s="86"/>
      <c r="BN752" s="86"/>
      <c r="BO752" s="86"/>
      <c r="BP752" s="86"/>
      <c r="BQ752" s="86"/>
      <c r="BR752" s="86"/>
      <c r="BS752" s="86"/>
      <c r="BT752" s="86"/>
      <c r="BU752" s="86"/>
      <c r="BV752" s="86"/>
      <c r="BW752" s="86"/>
      <c r="BX752" s="86"/>
      <c r="BY752" s="86"/>
      <c r="BZ752" s="86"/>
      <c r="CA752" s="86"/>
      <c r="CB752" s="86"/>
      <c r="CC752" s="86"/>
      <c r="CD752" s="86"/>
      <c r="CE752" s="86"/>
      <c r="CF752" s="86"/>
      <c r="CG752" s="86"/>
      <c r="CH752" s="86"/>
      <c r="CI752" s="86"/>
      <c r="CJ752" s="86"/>
      <c r="CK752" s="86"/>
      <c r="CS752" s="1" t="s">
        <v>3146</v>
      </c>
    </row>
    <row r="753" spans="1:97" ht="15.75" hidden="1" customHeight="1">
      <c r="A753" s="86"/>
      <c r="B753" s="106"/>
      <c r="C753" s="81"/>
      <c r="D753" s="106"/>
      <c r="E753" s="106"/>
      <c r="F753" s="106"/>
      <c r="G753" s="106"/>
      <c r="H753" s="106"/>
      <c r="I753" s="106"/>
      <c r="J753" s="106"/>
      <c r="K753" s="106"/>
      <c r="L753" s="106"/>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6"/>
      <c r="BK753" s="86"/>
      <c r="BL753" s="34"/>
      <c r="BM753" s="86"/>
      <c r="BN753" s="86"/>
      <c r="BO753" s="86"/>
      <c r="BP753" s="86"/>
      <c r="BQ753" s="86"/>
      <c r="BR753" s="86"/>
      <c r="BS753" s="86"/>
      <c r="BT753" s="86"/>
      <c r="BU753" s="86"/>
      <c r="BV753" s="86"/>
      <c r="BW753" s="86"/>
      <c r="BX753" s="86"/>
      <c r="BY753" s="86"/>
      <c r="BZ753" s="86"/>
      <c r="CA753" s="86"/>
      <c r="CB753" s="86"/>
      <c r="CC753" s="86"/>
      <c r="CD753" s="86"/>
      <c r="CE753" s="86"/>
      <c r="CF753" s="86"/>
      <c r="CG753" s="86"/>
      <c r="CH753" s="86"/>
      <c r="CI753" s="86"/>
      <c r="CJ753" s="86"/>
      <c r="CK753" s="86"/>
      <c r="CS753" s="1" t="s">
        <v>3147</v>
      </c>
    </row>
    <row r="754" spans="1:97" ht="15.75" hidden="1" customHeight="1">
      <c r="A754" s="86"/>
      <c r="B754" s="106"/>
      <c r="C754" s="81"/>
      <c r="D754" s="106"/>
      <c r="E754" s="106"/>
      <c r="F754" s="106"/>
      <c r="G754" s="106"/>
      <c r="H754" s="106"/>
      <c r="I754" s="106"/>
      <c r="J754" s="106"/>
      <c r="K754" s="106"/>
      <c r="L754" s="106"/>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6"/>
      <c r="BK754" s="86"/>
      <c r="BL754" s="34"/>
      <c r="BM754" s="86"/>
      <c r="BN754" s="86"/>
      <c r="BO754" s="86"/>
      <c r="BP754" s="86"/>
      <c r="BQ754" s="86"/>
      <c r="BR754" s="86"/>
      <c r="BS754" s="86"/>
      <c r="BT754" s="86"/>
      <c r="BU754" s="86"/>
      <c r="BV754" s="86"/>
      <c r="BW754" s="86"/>
      <c r="BX754" s="86"/>
      <c r="BY754" s="86"/>
      <c r="BZ754" s="86"/>
      <c r="CA754" s="86"/>
      <c r="CB754" s="86"/>
      <c r="CC754" s="86"/>
      <c r="CD754" s="86"/>
      <c r="CE754" s="86"/>
      <c r="CF754" s="86"/>
      <c r="CG754" s="86"/>
      <c r="CH754" s="86"/>
      <c r="CI754" s="86"/>
      <c r="CJ754" s="86"/>
      <c r="CK754" s="86"/>
      <c r="CS754" s="1" t="s">
        <v>3148</v>
      </c>
    </row>
    <row r="755" spans="1:97" ht="15.75" hidden="1" customHeight="1">
      <c r="A755" s="86"/>
      <c r="B755" s="106"/>
      <c r="C755" s="81"/>
      <c r="D755" s="106"/>
      <c r="E755" s="106"/>
      <c r="F755" s="106"/>
      <c r="G755" s="106"/>
      <c r="H755" s="106"/>
      <c r="I755" s="106"/>
      <c r="J755" s="106"/>
      <c r="K755" s="106"/>
      <c r="L755" s="106"/>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6"/>
      <c r="BK755" s="86"/>
      <c r="BL755" s="34"/>
      <c r="BM755" s="86"/>
      <c r="BN755" s="86"/>
      <c r="BO755" s="86"/>
      <c r="BP755" s="86"/>
      <c r="BQ755" s="86"/>
      <c r="BR755" s="86"/>
      <c r="BS755" s="86"/>
      <c r="BT755" s="86"/>
      <c r="BU755" s="86"/>
      <c r="BV755" s="86"/>
      <c r="BW755" s="86"/>
      <c r="BX755" s="86"/>
      <c r="BY755" s="86"/>
      <c r="BZ755" s="86"/>
      <c r="CA755" s="86"/>
      <c r="CB755" s="86"/>
      <c r="CC755" s="86"/>
      <c r="CD755" s="86"/>
      <c r="CE755" s="86"/>
      <c r="CF755" s="86"/>
      <c r="CG755" s="86"/>
      <c r="CH755" s="86"/>
      <c r="CI755" s="86"/>
      <c r="CJ755" s="86"/>
      <c r="CK755" s="86"/>
      <c r="CS755" s="1" t="s">
        <v>602</v>
      </c>
    </row>
    <row r="756" spans="1:97" ht="15.75" hidden="1" customHeight="1">
      <c r="A756" s="86"/>
      <c r="B756" s="106"/>
      <c r="C756" s="81"/>
      <c r="D756" s="106"/>
      <c r="E756" s="106"/>
      <c r="F756" s="106"/>
      <c r="G756" s="106"/>
      <c r="H756" s="106"/>
      <c r="I756" s="106"/>
      <c r="J756" s="106"/>
      <c r="K756" s="106"/>
      <c r="L756" s="106"/>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6"/>
      <c r="BK756" s="86"/>
      <c r="BL756" s="34"/>
      <c r="BM756" s="86"/>
      <c r="BN756" s="86"/>
      <c r="BO756" s="86"/>
      <c r="BP756" s="86"/>
      <c r="BQ756" s="86"/>
      <c r="BR756" s="86"/>
      <c r="BS756" s="86"/>
      <c r="BT756" s="86"/>
      <c r="BU756" s="86"/>
      <c r="BV756" s="86"/>
      <c r="BW756" s="86"/>
      <c r="BX756" s="86"/>
      <c r="BY756" s="86"/>
      <c r="BZ756" s="86"/>
      <c r="CA756" s="86"/>
      <c r="CB756" s="86"/>
      <c r="CC756" s="86"/>
      <c r="CD756" s="86"/>
      <c r="CE756" s="86"/>
      <c r="CF756" s="86"/>
      <c r="CG756" s="86"/>
      <c r="CH756" s="86"/>
      <c r="CI756" s="86"/>
      <c r="CJ756" s="86"/>
      <c r="CK756" s="86"/>
      <c r="CS756" s="1" t="s">
        <v>658</v>
      </c>
    </row>
    <row r="757" spans="1:97" ht="15.75" hidden="1" customHeight="1">
      <c r="A757" s="86"/>
      <c r="B757" s="106"/>
      <c r="C757" s="81"/>
      <c r="D757" s="106"/>
      <c r="E757" s="106"/>
      <c r="F757" s="106"/>
      <c r="G757" s="106"/>
      <c r="H757" s="106"/>
      <c r="I757" s="106"/>
      <c r="J757" s="106"/>
      <c r="K757" s="106"/>
      <c r="L757" s="106"/>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6"/>
      <c r="BK757" s="86"/>
      <c r="BL757" s="34"/>
      <c r="BM757" s="86"/>
      <c r="BN757" s="86"/>
      <c r="BO757" s="86"/>
      <c r="BP757" s="86"/>
      <c r="BQ757" s="86"/>
      <c r="BR757" s="86"/>
      <c r="BS757" s="86"/>
      <c r="BT757" s="86"/>
      <c r="BU757" s="86"/>
      <c r="BV757" s="86"/>
      <c r="BW757" s="86"/>
      <c r="BX757" s="86"/>
      <c r="BY757" s="86"/>
      <c r="BZ757" s="86"/>
      <c r="CA757" s="86"/>
      <c r="CB757" s="86"/>
      <c r="CC757" s="86"/>
      <c r="CD757" s="86"/>
      <c r="CE757" s="86"/>
      <c r="CF757" s="86"/>
      <c r="CG757" s="86"/>
      <c r="CH757" s="86"/>
      <c r="CI757" s="86"/>
      <c r="CJ757" s="86"/>
      <c r="CK757" s="86"/>
      <c r="CS757" s="1" t="s">
        <v>2422</v>
      </c>
    </row>
    <row r="758" spans="1:97" ht="15.75" hidden="1" customHeight="1">
      <c r="A758" s="86"/>
      <c r="B758" s="106"/>
      <c r="C758" s="81"/>
      <c r="D758" s="106"/>
      <c r="E758" s="106"/>
      <c r="F758" s="106"/>
      <c r="G758" s="106"/>
      <c r="H758" s="106"/>
      <c r="I758" s="106"/>
      <c r="J758" s="106"/>
      <c r="K758" s="106"/>
      <c r="L758" s="106"/>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6"/>
      <c r="BK758" s="86"/>
      <c r="BL758" s="34"/>
      <c r="BM758" s="86"/>
      <c r="BN758" s="86"/>
      <c r="BO758" s="86"/>
      <c r="BP758" s="86"/>
      <c r="BQ758" s="86"/>
      <c r="BR758" s="86"/>
      <c r="BS758" s="86"/>
      <c r="BT758" s="86"/>
      <c r="BU758" s="86"/>
      <c r="BV758" s="86"/>
      <c r="BW758" s="86"/>
      <c r="BX758" s="86"/>
      <c r="BY758" s="86"/>
      <c r="BZ758" s="86"/>
      <c r="CA758" s="86"/>
      <c r="CB758" s="86"/>
      <c r="CC758" s="86"/>
      <c r="CD758" s="86"/>
      <c r="CE758" s="86"/>
      <c r="CF758" s="86"/>
      <c r="CG758" s="86"/>
      <c r="CH758" s="86"/>
      <c r="CI758" s="86"/>
      <c r="CJ758" s="86"/>
      <c r="CK758" s="86"/>
      <c r="CS758" s="1" t="s">
        <v>2423</v>
      </c>
    </row>
    <row r="759" spans="1:97" ht="15.75" hidden="1" customHeight="1">
      <c r="A759" s="86"/>
      <c r="B759" s="106"/>
      <c r="C759" s="81"/>
      <c r="D759" s="106"/>
      <c r="E759" s="106"/>
      <c r="F759" s="106"/>
      <c r="G759" s="106"/>
      <c r="H759" s="106"/>
      <c r="I759" s="106"/>
      <c r="J759" s="106"/>
      <c r="K759" s="106"/>
      <c r="L759" s="106"/>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6"/>
      <c r="BK759" s="86"/>
      <c r="BL759" s="34"/>
      <c r="BM759" s="86"/>
      <c r="BN759" s="86"/>
      <c r="BO759" s="86"/>
      <c r="BP759" s="86"/>
      <c r="BQ759" s="86"/>
      <c r="BR759" s="86"/>
      <c r="BS759" s="86"/>
      <c r="BT759" s="86"/>
      <c r="BU759" s="86"/>
      <c r="BV759" s="86"/>
      <c r="BW759" s="86"/>
      <c r="BX759" s="86"/>
      <c r="BY759" s="86"/>
      <c r="BZ759" s="86"/>
      <c r="CA759" s="86"/>
      <c r="CB759" s="86"/>
      <c r="CC759" s="86"/>
      <c r="CD759" s="86"/>
      <c r="CE759" s="86"/>
      <c r="CF759" s="86"/>
      <c r="CG759" s="86"/>
      <c r="CH759" s="86"/>
      <c r="CI759" s="86"/>
      <c r="CJ759" s="86"/>
      <c r="CK759" s="86"/>
      <c r="CS759" s="1" t="s">
        <v>2424</v>
      </c>
    </row>
    <row r="760" spans="1:97" ht="15.75" hidden="1" customHeight="1">
      <c r="A760" s="86"/>
      <c r="B760" s="106"/>
      <c r="C760" s="81"/>
      <c r="D760" s="106"/>
      <c r="E760" s="106"/>
      <c r="F760" s="106"/>
      <c r="G760" s="106"/>
      <c r="H760" s="106"/>
      <c r="I760" s="106"/>
      <c r="J760" s="106"/>
      <c r="K760" s="106"/>
      <c r="L760" s="106"/>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6"/>
      <c r="BK760" s="86"/>
      <c r="BL760" s="34"/>
      <c r="BM760" s="86"/>
      <c r="BN760" s="86"/>
      <c r="BO760" s="86"/>
      <c r="BP760" s="86"/>
      <c r="BQ760" s="86"/>
      <c r="BR760" s="86"/>
      <c r="BS760" s="86"/>
      <c r="BT760" s="86"/>
      <c r="BU760" s="86"/>
      <c r="BV760" s="86"/>
      <c r="BW760" s="86"/>
      <c r="BX760" s="86"/>
      <c r="BY760" s="86"/>
      <c r="BZ760" s="86"/>
      <c r="CA760" s="86"/>
      <c r="CB760" s="86"/>
      <c r="CC760" s="86"/>
      <c r="CD760" s="86"/>
      <c r="CE760" s="86"/>
      <c r="CF760" s="86"/>
      <c r="CG760" s="86"/>
      <c r="CH760" s="86"/>
      <c r="CI760" s="86"/>
      <c r="CJ760" s="86"/>
      <c r="CK760" s="86"/>
      <c r="CS760" s="1" t="s">
        <v>2425</v>
      </c>
    </row>
    <row r="761" spans="1:97" ht="15.75" hidden="1" customHeight="1">
      <c r="A761" s="86"/>
      <c r="B761" s="106"/>
      <c r="C761" s="81"/>
      <c r="D761" s="106"/>
      <c r="E761" s="106"/>
      <c r="F761" s="106"/>
      <c r="G761" s="106"/>
      <c r="H761" s="106"/>
      <c r="I761" s="106"/>
      <c r="J761" s="106"/>
      <c r="K761" s="106"/>
      <c r="L761" s="106"/>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6"/>
      <c r="BK761" s="86"/>
      <c r="BL761" s="34"/>
      <c r="BM761" s="86"/>
      <c r="BN761" s="86"/>
      <c r="BO761" s="86"/>
      <c r="BP761" s="86"/>
      <c r="BQ761" s="86"/>
      <c r="BR761" s="86"/>
      <c r="BS761" s="86"/>
      <c r="BT761" s="86"/>
      <c r="BU761" s="86"/>
      <c r="BV761" s="86"/>
      <c r="BW761" s="86"/>
      <c r="BX761" s="86"/>
      <c r="BY761" s="86"/>
      <c r="BZ761" s="86"/>
      <c r="CA761" s="86"/>
      <c r="CB761" s="86"/>
      <c r="CC761" s="86"/>
      <c r="CD761" s="86"/>
      <c r="CE761" s="86"/>
      <c r="CF761" s="86"/>
      <c r="CG761" s="86"/>
      <c r="CH761" s="86"/>
      <c r="CI761" s="86"/>
      <c r="CJ761" s="86"/>
      <c r="CK761" s="86"/>
      <c r="CS761" s="1" t="s">
        <v>2426</v>
      </c>
    </row>
    <row r="762" spans="1:97" ht="15.75" hidden="1" customHeight="1">
      <c r="A762" s="86"/>
      <c r="B762" s="106"/>
      <c r="C762" s="81"/>
      <c r="D762" s="106"/>
      <c r="E762" s="106"/>
      <c r="F762" s="106"/>
      <c r="G762" s="106"/>
      <c r="H762" s="106"/>
      <c r="I762" s="106"/>
      <c r="J762" s="106"/>
      <c r="K762" s="106"/>
      <c r="L762" s="106"/>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6"/>
      <c r="BK762" s="86"/>
      <c r="BL762" s="34"/>
      <c r="BM762" s="86"/>
      <c r="BN762" s="86"/>
      <c r="BO762" s="86"/>
      <c r="BP762" s="86"/>
      <c r="BQ762" s="86"/>
      <c r="BR762" s="86"/>
      <c r="BS762" s="86"/>
      <c r="BT762" s="86"/>
      <c r="BU762" s="86"/>
      <c r="BV762" s="86"/>
      <c r="BW762" s="86"/>
      <c r="BX762" s="86"/>
      <c r="BY762" s="86"/>
      <c r="BZ762" s="86"/>
      <c r="CA762" s="86"/>
      <c r="CB762" s="86"/>
      <c r="CC762" s="86"/>
      <c r="CD762" s="86"/>
      <c r="CE762" s="86"/>
      <c r="CF762" s="86"/>
      <c r="CG762" s="86"/>
      <c r="CH762" s="86"/>
      <c r="CI762" s="86"/>
      <c r="CJ762" s="86"/>
      <c r="CK762" s="86"/>
      <c r="CS762" s="1" t="s">
        <v>2427</v>
      </c>
    </row>
    <row r="763" spans="1:97" ht="15.75" hidden="1" customHeight="1">
      <c r="A763" s="86"/>
      <c r="B763" s="106"/>
      <c r="C763" s="81"/>
      <c r="D763" s="106"/>
      <c r="E763" s="106"/>
      <c r="F763" s="106"/>
      <c r="G763" s="106"/>
      <c r="H763" s="106"/>
      <c r="I763" s="106"/>
      <c r="J763" s="106"/>
      <c r="K763" s="106"/>
      <c r="L763" s="106"/>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6"/>
      <c r="BK763" s="86"/>
      <c r="BL763" s="34"/>
      <c r="BM763" s="86"/>
      <c r="BN763" s="86"/>
      <c r="BO763" s="86"/>
      <c r="BP763" s="86"/>
      <c r="BQ763" s="86"/>
      <c r="BR763" s="86"/>
      <c r="BS763" s="86"/>
      <c r="BT763" s="86"/>
      <c r="BU763" s="86"/>
      <c r="BV763" s="86"/>
      <c r="BW763" s="86"/>
      <c r="BX763" s="86"/>
      <c r="BY763" s="86"/>
      <c r="BZ763" s="86"/>
      <c r="CA763" s="86"/>
      <c r="CB763" s="86"/>
      <c r="CC763" s="86"/>
      <c r="CD763" s="86"/>
      <c r="CE763" s="86"/>
      <c r="CF763" s="86"/>
      <c r="CG763" s="86"/>
      <c r="CH763" s="86"/>
      <c r="CI763" s="86"/>
      <c r="CJ763" s="86"/>
      <c r="CK763" s="86"/>
      <c r="CS763" s="1" t="s">
        <v>2428</v>
      </c>
    </row>
    <row r="764" spans="1:97" ht="15.75" hidden="1" customHeight="1">
      <c r="A764" s="86"/>
      <c r="B764" s="106"/>
      <c r="C764" s="81"/>
      <c r="D764" s="106"/>
      <c r="E764" s="106"/>
      <c r="F764" s="106"/>
      <c r="G764" s="106"/>
      <c r="H764" s="106"/>
      <c r="I764" s="106"/>
      <c r="J764" s="106"/>
      <c r="K764" s="106"/>
      <c r="L764" s="106"/>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6"/>
      <c r="BK764" s="86"/>
      <c r="BL764" s="34"/>
      <c r="BM764" s="86"/>
      <c r="BN764" s="86"/>
      <c r="BO764" s="86"/>
      <c r="BP764" s="86"/>
      <c r="BQ764" s="86"/>
      <c r="BR764" s="86"/>
      <c r="BS764" s="86"/>
      <c r="BT764" s="86"/>
      <c r="BU764" s="86"/>
      <c r="BV764" s="86"/>
      <c r="BW764" s="86"/>
      <c r="BX764" s="86"/>
      <c r="BY764" s="86"/>
      <c r="BZ764" s="86"/>
      <c r="CA764" s="86"/>
      <c r="CB764" s="86"/>
      <c r="CC764" s="86"/>
      <c r="CD764" s="86"/>
      <c r="CE764" s="86"/>
      <c r="CF764" s="86"/>
      <c r="CG764" s="86"/>
      <c r="CH764" s="86"/>
      <c r="CI764" s="86"/>
      <c r="CJ764" s="86"/>
      <c r="CK764" s="86"/>
      <c r="CS764" s="1" t="s">
        <v>2429</v>
      </c>
    </row>
    <row r="765" spans="1:97" ht="15.75" hidden="1" customHeight="1">
      <c r="A765" s="86"/>
      <c r="B765" s="106"/>
      <c r="C765" s="81"/>
      <c r="D765" s="106"/>
      <c r="E765" s="106"/>
      <c r="F765" s="106"/>
      <c r="G765" s="106"/>
      <c r="H765" s="106"/>
      <c r="I765" s="106"/>
      <c r="J765" s="106"/>
      <c r="K765" s="106"/>
      <c r="L765" s="106"/>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6"/>
      <c r="BK765" s="86"/>
      <c r="BL765" s="34"/>
      <c r="BM765" s="86"/>
      <c r="BN765" s="86"/>
      <c r="BO765" s="86"/>
      <c r="BP765" s="86"/>
      <c r="BQ765" s="86"/>
      <c r="BR765" s="86"/>
      <c r="BS765" s="86"/>
      <c r="BT765" s="86"/>
      <c r="BU765" s="86"/>
      <c r="BV765" s="86"/>
      <c r="BW765" s="86"/>
      <c r="BX765" s="86"/>
      <c r="BY765" s="86"/>
      <c r="BZ765" s="86"/>
      <c r="CA765" s="86"/>
      <c r="CB765" s="86"/>
      <c r="CC765" s="86"/>
      <c r="CD765" s="86"/>
      <c r="CE765" s="86"/>
      <c r="CF765" s="86"/>
      <c r="CG765" s="86"/>
      <c r="CH765" s="86"/>
      <c r="CI765" s="86"/>
      <c r="CJ765" s="86"/>
      <c r="CK765" s="86"/>
      <c r="CS765" s="1" t="s">
        <v>2430</v>
      </c>
    </row>
    <row r="766" spans="1:97" ht="15.75" hidden="1" customHeight="1">
      <c r="A766" s="86"/>
      <c r="B766" s="106"/>
      <c r="C766" s="81"/>
      <c r="D766" s="106"/>
      <c r="E766" s="106"/>
      <c r="F766" s="106"/>
      <c r="G766" s="106"/>
      <c r="H766" s="106"/>
      <c r="I766" s="106"/>
      <c r="J766" s="106"/>
      <c r="K766" s="106"/>
      <c r="L766" s="106"/>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6"/>
      <c r="BK766" s="86"/>
      <c r="BL766" s="34"/>
      <c r="BM766" s="86"/>
      <c r="BN766" s="86"/>
      <c r="BO766" s="86"/>
      <c r="BP766" s="86"/>
      <c r="BQ766" s="86"/>
      <c r="BR766" s="86"/>
      <c r="BS766" s="86"/>
      <c r="BT766" s="86"/>
      <c r="BU766" s="86"/>
      <c r="BV766" s="86"/>
      <c r="BW766" s="86"/>
      <c r="BX766" s="86"/>
      <c r="BY766" s="86"/>
      <c r="BZ766" s="86"/>
      <c r="CA766" s="86"/>
      <c r="CB766" s="86"/>
      <c r="CC766" s="86"/>
      <c r="CD766" s="86"/>
      <c r="CE766" s="86"/>
      <c r="CF766" s="86"/>
      <c r="CG766" s="86"/>
      <c r="CH766" s="86"/>
      <c r="CI766" s="86"/>
      <c r="CJ766" s="86"/>
      <c r="CK766" s="86"/>
      <c r="CS766" s="1" t="s">
        <v>2431</v>
      </c>
    </row>
    <row r="767" spans="1:97" ht="15.75" hidden="1" customHeight="1">
      <c r="A767" s="86"/>
      <c r="B767" s="106"/>
      <c r="C767" s="81"/>
      <c r="D767" s="106"/>
      <c r="E767" s="106"/>
      <c r="F767" s="106"/>
      <c r="G767" s="106"/>
      <c r="H767" s="106"/>
      <c r="I767" s="106"/>
      <c r="J767" s="106"/>
      <c r="K767" s="106"/>
      <c r="L767" s="106"/>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6"/>
      <c r="BK767" s="86"/>
      <c r="BL767" s="34"/>
      <c r="BM767" s="86"/>
      <c r="BN767" s="86"/>
      <c r="BO767" s="86"/>
      <c r="BP767" s="86"/>
      <c r="BQ767" s="86"/>
      <c r="BR767" s="86"/>
      <c r="BS767" s="86"/>
      <c r="BT767" s="86"/>
      <c r="BU767" s="86"/>
      <c r="BV767" s="86"/>
      <c r="BW767" s="86"/>
      <c r="BX767" s="86"/>
      <c r="BY767" s="86"/>
      <c r="BZ767" s="86"/>
      <c r="CA767" s="86"/>
      <c r="CB767" s="86"/>
      <c r="CC767" s="86"/>
      <c r="CD767" s="86"/>
      <c r="CE767" s="86"/>
      <c r="CF767" s="86"/>
      <c r="CG767" s="86"/>
      <c r="CH767" s="86"/>
      <c r="CI767" s="86"/>
      <c r="CJ767" s="86"/>
      <c r="CK767" s="86"/>
      <c r="CS767" s="1" t="s">
        <v>2432</v>
      </c>
    </row>
    <row r="768" spans="1:97" ht="15.75" hidden="1" customHeight="1">
      <c r="A768" s="86"/>
      <c r="B768" s="106"/>
      <c r="C768" s="81"/>
      <c r="D768" s="106"/>
      <c r="E768" s="106"/>
      <c r="F768" s="106"/>
      <c r="G768" s="106"/>
      <c r="H768" s="106"/>
      <c r="I768" s="106"/>
      <c r="J768" s="106"/>
      <c r="K768" s="106"/>
      <c r="L768" s="106"/>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6"/>
      <c r="BK768" s="86"/>
      <c r="BL768" s="34"/>
      <c r="BM768" s="86"/>
      <c r="BN768" s="86"/>
      <c r="BO768" s="86"/>
      <c r="BP768" s="86"/>
      <c r="BQ768" s="86"/>
      <c r="BR768" s="86"/>
      <c r="BS768" s="86"/>
      <c r="BT768" s="86"/>
      <c r="BU768" s="86"/>
      <c r="BV768" s="86"/>
      <c r="BW768" s="86"/>
      <c r="BX768" s="86"/>
      <c r="BY768" s="86"/>
      <c r="BZ768" s="86"/>
      <c r="CA768" s="86"/>
      <c r="CB768" s="86"/>
      <c r="CC768" s="86"/>
      <c r="CD768" s="86"/>
      <c r="CE768" s="86"/>
      <c r="CF768" s="86"/>
      <c r="CG768" s="86"/>
      <c r="CH768" s="86"/>
      <c r="CI768" s="86"/>
      <c r="CJ768" s="86"/>
      <c r="CK768" s="86"/>
      <c r="CS768" s="1" t="s">
        <v>2433</v>
      </c>
    </row>
    <row r="769" spans="1:97" ht="15.75" hidden="1" customHeight="1">
      <c r="A769" s="86"/>
      <c r="B769" s="106"/>
      <c r="C769" s="81"/>
      <c r="D769" s="106"/>
      <c r="E769" s="106"/>
      <c r="F769" s="106"/>
      <c r="G769" s="106"/>
      <c r="H769" s="106"/>
      <c r="I769" s="106"/>
      <c r="J769" s="106"/>
      <c r="K769" s="106"/>
      <c r="L769" s="106"/>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6"/>
      <c r="BK769" s="86"/>
      <c r="BL769" s="34"/>
      <c r="BM769" s="86"/>
      <c r="BN769" s="86"/>
      <c r="BO769" s="86"/>
      <c r="BP769" s="86"/>
      <c r="BQ769" s="86"/>
      <c r="BR769" s="86"/>
      <c r="BS769" s="86"/>
      <c r="BT769" s="86"/>
      <c r="BU769" s="86"/>
      <c r="BV769" s="86"/>
      <c r="BW769" s="86"/>
      <c r="BX769" s="86"/>
      <c r="BY769" s="86"/>
      <c r="BZ769" s="86"/>
      <c r="CA769" s="86"/>
      <c r="CB769" s="86"/>
      <c r="CC769" s="86"/>
      <c r="CD769" s="86"/>
      <c r="CE769" s="86"/>
      <c r="CF769" s="86"/>
      <c r="CG769" s="86"/>
      <c r="CH769" s="86"/>
      <c r="CI769" s="86"/>
      <c r="CJ769" s="86"/>
      <c r="CK769" s="86"/>
      <c r="CS769" s="1" t="s">
        <v>2434</v>
      </c>
    </row>
    <row r="770" spans="1:97" ht="15.75" hidden="1" customHeight="1">
      <c r="A770" s="86"/>
      <c r="B770" s="106"/>
      <c r="C770" s="81"/>
      <c r="D770" s="106"/>
      <c r="E770" s="106"/>
      <c r="F770" s="106"/>
      <c r="G770" s="106"/>
      <c r="H770" s="106"/>
      <c r="I770" s="106"/>
      <c r="J770" s="106"/>
      <c r="K770" s="106"/>
      <c r="L770" s="106"/>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6"/>
      <c r="BK770" s="86"/>
      <c r="BL770" s="34"/>
      <c r="BM770" s="86"/>
      <c r="BN770" s="86"/>
      <c r="BO770" s="86"/>
      <c r="BP770" s="86"/>
      <c r="BQ770" s="86"/>
      <c r="BR770" s="86"/>
      <c r="BS770" s="86"/>
      <c r="BT770" s="86"/>
      <c r="BU770" s="86"/>
      <c r="BV770" s="86"/>
      <c r="BW770" s="86"/>
      <c r="BX770" s="86"/>
      <c r="BY770" s="86"/>
      <c r="BZ770" s="86"/>
      <c r="CA770" s="86"/>
      <c r="CB770" s="86"/>
      <c r="CC770" s="86"/>
      <c r="CD770" s="86"/>
      <c r="CE770" s="86"/>
      <c r="CF770" s="86"/>
      <c r="CG770" s="86"/>
      <c r="CH770" s="86"/>
      <c r="CI770" s="86"/>
      <c r="CJ770" s="86"/>
      <c r="CK770" s="86"/>
      <c r="CS770" s="1" t="s">
        <v>2435</v>
      </c>
    </row>
    <row r="771" spans="1:97" ht="15.75" hidden="1" customHeight="1">
      <c r="A771" s="86"/>
      <c r="B771" s="106"/>
      <c r="C771" s="81"/>
      <c r="D771" s="106"/>
      <c r="E771" s="106"/>
      <c r="F771" s="106"/>
      <c r="G771" s="106"/>
      <c r="H771" s="106"/>
      <c r="I771" s="106"/>
      <c r="J771" s="106"/>
      <c r="K771" s="106"/>
      <c r="L771" s="106"/>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6"/>
      <c r="BK771" s="86"/>
      <c r="BL771" s="34"/>
      <c r="BM771" s="86"/>
      <c r="BN771" s="86"/>
      <c r="BO771" s="86"/>
      <c r="BP771" s="86"/>
      <c r="BQ771" s="86"/>
      <c r="BR771" s="86"/>
      <c r="BS771" s="86"/>
      <c r="BT771" s="86"/>
      <c r="BU771" s="86"/>
      <c r="BV771" s="86"/>
      <c r="BW771" s="86"/>
      <c r="BX771" s="86"/>
      <c r="BY771" s="86"/>
      <c r="BZ771" s="86"/>
      <c r="CA771" s="86"/>
      <c r="CB771" s="86"/>
      <c r="CC771" s="86"/>
      <c r="CD771" s="86"/>
      <c r="CE771" s="86"/>
      <c r="CF771" s="86"/>
      <c r="CG771" s="86"/>
      <c r="CH771" s="86"/>
      <c r="CI771" s="86"/>
      <c r="CJ771" s="86"/>
      <c r="CK771" s="86"/>
      <c r="CS771" s="1" t="s">
        <v>2436</v>
      </c>
    </row>
    <row r="772" spans="1:97" ht="15.75" hidden="1" customHeight="1">
      <c r="A772" s="86"/>
      <c r="B772" s="106"/>
      <c r="C772" s="81"/>
      <c r="D772" s="106"/>
      <c r="E772" s="106"/>
      <c r="F772" s="106"/>
      <c r="G772" s="106"/>
      <c r="H772" s="106"/>
      <c r="I772" s="106"/>
      <c r="J772" s="106"/>
      <c r="K772" s="106"/>
      <c r="L772" s="106"/>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6"/>
      <c r="BK772" s="86"/>
      <c r="BL772" s="34"/>
      <c r="BM772" s="86"/>
      <c r="BN772" s="86"/>
      <c r="BO772" s="86"/>
      <c r="BP772" s="86"/>
      <c r="BQ772" s="86"/>
      <c r="BR772" s="86"/>
      <c r="BS772" s="86"/>
      <c r="BT772" s="86"/>
      <c r="BU772" s="86"/>
      <c r="BV772" s="86"/>
      <c r="BW772" s="86"/>
      <c r="BX772" s="86"/>
      <c r="BY772" s="86"/>
      <c r="BZ772" s="86"/>
      <c r="CA772" s="86"/>
      <c r="CB772" s="86"/>
      <c r="CC772" s="86"/>
      <c r="CD772" s="86"/>
      <c r="CE772" s="86"/>
      <c r="CF772" s="86"/>
      <c r="CG772" s="86"/>
      <c r="CH772" s="86"/>
      <c r="CI772" s="86"/>
      <c r="CJ772" s="86"/>
      <c r="CK772" s="86"/>
      <c r="CS772" s="1" t="s">
        <v>2437</v>
      </c>
    </row>
    <row r="773" spans="1:97" ht="15.75" hidden="1" customHeight="1">
      <c r="A773" s="86"/>
      <c r="B773" s="106"/>
      <c r="C773" s="81"/>
      <c r="D773" s="106"/>
      <c r="E773" s="106"/>
      <c r="F773" s="106"/>
      <c r="G773" s="106"/>
      <c r="H773" s="106"/>
      <c r="I773" s="106"/>
      <c r="J773" s="106"/>
      <c r="K773" s="106"/>
      <c r="L773" s="106"/>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6"/>
      <c r="BK773" s="86"/>
      <c r="BL773" s="34"/>
      <c r="BM773" s="86"/>
      <c r="BN773" s="86"/>
      <c r="BO773" s="86"/>
      <c r="BP773" s="86"/>
      <c r="BQ773" s="86"/>
      <c r="BR773" s="86"/>
      <c r="BS773" s="86"/>
      <c r="BT773" s="86"/>
      <c r="BU773" s="86"/>
      <c r="BV773" s="86"/>
      <c r="BW773" s="86"/>
      <c r="BX773" s="86"/>
      <c r="BY773" s="86"/>
      <c r="BZ773" s="86"/>
      <c r="CA773" s="86"/>
      <c r="CB773" s="86"/>
      <c r="CC773" s="86"/>
      <c r="CD773" s="86"/>
      <c r="CE773" s="86"/>
      <c r="CF773" s="86"/>
      <c r="CG773" s="86"/>
      <c r="CH773" s="86"/>
      <c r="CI773" s="86"/>
      <c r="CJ773" s="86"/>
      <c r="CK773" s="86"/>
      <c r="CS773" s="1" t="s">
        <v>2438</v>
      </c>
    </row>
    <row r="774" spans="1:97" ht="15.75" hidden="1" customHeight="1">
      <c r="A774" s="86"/>
      <c r="B774" s="106"/>
      <c r="C774" s="81"/>
      <c r="D774" s="106"/>
      <c r="E774" s="106"/>
      <c r="F774" s="106"/>
      <c r="G774" s="106"/>
      <c r="H774" s="106"/>
      <c r="I774" s="106"/>
      <c r="J774" s="106"/>
      <c r="K774" s="106"/>
      <c r="L774" s="106"/>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6"/>
      <c r="BK774" s="86"/>
      <c r="BL774" s="34"/>
      <c r="BM774" s="86"/>
      <c r="BN774" s="86"/>
      <c r="BO774" s="86"/>
      <c r="BP774" s="86"/>
      <c r="BQ774" s="86"/>
      <c r="BR774" s="86"/>
      <c r="BS774" s="86"/>
      <c r="BT774" s="86"/>
      <c r="BU774" s="86"/>
      <c r="BV774" s="86"/>
      <c r="BW774" s="86"/>
      <c r="BX774" s="86"/>
      <c r="BY774" s="86"/>
      <c r="BZ774" s="86"/>
      <c r="CA774" s="86"/>
      <c r="CB774" s="86"/>
      <c r="CC774" s="86"/>
      <c r="CD774" s="86"/>
      <c r="CE774" s="86"/>
      <c r="CF774" s="86"/>
      <c r="CG774" s="86"/>
      <c r="CH774" s="86"/>
      <c r="CI774" s="86"/>
      <c r="CJ774" s="86"/>
      <c r="CK774" s="86"/>
      <c r="CS774" s="1" t="s">
        <v>2439</v>
      </c>
    </row>
    <row r="775" spans="1:97" ht="15.75" hidden="1" customHeight="1">
      <c r="A775" s="86"/>
      <c r="B775" s="106"/>
      <c r="C775" s="81"/>
      <c r="D775" s="106"/>
      <c r="E775" s="106"/>
      <c r="F775" s="106"/>
      <c r="G775" s="106"/>
      <c r="H775" s="106"/>
      <c r="I775" s="106"/>
      <c r="J775" s="106"/>
      <c r="K775" s="106"/>
      <c r="L775" s="106"/>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6"/>
      <c r="BK775" s="86"/>
      <c r="BL775" s="34"/>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S775" s="1" t="s">
        <v>2440</v>
      </c>
    </row>
    <row r="776" spans="1:97" ht="15.75" hidden="1" customHeight="1">
      <c r="A776" s="86"/>
      <c r="B776" s="106"/>
      <c r="C776" s="81"/>
      <c r="D776" s="106"/>
      <c r="E776" s="106"/>
      <c r="F776" s="106"/>
      <c r="G776" s="106"/>
      <c r="H776" s="106"/>
      <c r="I776" s="106"/>
      <c r="J776" s="106"/>
      <c r="K776" s="106"/>
      <c r="L776" s="106"/>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6"/>
      <c r="BK776" s="86"/>
      <c r="BL776" s="34"/>
      <c r="BM776" s="86"/>
      <c r="BN776" s="86"/>
      <c r="BO776" s="86"/>
      <c r="BP776" s="86"/>
      <c r="BQ776" s="86"/>
      <c r="BR776" s="86"/>
      <c r="BS776" s="86"/>
      <c r="BT776" s="86"/>
      <c r="BU776" s="86"/>
      <c r="BV776" s="86"/>
      <c r="BW776" s="86"/>
      <c r="BX776" s="86"/>
      <c r="BY776" s="86"/>
      <c r="BZ776" s="86"/>
      <c r="CA776" s="86"/>
      <c r="CB776" s="86"/>
      <c r="CC776" s="86"/>
      <c r="CD776" s="86"/>
      <c r="CE776" s="86"/>
      <c r="CF776" s="86"/>
      <c r="CG776" s="86"/>
      <c r="CH776" s="86"/>
      <c r="CI776" s="86"/>
      <c r="CJ776" s="86"/>
      <c r="CK776" s="86"/>
      <c r="CS776" s="1" t="s">
        <v>2441</v>
      </c>
    </row>
    <row r="777" spans="1:97" ht="15.75" hidden="1" customHeight="1">
      <c r="A777" s="86"/>
      <c r="B777" s="106"/>
      <c r="C777" s="81"/>
      <c r="D777" s="106"/>
      <c r="E777" s="106"/>
      <c r="F777" s="106"/>
      <c r="G777" s="106"/>
      <c r="H777" s="106"/>
      <c r="I777" s="106"/>
      <c r="J777" s="106"/>
      <c r="K777" s="106"/>
      <c r="L777" s="106"/>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6"/>
      <c r="BK777" s="86"/>
      <c r="BL777" s="34"/>
      <c r="BM777" s="86"/>
      <c r="BN777" s="86"/>
      <c r="BO777" s="86"/>
      <c r="BP777" s="86"/>
      <c r="BQ777" s="86"/>
      <c r="BR777" s="86"/>
      <c r="BS777" s="86"/>
      <c r="BT777" s="86"/>
      <c r="BU777" s="86"/>
      <c r="BV777" s="86"/>
      <c r="BW777" s="86"/>
      <c r="BX777" s="86"/>
      <c r="BY777" s="86"/>
      <c r="BZ777" s="86"/>
      <c r="CA777" s="86"/>
      <c r="CB777" s="86"/>
      <c r="CC777" s="86"/>
      <c r="CD777" s="86"/>
      <c r="CE777" s="86"/>
      <c r="CF777" s="86"/>
      <c r="CG777" s="86"/>
      <c r="CH777" s="86"/>
      <c r="CI777" s="86"/>
      <c r="CJ777" s="86"/>
      <c r="CK777" s="86"/>
      <c r="CS777" s="1" t="s">
        <v>2442</v>
      </c>
    </row>
    <row r="778" spans="1:97" ht="15.75" hidden="1" customHeight="1">
      <c r="A778" s="86"/>
      <c r="B778" s="106"/>
      <c r="C778" s="81"/>
      <c r="D778" s="106"/>
      <c r="E778" s="106"/>
      <c r="F778" s="106"/>
      <c r="G778" s="106"/>
      <c r="H778" s="106"/>
      <c r="I778" s="106"/>
      <c r="J778" s="106"/>
      <c r="K778" s="106"/>
      <c r="L778" s="106"/>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6"/>
      <c r="BK778" s="86"/>
      <c r="BL778" s="34"/>
      <c r="BM778" s="86"/>
      <c r="BN778" s="86"/>
      <c r="BO778" s="86"/>
      <c r="BP778" s="86"/>
      <c r="BQ778" s="86"/>
      <c r="BR778" s="86"/>
      <c r="BS778" s="86"/>
      <c r="BT778" s="86"/>
      <c r="BU778" s="86"/>
      <c r="BV778" s="86"/>
      <c r="BW778" s="86"/>
      <c r="BX778" s="86"/>
      <c r="BY778" s="86"/>
      <c r="BZ778" s="86"/>
      <c r="CA778" s="86"/>
      <c r="CB778" s="86"/>
      <c r="CC778" s="86"/>
      <c r="CD778" s="86"/>
      <c r="CE778" s="86"/>
      <c r="CF778" s="86"/>
      <c r="CG778" s="86"/>
      <c r="CH778" s="86"/>
      <c r="CI778" s="86"/>
      <c r="CJ778" s="86"/>
      <c r="CK778" s="86"/>
      <c r="CS778" s="1" t="s">
        <v>2443</v>
      </c>
    </row>
    <row r="779" spans="1:97" ht="15.75" hidden="1" customHeight="1">
      <c r="A779" s="86"/>
      <c r="B779" s="106"/>
      <c r="C779" s="81"/>
      <c r="D779" s="106"/>
      <c r="E779" s="106"/>
      <c r="F779" s="106"/>
      <c r="G779" s="106"/>
      <c r="H779" s="106"/>
      <c r="I779" s="106"/>
      <c r="J779" s="106"/>
      <c r="K779" s="106"/>
      <c r="L779" s="106"/>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6"/>
      <c r="BK779" s="86"/>
      <c r="BL779" s="34"/>
      <c r="BM779" s="86"/>
      <c r="BN779" s="86"/>
      <c r="BO779" s="86"/>
      <c r="BP779" s="86"/>
      <c r="BQ779" s="86"/>
      <c r="BR779" s="86"/>
      <c r="BS779" s="86"/>
      <c r="BT779" s="86"/>
      <c r="BU779" s="86"/>
      <c r="BV779" s="86"/>
      <c r="BW779" s="86"/>
      <c r="BX779" s="86"/>
      <c r="BY779" s="86"/>
      <c r="BZ779" s="86"/>
      <c r="CA779" s="86"/>
      <c r="CB779" s="86"/>
      <c r="CC779" s="86"/>
      <c r="CD779" s="86"/>
      <c r="CE779" s="86"/>
      <c r="CF779" s="86"/>
      <c r="CG779" s="86"/>
      <c r="CH779" s="86"/>
      <c r="CI779" s="86"/>
      <c r="CJ779" s="86"/>
      <c r="CK779" s="86"/>
      <c r="CS779" s="1" t="s">
        <v>2444</v>
      </c>
    </row>
    <row r="780" spans="1:97" ht="15.75" hidden="1" customHeight="1">
      <c r="A780" s="86"/>
      <c r="B780" s="106"/>
      <c r="C780" s="81"/>
      <c r="D780" s="106"/>
      <c r="E780" s="106"/>
      <c r="F780" s="106"/>
      <c r="G780" s="106"/>
      <c r="H780" s="106"/>
      <c r="I780" s="106"/>
      <c r="J780" s="106"/>
      <c r="K780" s="106"/>
      <c r="L780" s="106"/>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6"/>
      <c r="BK780" s="86"/>
      <c r="BL780" s="34"/>
      <c r="BM780" s="86"/>
      <c r="BN780" s="86"/>
      <c r="BO780" s="86"/>
      <c r="BP780" s="86"/>
      <c r="BQ780" s="86"/>
      <c r="BR780" s="86"/>
      <c r="BS780" s="86"/>
      <c r="BT780" s="86"/>
      <c r="BU780" s="86"/>
      <c r="BV780" s="86"/>
      <c r="BW780" s="86"/>
      <c r="BX780" s="86"/>
      <c r="BY780" s="86"/>
      <c r="BZ780" s="86"/>
      <c r="CA780" s="86"/>
      <c r="CB780" s="86"/>
      <c r="CC780" s="86"/>
      <c r="CD780" s="86"/>
      <c r="CE780" s="86"/>
      <c r="CF780" s="86"/>
      <c r="CG780" s="86"/>
      <c r="CH780" s="86"/>
      <c r="CI780" s="86"/>
      <c r="CJ780" s="86"/>
      <c r="CK780" s="86"/>
      <c r="CS780" s="1" t="s">
        <v>2445</v>
      </c>
    </row>
    <row r="781" spans="1:97" ht="15.75" hidden="1" customHeight="1">
      <c r="A781" s="86"/>
      <c r="B781" s="106"/>
      <c r="C781" s="81"/>
      <c r="D781" s="106"/>
      <c r="E781" s="106"/>
      <c r="F781" s="106"/>
      <c r="G781" s="106"/>
      <c r="H781" s="106"/>
      <c r="I781" s="106"/>
      <c r="J781" s="106"/>
      <c r="K781" s="106"/>
      <c r="L781" s="106"/>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6"/>
      <c r="BK781" s="86"/>
      <c r="BL781" s="34"/>
      <c r="BM781" s="86"/>
      <c r="BN781" s="86"/>
      <c r="BO781" s="86"/>
      <c r="BP781" s="86"/>
      <c r="BQ781" s="86"/>
      <c r="BR781" s="86"/>
      <c r="BS781" s="86"/>
      <c r="BT781" s="86"/>
      <c r="BU781" s="86"/>
      <c r="BV781" s="86"/>
      <c r="BW781" s="86"/>
      <c r="BX781" s="86"/>
      <c r="BY781" s="86"/>
      <c r="BZ781" s="86"/>
      <c r="CA781" s="86"/>
      <c r="CB781" s="86"/>
      <c r="CC781" s="86"/>
      <c r="CD781" s="86"/>
      <c r="CE781" s="86"/>
      <c r="CF781" s="86"/>
      <c r="CG781" s="86"/>
      <c r="CH781" s="86"/>
      <c r="CI781" s="86"/>
      <c r="CJ781" s="86"/>
      <c r="CK781" s="86"/>
      <c r="CS781" s="1" t="s">
        <v>2446</v>
      </c>
    </row>
    <row r="782" spans="1:97" ht="15.75" hidden="1" customHeight="1">
      <c r="A782" s="86"/>
      <c r="B782" s="106"/>
      <c r="C782" s="81"/>
      <c r="D782" s="106"/>
      <c r="E782" s="106"/>
      <c r="F782" s="106"/>
      <c r="G782" s="106"/>
      <c r="H782" s="106"/>
      <c r="I782" s="106"/>
      <c r="J782" s="106"/>
      <c r="K782" s="106"/>
      <c r="L782" s="106"/>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6"/>
      <c r="BK782" s="86"/>
      <c r="BL782" s="34"/>
      <c r="BM782" s="86"/>
      <c r="BN782" s="86"/>
      <c r="BO782" s="86"/>
      <c r="BP782" s="86"/>
      <c r="BQ782" s="86"/>
      <c r="BR782" s="86"/>
      <c r="BS782" s="86"/>
      <c r="BT782" s="86"/>
      <c r="BU782" s="86"/>
      <c r="BV782" s="86"/>
      <c r="BW782" s="86"/>
      <c r="BX782" s="86"/>
      <c r="BY782" s="86"/>
      <c r="BZ782" s="86"/>
      <c r="CA782" s="86"/>
      <c r="CB782" s="86"/>
      <c r="CC782" s="86"/>
      <c r="CD782" s="86"/>
      <c r="CE782" s="86"/>
      <c r="CF782" s="86"/>
      <c r="CG782" s="86"/>
      <c r="CH782" s="86"/>
      <c r="CI782" s="86"/>
      <c r="CJ782" s="86"/>
      <c r="CK782" s="86"/>
      <c r="CS782" s="1" t="s">
        <v>2447</v>
      </c>
    </row>
    <row r="783" spans="1:97" ht="15.75" hidden="1" customHeight="1">
      <c r="A783" s="86"/>
      <c r="B783" s="106"/>
      <c r="C783" s="81"/>
      <c r="D783" s="106"/>
      <c r="E783" s="106"/>
      <c r="F783" s="106"/>
      <c r="G783" s="106"/>
      <c r="H783" s="106"/>
      <c r="I783" s="106"/>
      <c r="J783" s="106"/>
      <c r="K783" s="106"/>
      <c r="L783" s="106"/>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6"/>
      <c r="BK783" s="86"/>
      <c r="BL783" s="34"/>
      <c r="BM783" s="86"/>
      <c r="BN783" s="86"/>
      <c r="BO783" s="86"/>
      <c r="BP783" s="86"/>
      <c r="BQ783" s="86"/>
      <c r="BR783" s="86"/>
      <c r="BS783" s="86"/>
      <c r="BT783" s="86"/>
      <c r="BU783" s="86"/>
      <c r="BV783" s="86"/>
      <c r="BW783" s="86"/>
      <c r="BX783" s="86"/>
      <c r="BY783" s="86"/>
      <c r="BZ783" s="86"/>
      <c r="CA783" s="86"/>
      <c r="CB783" s="86"/>
      <c r="CC783" s="86"/>
      <c r="CD783" s="86"/>
      <c r="CE783" s="86"/>
      <c r="CF783" s="86"/>
      <c r="CG783" s="86"/>
      <c r="CH783" s="86"/>
      <c r="CI783" s="86"/>
      <c r="CJ783" s="86"/>
      <c r="CK783" s="86"/>
      <c r="CS783" s="1" t="s">
        <v>2448</v>
      </c>
    </row>
    <row r="784" spans="1:97" ht="15.75" hidden="1" customHeight="1">
      <c r="A784" s="86"/>
      <c r="B784" s="106"/>
      <c r="C784" s="81"/>
      <c r="D784" s="106"/>
      <c r="E784" s="106"/>
      <c r="F784" s="106"/>
      <c r="G784" s="106"/>
      <c r="H784" s="106"/>
      <c r="I784" s="106"/>
      <c r="J784" s="106"/>
      <c r="K784" s="106"/>
      <c r="L784" s="106"/>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6"/>
      <c r="BK784" s="86"/>
      <c r="BL784" s="34"/>
      <c r="BM784" s="86"/>
      <c r="BN784" s="86"/>
      <c r="BO784" s="86"/>
      <c r="BP784" s="86"/>
      <c r="BQ784" s="86"/>
      <c r="BR784" s="86"/>
      <c r="BS784" s="86"/>
      <c r="BT784" s="86"/>
      <c r="BU784" s="86"/>
      <c r="BV784" s="86"/>
      <c r="BW784" s="86"/>
      <c r="BX784" s="86"/>
      <c r="BY784" s="86"/>
      <c r="BZ784" s="86"/>
      <c r="CA784" s="86"/>
      <c r="CB784" s="86"/>
      <c r="CC784" s="86"/>
      <c r="CD784" s="86"/>
      <c r="CE784" s="86"/>
      <c r="CF784" s="86"/>
      <c r="CG784" s="86"/>
      <c r="CH784" s="86"/>
      <c r="CI784" s="86"/>
      <c r="CJ784" s="86"/>
      <c r="CK784" s="86"/>
      <c r="CS784" s="1" t="s">
        <v>2449</v>
      </c>
    </row>
    <row r="785" spans="1:97" ht="15.75" hidden="1" customHeight="1">
      <c r="A785" s="86"/>
      <c r="B785" s="106"/>
      <c r="C785" s="81"/>
      <c r="D785" s="106"/>
      <c r="E785" s="106"/>
      <c r="F785" s="106"/>
      <c r="G785" s="106"/>
      <c r="H785" s="106"/>
      <c r="I785" s="106"/>
      <c r="J785" s="106"/>
      <c r="K785" s="106"/>
      <c r="L785" s="106"/>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6"/>
      <c r="BK785" s="86"/>
      <c r="BL785" s="34"/>
      <c r="BM785" s="86"/>
      <c r="BN785" s="86"/>
      <c r="BO785" s="86"/>
      <c r="BP785" s="86"/>
      <c r="BQ785" s="86"/>
      <c r="BR785" s="86"/>
      <c r="BS785" s="86"/>
      <c r="BT785" s="86"/>
      <c r="BU785" s="86"/>
      <c r="BV785" s="86"/>
      <c r="BW785" s="86"/>
      <c r="BX785" s="86"/>
      <c r="BY785" s="86"/>
      <c r="BZ785" s="86"/>
      <c r="CA785" s="86"/>
      <c r="CB785" s="86"/>
      <c r="CC785" s="86"/>
      <c r="CD785" s="86"/>
      <c r="CE785" s="86"/>
      <c r="CF785" s="86"/>
      <c r="CG785" s="86"/>
      <c r="CH785" s="86"/>
      <c r="CI785" s="86"/>
      <c r="CJ785" s="86"/>
      <c r="CK785" s="86"/>
      <c r="CS785" s="1" t="s">
        <v>2450</v>
      </c>
    </row>
    <row r="786" spans="1:97" ht="15.75" hidden="1" customHeight="1">
      <c r="A786" s="86"/>
      <c r="B786" s="106"/>
      <c r="C786" s="81"/>
      <c r="D786" s="106"/>
      <c r="E786" s="106"/>
      <c r="F786" s="106"/>
      <c r="G786" s="106"/>
      <c r="H786" s="106"/>
      <c r="I786" s="106"/>
      <c r="J786" s="106"/>
      <c r="K786" s="106"/>
      <c r="L786" s="106"/>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6"/>
      <c r="BK786" s="86"/>
      <c r="BL786" s="34"/>
      <c r="BM786" s="86"/>
      <c r="BN786" s="86"/>
      <c r="BO786" s="86"/>
      <c r="BP786" s="86"/>
      <c r="BQ786" s="86"/>
      <c r="BR786" s="86"/>
      <c r="BS786" s="86"/>
      <c r="BT786" s="86"/>
      <c r="BU786" s="86"/>
      <c r="BV786" s="86"/>
      <c r="BW786" s="86"/>
      <c r="BX786" s="86"/>
      <c r="BY786" s="86"/>
      <c r="BZ786" s="86"/>
      <c r="CA786" s="86"/>
      <c r="CB786" s="86"/>
      <c r="CC786" s="86"/>
      <c r="CD786" s="86"/>
      <c r="CE786" s="86"/>
      <c r="CF786" s="86"/>
      <c r="CG786" s="86"/>
      <c r="CH786" s="86"/>
      <c r="CI786" s="86"/>
      <c r="CJ786" s="86"/>
      <c r="CK786" s="86"/>
      <c r="CS786" s="1" t="s">
        <v>2451</v>
      </c>
    </row>
    <row r="787" spans="1:97" ht="15.75" hidden="1" customHeight="1">
      <c r="A787" s="86"/>
      <c r="B787" s="106"/>
      <c r="C787" s="81"/>
      <c r="D787" s="106"/>
      <c r="E787" s="106"/>
      <c r="F787" s="106"/>
      <c r="G787" s="106"/>
      <c r="H787" s="106"/>
      <c r="I787" s="106"/>
      <c r="J787" s="106"/>
      <c r="K787" s="106"/>
      <c r="L787" s="106"/>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6"/>
      <c r="BK787" s="86"/>
      <c r="BL787" s="34"/>
      <c r="BM787" s="86"/>
      <c r="BN787" s="86"/>
      <c r="BO787" s="86"/>
      <c r="BP787" s="86"/>
      <c r="BQ787" s="86"/>
      <c r="BR787" s="86"/>
      <c r="BS787" s="86"/>
      <c r="BT787" s="86"/>
      <c r="BU787" s="86"/>
      <c r="BV787" s="86"/>
      <c r="BW787" s="86"/>
      <c r="BX787" s="86"/>
      <c r="BY787" s="86"/>
      <c r="BZ787" s="86"/>
      <c r="CA787" s="86"/>
      <c r="CB787" s="86"/>
      <c r="CC787" s="86"/>
      <c r="CD787" s="86"/>
      <c r="CE787" s="86"/>
      <c r="CF787" s="86"/>
      <c r="CG787" s="86"/>
      <c r="CH787" s="86"/>
      <c r="CI787" s="86"/>
      <c r="CJ787" s="86"/>
      <c r="CK787" s="86"/>
      <c r="CS787" s="1" t="s">
        <v>2452</v>
      </c>
    </row>
    <row r="788" spans="1:97" ht="15.75" hidden="1" customHeight="1">
      <c r="A788" s="86"/>
      <c r="B788" s="106"/>
      <c r="C788" s="81"/>
      <c r="D788" s="106"/>
      <c r="E788" s="106"/>
      <c r="F788" s="106"/>
      <c r="G788" s="106"/>
      <c r="H788" s="106"/>
      <c r="I788" s="106"/>
      <c r="J788" s="106"/>
      <c r="K788" s="106"/>
      <c r="L788" s="106"/>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6"/>
      <c r="BK788" s="86"/>
      <c r="BL788" s="34"/>
      <c r="BM788" s="86"/>
      <c r="BN788" s="86"/>
      <c r="BO788" s="86"/>
      <c r="BP788" s="86"/>
      <c r="BQ788" s="86"/>
      <c r="BR788" s="86"/>
      <c r="BS788" s="86"/>
      <c r="BT788" s="86"/>
      <c r="BU788" s="86"/>
      <c r="BV788" s="86"/>
      <c r="BW788" s="86"/>
      <c r="BX788" s="86"/>
      <c r="BY788" s="86"/>
      <c r="BZ788" s="86"/>
      <c r="CA788" s="86"/>
      <c r="CB788" s="86"/>
      <c r="CC788" s="86"/>
      <c r="CD788" s="86"/>
      <c r="CE788" s="86"/>
      <c r="CF788" s="86"/>
      <c r="CG788" s="86"/>
      <c r="CH788" s="86"/>
      <c r="CI788" s="86"/>
      <c r="CJ788" s="86"/>
      <c r="CK788" s="86"/>
      <c r="CS788" s="1" t="s">
        <v>2453</v>
      </c>
    </row>
    <row r="789" spans="1:97" ht="15.75" hidden="1" customHeight="1">
      <c r="A789" s="86"/>
      <c r="B789" s="106"/>
      <c r="C789" s="81"/>
      <c r="D789" s="106"/>
      <c r="E789" s="106"/>
      <c r="F789" s="106"/>
      <c r="G789" s="106"/>
      <c r="H789" s="106"/>
      <c r="I789" s="106"/>
      <c r="J789" s="106"/>
      <c r="K789" s="106"/>
      <c r="L789" s="106"/>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6"/>
      <c r="BK789" s="86"/>
      <c r="BL789" s="34"/>
      <c r="BM789" s="86"/>
      <c r="BN789" s="86"/>
      <c r="BO789" s="86"/>
      <c r="BP789" s="86"/>
      <c r="BQ789" s="86"/>
      <c r="BR789" s="86"/>
      <c r="BS789" s="86"/>
      <c r="BT789" s="86"/>
      <c r="BU789" s="86"/>
      <c r="BV789" s="86"/>
      <c r="BW789" s="86"/>
      <c r="BX789" s="86"/>
      <c r="BY789" s="86"/>
      <c r="BZ789" s="86"/>
      <c r="CA789" s="86"/>
      <c r="CB789" s="86"/>
      <c r="CC789" s="86"/>
      <c r="CD789" s="86"/>
      <c r="CE789" s="86"/>
      <c r="CF789" s="86"/>
      <c r="CG789" s="86"/>
      <c r="CH789" s="86"/>
      <c r="CI789" s="86"/>
      <c r="CJ789" s="86"/>
      <c r="CK789" s="86"/>
      <c r="CS789" s="1" t="s">
        <v>2454</v>
      </c>
    </row>
    <row r="790" spans="1:97" ht="15.75" hidden="1" customHeight="1">
      <c r="A790" s="86"/>
      <c r="B790" s="106"/>
      <c r="C790" s="81"/>
      <c r="D790" s="106"/>
      <c r="E790" s="106"/>
      <c r="F790" s="106"/>
      <c r="G790" s="106"/>
      <c r="H790" s="106"/>
      <c r="I790" s="106"/>
      <c r="J790" s="106"/>
      <c r="K790" s="106"/>
      <c r="L790" s="106"/>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6"/>
      <c r="BK790" s="86"/>
      <c r="BL790" s="34"/>
      <c r="BM790" s="86"/>
      <c r="BN790" s="86"/>
      <c r="BO790" s="86"/>
      <c r="BP790" s="86"/>
      <c r="BQ790" s="86"/>
      <c r="BR790" s="86"/>
      <c r="BS790" s="86"/>
      <c r="BT790" s="86"/>
      <c r="BU790" s="86"/>
      <c r="BV790" s="86"/>
      <c r="BW790" s="86"/>
      <c r="BX790" s="86"/>
      <c r="BY790" s="86"/>
      <c r="BZ790" s="86"/>
      <c r="CA790" s="86"/>
      <c r="CB790" s="86"/>
      <c r="CC790" s="86"/>
      <c r="CD790" s="86"/>
      <c r="CE790" s="86"/>
      <c r="CF790" s="86"/>
      <c r="CG790" s="86"/>
      <c r="CH790" s="86"/>
      <c r="CI790" s="86"/>
      <c r="CJ790" s="86"/>
      <c r="CK790" s="86"/>
      <c r="CS790" s="1" t="s">
        <v>2455</v>
      </c>
    </row>
    <row r="791" spans="1:97" ht="15.75" hidden="1" customHeight="1">
      <c r="A791" s="86"/>
      <c r="B791" s="106"/>
      <c r="C791" s="81"/>
      <c r="D791" s="106"/>
      <c r="E791" s="106"/>
      <c r="F791" s="106"/>
      <c r="G791" s="106"/>
      <c r="H791" s="106"/>
      <c r="I791" s="106"/>
      <c r="J791" s="106"/>
      <c r="K791" s="106"/>
      <c r="L791" s="106"/>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6"/>
      <c r="BK791" s="86"/>
      <c r="BL791" s="34"/>
      <c r="BM791" s="86"/>
      <c r="BN791" s="86"/>
      <c r="BO791" s="86"/>
      <c r="BP791" s="86"/>
      <c r="BQ791" s="86"/>
      <c r="BR791" s="86"/>
      <c r="BS791" s="86"/>
      <c r="BT791" s="86"/>
      <c r="BU791" s="86"/>
      <c r="BV791" s="86"/>
      <c r="BW791" s="86"/>
      <c r="BX791" s="86"/>
      <c r="BY791" s="86"/>
      <c r="BZ791" s="86"/>
      <c r="CA791" s="86"/>
      <c r="CB791" s="86"/>
      <c r="CC791" s="86"/>
      <c r="CD791" s="86"/>
      <c r="CE791" s="86"/>
      <c r="CF791" s="86"/>
      <c r="CG791" s="86"/>
      <c r="CH791" s="86"/>
      <c r="CI791" s="86"/>
      <c r="CJ791" s="86"/>
      <c r="CK791" s="86"/>
      <c r="CS791" s="1" t="s">
        <v>2456</v>
      </c>
    </row>
    <row r="792" spans="1:97" ht="15.75" hidden="1" customHeight="1">
      <c r="A792" s="86"/>
      <c r="B792" s="106"/>
      <c r="C792" s="81"/>
      <c r="D792" s="106"/>
      <c r="E792" s="106"/>
      <c r="F792" s="106"/>
      <c r="G792" s="106"/>
      <c r="H792" s="106"/>
      <c r="I792" s="106"/>
      <c r="J792" s="106"/>
      <c r="K792" s="106"/>
      <c r="L792" s="106"/>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6"/>
      <c r="BK792" s="86"/>
      <c r="BL792" s="34"/>
      <c r="BM792" s="86"/>
      <c r="BN792" s="86"/>
      <c r="BO792" s="86"/>
      <c r="BP792" s="86"/>
      <c r="BQ792" s="86"/>
      <c r="BR792" s="86"/>
      <c r="BS792" s="86"/>
      <c r="BT792" s="86"/>
      <c r="BU792" s="86"/>
      <c r="BV792" s="86"/>
      <c r="BW792" s="86"/>
      <c r="BX792" s="86"/>
      <c r="BY792" s="86"/>
      <c r="BZ792" s="86"/>
      <c r="CA792" s="86"/>
      <c r="CB792" s="86"/>
      <c r="CC792" s="86"/>
      <c r="CD792" s="86"/>
      <c r="CE792" s="86"/>
      <c r="CF792" s="86"/>
      <c r="CG792" s="86"/>
      <c r="CH792" s="86"/>
      <c r="CI792" s="86"/>
      <c r="CJ792" s="86"/>
      <c r="CK792" s="86"/>
      <c r="CS792" s="1" t="s">
        <v>2457</v>
      </c>
    </row>
    <row r="793" spans="1:97" ht="15.75" hidden="1" customHeight="1">
      <c r="A793" s="86"/>
      <c r="B793" s="106"/>
      <c r="C793" s="81"/>
      <c r="D793" s="106"/>
      <c r="E793" s="106"/>
      <c r="F793" s="106"/>
      <c r="G793" s="106"/>
      <c r="H793" s="106"/>
      <c r="I793" s="106"/>
      <c r="J793" s="106"/>
      <c r="K793" s="106"/>
      <c r="L793" s="106"/>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6"/>
      <c r="BK793" s="86"/>
      <c r="BL793" s="34"/>
      <c r="BM793" s="86"/>
      <c r="BN793" s="86"/>
      <c r="BO793" s="86"/>
      <c r="BP793" s="86"/>
      <c r="BQ793" s="86"/>
      <c r="BR793" s="86"/>
      <c r="BS793" s="86"/>
      <c r="BT793" s="86"/>
      <c r="BU793" s="86"/>
      <c r="BV793" s="86"/>
      <c r="BW793" s="86"/>
      <c r="BX793" s="86"/>
      <c r="BY793" s="86"/>
      <c r="BZ793" s="86"/>
      <c r="CA793" s="86"/>
      <c r="CB793" s="86"/>
      <c r="CC793" s="86"/>
      <c r="CD793" s="86"/>
      <c r="CE793" s="86"/>
      <c r="CF793" s="86"/>
      <c r="CG793" s="86"/>
      <c r="CH793" s="86"/>
      <c r="CI793" s="86"/>
      <c r="CJ793" s="86"/>
      <c r="CK793" s="86"/>
      <c r="CS793" s="1" t="s">
        <v>2458</v>
      </c>
    </row>
    <row r="794" spans="1:97" ht="15.75" hidden="1" customHeight="1">
      <c r="A794" s="86"/>
      <c r="B794" s="106"/>
      <c r="C794" s="81"/>
      <c r="D794" s="106"/>
      <c r="E794" s="106"/>
      <c r="F794" s="106"/>
      <c r="G794" s="106"/>
      <c r="H794" s="106"/>
      <c r="I794" s="106"/>
      <c r="J794" s="106"/>
      <c r="K794" s="106"/>
      <c r="L794" s="106"/>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6"/>
      <c r="BK794" s="86"/>
      <c r="BL794" s="34"/>
      <c r="BM794" s="86"/>
      <c r="BN794" s="86"/>
      <c r="BO794" s="86"/>
      <c r="BP794" s="86"/>
      <c r="BQ794" s="86"/>
      <c r="BR794" s="86"/>
      <c r="BS794" s="86"/>
      <c r="BT794" s="86"/>
      <c r="BU794" s="86"/>
      <c r="BV794" s="86"/>
      <c r="BW794" s="86"/>
      <c r="BX794" s="86"/>
      <c r="BY794" s="86"/>
      <c r="BZ794" s="86"/>
      <c r="CA794" s="86"/>
      <c r="CB794" s="86"/>
      <c r="CC794" s="86"/>
      <c r="CD794" s="86"/>
      <c r="CE794" s="86"/>
      <c r="CF794" s="86"/>
      <c r="CG794" s="86"/>
      <c r="CH794" s="86"/>
      <c r="CI794" s="86"/>
      <c r="CJ794" s="86"/>
      <c r="CK794" s="86"/>
      <c r="CS794" s="1" t="s">
        <v>2459</v>
      </c>
    </row>
    <row r="795" spans="1:97" ht="15.75" hidden="1" customHeight="1">
      <c r="A795" s="86"/>
      <c r="B795" s="106"/>
      <c r="C795" s="81"/>
      <c r="D795" s="106"/>
      <c r="E795" s="106"/>
      <c r="F795" s="106"/>
      <c r="G795" s="106"/>
      <c r="H795" s="106"/>
      <c r="I795" s="106"/>
      <c r="J795" s="106"/>
      <c r="K795" s="106"/>
      <c r="L795" s="106"/>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6"/>
      <c r="BK795" s="86"/>
      <c r="BL795" s="34"/>
      <c r="BM795" s="86"/>
      <c r="BN795" s="86"/>
      <c r="BO795" s="86"/>
      <c r="BP795" s="86"/>
      <c r="BQ795" s="86"/>
      <c r="BR795" s="86"/>
      <c r="BS795" s="86"/>
      <c r="BT795" s="86"/>
      <c r="BU795" s="86"/>
      <c r="BV795" s="86"/>
      <c r="BW795" s="86"/>
      <c r="BX795" s="86"/>
      <c r="BY795" s="86"/>
      <c r="BZ795" s="86"/>
      <c r="CA795" s="86"/>
      <c r="CB795" s="86"/>
      <c r="CC795" s="86"/>
      <c r="CD795" s="86"/>
      <c r="CE795" s="86"/>
      <c r="CF795" s="86"/>
      <c r="CG795" s="86"/>
      <c r="CH795" s="86"/>
      <c r="CI795" s="86"/>
      <c r="CJ795" s="86"/>
      <c r="CK795" s="86"/>
      <c r="CS795" s="1" t="s">
        <v>2460</v>
      </c>
    </row>
    <row r="796" spans="1:97" ht="15.75" hidden="1" customHeight="1">
      <c r="A796" s="86"/>
      <c r="B796" s="106"/>
      <c r="C796" s="81"/>
      <c r="D796" s="106"/>
      <c r="E796" s="106"/>
      <c r="F796" s="106"/>
      <c r="G796" s="106"/>
      <c r="H796" s="106"/>
      <c r="I796" s="106"/>
      <c r="J796" s="106"/>
      <c r="K796" s="106"/>
      <c r="L796" s="106"/>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c r="BG796" s="81"/>
      <c r="BH796" s="81"/>
      <c r="BI796" s="81"/>
      <c r="BJ796" s="86"/>
      <c r="BK796" s="86"/>
      <c r="BL796" s="34"/>
      <c r="BM796" s="86"/>
      <c r="BN796" s="86"/>
      <c r="BO796" s="86"/>
      <c r="BP796" s="86"/>
      <c r="BQ796" s="86"/>
      <c r="BR796" s="86"/>
      <c r="BS796" s="86"/>
      <c r="BT796" s="86"/>
      <c r="BU796" s="86"/>
      <c r="BV796" s="86"/>
      <c r="BW796" s="86"/>
      <c r="BX796" s="86"/>
      <c r="BY796" s="86"/>
      <c r="BZ796" s="86"/>
      <c r="CA796" s="86"/>
      <c r="CB796" s="86"/>
      <c r="CC796" s="86"/>
      <c r="CD796" s="86"/>
      <c r="CE796" s="86"/>
      <c r="CF796" s="86"/>
      <c r="CG796" s="86"/>
      <c r="CH796" s="86"/>
      <c r="CI796" s="86"/>
      <c r="CJ796" s="86"/>
      <c r="CK796" s="86"/>
      <c r="CS796" s="1" t="s">
        <v>2461</v>
      </c>
    </row>
    <row r="797" spans="1:97" ht="15.75" hidden="1" customHeight="1">
      <c r="A797" s="86"/>
      <c r="B797" s="106"/>
      <c r="C797" s="81"/>
      <c r="D797" s="106"/>
      <c r="E797" s="106"/>
      <c r="F797" s="106"/>
      <c r="G797" s="106"/>
      <c r="H797" s="106"/>
      <c r="I797" s="106"/>
      <c r="J797" s="106"/>
      <c r="K797" s="106"/>
      <c r="L797" s="106"/>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c r="BG797" s="81"/>
      <c r="BH797" s="81"/>
      <c r="BI797" s="81"/>
      <c r="BJ797" s="86"/>
      <c r="BK797" s="86"/>
      <c r="BL797" s="34"/>
      <c r="BM797" s="86"/>
      <c r="BN797" s="86"/>
      <c r="BO797" s="86"/>
      <c r="BP797" s="86"/>
      <c r="BQ797" s="86"/>
      <c r="BR797" s="86"/>
      <c r="BS797" s="86"/>
      <c r="BT797" s="86"/>
      <c r="BU797" s="86"/>
      <c r="BV797" s="86"/>
      <c r="BW797" s="86"/>
      <c r="BX797" s="86"/>
      <c r="BY797" s="86"/>
      <c r="BZ797" s="86"/>
      <c r="CA797" s="86"/>
      <c r="CB797" s="86"/>
      <c r="CC797" s="86"/>
      <c r="CD797" s="86"/>
      <c r="CE797" s="86"/>
      <c r="CF797" s="86"/>
      <c r="CG797" s="86"/>
      <c r="CH797" s="86"/>
      <c r="CI797" s="86"/>
      <c r="CJ797" s="86"/>
      <c r="CK797" s="86"/>
      <c r="CS797" s="1" t="s">
        <v>2462</v>
      </c>
    </row>
    <row r="798" spans="1:97" ht="15.75" hidden="1" customHeight="1">
      <c r="A798" s="86"/>
      <c r="B798" s="106"/>
      <c r="C798" s="81"/>
      <c r="D798" s="106"/>
      <c r="E798" s="106"/>
      <c r="F798" s="106"/>
      <c r="G798" s="106"/>
      <c r="H798" s="106"/>
      <c r="I798" s="106"/>
      <c r="J798" s="106"/>
      <c r="K798" s="106"/>
      <c r="L798" s="106"/>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6"/>
      <c r="BK798" s="86"/>
      <c r="BL798" s="34"/>
      <c r="BM798" s="86"/>
      <c r="BN798" s="86"/>
      <c r="BO798" s="86"/>
      <c r="BP798" s="86"/>
      <c r="BQ798" s="86"/>
      <c r="BR798" s="86"/>
      <c r="BS798" s="86"/>
      <c r="BT798" s="86"/>
      <c r="BU798" s="86"/>
      <c r="BV798" s="86"/>
      <c r="BW798" s="86"/>
      <c r="BX798" s="86"/>
      <c r="BY798" s="86"/>
      <c r="BZ798" s="86"/>
      <c r="CA798" s="86"/>
      <c r="CB798" s="86"/>
      <c r="CC798" s="86"/>
      <c r="CD798" s="86"/>
      <c r="CE798" s="86"/>
      <c r="CF798" s="86"/>
      <c r="CG798" s="86"/>
      <c r="CH798" s="86"/>
      <c r="CI798" s="86"/>
      <c r="CJ798" s="86"/>
      <c r="CK798" s="86"/>
      <c r="CS798" s="1" t="s">
        <v>2463</v>
      </c>
    </row>
    <row r="799" spans="1:97" ht="15.75" hidden="1" customHeight="1">
      <c r="A799" s="86"/>
      <c r="B799" s="106"/>
      <c r="C799" s="81"/>
      <c r="D799" s="106"/>
      <c r="E799" s="106"/>
      <c r="F799" s="106"/>
      <c r="G799" s="106"/>
      <c r="H799" s="106"/>
      <c r="I799" s="106"/>
      <c r="J799" s="106"/>
      <c r="K799" s="106"/>
      <c r="L799" s="106"/>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c r="BG799" s="81"/>
      <c r="BH799" s="81"/>
      <c r="BI799" s="81"/>
      <c r="BJ799" s="86"/>
      <c r="BK799" s="86"/>
      <c r="BL799" s="34"/>
      <c r="BM799" s="86"/>
      <c r="BN799" s="86"/>
      <c r="BO799" s="86"/>
      <c r="BP799" s="86"/>
      <c r="BQ799" s="86"/>
      <c r="BR799" s="86"/>
      <c r="BS799" s="86"/>
      <c r="BT799" s="86"/>
      <c r="BU799" s="86"/>
      <c r="BV799" s="86"/>
      <c r="BW799" s="86"/>
      <c r="BX799" s="86"/>
      <c r="BY799" s="86"/>
      <c r="BZ799" s="86"/>
      <c r="CA799" s="86"/>
      <c r="CB799" s="86"/>
      <c r="CC799" s="86"/>
      <c r="CD799" s="86"/>
      <c r="CE799" s="86"/>
      <c r="CF799" s="86"/>
      <c r="CG799" s="86"/>
      <c r="CH799" s="86"/>
      <c r="CI799" s="86"/>
      <c r="CJ799" s="86"/>
      <c r="CK799" s="86"/>
      <c r="CS799" s="1" t="s">
        <v>2464</v>
      </c>
    </row>
    <row r="800" spans="1:97" ht="15.75" hidden="1" customHeight="1">
      <c r="A800" s="86"/>
      <c r="B800" s="106"/>
      <c r="C800" s="81"/>
      <c r="D800" s="106"/>
      <c r="E800" s="106"/>
      <c r="F800" s="106"/>
      <c r="G800" s="106"/>
      <c r="H800" s="106"/>
      <c r="I800" s="106"/>
      <c r="J800" s="106"/>
      <c r="K800" s="106"/>
      <c r="L800" s="106"/>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c r="BG800" s="81"/>
      <c r="BH800" s="81"/>
      <c r="BI800" s="81"/>
      <c r="BJ800" s="86"/>
      <c r="BK800" s="86"/>
      <c r="BL800" s="34"/>
      <c r="BM800" s="86"/>
      <c r="BN800" s="86"/>
      <c r="BO800" s="86"/>
      <c r="BP800" s="86"/>
      <c r="BQ800" s="86"/>
      <c r="BR800" s="86"/>
      <c r="BS800" s="86"/>
      <c r="BT800" s="86"/>
      <c r="BU800" s="86"/>
      <c r="BV800" s="86"/>
      <c r="BW800" s="86"/>
      <c r="BX800" s="86"/>
      <c r="BY800" s="86"/>
      <c r="BZ800" s="86"/>
      <c r="CA800" s="86"/>
      <c r="CB800" s="86"/>
      <c r="CC800" s="86"/>
      <c r="CD800" s="86"/>
      <c r="CE800" s="86"/>
      <c r="CF800" s="86"/>
      <c r="CG800" s="86"/>
      <c r="CH800" s="86"/>
      <c r="CI800" s="86"/>
      <c r="CJ800" s="86"/>
      <c r="CK800" s="86"/>
      <c r="CS800" s="1" t="s">
        <v>2465</v>
      </c>
    </row>
    <row r="801" spans="1:97" ht="15.75" hidden="1" customHeight="1">
      <c r="A801" s="86"/>
      <c r="B801" s="106"/>
      <c r="C801" s="81"/>
      <c r="D801" s="106"/>
      <c r="E801" s="106"/>
      <c r="F801" s="106"/>
      <c r="G801" s="106"/>
      <c r="H801" s="106"/>
      <c r="I801" s="106"/>
      <c r="J801" s="106"/>
      <c r="K801" s="106"/>
      <c r="L801" s="106"/>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6"/>
      <c r="BK801" s="86"/>
      <c r="BL801" s="34"/>
      <c r="BM801" s="86"/>
      <c r="BN801" s="86"/>
      <c r="BO801" s="86"/>
      <c r="BP801" s="86"/>
      <c r="BQ801" s="86"/>
      <c r="BR801" s="86"/>
      <c r="BS801" s="86"/>
      <c r="BT801" s="86"/>
      <c r="BU801" s="86"/>
      <c r="BV801" s="86"/>
      <c r="BW801" s="86"/>
      <c r="BX801" s="86"/>
      <c r="BY801" s="86"/>
      <c r="BZ801" s="86"/>
      <c r="CA801" s="86"/>
      <c r="CB801" s="86"/>
      <c r="CC801" s="86"/>
      <c r="CD801" s="86"/>
      <c r="CE801" s="86"/>
      <c r="CF801" s="86"/>
      <c r="CG801" s="86"/>
      <c r="CH801" s="86"/>
      <c r="CI801" s="86"/>
      <c r="CJ801" s="86"/>
      <c r="CK801" s="86"/>
      <c r="CS801" s="1" t="s">
        <v>2466</v>
      </c>
    </row>
    <row r="802" spans="1:97" ht="15.75" hidden="1" customHeight="1">
      <c r="A802" s="86"/>
      <c r="B802" s="106"/>
      <c r="C802" s="81"/>
      <c r="D802" s="106"/>
      <c r="E802" s="106"/>
      <c r="F802" s="106"/>
      <c r="G802" s="106"/>
      <c r="H802" s="106"/>
      <c r="I802" s="106"/>
      <c r="J802" s="106"/>
      <c r="K802" s="106"/>
      <c r="L802" s="106"/>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c r="BG802" s="81"/>
      <c r="BH802" s="81"/>
      <c r="BI802" s="81"/>
      <c r="BJ802" s="86"/>
      <c r="BK802" s="86"/>
      <c r="BL802" s="34"/>
      <c r="BM802" s="86"/>
      <c r="BN802" s="86"/>
      <c r="BO802" s="86"/>
      <c r="BP802" s="86"/>
      <c r="BQ802" s="86"/>
      <c r="BR802" s="86"/>
      <c r="BS802" s="86"/>
      <c r="BT802" s="86"/>
      <c r="BU802" s="86"/>
      <c r="BV802" s="86"/>
      <c r="BW802" s="86"/>
      <c r="BX802" s="86"/>
      <c r="BY802" s="86"/>
      <c r="BZ802" s="86"/>
      <c r="CA802" s="86"/>
      <c r="CB802" s="86"/>
      <c r="CC802" s="86"/>
      <c r="CD802" s="86"/>
      <c r="CE802" s="86"/>
      <c r="CF802" s="86"/>
      <c r="CG802" s="86"/>
      <c r="CH802" s="86"/>
      <c r="CI802" s="86"/>
      <c r="CJ802" s="86"/>
      <c r="CK802" s="86"/>
      <c r="CS802" s="1" t="s">
        <v>2467</v>
      </c>
    </row>
    <row r="803" spans="1:97" ht="15.75" hidden="1" customHeight="1">
      <c r="A803" s="86"/>
      <c r="B803" s="106"/>
      <c r="C803" s="81"/>
      <c r="D803" s="106"/>
      <c r="E803" s="106"/>
      <c r="F803" s="106"/>
      <c r="G803" s="106"/>
      <c r="H803" s="106"/>
      <c r="I803" s="106"/>
      <c r="J803" s="106"/>
      <c r="K803" s="106"/>
      <c r="L803" s="106"/>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c r="BG803" s="81"/>
      <c r="BH803" s="81"/>
      <c r="BI803" s="81"/>
      <c r="BJ803" s="86"/>
      <c r="BK803" s="86"/>
      <c r="BL803" s="34"/>
      <c r="BM803" s="86"/>
      <c r="BN803" s="86"/>
      <c r="BO803" s="86"/>
      <c r="BP803" s="86"/>
      <c r="BQ803" s="86"/>
      <c r="BR803" s="86"/>
      <c r="BS803" s="86"/>
      <c r="BT803" s="86"/>
      <c r="BU803" s="86"/>
      <c r="BV803" s="86"/>
      <c r="BW803" s="86"/>
      <c r="BX803" s="86"/>
      <c r="BY803" s="86"/>
      <c r="BZ803" s="86"/>
      <c r="CA803" s="86"/>
      <c r="CB803" s="86"/>
      <c r="CC803" s="86"/>
      <c r="CD803" s="86"/>
      <c r="CE803" s="86"/>
      <c r="CF803" s="86"/>
      <c r="CG803" s="86"/>
      <c r="CH803" s="86"/>
      <c r="CI803" s="86"/>
      <c r="CJ803" s="86"/>
      <c r="CK803" s="86"/>
      <c r="CS803" s="1" t="s">
        <v>2468</v>
      </c>
    </row>
    <row r="804" spans="1:97" ht="15.75" hidden="1" customHeight="1">
      <c r="A804" s="86"/>
      <c r="B804" s="106"/>
      <c r="C804" s="81"/>
      <c r="D804" s="106"/>
      <c r="E804" s="106"/>
      <c r="F804" s="106"/>
      <c r="G804" s="106"/>
      <c r="H804" s="106"/>
      <c r="I804" s="106"/>
      <c r="J804" s="106"/>
      <c r="K804" s="106"/>
      <c r="L804" s="106"/>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6"/>
      <c r="BK804" s="86"/>
      <c r="BL804" s="34"/>
      <c r="BM804" s="86"/>
      <c r="BN804" s="86"/>
      <c r="BO804" s="86"/>
      <c r="BP804" s="86"/>
      <c r="BQ804" s="86"/>
      <c r="BR804" s="86"/>
      <c r="BS804" s="86"/>
      <c r="BT804" s="86"/>
      <c r="BU804" s="86"/>
      <c r="BV804" s="86"/>
      <c r="BW804" s="86"/>
      <c r="BX804" s="86"/>
      <c r="BY804" s="86"/>
      <c r="BZ804" s="86"/>
      <c r="CA804" s="86"/>
      <c r="CB804" s="86"/>
      <c r="CC804" s="86"/>
      <c r="CD804" s="86"/>
      <c r="CE804" s="86"/>
      <c r="CF804" s="86"/>
      <c r="CG804" s="86"/>
      <c r="CH804" s="86"/>
      <c r="CI804" s="86"/>
      <c r="CJ804" s="86"/>
      <c r="CK804" s="86"/>
      <c r="CS804" s="1" t="s">
        <v>2469</v>
      </c>
    </row>
    <row r="805" spans="1:97" ht="15.75" hidden="1" customHeight="1">
      <c r="A805" s="86"/>
      <c r="B805" s="106"/>
      <c r="C805" s="81"/>
      <c r="D805" s="106"/>
      <c r="E805" s="106"/>
      <c r="F805" s="106"/>
      <c r="G805" s="106"/>
      <c r="H805" s="106"/>
      <c r="I805" s="106"/>
      <c r="J805" s="106"/>
      <c r="K805" s="106"/>
      <c r="L805" s="106"/>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c r="BG805" s="81"/>
      <c r="BH805" s="81"/>
      <c r="BI805" s="81"/>
      <c r="BJ805" s="86"/>
      <c r="BK805" s="86"/>
      <c r="BL805" s="34"/>
      <c r="BM805" s="86"/>
      <c r="BN805" s="86"/>
      <c r="BO805" s="86"/>
      <c r="BP805" s="86"/>
      <c r="BQ805" s="86"/>
      <c r="BR805" s="86"/>
      <c r="BS805" s="86"/>
      <c r="BT805" s="86"/>
      <c r="BU805" s="86"/>
      <c r="BV805" s="86"/>
      <c r="BW805" s="86"/>
      <c r="BX805" s="86"/>
      <c r="BY805" s="86"/>
      <c r="BZ805" s="86"/>
      <c r="CA805" s="86"/>
      <c r="CB805" s="86"/>
      <c r="CC805" s="86"/>
      <c r="CD805" s="86"/>
      <c r="CE805" s="86"/>
      <c r="CF805" s="86"/>
      <c r="CG805" s="86"/>
      <c r="CH805" s="86"/>
      <c r="CI805" s="86"/>
      <c r="CJ805" s="86"/>
      <c r="CK805" s="86"/>
      <c r="CS805" s="1" t="s">
        <v>2470</v>
      </c>
    </row>
    <row r="806" spans="1:97" ht="15.75" hidden="1" customHeight="1">
      <c r="A806" s="86"/>
      <c r="B806" s="106"/>
      <c r="C806" s="81"/>
      <c r="D806" s="106"/>
      <c r="E806" s="106"/>
      <c r="F806" s="106"/>
      <c r="G806" s="106"/>
      <c r="H806" s="106"/>
      <c r="I806" s="106"/>
      <c r="J806" s="106"/>
      <c r="K806" s="106"/>
      <c r="L806" s="106"/>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c r="BG806" s="81"/>
      <c r="BH806" s="81"/>
      <c r="BI806" s="81"/>
      <c r="BJ806" s="86"/>
      <c r="BK806" s="86"/>
      <c r="BL806" s="34"/>
      <c r="BM806" s="86"/>
      <c r="BN806" s="86"/>
      <c r="BO806" s="86"/>
      <c r="BP806" s="86"/>
      <c r="BQ806" s="86"/>
      <c r="BR806" s="86"/>
      <c r="BS806" s="86"/>
      <c r="BT806" s="86"/>
      <c r="BU806" s="86"/>
      <c r="BV806" s="86"/>
      <c r="BW806" s="86"/>
      <c r="BX806" s="86"/>
      <c r="BY806" s="86"/>
      <c r="BZ806" s="86"/>
      <c r="CA806" s="86"/>
      <c r="CB806" s="86"/>
      <c r="CC806" s="86"/>
      <c r="CD806" s="86"/>
      <c r="CE806" s="86"/>
      <c r="CF806" s="86"/>
      <c r="CG806" s="86"/>
      <c r="CH806" s="86"/>
      <c r="CI806" s="86"/>
      <c r="CJ806" s="86"/>
      <c r="CK806" s="86"/>
      <c r="CS806" s="1" t="s">
        <v>3149</v>
      </c>
    </row>
    <row r="807" spans="1:97" ht="15.75" hidden="1" customHeight="1">
      <c r="A807" s="86"/>
      <c r="B807" s="106"/>
      <c r="C807" s="81"/>
      <c r="D807" s="106"/>
      <c r="E807" s="106"/>
      <c r="F807" s="106"/>
      <c r="G807" s="106"/>
      <c r="H807" s="106"/>
      <c r="I807" s="106"/>
      <c r="J807" s="106"/>
      <c r="K807" s="106"/>
      <c r="L807" s="106"/>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6"/>
      <c r="BK807" s="86"/>
      <c r="BL807" s="34"/>
      <c r="BM807" s="86"/>
      <c r="BN807" s="86"/>
      <c r="BO807" s="86"/>
      <c r="BP807" s="86"/>
      <c r="BQ807" s="86"/>
      <c r="BR807" s="86"/>
      <c r="BS807" s="86"/>
      <c r="BT807" s="86"/>
      <c r="BU807" s="86"/>
      <c r="BV807" s="86"/>
      <c r="BW807" s="86"/>
      <c r="BX807" s="86"/>
      <c r="BY807" s="86"/>
      <c r="BZ807" s="86"/>
      <c r="CA807" s="86"/>
      <c r="CB807" s="86"/>
      <c r="CC807" s="86"/>
      <c r="CD807" s="86"/>
      <c r="CE807" s="86"/>
      <c r="CF807" s="86"/>
      <c r="CG807" s="86"/>
      <c r="CH807" s="86"/>
      <c r="CI807" s="86"/>
      <c r="CJ807" s="86"/>
      <c r="CK807" s="86"/>
      <c r="CS807" s="1" t="s">
        <v>3150</v>
      </c>
    </row>
    <row r="808" spans="1:97" ht="15.75" hidden="1" customHeight="1">
      <c r="A808" s="86"/>
      <c r="B808" s="106"/>
      <c r="C808" s="81"/>
      <c r="D808" s="106"/>
      <c r="E808" s="106"/>
      <c r="F808" s="106"/>
      <c r="G808" s="106"/>
      <c r="H808" s="106"/>
      <c r="I808" s="106"/>
      <c r="J808" s="106"/>
      <c r="K808" s="106"/>
      <c r="L808" s="106"/>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c r="BG808" s="81"/>
      <c r="BH808" s="81"/>
      <c r="BI808" s="81"/>
      <c r="BJ808" s="86"/>
      <c r="BK808" s="86"/>
      <c r="BL808" s="34"/>
      <c r="BM808" s="86"/>
      <c r="BN808" s="86"/>
      <c r="BO808" s="86"/>
      <c r="BP808" s="86"/>
      <c r="BQ808" s="86"/>
      <c r="BR808" s="86"/>
      <c r="BS808" s="86"/>
      <c r="BT808" s="86"/>
      <c r="BU808" s="86"/>
      <c r="BV808" s="86"/>
      <c r="BW808" s="86"/>
      <c r="BX808" s="86"/>
      <c r="BY808" s="86"/>
      <c r="BZ808" s="86"/>
      <c r="CA808" s="86"/>
      <c r="CB808" s="86"/>
      <c r="CC808" s="86"/>
      <c r="CD808" s="86"/>
      <c r="CE808" s="86"/>
      <c r="CF808" s="86"/>
      <c r="CG808" s="86"/>
      <c r="CH808" s="86"/>
      <c r="CI808" s="86"/>
      <c r="CJ808" s="86"/>
      <c r="CK808" s="86"/>
      <c r="CS808" s="1" t="s">
        <v>3151</v>
      </c>
    </row>
    <row r="809" spans="1:97" ht="15.75" hidden="1" customHeight="1">
      <c r="A809" s="86"/>
      <c r="B809" s="106"/>
      <c r="C809" s="81"/>
      <c r="D809" s="106"/>
      <c r="E809" s="106"/>
      <c r="F809" s="106"/>
      <c r="G809" s="106"/>
      <c r="H809" s="106"/>
      <c r="I809" s="106"/>
      <c r="J809" s="106"/>
      <c r="K809" s="106"/>
      <c r="L809" s="106"/>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6"/>
      <c r="BK809" s="86"/>
      <c r="BL809" s="34"/>
      <c r="BM809" s="86"/>
      <c r="BN809" s="86"/>
      <c r="BO809" s="86"/>
      <c r="BP809" s="86"/>
      <c r="BQ809" s="86"/>
      <c r="BR809" s="86"/>
      <c r="BS809" s="86"/>
      <c r="BT809" s="86"/>
      <c r="BU809" s="86"/>
      <c r="BV809" s="86"/>
      <c r="BW809" s="86"/>
      <c r="BX809" s="86"/>
      <c r="BY809" s="86"/>
      <c r="BZ809" s="86"/>
      <c r="CA809" s="86"/>
      <c r="CB809" s="86"/>
      <c r="CC809" s="86"/>
      <c r="CD809" s="86"/>
      <c r="CE809" s="86"/>
      <c r="CF809" s="86"/>
      <c r="CG809" s="86"/>
      <c r="CH809" s="86"/>
      <c r="CI809" s="86"/>
      <c r="CJ809" s="86"/>
      <c r="CK809" s="86"/>
      <c r="CS809" s="1" t="s">
        <v>3152</v>
      </c>
    </row>
    <row r="810" spans="1:97" ht="15.75" hidden="1" customHeight="1">
      <c r="A810" s="86"/>
      <c r="B810" s="106"/>
      <c r="C810" s="81"/>
      <c r="D810" s="106"/>
      <c r="E810" s="106"/>
      <c r="F810" s="106"/>
      <c r="G810" s="106"/>
      <c r="H810" s="106"/>
      <c r="I810" s="106"/>
      <c r="J810" s="106"/>
      <c r="K810" s="106"/>
      <c r="L810" s="106"/>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6"/>
      <c r="BK810" s="86"/>
      <c r="BL810" s="34"/>
      <c r="BM810" s="86"/>
      <c r="BN810" s="86"/>
      <c r="BO810" s="86"/>
      <c r="BP810" s="86"/>
      <c r="BQ810" s="86"/>
      <c r="BR810" s="86"/>
      <c r="BS810" s="86"/>
      <c r="BT810" s="86"/>
      <c r="BU810" s="86"/>
      <c r="BV810" s="86"/>
      <c r="BW810" s="86"/>
      <c r="BX810" s="86"/>
      <c r="BY810" s="86"/>
      <c r="BZ810" s="86"/>
      <c r="CA810" s="86"/>
      <c r="CB810" s="86"/>
      <c r="CC810" s="86"/>
      <c r="CD810" s="86"/>
      <c r="CE810" s="86"/>
      <c r="CF810" s="86"/>
      <c r="CG810" s="86"/>
      <c r="CH810" s="86"/>
      <c r="CI810" s="86"/>
      <c r="CJ810" s="86"/>
      <c r="CK810" s="86"/>
      <c r="CS810" s="1" t="s">
        <v>2475</v>
      </c>
    </row>
    <row r="811" spans="1:97" ht="15.75" hidden="1" customHeight="1">
      <c r="A811" s="86"/>
      <c r="B811" s="106"/>
      <c r="C811" s="81"/>
      <c r="D811" s="106"/>
      <c r="E811" s="106"/>
      <c r="F811" s="106"/>
      <c r="G811" s="106"/>
      <c r="H811" s="106"/>
      <c r="I811" s="106"/>
      <c r="J811" s="106"/>
      <c r="K811" s="106"/>
      <c r="L811" s="106"/>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c r="BG811" s="81"/>
      <c r="BH811" s="81"/>
      <c r="BI811" s="81"/>
      <c r="BJ811" s="86"/>
      <c r="BK811" s="86"/>
      <c r="BL811" s="34"/>
      <c r="BM811" s="86"/>
      <c r="BN811" s="86"/>
      <c r="BO811" s="86"/>
      <c r="BP811" s="86"/>
      <c r="BQ811" s="86"/>
      <c r="BR811" s="86"/>
      <c r="BS811" s="86"/>
      <c r="BT811" s="86"/>
      <c r="BU811" s="86"/>
      <c r="BV811" s="86"/>
      <c r="BW811" s="86"/>
      <c r="BX811" s="86"/>
      <c r="BY811" s="86"/>
      <c r="BZ811" s="86"/>
      <c r="CA811" s="86"/>
      <c r="CB811" s="86"/>
      <c r="CC811" s="86"/>
      <c r="CD811" s="86"/>
      <c r="CE811" s="86"/>
      <c r="CF811" s="86"/>
      <c r="CG811" s="86"/>
      <c r="CH811" s="86"/>
      <c r="CI811" s="86"/>
      <c r="CJ811" s="86"/>
      <c r="CK811" s="86"/>
      <c r="CS811" s="1" t="s">
        <v>2476</v>
      </c>
    </row>
    <row r="812" spans="1:97" ht="15.75" hidden="1" customHeight="1">
      <c r="A812" s="86"/>
      <c r="B812" s="106"/>
      <c r="C812" s="81"/>
      <c r="D812" s="106"/>
      <c r="E812" s="106"/>
      <c r="F812" s="106"/>
      <c r="G812" s="106"/>
      <c r="H812" s="106"/>
      <c r="I812" s="106"/>
      <c r="J812" s="106"/>
      <c r="K812" s="106"/>
      <c r="L812" s="106"/>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6"/>
      <c r="BK812" s="86"/>
      <c r="BL812" s="34"/>
      <c r="BM812" s="86"/>
      <c r="BN812" s="86"/>
      <c r="BO812" s="86"/>
      <c r="BP812" s="86"/>
      <c r="BQ812" s="86"/>
      <c r="BR812" s="86"/>
      <c r="BS812" s="86"/>
      <c r="BT812" s="86"/>
      <c r="BU812" s="86"/>
      <c r="BV812" s="86"/>
      <c r="BW812" s="86"/>
      <c r="BX812" s="86"/>
      <c r="BY812" s="86"/>
      <c r="BZ812" s="86"/>
      <c r="CA812" s="86"/>
      <c r="CB812" s="86"/>
      <c r="CC812" s="86"/>
      <c r="CD812" s="86"/>
      <c r="CE812" s="86"/>
      <c r="CF812" s="86"/>
      <c r="CG812" s="86"/>
      <c r="CH812" s="86"/>
      <c r="CI812" s="86"/>
      <c r="CJ812" s="86"/>
      <c r="CK812" s="86"/>
      <c r="CS812" s="1" t="s">
        <v>2477</v>
      </c>
    </row>
    <row r="813" spans="1:97" ht="15.75" hidden="1" customHeight="1">
      <c r="A813" s="86"/>
      <c r="B813" s="106"/>
      <c r="C813" s="81"/>
      <c r="D813" s="106"/>
      <c r="E813" s="106"/>
      <c r="F813" s="106"/>
      <c r="G813" s="106"/>
      <c r="H813" s="106"/>
      <c r="I813" s="106"/>
      <c r="J813" s="106"/>
      <c r="K813" s="106"/>
      <c r="L813" s="106"/>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c r="BG813" s="81"/>
      <c r="BH813" s="81"/>
      <c r="BI813" s="81"/>
      <c r="BJ813" s="86"/>
      <c r="BK813" s="86"/>
      <c r="BL813" s="34"/>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S813" s="1" t="s">
        <v>2478</v>
      </c>
    </row>
    <row r="814" spans="1:97" ht="15.75" hidden="1" customHeight="1">
      <c r="A814" s="86"/>
      <c r="B814" s="106"/>
      <c r="C814" s="81"/>
      <c r="D814" s="106"/>
      <c r="E814" s="106"/>
      <c r="F814" s="106"/>
      <c r="G814" s="106"/>
      <c r="H814" s="106"/>
      <c r="I814" s="106"/>
      <c r="J814" s="106"/>
      <c r="K814" s="106"/>
      <c r="L814" s="106"/>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6"/>
      <c r="BK814" s="86"/>
      <c r="BL814" s="34"/>
      <c r="BM814" s="86"/>
      <c r="BN814" s="86"/>
      <c r="BO814" s="86"/>
      <c r="BP814" s="86"/>
      <c r="BQ814" s="86"/>
      <c r="BR814" s="86"/>
      <c r="BS814" s="86"/>
      <c r="BT814" s="86"/>
      <c r="BU814" s="86"/>
      <c r="BV814" s="86"/>
      <c r="BW814" s="86"/>
      <c r="BX814" s="86"/>
      <c r="BY814" s="86"/>
      <c r="BZ814" s="86"/>
      <c r="CA814" s="86"/>
      <c r="CB814" s="86"/>
      <c r="CC814" s="86"/>
      <c r="CD814" s="86"/>
      <c r="CE814" s="86"/>
      <c r="CF814" s="86"/>
      <c r="CG814" s="86"/>
      <c r="CH814" s="86"/>
      <c r="CI814" s="86"/>
      <c r="CJ814" s="86"/>
      <c r="CK814" s="86"/>
      <c r="CS814" s="1" t="s">
        <v>2479</v>
      </c>
    </row>
    <row r="815" spans="1:97" ht="15.75" hidden="1" customHeight="1">
      <c r="A815" s="86"/>
      <c r="B815" s="106"/>
      <c r="C815" s="81"/>
      <c r="D815" s="106"/>
      <c r="E815" s="106"/>
      <c r="F815" s="106"/>
      <c r="G815" s="106"/>
      <c r="H815" s="106"/>
      <c r="I815" s="106"/>
      <c r="J815" s="106"/>
      <c r="K815" s="106"/>
      <c r="L815" s="106"/>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c r="BG815" s="81"/>
      <c r="BH815" s="81"/>
      <c r="BI815" s="81"/>
      <c r="BJ815" s="86"/>
      <c r="BK815" s="86"/>
      <c r="BL815" s="34"/>
      <c r="BM815" s="86"/>
      <c r="BN815" s="86"/>
      <c r="BO815" s="86"/>
      <c r="BP815" s="86"/>
      <c r="BQ815" s="86"/>
      <c r="BR815" s="86"/>
      <c r="BS815" s="86"/>
      <c r="BT815" s="86"/>
      <c r="BU815" s="86"/>
      <c r="BV815" s="86"/>
      <c r="BW815" s="86"/>
      <c r="BX815" s="86"/>
      <c r="BY815" s="86"/>
      <c r="BZ815" s="86"/>
      <c r="CA815" s="86"/>
      <c r="CB815" s="86"/>
      <c r="CC815" s="86"/>
      <c r="CD815" s="86"/>
      <c r="CE815" s="86"/>
      <c r="CF815" s="86"/>
      <c r="CG815" s="86"/>
      <c r="CH815" s="86"/>
      <c r="CI815" s="86"/>
      <c r="CJ815" s="86"/>
      <c r="CK815" s="86"/>
      <c r="CS815" s="1" t="s">
        <v>2480</v>
      </c>
    </row>
    <row r="816" spans="1:97" ht="15.75" hidden="1" customHeight="1">
      <c r="A816" s="86"/>
      <c r="B816" s="106"/>
      <c r="C816" s="81"/>
      <c r="D816" s="106"/>
      <c r="E816" s="106"/>
      <c r="F816" s="106"/>
      <c r="G816" s="106"/>
      <c r="H816" s="106"/>
      <c r="I816" s="106"/>
      <c r="J816" s="106"/>
      <c r="K816" s="106"/>
      <c r="L816" s="106"/>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c r="BG816" s="81"/>
      <c r="BH816" s="81"/>
      <c r="BI816" s="81"/>
      <c r="BJ816" s="86"/>
      <c r="BK816" s="86"/>
      <c r="BL816" s="34"/>
      <c r="BM816" s="86"/>
      <c r="BN816" s="86"/>
      <c r="BO816" s="86"/>
      <c r="BP816" s="86"/>
      <c r="BQ816" s="86"/>
      <c r="BR816" s="86"/>
      <c r="BS816" s="86"/>
      <c r="BT816" s="86"/>
      <c r="BU816" s="86"/>
      <c r="BV816" s="86"/>
      <c r="BW816" s="86"/>
      <c r="BX816" s="86"/>
      <c r="BY816" s="86"/>
      <c r="BZ816" s="86"/>
      <c r="CA816" s="86"/>
      <c r="CB816" s="86"/>
      <c r="CC816" s="86"/>
      <c r="CD816" s="86"/>
      <c r="CE816" s="86"/>
      <c r="CF816" s="86"/>
      <c r="CG816" s="86"/>
      <c r="CH816" s="86"/>
      <c r="CI816" s="86"/>
      <c r="CJ816" s="86"/>
      <c r="CK816" s="86"/>
      <c r="CS816" s="1" t="s">
        <v>2481</v>
      </c>
    </row>
    <row r="817" spans="1:97" ht="15.75" hidden="1" customHeight="1">
      <c r="A817" s="86"/>
      <c r="B817" s="106"/>
      <c r="C817" s="81"/>
      <c r="D817" s="106"/>
      <c r="E817" s="106"/>
      <c r="F817" s="106"/>
      <c r="G817" s="106"/>
      <c r="H817" s="106"/>
      <c r="I817" s="106"/>
      <c r="J817" s="106"/>
      <c r="K817" s="106"/>
      <c r="L817" s="106"/>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6"/>
      <c r="BK817" s="86"/>
      <c r="BL817" s="34"/>
      <c r="BM817" s="86"/>
      <c r="BN817" s="86"/>
      <c r="BO817" s="86"/>
      <c r="BP817" s="86"/>
      <c r="BQ817" s="86"/>
      <c r="BR817" s="86"/>
      <c r="BS817" s="86"/>
      <c r="BT817" s="86"/>
      <c r="BU817" s="86"/>
      <c r="BV817" s="86"/>
      <c r="BW817" s="86"/>
      <c r="BX817" s="86"/>
      <c r="BY817" s="86"/>
      <c r="BZ817" s="86"/>
      <c r="CA817" s="86"/>
      <c r="CB817" s="86"/>
      <c r="CC817" s="86"/>
      <c r="CD817" s="86"/>
      <c r="CE817" s="86"/>
      <c r="CF817" s="86"/>
      <c r="CG817" s="86"/>
      <c r="CH817" s="86"/>
      <c r="CI817" s="86"/>
      <c r="CJ817" s="86"/>
      <c r="CK817" s="86"/>
      <c r="CS817" s="1" t="s">
        <v>2482</v>
      </c>
    </row>
    <row r="818" spans="1:97" ht="15.75" hidden="1" customHeight="1">
      <c r="A818" s="86"/>
      <c r="B818" s="106"/>
      <c r="C818" s="81"/>
      <c r="D818" s="106"/>
      <c r="E818" s="106"/>
      <c r="F818" s="106"/>
      <c r="G818" s="106"/>
      <c r="H818" s="106"/>
      <c r="I818" s="106"/>
      <c r="J818" s="106"/>
      <c r="K818" s="106"/>
      <c r="L818" s="106"/>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c r="BG818" s="81"/>
      <c r="BH818" s="81"/>
      <c r="BI818" s="81"/>
      <c r="BJ818" s="86"/>
      <c r="BK818" s="86"/>
      <c r="BL818" s="34"/>
      <c r="BM818" s="86"/>
      <c r="BN818" s="86"/>
      <c r="BO818" s="86"/>
      <c r="BP818" s="86"/>
      <c r="BQ818" s="86"/>
      <c r="BR818" s="86"/>
      <c r="BS818" s="86"/>
      <c r="BT818" s="86"/>
      <c r="BU818" s="86"/>
      <c r="BV818" s="86"/>
      <c r="BW818" s="86"/>
      <c r="BX818" s="86"/>
      <c r="BY818" s="86"/>
      <c r="BZ818" s="86"/>
      <c r="CA818" s="86"/>
      <c r="CB818" s="86"/>
      <c r="CC818" s="86"/>
      <c r="CD818" s="86"/>
      <c r="CE818" s="86"/>
      <c r="CF818" s="86"/>
      <c r="CG818" s="86"/>
      <c r="CH818" s="86"/>
      <c r="CI818" s="86"/>
      <c r="CJ818" s="86"/>
      <c r="CK818" s="86"/>
      <c r="CS818" s="1" t="s">
        <v>2483</v>
      </c>
    </row>
    <row r="819" spans="1:97" ht="15.75" hidden="1" customHeight="1">
      <c r="A819" s="86"/>
      <c r="B819" s="106"/>
      <c r="C819" s="81"/>
      <c r="D819" s="106"/>
      <c r="E819" s="106"/>
      <c r="F819" s="106"/>
      <c r="G819" s="106"/>
      <c r="H819" s="106"/>
      <c r="I819" s="106"/>
      <c r="J819" s="106"/>
      <c r="K819" s="106"/>
      <c r="L819" s="106"/>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c r="BG819" s="81"/>
      <c r="BH819" s="81"/>
      <c r="BI819" s="81"/>
      <c r="BJ819" s="86"/>
      <c r="BK819" s="86"/>
      <c r="BL819" s="34"/>
      <c r="BM819" s="86"/>
      <c r="BN819" s="86"/>
      <c r="BO819" s="86"/>
      <c r="BP819" s="86"/>
      <c r="BQ819" s="86"/>
      <c r="BR819" s="86"/>
      <c r="BS819" s="86"/>
      <c r="BT819" s="86"/>
      <c r="BU819" s="86"/>
      <c r="BV819" s="86"/>
      <c r="BW819" s="86"/>
      <c r="BX819" s="86"/>
      <c r="BY819" s="86"/>
      <c r="BZ819" s="86"/>
      <c r="CA819" s="86"/>
      <c r="CB819" s="86"/>
      <c r="CC819" s="86"/>
      <c r="CD819" s="86"/>
      <c r="CE819" s="86"/>
      <c r="CF819" s="86"/>
      <c r="CG819" s="86"/>
      <c r="CH819" s="86"/>
      <c r="CI819" s="86"/>
      <c r="CJ819" s="86"/>
      <c r="CK819" s="86"/>
      <c r="CS819" s="1" t="s">
        <v>602</v>
      </c>
    </row>
    <row r="820" spans="1:97" ht="15.75" hidden="1" customHeight="1">
      <c r="A820" s="86"/>
      <c r="B820" s="106"/>
      <c r="C820" s="81"/>
      <c r="D820" s="106"/>
      <c r="E820" s="106"/>
      <c r="F820" s="106"/>
      <c r="G820" s="106"/>
      <c r="H820" s="106"/>
      <c r="I820" s="106"/>
      <c r="J820" s="106"/>
      <c r="K820" s="106"/>
      <c r="L820" s="106"/>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c r="BG820" s="81"/>
      <c r="BH820" s="81"/>
      <c r="BI820" s="81"/>
      <c r="BJ820" s="86"/>
      <c r="BK820" s="86"/>
      <c r="BL820" s="34"/>
      <c r="BM820" s="86"/>
      <c r="BN820" s="86"/>
      <c r="BO820" s="86"/>
      <c r="BP820" s="86"/>
      <c r="BQ820" s="86"/>
      <c r="BR820" s="86"/>
      <c r="BS820" s="86"/>
      <c r="BT820" s="86"/>
      <c r="BU820" s="86"/>
      <c r="BV820" s="86"/>
      <c r="BW820" s="86"/>
      <c r="BX820" s="86"/>
      <c r="BY820" s="86"/>
      <c r="BZ820" s="86"/>
      <c r="CA820" s="86"/>
      <c r="CB820" s="86"/>
      <c r="CC820" s="86"/>
      <c r="CD820" s="86"/>
      <c r="CE820" s="86"/>
      <c r="CF820" s="86"/>
      <c r="CG820" s="86"/>
      <c r="CH820" s="86"/>
      <c r="CI820" s="86"/>
      <c r="CJ820" s="86"/>
      <c r="CK820" s="86"/>
      <c r="CS820" s="1" t="s">
        <v>659</v>
      </c>
    </row>
    <row r="821" spans="1:97" ht="15.75" hidden="1" customHeight="1">
      <c r="A821" s="86"/>
      <c r="B821" s="106"/>
      <c r="C821" s="81"/>
      <c r="D821" s="106"/>
      <c r="E821" s="106"/>
      <c r="F821" s="106"/>
      <c r="G821" s="106"/>
      <c r="H821" s="106"/>
      <c r="I821" s="106"/>
      <c r="J821" s="106"/>
      <c r="K821" s="106"/>
      <c r="L821" s="106"/>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6"/>
      <c r="BK821" s="86"/>
      <c r="BL821" s="34"/>
      <c r="BM821" s="86"/>
      <c r="BN821" s="86"/>
      <c r="BO821" s="86"/>
      <c r="BP821" s="86"/>
      <c r="BQ821" s="86"/>
      <c r="BR821" s="86"/>
      <c r="BS821" s="86"/>
      <c r="BT821" s="86"/>
      <c r="BU821" s="86"/>
      <c r="BV821" s="86"/>
      <c r="BW821" s="86"/>
      <c r="BX821" s="86"/>
      <c r="BY821" s="86"/>
      <c r="BZ821" s="86"/>
      <c r="CA821" s="86"/>
      <c r="CB821" s="86"/>
      <c r="CC821" s="86"/>
      <c r="CD821" s="86"/>
      <c r="CE821" s="86"/>
      <c r="CF821" s="86"/>
      <c r="CG821" s="86"/>
      <c r="CH821" s="86"/>
      <c r="CI821" s="86"/>
      <c r="CJ821" s="86"/>
      <c r="CK821" s="86"/>
      <c r="CS821" s="1" t="s">
        <v>3153</v>
      </c>
    </row>
    <row r="822" spans="1:97" ht="15.75" hidden="1" customHeight="1">
      <c r="A822" s="86"/>
      <c r="B822" s="106"/>
      <c r="C822" s="81"/>
      <c r="D822" s="106"/>
      <c r="E822" s="106"/>
      <c r="F822" s="106"/>
      <c r="G822" s="106"/>
      <c r="H822" s="106"/>
      <c r="I822" s="106"/>
      <c r="J822" s="106"/>
      <c r="K822" s="106"/>
      <c r="L822" s="106"/>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c r="BG822" s="81"/>
      <c r="BH822" s="81"/>
      <c r="BI822" s="81"/>
      <c r="BJ822" s="86"/>
      <c r="BK822" s="86"/>
      <c r="BL822" s="34"/>
      <c r="BM822" s="86"/>
      <c r="BN822" s="86"/>
      <c r="BO822" s="86"/>
      <c r="BP822" s="86"/>
      <c r="BQ822" s="86"/>
      <c r="BR822" s="86"/>
      <c r="BS822" s="86"/>
      <c r="BT822" s="86"/>
      <c r="BU822" s="86"/>
      <c r="BV822" s="86"/>
      <c r="BW822" s="86"/>
      <c r="BX822" s="86"/>
      <c r="BY822" s="86"/>
      <c r="BZ822" s="86"/>
      <c r="CA822" s="86"/>
      <c r="CB822" s="86"/>
      <c r="CC822" s="86"/>
      <c r="CD822" s="86"/>
      <c r="CE822" s="86"/>
      <c r="CF822" s="86"/>
      <c r="CG822" s="86"/>
      <c r="CH822" s="86"/>
      <c r="CI822" s="86"/>
      <c r="CJ822" s="86"/>
      <c r="CK822" s="86"/>
      <c r="CS822" s="1" t="s">
        <v>3154</v>
      </c>
    </row>
    <row r="823" spans="1:97" ht="15.75" hidden="1" customHeight="1">
      <c r="A823" s="86"/>
      <c r="B823" s="106"/>
      <c r="C823" s="81"/>
      <c r="D823" s="106"/>
      <c r="E823" s="106"/>
      <c r="F823" s="106"/>
      <c r="G823" s="106"/>
      <c r="H823" s="106"/>
      <c r="I823" s="106"/>
      <c r="J823" s="106"/>
      <c r="K823" s="106"/>
      <c r="L823" s="106"/>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6"/>
      <c r="BK823" s="86"/>
      <c r="BL823" s="34"/>
      <c r="BM823" s="86"/>
      <c r="BN823" s="86"/>
      <c r="BO823" s="86"/>
      <c r="BP823" s="86"/>
      <c r="BQ823" s="86"/>
      <c r="BR823" s="86"/>
      <c r="BS823" s="86"/>
      <c r="BT823" s="86"/>
      <c r="BU823" s="86"/>
      <c r="BV823" s="86"/>
      <c r="BW823" s="86"/>
      <c r="BX823" s="86"/>
      <c r="BY823" s="86"/>
      <c r="BZ823" s="86"/>
      <c r="CA823" s="86"/>
      <c r="CB823" s="86"/>
      <c r="CC823" s="86"/>
      <c r="CD823" s="86"/>
      <c r="CE823" s="86"/>
      <c r="CF823" s="86"/>
      <c r="CG823" s="86"/>
      <c r="CH823" s="86"/>
      <c r="CI823" s="86"/>
      <c r="CJ823" s="86"/>
      <c r="CK823" s="86"/>
      <c r="CS823" s="1" t="s">
        <v>3155</v>
      </c>
    </row>
    <row r="824" spans="1:97" ht="15.75" hidden="1" customHeight="1">
      <c r="A824" s="86"/>
      <c r="B824" s="106"/>
      <c r="C824" s="81"/>
      <c r="D824" s="106"/>
      <c r="E824" s="106"/>
      <c r="F824" s="106"/>
      <c r="G824" s="106"/>
      <c r="H824" s="106"/>
      <c r="I824" s="106"/>
      <c r="J824" s="106"/>
      <c r="K824" s="106"/>
      <c r="L824" s="106"/>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6"/>
      <c r="BK824" s="86"/>
      <c r="BL824" s="34"/>
      <c r="BM824" s="86"/>
      <c r="BN824" s="86"/>
      <c r="BO824" s="86"/>
      <c r="BP824" s="86"/>
      <c r="BQ824" s="86"/>
      <c r="BR824" s="86"/>
      <c r="BS824" s="86"/>
      <c r="BT824" s="86"/>
      <c r="BU824" s="86"/>
      <c r="BV824" s="86"/>
      <c r="BW824" s="86"/>
      <c r="BX824" s="86"/>
      <c r="BY824" s="86"/>
      <c r="BZ824" s="86"/>
      <c r="CA824" s="86"/>
      <c r="CB824" s="86"/>
      <c r="CC824" s="86"/>
      <c r="CD824" s="86"/>
      <c r="CE824" s="86"/>
      <c r="CF824" s="86"/>
      <c r="CG824" s="86"/>
      <c r="CH824" s="86"/>
      <c r="CI824" s="86"/>
      <c r="CJ824" s="86"/>
      <c r="CK824" s="86"/>
      <c r="CS824" s="1" t="s">
        <v>3156</v>
      </c>
    </row>
    <row r="825" spans="1:97" ht="15.75" hidden="1" customHeight="1">
      <c r="A825" s="86"/>
      <c r="B825" s="106"/>
      <c r="C825" s="81"/>
      <c r="D825" s="106"/>
      <c r="E825" s="106"/>
      <c r="F825" s="106"/>
      <c r="G825" s="106"/>
      <c r="H825" s="106"/>
      <c r="I825" s="106"/>
      <c r="J825" s="106"/>
      <c r="K825" s="106"/>
      <c r="L825" s="106"/>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c r="BG825" s="81"/>
      <c r="BH825" s="81"/>
      <c r="BI825" s="81"/>
      <c r="BJ825" s="86"/>
      <c r="BK825" s="86"/>
      <c r="BL825" s="34"/>
      <c r="BM825" s="86"/>
      <c r="BN825" s="86"/>
      <c r="BO825" s="86"/>
      <c r="BP825" s="86"/>
      <c r="BQ825" s="86"/>
      <c r="BR825" s="86"/>
      <c r="BS825" s="86"/>
      <c r="BT825" s="86"/>
      <c r="BU825" s="86"/>
      <c r="BV825" s="86"/>
      <c r="BW825" s="86"/>
      <c r="BX825" s="86"/>
      <c r="BY825" s="86"/>
      <c r="BZ825" s="86"/>
      <c r="CA825" s="86"/>
      <c r="CB825" s="86"/>
      <c r="CC825" s="86"/>
      <c r="CD825" s="86"/>
      <c r="CE825" s="86"/>
      <c r="CF825" s="86"/>
      <c r="CG825" s="86"/>
      <c r="CH825" s="86"/>
      <c r="CI825" s="86"/>
      <c r="CJ825" s="86"/>
      <c r="CK825" s="86"/>
      <c r="CS825" s="1" t="s">
        <v>3157</v>
      </c>
    </row>
    <row r="826" spans="1:97" ht="15.75" hidden="1" customHeight="1">
      <c r="A826" s="86"/>
      <c r="B826" s="106"/>
      <c r="C826" s="81"/>
      <c r="D826" s="106"/>
      <c r="E826" s="106"/>
      <c r="F826" s="106"/>
      <c r="G826" s="106"/>
      <c r="H826" s="106"/>
      <c r="I826" s="106"/>
      <c r="J826" s="106"/>
      <c r="K826" s="106"/>
      <c r="L826" s="106"/>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6"/>
      <c r="BK826" s="86"/>
      <c r="BL826" s="34"/>
      <c r="BM826" s="86"/>
      <c r="BN826" s="86"/>
      <c r="BO826" s="86"/>
      <c r="BP826" s="86"/>
      <c r="BQ826" s="86"/>
      <c r="BR826" s="86"/>
      <c r="BS826" s="86"/>
      <c r="BT826" s="86"/>
      <c r="BU826" s="86"/>
      <c r="BV826" s="86"/>
      <c r="BW826" s="86"/>
      <c r="BX826" s="86"/>
      <c r="BY826" s="86"/>
      <c r="BZ826" s="86"/>
      <c r="CA826" s="86"/>
      <c r="CB826" s="86"/>
      <c r="CC826" s="86"/>
      <c r="CD826" s="86"/>
      <c r="CE826" s="86"/>
      <c r="CF826" s="86"/>
      <c r="CG826" s="86"/>
      <c r="CH826" s="86"/>
      <c r="CI826" s="86"/>
      <c r="CJ826" s="86"/>
      <c r="CK826" s="86"/>
      <c r="CS826" s="1" t="s">
        <v>3158</v>
      </c>
    </row>
    <row r="827" spans="1:97" ht="15.75" hidden="1" customHeight="1">
      <c r="A827" s="86"/>
      <c r="B827" s="106"/>
      <c r="C827" s="81"/>
      <c r="D827" s="106"/>
      <c r="E827" s="106"/>
      <c r="F827" s="106"/>
      <c r="G827" s="106"/>
      <c r="H827" s="106"/>
      <c r="I827" s="106"/>
      <c r="J827" s="106"/>
      <c r="K827" s="106"/>
      <c r="L827" s="106"/>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c r="BG827" s="81"/>
      <c r="BH827" s="81"/>
      <c r="BI827" s="81"/>
      <c r="BJ827" s="86"/>
      <c r="BK827" s="86"/>
      <c r="BL827" s="34"/>
      <c r="BM827" s="86"/>
      <c r="BN827" s="86"/>
      <c r="BO827" s="86"/>
      <c r="BP827" s="86"/>
      <c r="BQ827" s="86"/>
      <c r="BR827" s="86"/>
      <c r="BS827" s="86"/>
      <c r="BT827" s="86"/>
      <c r="BU827" s="86"/>
      <c r="BV827" s="86"/>
      <c r="BW827" s="86"/>
      <c r="BX827" s="86"/>
      <c r="BY827" s="86"/>
      <c r="BZ827" s="86"/>
      <c r="CA827" s="86"/>
      <c r="CB827" s="86"/>
      <c r="CC827" s="86"/>
      <c r="CD827" s="86"/>
      <c r="CE827" s="86"/>
      <c r="CF827" s="86"/>
      <c r="CG827" s="86"/>
      <c r="CH827" s="86"/>
      <c r="CI827" s="86"/>
      <c r="CJ827" s="86"/>
      <c r="CK827" s="86"/>
      <c r="CS827" s="1" t="s">
        <v>3159</v>
      </c>
    </row>
    <row r="828" spans="1:97" ht="15.75" hidden="1" customHeight="1">
      <c r="A828" s="86"/>
      <c r="B828" s="106"/>
      <c r="C828" s="81"/>
      <c r="D828" s="106"/>
      <c r="E828" s="106"/>
      <c r="F828" s="106"/>
      <c r="G828" s="106"/>
      <c r="H828" s="106"/>
      <c r="I828" s="106"/>
      <c r="J828" s="106"/>
      <c r="K828" s="106"/>
      <c r="L828" s="106"/>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c r="BG828" s="81"/>
      <c r="BH828" s="81"/>
      <c r="BI828" s="81"/>
      <c r="BJ828" s="86"/>
      <c r="BK828" s="86"/>
      <c r="BL828" s="34"/>
      <c r="BM828" s="86"/>
      <c r="BN828" s="86"/>
      <c r="BO828" s="86"/>
      <c r="BP828" s="86"/>
      <c r="BQ828" s="86"/>
      <c r="BR828" s="86"/>
      <c r="BS828" s="86"/>
      <c r="BT828" s="86"/>
      <c r="BU828" s="86"/>
      <c r="BV828" s="86"/>
      <c r="BW828" s="86"/>
      <c r="BX828" s="86"/>
      <c r="BY828" s="86"/>
      <c r="BZ828" s="86"/>
      <c r="CA828" s="86"/>
      <c r="CB828" s="86"/>
      <c r="CC828" s="86"/>
      <c r="CD828" s="86"/>
      <c r="CE828" s="86"/>
      <c r="CF828" s="86"/>
      <c r="CG828" s="86"/>
      <c r="CH828" s="86"/>
      <c r="CI828" s="86"/>
      <c r="CJ828" s="86"/>
      <c r="CK828" s="86"/>
      <c r="CS828" s="1" t="s">
        <v>3160</v>
      </c>
    </row>
    <row r="829" spans="1:97" ht="15.75" hidden="1" customHeight="1">
      <c r="A829" s="86"/>
      <c r="B829" s="106"/>
      <c r="C829" s="81"/>
      <c r="D829" s="106"/>
      <c r="E829" s="106"/>
      <c r="F829" s="106"/>
      <c r="G829" s="106"/>
      <c r="H829" s="106"/>
      <c r="I829" s="106"/>
      <c r="J829" s="106"/>
      <c r="K829" s="106"/>
      <c r="L829" s="106"/>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c r="BG829" s="81"/>
      <c r="BH829" s="81"/>
      <c r="BI829" s="81"/>
      <c r="BJ829" s="86"/>
      <c r="BK829" s="86"/>
      <c r="BL829" s="34"/>
      <c r="BM829" s="86"/>
      <c r="BN829" s="86"/>
      <c r="BO829" s="86"/>
      <c r="BP829" s="86"/>
      <c r="BQ829" s="86"/>
      <c r="BR829" s="86"/>
      <c r="BS829" s="86"/>
      <c r="BT829" s="86"/>
      <c r="BU829" s="86"/>
      <c r="BV829" s="86"/>
      <c r="BW829" s="86"/>
      <c r="BX829" s="86"/>
      <c r="BY829" s="86"/>
      <c r="BZ829" s="86"/>
      <c r="CA829" s="86"/>
      <c r="CB829" s="86"/>
      <c r="CC829" s="86"/>
      <c r="CD829" s="86"/>
      <c r="CE829" s="86"/>
      <c r="CF829" s="86"/>
      <c r="CG829" s="86"/>
      <c r="CH829" s="86"/>
      <c r="CI829" s="86"/>
      <c r="CJ829" s="86"/>
      <c r="CK829" s="86"/>
      <c r="CS829" s="1" t="s">
        <v>3161</v>
      </c>
    </row>
    <row r="830" spans="1:97" ht="15.75" hidden="1" customHeight="1">
      <c r="A830" s="86"/>
      <c r="B830" s="106"/>
      <c r="C830" s="81"/>
      <c r="D830" s="106"/>
      <c r="E830" s="106"/>
      <c r="F830" s="106"/>
      <c r="G830" s="106"/>
      <c r="H830" s="106"/>
      <c r="I830" s="106"/>
      <c r="J830" s="106"/>
      <c r="K830" s="106"/>
      <c r="L830" s="106"/>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c r="BG830" s="81"/>
      <c r="BH830" s="81"/>
      <c r="BI830" s="81"/>
      <c r="BJ830" s="86"/>
      <c r="BK830" s="86"/>
      <c r="BL830" s="34"/>
      <c r="BM830" s="86"/>
      <c r="BN830" s="86"/>
      <c r="BO830" s="86"/>
      <c r="BP830" s="86"/>
      <c r="BQ830" s="86"/>
      <c r="BR830" s="86"/>
      <c r="BS830" s="86"/>
      <c r="BT830" s="86"/>
      <c r="BU830" s="86"/>
      <c r="BV830" s="86"/>
      <c r="BW830" s="86"/>
      <c r="BX830" s="86"/>
      <c r="BY830" s="86"/>
      <c r="BZ830" s="86"/>
      <c r="CA830" s="86"/>
      <c r="CB830" s="86"/>
      <c r="CC830" s="86"/>
      <c r="CD830" s="86"/>
      <c r="CE830" s="86"/>
      <c r="CF830" s="86"/>
      <c r="CG830" s="86"/>
      <c r="CH830" s="86"/>
      <c r="CI830" s="86"/>
      <c r="CJ830" s="86"/>
      <c r="CK830" s="86"/>
      <c r="CS830" s="1" t="s">
        <v>3162</v>
      </c>
    </row>
    <row r="831" spans="1:97" ht="15.75" hidden="1" customHeight="1">
      <c r="A831" s="86"/>
      <c r="B831" s="106"/>
      <c r="C831" s="81"/>
      <c r="D831" s="106"/>
      <c r="E831" s="106"/>
      <c r="F831" s="106"/>
      <c r="G831" s="106"/>
      <c r="H831" s="106"/>
      <c r="I831" s="106"/>
      <c r="J831" s="106"/>
      <c r="K831" s="106"/>
      <c r="L831" s="106"/>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c r="BG831" s="81"/>
      <c r="BH831" s="81"/>
      <c r="BI831" s="81"/>
      <c r="BJ831" s="86"/>
      <c r="BK831" s="86"/>
      <c r="BL831" s="34"/>
      <c r="BM831" s="86"/>
      <c r="BN831" s="86"/>
      <c r="BO831" s="86"/>
      <c r="BP831" s="86"/>
      <c r="BQ831" s="86"/>
      <c r="BR831" s="86"/>
      <c r="BS831" s="86"/>
      <c r="BT831" s="86"/>
      <c r="BU831" s="86"/>
      <c r="BV831" s="86"/>
      <c r="BW831" s="86"/>
      <c r="BX831" s="86"/>
      <c r="BY831" s="86"/>
      <c r="BZ831" s="86"/>
      <c r="CA831" s="86"/>
      <c r="CB831" s="86"/>
      <c r="CC831" s="86"/>
      <c r="CD831" s="86"/>
      <c r="CE831" s="86"/>
      <c r="CF831" s="86"/>
      <c r="CG831" s="86"/>
      <c r="CH831" s="86"/>
      <c r="CI831" s="86"/>
      <c r="CJ831" s="86"/>
      <c r="CK831" s="86"/>
      <c r="CS831" s="1" t="s">
        <v>3163</v>
      </c>
    </row>
    <row r="832" spans="1:97" ht="15.75" hidden="1" customHeight="1">
      <c r="A832" s="86"/>
      <c r="B832" s="106"/>
      <c r="C832" s="81"/>
      <c r="D832" s="106"/>
      <c r="E832" s="106"/>
      <c r="F832" s="106"/>
      <c r="G832" s="106"/>
      <c r="H832" s="106"/>
      <c r="I832" s="106"/>
      <c r="J832" s="106"/>
      <c r="K832" s="106"/>
      <c r="L832" s="106"/>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c r="BG832" s="81"/>
      <c r="BH832" s="81"/>
      <c r="BI832" s="81"/>
      <c r="BJ832" s="86"/>
      <c r="BK832" s="86"/>
      <c r="BL832" s="34"/>
      <c r="BM832" s="86"/>
      <c r="BN832" s="86"/>
      <c r="BO832" s="86"/>
      <c r="BP832" s="86"/>
      <c r="BQ832" s="86"/>
      <c r="BR832" s="86"/>
      <c r="BS832" s="86"/>
      <c r="BT832" s="86"/>
      <c r="BU832" s="86"/>
      <c r="BV832" s="86"/>
      <c r="BW832" s="86"/>
      <c r="BX832" s="86"/>
      <c r="BY832" s="86"/>
      <c r="BZ832" s="86"/>
      <c r="CA832" s="86"/>
      <c r="CB832" s="86"/>
      <c r="CC832" s="86"/>
      <c r="CD832" s="86"/>
      <c r="CE832" s="86"/>
      <c r="CF832" s="86"/>
      <c r="CG832" s="86"/>
      <c r="CH832" s="86"/>
      <c r="CI832" s="86"/>
      <c r="CJ832" s="86"/>
      <c r="CK832" s="86"/>
      <c r="CS832" s="1" t="s">
        <v>3164</v>
      </c>
    </row>
    <row r="833" spans="1:97" ht="15.75" hidden="1" customHeight="1">
      <c r="A833" s="86"/>
      <c r="B833" s="106"/>
      <c r="C833" s="81"/>
      <c r="D833" s="106"/>
      <c r="E833" s="106"/>
      <c r="F833" s="106"/>
      <c r="G833" s="106"/>
      <c r="H833" s="106"/>
      <c r="I833" s="106"/>
      <c r="J833" s="106"/>
      <c r="K833" s="106"/>
      <c r="L833" s="106"/>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c r="BG833" s="81"/>
      <c r="BH833" s="81"/>
      <c r="BI833" s="81"/>
      <c r="BJ833" s="86"/>
      <c r="BK833" s="86"/>
      <c r="BL833" s="34"/>
      <c r="BM833" s="86"/>
      <c r="BN833" s="86"/>
      <c r="BO833" s="86"/>
      <c r="BP833" s="86"/>
      <c r="BQ833" s="86"/>
      <c r="BR833" s="86"/>
      <c r="BS833" s="86"/>
      <c r="BT833" s="86"/>
      <c r="BU833" s="86"/>
      <c r="BV833" s="86"/>
      <c r="BW833" s="86"/>
      <c r="BX833" s="86"/>
      <c r="BY833" s="86"/>
      <c r="BZ833" s="86"/>
      <c r="CA833" s="86"/>
      <c r="CB833" s="86"/>
      <c r="CC833" s="86"/>
      <c r="CD833" s="86"/>
      <c r="CE833" s="86"/>
      <c r="CF833" s="86"/>
      <c r="CG833" s="86"/>
      <c r="CH833" s="86"/>
      <c r="CI833" s="86"/>
      <c r="CJ833" s="86"/>
      <c r="CK833" s="86"/>
      <c r="CS833" s="1" t="s">
        <v>3165</v>
      </c>
    </row>
    <row r="834" spans="1:97" ht="15.75" hidden="1" customHeight="1">
      <c r="A834" s="86"/>
      <c r="B834" s="106"/>
      <c r="C834" s="81"/>
      <c r="D834" s="106"/>
      <c r="E834" s="106"/>
      <c r="F834" s="106"/>
      <c r="G834" s="106"/>
      <c r="H834" s="106"/>
      <c r="I834" s="106"/>
      <c r="J834" s="106"/>
      <c r="K834" s="106"/>
      <c r="L834" s="106"/>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6"/>
      <c r="BK834" s="86"/>
      <c r="BL834" s="34"/>
      <c r="BM834" s="86"/>
      <c r="BN834" s="86"/>
      <c r="BO834" s="86"/>
      <c r="BP834" s="86"/>
      <c r="BQ834" s="86"/>
      <c r="BR834" s="86"/>
      <c r="BS834" s="86"/>
      <c r="BT834" s="86"/>
      <c r="BU834" s="86"/>
      <c r="BV834" s="86"/>
      <c r="BW834" s="86"/>
      <c r="BX834" s="86"/>
      <c r="BY834" s="86"/>
      <c r="BZ834" s="86"/>
      <c r="CA834" s="86"/>
      <c r="CB834" s="86"/>
      <c r="CC834" s="86"/>
      <c r="CD834" s="86"/>
      <c r="CE834" s="86"/>
      <c r="CF834" s="86"/>
      <c r="CG834" s="86"/>
      <c r="CH834" s="86"/>
      <c r="CI834" s="86"/>
      <c r="CJ834" s="86"/>
      <c r="CK834" s="86"/>
      <c r="CS834" s="1" t="s">
        <v>3166</v>
      </c>
    </row>
    <row r="835" spans="1:97" ht="15.75" hidden="1" customHeight="1">
      <c r="A835" s="86"/>
      <c r="B835" s="106"/>
      <c r="C835" s="81"/>
      <c r="D835" s="106"/>
      <c r="E835" s="106"/>
      <c r="F835" s="106"/>
      <c r="G835" s="106"/>
      <c r="H835" s="106"/>
      <c r="I835" s="106"/>
      <c r="J835" s="106"/>
      <c r="K835" s="106"/>
      <c r="L835" s="106"/>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c r="BG835" s="81"/>
      <c r="BH835" s="81"/>
      <c r="BI835" s="81"/>
      <c r="BJ835" s="86"/>
      <c r="BK835" s="86"/>
      <c r="BL835" s="34"/>
      <c r="BM835" s="86"/>
      <c r="BN835" s="86"/>
      <c r="BO835" s="86"/>
      <c r="BP835" s="86"/>
      <c r="BQ835" s="86"/>
      <c r="BR835" s="86"/>
      <c r="BS835" s="86"/>
      <c r="BT835" s="86"/>
      <c r="BU835" s="86"/>
      <c r="BV835" s="86"/>
      <c r="BW835" s="86"/>
      <c r="BX835" s="86"/>
      <c r="BY835" s="86"/>
      <c r="BZ835" s="86"/>
      <c r="CA835" s="86"/>
      <c r="CB835" s="86"/>
      <c r="CC835" s="86"/>
      <c r="CD835" s="86"/>
      <c r="CE835" s="86"/>
      <c r="CF835" s="86"/>
      <c r="CG835" s="86"/>
      <c r="CH835" s="86"/>
      <c r="CI835" s="86"/>
      <c r="CJ835" s="86"/>
      <c r="CK835" s="86"/>
      <c r="CS835" s="1" t="s">
        <v>3167</v>
      </c>
    </row>
    <row r="836" spans="1:97" ht="15.75" hidden="1" customHeight="1">
      <c r="A836" s="86"/>
      <c r="B836" s="106"/>
      <c r="C836" s="81"/>
      <c r="D836" s="106"/>
      <c r="E836" s="106"/>
      <c r="F836" s="106"/>
      <c r="G836" s="106"/>
      <c r="H836" s="106"/>
      <c r="I836" s="106"/>
      <c r="J836" s="106"/>
      <c r="K836" s="106"/>
      <c r="L836" s="106"/>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c r="BG836" s="81"/>
      <c r="BH836" s="81"/>
      <c r="BI836" s="81"/>
      <c r="BJ836" s="86"/>
      <c r="BK836" s="86"/>
      <c r="BL836" s="34"/>
      <c r="BM836" s="86"/>
      <c r="BN836" s="86"/>
      <c r="BO836" s="86"/>
      <c r="BP836" s="86"/>
      <c r="BQ836" s="86"/>
      <c r="BR836" s="86"/>
      <c r="BS836" s="86"/>
      <c r="BT836" s="86"/>
      <c r="BU836" s="86"/>
      <c r="BV836" s="86"/>
      <c r="BW836" s="86"/>
      <c r="BX836" s="86"/>
      <c r="BY836" s="86"/>
      <c r="BZ836" s="86"/>
      <c r="CA836" s="86"/>
      <c r="CB836" s="86"/>
      <c r="CC836" s="86"/>
      <c r="CD836" s="86"/>
      <c r="CE836" s="86"/>
      <c r="CF836" s="86"/>
      <c r="CG836" s="86"/>
      <c r="CH836" s="86"/>
      <c r="CI836" s="86"/>
      <c r="CJ836" s="86"/>
      <c r="CK836" s="86"/>
      <c r="CS836" s="1" t="s">
        <v>3168</v>
      </c>
    </row>
    <row r="837" spans="1:97" ht="15.75" hidden="1" customHeight="1">
      <c r="A837" s="86"/>
      <c r="B837" s="106"/>
      <c r="C837" s="81"/>
      <c r="D837" s="106"/>
      <c r="E837" s="106"/>
      <c r="F837" s="106"/>
      <c r="G837" s="106"/>
      <c r="H837" s="106"/>
      <c r="I837" s="106"/>
      <c r="J837" s="106"/>
      <c r="K837" s="106"/>
      <c r="L837" s="106"/>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6"/>
      <c r="BK837" s="86"/>
      <c r="BL837" s="34"/>
      <c r="BM837" s="86"/>
      <c r="BN837" s="86"/>
      <c r="BO837" s="86"/>
      <c r="BP837" s="86"/>
      <c r="BQ837" s="86"/>
      <c r="BR837" s="86"/>
      <c r="BS837" s="86"/>
      <c r="BT837" s="86"/>
      <c r="BU837" s="86"/>
      <c r="BV837" s="86"/>
      <c r="BW837" s="86"/>
      <c r="BX837" s="86"/>
      <c r="BY837" s="86"/>
      <c r="BZ837" s="86"/>
      <c r="CA837" s="86"/>
      <c r="CB837" s="86"/>
      <c r="CC837" s="86"/>
      <c r="CD837" s="86"/>
      <c r="CE837" s="86"/>
      <c r="CF837" s="86"/>
      <c r="CG837" s="86"/>
      <c r="CH837" s="86"/>
      <c r="CI837" s="86"/>
      <c r="CJ837" s="86"/>
      <c r="CK837" s="86"/>
      <c r="CS837" s="1" t="s">
        <v>3169</v>
      </c>
    </row>
    <row r="838" spans="1:97" ht="15.75" hidden="1" customHeight="1">
      <c r="A838" s="86"/>
      <c r="B838" s="106"/>
      <c r="C838" s="81"/>
      <c r="D838" s="106"/>
      <c r="E838" s="106"/>
      <c r="F838" s="106"/>
      <c r="G838" s="106"/>
      <c r="H838" s="106"/>
      <c r="I838" s="106"/>
      <c r="J838" s="106"/>
      <c r="K838" s="106"/>
      <c r="L838" s="106"/>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c r="BG838" s="81"/>
      <c r="BH838" s="81"/>
      <c r="BI838" s="81"/>
      <c r="BJ838" s="86"/>
      <c r="BK838" s="86"/>
      <c r="BL838" s="34"/>
      <c r="BM838" s="86"/>
      <c r="BN838" s="86"/>
      <c r="BO838" s="86"/>
      <c r="BP838" s="86"/>
      <c r="BQ838" s="86"/>
      <c r="BR838" s="86"/>
      <c r="BS838" s="86"/>
      <c r="BT838" s="86"/>
      <c r="BU838" s="86"/>
      <c r="BV838" s="86"/>
      <c r="BW838" s="86"/>
      <c r="BX838" s="86"/>
      <c r="BY838" s="86"/>
      <c r="BZ838" s="86"/>
      <c r="CA838" s="86"/>
      <c r="CB838" s="86"/>
      <c r="CC838" s="86"/>
      <c r="CD838" s="86"/>
      <c r="CE838" s="86"/>
      <c r="CF838" s="86"/>
      <c r="CG838" s="86"/>
      <c r="CH838" s="86"/>
      <c r="CI838" s="86"/>
      <c r="CJ838" s="86"/>
      <c r="CK838" s="86"/>
      <c r="CS838" s="1" t="s">
        <v>3170</v>
      </c>
    </row>
    <row r="839" spans="1:97" ht="15.75" hidden="1" customHeight="1">
      <c r="A839" s="86"/>
      <c r="B839" s="106"/>
      <c r="C839" s="81"/>
      <c r="D839" s="106"/>
      <c r="E839" s="106"/>
      <c r="F839" s="106"/>
      <c r="G839" s="106"/>
      <c r="H839" s="106"/>
      <c r="I839" s="106"/>
      <c r="J839" s="106"/>
      <c r="K839" s="106"/>
      <c r="L839" s="106"/>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c r="BG839" s="81"/>
      <c r="BH839" s="81"/>
      <c r="BI839" s="81"/>
      <c r="BJ839" s="86"/>
      <c r="BK839" s="86"/>
      <c r="BL839" s="34"/>
      <c r="BM839" s="86"/>
      <c r="BN839" s="86"/>
      <c r="BO839" s="86"/>
      <c r="BP839" s="86"/>
      <c r="BQ839" s="86"/>
      <c r="BR839" s="86"/>
      <c r="BS839" s="86"/>
      <c r="BT839" s="86"/>
      <c r="BU839" s="86"/>
      <c r="BV839" s="86"/>
      <c r="BW839" s="86"/>
      <c r="BX839" s="86"/>
      <c r="BY839" s="86"/>
      <c r="BZ839" s="86"/>
      <c r="CA839" s="86"/>
      <c r="CB839" s="86"/>
      <c r="CC839" s="86"/>
      <c r="CD839" s="86"/>
      <c r="CE839" s="86"/>
      <c r="CF839" s="86"/>
      <c r="CG839" s="86"/>
      <c r="CH839" s="86"/>
      <c r="CI839" s="86"/>
      <c r="CJ839" s="86"/>
      <c r="CK839" s="86"/>
      <c r="CS839" s="1" t="s">
        <v>3171</v>
      </c>
    </row>
    <row r="840" spans="1:97" ht="15.75" hidden="1" customHeight="1">
      <c r="A840" s="86"/>
      <c r="B840" s="106"/>
      <c r="C840" s="81"/>
      <c r="D840" s="106"/>
      <c r="E840" s="106"/>
      <c r="F840" s="106"/>
      <c r="G840" s="106"/>
      <c r="H840" s="106"/>
      <c r="I840" s="106"/>
      <c r="J840" s="106"/>
      <c r="K840" s="106"/>
      <c r="L840" s="106"/>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6"/>
      <c r="BK840" s="86"/>
      <c r="BL840" s="34"/>
      <c r="BM840" s="86"/>
      <c r="BN840" s="86"/>
      <c r="BO840" s="86"/>
      <c r="BP840" s="86"/>
      <c r="BQ840" s="86"/>
      <c r="BR840" s="86"/>
      <c r="BS840" s="86"/>
      <c r="BT840" s="86"/>
      <c r="BU840" s="86"/>
      <c r="BV840" s="86"/>
      <c r="BW840" s="86"/>
      <c r="BX840" s="86"/>
      <c r="BY840" s="86"/>
      <c r="BZ840" s="86"/>
      <c r="CA840" s="86"/>
      <c r="CB840" s="86"/>
      <c r="CC840" s="86"/>
      <c r="CD840" s="86"/>
      <c r="CE840" s="86"/>
      <c r="CF840" s="86"/>
      <c r="CG840" s="86"/>
      <c r="CH840" s="86"/>
      <c r="CI840" s="86"/>
      <c r="CJ840" s="86"/>
      <c r="CK840" s="86"/>
      <c r="CS840" s="1" t="s">
        <v>3172</v>
      </c>
    </row>
    <row r="841" spans="1:97" ht="15.75" hidden="1" customHeight="1">
      <c r="A841" s="86"/>
      <c r="B841" s="106"/>
      <c r="C841" s="81"/>
      <c r="D841" s="106"/>
      <c r="E841" s="106"/>
      <c r="F841" s="106"/>
      <c r="G841" s="106"/>
      <c r="H841" s="106"/>
      <c r="I841" s="106"/>
      <c r="J841" s="106"/>
      <c r="K841" s="106"/>
      <c r="L841" s="106"/>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c r="BG841" s="81"/>
      <c r="BH841" s="81"/>
      <c r="BI841" s="81"/>
      <c r="BJ841" s="86"/>
      <c r="BK841" s="86"/>
      <c r="BL841" s="34"/>
      <c r="BM841" s="86"/>
      <c r="BN841" s="86"/>
      <c r="BO841" s="86"/>
      <c r="BP841" s="86"/>
      <c r="BQ841" s="86"/>
      <c r="BR841" s="86"/>
      <c r="BS841" s="86"/>
      <c r="BT841" s="86"/>
      <c r="BU841" s="86"/>
      <c r="BV841" s="86"/>
      <c r="BW841" s="86"/>
      <c r="BX841" s="86"/>
      <c r="BY841" s="86"/>
      <c r="BZ841" s="86"/>
      <c r="CA841" s="86"/>
      <c r="CB841" s="86"/>
      <c r="CC841" s="86"/>
      <c r="CD841" s="86"/>
      <c r="CE841" s="86"/>
      <c r="CF841" s="86"/>
      <c r="CG841" s="86"/>
      <c r="CH841" s="86"/>
      <c r="CI841" s="86"/>
      <c r="CJ841" s="86"/>
      <c r="CK841" s="86"/>
      <c r="CS841" s="1" t="s">
        <v>3173</v>
      </c>
    </row>
    <row r="842" spans="1:97" ht="15.75" hidden="1" customHeight="1">
      <c r="A842" s="86"/>
      <c r="B842" s="106"/>
      <c r="C842" s="81"/>
      <c r="D842" s="106"/>
      <c r="E842" s="106"/>
      <c r="F842" s="106"/>
      <c r="G842" s="106"/>
      <c r="H842" s="106"/>
      <c r="I842" s="106"/>
      <c r="J842" s="106"/>
      <c r="K842" s="106"/>
      <c r="L842" s="106"/>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c r="BG842" s="81"/>
      <c r="BH842" s="81"/>
      <c r="BI842" s="81"/>
      <c r="BJ842" s="86"/>
      <c r="BK842" s="86"/>
      <c r="BL842" s="34"/>
      <c r="BM842" s="86"/>
      <c r="BN842" s="86"/>
      <c r="BO842" s="86"/>
      <c r="BP842" s="86"/>
      <c r="BQ842" s="86"/>
      <c r="BR842" s="86"/>
      <c r="BS842" s="86"/>
      <c r="BT842" s="86"/>
      <c r="BU842" s="86"/>
      <c r="BV842" s="86"/>
      <c r="BW842" s="86"/>
      <c r="BX842" s="86"/>
      <c r="BY842" s="86"/>
      <c r="BZ842" s="86"/>
      <c r="CA842" s="86"/>
      <c r="CB842" s="86"/>
      <c r="CC842" s="86"/>
      <c r="CD842" s="86"/>
      <c r="CE842" s="86"/>
      <c r="CF842" s="86"/>
      <c r="CG842" s="86"/>
      <c r="CH842" s="86"/>
      <c r="CI842" s="86"/>
      <c r="CJ842" s="86"/>
      <c r="CK842" s="86"/>
      <c r="CS842" s="1" t="s">
        <v>3174</v>
      </c>
    </row>
    <row r="843" spans="1:97" ht="15.75" hidden="1" customHeight="1">
      <c r="A843" s="86"/>
      <c r="B843" s="106"/>
      <c r="C843" s="81"/>
      <c r="D843" s="106"/>
      <c r="E843" s="106"/>
      <c r="F843" s="106"/>
      <c r="G843" s="106"/>
      <c r="H843" s="106"/>
      <c r="I843" s="106"/>
      <c r="J843" s="106"/>
      <c r="K843" s="106"/>
      <c r="L843" s="106"/>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6"/>
      <c r="BK843" s="86"/>
      <c r="BL843" s="34"/>
      <c r="BM843" s="86"/>
      <c r="BN843" s="86"/>
      <c r="BO843" s="86"/>
      <c r="BP843" s="86"/>
      <c r="BQ843" s="86"/>
      <c r="BR843" s="86"/>
      <c r="BS843" s="86"/>
      <c r="BT843" s="86"/>
      <c r="BU843" s="86"/>
      <c r="BV843" s="86"/>
      <c r="BW843" s="86"/>
      <c r="BX843" s="86"/>
      <c r="BY843" s="86"/>
      <c r="BZ843" s="86"/>
      <c r="CA843" s="86"/>
      <c r="CB843" s="86"/>
      <c r="CC843" s="86"/>
      <c r="CD843" s="86"/>
      <c r="CE843" s="86"/>
      <c r="CF843" s="86"/>
      <c r="CG843" s="86"/>
      <c r="CH843" s="86"/>
      <c r="CI843" s="86"/>
      <c r="CJ843" s="86"/>
      <c r="CK843" s="86"/>
      <c r="CS843" s="1" t="s">
        <v>3175</v>
      </c>
    </row>
    <row r="844" spans="1:97" ht="15.75" hidden="1" customHeight="1">
      <c r="A844" s="86"/>
      <c r="B844" s="106"/>
      <c r="C844" s="81"/>
      <c r="D844" s="106"/>
      <c r="E844" s="106"/>
      <c r="F844" s="106"/>
      <c r="G844" s="106"/>
      <c r="H844" s="106"/>
      <c r="I844" s="106"/>
      <c r="J844" s="106"/>
      <c r="K844" s="106"/>
      <c r="L844" s="106"/>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c r="BG844" s="81"/>
      <c r="BH844" s="81"/>
      <c r="BI844" s="81"/>
      <c r="BJ844" s="86"/>
      <c r="BK844" s="86"/>
      <c r="BL844" s="34"/>
      <c r="BM844" s="86"/>
      <c r="BN844" s="86"/>
      <c r="BO844" s="86"/>
      <c r="BP844" s="86"/>
      <c r="BQ844" s="86"/>
      <c r="BR844" s="86"/>
      <c r="BS844" s="86"/>
      <c r="BT844" s="86"/>
      <c r="BU844" s="86"/>
      <c r="BV844" s="86"/>
      <c r="BW844" s="86"/>
      <c r="BX844" s="86"/>
      <c r="BY844" s="86"/>
      <c r="BZ844" s="86"/>
      <c r="CA844" s="86"/>
      <c r="CB844" s="86"/>
      <c r="CC844" s="86"/>
      <c r="CD844" s="86"/>
      <c r="CE844" s="86"/>
      <c r="CF844" s="86"/>
      <c r="CG844" s="86"/>
      <c r="CH844" s="86"/>
      <c r="CI844" s="86"/>
      <c r="CJ844" s="86"/>
      <c r="CK844" s="86"/>
      <c r="CS844" s="1" t="s">
        <v>3176</v>
      </c>
    </row>
    <row r="845" spans="1:97" ht="15.75" hidden="1" customHeight="1">
      <c r="A845" s="86"/>
      <c r="B845" s="106"/>
      <c r="C845" s="81"/>
      <c r="D845" s="106"/>
      <c r="E845" s="106"/>
      <c r="F845" s="106"/>
      <c r="G845" s="106"/>
      <c r="H845" s="106"/>
      <c r="I845" s="106"/>
      <c r="J845" s="106"/>
      <c r="K845" s="106"/>
      <c r="L845" s="106"/>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c r="BG845" s="81"/>
      <c r="BH845" s="81"/>
      <c r="BI845" s="81"/>
      <c r="BJ845" s="86"/>
      <c r="BK845" s="86"/>
      <c r="BL845" s="34"/>
      <c r="BM845" s="86"/>
      <c r="BN845" s="86"/>
      <c r="BO845" s="86"/>
      <c r="BP845" s="86"/>
      <c r="BQ845" s="86"/>
      <c r="BR845" s="86"/>
      <c r="BS845" s="86"/>
      <c r="BT845" s="86"/>
      <c r="BU845" s="86"/>
      <c r="BV845" s="86"/>
      <c r="BW845" s="86"/>
      <c r="BX845" s="86"/>
      <c r="BY845" s="86"/>
      <c r="BZ845" s="86"/>
      <c r="CA845" s="86"/>
      <c r="CB845" s="86"/>
      <c r="CC845" s="86"/>
      <c r="CD845" s="86"/>
      <c r="CE845" s="86"/>
      <c r="CF845" s="86"/>
      <c r="CG845" s="86"/>
      <c r="CH845" s="86"/>
      <c r="CI845" s="86"/>
      <c r="CJ845" s="86"/>
      <c r="CK845" s="86"/>
      <c r="CS845" s="1" t="s">
        <v>3177</v>
      </c>
    </row>
    <row r="846" spans="1:97" ht="15.75" hidden="1" customHeight="1">
      <c r="A846" s="86"/>
      <c r="B846" s="106"/>
      <c r="C846" s="81"/>
      <c r="D846" s="106"/>
      <c r="E846" s="106"/>
      <c r="F846" s="106"/>
      <c r="G846" s="106"/>
      <c r="H846" s="106"/>
      <c r="I846" s="106"/>
      <c r="J846" s="106"/>
      <c r="K846" s="106"/>
      <c r="L846" s="106"/>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6"/>
      <c r="BK846" s="86"/>
      <c r="BL846" s="34"/>
      <c r="BM846" s="86"/>
      <c r="BN846" s="86"/>
      <c r="BO846" s="86"/>
      <c r="BP846" s="86"/>
      <c r="BQ846" s="86"/>
      <c r="BR846" s="86"/>
      <c r="BS846" s="86"/>
      <c r="BT846" s="86"/>
      <c r="BU846" s="86"/>
      <c r="BV846" s="86"/>
      <c r="BW846" s="86"/>
      <c r="BX846" s="86"/>
      <c r="BY846" s="86"/>
      <c r="BZ846" s="86"/>
      <c r="CA846" s="86"/>
      <c r="CB846" s="86"/>
      <c r="CC846" s="86"/>
      <c r="CD846" s="86"/>
      <c r="CE846" s="86"/>
      <c r="CF846" s="86"/>
      <c r="CG846" s="86"/>
      <c r="CH846" s="86"/>
      <c r="CI846" s="86"/>
      <c r="CJ846" s="86"/>
      <c r="CK846" s="86"/>
      <c r="CS846" s="1" t="s">
        <v>3178</v>
      </c>
    </row>
    <row r="847" spans="1:97" ht="15.75" hidden="1" customHeight="1">
      <c r="A847" s="86"/>
      <c r="B847" s="106"/>
      <c r="C847" s="81"/>
      <c r="D847" s="106"/>
      <c r="E847" s="106"/>
      <c r="F847" s="106"/>
      <c r="G847" s="106"/>
      <c r="H847" s="106"/>
      <c r="I847" s="106"/>
      <c r="J847" s="106"/>
      <c r="K847" s="106"/>
      <c r="L847" s="106"/>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c r="BG847" s="81"/>
      <c r="BH847" s="81"/>
      <c r="BI847" s="81"/>
      <c r="BJ847" s="86"/>
      <c r="BK847" s="86"/>
      <c r="BL847" s="34"/>
      <c r="BM847" s="86"/>
      <c r="BN847" s="86"/>
      <c r="BO847" s="86"/>
      <c r="BP847" s="86"/>
      <c r="BQ847" s="86"/>
      <c r="BR847" s="86"/>
      <c r="BS847" s="86"/>
      <c r="BT847" s="86"/>
      <c r="BU847" s="86"/>
      <c r="BV847" s="86"/>
      <c r="BW847" s="86"/>
      <c r="BX847" s="86"/>
      <c r="BY847" s="86"/>
      <c r="BZ847" s="86"/>
      <c r="CA847" s="86"/>
      <c r="CB847" s="86"/>
      <c r="CC847" s="86"/>
      <c r="CD847" s="86"/>
      <c r="CE847" s="86"/>
      <c r="CF847" s="86"/>
      <c r="CG847" s="86"/>
      <c r="CH847" s="86"/>
      <c r="CI847" s="86"/>
      <c r="CJ847" s="86"/>
      <c r="CK847" s="86"/>
      <c r="CS847" s="1" t="s">
        <v>3179</v>
      </c>
    </row>
    <row r="848" spans="1:97" ht="15.75" hidden="1" customHeight="1">
      <c r="A848" s="86"/>
      <c r="B848" s="106"/>
      <c r="C848" s="81"/>
      <c r="D848" s="106"/>
      <c r="E848" s="106"/>
      <c r="F848" s="106"/>
      <c r="G848" s="106"/>
      <c r="H848" s="106"/>
      <c r="I848" s="106"/>
      <c r="J848" s="106"/>
      <c r="K848" s="106"/>
      <c r="L848" s="106"/>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c r="BG848" s="81"/>
      <c r="BH848" s="81"/>
      <c r="BI848" s="81"/>
      <c r="BJ848" s="86"/>
      <c r="BK848" s="86"/>
      <c r="BL848" s="34"/>
      <c r="BM848" s="86"/>
      <c r="BN848" s="86"/>
      <c r="BO848" s="86"/>
      <c r="BP848" s="86"/>
      <c r="BQ848" s="86"/>
      <c r="BR848" s="86"/>
      <c r="BS848" s="86"/>
      <c r="BT848" s="86"/>
      <c r="BU848" s="86"/>
      <c r="BV848" s="86"/>
      <c r="BW848" s="86"/>
      <c r="BX848" s="86"/>
      <c r="BY848" s="86"/>
      <c r="BZ848" s="86"/>
      <c r="CA848" s="86"/>
      <c r="CB848" s="86"/>
      <c r="CC848" s="86"/>
      <c r="CD848" s="86"/>
      <c r="CE848" s="86"/>
      <c r="CF848" s="86"/>
      <c r="CG848" s="86"/>
      <c r="CH848" s="86"/>
      <c r="CI848" s="86"/>
      <c r="CJ848" s="86"/>
      <c r="CK848" s="86"/>
      <c r="CS848" s="1" t="s">
        <v>3180</v>
      </c>
    </row>
    <row r="849" spans="1:97" ht="15.75" hidden="1" customHeight="1">
      <c r="A849" s="86"/>
      <c r="B849" s="106"/>
      <c r="C849" s="81"/>
      <c r="D849" s="106"/>
      <c r="E849" s="106"/>
      <c r="F849" s="106"/>
      <c r="G849" s="106"/>
      <c r="H849" s="106"/>
      <c r="I849" s="106"/>
      <c r="J849" s="106"/>
      <c r="K849" s="106"/>
      <c r="L849" s="106"/>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c r="BG849" s="81"/>
      <c r="BH849" s="81"/>
      <c r="BI849" s="81"/>
      <c r="BJ849" s="86"/>
      <c r="BK849" s="86"/>
      <c r="BL849" s="34"/>
      <c r="BM849" s="86"/>
      <c r="BN849" s="86"/>
      <c r="BO849" s="86"/>
      <c r="BP849" s="86"/>
      <c r="BQ849" s="86"/>
      <c r="BR849" s="86"/>
      <c r="BS849" s="86"/>
      <c r="BT849" s="86"/>
      <c r="BU849" s="86"/>
      <c r="BV849" s="86"/>
      <c r="BW849" s="86"/>
      <c r="BX849" s="86"/>
      <c r="BY849" s="86"/>
      <c r="BZ849" s="86"/>
      <c r="CA849" s="86"/>
      <c r="CB849" s="86"/>
      <c r="CC849" s="86"/>
      <c r="CD849" s="86"/>
      <c r="CE849" s="86"/>
      <c r="CF849" s="86"/>
      <c r="CG849" s="86"/>
      <c r="CH849" s="86"/>
      <c r="CI849" s="86"/>
      <c r="CJ849" s="86"/>
      <c r="CK849" s="86"/>
      <c r="CS849" s="1" t="s">
        <v>3181</v>
      </c>
    </row>
    <row r="850" spans="1:97" ht="15.75" hidden="1" customHeight="1">
      <c r="A850" s="86"/>
      <c r="B850" s="106"/>
      <c r="C850" s="81"/>
      <c r="D850" s="106"/>
      <c r="E850" s="106"/>
      <c r="F850" s="106"/>
      <c r="G850" s="106"/>
      <c r="H850" s="106"/>
      <c r="I850" s="106"/>
      <c r="J850" s="106"/>
      <c r="K850" s="106"/>
      <c r="L850" s="106"/>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6"/>
      <c r="BK850" s="86"/>
      <c r="BL850" s="34"/>
      <c r="BM850" s="86"/>
      <c r="BN850" s="86"/>
      <c r="BO850" s="86"/>
      <c r="BP850" s="86"/>
      <c r="BQ850" s="86"/>
      <c r="BR850" s="86"/>
      <c r="BS850" s="86"/>
      <c r="BT850" s="86"/>
      <c r="BU850" s="86"/>
      <c r="BV850" s="86"/>
      <c r="BW850" s="86"/>
      <c r="BX850" s="86"/>
      <c r="BY850" s="86"/>
      <c r="BZ850" s="86"/>
      <c r="CA850" s="86"/>
      <c r="CB850" s="86"/>
      <c r="CC850" s="86"/>
      <c r="CD850" s="86"/>
      <c r="CE850" s="86"/>
      <c r="CF850" s="86"/>
      <c r="CG850" s="86"/>
      <c r="CH850" s="86"/>
      <c r="CI850" s="86"/>
      <c r="CJ850" s="86"/>
      <c r="CK850" s="86"/>
      <c r="CS850" s="1" t="s">
        <v>3182</v>
      </c>
    </row>
    <row r="851" spans="1:97" ht="15.75" hidden="1" customHeight="1">
      <c r="A851" s="86"/>
      <c r="B851" s="106"/>
      <c r="C851" s="81"/>
      <c r="D851" s="106"/>
      <c r="E851" s="106"/>
      <c r="F851" s="106"/>
      <c r="G851" s="106"/>
      <c r="H851" s="106"/>
      <c r="I851" s="106"/>
      <c r="J851" s="106"/>
      <c r="K851" s="106"/>
      <c r="L851" s="106"/>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6"/>
      <c r="BK851" s="86"/>
      <c r="BL851" s="34"/>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S851" s="1" t="s">
        <v>3183</v>
      </c>
    </row>
    <row r="852" spans="1:97" ht="15.75" hidden="1" customHeight="1">
      <c r="A852" s="86"/>
      <c r="B852" s="106"/>
      <c r="C852" s="81"/>
      <c r="D852" s="106"/>
      <c r="E852" s="106"/>
      <c r="F852" s="106"/>
      <c r="G852" s="106"/>
      <c r="H852" s="106"/>
      <c r="I852" s="106"/>
      <c r="J852" s="106"/>
      <c r="K852" s="106"/>
      <c r="L852" s="106"/>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6"/>
      <c r="BK852" s="86"/>
      <c r="BL852" s="34"/>
      <c r="BM852" s="86"/>
      <c r="BN852" s="86"/>
      <c r="BO852" s="86"/>
      <c r="BP852" s="86"/>
      <c r="BQ852" s="86"/>
      <c r="BR852" s="86"/>
      <c r="BS852" s="86"/>
      <c r="BT852" s="86"/>
      <c r="BU852" s="86"/>
      <c r="BV852" s="86"/>
      <c r="BW852" s="86"/>
      <c r="BX852" s="86"/>
      <c r="BY852" s="86"/>
      <c r="BZ852" s="86"/>
      <c r="CA852" s="86"/>
      <c r="CB852" s="86"/>
      <c r="CC852" s="86"/>
      <c r="CD852" s="86"/>
      <c r="CE852" s="86"/>
      <c r="CF852" s="86"/>
      <c r="CG852" s="86"/>
      <c r="CH852" s="86"/>
      <c r="CI852" s="86"/>
      <c r="CJ852" s="86"/>
      <c r="CK852" s="86"/>
      <c r="CS852" s="1" t="s">
        <v>3184</v>
      </c>
    </row>
    <row r="853" spans="1:97" ht="15.75" hidden="1" customHeight="1">
      <c r="A853" s="86"/>
      <c r="B853" s="106"/>
      <c r="C853" s="81"/>
      <c r="D853" s="106"/>
      <c r="E853" s="106"/>
      <c r="F853" s="106"/>
      <c r="G853" s="106"/>
      <c r="H853" s="106"/>
      <c r="I853" s="106"/>
      <c r="J853" s="106"/>
      <c r="K853" s="106"/>
      <c r="L853" s="106"/>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c r="BG853" s="81"/>
      <c r="BH853" s="81"/>
      <c r="BI853" s="81"/>
      <c r="BJ853" s="86"/>
      <c r="BK853" s="86"/>
      <c r="BL853" s="34"/>
      <c r="BM853" s="86"/>
      <c r="BN853" s="86"/>
      <c r="BO853" s="86"/>
      <c r="BP853" s="86"/>
      <c r="BQ853" s="86"/>
      <c r="BR853" s="86"/>
      <c r="BS853" s="86"/>
      <c r="BT853" s="86"/>
      <c r="BU853" s="86"/>
      <c r="BV853" s="86"/>
      <c r="BW853" s="86"/>
      <c r="BX853" s="86"/>
      <c r="BY853" s="86"/>
      <c r="BZ853" s="86"/>
      <c r="CA853" s="86"/>
      <c r="CB853" s="86"/>
      <c r="CC853" s="86"/>
      <c r="CD853" s="86"/>
      <c r="CE853" s="86"/>
      <c r="CF853" s="86"/>
      <c r="CG853" s="86"/>
      <c r="CH853" s="86"/>
      <c r="CI853" s="86"/>
      <c r="CJ853" s="86"/>
      <c r="CK853" s="86"/>
      <c r="CS853" s="1" t="s">
        <v>3185</v>
      </c>
    </row>
    <row r="854" spans="1:97" ht="15.75" hidden="1" customHeight="1">
      <c r="A854" s="86"/>
      <c r="B854" s="106"/>
      <c r="C854" s="81"/>
      <c r="D854" s="106"/>
      <c r="E854" s="106"/>
      <c r="F854" s="106"/>
      <c r="G854" s="106"/>
      <c r="H854" s="106"/>
      <c r="I854" s="106"/>
      <c r="J854" s="106"/>
      <c r="K854" s="106"/>
      <c r="L854" s="106"/>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c r="BG854" s="81"/>
      <c r="BH854" s="81"/>
      <c r="BI854" s="81"/>
      <c r="BJ854" s="86"/>
      <c r="BK854" s="86"/>
      <c r="BL854" s="34"/>
      <c r="BM854" s="86"/>
      <c r="BN854" s="86"/>
      <c r="BO854" s="86"/>
      <c r="BP854" s="86"/>
      <c r="BQ854" s="86"/>
      <c r="BR854" s="86"/>
      <c r="BS854" s="86"/>
      <c r="BT854" s="86"/>
      <c r="BU854" s="86"/>
      <c r="BV854" s="86"/>
      <c r="BW854" s="86"/>
      <c r="BX854" s="86"/>
      <c r="BY854" s="86"/>
      <c r="BZ854" s="86"/>
      <c r="CA854" s="86"/>
      <c r="CB854" s="86"/>
      <c r="CC854" s="86"/>
      <c r="CD854" s="86"/>
      <c r="CE854" s="86"/>
      <c r="CF854" s="86"/>
      <c r="CG854" s="86"/>
      <c r="CH854" s="86"/>
      <c r="CI854" s="86"/>
      <c r="CJ854" s="86"/>
      <c r="CK854" s="86"/>
      <c r="CS854" s="1" t="s">
        <v>3186</v>
      </c>
    </row>
    <row r="855" spans="1:97" ht="15.75" hidden="1" customHeight="1">
      <c r="A855" s="86"/>
      <c r="B855" s="106"/>
      <c r="C855" s="81"/>
      <c r="D855" s="106"/>
      <c r="E855" s="106"/>
      <c r="F855" s="106"/>
      <c r="G855" s="106"/>
      <c r="H855" s="106"/>
      <c r="I855" s="106"/>
      <c r="J855" s="106"/>
      <c r="K855" s="106"/>
      <c r="L855" s="106"/>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c r="BG855" s="81"/>
      <c r="BH855" s="81"/>
      <c r="BI855" s="81"/>
      <c r="BJ855" s="86"/>
      <c r="BK855" s="86"/>
      <c r="BL855" s="34"/>
      <c r="BM855" s="86"/>
      <c r="BN855" s="86"/>
      <c r="BO855" s="86"/>
      <c r="BP855" s="86"/>
      <c r="BQ855" s="86"/>
      <c r="BR855" s="86"/>
      <c r="BS855" s="86"/>
      <c r="BT855" s="86"/>
      <c r="BU855" s="86"/>
      <c r="BV855" s="86"/>
      <c r="BW855" s="86"/>
      <c r="BX855" s="86"/>
      <c r="BY855" s="86"/>
      <c r="BZ855" s="86"/>
      <c r="CA855" s="86"/>
      <c r="CB855" s="86"/>
      <c r="CC855" s="86"/>
      <c r="CD855" s="86"/>
      <c r="CE855" s="86"/>
      <c r="CF855" s="86"/>
      <c r="CG855" s="86"/>
      <c r="CH855" s="86"/>
      <c r="CI855" s="86"/>
      <c r="CJ855" s="86"/>
      <c r="CK855" s="86"/>
      <c r="CS855" s="1" t="s">
        <v>3187</v>
      </c>
    </row>
    <row r="856" spans="1:97" ht="15.75" hidden="1" customHeight="1">
      <c r="A856" s="86"/>
      <c r="B856" s="106"/>
      <c r="C856" s="81"/>
      <c r="D856" s="106"/>
      <c r="E856" s="106"/>
      <c r="F856" s="106"/>
      <c r="G856" s="106"/>
      <c r="H856" s="106"/>
      <c r="I856" s="106"/>
      <c r="J856" s="106"/>
      <c r="K856" s="106"/>
      <c r="L856" s="106"/>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c r="BG856" s="81"/>
      <c r="BH856" s="81"/>
      <c r="BI856" s="81"/>
      <c r="BJ856" s="86"/>
      <c r="BK856" s="86"/>
      <c r="BL856" s="34"/>
      <c r="BM856" s="86"/>
      <c r="BN856" s="86"/>
      <c r="BO856" s="86"/>
      <c r="BP856" s="86"/>
      <c r="BQ856" s="86"/>
      <c r="BR856" s="86"/>
      <c r="BS856" s="86"/>
      <c r="BT856" s="86"/>
      <c r="BU856" s="86"/>
      <c r="BV856" s="86"/>
      <c r="BW856" s="86"/>
      <c r="BX856" s="86"/>
      <c r="BY856" s="86"/>
      <c r="BZ856" s="86"/>
      <c r="CA856" s="86"/>
      <c r="CB856" s="86"/>
      <c r="CC856" s="86"/>
      <c r="CD856" s="86"/>
      <c r="CE856" s="86"/>
      <c r="CF856" s="86"/>
      <c r="CG856" s="86"/>
      <c r="CH856" s="86"/>
      <c r="CI856" s="86"/>
      <c r="CJ856" s="86"/>
      <c r="CK856" s="86"/>
      <c r="CS856" s="1" t="s">
        <v>3188</v>
      </c>
    </row>
    <row r="857" spans="1:97" ht="15.75" hidden="1" customHeight="1">
      <c r="A857" s="86"/>
      <c r="B857" s="106"/>
      <c r="C857" s="81"/>
      <c r="D857" s="106"/>
      <c r="E857" s="106"/>
      <c r="F857" s="106"/>
      <c r="G857" s="106"/>
      <c r="H857" s="106"/>
      <c r="I857" s="106"/>
      <c r="J857" s="106"/>
      <c r="K857" s="106"/>
      <c r="L857" s="106"/>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c r="BG857" s="81"/>
      <c r="BH857" s="81"/>
      <c r="BI857" s="81"/>
      <c r="BJ857" s="86"/>
      <c r="BK857" s="86"/>
      <c r="BL857" s="34"/>
      <c r="BM857" s="86"/>
      <c r="BN857" s="86"/>
      <c r="BO857" s="86"/>
      <c r="BP857" s="86"/>
      <c r="BQ857" s="86"/>
      <c r="BR857" s="86"/>
      <c r="BS857" s="86"/>
      <c r="BT857" s="86"/>
      <c r="BU857" s="86"/>
      <c r="BV857" s="86"/>
      <c r="BW857" s="86"/>
      <c r="BX857" s="86"/>
      <c r="BY857" s="86"/>
      <c r="BZ857" s="86"/>
      <c r="CA857" s="86"/>
      <c r="CB857" s="86"/>
      <c r="CC857" s="86"/>
      <c r="CD857" s="86"/>
      <c r="CE857" s="86"/>
      <c r="CF857" s="86"/>
      <c r="CG857" s="86"/>
      <c r="CH857" s="86"/>
      <c r="CI857" s="86"/>
      <c r="CJ857" s="86"/>
      <c r="CK857" s="86"/>
      <c r="CS857" s="1" t="s">
        <v>3189</v>
      </c>
    </row>
    <row r="858" spans="1:97" ht="15.75" hidden="1" customHeight="1">
      <c r="A858" s="86"/>
      <c r="B858" s="106"/>
      <c r="C858" s="81"/>
      <c r="D858" s="106"/>
      <c r="E858" s="106"/>
      <c r="F858" s="106"/>
      <c r="G858" s="106"/>
      <c r="H858" s="106"/>
      <c r="I858" s="106"/>
      <c r="J858" s="106"/>
      <c r="K858" s="106"/>
      <c r="L858" s="106"/>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c r="BG858" s="81"/>
      <c r="BH858" s="81"/>
      <c r="BI858" s="81"/>
      <c r="BJ858" s="86"/>
      <c r="BK858" s="86"/>
      <c r="BL858" s="34"/>
      <c r="BM858" s="86"/>
      <c r="BN858" s="86"/>
      <c r="BO858" s="86"/>
      <c r="BP858" s="86"/>
      <c r="BQ858" s="86"/>
      <c r="BR858" s="86"/>
      <c r="BS858" s="86"/>
      <c r="BT858" s="86"/>
      <c r="BU858" s="86"/>
      <c r="BV858" s="86"/>
      <c r="BW858" s="86"/>
      <c r="BX858" s="86"/>
      <c r="BY858" s="86"/>
      <c r="BZ858" s="86"/>
      <c r="CA858" s="86"/>
      <c r="CB858" s="86"/>
      <c r="CC858" s="86"/>
      <c r="CD858" s="86"/>
      <c r="CE858" s="86"/>
      <c r="CF858" s="86"/>
      <c r="CG858" s="86"/>
      <c r="CH858" s="86"/>
      <c r="CI858" s="86"/>
      <c r="CJ858" s="86"/>
      <c r="CK858" s="86"/>
      <c r="CS858" s="1" t="s">
        <v>3190</v>
      </c>
    </row>
    <row r="859" spans="1:97" ht="15.75" hidden="1" customHeight="1">
      <c r="A859" s="86"/>
      <c r="B859" s="106"/>
      <c r="C859" s="81"/>
      <c r="D859" s="106"/>
      <c r="E859" s="106"/>
      <c r="F859" s="106"/>
      <c r="G859" s="106"/>
      <c r="H859" s="106"/>
      <c r="I859" s="106"/>
      <c r="J859" s="106"/>
      <c r="K859" s="106"/>
      <c r="L859" s="106"/>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6"/>
      <c r="BK859" s="86"/>
      <c r="BL859" s="34"/>
      <c r="BM859" s="86"/>
      <c r="BN859" s="86"/>
      <c r="BO859" s="86"/>
      <c r="BP859" s="86"/>
      <c r="BQ859" s="86"/>
      <c r="BR859" s="86"/>
      <c r="BS859" s="86"/>
      <c r="BT859" s="86"/>
      <c r="BU859" s="86"/>
      <c r="BV859" s="86"/>
      <c r="BW859" s="86"/>
      <c r="BX859" s="86"/>
      <c r="BY859" s="86"/>
      <c r="BZ859" s="86"/>
      <c r="CA859" s="86"/>
      <c r="CB859" s="86"/>
      <c r="CC859" s="86"/>
      <c r="CD859" s="86"/>
      <c r="CE859" s="86"/>
      <c r="CF859" s="86"/>
      <c r="CG859" s="86"/>
      <c r="CH859" s="86"/>
      <c r="CI859" s="86"/>
      <c r="CJ859" s="86"/>
      <c r="CK859" s="86"/>
      <c r="CS859" s="1" t="s">
        <v>3191</v>
      </c>
    </row>
    <row r="860" spans="1:97" ht="15.75" hidden="1" customHeight="1">
      <c r="A860" s="86"/>
      <c r="B860" s="106"/>
      <c r="C860" s="81"/>
      <c r="D860" s="106"/>
      <c r="E860" s="106"/>
      <c r="F860" s="106"/>
      <c r="G860" s="106"/>
      <c r="H860" s="106"/>
      <c r="I860" s="106"/>
      <c r="J860" s="106"/>
      <c r="K860" s="106"/>
      <c r="L860" s="106"/>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c r="BG860" s="81"/>
      <c r="BH860" s="81"/>
      <c r="BI860" s="81"/>
      <c r="BJ860" s="86"/>
      <c r="BK860" s="86"/>
      <c r="BL860" s="34"/>
      <c r="BM860" s="86"/>
      <c r="BN860" s="86"/>
      <c r="BO860" s="86"/>
      <c r="BP860" s="86"/>
      <c r="BQ860" s="86"/>
      <c r="BR860" s="86"/>
      <c r="BS860" s="86"/>
      <c r="BT860" s="86"/>
      <c r="BU860" s="86"/>
      <c r="BV860" s="86"/>
      <c r="BW860" s="86"/>
      <c r="BX860" s="86"/>
      <c r="BY860" s="86"/>
      <c r="BZ860" s="86"/>
      <c r="CA860" s="86"/>
      <c r="CB860" s="86"/>
      <c r="CC860" s="86"/>
      <c r="CD860" s="86"/>
      <c r="CE860" s="86"/>
      <c r="CF860" s="86"/>
      <c r="CG860" s="86"/>
      <c r="CH860" s="86"/>
      <c r="CI860" s="86"/>
      <c r="CJ860" s="86"/>
      <c r="CK860" s="86"/>
      <c r="CS860" s="1" t="s">
        <v>3192</v>
      </c>
    </row>
    <row r="861" spans="1:97" ht="15.75" hidden="1" customHeight="1">
      <c r="A861" s="86"/>
      <c r="B861" s="106"/>
      <c r="C861" s="81"/>
      <c r="D861" s="106"/>
      <c r="E861" s="106"/>
      <c r="F861" s="106"/>
      <c r="G861" s="106"/>
      <c r="H861" s="106"/>
      <c r="I861" s="106"/>
      <c r="J861" s="106"/>
      <c r="K861" s="106"/>
      <c r="L861" s="106"/>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c r="BG861" s="81"/>
      <c r="BH861" s="81"/>
      <c r="BI861" s="81"/>
      <c r="BJ861" s="86"/>
      <c r="BK861" s="86"/>
      <c r="BL861" s="34"/>
      <c r="BM861" s="86"/>
      <c r="BN861" s="86"/>
      <c r="BO861" s="86"/>
      <c r="BP861" s="86"/>
      <c r="BQ861" s="86"/>
      <c r="BR861" s="86"/>
      <c r="BS861" s="86"/>
      <c r="BT861" s="86"/>
      <c r="BU861" s="86"/>
      <c r="BV861" s="86"/>
      <c r="BW861" s="86"/>
      <c r="BX861" s="86"/>
      <c r="BY861" s="86"/>
      <c r="BZ861" s="86"/>
      <c r="CA861" s="86"/>
      <c r="CB861" s="86"/>
      <c r="CC861" s="86"/>
      <c r="CD861" s="86"/>
      <c r="CE861" s="86"/>
      <c r="CF861" s="86"/>
      <c r="CG861" s="86"/>
      <c r="CH861" s="86"/>
      <c r="CI861" s="86"/>
      <c r="CJ861" s="86"/>
      <c r="CK861" s="86"/>
      <c r="CS861" s="1" t="s">
        <v>3193</v>
      </c>
    </row>
    <row r="862" spans="1:97" ht="15.75" hidden="1" customHeight="1">
      <c r="A862" s="86"/>
      <c r="B862" s="106"/>
      <c r="C862" s="81"/>
      <c r="D862" s="106"/>
      <c r="E862" s="106"/>
      <c r="F862" s="106"/>
      <c r="G862" s="106"/>
      <c r="H862" s="106"/>
      <c r="I862" s="106"/>
      <c r="J862" s="106"/>
      <c r="K862" s="106"/>
      <c r="L862" s="106"/>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6"/>
      <c r="BK862" s="86"/>
      <c r="BL862" s="34"/>
      <c r="BM862" s="86"/>
      <c r="BN862" s="86"/>
      <c r="BO862" s="86"/>
      <c r="BP862" s="86"/>
      <c r="BQ862" s="86"/>
      <c r="BR862" s="86"/>
      <c r="BS862" s="86"/>
      <c r="BT862" s="86"/>
      <c r="BU862" s="86"/>
      <c r="BV862" s="86"/>
      <c r="BW862" s="86"/>
      <c r="BX862" s="86"/>
      <c r="BY862" s="86"/>
      <c r="BZ862" s="86"/>
      <c r="CA862" s="86"/>
      <c r="CB862" s="86"/>
      <c r="CC862" s="86"/>
      <c r="CD862" s="86"/>
      <c r="CE862" s="86"/>
      <c r="CF862" s="86"/>
      <c r="CG862" s="86"/>
      <c r="CH862" s="86"/>
      <c r="CI862" s="86"/>
      <c r="CJ862" s="86"/>
      <c r="CK862" s="86"/>
      <c r="CS862" s="1" t="s">
        <v>3194</v>
      </c>
    </row>
    <row r="863" spans="1:97" ht="15.75" hidden="1" customHeight="1">
      <c r="A863" s="86"/>
      <c r="B863" s="106"/>
      <c r="C863" s="81"/>
      <c r="D863" s="106"/>
      <c r="E863" s="106"/>
      <c r="F863" s="106"/>
      <c r="G863" s="106"/>
      <c r="H863" s="106"/>
      <c r="I863" s="106"/>
      <c r="J863" s="106"/>
      <c r="K863" s="106"/>
      <c r="L863" s="106"/>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c r="BG863" s="81"/>
      <c r="BH863" s="81"/>
      <c r="BI863" s="81"/>
      <c r="BJ863" s="86"/>
      <c r="BK863" s="86"/>
      <c r="BL863" s="34"/>
      <c r="BM863" s="86"/>
      <c r="BN863" s="86"/>
      <c r="BO863" s="86"/>
      <c r="BP863" s="86"/>
      <c r="BQ863" s="86"/>
      <c r="BR863" s="86"/>
      <c r="BS863" s="86"/>
      <c r="BT863" s="86"/>
      <c r="BU863" s="86"/>
      <c r="BV863" s="86"/>
      <c r="BW863" s="86"/>
      <c r="BX863" s="86"/>
      <c r="BY863" s="86"/>
      <c r="BZ863" s="86"/>
      <c r="CA863" s="86"/>
      <c r="CB863" s="86"/>
      <c r="CC863" s="86"/>
      <c r="CD863" s="86"/>
      <c r="CE863" s="86"/>
      <c r="CF863" s="86"/>
      <c r="CG863" s="86"/>
      <c r="CH863" s="86"/>
      <c r="CI863" s="86"/>
      <c r="CJ863" s="86"/>
      <c r="CK863" s="86"/>
      <c r="CS863" s="1" t="s">
        <v>3195</v>
      </c>
    </row>
    <row r="864" spans="1:97" ht="15.75" hidden="1" customHeight="1">
      <c r="A864" s="86"/>
      <c r="B864" s="106"/>
      <c r="C864" s="81"/>
      <c r="D864" s="106"/>
      <c r="E864" s="106"/>
      <c r="F864" s="106"/>
      <c r="G864" s="106"/>
      <c r="H864" s="106"/>
      <c r="I864" s="106"/>
      <c r="J864" s="106"/>
      <c r="K864" s="106"/>
      <c r="L864" s="106"/>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c r="BG864" s="81"/>
      <c r="BH864" s="81"/>
      <c r="BI864" s="81"/>
      <c r="BJ864" s="86"/>
      <c r="BK864" s="86"/>
      <c r="BL864" s="34"/>
      <c r="BM864" s="86"/>
      <c r="BN864" s="86"/>
      <c r="BO864" s="86"/>
      <c r="BP864" s="86"/>
      <c r="BQ864" s="86"/>
      <c r="BR864" s="86"/>
      <c r="BS864" s="86"/>
      <c r="BT864" s="86"/>
      <c r="BU864" s="86"/>
      <c r="BV864" s="86"/>
      <c r="BW864" s="86"/>
      <c r="BX864" s="86"/>
      <c r="BY864" s="86"/>
      <c r="BZ864" s="86"/>
      <c r="CA864" s="86"/>
      <c r="CB864" s="86"/>
      <c r="CC864" s="86"/>
      <c r="CD864" s="86"/>
      <c r="CE864" s="86"/>
      <c r="CF864" s="86"/>
      <c r="CG864" s="86"/>
      <c r="CH864" s="86"/>
      <c r="CI864" s="86"/>
      <c r="CJ864" s="86"/>
      <c r="CK864" s="86"/>
      <c r="CS864" s="1" t="s">
        <v>3196</v>
      </c>
    </row>
    <row r="865" spans="1:97" ht="15.75" hidden="1" customHeight="1">
      <c r="A865" s="86"/>
      <c r="B865" s="106"/>
      <c r="C865" s="81"/>
      <c r="D865" s="106"/>
      <c r="E865" s="106"/>
      <c r="F865" s="106"/>
      <c r="G865" s="106"/>
      <c r="H865" s="106"/>
      <c r="I865" s="106"/>
      <c r="J865" s="106"/>
      <c r="K865" s="106"/>
      <c r="L865" s="106"/>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6"/>
      <c r="BK865" s="86"/>
      <c r="BL865" s="34"/>
      <c r="BM865" s="86"/>
      <c r="BN865" s="86"/>
      <c r="BO865" s="86"/>
      <c r="BP865" s="86"/>
      <c r="BQ865" s="86"/>
      <c r="BR865" s="86"/>
      <c r="BS865" s="86"/>
      <c r="BT865" s="86"/>
      <c r="BU865" s="86"/>
      <c r="BV865" s="86"/>
      <c r="BW865" s="86"/>
      <c r="BX865" s="86"/>
      <c r="BY865" s="86"/>
      <c r="BZ865" s="86"/>
      <c r="CA865" s="86"/>
      <c r="CB865" s="86"/>
      <c r="CC865" s="86"/>
      <c r="CD865" s="86"/>
      <c r="CE865" s="86"/>
      <c r="CF865" s="86"/>
      <c r="CG865" s="86"/>
      <c r="CH865" s="86"/>
      <c r="CI865" s="86"/>
      <c r="CJ865" s="86"/>
      <c r="CK865" s="86"/>
      <c r="CS865" s="1" t="s">
        <v>3197</v>
      </c>
    </row>
    <row r="866" spans="1:97" ht="15.75" hidden="1" customHeight="1">
      <c r="A866" s="86"/>
      <c r="B866" s="106"/>
      <c r="C866" s="81"/>
      <c r="D866" s="106"/>
      <c r="E866" s="106"/>
      <c r="F866" s="106"/>
      <c r="G866" s="106"/>
      <c r="H866" s="106"/>
      <c r="I866" s="106"/>
      <c r="J866" s="106"/>
      <c r="K866" s="106"/>
      <c r="L866" s="106"/>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c r="BG866" s="81"/>
      <c r="BH866" s="81"/>
      <c r="BI866" s="81"/>
      <c r="BJ866" s="86"/>
      <c r="BK866" s="86"/>
      <c r="BL866" s="34"/>
      <c r="BM866" s="86"/>
      <c r="BN866" s="86"/>
      <c r="BO866" s="86"/>
      <c r="BP866" s="86"/>
      <c r="BQ866" s="86"/>
      <c r="BR866" s="86"/>
      <c r="BS866" s="86"/>
      <c r="BT866" s="86"/>
      <c r="BU866" s="86"/>
      <c r="BV866" s="86"/>
      <c r="BW866" s="86"/>
      <c r="BX866" s="86"/>
      <c r="BY866" s="86"/>
      <c r="BZ866" s="86"/>
      <c r="CA866" s="86"/>
      <c r="CB866" s="86"/>
      <c r="CC866" s="86"/>
      <c r="CD866" s="86"/>
      <c r="CE866" s="86"/>
      <c r="CF866" s="86"/>
      <c r="CG866" s="86"/>
      <c r="CH866" s="86"/>
      <c r="CI866" s="86"/>
      <c r="CJ866" s="86"/>
      <c r="CK866" s="86"/>
      <c r="CS866" s="1" t="s">
        <v>3198</v>
      </c>
    </row>
    <row r="867" spans="1:97" ht="15.75" hidden="1" customHeight="1">
      <c r="A867" s="86"/>
      <c r="B867" s="106"/>
      <c r="C867" s="81"/>
      <c r="D867" s="106"/>
      <c r="E867" s="106"/>
      <c r="F867" s="106"/>
      <c r="G867" s="106"/>
      <c r="H867" s="106"/>
      <c r="I867" s="106"/>
      <c r="J867" s="106"/>
      <c r="K867" s="106"/>
      <c r="L867" s="106"/>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c r="BG867" s="81"/>
      <c r="BH867" s="81"/>
      <c r="BI867" s="81"/>
      <c r="BJ867" s="86"/>
      <c r="BK867" s="86"/>
      <c r="BL867" s="34"/>
      <c r="BM867" s="86"/>
      <c r="BN867" s="86"/>
      <c r="BO867" s="86"/>
      <c r="BP867" s="86"/>
      <c r="BQ867" s="86"/>
      <c r="BR867" s="86"/>
      <c r="BS867" s="86"/>
      <c r="BT867" s="86"/>
      <c r="BU867" s="86"/>
      <c r="BV867" s="86"/>
      <c r="BW867" s="86"/>
      <c r="BX867" s="86"/>
      <c r="BY867" s="86"/>
      <c r="BZ867" s="86"/>
      <c r="CA867" s="86"/>
      <c r="CB867" s="86"/>
      <c r="CC867" s="86"/>
      <c r="CD867" s="86"/>
      <c r="CE867" s="86"/>
      <c r="CF867" s="86"/>
      <c r="CG867" s="86"/>
      <c r="CH867" s="86"/>
      <c r="CI867" s="86"/>
      <c r="CJ867" s="86"/>
      <c r="CK867" s="86"/>
      <c r="CS867" s="1" t="s">
        <v>3199</v>
      </c>
    </row>
    <row r="868" spans="1:97" ht="15.75" hidden="1" customHeight="1">
      <c r="A868" s="86"/>
      <c r="B868" s="106"/>
      <c r="C868" s="81"/>
      <c r="D868" s="106"/>
      <c r="E868" s="106"/>
      <c r="F868" s="106"/>
      <c r="G868" s="106"/>
      <c r="H868" s="106"/>
      <c r="I868" s="106"/>
      <c r="J868" s="106"/>
      <c r="K868" s="106"/>
      <c r="L868" s="106"/>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c r="BG868" s="81"/>
      <c r="BH868" s="81"/>
      <c r="BI868" s="81"/>
      <c r="BJ868" s="86"/>
      <c r="BK868" s="86"/>
      <c r="BL868" s="34"/>
      <c r="BM868" s="86"/>
      <c r="BN868" s="86"/>
      <c r="BO868" s="86"/>
      <c r="BP868" s="86"/>
      <c r="BQ868" s="86"/>
      <c r="BR868" s="86"/>
      <c r="BS868" s="86"/>
      <c r="BT868" s="86"/>
      <c r="BU868" s="86"/>
      <c r="BV868" s="86"/>
      <c r="BW868" s="86"/>
      <c r="BX868" s="86"/>
      <c r="BY868" s="86"/>
      <c r="BZ868" s="86"/>
      <c r="CA868" s="86"/>
      <c r="CB868" s="86"/>
      <c r="CC868" s="86"/>
      <c r="CD868" s="86"/>
      <c r="CE868" s="86"/>
      <c r="CF868" s="86"/>
      <c r="CG868" s="86"/>
      <c r="CH868" s="86"/>
      <c r="CI868" s="86"/>
      <c r="CJ868" s="86"/>
      <c r="CK868" s="86"/>
      <c r="CS868" s="1" t="s">
        <v>3200</v>
      </c>
    </row>
    <row r="869" spans="1:97" ht="15.75" hidden="1" customHeight="1">
      <c r="A869" s="86"/>
      <c r="B869" s="106"/>
      <c r="C869" s="81"/>
      <c r="D869" s="106"/>
      <c r="E869" s="106"/>
      <c r="F869" s="106"/>
      <c r="G869" s="106"/>
      <c r="H869" s="106"/>
      <c r="I869" s="106"/>
      <c r="J869" s="106"/>
      <c r="K869" s="106"/>
      <c r="L869" s="106"/>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c r="BG869" s="81"/>
      <c r="BH869" s="81"/>
      <c r="BI869" s="81"/>
      <c r="BJ869" s="86"/>
      <c r="BK869" s="86"/>
      <c r="BL869" s="34"/>
      <c r="BM869" s="86"/>
      <c r="BN869" s="86"/>
      <c r="BO869" s="86"/>
      <c r="BP869" s="86"/>
      <c r="BQ869" s="86"/>
      <c r="BR869" s="86"/>
      <c r="BS869" s="86"/>
      <c r="BT869" s="86"/>
      <c r="BU869" s="86"/>
      <c r="BV869" s="86"/>
      <c r="BW869" s="86"/>
      <c r="BX869" s="86"/>
      <c r="BY869" s="86"/>
      <c r="BZ869" s="86"/>
      <c r="CA869" s="86"/>
      <c r="CB869" s="86"/>
      <c r="CC869" s="86"/>
      <c r="CD869" s="86"/>
      <c r="CE869" s="86"/>
      <c r="CF869" s="86"/>
      <c r="CG869" s="86"/>
      <c r="CH869" s="86"/>
      <c r="CI869" s="86"/>
      <c r="CJ869" s="86"/>
      <c r="CK869" s="86"/>
      <c r="CS869" s="1" t="s">
        <v>3201</v>
      </c>
    </row>
    <row r="870" spans="1:97" ht="15.75" hidden="1" customHeight="1">
      <c r="A870" s="86"/>
      <c r="B870" s="106"/>
      <c r="C870" s="81"/>
      <c r="D870" s="106"/>
      <c r="E870" s="106"/>
      <c r="F870" s="106"/>
      <c r="G870" s="106"/>
      <c r="H870" s="106"/>
      <c r="I870" s="106"/>
      <c r="J870" s="106"/>
      <c r="K870" s="106"/>
      <c r="L870" s="106"/>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c r="BG870" s="81"/>
      <c r="BH870" s="81"/>
      <c r="BI870" s="81"/>
      <c r="BJ870" s="86"/>
      <c r="BK870" s="86"/>
      <c r="BL870" s="34"/>
      <c r="BM870" s="86"/>
      <c r="BN870" s="86"/>
      <c r="BO870" s="86"/>
      <c r="BP870" s="86"/>
      <c r="BQ870" s="86"/>
      <c r="BR870" s="86"/>
      <c r="BS870" s="86"/>
      <c r="BT870" s="86"/>
      <c r="BU870" s="86"/>
      <c r="BV870" s="86"/>
      <c r="BW870" s="86"/>
      <c r="BX870" s="86"/>
      <c r="BY870" s="86"/>
      <c r="BZ870" s="86"/>
      <c r="CA870" s="86"/>
      <c r="CB870" s="86"/>
      <c r="CC870" s="86"/>
      <c r="CD870" s="86"/>
      <c r="CE870" s="86"/>
      <c r="CF870" s="86"/>
      <c r="CG870" s="86"/>
      <c r="CH870" s="86"/>
      <c r="CI870" s="86"/>
      <c r="CJ870" s="86"/>
      <c r="CK870" s="86"/>
      <c r="CS870" s="1" t="s">
        <v>3202</v>
      </c>
    </row>
    <row r="871" spans="1:97" ht="15.75" hidden="1" customHeight="1">
      <c r="A871" s="86"/>
      <c r="B871" s="106"/>
      <c r="C871" s="81"/>
      <c r="D871" s="106"/>
      <c r="E871" s="106"/>
      <c r="F871" s="106"/>
      <c r="G871" s="106"/>
      <c r="H871" s="106"/>
      <c r="I871" s="106"/>
      <c r="J871" s="106"/>
      <c r="K871" s="106"/>
      <c r="L871" s="106"/>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c r="BG871" s="81"/>
      <c r="BH871" s="81"/>
      <c r="BI871" s="81"/>
      <c r="BJ871" s="86"/>
      <c r="BK871" s="86"/>
      <c r="BL871" s="34"/>
      <c r="BM871" s="86"/>
      <c r="BN871" s="86"/>
      <c r="BO871" s="86"/>
      <c r="BP871" s="86"/>
      <c r="BQ871" s="86"/>
      <c r="BR871" s="86"/>
      <c r="BS871" s="86"/>
      <c r="BT871" s="86"/>
      <c r="BU871" s="86"/>
      <c r="BV871" s="86"/>
      <c r="BW871" s="86"/>
      <c r="BX871" s="86"/>
      <c r="BY871" s="86"/>
      <c r="BZ871" s="86"/>
      <c r="CA871" s="86"/>
      <c r="CB871" s="86"/>
      <c r="CC871" s="86"/>
      <c r="CD871" s="86"/>
      <c r="CE871" s="86"/>
      <c r="CF871" s="86"/>
      <c r="CG871" s="86"/>
      <c r="CH871" s="86"/>
      <c r="CI871" s="86"/>
      <c r="CJ871" s="86"/>
      <c r="CK871" s="86"/>
      <c r="CS871" s="1" t="s">
        <v>3203</v>
      </c>
    </row>
    <row r="872" spans="1:97" ht="15.75" hidden="1" customHeight="1">
      <c r="A872" s="86"/>
      <c r="B872" s="106"/>
      <c r="C872" s="81"/>
      <c r="D872" s="106"/>
      <c r="E872" s="106"/>
      <c r="F872" s="106"/>
      <c r="G872" s="106"/>
      <c r="H872" s="106"/>
      <c r="I872" s="106"/>
      <c r="J872" s="106"/>
      <c r="K872" s="106"/>
      <c r="L872" s="106"/>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c r="BG872" s="81"/>
      <c r="BH872" s="81"/>
      <c r="BI872" s="81"/>
      <c r="BJ872" s="86"/>
      <c r="BK872" s="86"/>
      <c r="BL872" s="34"/>
      <c r="BM872" s="86"/>
      <c r="BN872" s="86"/>
      <c r="BO872" s="86"/>
      <c r="BP872" s="86"/>
      <c r="BQ872" s="86"/>
      <c r="BR872" s="86"/>
      <c r="BS872" s="86"/>
      <c r="BT872" s="86"/>
      <c r="BU872" s="86"/>
      <c r="BV872" s="86"/>
      <c r="BW872" s="86"/>
      <c r="BX872" s="86"/>
      <c r="BY872" s="86"/>
      <c r="BZ872" s="86"/>
      <c r="CA872" s="86"/>
      <c r="CB872" s="86"/>
      <c r="CC872" s="86"/>
      <c r="CD872" s="86"/>
      <c r="CE872" s="86"/>
      <c r="CF872" s="86"/>
      <c r="CG872" s="86"/>
      <c r="CH872" s="86"/>
      <c r="CI872" s="86"/>
      <c r="CJ872" s="86"/>
      <c r="CK872" s="86"/>
      <c r="CS872" s="1" t="s">
        <v>3204</v>
      </c>
    </row>
    <row r="873" spans="1:97" ht="15.75" hidden="1" customHeight="1">
      <c r="A873" s="86"/>
      <c r="B873" s="106"/>
      <c r="C873" s="81"/>
      <c r="D873" s="106"/>
      <c r="E873" s="106"/>
      <c r="F873" s="106"/>
      <c r="G873" s="106"/>
      <c r="H873" s="106"/>
      <c r="I873" s="106"/>
      <c r="J873" s="106"/>
      <c r="K873" s="106"/>
      <c r="L873" s="106"/>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c r="BG873" s="81"/>
      <c r="BH873" s="81"/>
      <c r="BI873" s="81"/>
      <c r="BJ873" s="86"/>
      <c r="BK873" s="86"/>
      <c r="BL873" s="34"/>
      <c r="BM873" s="86"/>
      <c r="BN873" s="86"/>
      <c r="BO873" s="86"/>
      <c r="BP873" s="86"/>
      <c r="BQ873" s="86"/>
      <c r="BR873" s="86"/>
      <c r="BS873" s="86"/>
      <c r="BT873" s="86"/>
      <c r="BU873" s="86"/>
      <c r="BV873" s="86"/>
      <c r="BW873" s="86"/>
      <c r="BX873" s="86"/>
      <c r="BY873" s="86"/>
      <c r="BZ873" s="86"/>
      <c r="CA873" s="86"/>
      <c r="CB873" s="86"/>
      <c r="CC873" s="86"/>
      <c r="CD873" s="86"/>
      <c r="CE873" s="86"/>
      <c r="CF873" s="86"/>
      <c r="CG873" s="86"/>
      <c r="CH873" s="86"/>
      <c r="CI873" s="86"/>
      <c r="CJ873" s="86"/>
      <c r="CK873" s="86"/>
      <c r="CS873" s="1" t="s">
        <v>3205</v>
      </c>
    </row>
    <row r="874" spans="1:97" ht="15.75" hidden="1" customHeight="1">
      <c r="A874" s="86"/>
      <c r="B874" s="106"/>
      <c r="C874" s="81"/>
      <c r="D874" s="106"/>
      <c r="E874" s="106"/>
      <c r="F874" s="106"/>
      <c r="G874" s="106"/>
      <c r="H874" s="106"/>
      <c r="I874" s="106"/>
      <c r="J874" s="106"/>
      <c r="K874" s="106"/>
      <c r="L874" s="106"/>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c r="BG874" s="81"/>
      <c r="BH874" s="81"/>
      <c r="BI874" s="81"/>
      <c r="BJ874" s="86"/>
      <c r="BK874" s="86"/>
      <c r="BL874" s="34"/>
      <c r="BM874" s="86"/>
      <c r="BN874" s="86"/>
      <c r="BO874" s="86"/>
      <c r="BP874" s="86"/>
      <c r="BQ874" s="86"/>
      <c r="BR874" s="86"/>
      <c r="BS874" s="86"/>
      <c r="BT874" s="86"/>
      <c r="BU874" s="86"/>
      <c r="BV874" s="86"/>
      <c r="BW874" s="86"/>
      <c r="BX874" s="86"/>
      <c r="BY874" s="86"/>
      <c r="BZ874" s="86"/>
      <c r="CA874" s="86"/>
      <c r="CB874" s="86"/>
      <c r="CC874" s="86"/>
      <c r="CD874" s="86"/>
      <c r="CE874" s="86"/>
      <c r="CF874" s="86"/>
      <c r="CG874" s="86"/>
      <c r="CH874" s="86"/>
      <c r="CI874" s="86"/>
      <c r="CJ874" s="86"/>
      <c r="CK874" s="86"/>
      <c r="CS874" s="1" t="s">
        <v>3206</v>
      </c>
    </row>
    <row r="875" spans="1:97" ht="15.75" hidden="1" customHeight="1">
      <c r="A875" s="86"/>
      <c r="B875" s="106"/>
      <c r="C875" s="81"/>
      <c r="D875" s="106"/>
      <c r="E875" s="106"/>
      <c r="F875" s="106"/>
      <c r="G875" s="106"/>
      <c r="H875" s="106"/>
      <c r="I875" s="106"/>
      <c r="J875" s="106"/>
      <c r="K875" s="106"/>
      <c r="L875" s="106"/>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c r="BG875" s="81"/>
      <c r="BH875" s="81"/>
      <c r="BI875" s="81"/>
      <c r="BJ875" s="86"/>
      <c r="BK875" s="86"/>
      <c r="BL875" s="34"/>
      <c r="BM875" s="86"/>
      <c r="BN875" s="86"/>
      <c r="BO875" s="86"/>
      <c r="BP875" s="86"/>
      <c r="BQ875" s="86"/>
      <c r="BR875" s="86"/>
      <c r="BS875" s="86"/>
      <c r="BT875" s="86"/>
      <c r="BU875" s="86"/>
      <c r="BV875" s="86"/>
      <c r="BW875" s="86"/>
      <c r="BX875" s="86"/>
      <c r="BY875" s="86"/>
      <c r="BZ875" s="86"/>
      <c r="CA875" s="86"/>
      <c r="CB875" s="86"/>
      <c r="CC875" s="86"/>
      <c r="CD875" s="86"/>
      <c r="CE875" s="86"/>
      <c r="CF875" s="86"/>
      <c r="CG875" s="86"/>
      <c r="CH875" s="86"/>
      <c r="CI875" s="86"/>
      <c r="CJ875" s="86"/>
      <c r="CK875" s="86"/>
      <c r="CS875" s="1" t="s">
        <v>3207</v>
      </c>
    </row>
    <row r="876" spans="1:97" ht="15.75" hidden="1" customHeight="1">
      <c r="A876" s="86"/>
      <c r="B876" s="106"/>
      <c r="C876" s="81"/>
      <c r="D876" s="106"/>
      <c r="E876" s="106"/>
      <c r="F876" s="106"/>
      <c r="G876" s="106"/>
      <c r="H876" s="106"/>
      <c r="I876" s="106"/>
      <c r="J876" s="106"/>
      <c r="K876" s="106"/>
      <c r="L876" s="106"/>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c r="BG876" s="81"/>
      <c r="BH876" s="81"/>
      <c r="BI876" s="81"/>
      <c r="BJ876" s="86"/>
      <c r="BK876" s="86"/>
      <c r="BL876" s="34"/>
      <c r="BM876" s="86"/>
      <c r="BN876" s="86"/>
      <c r="BO876" s="86"/>
      <c r="BP876" s="86"/>
      <c r="BQ876" s="86"/>
      <c r="BR876" s="86"/>
      <c r="BS876" s="86"/>
      <c r="BT876" s="86"/>
      <c r="BU876" s="86"/>
      <c r="BV876" s="86"/>
      <c r="BW876" s="86"/>
      <c r="BX876" s="86"/>
      <c r="BY876" s="86"/>
      <c r="BZ876" s="86"/>
      <c r="CA876" s="86"/>
      <c r="CB876" s="86"/>
      <c r="CC876" s="86"/>
      <c r="CD876" s="86"/>
      <c r="CE876" s="86"/>
      <c r="CF876" s="86"/>
      <c r="CG876" s="86"/>
      <c r="CH876" s="86"/>
      <c r="CI876" s="86"/>
      <c r="CJ876" s="86"/>
      <c r="CK876" s="86"/>
      <c r="CS876" s="1" t="s">
        <v>3208</v>
      </c>
    </row>
    <row r="877" spans="1:97" ht="15.75" hidden="1" customHeight="1">
      <c r="A877" s="86"/>
      <c r="B877" s="106"/>
      <c r="C877" s="81"/>
      <c r="D877" s="106"/>
      <c r="E877" s="106"/>
      <c r="F877" s="106"/>
      <c r="G877" s="106"/>
      <c r="H877" s="106"/>
      <c r="I877" s="106"/>
      <c r="J877" s="106"/>
      <c r="K877" s="106"/>
      <c r="L877" s="106"/>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c r="BG877" s="81"/>
      <c r="BH877" s="81"/>
      <c r="BI877" s="81"/>
      <c r="BJ877" s="86"/>
      <c r="BK877" s="86"/>
      <c r="BL877" s="34"/>
      <c r="BM877" s="86"/>
      <c r="BN877" s="86"/>
      <c r="BO877" s="86"/>
      <c r="BP877" s="86"/>
      <c r="BQ877" s="86"/>
      <c r="BR877" s="86"/>
      <c r="BS877" s="86"/>
      <c r="BT877" s="86"/>
      <c r="BU877" s="86"/>
      <c r="BV877" s="86"/>
      <c r="BW877" s="86"/>
      <c r="BX877" s="86"/>
      <c r="BY877" s="86"/>
      <c r="BZ877" s="86"/>
      <c r="CA877" s="86"/>
      <c r="CB877" s="86"/>
      <c r="CC877" s="86"/>
      <c r="CD877" s="86"/>
      <c r="CE877" s="86"/>
      <c r="CF877" s="86"/>
      <c r="CG877" s="86"/>
      <c r="CH877" s="86"/>
      <c r="CI877" s="86"/>
      <c r="CJ877" s="86"/>
      <c r="CK877" s="86"/>
      <c r="CS877" s="1" t="s">
        <v>3209</v>
      </c>
    </row>
    <row r="878" spans="1:97" ht="15.75" hidden="1" customHeight="1">
      <c r="A878" s="86"/>
      <c r="B878" s="106"/>
      <c r="C878" s="81"/>
      <c r="D878" s="106"/>
      <c r="E878" s="106"/>
      <c r="F878" s="106"/>
      <c r="G878" s="106"/>
      <c r="H878" s="106"/>
      <c r="I878" s="106"/>
      <c r="J878" s="106"/>
      <c r="K878" s="106"/>
      <c r="L878" s="106"/>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c r="BG878" s="81"/>
      <c r="BH878" s="81"/>
      <c r="BI878" s="81"/>
      <c r="BJ878" s="86"/>
      <c r="BK878" s="86"/>
      <c r="BL878" s="34"/>
      <c r="BM878" s="86"/>
      <c r="BN878" s="86"/>
      <c r="BO878" s="86"/>
      <c r="BP878" s="86"/>
      <c r="BQ878" s="86"/>
      <c r="BR878" s="86"/>
      <c r="BS878" s="86"/>
      <c r="BT878" s="86"/>
      <c r="BU878" s="86"/>
      <c r="BV878" s="86"/>
      <c r="BW878" s="86"/>
      <c r="BX878" s="86"/>
      <c r="BY878" s="86"/>
      <c r="BZ878" s="86"/>
      <c r="CA878" s="86"/>
      <c r="CB878" s="86"/>
      <c r="CC878" s="86"/>
      <c r="CD878" s="86"/>
      <c r="CE878" s="86"/>
      <c r="CF878" s="86"/>
      <c r="CG878" s="86"/>
      <c r="CH878" s="86"/>
      <c r="CI878" s="86"/>
      <c r="CJ878" s="86"/>
      <c r="CK878" s="86"/>
      <c r="CS878" s="1" t="s">
        <v>3210</v>
      </c>
    </row>
    <row r="879" spans="1:97" ht="15.75" hidden="1" customHeight="1">
      <c r="A879" s="86"/>
      <c r="B879" s="106"/>
      <c r="C879" s="81"/>
      <c r="D879" s="106"/>
      <c r="E879" s="106"/>
      <c r="F879" s="106"/>
      <c r="G879" s="106"/>
      <c r="H879" s="106"/>
      <c r="I879" s="106"/>
      <c r="J879" s="106"/>
      <c r="K879" s="106"/>
      <c r="L879" s="106"/>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c r="BG879" s="81"/>
      <c r="BH879" s="81"/>
      <c r="BI879" s="81"/>
      <c r="BJ879" s="86"/>
      <c r="BK879" s="86"/>
      <c r="BL879" s="34"/>
      <c r="BM879" s="86"/>
      <c r="BN879" s="86"/>
      <c r="BO879" s="86"/>
      <c r="BP879" s="86"/>
      <c r="BQ879" s="86"/>
      <c r="BR879" s="86"/>
      <c r="BS879" s="86"/>
      <c r="BT879" s="86"/>
      <c r="BU879" s="86"/>
      <c r="BV879" s="86"/>
      <c r="BW879" s="86"/>
      <c r="BX879" s="86"/>
      <c r="BY879" s="86"/>
      <c r="BZ879" s="86"/>
      <c r="CA879" s="86"/>
      <c r="CB879" s="86"/>
      <c r="CC879" s="86"/>
      <c r="CD879" s="86"/>
      <c r="CE879" s="86"/>
      <c r="CF879" s="86"/>
      <c r="CG879" s="86"/>
      <c r="CH879" s="86"/>
      <c r="CI879" s="86"/>
      <c r="CJ879" s="86"/>
      <c r="CK879" s="86"/>
      <c r="CS879" s="1" t="s">
        <v>3211</v>
      </c>
    </row>
    <row r="880" spans="1:97" ht="15.75" hidden="1" customHeight="1">
      <c r="A880" s="86"/>
      <c r="B880" s="106"/>
      <c r="C880" s="81"/>
      <c r="D880" s="106"/>
      <c r="E880" s="106"/>
      <c r="F880" s="106"/>
      <c r="G880" s="106"/>
      <c r="H880" s="106"/>
      <c r="I880" s="106"/>
      <c r="J880" s="106"/>
      <c r="K880" s="106"/>
      <c r="L880" s="106"/>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c r="BG880" s="81"/>
      <c r="BH880" s="81"/>
      <c r="BI880" s="81"/>
      <c r="BJ880" s="86"/>
      <c r="BK880" s="86"/>
      <c r="BL880" s="34"/>
      <c r="BM880" s="86"/>
      <c r="BN880" s="86"/>
      <c r="BO880" s="86"/>
      <c r="BP880" s="86"/>
      <c r="BQ880" s="86"/>
      <c r="BR880" s="86"/>
      <c r="BS880" s="86"/>
      <c r="BT880" s="86"/>
      <c r="BU880" s="86"/>
      <c r="BV880" s="86"/>
      <c r="BW880" s="86"/>
      <c r="BX880" s="86"/>
      <c r="BY880" s="86"/>
      <c r="BZ880" s="86"/>
      <c r="CA880" s="86"/>
      <c r="CB880" s="86"/>
      <c r="CC880" s="86"/>
      <c r="CD880" s="86"/>
      <c r="CE880" s="86"/>
      <c r="CF880" s="86"/>
      <c r="CG880" s="86"/>
      <c r="CH880" s="86"/>
      <c r="CI880" s="86"/>
      <c r="CJ880" s="86"/>
      <c r="CK880" s="86"/>
      <c r="CS880" s="1" t="s">
        <v>3212</v>
      </c>
    </row>
    <row r="881" spans="1:97" ht="15.75" hidden="1" customHeight="1">
      <c r="A881" s="86"/>
      <c r="B881" s="106"/>
      <c r="C881" s="81"/>
      <c r="D881" s="106"/>
      <c r="E881" s="106"/>
      <c r="F881" s="106"/>
      <c r="G881" s="106"/>
      <c r="H881" s="106"/>
      <c r="I881" s="106"/>
      <c r="J881" s="106"/>
      <c r="K881" s="106"/>
      <c r="L881" s="106"/>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c r="BG881" s="81"/>
      <c r="BH881" s="81"/>
      <c r="BI881" s="81"/>
      <c r="BJ881" s="86"/>
      <c r="BK881" s="86"/>
      <c r="BL881" s="34"/>
      <c r="BM881" s="86"/>
      <c r="BN881" s="86"/>
      <c r="BO881" s="86"/>
      <c r="BP881" s="86"/>
      <c r="BQ881" s="86"/>
      <c r="BR881" s="86"/>
      <c r="BS881" s="86"/>
      <c r="BT881" s="86"/>
      <c r="BU881" s="86"/>
      <c r="BV881" s="86"/>
      <c r="BW881" s="86"/>
      <c r="BX881" s="86"/>
      <c r="BY881" s="86"/>
      <c r="BZ881" s="86"/>
      <c r="CA881" s="86"/>
      <c r="CB881" s="86"/>
      <c r="CC881" s="86"/>
      <c r="CD881" s="86"/>
      <c r="CE881" s="86"/>
      <c r="CF881" s="86"/>
      <c r="CG881" s="86"/>
      <c r="CH881" s="86"/>
      <c r="CI881" s="86"/>
      <c r="CJ881" s="86"/>
      <c r="CK881" s="86"/>
      <c r="CS881" s="1" t="s">
        <v>3213</v>
      </c>
    </row>
    <row r="882" spans="1:97" ht="15.75" hidden="1" customHeight="1">
      <c r="A882" s="86"/>
      <c r="B882" s="106"/>
      <c r="C882" s="81"/>
      <c r="D882" s="106"/>
      <c r="E882" s="106"/>
      <c r="F882" s="106"/>
      <c r="G882" s="106"/>
      <c r="H882" s="106"/>
      <c r="I882" s="106"/>
      <c r="J882" s="106"/>
      <c r="K882" s="106"/>
      <c r="L882" s="106"/>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c r="BG882" s="81"/>
      <c r="BH882" s="81"/>
      <c r="BI882" s="81"/>
      <c r="BJ882" s="86"/>
      <c r="BK882" s="86"/>
      <c r="BL882" s="34"/>
      <c r="BM882" s="86"/>
      <c r="BN882" s="86"/>
      <c r="BO882" s="86"/>
      <c r="BP882" s="86"/>
      <c r="BQ882" s="86"/>
      <c r="BR882" s="86"/>
      <c r="BS882" s="86"/>
      <c r="BT882" s="86"/>
      <c r="BU882" s="86"/>
      <c r="BV882" s="86"/>
      <c r="BW882" s="86"/>
      <c r="BX882" s="86"/>
      <c r="BY882" s="86"/>
      <c r="BZ882" s="86"/>
      <c r="CA882" s="86"/>
      <c r="CB882" s="86"/>
      <c r="CC882" s="86"/>
      <c r="CD882" s="86"/>
      <c r="CE882" s="86"/>
      <c r="CF882" s="86"/>
      <c r="CG882" s="86"/>
      <c r="CH882" s="86"/>
      <c r="CI882" s="86"/>
      <c r="CJ882" s="86"/>
      <c r="CK882" s="86"/>
      <c r="CS882" s="1" t="s">
        <v>602</v>
      </c>
    </row>
    <row r="883" spans="1:97" ht="15.75" hidden="1" customHeight="1">
      <c r="A883" s="86"/>
      <c r="B883" s="106"/>
      <c r="C883" s="81"/>
      <c r="D883" s="106"/>
      <c r="E883" s="106"/>
      <c r="F883" s="106"/>
      <c r="G883" s="106"/>
      <c r="H883" s="106"/>
      <c r="I883" s="106"/>
      <c r="J883" s="106"/>
      <c r="K883" s="106"/>
      <c r="L883" s="106"/>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c r="BG883" s="81"/>
      <c r="BH883" s="81"/>
      <c r="BI883" s="81"/>
      <c r="BJ883" s="86"/>
      <c r="BK883" s="86"/>
      <c r="BL883" s="34"/>
      <c r="BM883" s="86"/>
      <c r="BN883" s="86"/>
      <c r="BO883" s="86"/>
      <c r="BP883" s="86"/>
      <c r="BQ883" s="86"/>
      <c r="BR883" s="86"/>
      <c r="BS883" s="86"/>
      <c r="BT883" s="86"/>
      <c r="BU883" s="86"/>
      <c r="BV883" s="86"/>
      <c r="BW883" s="86"/>
      <c r="BX883" s="86"/>
      <c r="BY883" s="86"/>
      <c r="BZ883" s="86"/>
      <c r="CA883" s="86"/>
      <c r="CB883" s="86"/>
      <c r="CC883" s="86"/>
      <c r="CD883" s="86"/>
      <c r="CE883" s="86"/>
      <c r="CF883" s="86"/>
      <c r="CG883" s="86"/>
      <c r="CH883" s="86"/>
      <c r="CI883" s="86"/>
      <c r="CJ883" s="86"/>
      <c r="CK883" s="86"/>
      <c r="CS883" s="1" t="s">
        <v>660</v>
      </c>
    </row>
    <row r="884" spans="1:97" ht="15.75" hidden="1" customHeight="1">
      <c r="A884" s="86"/>
      <c r="B884" s="106"/>
      <c r="C884" s="81"/>
      <c r="D884" s="106"/>
      <c r="E884" s="106"/>
      <c r="F884" s="106"/>
      <c r="G884" s="106"/>
      <c r="H884" s="106"/>
      <c r="I884" s="106"/>
      <c r="J884" s="106"/>
      <c r="K884" s="106"/>
      <c r="L884" s="106"/>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c r="BG884" s="81"/>
      <c r="BH884" s="81"/>
      <c r="BI884" s="81"/>
      <c r="BJ884" s="86"/>
      <c r="BK884" s="86"/>
      <c r="BL884" s="34"/>
      <c r="BM884" s="86"/>
      <c r="BN884" s="86"/>
      <c r="BO884" s="86"/>
      <c r="BP884" s="86"/>
      <c r="BQ884" s="86"/>
      <c r="BR884" s="86"/>
      <c r="BS884" s="86"/>
      <c r="BT884" s="86"/>
      <c r="BU884" s="86"/>
      <c r="BV884" s="86"/>
      <c r="BW884" s="86"/>
      <c r="BX884" s="86"/>
      <c r="BY884" s="86"/>
      <c r="BZ884" s="86"/>
      <c r="CA884" s="86"/>
      <c r="CB884" s="86"/>
      <c r="CC884" s="86"/>
      <c r="CD884" s="86"/>
      <c r="CE884" s="86"/>
      <c r="CF884" s="86"/>
      <c r="CG884" s="86"/>
      <c r="CH884" s="86"/>
      <c r="CI884" s="86"/>
      <c r="CJ884" s="86"/>
      <c r="CK884" s="86"/>
      <c r="CS884" s="1" t="s">
        <v>3214</v>
      </c>
    </row>
    <row r="885" spans="1:97" ht="15.75" hidden="1" customHeight="1">
      <c r="A885" s="86"/>
      <c r="B885" s="106"/>
      <c r="C885" s="81"/>
      <c r="D885" s="106"/>
      <c r="E885" s="106"/>
      <c r="F885" s="106"/>
      <c r="G885" s="106"/>
      <c r="H885" s="106"/>
      <c r="I885" s="106"/>
      <c r="J885" s="106"/>
      <c r="K885" s="106"/>
      <c r="L885" s="106"/>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6"/>
      <c r="BK885" s="86"/>
      <c r="BL885" s="34"/>
      <c r="BM885" s="86"/>
      <c r="BN885" s="86"/>
      <c r="BO885" s="86"/>
      <c r="BP885" s="86"/>
      <c r="BQ885" s="86"/>
      <c r="BR885" s="86"/>
      <c r="BS885" s="86"/>
      <c r="BT885" s="86"/>
      <c r="BU885" s="86"/>
      <c r="BV885" s="86"/>
      <c r="BW885" s="86"/>
      <c r="BX885" s="86"/>
      <c r="BY885" s="86"/>
      <c r="BZ885" s="86"/>
      <c r="CA885" s="86"/>
      <c r="CB885" s="86"/>
      <c r="CC885" s="86"/>
      <c r="CD885" s="86"/>
      <c r="CE885" s="86"/>
      <c r="CF885" s="86"/>
      <c r="CG885" s="86"/>
      <c r="CH885" s="86"/>
      <c r="CI885" s="86"/>
      <c r="CJ885" s="86"/>
      <c r="CK885" s="86"/>
      <c r="CS885" s="1" t="s">
        <v>3215</v>
      </c>
    </row>
    <row r="886" spans="1:97" ht="15.75" hidden="1" customHeight="1">
      <c r="A886" s="86"/>
      <c r="B886" s="106"/>
      <c r="C886" s="81"/>
      <c r="D886" s="106"/>
      <c r="E886" s="106"/>
      <c r="F886" s="106"/>
      <c r="G886" s="106"/>
      <c r="H886" s="106"/>
      <c r="I886" s="106"/>
      <c r="J886" s="106"/>
      <c r="K886" s="106"/>
      <c r="L886" s="106"/>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c r="BG886" s="81"/>
      <c r="BH886" s="81"/>
      <c r="BI886" s="81"/>
      <c r="BJ886" s="86"/>
      <c r="BK886" s="86"/>
      <c r="BL886" s="34"/>
      <c r="BM886" s="86"/>
      <c r="BN886" s="86"/>
      <c r="BO886" s="86"/>
      <c r="BP886" s="86"/>
      <c r="BQ886" s="86"/>
      <c r="BR886" s="86"/>
      <c r="BS886" s="86"/>
      <c r="BT886" s="86"/>
      <c r="BU886" s="86"/>
      <c r="BV886" s="86"/>
      <c r="BW886" s="86"/>
      <c r="BX886" s="86"/>
      <c r="BY886" s="86"/>
      <c r="BZ886" s="86"/>
      <c r="CA886" s="86"/>
      <c r="CB886" s="86"/>
      <c r="CC886" s="86"/>
      <c r="CD886" s="86"/>
      <c r="CE886" s="86"/>
      <c r="CF886" s="86"/>
      <c r="CG886" s="86"/>
      <c r="CH886" s="86"/>
      <c r="CI886" s="86"/>
      <c r="CJ886" s="86"/>
      <c r="CK886" s="86"/>
      <c r="CS886" s="1" t="s">
        <v>3216</v>
      </c>
    </row>
    <row r="887" spans="1:97" ht="15.75" hidden="1" customHeight="1">
      <c r="A887" s="86"/>
      <c r="B887" s="106"/>
      <c r="C887" s="81"/>
      <c r="D887" s="106"/>
      <c r="E887" s="106"/>
      <c r="F887" s="106"/>
      <c r="G887" s="106"/>
      <c r="H887" s="106"/>
      <c r="I887" s="106"/>
      <c r="J887" s="106"/>
      <c r="K887" s="106"/>
      <c r="L887" s="106"/>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c r="BG887" s="81"/>
      <c r="BH887" s="81"/>
      <c r="BI887" s="81"/>
      <c r="BJ887" s="86"/>
      <c r="BK887" s="86"/>
      <c r="BL887" s="34"/>
      <c r="BM887" s="86"/>
      <c r="BN887" s="86"/>
      <c r="BO887" s="86"/>
      <c r="BP887" s="86"/>
      <c r="BQ887" s="86"/>
      <c r="BR887" s="86"/>
      <c r="BS887" s="86"/>
      <c r="BT887" s="86"/>
      <c r="BU887" s="86"/>
      <c r="BV887" s="86"/>
      <c r="BW887" s="86"/>
      <c r="BX887" s="86"/>
      <c r="BY887" s="86"/>
      <c r="BZ887" s="86"/>
      <c r="CA887" s="86"/>
      <c r="CB887" s="86"/>
      <c r="CC887" s="86"/>
      <c r="CD887" s="86"/>
      <c r="CE887" s="86"/>
      <c r="CF887" s="86"/>
      <c r="CG887" s="86"/>
      <c r="CH887" s="86"/>
      <c r="CI887" s="86"/>
      <c r="CJ887" s="86"/>
      <c r="CK887" s="86"/>
      <c r="CS887" s="1" t="s">
        <v>3217</v>
      </c>
    </row>
    <row r="888" spans="1:97" ht="15.75" hidden="1" customHeight="1">
      <c r="A888" s="86"/>
      <c r="B888" s="106"/>
      <c r="C888" s="81"/>
      <c r="D888" s="106"/>
      <c r="E888" s="106"/>
      <c r="F888" s="106"/>
      <c r="G888" s="106"/>
      <c r="H888" s="106"/>
      <c r="I888" s="106"/>
      <c r="J888" s="106"/>
      <c r="K888" s="106"/>
      <c r="L888" s="106"/>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c r="BG888" s="81"/>
      <c r="BH888" s="81"/>
      <c r="BI888" s="81"/>
      <c r="BJ888" s="86"/>
      <c r="BK888" s="86"/>
      <c r="BL888" s="34"/>
      <c r="BM888" s="86"/>
      <c r="BN888" s="86"/>
      <c r="BO888" s="86"/>
      <c r="BP888" s="86"/>
      <c r="BQ888" s="86"/>
      <c r="BR888" s="86"/>
      <c r="BS888" s="86"/>
      <c r="BT888" s="86"/>
      <c r="BU888" s="86"/>
      <c r="BV888" s="86"/>
      <c r="BW888" s="86"/>
      <c r="BX888" s="86"/>
      <c r="BY888" s="86"/>
      <c r="BZ888" s="86"/>
      <c r="CA888" s="86"/>
      <c r="CB888" s="86"/>
      <c r="CC888" s="86"/>
      <c r="CD888" s="86"/>
      <c r="CE888" s="86"/>
      <c r="CF888" s="86"/>
      <c r="CG888" s="86"/>
      <c r="CH888" s="86"/>
      <c r="CI888" s="86"/>
      <c r="CJ888" s="86"/>
      <c r="CK888" s="86"/>
      <c r="CS888" s="1" t="s">
        <v>3218</v>
      </c>
    </row>
    <row r="889" spans="1:97" ht="15.75" hidden="1" customHeight="1">
      <c r="A889" s="86"/>
      <c r="B889" s="106"/>
      <c r="C889" s="81"/>
      <c r="D889" s="106"/>
      <c r="E889" s="106"/>
      <c r="F889" s="106"/>
      <c r="G889" s="106"/>
      <c r="H889" s="106"/>
      <c r="I889" s="106"/>
      <c r="J889" s="106"/>
      <c r="K889" s="106"/>
      <c r="L889" s="106"/>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c r="BG889" s="81"/>
      <c r="BH889" s="81"/>
      <c r="BI889" s="81"/>
      <c r="BJ889" s="86"/>
      <c r="BK889" s="86"/>
      <c r="BL889" s="34"/>
      <c r="BM889" s="86"/>
      <c r="BN889" s="86"/>
      <c r="BO889" s="86"/>
      <c r="BP889" s="86"/>
      <c r="BQ889" s="86"/>
      <c r="BR889" s="86"/>
      <c r="BS889" s="86"/>
      <c r="BT889" s="86"/>
      <c r="BU889" s="86"/>
      <c r="BV889" s="86"/>
      <c r="BW889" s="86"/>
      <c r="BX889" s="86"/>
      <c r="BY889" s="86"/>
      <c r="BZ889" s="86"/>
      <c r="CA889" s="86"/>
      <c r="CB889" s="86"/>
      <c r="CC889" s="86"/>
      <c r="CD889" s="86"/>
      <c r="CE889" s="86"/>
      <c r="CF889" s="86"/>
      <c r="CG889" s="86"/>
      <c r="CH889" s="86"/>
      <c r="CI889" s="86"/>
      <c r="CJ889" s="86"/>
      <c r="CK889" s="86"/>
      <c r="CS889" s="1" t="s">
        <v>3219</v>
      </c>
    </row>
    <row r="890" spans="1:97" ht="15.75" hidden="1" customHeight="1">
      <c r="A890" s="86"/>
      <c r="B890" s="106"/>
      <c r="C890" s="81"/>
      <c r="D890" s="106"/>
      <c r="E890" s="106"/>
      <c r="F890" s="106"/>
      <c r="G890" s="106"/>
      <c r="H890" s="106"/>
      <c r="I890" s="106"/>
      <c r="J890" s="106"/>
      <c r="K890" s="106"/>
      <c r="L890" s="106"/>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6"/>
      <c r="BK890" s="86"/>
      <c r="BL890" s="34"/>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S890" s="1" t="s">
        <v>3220</v>
      </c>
    </row>
    <row r="891" spans="1:97" ht="15.75" hidden="1" customHeight="1">
      <c r="A891" s="86"/>
      <c r="B891" s="106"/>
      <c r="C891" s="81"/>
      <c r="D891" s="106"/>
      <c r="E891" s="106"/>
      <c r="F891" s="106"/>
      <c r="G891" s="106"/>
      <c r="H891" s="106"/>
      <c r="I891" s="106"/>
      <c r="J891" s="106"/>
      <c r="K891" s="106"/>
      <c r="L891" s="106"/>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c r="BG891" s="81"/>
      <c r="BH891" s="81"/>
      <c r="BI891" s="81"/>
      <c r="BJ891" s="86"/>
      <c r="BK891" s="86"/>
      <c r="BL891" s="34"/>
      <c r="BM891" s="86"/>
      <c r="BN891" s="86"/>
      <c r="BO891" s="86"/>
      <c r="BP891" s="86"/>
      <c r="BQ891" s="86"/>
      <c r="BR891" s="86"/>
      <c r="BS891" s="86"/>
      <c r="BT891" s="86"/>
      <c r="BU891" s="86"/>
      <c r="BV891" s="86"/>
      <c r="BW891" s="86"/>
      <c r="BX891" s="86"/>
      <c r="BY891" s="86"/>
      <c r="BZ891" s="86"/>
      <c r="CA891" s="86"/>
      <c r="CB891" s="86"/>
      <c r="CC891" s="86"/>
      <c r="CD891" s="86"/>
      <c r="CE891" s="86"/>
      <c r="CF891" s="86"/>
      <c r="CG891" s="86"/>
      <c r="CH891" s="86"/>
      <c r="CI891" s="86"/>
      <c r="CJ891" s="86"/>
      <c r="CK891" s="86"/>
      <c r="CS891" s="1" t="s">
        <v>3221</v>
      </c>
    </row>
    <row r="892" spans="1:97" ht="15.75" hidden="1" customHeight="1">
      <c r="A892" s="86"/>
      <c r="B892" s="106"/>
      <c r="C892" s="81"/>
      <c r="D892" s="106"/>
      <c r="E892" s="106"/>
      <c r="F892" s="106"/>
      <c r="G892" s="106"/>
      <c r="H892" s="106"/>
      <c r="I892" s="106"/>
      <c r="J892" s="106"/>
      <c r="K892" s="106"/>
      <c r="L892" s="106"/>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c r="BG892" s="81"/>
      <c r="BH892" s="81"/>
      <c r="BI892" s="81"/>
      <c r="BJ892" s="86"/>
      <c r="BK892" s="86"/>
      <c r="BL892" s="34"/>
      <c r="BM892" s="86"/>
      <c r="BN892" s="86"/>
      <c r="BO892" s="86"/>
      <c r="BP892" s="86"/>
      <c r="BQ892" s="86"/>
      <c r="BR892" s="86"/>
      <c r="BS892" s="86"/>
      <c r="BT892" s="86"/>
      <c r="BU892" s="86"/>
      <c r="BV892" s="86"/>
      <c r="BW892" s="86"/>
      <c r="BX892" s="86"/>
      <c r="BY892" s="86"/>
      <c r="BZ892" s="86"/>
      <c r="CA892" s="86"/>
      <c r="CB892" s="86"/>
      <c r="CC892" s="86"/>
      <c r="CD892" s="86"/>
      <c r="CE892" s="86"/>
      <c r="CF892" s="86"/>
      <c r="CG892" s="86"/>
      <c r="CH892" s="86"/>
      <c r="CI892" s="86"/>
      <c r="CJ892" s="86"/>
      <c r="CK892" s="86"/>
      <c r="CS892" s="1" t="s">
        <v>3222</v>
      </c>
    </row>
    <row r="893" spans="1:97" ht="15.75" hidden="1" customHeight="1">
      <c r="A893" s="86"/>
      <c r="B893" s="106"/>
      <c r="C893" s="81"/>
      <c r="D893" s="106"/>
      <c r="E893" s="106"/>
      <c r="F893" s="106"/>
      <c r="G893" s="106"/>
      <c r="H893" s="106"/>
      <c r="I893" s="106"/>
      <c r="J893" s="106"/>
      <c r="K893" s="106"/>
      <c r="L893" s="106"/>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c r="BG893" s="81"/>
      <c r="BH893" s="81"/>
      <c r="BI893" s="81"/>
      <c r="BJ893" s="86"/>
      <c r="BK893" s="86"/>
      <c r="BL893" s="34"/>
      <c r="BM893" s="86"/>
      <c r="BN893" s="86"/>
      <c r="BO893" s="86"/>
      <c r="BP893" s="86"/>
      <c r="BQ893" s="86"/>
      <c r="BR893" s="86"/>
      <c r="BS893" s="86"/>
      <c r="BT893" s="86"/>
      <c r="BU893" s="86"/>
      <c r="BV893" s="86"/>
      <c r="BW893" s="86"/>
      <c r="BX893" s="86"/>
      <c r="BY893" s="86"/>
      <c r="BZ893" s="86"/>
      <c r="CA893" s="86"/>
      <c r="CB893" s="86"/>
      <c r="CC893" s="86"/>
      <c r="CD893" s="86"/>
      <c r="CE893" s="86"/>
      <c r="CF893" s="86"/>
      <c r="CG893" s="86"/>
      <c r="CH893" s="86"/>
      <c r="CI893" s="86"/>
      <c r="CJ893" s="86"/>
      <c r="CK893" s="86"/>
      <c r="CS893" s="1" t="s">
        <v>3223</v>
      </c>
    </row>
    <row r="894" spans="1:97" ht="15.75" hidden="1" customHeight="1">
      <c r="A894" s="86"/>
      <c r="B894" s="106"/>
      <c r="C894" s="81"/>
      <c r="D894" s="106"/>
      <c r="E894" s="106"/>
      <c r="F894" s="106"/>
      <c r="G894" s="106"/>
      <c r="H894" s="106"/>
      <c r="I894" s="106"/>
      <c r="J894" s="106"/>
      <c r="K894" s="106"/>
      <c r="L894" s="106"/>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c r="BG894" s="81"/>
      <c r="BH894" s="81"/>
      <c r="BI894" s="81"/>
      <c r="BJ894" s="86"/>
      <c r="BK894" s="86"/>
      <c r="BL894" s="34"/>
      <c r="BM894" s="86"/>
      <c r="BN894" s="86"/>
      <c r="BO894" s="86"/>
      <c r="BP894" s="86"/>
      <c r="BQ894" s="86"/>
      <c r="BR894" s="86"/>
      <c r="BS894" s="86"/>
      <c r="BT894" s="86"/>
      <c r="BU894" s="86"/>
      <c r="BV894" s="86"/>
      <c r="BW894" s="86"/>
      <c r="BX894" s="86"/>
      <c r="BY894" s="86"/>
      <c r="BZ894" s="86"/>
      <c r="CA894" s="86"/>
      <c r="CB894" s="86"/>
      <c r="CC894" s="86"/>
      <c r="CD894" s="86"/>
      <c r="CE894" s="86"/>
      <c r="CF894" s="86"/>
      <c r="CG894" s="86"/>
      <c r="CH894" s="86"/>
      <c r="CI894" s="86"/>
      <c r="CJ894" s="86"/>
      <c r="CK894" s="86"/>
      <c r="CS894" s="1" t="s">
        <v>3224</v>
      </c>
    </row>
    <row r="895" spans="1:97" ht="15.75" hidden="1" customHeight="1">
      <c r="A895" s="86"/>
      <c r="B895" s="106"/>
      <c r="C895" s="81"/>
      <c r="D895" s="106"/>
      <c r="E895" s="106"/>
      <c r="F895" s="106"/>
      <c r="G895" s="106"/>
      <c r="H895" s="106"/>
      <c r="I895" s="106"/>
      <c r="J895" s="106"/>
      <c r="K895" s="106"/>
      <c r="L895" s="106"/>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c r="BG895" s="81"/>
      <c r="BH895" s="81"/>
      <c r="BI895" s="81"/>
      <c r="BJ895" s="86"/>
      <c r="BK895" s="86"/>
      <c r="BL895" s="34"/>
      <c r="BM895" s="86"/>
      <c r="BN895" s="86"/>
      <c r="BO895" s="86"/>
      <c r="BP895" s="86"/>
      <c r="BQ895" s="86"/>
      <c r="BR895" s="86"/>
      <c r="BS895" s="86"/>
      <c r="BT895" s="86"/>
      <c r="BU895" s="86"/>
      <c r="BV895" s="86"/>
      <c r="BW895" s="86"/>
      <c r="BX895" s="86"/>
      <c r="BY895" s="86"/>
      <c r="BZ895" s="86"/>
      <c r="CA895" s="86"/>
      <c r="CB895" s="86"/>
      <c r="CC895" s="86"/>
      <c r="CD895" s="86"/>
      <c r="CE895" s="86"/>
      <c r="CF895" s="86"/>
      <c r="CG895" s="86"/>
      <c r="CH895" s="86"/>
      <c r="CI895" s="86"/>
      <c r="CJ895" s="86"/>
      <c r="CK895" s="86"/>
      <c r="CS895" s="1" t="s">
        <v>3225</v>
      </c>
    </row>
    <row r="896" spans="1:97" ht="15.75" hidden="1" customHeight="1">
      <c r="A896" s="86"/>
      <c r="B896" s="106"/>
      <c r="C896" s="81"/>
      <c r="D896" s="106"/>
      <c r="E896" s="106"/>
      <c r="F896" s="106"/>
      <c r="G896" s="106"/>
      <c r="H896" s="106"/>
      <c r="I896" s="106"/>
      <c r="J896" s="106"/>
      <c r="K896" s="106"/>
      <c r="L896" s="106"/>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6"/>
      <c r="BK896" s="86"/>
      <c r="BL896" s="34"/>
      <c r="BM896" s="86"/>
      <c r="BN896" s="86"/>
      <c r="BO896" s="86"/>
      <c r="BP896" s="86"/>
      <c r="BQ896" s="86"/>
      <c r="BR896" s="86"/>
      <c r="BS896" s="86"/>
      <c r="BT896" s="86"/>
      <c r="BU896" s="86"/>
      <c r="BV896" s="86"/>
      <c r="BW896" s="86"/>
      <c r="BX896" s="86"/>
      <c r="BY896" s="86"/>
      <c r="BZ896" s="86"/>
      <c r="CA896" s="86"/>
      <c r="CB896" s="86"/>
      <c r="CC896" s="86"/>
      <c r="CD896" s="86"/>
      <c r="CE896" s="86"/>
      <c r="CF896" s="86"/>
      <c r="CG896" s="86"/>
      <c r="CH896" s="86"/>
      <c r="CI896" s="86"/>
      <c r="CJ896" s="86"/>
      <c r="CK896" s="86"/>
      <c r="CS896" s="1" t="s">
        <v>3226</v>
      </c>
    </row>
    <row r="897" spans="1:97" ht="15.75" hidden="1" customHeight="1">
      <c r="A897" s="86"/>
      <c r="B897" s="106"/>
      <c r="C897" s="81"/>
      <c r="D897" s="106"/>
      <c r="E897" s="106"/>
      <c r="F897" s="106"/>
      <c r="G897" s="106"/>
      <c r="H897" s="106"/>
      <c r="I897" s="106"/>
      <c r="J897" s="106"/>
      <c r="K897" s="106"/>
      <c r="L897" s="106"/>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c r="BG897" s="81"/>
      <c r="BH897" s="81"/>
      <c r="BI897" s="81"/>
      <c r="BJ897" s="86"/>
      <c r="BK897" s="86"/>
      <c r="BL897" s="34"/>
      <c r="BM897" s="86"/>
      <c r="BN897" s="86"/>
      <c r="BO897" s="86"/>
      <c r="BP897" s="86"/>
      <c r="BQ897" s="86"/>
      <c r="BR897" s="86"/>
      <c r="BS897" s="86"/>
      <c r="BT897" s="86"/>
      <c r="BU897" s="86"/>
      <c r="BV897" s="86"/>
      <c r="BW897" s="86"/>
      <c r="BX897" s="86"/>
      <c r="BY897" s="86"/>
      <c r="BZ897" s="86"/>
      <c r="CA897" s="86"/>
      <c r="CB897" s="86"/>
      <c r="CC897" s="86"/>
      <c r="CD897" s="86"/>
      <c r="CE897" s="86"/>
      <c r="CF897" s="86"/>
      <c r="CG897" s="86"/>
      <c r="CH897" s="86"/>
      <c r="CI897" s="86"/>
      <c r="CJ897" s="86"/>
      <c r="CK897" s="86"/>
      <c r="CS897" s="1" t="s">
        <v>3227</v>
      </c>
    </row>
    <row r="898" spans="1:97" ht="15.75" hidden="1" customHeight="1">
      <c r="A898" s="86"/>
      <c r="B898" s="106"/>
      <c r="C898" s="81"/>
      <c r="D898" s="106"/>
      <c r="E898" s="106"/>
      <c r="F898" s="106"/>
      <c r="G898" s="106"/>
      <c r="H898" s="106"/>
      <c r="I898" s="106"/>
      <c r="J898" s="106"/>
      <c r="K898" s="106"/>
      <c r="L898" s="106"/>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6"/>
      <c r="BK898" s="86"/>
      <c r="BL898" s="34"/>
      <c r="BM898" s="86"/>
      <c r="BN898" s="86"/>
      <c r="BO898" s="86"/>
      <c r="BP898" s="86"/>
      <c r="BQ898" s="86"/>
      <c r="BR898" s="86"/>
      <c r="BS898" s="86"/>
      <c r="BT898" s="86"/>
      <c r="BU898" s="86"/>
      <c r="BV898" s="86"/>
      <c r="BW898" s="86"/>
      <c r="BX898" s="86"/>
      <c r="BY898" s="86"/>
      <c r="BZ898" s="86"/>
      <c r="CA898" s="86"/>
      <c r="CB898" s="86"/>
      <c r="CC898" s="86"/>
      <c r="CD898" s="86"/>
      <c r="CE898" s="86"/>
      <c r="CF898" s="86"/>
      <c r="CG898" s="86"/>
      <c r="CH898" s="86"/>
      <c r="CI898" s="86"/>
      <c r="CJ898" s="86"/>
      <c r="CK898" s="86"/>
      <c r="CS898" s="1" t="s">
        <v>3228</v>
      </c>
    </row>
    <row r="899" spans="1:97" ht="15.75" hidden="1" customHeight="1">
      <c r="A899" s="86"/>
      <c r="B899" s="106"/>
      <c r="C899" s="81"/>
      <c r="D899" s="106"/>
      <c r="E899" s="106"/>
      <c r="F899" s="106"/>
      <c r="G899" s="106"/>
      <c r="H899" s="106"/>
      <c r="I899" s="106"/>
      <c r="J899" s="106"/>
      <c r="K899" s="106"/>
      <c r="L899" s="106"/>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6"/>
      <c r="BK899" s="86"/>
      <c r="BL899" s="34"/>
      <c r="BM899" s="86"/>
      <c r="BN899" s="86"/>
      <c r="BO899" s="86"/>
      <c r="BP899" s="86"/>
      <c r="BQ899" s="86"/>
      <c r="BR899" s="86"/>
      <c r="BS899" s="86"/>
      <c r="BT899" s="86"/>
      <c r="BU899" s="86"/>
      <c r="BV899" s="86"/>
      <c r="BW899" s="86"/>
      <c r="BX899" s="86"/>
      <c r="BY899" s="86"/>
      <c r="BZ899" s="86"/>
      <c r="CA899" s="86"/>
      <c r="CB899" s="86"/>
      <c r="CC899" s="86"/>
      <c r="CD899" s="86"/>
      <c r="CE899" s="86"/>
      <c r="CF899" s="86"/>
      <c r="CG899" s="86"/>
      <c r="CH899" s="86"/>
      <c r="CI899" s="86"/>
      <c r="CJ899" s="86"/>
      <c r="CK899" s="86"/>
      <c r="CS899" s="1" t="s">
        <v>3229</v>
      </c>
    </row>
    <row r="900" spans="1:97" ht="15.75" hidden="1" customHeight="1">
      <c r="A900" s="86"/>
      <c r="B900" s="106"/>
      <c r="C900" s="81"/>
      <c r="D900" s="106"/>
      <c r="E900" s="106"/>
      <c r="F900" s="106"/>
      <c r="G900" s="106"/>
      <c r="H900" s="106"/>
      <c r="I900" s="106"/>
      <c r="J900" s="106"/>
      <c r="K900" s="106"/>
      <c r="L900" s="106"/>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c r="BG900" s="81"/>
      <c r="BH900" s="81"/>
      <c r="BI900" s="81"/>
      <c r="BJ900" s="86"/>
      <c r="BK900" s="86"/>
      <c r="BL900" s="34"/>
      <c r="BM900" s="86"/>
      <c r="BN900" s="86"/>
      <c r="BO900" s="86"/>
      <c r="BP900" s="86"/>
      <c r="BQ900" s="86"/>
      <c r="BR900" s="86"/>
      <c r="BS900" s="86"/>
      <c r="BT900" s="86"/>
      <c r="BU900" s="86"/>
      <c r="BV900" s="86"/>
      <c r="BW900" s="86"/>
      <c r="BX900" s="86"/>
      <c r="BY900" s="86"/>
      <c r="BZ900" s="86"/>
      <c r="CA900" s="86"/>
      <c r="CB900" s="86"/>
      <c r="CC900" s="86"/>
      <c r="CD900" s="86"/>
      <c r="CE900" s="86"/>
      <c r="CF900" s="86"/>
      <c r="CG900" s="86"/>
      <c r="CH900" s="86"/>
      <c r="CI900" s="86"/>
      <c r="CJ900" s="86"/>
      <c r="CK900" s="86"/>
      <c r="CS900" s="1" t="s">
        <v>3230</v>
      </c>
    </row>
    <row r="901" spans="1:97" ht="15.75" hidden="1" customHeight="1">
      <c r="A901" s="86"/>
      <c r="B901" s="106"/>
      <c r="C901" s="81"/>
      <c r="D901" s="106"/>
      <c r="E901" s="106"/>
      <c r="F901" s="106"/>
      <c r="G901" s="106"/>
      <c r="H901" s="106"/>
      <c r="I901" s="106"/>
      <c r="J901" s="106"/>
      <c r="K901" s="106"/>
      <c r="L901" s="106"/>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6"/>
      <c r="BK901" s="86"/>
      <c r="BL901" s="34"/>
      <c r="BM901" s="86"/>
      <c r="BN901" s="86"/>
      <c r="BO901" s="86"/>
      <c r="BP901" s="86"/>
      <c r="BQ901" s="86"/>
      <c r="BR901" s="86"/>
      <c r="BS901" s="86"/>
      <c r="BT901" s="86"/>
      <c r="BU901" s="86"/>
      <c r="BV901" s="86"/>
      <c r="BW901" s="86"/>
      <c r="BX901" s="86"/>
      <c r="BY901" s="86"/>
      <c r="BZ901" s="86"/>
      <c r="CA901" s="86"/>
      <c r="CB901" s="86"/>
      <c r="CC901" s="86"/>
      <c r="CD901" s="86"/>
      <c r="CE901" s="86"/>
      <c r="CF901" s="86"/>
      <c r="CG901" s="86"/>
      <c r="CH901" s="86"/>
      <c r="CI901" s="86"/>
      <c r="CJ901" s="86"/>
      <c r="CK901" s="86"/>
      <c r="CS901" s="1" t="s">
        <v>3231</v>
      </c>
    </row>
    <row r="902" spans="1:97" ht="15.75" hidden="1" customHeight="1">
      <c r="A902" s="86"/>
      <c r="B902" s="106"/>
      <c r="C902" s="81"/>
      <c r="D902" s="106"/>
      <c r="E902" s="106"/>
      <c r="F902" s="106"/>
      <c r="G902" s="106"/>
      <c r="H902" s="106"/>
      <c r="I902" s="106"/>
      <c r="J902" s="106"/>
      <c r="K902" s="106"/>
      <c r="L902" s="106"/>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c r="BG902" s="81"/>
      <c r="BH902" s="81"/>
      <c r="BI902" s="81"/>
      <c r="BJ902" s="86"/>
      <c r="BK902" s="86"/>
      <c r="BL902" s="34"/>
      <c r="BM902" s="86"/>
      <c r="BN902" s="86"/>
      <c r="BO902" s="86"/>
      <c r="BP902" s="86"/>
      <c r="BQ902" s="86"/>
      <c r="BR902" s="86"/>
      <c r="BS902" s="86"/>
      <c r="BT902" s="86"/>
      <c r="BU902" s="86"/>
      <c r="BV902" s="86"/>
      <c r="BW902" s="86"/>
      <c r="BX902" s="86"/>
      <c r="BY902" s="86"/>
      <c r="BZ902" s="86"/>
      <c r="CA902" s="86"/>
      <c r="CB902" s="86"/>
      <c r="CC902" s="86"/>
      <c r="CD902" s="86"/>
      <c r="CE902" s="86"/>
      <c r="CF902" s="86"/>
      <c r="CG902" s="86"/>
      <c r="CH902" s="86"/>
      <c r="CI902" s="86"/>
      <c r="CJ902" s="86"/>
      <c r="CK902" s="86"/>
      <c r="CS902" s="1" t="s">
        <v>3232</v>
      </c>
    </row>
    <row r="903" spans="1:97" ht="15.75" hidden="1" customHeight="1">
      <c r="A903" s="86"/>
      <c r="B903" s="106"/>
      <c r="C903" s="81"/>
      <c r="D903" s="106"/>
      <c r="E903" s="106"/>
      <c r="F903" s="106"/>
      <c r="G903" s="106"/>
      <c r="H903" s="106"/>
      <c r="I903" s="106"/>
      <c r="J903" s="106"/>
      <c r="K903" s="106"/>
      <c r="L903" s="106"/>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c r="BG903" s="81"/>
      <c r="BH903" s="81"/>
      <c r="BI903" s="81"/>
      <c r="BJ903" s="86"/>
      <c r="BK903" s="86"/>
      <c r="BL903" s="34"/>
      <c r="BM903" s="86"/>
      <c r="BN903" s="86"/>
      <c r="BO903" s="86"/>
      <c r="BP903" s="86"/>
      <c r="BQ903" s="86"/>
      <c r="BR903" s="86"/>
      <c r="BS903" s="86"/>
      <c r="BT903" s="86"/>
      <c r="BU903" s="86"/>
      <c r="BV903" s="86"/>
      <c r="BW903" s="86"/>
      <c r="BX903" s="86"/>
      <c r="BY903" s="86"/>
      <c r="BZ903" s="86"/>
      <c r="CA903" s="86"/>
      <c r="CB903" s="86"/>
      <c r="CC903" s="86"/>
      <c r="CD903" s="86"/>
      <c r="CE903" s="86"/>
      <c r="CF903" s="86"/>
      <c r="CG903" s="86"/>
      <c r="CH903" s="86"/>
      <c r="CI903" s="86"/>
      <c r="CJ903" s="86"/>
      <c r="CK903" s="86"/>
      <c r="CS903" s="1" t="s">
        <v>3233</v>
      </c>
    </row>
    <row r="904" spans="1:97" ht="15.75" hidden="1" customHeight="1">
      <c r="A904" s="86"/>
      <c r="B904" s="106"/>
      <c r="C904" s="81"/>
      <c r="D904" s="106"/>
      <c r="E904" s="106"/>
      <c r="F904" s="106"/>
      <c r="G904" s="106"/>
      <c r="H904" s="106"/>
      <c r="I904" s="106"/>
      <c r="J904" s="106"/>
      <c r="K904" s="106"/>
      <c r="L904" s="106"/>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6"/>
      <c r="BK904" s="86"/>
      <c r="BL904" s="34"/>
      <c r="BM904" s="86"/>
      <c r="BN904" s="86"/>
      <c r="BO904" s="86"/>
      <c r="BP904" s="86"/>
      <c r="BQ904" s="86"/>
      <c r="BR904" s="86"/>
      <c r="BS904" s="86"/>
      <c r="BT904" s="86"/>
      <c r="BU904" s="86"/>
      <c r="BV904" s="86"/>
      <c r="BW904" s="86"/>
      <c r="BX904" s="86"/>
      <c r="BY904" s="86"/>
      <c r="BZ904" s="86"/>
      <c r="CA904" s="86"/>
      <c r="CB904" s="86"/>
      <c r="CC904" s="86"/>
      <c r="CD904" s="86"/>
      <c r="CE904" s="86"/>
      <c r="CF904" s="86"/>
      <c r="CG904" s="86"/>
      <c r="CH904" s="86"/>
      <c r="CI904" s="86"/>
      <c r="CJ904" s="86"/>
      <c r="CK904" s="86"/>
      <c r="CS904" s="1" t="s">
        <v>3234</v>
      </c>
    </row>
    <row r="905" spans="1:97" ht="15.75" hidden="1" customHeight="1">
      <c r="A905" s="86"/>
      <c r="B905" s="106"/>
      <c r="C905" s="81"/>
      <c r="D905" s="106"/>
      <c r="E905" s="106"/>
      <c r="F905" s="106"/>
      <c r="G905" s="106"/>
      <c r="H905" s="106"/>
      <c r="I905" s="106"/>
      <c r="J905" s="106"/>
      <c r="K905" s="106"/>
      <c r="L905" s="106"/>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c r="BG905" s="81"/>
      <c r="BH905" s="81"/>
      <c r="BI905" s="81"/>
      <c r="BJ905" s="86"/>
      <c r="BK905" s="86"/>
      <c r="BL905" s="34"/>
      <c r="BM905" s="86"/>
      <c r="BN905" s="86"/>
      <c r="BO905" s="86"/>
      <c r="BP905" s="86"/>
      <c r="BQ905" s="86"/>
      <c r="BR905" s="86"/>
      <c r="BS905" s="86"/>
      <c r="BT905" s="86"/>
      <c r="BU905" s="86"/>
      <c r="BV905" s="86"/>
      <c r="BW905" s="86"/>
      <c r="BX905" s="86"/>
      <c r="BY905" s="86"/>
      <c r="BZ905" s="86"/>
      <c r="CA905" s="86"/>
      <c r="CB905" s="86"/>
      <c r="CC905" s="86"/>
      <c r="CD905" s="86"/>
      <c r="CE905" s="86"/>
      <c r="CF905" s="86"/>
      <c r="CG905" s="86"/>
      <c r="CH905" s="86"/>
      <c r="CI905" s="86"/>
      <c r="CJ905" s="86"/>
      <c r="CK905" s="86"/>
      <c r="CS905" s="1" t="s">
        <v>3235</v>
      </c>
    </row>
    <row r="906" spans="1:97" ht="15.75" hidden="1" customHeight="1">
      <c r="A906" s="86"/>
      <c r="B906" s="106"/>
      <c r="C906" s="81"/>
      <c r="D906" s="106"/>
      <c r="E906" s="106"/>
      <c r="F906" s="106"/>
      <c r="G906" s="106"/>
      <c r="H906" s="106"/>
      <c r="I906" s="106"/>
      <c r="J906" s="106"/>
      <c r="K906" s="106"/>
      <c r="L906" s="106"/>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c r="BG906" s="81"/>
      <c r="BH906" s="81"/>
      <c r="BI906" s="81"/>
      <c r="BJ906" s="86"/>
      <c r="BK906" s="86"/>
      <c r="BL906" s="34"/>
      <c r="BM906" s="86"/>
      <c r="BN906" s="86"/>
      <c r="BO906" s="86"/>
      <c r="BP906" s="86"/>
      <c r="BQ906" s="86"/>
      <c r="BR906" s="86"/>
      <c r="BS906" s="86"/>
      <c r="BT906" s="86"/>
      <c r="BU906" s="86"/>
      <c r="BV906" s="86"/>
      <c r="BW906" s="86"/>
      <c r="BX906" s="86"/>
      <c r="BY906" s="86"/>
      <c r="BZ906" s="86"/>
      <c r="CA906" s="86"/>
      <c r="CB906" s="86"/>
      <c r="CC906" s="86"/>
      <c r="CD906" s="86"/>
      <c r="CE906" s="86"/>
      <c r="CF906" s="86"/>
      <c r="CG906" s="86"/>
      <c r="CH906" s="86"/>
      <c r="CI906" s="86"/>
      <c r="CJ906" s="86"/>
      <c r="CK906" s="86"/>
      <c r="CS906" s="1" t="s">
        <v>3236</v>
      </c>
    </row>
    <row r="907" spans="1:97" ht="15.75" hidden="1" customHeight="1">
      <c r="A907" s="86"/>
      <c r="B907" s="106"/>
      <c r="C907" s="81"/>
      <c r="D907" s="106"/>
      <c r="E907" s="106"/>
      <c r="F907" s="106"/>
      <c r="G907" s="106"/>
      <c r="H907" s="106"/>
      <c r="I907" s="106"/>
      <c r="J907" s="106"/>
      <c r="K907" s="106"/>
      <c r="L907" s="106"/>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6"/>
      <c r="BK907" s="86"/>
      <c r="BL907" s="34"/>
      <c r="BM907" s="86"/>
      <c r="BN907" s="86"/>
      <c r="BO907" s="86"/>
      <c r="BP907" s="86"/>
      <c r="BQ907" s="86"/>
      <c r="BR907" s="86"/>
      <c r="BS907" s="86"/>
      <c r="BT907" s="86"/>
      <c r="BU907" s="86"/>
      <c r="BV907" s="86"/>
      <c r="BW907" s="86"/>
      <c r="BX907" s="86"/>
      <c r="BY907" s="86"/>
      <c r="BZ907" s="86"/>
      <c r="CA907" s="86"/>
      <c r="CB907" s="86"/>
      <c r="CC907" s="86"/>
      <c r="CD907" s="86"/>
      <c r="CE907" s="86"/>
      <c r="CF907" s="86"/>
      <c r="CG907" s="86"/>
      <c r="CH907" s="86"/>
      <c r="CI907" s="86"/>
      <c r="CJ907" s="86"/>
      <c r="CK907" s="86"/>
      <c r="CS907" s="1" t="s">
        <v>3237</v>
      </c>
    </row>
    <row r="908" spans="1:97" ht="15.75" hidden="1" customHeight="1">
      <c r="A908" s="86"/>
      <c r="B908" s="106"/>
      <c r="C908" s="81"/>
      <c r="D908" s="106"/>
      <c r="E908" s="106"/>
      <c r="F908" s="106"/>
      <c r="G908" s="106"/>
      <c r="H908" s="106"/>
      <c r="I908" s="106"/>
      <c r="J908" s="106"/>
      <c r="K908" s="106"/>
      <c r="L908" s="106"/>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c r="BG908" s="81"/>
      <c r="BH908" s="81"/>
      <c r="BI908" s="81"/>
      <c r="BJ908" s="86"/>
      <c r="BK908" s="86"/>
      <c r="BL908" s="34"/>
      <c r="BM908" s="86"/>
      <c r="BN908" s="86"/>
      <c r="BO908" s="86"/>
      <c r="BP908" s="86"/>
      <c r="BQ908" s="86"/>
      <c r="BR908" s="86"/>
      <c r="BS908" s="86"/>
      <c r="BT908" s="86"/>
      <c r="BU908" s="86"/>
      <c r="BV908" s="86"/>
      <c r="BW908" s="86"/>
      <c r="BX908" s="86"/>
      <c r="BY908" s="86"/>
      <c r="BZ908" s="86"/>
      <c r="CA908" s="86"/>
      <c r="CB908" s="86"/>
      <c r="CC908" s="86"/>
      <c r="CD908" s="86"/>
      <c r="CE908" s="86"/>
      <c r="CF908" s="86"/>
      <c r="CG908" s="86"/>
      <c r="CH908" s="86"/>
      <c r="CI908" s="86"/>
      <c r="CJ908" s="86"/>
      <c r="CK908" s="86"/>
      <c r="CS908" s="1" t="s">
        <v>3238</v>
      </c>
    </row>
    <row r="909" spans="1:97" ht="15.75" hidden="1" customHeight="1">
      <c r="A909" s="86"/>
      <c r="B909" s="106"/>
      <c r="C909" s="81"/>
      <c r="D909" s="106"/>
      <c r="E909" s="106"/>
      <c r="F909" s="106"/>
      <c r="G909" s="106"/>
      <c r="H909" s="106"/>
      <c r="I909" s="106"/>
      <c r="J909" s="106"/>
      <c r="K909" s="106"/>
      <c r="L909" s="106"/>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c r="BG909" s="81"/>
      <c r="BH909" s="81"/>
      <c r="BI909" s="81"/>
      <c r="BJ909" s="86"/>
      <c r="BK909" s="86"/>
      <c r="BL909" s="34"/>
      <c r="BM909" s="86"/>
      <c r="BN909" s="86"/>
      <c r="BO909" s="86"/>
      <c r="BP909" s="86"/>
      <c r="BQ909" s="86"/>
      <c r="BR909" s="86"/>
      <c r="BS909" s="86"/>
      <c r="BT909" s="86"/>
      <c r="BU909" s="86"/>
      <c r="BV909" s="86"/>
      <c r="BW909" s="86"/>
      <c r="BX909" s="86"/>
      <c r="BY909" s="86"/>
      <c r="BZ909" s="86"/>
      <c r="CA909" s="86"/>
      <c r="CB909" s="86"/>
      <c r="CC909" s="86"/>
      <c r="CD909" s="86"/>
      <c r="CE909" s="86"/>
      <c r="CF909" s="86"/>
      <c r="CG909" s="86"/>
      <c r="CH909" s="86"/>
      <c r="CI909" s="86"/>
      <c r="CJ909" s="86"/>
      <c r="CK909" s="86"/>
      <c r="CS909" s="1" t="s">
        <v>3239</v>
      </c>
    </row>
    <row r="910" spans="1:97" ht="15.75" hidden="1" customHeight="1">
      <c r="A910" s="86"/>
      <c r="B910" s="106"/>
      <c r="C910" s="81"/>
      <c r="D910" s="106"/>
      <c r="E910" s="106"/>
      <c r="F910" s="106"/>
      <c r="G910" s="106"/>
      <c r="H910" s="106"/>
      <c r="I910" s="106"/>
      <c r="J910" s="106"/>
      <c r="K910" s="106"/>
      <c r="L910" s="106"/>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6"/>
      <c r="BK910" s="86"/>
      <c r="BL910" s="34"/>
      <c r="BM910" s="86"/>
      <c r="BN910" s="86"/>
      <c r="BO910" s="86"/>
      <c r="BP910" s="86"/>
      <c r="BQ910" s="86"/>
      <c r="BR910" s="86"/>
      <c r="BS910" s="86"/>
      <c r="BT910" s="86"/>
      <c r="BU910" s="86"/>
      <c r="BV910" s="86"/>
      <c r="BW910" s="86"/>
      <c r="BX910" s="86"/>
      <c r="BY910" s="86"/>
      <c r="BZ910" s="86"/>
      <c r="CA910" s="86"/>
      <c r="CB910" s="86"/>
      <c r="CC910" s="86"/>
      <c r="CD910" s="86"/>
      <c r="CE910" s="86"/>
      <c r="CF910" s="86"/>
      <c r="CG910" s="86"/>
      <c r="CH910" s="86"/>
      <c r="CI910" s="86"/>
      <c r="CJ910" s="86"/>
      <c r="CK910" s="86"/>
      <c r="CS910" s="1" t="s">
        <v>3240</v>
      </c>
    </row>
    <row r="911" spans="1:97" ht="15.75" hidden="1" customHeight="1">
      <c r="A911" s="86"/>
      <c r="B911" s="106"/>
      <c r="C911" s="81"/>
      <c r="D911" s="106"/>
      <c r="E911" s="106"/>
      <c r="F911" s="106"/>
      <c r="G911" s="106"/>
      <c r="H911" s="106"/>
      <c r="I911" s="106"/>
      <c r="J911" s="106"/>
      <c r="K911" s="106"/>
      <c r="L911" s="106"/>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c r="BG911" s="81"/>
      <c r="BH911" s="81"/>
      <c r="BI911" s="81"/>
      <c r="BJ911" s="86"/>
      <c r="BK911" s="86"/>
      <c r="BL911" s="34"/>
      <c r="BM911" s="86"/>
      <c r="BN911" s="86"/>
      <c r="BO911" s="86"/>
      <c r="BP911" s="86"/>
      <c r="BQ911" s="86"/>
      <c r="BR911" s="86"/>
      <c r="BS911" s="86"/>
      <c r="BT911" s="86"/>
      <c r="BU911" s="86"/>
      <c r="BV911" s="86"/>
      <c r="BW911" s="86"/>
      <c r="BX911" s="86"/>
      <c r="BY911" s="86"/>
      <c r="BZ911" s="86"/>
      <c r="CA911" s="86"/>
      <c r="CB911" s="86"/>
      <c r="CC911" s="86"/>
      <c r="CD911" s="86"/>
      <c r="CE911" s="86"/>
      <c r="CF911" s="86"/>
      <c r="CG911" s="86"/>
      <c r="CH911" s="86"/>
      <c r="CI911" s="86"/>
      <c r="CJ911" s="86"/>
      <c r="CK911" s="86"/>
      <c r="CS911" s="1" t="s">
        <v>3241</v>
      </c>
    </row>
    <row r="912" spans="1:97" ht="15.75" hidden="1" customHeight="1">
      <c r="A912" s="86"/>
      <c r="B912" s="106"/>
      <c r="C912" s="81"/>
      <c r="D912" s="106"/>
      <c r="E912" s="106"/>
      <c r="F912" s="106"/>
      <c r="G912" s="106"/>
      <c r="H912" s="106"/>
      <c r="I912" s="106"/>
      <c r="J912" s="106"/>
      <c r="K912" s="106"/>
      <c r="L912" s="106"/>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c r="BG912" s="81"/>
      <c r="BH912" s="81"/>
      <c r="BI912" s="81"/>
      <c r="BJ912" s="86"/>
      <c r="BK912" s="86"/>
      <c r="BL912" s="34"/>
      <c r="BM912" s="86"/>
      <c r="BN912" s="86"/>
      <c r="BO912" s="86"/>
      <c r="BP912" s="86"/>
      <c r="BQ912" s="86"/>
      <c r="BR912" s="86"/>
      <c r="BS912" s="86"/>
      <c r="BT912" s="86"/>
      <c r="BU912" s="86"/>
      <c r="BV912" s="86"/>
      <c r="BW912" s="86"/>
      <c r="BX912" s="86"/>
      <c r="BY912" s="86"/>
      <c r="BZ912" s="86"/>
      <c r="CA912" s="86"/>
      <c r="CB912" s="86"/>
      <c r="CC912" s="86"/>
      <c r="CD912" s="86"/>
      <c r="CE912" s="86"/>
      <c r="CF912" s="86"/>
      <c r="CG912" s="86"/>
      <c r="CH912" s="86"/>
      <c r="CI912" s="86"/>
      <c r="CJ912" s="86"/>
      <c r="CK912" s="86"/>
      <c r="CS912" s="1" t="s">
        <v>3242</v>
      </c>
    </row>
    <row r="913" spans="1:97" ht="15.75" hidden="1" customHeight="1">
      <c r="A913" s="86"/>
      <c r="B913" s="106"/>
      <c r="C913" s="81"/>
      <c r="D913" s="106"/>
      <c r="E913" s="106"/>
      <c r="F913" s="106"/>
      <c r="G913" s="106"/>
      <c r="H913" s="106"/>
      <c r="I913" s="106"/>
      <c r="J913" s="106"/>
      <c r="K913" s="106"/>
      <c r="L913" s="106"/>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6"/>
      <c r="BK913" s="86"/>
      <c r="BL913" s="34"/>
      <c r="BM913" s="86"/>
      <c r="BN913" s="86"/>
      <c r="BO913" s="86"/>
      <c r="BP913" s="86"/>
      <c r="BQ913" s="86"/>
      <c r="BR913" s="86"/>
      <c r="BS913" s="86"/>
      <c r="BT913" s="86"/>
      <c r="BU913" s="86"/>
      <c r="BV913" s="86"/>
      <c r="BW913" s="86"/>
      <c r="BX913" s="86"/>
      <c r="BY913" s="86"/>
      <c r="BZ913" s="86"/>
      <c r="CA913" s="86"/>
      <c r="CB913" s="86"/>
      <c r="CC913" s="86"/>
      <c r="CD913" s="86"/>
      <c r="CE913" s="86"/>
      <c r="CF913" s="86"/>
      <c r="CG913" s="86"/>
      <c r="CH913" s="86"/>
      <c r="CI913" s="86"/>
      <c r="CJ913" s="86"/>
      <c r="CK913" s="86"/>
      <c r="CS913" s="1" t="s">
        <v>3243</v>
      </c>
    </row>
    <row r="914" spans="1:97" ht="15.75" hidden="1" customHeight="1">
      <c r="A914" s="86"/>
      <c r="B914" s="106"/>
      <c r="C914" s="81"/>
      <c r="D914" s="106"/>
      <c r="E914" s="106"/>
      <c r="F914" s="106"/>
      <c r="G914" s="106"/>
      <c r="H914" s="106"/>
      <c r="I914" s="106"/>
      <c r="J914" s="106"/>
      <c r="K914" s="106"/>
      <c r="L914" s="106"/>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c r="BG914" s="81"/>
      <c r="BH914" s="81"/>
      <c r="BI914" s="81"/>
      <c r="BJ914" s="86"/>
      <c r="BK914" s="86"/>
      <c r="BL914" s="34"/>
      <c r="BM914" s="86"/>
      <c r="BN914" s="86"/>
      <c r="BO914" s="86"/>
      <c r="BP914" s="86"/>
      <c r="BQ914" s="86"/>
      <c r="BR914" s="86"/>
      <c r="BS914" s="86"/>
      <c r="BT914" s="86"/>
      <c r="BU914" s="86"/>
      <c r="BV914" s="86"/>
      <c r="BW914" s="86"/>
      <c r="BX914" s="86"/>
      <c r="BY914" s="86"/>
      <c r="BZ914" s="86"/>
      <c r="CA914" s="86"/>
      <c r="CB914" s="86"/>
      <c r="CC914" s="86"/>
      <c r="CD914" s="86"/>
      <c r="CE914" s="86"/>
      <c r="CF914" s="86"/>
      <c r="CG914" s="86"/>
      <c r="CH914" s="86"/>
      <c r="CI914" s="86"/>
      <c r="CJ914" s="86"/>
      <c r="CK914" s="86"/>
      <c r="CS914" s="1" t="s">
        <v>3244</v>
      </c>
    </row>
    <row r="915" spans="1:97" ht="15.75" hidden="1" customHeight="1">
      <c r="A915" s="86"/>
      <c r="B915" s="106"/>
      <c r="C915" s="81"/>
      <c r="D915" s="106"/>
      <c r="E915" s="106"/>
      <c r="F915" s="106"/>
      <c r="G915" s="106"/>
      <c r="H915" s="106"/>
      <c r="I915" s="106"/>
      <c r="J915" s="106"/>
      <c r="K915" s="106"/>
      <c r="L915" s="106"/>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c r="BG915" s="81"/>
      <c r="BH915" s="81"/>
      <c r="BI915" s="81"/>
      <c r="BJ915" s="86"/>
      <c r="BK915" s="86"/>
      <c r="BL915" s="34"/>
      <c r="BM915" s="86"/>
      <c r="BN915" s="86"/>
      <c r="BO915" s="86"/>
      <c r="BP915" s="86"/>
      <c r="BQ915" s="86"/>
      <c r="BR915" s="86"/>
      <c r="BS915" s="86"/>
      <c r="BT915" s="86"/>
      <c r="BU915" s="86"/>
      <c r="BV915" s="86"/>
      <c r="BW915" s="86"/>
      <c r="BX915" s="86"/>
      <c r="BY915" s="86"/>
      <c r="BZ915" s="86"/>
      <c r="CA915" s="86"/>
      <c r="CB915" s="86"/>
      <c r="CC915" s="86"/>
      <c r="CD915" s="86"/>
      <c r="CE915" s="86"/>
      <c r="CF915" s="86"/>
      <c r="CG915" s="86"/>
      <c r="CH915" s="86"/>
      <c r="CI915" s="86"/>
      <c r="CJ915" s="86"/>
      <c r="CK915" s="86"/>
      <c r="CS915" s="1" t="s">
        <v>3245</v>
      </c>
    </row>
    <row r="916" spans="1:97" ht="15.75" hidden="1" customHeight="1">
      <c r="A916" s="86"/>
      <c r="B916" s="106"/>
      <c r="C916" s="81"/>
      <c r="D916" s="106"/>
      <c r="E916" s="106"/>
      <c r="F916" s="106"/>
      <c r="G916" s="106"/>
      <c r="H916" s="106"/>
      <c r="I916" s="106"/>
      <c r="J916" s="106"/>
      <c r="K916" s="106"/>
      <c r="L916" s="106"/>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6"/>
      <c r="BK916" s="86"/>
      <c r="BL916" s="34"/>
      <c r="BM916" s="86"/>
      <c r="BN916" s="86"/>
      <c r="BO916" s="86"/>
      <c r="BP916" s="86"/>
      <c r="BQ916" s="86"/>
      <c r="BR916" s="86"/>
      <c r="BS916" s="86"/>
      <c r="BT916" s="86"/>
      <c r="BU916" s="86"/>
      <c r="BV916" s="86"/>
      <c r="BW916" s="86"/>
      <c r="BX916" s="86"/>
      <c r="BY916" s="86"/>
      <c r="BZ916" s="86"/>
      <c r="CA916" s="86"/>
      <c r="CB916" s="86"/>
      <c r="CC916" s="86"/>
      <c r="CD916" s="86"/>
      <c r="CE916" s="86"/>
      <c r="CF916" s="86"/>
      <c r="CG916" s="86"/>
      <c r="CH916" s="86"/>
      <c r="CI916" s="86"/>
      <c r="CJ916" s="86"/>
      <c r="CK916" s="86"/>
      <c r="CS916" s="1" t="s">
        <v>3246</v>
      </c>
    </row>
    <row r="917" spans="1:97" ht="15.75" hidden="1" customHeight="1">
      <c r="A917" s="86"/>
      <c r="B917" s="106"/>
      <c r="C917" s="81"/>
      <c r="D917" s="106"/>
      <c r="E917" s="106"/>
      <c r="F917" s="106"/>
      <c r="G917" s="106"/>
      <c r="H917" s="106"/>
      <c r="I917" s="106"/>
      <c r="J917" s="106"/>
      <c r="K917" s="106"/>
      <c r="L917" s="106"/>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6"/>
      <c r="BK917" s="86"/>
      <c r="BL917" s="34"/>
      <c r="BM917" s="86"/>
      <c r="BN917" s="86"/>
      <c r="BO917" s="86"/>
      <c r="BP917" s="86"/>
      <c r="BQ917" s="86"/>
      <c r="BR917" s="86"/>
      <c r="BS917" s="86"/>
      <c r="BT917" s="86"/>
      <c r="BU917" s="86"/>
      <c r="BV917" s="86"/>
      <c r="BW917" s="86"/>
      <c r="BX917" s="86"/>
      <c r="BY917" s="86"/>
      <c r="BZ917" s="86"/>
      <c r="CA917" s="86"/>
      <c r="CB917" s="86"/>
      <c r="CC917" s="86"/>
      <c r="CD917" s="86"/>
      <c r="CE917" s="86"/>
      <c r="CF917" s="86"/>
      <c r="CG917" s="86"/>
      <c r="CH917" s="86"/>
      <c r="CI917" s="86"/>
      <c r="CJ917" s="86"/>
      <c r="CK917" s="86"/>
      <c r="CS917" s="1" t="s">
        <v>3247</v>
      </c>
    </row>
    <row r="918" spans="1:97" ht="15.75" hidden="1" customHeight="1">
      <c r="A918" s="86"/>
      <c r="B918" s="106"/>
      <c r="C918" s="81"/>
      <c r="D918" s="106"/>
      <c r="E918" s="106"/>
      <c r="F918" s="106"/>
      <c r="G918" s="106"/>
      <c r="H918" s="106"/>
      <c r="I918" s="106"/>
      <c r="J918" s="106"/>
      <c r="K918" s="106"/>
      <c r="L918" s="106"/>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6"/>
      <c r="BK918" s="86"/>
      <c r="BL918" s="34"/>
      <c r="BM918" s="86"/>
      <c r="BN918" s="86"/>
      <c r="BO918" s="86"/>
      <c r="BP918" s="86"/>
      <c r="BQ918" s="86"/>
      <c r="BR918" s="86"/>
      <c r="BS918" s="86"/>
      <c r="BT918" s="86"/>
      <c r="BU918" s="86"/>
      <c r="BV918" s="86"/>
      <c r="BW918" s="86"/>
      <c r="BX918" s="86"/>
      <c r="BY918" s="86"/>
      <c r="BZ918" s="86"/>
      <c r="CA918" s="86"/>
      <c r="CB918" s="86"/>
      <c r="CC918" s="86"/>
      <c r="CD918" s="86"/>
      <c r="CE918" s="86"/>
      <c r="CF918" s="86"/>
      <c r="CG918" s="86"/>
      <c r="CH918" s="86"/>
      <c r="CI918" s="86"/>
      <c r="CJ918" s="86"/>
      <c r="CK918" s="86"/>
      <c r="CS918" s="1" t="s">
        <v>3248</v>
      </c>
    </row>
    <row r="919" spans="1:97" ht="15.75" hidden="1" customHeight="1">
      <c r="A919" s="86"/>
      <c r="B919" s="106"/>
      <c r="C919" s="81"/>
      <c r="D919" s="106"/>
      <c r="E919" s="106"/>
      <c r="F919" s="106"/>
      <c r="G919" s="106"/>
      <c r="H919" s="106"/>
      <c r="I919" s="106"/>
      <c r="J919" s="106"/>
      <c r="K919" s="106"/>
      <c r="L919" s="106"/>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c r="BG919" s="81"/>
      <c r="BH919" s="81"/>
      <c r="BI919" s="81"/>
      <c r="BJ919" s="86"/>
      <c r="BK919" s="86"/>
      <c r="BL919" s="34"/>
      <c r="BM919" s="86"/>
      <c r="BN919" s="86"/>
      <c r="BO919" s="86"/>
      <c r="BP919" s="86"/>
      <c r="BQ919" s="86"/>
      <c r="BR919" s="86"/>
      <c r="BS919" s="86"/>
      <c r="BT919" s="86"/>
      <c r="BU919" s="86"/>
      <c r="BV919" s="86"/>
      <c r="BW919" s="86"/>
      <c r="BX919" s="86"/>
      <c r="BY919" s="86"/>
      <c r="BZ919" s="86"/>
      <c r="CA919" s="86"/>
      <c r="CB919" s="86"/>
      <c r="CC919" s="86"/>
      <c r="CD919" s="86"/>
      <c r="CE919" s="86"/>
      <c r="CF919" s="86"/>
      <c r="CG919" s="86"/>
      <c r="CH919" s="86"/>
      <c r="CI919" s="86"/>
      <c r="CJ919" s="86"/>
      <c r="CK919" s="86"/>
      <c r="CS919" s="1" t="s">
        <v>3249</v>
      </c>
    </row>
    <row r="920" spans="1:97" ht="15.75" hidden="1" customHeight="1">
      <c r="A920" s="86"/>
      <c r="B920" s="106"/>
      <c r="C920" s="81"/>
      <c r="D920" s="106"/>
      <c r="E920" s="106"/>
      <c r="F920" s="106"/>
      <c r="G920" s="106"/>
      <c r="H920" s="106"/>
      <c r="I920" s="106"/>
      <c r="J920" s="106"/>
      <c r="K920" s="106"/>
      <c r="L920" s="106"/>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c r="BG920" s="81"/>
      <c r="BH920" s="81"/>
      <c r="BI920" s="81"/>
      <c r="BJ920" s="86"/>
      <c r="BK920" s="86"/>
      <c r="BL920" s="34"/>
      <c r="BM920" s="86"/>
      <c r="BN920" s="86"/>
      <c r="BO920" s="86"/>
      <c r="BP920" s="86"/>
      <c r="BQ920" s="86"/>
      <c r="BR920" s="86"/>
      <c r="BS920" s="86"/>
      <c r="BT920" s="86"/>
      <c r="BU920" s="86"/>
      <c r="BV920" s="86"/>
      <c r="BW920" s="86"/>
      <c r="BX920" s="86"/>
      <c r="BY920" s="86"/>
      <c r="BZ920" s="86"/>
      <c r="CA920" s="86"/>
      <c r="CB920" s="86"/>
      <c r="CC920" s="86"/>
      <c r="CD920" s="86"/>
      <c r="CE920" s="86"/>
      <c r="CF920" s="86"/>
      <c r="CG920" s="86"/>
      <c r="CH920" s="86"/>
      <c r="CI920" s="86"/>
      <c r="CJ920" s="86"/>
      <c r="CK920" s="86"/>
      <c r="CS920" s="1" t="s">
        <v>3250</v>
      </c>
    </row>
    <row r="921" spans="1:97" ht="15.75" hidden="1" customHeight="1">
      <c r="A921" s="86"/>
      <c r="B921" s="106"/>
      <c r="C921" s="81"/>
      <c r="D921" s="106"/>
      <c r="E921" s="106"/>
      <c r="F921" s="106"/>
      <c r="G921" s="106"/>
      <c r="H921" s="106"/>
      <c r="I921" s="106"/>
      <c r="J921" s="106"/>
      <c r="K921" s="106"/>
      <c r="L921" s="106"/>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c r="BG921" s="81"/>
      <c r="BH921" s="81"/>
      <c r="BI921" s="81"/>
      <c r="BJ921" s="86"/>
      <c r="BK921" s="86"/>
      <c r="BL921" s="34"/>
      <c r="BM921" s="86"/>
      <c r="BN921" s="86"/>
      <c r="BO921" s="86"/>
      <c r="BP921" s="86"/>
      <c r="BQ921" s="86"/>
      <c r="BR921" s="86"/>
      <c r="BS921" s="86"/>
      <c r="BT921" s="86"/>
      <c r="BU921" s="86"/>
      <c r="BV921" s="86"/>
      <c r="BW921" s="86"/>
      <c r="BX921" s="86"/>
      <c r="BY921" s="86"/>
      <c r="BZ921" s="86"/>
      <c r="CA921" s="86"/>
      <c r="CB921" s="86"/>
      <c r="CC921" s="86"/>
      <c r="CD921" s="86"/>
      <c r="CE921" s="86"/>
      <c r="CF921" s="86"/>
      <c r="CG921" s="86"/>
      <c r="CH921" s="86"/>
      <c r="CI921" s="86"/>
      <c r="CJ921" s="86"/>
      <c r="CK921" s="86"/>
      <c r="CS921" s="1" t="s">
        <v>3251</v>
      </c>
    </row>
    <row r="922" spans="1:97" ht="15.75" hidden="1" customHeight="1">
      <c r="A922" s="86"/>
      <c r="B922" s="106"/>
      <c r="C922" s="81"/>
      <c r="D922" s="106"/>
      <c r="E922" s="106"/>
      <c r="F922" s="106"/>
      <c r="G922" s="106"/>
      <c r="H922" s="106"/>
      <c r="I922" s="106"/>
      <c r="J922" s="106"/>
      <c r="K922" s="106"/>
      <c r="L922" s="106"/>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c r="BG922" s="81"/>
      <c r="BH922" s="81"/>
      <c r="BI922" s="81"/>
      <c r="BJ922" s="86"/>
      <c r="BK922" s="86"/>
      <c r="BL922" s="34"/>
      <c r="BM922" s="86"/>
      <c r="BN922" s="86"/>
      <c r="BO922" s="86"/>
      <c r="BP922" s="86"/>
      <c r="BQ922" s="86"/>
      <c r="BR922" s="86"/>
      <c r="BS922" s="86"/>
      <c r="BT922" s="86"/>
      <c r="BU922" s="86"/>
      <c r="BV922" s="86"/>
      <c r="BW922" s="86"/>
      <c r="BX922" s="86"/>
      <c r="BY922" s="86"/>
      <c r="BZ922" s="86"/>
      <c r="CA922" s="86"/>
      <c r="CB922" s="86"/>
      <c r="CC922" s="86"/>
      <c r="CD922" s="86"/>
      <c r="CE922" s="86"/>
      <c r="CF922" s="86"/>
      <c r="CG922" s="86"/>
      <c r="CH922" s="86"/>
      <c r="CI922" s="86"/>
      <c r="CJ922" s="86"/>
      <c r="CK922" s="86"/>
      <c r="CS922" s="1" t="s">
        <v>602</v>
      </c>
    </row>
    <row r="923" spans="1:97" ht="15.75" hidden="1" customHeight="1">
      <c r="A923" s="86"/>
      <c r="B923" s="106"/>
      <c r="C923" s="81"/>
      <c r="D923" s="106"/>
      <c r="E923" s="106"/>
      <c r="F923" s="106"/>
      <c r="G923" s="106"/>
      <c r="H923" s="106"/>
      <c r="I923" s="106"/>
      <c r="J923" s="106"/>
      <c r="K923" s="106"/>
      <c r="L923" s="106"/>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c r="BG923" s="81"/>
      <c r="BH923" s="81"/>
      <c r="BI923" s="81"/>
      <c r="BJ923" s="86"/>
      <c r="BK923" s="86"/>
      <c r="BL923" s="34"/>
      <c r="BM923" s="86"/>
      <c r="BN923" s="86"/>
      <c r="BO923" s="86"/>
      <c r="BP923" s="86"/>
      <c r="BQ923" s="86"/>
      <c r="BR923" s="86"/>
      <c r="BS923" s="86"/>
      <c r="BT923" s="86"/>
      <c r="BU923" s="86"/>
      <c r="BV923" s="86"/>
      <c r="BW923" s="86"/>
      <c r="BX923" s="86"/>
      <c r="BY923" s="86"/>
      <c r="BZ923" s="86"/>
      <c r="CA923" s="86"/>
      <c r="CB923" s="86"/>
      <c r="CC923" s="86"/>
      <c r="CD923" s="86"/>
      <c r="CE923" s="86"/>
      <c r="CF923" s="86"/>
      <c r="CG923" s="86"/>
      <c r="CH923" s="86"/>
      <c r="CI923" s="86"/>
      <c r="CJ923" s="86"/>
      <c r="CK923" s="86"/>
      <c r="CS923" s="1" t="s">
        <v>661</v>
      </c>
    </row>
    <row r="924" spans="1:97" ht="15.75" hidden="1" customHeight="1">
      <c r="A924" s="86"/>
      <c r="B924" s="106"/>
      <c r="C924" s="81"/>
      <c r="D924" s="106"/>
      <c r="E924" s="106"/>
      <c r="F924" s="106"/>
      <c r="G924" s="106"/>
      <c r="H924" s="106"/>
      <c r="I924" s="106"/>
      <c r="J924" s="106"/>
      <c r="K924" s="106"/>
      <c r="L924" s="106"/>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c r="BG924" s="81"/>
      <c r="BH924" s="81"/>
      <c r="BI924" s="81"/>
      <c r="BJ924" s="86"/>
      <c r="BK924" s="86"/>
      <c r="BL924" s="34"/>
      <c r="BM924" s="86"/>
      <c r="BN924" s="86"/>
      <c r="BO924" s="86"/>
      <c r="BP924" s="86"/>
      <c r="BQ924" s="86"/>
      <c r="BR924" s="86"/>
      <c r="BS924" s="86"/>
      <c r="BT924" s="86"/>
      <c r="BU924" s="86"/>
      <c r="BV924" s="86"/>
      <c r="BW924" s="86"/>
      <c r="BX924" s="86"/>
      <c r="BY924" s="86"/>
      <c r="BZ924" s="86"/>
      <c r="CA924" s="86"/>
      <c r="CB924" s="86"/>
      <c r="CC924" s="86"/>
      <c r="CD924" s="86"/>
      <c r="CE924" s="86"/>
      <c r="CF924" s="86"/>
      <c r="CG924" s="86"/>
      <c r="CH924" s="86"/>
      <c r="CI924" s="86"/>
      <c r="CJ924" s="86"/>
      <c r="CK924" s="86"/>
      <c r="CS924" s="1" t="s">
        <v>3252</v>
      </c>
    </row>
    <row r="925" spans="1:97" ht="15.75" hidden="1" customHeight="1">
      <c r="A925" s="86"/>
      <c r="B925" s="106"/>
      <c r="C925" s="81"/>
      <c r="D925" s="106"/>
      <c r="E925" s="106"/>
      <c r="F925" s="106"/>
      <c r="G925" s="106"/>
      <c r="H925" s="106"/>
      <c r="I925" s="106"/>
      <c r="J925" s="106"/>
      <c r="K925" s="106"/>
      <c r="L925" s="106"/>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c r="BG925" s="81"/>
      <c r="BH925" s="81"/>
      <c r="BI925" s="81"/>
      <c r="BJ925" s="86"/>
      <c r="BK925" s="86"/>
      <c r="BL925" s="34"/>
      <c r="BM925" s="86"/>
      <c r="BN925" s="86"/>
      <c r="BO925" s="86"/>
      <c r="BP925" s="86"/>
      <c r="BQ925" s="86"/>
      <c r="BR925" s="86"/>
      <c r="BS925" s="86"/>
      <c r="BT925" s="86"/>
      <c r="BU925" s="86"/>
      <c r="BV925" s="86"/>
      <c r="BW925" s="86"/>
      <c r="BX925" s="86"/>
      <c r="BY925" s="86"/>
      <c r="BZ925" s="86"/>
      <c r="CA925" s="86"/>
      <c r="CB925" s="86"/>
      <c r="CC925" s="86"/>
      <c r="CD925" s="86"/>
      <c r="CE925" s="86"/>
      <c r="CF925" s="86"/>
      <c r="CG925" s="86"/>
      <c r="CH925" s="86"/>
      <c r="CI925" s="86"/>
      <c r="CJ925" s="86"/>
      <c r="CK925" s="86"/>
      <c r="CS925" s="1" t="s">
        <v>3253</v>
      </c>
    </row>
    <row r="926" spans="1:97" ht="15.75" hidden="1" customHeight="1">
      <c r="A926" s="86"/>
      <c r="B926" s="106"/>
      <c r="C926" s="81"/>
      <c r="D926" s="106"/>
      <c r="E926" s="106"/>
      <c r="F926" s="106"/>
      <c r="G926" s="106"/>
      <c r="H926" s="106"/>
      <c r="I926" s="106"/>
      <c r="J926" s="106"/>
      <c r="K926" s="106"/>
      <c r="L926" s="106"/>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c r="BG926" s="81"/>
      <c r="BH926" s="81"/>
      <c r="BI926" s="81"/>
      <c r="BJ926" s="86"/>
      <c r="BK926" s="86"/>
      <c r="BL926" s="34"/>
      <c r="BM926" s="86"/>
      <c r="BN926" s="86"/>
      <c r="BO926" s="86"/>
      <c r="BP926" s="86"/>
      <c r="BQ926" s="86"/>
      <c r="BR926" s="86"/>
      <c r="BS926" s="86"/>
      <c r="BT926" s="86"/>
      <c r="BU926" s="86"/>
      <c r="BV926" s="86"/>
      <c r="BW926" s="86"/>
      <c r="BX926" s="86"/>
      <c r="BY926" s="86"/>
      <c r="BZ926" s="86"/>
      <c r="CA926" s="86"/>
      <c r="CB926" s="86"/>
      <c r="CC926" s="86"/>
      <c r="CD926" s="86"/>
      <c r="CE926" s="86"/>
      <c r="CF926" s="86"/>
      <c r="CG926" s="86"/>
      <c r="CH926" s="86"/>
      <c r="CI926" s="86"/>
      <c r="CJ926" s="86"/>
      <c r="CK926" s="86"/>
      <c r="CS926" s="1" t="s">
        <v>3254</v>
      </c>
    </row>
    <row r="927" spans="1:97" ht="15.75" hidden="1" customHeight="1">
      <c r="A927" s="86"/>
      <c r="B927" s="106"/>
      <c r="C927" s="81"/>
      <c r="D927" s="106"/>
      <c r="E927" s="106"/>
      <c r="F927" s="106"/>
      <c r="G927" s="106"/>
      <c r="H927" s="106"/>
      <c r="I927" s="106"/>
      <c r="J927" s="106"/>
      <c r="K927" s="106"/>
      <c r="L927" s="106"/>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c r="BG927" s="81"/>
      <c r="BH927" s="81"/>
      <c r="BI927" s="81"/>
      <c r="BJ927" s="86"/>
      <c r="BK927" s="86"/>
      <c r="BL927" s="34"/>
      <c r="BM927" s="86"/>
      <c r="BN927" s="86"/>
      <c r="BO927" s="86"/>
      <c r="BP927" s="86"/>
      <c r="BQ927" s="86"/>
      <c r="BR927" s="86"/>
      <c r="BS927" s="86"/>
      <c r="BT927" s="86"/>
      <c r="BU927" s="86"/>
      <c r="BV927" s="86"/>
      <c r="BW927" s="86"/>
      <c r="BX927" s="86"/>
      <c r="BY927" s="86"/>
      <c r="BZ927" s="86"/>
      <c r="CA927" s="86"/>
      <c r="CB927" s="86"/>
      <c r="CC927" s="86"/>
      <c r="CD927" s="86"/>
      <c r="CE927" s="86"/>
      <c r="CF927" s="86"/>
      <c r="CG927" s="86"/>
      <c r="CH927" s="86"/>
      <c r="CI927" s="86"/>
      <c r="CJ927" s="86"/>
      <c r="CK927" s="86"/>
      <c r="CS927" s="1" t="s">
        <v>3255</v>
      </c>
    </row>
    <row r="928" spans="1:97" ht="15.75" hidden="1" customHeight="1">
      <c r="A928" s="86"/>
      <c r="B928" s="106"/>
      <c r="C928" s="81"/>
      <c r="D928" s="106"/>
      <c r="E928" s="106"/>
      <c r="F928" s="106"/>
      <c r="G928" s="106"/>
      <c r="H928" s="106"/>
      <c r="I928" s="106"/>
      <c r="J928" s="106"/>
      <c r="K928" s="106"/>
      <c r="L928" s="106"/>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c r="BG928" s="81"/>
      <c r="BH928" s="81"/>
      <c r="BI928" s="81"/>
      <c r="BJ928" s="86"/>
      <c r="BK928" s="86"/>
      <c r="BL928" s="34"/>
      <c r="BM928" s="86"/>
      <c r="BN928" s="86"/>
      <c r="BO928" s="86"/>
      <c r="BP928" s="86"/>
      <c r="BQ928" s="86"/>
      <c r="BR928" s="86"/>
      <c r="BS928" s="86"/>
      <c r="BT928" s="86"/>
      <c r="BU928" s="86"/>
      <c r="BV928" s="86"/>
      <c r="BW928" s="86"/>
      <c r="BX928" s="86"/>
      <c r="BY928" s="86"/>
      <c r="BZ928" s="86"/>
      <c r="CA928" s="86"/>
      <c r="CB928" s="86"/>
      <c r="CC928" s="86"/>
      <c r="CD928" s="86"/>
      <c r="CE928" s="86"/>
      <c r="CF928" s="86"/>
      <c r="CG928" s="86"/>
      <c r="CH928" s="86"/>
      <c r="CI928" s="86"/>
      <c r="CJ928" s="86"/>
      <c r="CK928" s="86"/>
      <c r="CS928" s="1" t="s">
        <v>3256</v>
      </c>
    </row>
    <row r="929" spans="1:97" ht="15.75" hidden="1" customHeight="1">
      <c r="A929" s="86"/>
      <c r="B929" s="106"/>
      <c r="C929" s="81"/>
      <c r="D929" s="106"/>
      <c r="E929" s="106"/>
      <c r="F929" s="106"/>
      <c r="G929" s="106"/>
      <c r="H929" s="106"/>
      <c r="I929" s="106"/>
      <c r="J929" s="106"/>
      <c r="K929" s="106"/>
      <c r="L929" s="106"/>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c r="BG929" s="81"/>
      <c r="BH929" s="81"/>
      <c r="BI929" s="81"/>
      <c r="BJ929" s="86"/>
      <c r="BK929" s="86"/>
      <c r="BL929" s="34"/>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S929" s="1" t="s">
        <v>3257</v>
      </c>
    </row>
    <row r="930" spans="1:97" ht="15.75" hidden="1" customHeight="1">
      <c r="A930" s="86"/>
      <c r="B930" s="106"/>
      <c r="C930" s="81"/>
      <c r="D930" s="106"/>
      <c r="E930" s="106"/>
      <c r="F930" s="106"/>
      <c r="G930" s="106"/>
      <c r="H930" s="106"/>
      <c r="I930" s="106"/>
      <c r="J930" s="106"/>
      <c r="K930" s="106"/>
      <c r="L930" s="106"/>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c r="BG930" s="81"/>
      <c r="BH930" s="81"/>
      <c r="BI930" s="81"/>
      <c r="BJ930" s="86"/>
      <c r="BK930" s="86"/>
      <c r="BL930" s="34"/>
      <c r="BM930" s="86"/>
      <c r="BN930" s="86"/>
      <c r="BO930" s="86"/>
      <c r="BP930" s="86"/>
      <c r="BQ930" s="86"/>
      <c r="BR930" s="86"/>
      <c r="BS930" s="86"/>
      <c r="BT930" s="86"/>
      <c r="BU930" s="86"/>
      <c r="BV930" s="86"/>
      <c r="BW930" s="86"/>
      <c r="BX930" s="86"/>
      <c r="BY930" s="86"/>
      <c r="BZ930" s="86"/>
      <c r="CA930" s="86"/>
      <c r="CB930" s="86"/>
      <c r="CC930" s="86"/>
      <c r="CD930" s="86"/>
      <c r="CE930" s="86"/>
      <c r="CF930" s="86"/>
      <c r="CG930" s="86"/>
      <c r="CH930" s="86"/>
      <c r="CI930" s="86"/>
      <c r="CJ930" s="86"/>
      <c r="CK930" s="86"/>
      <c r="CS930" s="1" t="s">
        <v>3258</v>
      </c>
    </row>
    <row r="931" spans="1:97" ht="15.75" hidden="1" customHeight="1">
      <c r="A931" s="86"/>
      <c r="B931" s="106"/>
      <c r="C931" s="81"/>
      <c r="D931" s="106"/>
      <c r="E931" s="106"/>
      <c r="F931" s="106"/>
      <c r="G931" s="106"/>
      <c r="H931" s="106"/>
      <c r="I931" s="106"/>
      <c r="J931" s="106"/>
      <c r="K931" s="106"/>
      <c r="L931" s="106"/>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c r="BG931" s="81"/>
      <c r="BH931" s="81"/>
      <c r="BI931" s="81"/>
      <c r="BJ931" s="86"/>
      <c r="BK931" s="86"/>
      <c r="BL931" s="34"/>
      <c r="BM931" s="86"/>
      <c r="BN931" s="86"/>
      <c r="BO931" s="86"/>
      <c r="BP931" s="86"/>
      <c r="BQ931" s="86"/>
      <c r="BR931" s="86"/>
      <c r="BS931" s="86"/>
      <c r="BT931" s="86"/>
      <c r="BU931" s="86"/>
      <c r="BV931" s="86"/>
      <c r="BW931" s="86"/>
      <c r="BX931" s="86"/>
      <c r="BY931" s="86"/>
      <c r="BZ931" s="86"/>
      <c r="CA931" s="86"/>
      <c r="CB931" s="86"/>
      <c r="CC931" s="86"/>
      <c r="CD931" s="86"/>
      <c r="CE931" s="86"/>
      <c r="CF931" s="86"/>
      <c r="CG931" s="86"/>
      <c r="CH931" s="86"/>
      <c r="CI931" s="86"/>
      <c r="CJ931" s="86"/>
      <c r="CK931" s="86"/>
      <c r="CS931" s="1" t="s">
        <v>3259</v>
      </c>
    </row>
    <row r="932" spans="1:97" ht="15.75" hidden="1" customHeight="1">
      <c r="A932" s="86"/>
      <c r="B932" s="106"/>
      <c r="C932" s="81"/>
      <c r="D932" s="106"/>
      <c r="E932" s="106"/>
      <c r="F932" s="106"/>
      <c r="G932" s="106"/>
      <c r="H932" s="106"/>
      <c r="I932" s="106"/>
      <c r="J932" s="106"/>
      <c r="K932" s="106"/>
      <c r="L932" s="106"/>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c r="BG932" s="81"/>
      <c r="BH932" s="81"/>
      <c r="BI932" s="81"/>
      <c r="BJ932" s="86"/>
      <c r="BK932" s="86"/>
      <c r="BL932" s="34"/>
      <c r="BM932" s="86"/>
      <c r="BN932" s="86"/>
      <c r="BO932" s="86"/>
      <c r="BP932" s="86"/>
      <c r="BQ932" s="86"/>
      <c r="BR932" s="86"/>
      <c r="BS932" s="86"/>
      <c r="BT932" s="86"/>
      <c r="BU932" s="86"/>
      <c r="BV932" s="86"/>
      <c r="BW932" s="86"/>
      <c r="BX932" s="86"/>
      <c r="BY932" s="86"/>
      <c r="BZ932" s="86"/>
      <c r="CA932" s="86"/>
      <c r="CB932" s="86"/>
      <c r="CC932" s="86"/>
      <c r="CD932" s="86"/>
      <c r="CE932" s="86"/>
      <c r="CF932" s="86"/>
      <c r="CG932" s="86"/>
      <c r="CH932" s="86"/>
      <c r="CI932" s="86"/>
      <c r="CJ932" s="86"/>
      <c r="CK932" s="86"/>
      <c r="CS932" s="1" t="s">
        <v>3260</v>
      </c>
    </row>
    <row r="933" spans="1:97" ht="15.75" hidden="1" customHeight="1">
      <c r="A933" s="86"/>
      <c r="B933" s="106"/>
      <c r="C933" s="81"/>
      <c r="D933" s="106"/>
      <c r="E933" s="106"/>
      <c r="F933" s="106"/>
      <c r="G933" s="106"/>
      <c r="H933" s="106"/>
      <c r="I933" s="106"/>
      <c r="J933" s="106"/>
      <c r="K933" s="106"/>
      <c r="L933" s="106"/>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c r="BG933" s="81"/>
      <c r="BH933" s="81"/>
      <c r="BI933" s="81"/>
      <c r="BJ933" s="86"/>
      <c r="BK933" s="86"/>
      <c r="BL933" s="34"/>
      <c r="BM933" s="86"/>
      <c r="BN933" s="86"/>
      <c r="BO933" s="86"/>
      <c r="BP933" s="86"/>
      <c r="BQ933" s="86"/>
      <c r="BR933" s="86"/>
      <c r="BS933" s="86"/>
      <c r="BT933" s="86"/>
      <c r="BU933" s="86"/>
      <c r="BV933" s="86"/>
      <c r="BW933" s="86"/>
      <c r="BX933" s="86"/>
      <c r="BY933" s="86"/>
      <c r="BZ933" s="86"/>
      <c r="CA933" s="86"/>
      <c r="CB933" s="86"/>
      <c r="CC933" s="86"/>
      <c r="CD933" s="86"/>
      <c r="CE933" s="86"/>
      <c r="CF933" s="86"/>
      <c r="CG933" s="86"/>
      <c r="CH933" s="86"/>
      <c r="CI933" s="86"/>
      <c r="CJ933" s="86"/>
      <c r="CK933" s="86"/>
      <c r="CS933" s="1" t="s">
        <v>3261</v>
      </c>
    </row>
    <row r="934" spans="1:97" ht="15.75" hidden="1" customHeight="1">
      <c r="A934" s="86"/>
      <c r="B934" s="106"/>
      <c r="C934" s="81"/>
      <c r="D934" s="106"/>
      <c r="E934" s="106"/>
      <c r="F934" s="106"/>
      <c r="G934" s="106"/>
      <c r="H934" s="106"/>
      <c r="I934" s="106"/>
      <c r="J934" s="106"/>
      <c r="K934" s="106"/>
      <c r="L934" s="106"/>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c r="BG934" s="81"/>
      <c r="BH934" s="81"/>
      <c r="BI934" s="81"/>
      <c r="BJ934" s="86"/>
      <c r="BK934" s="86"/>
      <c r="BL934" s="34"/>
      <c r="BM934" s="86"/>
      <c r="BN934" s="86"/>
      <c r="BO934" s="86"/>
      <c r="BP934" s="86"/>
      <c r="BQ934" s="86"/>
      <c r="BR934" s="86"/>
      <c r="BS934" s="86"/>
      <c r="BT934" s="86"/>
      <c r="BU934" s="86"/>
      <c r="BV934" s="86"/>
      <c r="BW934" s="86"/>
      <c r="BX934" s="86"/>
      <c r="BY934" s="86"/>
      <c r="BZ934" s="86"/>
      <c r="CA934" s="86"/>
      <c r="CB934" s="86"/>
      <c r="CC934" s="86"/>
      <c r="CD934" s="86"/>
      <c r="CE934" s="86"/>
      <c r="CF934" s="86"/>
      <c r="CG934" s="86"/>
      <c r="CH934" s="86"/>
      <c r="CI934" s="86"/>
      <c r="CJ934" s="86"/>
      <c r="CK934" s="86"/>
      <c r="CS934" s="1" t="s">
        <v>3262</v>
      </c>
    </row>
    <row r="935" spans="1:97" ht="15.75" hidden="1" customHeight="1">
      <c r="A935" s="86"/>
      <c r="B935" s="106"/>
      <c r="C935" s="81"/>
      <c r="D935" s="106"/>
      <c r="E935" s="106"/>
      <c r="F935" s="106"/>
      <c r="G935" s="106"/>
      <c r="H935" s="106"/>
      <c r="I935" s="106"/>
      <c r="J935" s="106"/>
      <c r="K935" s="106"/>
      <c r="L935" s="106"/>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c r="BG935" s="81"/>
      <c r="BH935" s="81"/>
      <c r="BI935" s="81"/>
      <c r="BJ935" s="86"/>
      <c r="BK935" s="86"/>
      <c r="BL935" s="34"/>
      <c r="BM935" s="86"/>
      <c r="BN935" s="86"/>
      <c r="BO935" s="86"/>
      <c r="BP935" s="86"/>
      <c r="BQ935" s="86"/>
      <c r="BR935" s="86"/>
      <c r="BS935" s="86"/>
      <c r="BT935" s="86"/>
      <c r="BU935" s="86"/>
      <c r="BV935" s="86"/>
      <c r="BW935" s="86"/>
      <c r="BX935" s="86"/>
      <c r="BY935" s="86"/>
      <c r="BZ935" s="86"/>
      <c r="CA935" s="86"/>
      <c r="CB935" s="86"/>
      <c r="CC935" s="86"/>
      <c r="CD935" s="86"/>
      <c r="CE935" s="86"/>
      <c r="CF935" s="86"/>
      <c r="CG935" s="86"/>
      <c r="CH935" s="86"/>
      <c r="CI935" s="86"/>
      <c r="CJ935" s="86"/>
      <c r="CK935" s="86"/>
      <c r="CS935" s="1" t="s">
        <v>3263</v>
      </c>
    </row>
    <row r="936" spans="1:97" ht="15.75" hidden="1" customHeight="1">
      <c r="A936" s="86"/>
      <c r="B936" s="106"/>
      <c r="C936" s="81"/>
      <c r="D936" s="106"/>
      <c r="E936" s="106"/>
      <c r="F936" s="106"/>
      <c r="G936" s="106"/>
      <c r="H936" s="106"/>
      <c r="I936" s="106"/>
      <c r="J936" s="106"/>
      <c r="K936" s="106"/>
      <c r="L936" s="106"/>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c r="BG936" s="81"/>
      <c r="BH936" s="81"/>
      <c r="BI936" s="81"/>
      <c r="BJ936" s="86"/>
      <c r="BK936" s="86"/>
      <c r="BL936" s="34"/>
      <c r="BM936" s="86"/>
      <c r="BN936" s="86"/>
      <c r="BO936" s="86"/>
      <c r="BP936" s="86"/>
      <c r="BQ936" s="86"/>
      <c r="BR936" s="86"/>
      <c r="BS936" s="86"/>
      <c r="BT936" s="86"/>
      <c r="BU936" s="86"/>
      <c r="BV936" s="86"/>
      <c r="BW936" s="86"/>
      <c r="BX936" s="86"/>
      <c r="BY936" s="86"/>
      <c r="BZ936" s="86"/>
      <c r="CA936" s="86"/>
      <c r="CB936" s="86"/>
      <c r="CC936" s="86"/>
      <c r="CD936" s="86"/>
      <c r="CE936" s="86"/>
      <c r="CF936" s="86"/>
      <c r="CG936" s="86"/>
      <c r="CH936" s="86"/>
      <c r="CI936" s="86"/>
      <c r="CJ936" s="86"/>
      <c r="CK936" s="86"/>
      <c r="CS936" s="1" t="s">
        <v>3264</v>
      </c>
    </row>
    <row r="937" spans="1:97" ht="15.75" hidden="1" customHeight="1">
      <c r="A937" s="86"/>
      <c r="B937" s="106"/>
      <c r="C937" s="81"/>
      <c r="D937" s="106"/>
      <c r="E937" s="106"/>
      <c r="F937" s="106"/>
      <c r="G937" s="106"/>
      <c r="H937" s="106"/>
      <c r="I937" s="106"/>
      <c r="J937" s="106"/>
      <c r="K937" s="106"/>
      <c r="L937" s="106"/>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c r="BG937" s="81"/>
      <c r="BH937" s="81"/>
      <c r="BI937" s="81"/>
      <c r="BJ937" s="86"/>
      <c r="BK937" s="86"/>
      <c r="BL937" s="34"/>
      <c r="BM937" s="86"/>
      <c r="BN937" s="86"/>
      <c r="BO937" s="86"/>
      <c r="BP937" s="86"/>
      <c r="BQ937" s="86"/>
      <c r="BR937" s="86"/>
      <c r="BS937" s="86"/>
      <c r="BT937" s="86"/>
      <c r="BU937" s="86"/>
      <c r="BV937" s="86"/>
      <c r="BW937" s="86"/>
      <c r="BX937" s="86"/>
      <c r="BY937" s="86"/>
      <c r="BZ937" s="86"/>
      <c r="CA937" s="86"/>
      <c r="CB937" s="86"/>
      <c r="CC937" s="86"/>
      <c r="CD937" s="86"/>
      <c r="CE937" s="86"/>
      <c r="CF937" s="86"/>
      <c r="CG937" s="86"/>
      <c r="CH937" s="86"/>
      <c r="CI937" s="86"/>
      <c r="CJ937" s="86"/>
      <c r="CK937" s="86"/>
      <c r="CS937" s="1" t="s">
        <v>3265</v>
      </c>
    </row>
    <row r="938" spans="1:97" ht="15.75" hidden="1" customHeight="1">
      <c r="A938" s="86"/>
      <c r="B938" s="106"/>
      <c r="C938" s="81"/>
      <c r="D938" s="106"/>
      <c r="E938" s="106"/>
      <c r="F938" s="106"/>
      <c r="G938" s="106"/>
      <c r="H938" s="106"/>
      <c r="I938" s="106"/>
      <c r="J938" s="106"/>
      <c r="K938" s="106"/>
      <c r="L938" s="106"/>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c r="BG938" s="81"/>
      <c r="BH938" s="81"/>
      <c r="BI938" s="81"/>
      <c r="BJ938" s="86"/>
      <c r="BK938" s="86"/>
      <c r="BL938" s="34"/>
      <c r="BM938" s="86"/>
      <c r="BN938" s="86"/>
      <c r="BO938" s="86"/>
      <c r="BP938" s="86"/>
      <c r="BQ938" s="86"/>
      <c r="BR938" s="86"/>
      <c r="BS938" s="86"/>
      <c r="BT938" s="86"/>
      <c r="BU938" s="86"/>
      <c r="BV938" s="86"/>
      <c r="BW938" s="86"/>
      <c r="BX938" s="86"/>
      <c r="BY938" s="86"/>
      <c r="BZ938" s="86"/>
      <c r="CA938" s="86"/>
      <c r="CB938" s="86"/>
      <c r="CC938" s="86"/>
      <c r="CD938" s="86"/>
      <c r="CE938" s="86"/>
      <c r="CF938" s="86"/>
      <c r="CG938" s="86"/>
      <c r="CH938" s="86"/>
      <c r="CI938" s="86"/>
      <c r="CJ938" s="86"/>
      <c r="CK938" s="86"/>
      <c r="CS938" s="1" t="s">
        <v>3266</v>
      </c>
    </row>
    <row r="939" spans="1:97" ht="15.75" hidden="1" customHeight="1">
      <c r="A939" s="86"/>
      <c r="B939" s="106"/>
      <c r="C939" s="81"/>
      <c r="D939" s="106"/>
      <c r="E939" s="106"/>
      <c r="F939" s="106"/>
      <c r="G939" s="106"/>
      <c r="H939" s="106"/>
      <c r="I939" s="106"/>
      <c r="J939" s="106"/>
      <c r="K939" s="106"/>
      <c r="L939" s="106"/>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c r="BG939" s="81"/>
      <c r="BH939" s="81"/>
      <c r="BI939" s="81"/>
      <c r="BJ939" s="86"/>
      <c r="BK939" s="86"/>
      <c r="BL939" s="34"/>
      <c r="BM939" s="86"/>
      <c r="BN939" s="86"/>
      <c r="BO939" s="86"/>
      <c r="BP939" s="86"/>
      <c r="BQ939" s="86"/>
      <c r="BR939" s="86"/>
      <c r="BS939" s="86"/>
      <c r="BT939" s="86"/>
      <c r="BU939" s="86"/>
      <c r="BV939" s="86"/>
      <c r="BW939" s="86"/>
      <c r="BX939" s="86"/>
      <c r="BY939" s="86"/>
      <c r="BZ939" s="86"/>
      <c r="CA939" s="86"/>
      <c r="CB939" s="86"/>
      <c r="CC939" s="86"/>
      <c r="CD939" s="86"/>
      <c r="CE939" s="86"/>
      <c r="CF939" s="86"/>
      <c r="CG939" s="86"/>
      <c r="CH939" s="86"/>
      <c r="CI939" s="86"/>
      <c r="CJ939" s="86"/>
      <c r="CK939" s="86"/>
      <c r="CS939" s="1" t="s">
        <v>602</v>
      </c>
    </row>
    <row r="940" spans="1:97" ht="15.75" hidden="1" customHeight="1">
      <c r="A940" s="86"/>
      <c r="B940" s="106"/>
      <c r="C940" s="81"/>
      <c r="D940" s="106"/>
      <c r="E940" s="106"/>
      <c r="F940" s="106"/>
      <c r="G940" s="106"/>
      <c r="H940" s="106"/>
      <c r="I940" s="106"/>
      <c r="J940" s="106"/>
      <c r="K940" s="106"/>
      <c r="L940" s="106"/>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c r="BG940" s="81"/>
      <c r="BH940" s="81"/>
      <c r="BI940" s="81"/>
      <c r="BJ940" s="86"/>
      <c r="BK940" s="86"/>
      <c r="BL940" s="34"/>
      <c r="BM940" s="86"/>
      <c r="BN940" s="86"/>
      <c r="BO940" s="86"/>
      <c r="BP940" s="86"/>
      <c r="BQ940" s="86"/>
      <c r="BR940" s="86"/>
      <c r="BS940" s="86"/>
      <c r="BT940" s="86"/>
      <c r="BU940" s="86"/>
      <c r="BV940" s="86"/>
      <c r="BW940" s="86"/>
      <c r="BX940" s="86"/>
      <c r="BY940" s="86"/>
      <c r="BZ940" s="86"/>
      <c r="CA940" s="86"/>
      <c r="CB940" s="86"/>
      <c r="CC940" s="86"/>
      <c r="CD940" s="86"/>
      <c r="CE940" s="86"/>
      <c r="CF940" s="86"/>
      <c r="CG940" s="86"/>
      <c r="CH940" s="86"/>
      <c r="CI940" s="86"/>
      <c r="CJ940" s="86"/>
      <c r="CK940" s="86"/>
      <c r="CS940" s="1" t="s">
        <v>662</v>
      </c>
    </row>
    <row r="941" spans="1:97" ht="15.75" hidden="1" customHeight="1">
      <c r="A941" s="86"/>
      <c r="B941" s="106"/>
      <c r="C941" s="81"/>
      <c r="D941" s="106"/>
      <c r="E941" s="106"/>
      <c r="F941" s="106"/>
      <c r="G941" s="106"/>
      <c r="H941" s="106"/>
      <c r="I941" s="106"/>
      <c r="J941" s="106"/>
      <c r="K941" s="106"/>
      <c r="L941" s="106"/>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c r="BG941" s="81"/>
      <c r="BH941" s="81"/>
      <c r="BI941" s="81"/>
      <c r="BJ941" s="86"/>
      <c r="BK941" s="86"/>
      <c r="BL941" s="34"/>
      <c r="BM941" s="86"/>
      <c r="BN941" s="86"/>
      <c r="BO941" s="86"/>
      <c r="BP941" s="86"/>
      <c r="BQ941" s="86"/>
      <c r="BR941" s="86"/>
      <c r="BS941" s="86"/>
      <c r="BT941" s="86"/>
      <c r="BU941" s="86"/>
      <c r="BV941" s="86"/>
      <c r="BW941" s="86"/>
      <c r="BX941" s="86"/>
      <c r="BY941" s="86"/>
      <c r="BZ941" s="86"/>
      <c r="CA941" s="86"/>
      <c r="CB941" s="86"/>
      <c r="CC941" s="86"/>
      <c r="CD941" s="86"/>
      <c r="CE941" s="86"/>
      <c r="CF941" s="86"/>
      <c r="CG941" s="86"/>
      <c r="CH941" s="86"/>
      <c r="CI941" s="86"/>
      <c r="CJ941" s="86"/>
      <c r="CK941" s="86"/>
      <c r="CS941" s="1" t="s">
        <v>3267</v>
      </c>
    </row>
    <row r="942" spans="1:97" ht="15.75" hidden="1" customHeight="1">
      <c r="A942" s="86"/>
      <c r="B942" s="106"/>
      <c r="C942" s="81"/>
      <c r="D942" s="106"/>
      <c r="E942" s="106"/>
      <c r="F942" s="106"/>
      <c r="G942" s="106"/>
      <c r="H942" s="106"/>
      <c r="I942" s="106"/>
      <c r="J942" s="106"/>
      <c r="K942" s="106"/>
      <c r="L942" s="106"/>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c r="BG942" s="81"/>
      <c r="BH942" s="81"/>
      <c r="BI942" s="81"/>
      <c r="BJ942" s="86"/>
      <c r="BK942" s="86"/>
      <c r="BL942" s="34"/>
      <c r="BM942" s="86"/>
      <c r="BN942" s="86"/>
      <c r="BO942" s="86"/>
      <c r="BP942" s="86"/>
      <c r="BQ942" s="86"/>
      <c r="BR942" s="86"/>
      <c r="BS942" s="86"/>
      <c r="BT942" s="86"/>
      <c r="BU942" s="86"/>
      <c r="BV942" s="86"/>
      <c r="BW942" s="86"/>
      <c r="BX942" s="86"/>
      <c r="BY942" s="86"/>
      <c r="BZ942" s="86"/>
      <c r="CA942" s="86"/>
      <c r="CB942" s="86"/>
      <c r="CC942" s="86"/>
      <c r="CD942" s="86"/>
      <c r="CE942" s="86"/>
      <c r="CF942" s="86"/>
      <c r="CG942" s="86"/>
      <c r="CH942" s="86"/>
      <c r="CI942" s="86"/>
      <c r="CJ942" s="86"/>
      <c r="CK942" s="86"/>
      <c r="CS942" s="1" t="s">
        <v>3268</v>
      </c>
    </row>
    <row r="943" spans="1:97" ht="15.75" hidden="1" customHeight="1">
      <c r="A943" s="86"/>
      <c r="B943" s="106"/>
      <c r="C943" s="81"/>
      <c r="D943" s="106"/>
      <c r="E943" s="106"/>
      <c r="F943" s="106"/>
      <c r="G943" s="106"/>
      <c r="H943" s="106"/>
      <c r="I943" s="106"/>
      <c r="J943" s="106"/>
      <c r="K943" s="106"/>
      <c r="L943" s="106"/>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c r="BG943" s="81"/>
      <c r="BH943" s="81"/>
      <c r="BI943" s="81"/>
      <c r="BJ943" s="86"/>
      <c r="BK943" s="86"/>
      <c r="BL943" s="34"/>
      <c r="BM943" s="86"/>
      <c r="BN943" s="86"/>
      <c r="BO943" s="86"/>
      <c r="BP943" s="86"/>
      <c r="BQ943" s="86"/>
      <c r="BR943" s="86"/>
      <c r="BS943" s="86"/>
      <c r="BT943" s="86"/>
      <c r="BU943" s="86"/>
      <c r="BV943" s="86"/>
      <c r="BW943" s="86"/>
      <c r="BX943" s="86"/>
      <c r="BY943" s="86"/>
      <c r="BZ943" s="86"/>
      <c r="CA943" s="86"/>
      <c r="CB943" s="86"/>
      <c r="CC943" s="86"/>
      <c r="CD943" s="86"/>
      <c r="CE943" s="86"/>
      <c r="CF943" s="86"/>
      <c r="CG943" s="86"/>
      <c r="CH943" s="86"/>
      <c r="CI943" s="86"/>
      <c r="CJ943" s="86"/>
      <c r="CK943" s="86"/>
      <c r="CS943" s="1" t="s">
        <v>3269</v>
      </c>
    </row>
    <row r="944" spans="1:97" ht="15.75" hidden="1" customHeight="1">
      <c r="A944" s="86"/>
      <c r="B944" s="106"/>
      <c r="C944" s="81"/>
      <c r="D944" s="106"/>
      <c r="E944" s="106"/>
      <c r="F944" s="106"/>
      <c r="G944" s="106"/>
      <c r="H944" s="106"/>
      <c r="I944" s="106"/>
      <c r="J944" s="106"/>
      <c r="K944" s="106"/>
      <c r="L944" s="106"/>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c r="BG944" s="81"/>
      <c r="BH944" s="81"/>
      <c r="BI944" s="81"/>
      <c r="BJ944" s="86"/>
      <c r="BK944" s="86"/>
      <c r="BL944" s="34"/>
      <c r="BM944" s="86"/>
      <c r="BN944" s="86"/>
      <c r="BO944" s="86"/>
      <c r="BP944" s="86"/>
      <c r="BQ944" s="86"/>
      <c r="BR944" s="86"/>
      <c r="BS944" s="86"/>
      <c r="BT944" s="86"/>
      <c r="BU944" s="86"/>
      <c r="BV944" s="86"/>
      <c r="BW944" s="86"/>
      <c r="BX944" s="86"/>
      <c r="BY944" s="86"/>
      <c r="BZ944" s="86"/>
      <c r="CA944" s="86"/>
      <c r="CB944" s="86"/>
      <c r="CC944" s="86"/>
      <c r="CD944" s="86"/>
      <c r="CE944" s="86"/>
      <c r="CF944" s="86"/>
      <c r="CG944" s="86"/>
      <c r="CH944" s="86"/>
      <c r="CI944" s="86"/>
      <c r="CJ944" s="86"/>
      <c r="CK944" s="86"/>
      <c r="CS944" s="1" t="s">
        <v>3270</v>
      </c>
    </row>
    <row r="945" spans="1:97" ht="15.75" hidden="1" customHeight="1">
      <c r="A945" s="86"/>
      <c r="B945" s="106"/>
      <c r="C945" s="81"/>
      <c r="D945" s="106"/>
      <c r="E945" s="106"/>
      <c r="F945" s="106"/>
      <c r="G945" s="106"/>
      <c r="H945" s="106"/>
      <c r="I945" s="106"/>
      <c r="J945" s="106"/>
      <c r="K945" s="106"/>
      <c r="L945" s="106"/>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c r="BG945" s="81"/>
      <c r="BH945" s="81"/>
      <c r="BI945" s="81"/>
      <c r="BJ945" s="86"/>
      <c r="BK945" s="86"/>
      <c r="BL945" s="34"/>
      <c r="BM945" s="86"/>
      <c r="BN945" s="86"/>
      <c r="BO945" s="86"/>
      <c r="BP945" s="86"/>
      <c r="BQ945" s="86"/>
      <c r="BR945" s="86"/>
      <c r="BS945" s="86"/>
      <c r="BT945" s="86"/>
      <c r="BU945" s="86"/>
      <c r="BV945" s="86"/>
      <c r="BW945" s="86"/>
      <c r="BX945" s="86"/>
      <c r="BY945" s="86"/>
      <c r="BZ945" s="86"/>
      <c r="CA945" s="86"/>
      <c r="CB945" s="86"/>
      <c r="CC945" s="86"/>
      <c r="CD945" s="86"/>
      <c r="CE945" s="86"/>
      <c r="CF945" s="86"/>
      <c r="CG945" s="86"/>
      <c r="CH945" s="86"/>
      <c r="CI945" s="86"/>
      <c r="CJ945" s="86"/>
      <c r="CK945" s="86"/>
      <c r="CS945" s="1" t="s">
        <v>3271</v>
      </c>
    </row>
    <row r="946" spans="1:97" ht="15.75" hidden="1" customHeight="1">
      <c r="A946" s="86"/>
      <c r="B946" s="106"/>
      <c r="C946" s="81"/>
      <c r="D946" s="106"/>
      <c r="E946" s="106"/>
      <c r="F946" s="106"/>
      <c r="G946" s="106"/>
      <c r="H946" s="106"/>
      <c r="I946" s="106"/>
      <c r="J946" s="106"/>
      <c r="K946" s="106"/>
      <c r="L946" s="106"/>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c r="BG946" s="81"/>
      <c r="BH946" s="81"/>
      <c r="BI946" s="81"/>
      <c r="BJ946" s="86"/>
      <c r="BK946" s="86"/>
      <c r="BL946" s="34"/>
      <c r="BM946" s="86"/>
      <c r="BN946" s="86"/>
      <c r="BO946" s="86"/>
      <c r="BP946" s="86"/>
      <c r="BQ946" s="86"/>
      <c r="BR946" s="86"/>
      <c r="BS946" s="86"/>
      <c r="BT946" s="86"/>
      <c r="BU946" s="86"/>
      <c r="BV946" s="86"/>
      <c r="BW946" s="86"/>
      <c r="BX946" s="86"/>
      <c r="BY946" s="86"/>
      <c r="BZ946" s="86"/>
      <c r="CA946" s="86"/>
      <c r="CB946" s="86"/>
      <c r="CC946" s="86"/>
      <c r="CD946" s="86"/>
      <c r="CE946" s="86"/>
      <c r="CF946" s="86"/>
      <c r="CG946" s="86"/>
      <c r="CH946" s="86"/>
      <c r="CI946" s="86"/>
      <c r="CJ946" s="86"/>
      <c r="CK946" s="86"/>
      <c r="CS946" s="1" t="s">
        <v>3272</v>
      </c>
    </row>
    <row r="947" spans="1:97" ht="15.75" hidden="1" customHeight="1">
      <c r="A947" s="86"/>
      <c r="B947" s="106"/>
      <c r="C947" s="81"/>
      <c r="D947" s="106"/>
      <c r="E947" s="106"/>
      <c r="F947" s="106"/>
      <c r="G947" s="106"/>
      <c r="H947" s="106"/>
      <c r="I947" s="106"/>
      <c r="J947" s="106"/>
      <c r="K947" s="106"/>
      <c r="L947" s="106"/>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c r="BG947" s="81"/>
      <c r="BH947" s="81"/>
      <c r="BI947" s="81"/>
      <c r="BJ947" s="86"/>
      <c r="BK947" s="86"/>
      <c r="BL947" s="34"/>
      <c r="BM947" s="86"/>
      <c r="BN947" s="86"/>
      <c r="BO947" s="86"/>
      <c r="BP947" s="86"/>
      <c r="BQ947" s="86"/>
      <c r="BR947" s="86"/>
      <c r="BS947" s="86"/>
      <c r="BT947" s="86"/>
      <c r="BU947" s="86"/>
      <c r="BV947" s="86"/>
      <c r="BW947" s="86"/>
      <c r="BX947" s="86"/>
      <c r="BY947" s="86"/>
      <c r="BZ947" s="86"/>
      <c r="CA947" s="86"/>
      <c r="CB947" s="86"/>
      <c r="CC947" s="86"/>
      <c r="CD947" s="86"/>
      <c r="CE947" s="86"/>
      <c r="CF947" s="86"/>
      <c r="CG947" s="86"/>
      <c r="CH947" s="86"/>
      <c r="CI947" s="86"/>
      <c r="CJ947" s="86"/>
      <c r="CK947" s="86"/>
      <c r="CS947" s="1" t="s">
        <v>3273</v>
      </c>
    </row>
    <row r="948" spans="1:97" ht="15.75" hidden="1" customHeight="1">
      <c r="A948" s="86"/>
      <c r="B948" s="106"/>
      <c r="C948" s="81"/>
      <c r="D948" s="106"/>
      <c r="E948" s="106"/>
      <c r="F948" s="106"/>
      <c r="G948" s="106"/>
      <c r="H948" s="106"/>
      <c r="I948" s="106"/>
      <c r="J948" s="106"/>
      <c r="K948" s="106"/>
      <c r="L948" s="106"/>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c r="BG948" s="81"/>
      <c r="BH948" s="81"/>
      <c r="BI948" s="81"/>
      <c r="BJ948" s="86"/>
      <c r="BK948" s="86"/>
      <c r="BL948" s="34"/>
      <c r="BM948" s="86"/>
      <c r="BN948" s="86"/>
      <c r="BO948" s="86"/>
      <c r="BP948" s="86"/>
      <c r="BQ948" s="86"/>
      <c r="BR948" s="86"/>
      <c r="BS948" s="86"/>
      <c r="BT948" s="86"/>
      <c r="BU948" s="86"/>
      <c r="BV948" s="86"/>
      <c r="BW948" s="86"/>
      <c r="BX948" s="86"/>
      <c r="BY948" s="86"/>
      <c r="BZ948" s="86"/>
      <c r="CA948" s="86"/>
      <c r="CB948" s="86"/>
      <c r="CC948" s="86"/>
      <c r="CD948" s="86"/>
      <c r="CE948" s="86"/>
      <c r="CF948" s="86"/>
      <c r="CG948" s="86"/>
      <c r="CH948" s="86"/>
      <c r="CI948" s="86"/>
      <c r="CJ948" s="86"/>
      <c r="CK948" s="86"/>
      <c r="CS948" s="1" t="s">
        <v>3274</v>
      </c>
    </row>
    <row r="949" spans="1:97" ht="15.75" hidden="1" customHeight="1">
      <c r="A949" s="86"/>
      <c r="B949" s="106"/>
      <c r="C949" s="81"/>
      <c r="D949" s="106"/>
      <c r="E949" s="106"/>
      <c r="F949" s="106"/>
      <c r="G949" s="106"/>
      <c r="H949" s="106"/>
      <c r="I949" s="106"/>
      <c r="J949" s="106"/>
      <c r="K949" s="106"/>
      <c r="L949" s="106"/>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c r="BG949" s="81"/>
      <c r="BH949" s="81"/>
      <c r="BI949" s="81"/>
      <c r="BJ949" s="86"/>
      <c r="BK949" s="86"/>
      <c r="BL949" s="34"/>
      <c r="BM949" s="86"/>
      <c r="BN949" s="86"/>
      <c r="BO949" s="86"/>
      <c r="BP949" s="86"/>
      <c r="BQ949" s="86"/>
      <c r="BR949" s="86"/>
      <c r="BS949" s="86"/>
      <c r="BT949" s="86"/>
      <c r="BU949" s="86"/>
      <c r="BV949" s="86"/>
      <c r="BW949" s="86"/>
      <c r="BX949" s="86"/>
      <c r="BY949" s="86"/>
      <c r="BZ949" s="86"/>
      <c r="CA949" s="86"/>
      <c r="CB949" s="86"/>
      <c r="CC949" s="86"/>
      <c r="CD949" s="86"/>
      <c r="CE949" s="86"/>
      <c r="CF949" s="86"/>
      <c r="CG949" s="86"/>
      <c r="CH949" s="86"/>
      <c r="CI949" s="86"/>
      <c r="CJ949" s="86"/>
      <c r="CK949" s="86"/>
      <c r="CS949" s="1" t="s">
        <v>3275</v>
      </c>
    </row>
    <row r="950" spans="1:97" ht="15.75" hidden="1" customHeight="1">
      <c r="A950" s="86"/>
      <c r="B950" s="106"/>
      <c r="C950" s="81"/>
      <c r="D950" s="106"/>
      <c r="E950" s="106"/>
      <c r="F950" s="106"/>
      <c r="G950" s="106"/>
      <c r="H950" s="106"/>
      <c r="I950" s="106"/>
      <c r="J950" s="106"/>
      <c r="K950" s="106"/>
      <c r="L950" s="106"/>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c r="BG950" s="81"/>
      <c r="BH950" s="81"/>
      <c r="BI950" s="81"/>
      <c r="BJ950" s="86"/>
      <c r="BK950" s="86"/>
      <c r="BL950" s="34"/>
      <c r="BM950" s="86"/>
      <c r="BN950" s="86"/>
      <c r="BO950" s="86"/>
      <c r="BP950" s="86"/>
      <c r="BQ950" s="86"/>
      <c r="BR950" s="86"/>
      <c r="BS950" s="86"/>
      <c r="BT950" s="86"/>
      <c r="BU950" s="86"/>
      <c r="BV950" s="86"/>
      <c r="BW950" s="86"/>
      <c r="BX950" s="86"/>
      <c r="BY950" s="86"/>
      <c r="BZ950" s="86"/>
      <c r="CA950" s="86"/>
      <c r="CB950" s="86"/>
      <c r="CC950" s="86"/>
      <c r="CD950" s="86"/>
      <c r="CE950" s="86"/>
      <c r="CF950" s="86"/>
      <c r="CG950" s="86"/>
      <c r="CH950" s="86"/>
      <c r="CI950" s="86"/>
      <c r="CJ950" s="86"/>
      <c r="CK950" s="86"/>
      <c r="CS950" s="1" t="s">
        <v>3276</v>
      </c>
    </row>
    <row r="951" spans="1:97" ht="15.75" hidden="1" customHeight="1">
      <c r="A951" s="86"/>
      <c r="B951" s="106"/>
      <c r="C951" s="81"/>
      <c r="D951" s="106"/>
      <c r="E951" s="106"/>
      <c r="F951" s="106"/>
      <c r="G951" s="106"/>
      <c r="H951" s="106"/>
      <c r="I951" s="106"/>
      <c r="J951" s="106"/>
      <c r="K951" s="106"/>
      <c r="L951" s="106"/>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c r="BG951" s="81"/>
      <c r="BH951" s="81"/>
      <c r="BI951" s="81"/>
      <c r="BJ951" s="86"/>
      <c r="BK951" s="86"/>
      <c r="BL951" s="34"/>
      <c r="BM951" s="86"/>
      <c r="BN951" s="86"/>
      <c r="BO951" s="86"/>
      <c r="BP951" s="86"/>
      <c r="BQ951" s="86"/>
      <c r="BR951" s="86"/>
      <c r="BS951" s="86"/>
      <c r="BT951" s="86"/>
      <c r="BU951" s="86"/>
      <c r="BV951" s="86"/>
      <c r="BW951" s="86"/>
      <c r="BX951" s="86"/>
      <c r="BY951" s="86"/>
      <c r="BZ951" s="86"/>
      <c r="CA951" s="86"/>
      <c r="CB951" s="86"/>
      <c r="CC951" s="86"/>
      <c r="CD951" s="86"/>
      <c r="CE951" s="86"/>
      <c r="CF951" s="86"/>
      <c r="CG951" s="86"/>
      <c r="CH951" s="86"/>
      <c r="CI951" s="86"/>
      <c r="CJ951" s="86"/>
      <c r="CK951" s="86"/>
      <c r="CS951" s="1" t="s">
        <v>3277</v>
      </c>
    </row>
    <row r="952" spans="1:97" ht="15.75" hidden="1" customHeight="1">
      <c r="A952" s="86"/>
      <c r="B952" s="106"/>
      <c r="C952" s="81"/>
      <c r="D952" s="106"/>
      <c r="E952" s="106"/>
      <c r="F952" s="106"/>
      <c r="G952" s="106"/>
      <c r="H952" s="106"/>
      <c r="I952" s="106"/>
      <c r="J952" s="106"/>
      <c r="K952" s="106"/>
      <c r="L952" s="106"/>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c r="BG952" s="81"/>
      <c r="BH952" s="81"/>
      <c r="BI952" s="81"/>
      <c r="BJ952" s="86"/>
      <c r="BK952" s="86"/>
      <c r="BL952" s="34"/>
      <c r="BM952" s="86"/>
      <c r="BN952" s="86"/>
      <c r="BO952" s="86"/>
      <c r="BP952" s="86"/>
      <c r="BQ952" s="86"/>
      <c r="BR952" s="86"/>
      <c r="BS952" s="86"/>
      <c r="BT952" s="86"/>
      <c r="BU952" s="86"/>
      <c r="BV952" s="86"/>
      <c r="BW952" s="86"/>
      <c r="BX952" s="86"/>
      <c r="BY952" s="86"/>
      <c r="BZ952" s="86"/>
      <c r="CA952" s="86"/>
      <c r="CB952" s="86"/>
      <c r="CC952" s="86"/>
      <c r="CD952" s="86"/>
      <c r="CE952" s="86"/>
      <c r="CF952" s="86"/>
      <c r="CG952" s="86"/>
      <c r="CH952" s="86"/>
      <c r="CI952" s="86"/>
      <c r="CJ952" s="86"/>
      <c r="CK952" s="86"/>
      <c r="CS952" s="1" t="s">
        <v>3278</v>
      </c>
    </row>
    <row r="953" spans="1:97" ht="15.75" hidden="1" customHeight="1">
      <c r="A953" s="86"/>
      <c r="B953" s="106"/>
      <c r="C953" s="81"/>
      <c r="D953" s="106"/>
      <c r="E953" s="106"/>
      <c r="F953" s="106"/>
      <c r="G953" s="106"/>
      <c r="H953" s="106"/>
      <c r="I953" s="106"/>
      <c r="J953" s="106"/>
      <c r="K953" s="106"/>
      <c r="L953" s="106"/>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c r="BG953" s="81"/>
      <c r="BH953" s="81"/>
      <c r="BI953" s="81"/>
      <c r="BJ953" s="86"/>
      <c r="BK953" s="86"/>
      <c r="BL953" s="34"/>
      <c r="BM953" s="86"/>
      <c r="BN953" s="86"/>
      <c r="BO953" s="86"/>
      <c r="BP953" s="86"/>
      <c r="BQ953" s="86"/>
      <c r="BR953" s="86"/>
      <c r="BS953" s="86"/>
      <c r="BT953" s="86"/>
      <c r="BU953" s="86"/>
      <c r="BV953" s="86"/>
      <c r="BW953" s="86"/>
      <c r="BX953" s="86"/>
      <c r="BY953" s="86"/>
      <c r="BZ953" s="86"/>
      <c r="CA953" s="86"/>
      <c r="CB953" s="86"/>
      <c r="CC953" s="86"/>
      <c r="CD953" s="86"/>
      <c r="CE953" s="86"/>
      <c r="CF953" s="86"/>
      <c r="CG953" s="86"/>
      <c r="CH953" s="86"/>
      <c r="CI953" s="86"/>
      <c r="CJ953" s="86"/>
      <c r="CK953" s="86"/>
      <c r="CS953" s="1" t="s">
        <v>3279</v>
      </c>
    </row>
    <row r="954" spans="1:97" ht="15.75" hidden="1" customHeight="1">
      <c r="A954" s="86"/>
      <c r="B954" s="106"/>
      <c r="C954" s="81"/>
      <c r="D954" s="106"/>
      <c r="E954" s="106"/>
      <c r="F954" s="106"/>
      <c r="G954" s="106"/>
      <c r="H954" s="106"/>
      <c r="I954" s="106"/>
      <c r="J954" s="106"/>
      <c r="K954" s="106"/>
      <c r="L954" s="106"/>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c r="BG954" s="81"/>
      <c r="BH954" s="81"/>
      <c r="BI954" s="81"/>
      <c r="BJ954" s="86"/>
      <c r="BK954" s="86"/>
      <c r="BL954" s="34"/>
      <c r="BM954" s="86"/>
      <c r="BN954" s="86"/>
      <c r="BO954" s="86"/>
      <c r="BP954" s="86"/>
      <c r="BQ954" s="86"/>
      <c r="BR954" s="86"/>
      <c r="BS954" s="86"/>
      <c r="BT954" s="86"/>
      <c r="BU954" s="86"/>
      <c r="BV954" s="86"/>
      <c r="BW954" s="86"/>
      <c r="BX954" s="86"/>
      <c r="BY954" s="86"/>
      <c r="BZ954" s="86"/>
      <c r="CA954" s="86"/>
      <c r="CB954" s="86"/>
      <c r="CC954" s="86"/>
      <c r="CD954" s="86"/>
      <c r="CE954" s="86"/>
      <c r="CF954" s="86"/>
      <c r="CG954" s="86"/>
      <c r="CH954" s="86"/>
      <c r="CI954" s="86"/>
      <c r="CJ954" s="86"/>
      <c r="CK954" s="86"/>
      <c r="CS954" s="1" t="s">
        <v>3280</v>
      </c>
    </row>
    <row r="955" spans="1:97" ht="15.75" hidden="1" customHeight="1">
      <c r="A955" s="86"/>
      <c r="B955" s="106"/>
      <c r="C955" s="81"/>
      <c r="D955" s="106"/>
      <c r="E955" s="106"/>
      <c r="F955" s="106"/>
      <c r="G955" s="106"/>
      <c r="H955" s="106"/>
      <c r="I955" s="106"/>
      <c r="J955" s="106"/>
      <c r="K955" s="106"/>
      <c r="L955" s="106"/>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c r="BG955" s="81"/>
      <c r="BH955" s="81"/>
      <c r="BI955" s="81"/>
      <c r="BJ955" s="86"/>
      <c r="BK955" s="86"/>
      <c r="BL955" s="34"/>
      <c r="BM955" s="86"/>
      <c r="BN955" s="86"/>
      <c r="BO955" s="86"/>
      <c r="BP955" s="86"/>
      <c r="BQ955" s="86"/>
      <c r="BR955" s="86"/>
      <c r="BS955" s="86"/>
      <c r="BT955" s="86"/>
      <c r="BU955" s="86"/>
      <c r="BV955" s="86"/>
      <c r="BW955" s="86"/>
      <c r="BX955" s="86"/>
      <c r="BY955" s="86"/>
      <c r="BZ955" s="86"/>
      <c r="CA955" s="86"/>
      <c r="CB955" s="86"/>
      <c r="CC955" s="86"/>
      <c r="CD955" s="86"/>
      <c r="CE955" s="86"/>
      <c r="CF955" s="86"/>
      <c r="CG955" s="86"/>
      <c r="CH955" s="86"/>
      <c r="CI955" s="86"/>
      <c r="CJ955" s="86"/>
      <c r="CK955" s="86"/>
      <c r="CS955" s="1" t="s">
        <v>3281</v>
      </c>
    </row>
    <row r="956" spans="1:97" ht="15.75" hidden="1" customHeight="1">
      <c r="A956" s="86"/>
      <c r="B956" s="106"/>
      <c r="C956" s="81"/>
      <c r="D956" s="106"/>
      <c r="E956" s="106"/>
      <c r="F956" s="106"/>
      <c r="G956" s="106"/>
      <c r="H956" s="106"/>
      <c r="I956" s="106"/>
      <c r="J956" s="106"/>
      <c r="K956" s="106"/>
      <c r="L956" s="106"/>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c r="BG956" s="81"/>
      <c r="BH956" s="81"/>
      <c r="BI956" s="81"/>
      <c r="BJ956" s="86"/>
      <c r="BK956" s="86"/>
      <c r="BL956" s="34"/>
      <c r="BM956" s="86"/>
      <c r="BN956" s="86"/>
      <c r="BO956" s="86"/>
      <c r="BP956" s="86"/>
      <c r="BQ956" s="86"/>
      <c r="BR956" s="86"/>
      <c r="BS956" s="86"/>
      <c r="BT956" s="86"/>
      <c r="BU956" s="86"/>
      <c r="BV956" s="86"/>
      <c r="BW956" s="86"/>
      <c r="BX956" s="86"/>
      <c r="BY956" s="86"/>
      <c r="BZ956" s="86"/>
      <c r="CA956" s="86"/>
      <c r="CB956" s="86"/>
      <c r="CC956" s="86"/>
      <c r="CD956" s="86"/>
      <c r="CE956" s="86"/>
      <c r="CF956" s="86"/>
      <c r="CG956" s="86"/>
      <c r="CH956" s="86"/>
      <c r="CI956" s="86"/>
      <c r="CJ956" s="86"/>
      <c r="CK956" s="86"/>
      <c r="CS956" s="1" t="s">
        <v>3282</v>
      </c>
    </row>
    <row r="957" spans="1:97" ht="15.75" hidden="1" customHeight="1">
      <c r="A957" s="86"/>
      <c r="B957" s="106"/>
      <c r="C957" s="81"/>
      <c r="D957" s="106"/>
      <c r="E957" s="106"/>
      <c r="F957" s="106"/>
      <c r="G957" s="106"/>
      <c r="H957" s="106"/>
      <c r="I957" s="106"/>
      <c r="J957" s="106"/>
      <c r="K957" s="106"/>
      <c r="L957" s="106"/>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c r="BG957" s="81"/>
      <c r="BH957" s="81"/>
      <c r="BI957" s="81"/>
      <c r="BJ957" s="86"/>
      <c r="BK957" s="86"/>
      <c r="BL957" s="34"/>
      <c r="BM957" s="86"/>
      <c r="BN957" s="86"/>
      <c r="BO957" s="86"/>
      <c r="BP957" s="86"/>
      <c r="BQ957" s="86"/>
      <c r="BR957" s="86"/>
      <c r="BS957" s="86"/>
      <c r="BT957" s="86"/>
      <c r="BU957" s="86"/>
      <c r="BV957" s="86"/>
      <c r="BW957" s="86"/>
      <c r="BX957" s="86"/>
      <c r="BY957" s="86"/>
      <c r="BZ957" s="86"/>
      <c r="CA957" s="86"/>
      <c r="CB957" s="86"/>
      <c r="CC957" s="86"/>
      <c r="CD957" s="86"/>
      <c r="CE957" s="86"/>
      <c r="CF957" s="86"/>
      <c r="CG957" s="86"/>
      <c r="CH957" s="86"/>
      <c r="CI957" s="86"/>
      <c r="CJ957" s="86"/>
      <c r="CK957" s="86"/>
      <c r="CS957" s="1" t="s">
        <v>3283</v>
      </c>
    </row>
    <row r="958" spans="1:97" ht="15.75" hidden="1" customHeight="1">
      <c r="A958" s="86"/>
      <c r="B958" s="106"/>
      <c r="C958" s="81"/>
      <c r="D958" s="106"/>
      <c r="E958" s="106"/>
      <c r="F958" s="106"/>
      <c r="G958" s="106"/>
      <c r="H958" s="106"/>
      <c r="I958" s="106"/>
      <c r="J958" s="106"/>
      <c r="K958" s="106"/>
      <c r="L958" s="106"/>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c r="BG958" s="81"/>
      <c r="BH958" s="81"/>
      <c r="BI958" s="81"/>
      <c r="BJ958" s="86"/>
      <c r="BK958" s="86"/>
      <c r="BL958" s="34"/>
      <c r="BM958" s="86"/>
      <c r="BN958" s="86"/>
      <c r="BO958" s="86"/>
      <c r="BP958" s="86"/>
      <c r="BQ958" s="86"/>
      <c r="BR958" s="86"/>
      <c r="BS958" s="86"/>
      <c r="BT958" s="86"/>
      <c r="BU958" s="86"/>
      <c r="BV958" s="86"/>
      <c r="BW958" s="86"/>
      <c r="BX958" s="86"/>
      <c r="BY958" s="86"/>
      <c r="BZ958" s="86"/>
      <c r="CA958" s="86"/>
      <c r="CB958" s="86"/>
      <c r="CC958" s="86"/>
      <c r="CD958" s="86"/>
      <c r="CE958" s="86"/>
      <c r="CF958" s="86"/>
      <c r="CG958" s="86"/>
      <c r="CH958" s="86"/>
      <c r="CI958" s="86"/>
      <c r="CJ958" s="86"/>
      <c r="CK958" s="86"/>
      <c r="CS958" s="1" t="s">
        <v>3284</v>
      </c>
    </row>
    <row r="959" spans="1:97" ht="15.75" hidden="1" customHeight="1">
      <c r="A959" s="86"/>
      <c r="B959" s="106"/>
      <c r="C959" s="81"/>
      <c r="D959" s="106"/>
      <c r="E959" s="106"/>
      <c r="F959" s="106"/>
      <c r="G959" s="106"/>
      <c r="H959" s="106"/>
      <c r="I959" s="106"/>
      <c r="J959" s="106"/>
      <c r="K959" s="106"/>
      <c r="L959" s="106"/>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c r="BG959" s="81"/>
      <c r="BH959" s="81"/>
      <c r="BI959" s="81"/>
      <c r="BJ959" s="86"/>
      <c r="BK959" s="86"/>
      <c r="BL959" s="34"/>
      <c r="BM959" s="86"/>
      <c r="BN959" s="86"/>
      <c r="BO959" s="86"/>
      <c r="BP959" s="86"/>
      <c r="BQ959" s="86"/>
      <c r="BR959" s="86"/>
      <c r="BS959" s="86"/>
      <c r="BT959" s="86"/>
      <c r="BU959" s="86"/>
      <c r="BV959" s="86"/>
      <c r="BW959" s="86"/>
      <c r="BX959" s="86"/>
      <c r="BY959" s="86"/>
      <c r="BZ959" s="86"/>
      <c r="CA959" s="86"/>
      <c r="CB959" s="86"/>
      <c r="CC959" s="86"/>
      <c r="CD959" s="86"/>
      <c r="CE959" s="86"/>
      <c r="CF959" s="86"/>
      <c r="CG959" s="86"/>
      <c r="CH959" s="86"/>
      <c r="CI959" s="86"/>
      <c r="CJ959" s="86"/>
      <c r="CK959" s="86"/>
      <c r="CS959" s="1" t="s">
        <v>3285</v>
      </c>
    </row>
    <row r="960" spans="1:97" ht="15.75" hidden="1" customHeight="1">
      <c r="A960" s="86"/>
      <c r="B960" s="106"/>
      <c r="C960" s="81"/>
      <c r="D960" s="106"/>
      <c r="E960" s="106"/>
      <c r="F960" s="106"/>
      <c r="G960" s="106"/>
      <c r="H960" s="106"/>
      <c r="I960" s="106"/>
      <c r="J960" s="106"/>
      <c r="K960" s="106"/>
      <c r="L960" s="106"/>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c r="BG960" s="81"/>
      <c r="BH960" s="81"/>
      <c r="BI960" s="81"/>
      <c r="BJ960" s="86"/>
      <c r="BK960" s="86"/>
      <c r="BL960" s="34"/>
      <c r="BM960" s="86"/>
      <c r="BN960" s="86"/>
      <c r="BO960" s="86"/>
      <c r="BP960" s="86"/>
      <c r="BQ960" s="86"/>
      <c r="BR960" s="86"/>
      <c r="BS960" s="86"/>
      <c r="BT960" s="86"/>
      <c r="BU960" s="86"/>
      <c r="BV960" s="86"/>
      <c r="BW960" s="86"/>
      <c r="BX960" s="86"/>
      <c r="BY960" s="86"/>
      <c r="BZ960" s="86"/>
      <c r="CA960" s="86"/>
      <c r="CB960" s="86"/>
      <c r="CC960" s="86"/>
      <c r="CD960" s="86"/>
      <c r="CE960" s="86"/>
      <c r="CF960" s="86"/>
      <c r="CG960" s="86"/>
      <c r="CH960" s="86"/>
      <c r="CI960" s="86"/>
      <c r="CJ960" s="86"/>
      <c r="CK960" s="86"/>
      <c r="CS960" s="1" t="s">
        <v>602</v>
      </c>
    </row>
    <row r="961" spans="1:97" ht="15.75" hidden="1" customHeight="1">
      <c r="A961" s="86"/>
      <c r="B961" s="106"/>
      <c r="C961" s="81"/>
      <c r="D961" s="106"/>
      <c r="E961" s="106"/>
      <c r="F961" s="106"/>
      <c r="G961" s="106"/>
      <c r="H961" s="106"/>
      <c r="I961" s="106"/>
      <c r="J961" s="106"/>
      <c r="K961" s="106"/>
      <c r="L961" s="106"/>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c r="BG961" s="81"/>
      <c r="BH961" s="81"/>
      <c r="BI961" s="81"/>
      <c r="BJ961" s="86"/>
      <c r="BK961" s="86"/>
      <c r="BL961" s="34"/>
      <c r="BM961" s="86"/>
      <c r="BN961" s="86"/>
      <c r="BO961" s="86"/>
      <c r="BP961" s="86"/>
      <c r="BQ961" s="86"/>
      <c r="BR961" s="86"/>
      <c r="BS961" s="86"/>
      <c r="BT961" s="86"/>
      <c r="BU961" s="86"/>
      <c r="BV961" s="86"/>
      <c r="BW961" s="86"/>
      <c r="BX961" s="86"/>
      <c r="BY961" s="86"/>
      <c r="BZ961" s="86"/>
      <c r="CA961" s="86"/>
      <c r="CB961" s="86"/>
      <c r="CC961" s="86"/>
      <c r="CD961" s="86"/>
      <c r="CE961" s="86"/>
      <c r="CF961" s="86"/>
      <c r="CG961" s="86"/>
      <c r="CH961" s="86"/>
      <c r="CI961" s="86"/>
      <c r="CJ961" s="86"/>
      <c r="CK961" s="86"/>
      <c r="CS961" s="1" t="s">
        <v>663</v>
      </c>
    </row>
    <row r="962" spans="1:97" ht="15.75" hidden="1" customHeight="1">
      <c r="A962" s="86"/>
      <c r="B962" s="106"/>
      <c r="C962" s="81"/>
      <c r="D962" s="106"/>
      <c r="E962" s="106"/>
      <c r="F962" s="106"/>
      <c r="G962" s="106"/>
      <c r="H962" s="106"/>
      <c r="I962" s="106"/>
      <c r="J962" s="106"/>
      <c r="K962" s="106"/>
      <c r="L962" s="106"/>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c r="BG962" s="81"/>
      <c r="BH962" s="81"/>
      <c r="BI962" s="81"/>
      <c r="BJ962" s="86"/>
      <c r="BK962" s="86"/>
      <c r="BL962" s="34"/>
      <c r="BM962" s="86"/>
      <c r="BN962" s="86"/>
      <c r="BO962" s="86"/>
      <c r="BP962" s="86"/>
      <c r="BQ962" s="86"/>
      <c r="BR962" s="86"/>
      <c r="BS962" s="86"/>
      <c r="BT962" s="86"/>
      <c r="BU962" s="86"/>
      <c r="BV962" s="86"/>
      <c r="BW962" s="86"/>
      <c r="BX962" s="86"/>
      <c r="BY962" s="86"/>
      <c r="BZ962" s="86"/>
      <c r="CA962" s="86"/>
      <c r="CB962" s="86"/>
      <c r="CC962" s="86"/>
      <c r="CD962" s="86"/>
      <c r="CE962" s="86"/>
      <c r="CF962" s="86"/>
      <c r="CG962" s="86"/>
      <c r="CH962" s="86"/>
      <c r="CI962" s="86"/>
      <c r="CJ962" s="86"/>
      <c r="CK962" s="86"/>
      <c r="CS962" s="1" t="s">
        <v>3286</v>
      </c>
    </row>
    <row r="963" spans="1:97" ht="15.75" hidden="1" customHeight="1">
      <c r="A963" s="86"/>
      <c r="B963" s="106"/>
      <c r="C963" s="81"/>
      <c r="D963" s="106"/>
      <c r="E963" s="106"/>
      <c r="F963" s="106"/>
      <c r="G963" s="106"/>
      <c r="H963" s="106"/>
      <c r="I963" s="106"/>
      <c r="J963" s="106"/>
      <c r="K963" s="106"/>
      <c r="L963" s="106"/>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c r="BG963" s="81"/>
      <c r="BH963" s="81"/>
      <c r="BI963" s="81"/>
      <c r="BJ963" s="86"/>
      <c r="BK963" s="86"/>
      <c r="BL963" s="34"/>
      <c r="BM963" s="86"/>
      <c r="BN963" s="86"/>
      <c r="BO963" s="86"/>
      <c r="BP963" s="86"/>
      <c r="BQ963" s="86"/>
      <c r="BR963" s="86"/>
      <c r="BS963" s="86"/>
      <c r="BT963" s="86"/>
      <c r="BU963" s="86"/>
      <c r="BV963" s="86"/>
      <c r="BW963" s="86"/>
      <c r="BX963" s="86"/>
      <c r="BY963" s="86"/>
      <c r="BZ963" s="86"/>
      <c r="CA963" s="86"/>
      <c r="CB963" s="86"/>
      <c r="CC963" s="86"/>
      <c r="CD963" s="86"/>
      <c r="CE963" s="86"/>
      <c r="CF963" s="86"/>
      <c r="CG963" s="86"/>
      <c r="CH963" s="86"/>
      <c r="CI963" s="86"/>
      <c r="CJ963" s="86"/>
      <c r="CK963" s="86"/>
      <c r="CS963" s="1" t="s">
        <v>3287</v>
      </c>
    </row>
    <row r="964" spans="1:97" ht="15.75" hidden="1" customHeight="1">
      <c r="A964" s="86"/>
      <c r="B964" s="106"/>
      <c r="C964" s="81"/>
      <c r="D964" s="106"/>
      <c r="E964" s="106"/>
      <c r="F964" s="106"/>
      <c r="G964" s="106"/>
      <c r="H964" s="106"/>
      <c r="I964" s="106"/>
      <c r="J964" s="106"/>
      <c r="K964" s="106"/>
      <c r="L964" s="106"/>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c r="BG964" s="81"/>
      <c r="BH964" s="81"/>
      <c r="BI964" s="81"/>
      <c r="BJ964" s="86"/>
      <c r="BK964" s="86"/>
      <c r="BL964" s="34"/>
      <c r="BM964" s="86"/>
      <c r="BN964" s="86"/>
      <c r="BO964" s="86"/>
      <c r="BP964" s="86"/>
      <c r="BQ964" s="86"/>
      <c r="BR964" s="86"/>
      <c r="BS964" s="86"/>
      <c r="BT964" s="86"/>
      <c r="BU964" s="86"/>
      <c r="BV964" s="86"/>
      <c r="BW964" s="86"/>
      <c r="BX964" s="86"/>
      <c r="BY964" s="86"/>
      <c r="BZ964" s="86"/>
      <c r="CA964" s="86"/>
      <c r="CB964" s="86"/>
      <c r="CC964" s="86"/>
      <c r="CD964" s="86"/>
      <c r="CE964" s="86"/>
      <c r="CF964" s="86"/>
      <c r="CG964" s="86"/>
      <c r="CH964" s="86"/>
      <c r="CI964" s="86"/>
      <c r="CJ964" s="86"/>
      <c r="CK964" s="86"/>
      <c r="CS964" s="1" t="s">
        <v>3288</v>
      </c>
    </row>
    <row r="965" spans="1:97" ht="15.75" hidden="1" customHeight="1">
      <c r="A965" s="86"/>
      <c r="B965" s="106"/>
      <c r="C965" s="81"/>
      <c r="D965" s="106"/>
      <c r="E965" s="106"/>
      <c r="F965" s="106"/>
      <c r="G965" s="106"/>
      <c r="H965" s="106"/>
      <c r="I965" s="106"/>
      <c r="J965" s="106"/>
      <c r="K965" s="106"/>
      <c r="L965" s="106"/>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c r="BG965" s="81"/>
      <c r="BH965" s="81"/>
      <c r="BI965" s="81"/>
      <c r="BJ965" s="86"/>
      <c r="BK965" s="86"/>
      <c r="BL965" s="34"/>
      <c r="BM965" s="86"/>
      <c r="BN965" s="86"/>
      <c r="BO965" s="86"/>
      <c r="BP965" s="86"/>
      <c r="BQ965" s="86"/>
      <c r="BR965" s="86"/>
      <c r="BS965" s="86"/>
      <c r="BT965" s="86"/>
      <c r="BU965" s="86"/>
      <c r="BV965" s="86"/>
      <c r="BW965" s="86"/>
      <c r="BX965" s="86"/>
      <c r="BY965" s="86"/>
      <c r="BZ965" s="86"/>
      <c r="CA965" s="86"/>
      <c r="CB965" s="86"/>
      <c r="CC965" s="86"/>
      <c r="CD965" s="86"/>
      <c r="CE965" s="86"/>
      <c r="CF965" s="86"/>
      <c r="CG965" s="86"/>
      <c r="CH965" s="86"/>
      <c r="CI965" s="86"/>
      <c r="CJ965" s="86"/>
      <c r="CK965" s="86"/>
      <c r="CS965" s="1" t="s">
        <v>3289</v>
      </c>
    </row>
    <row r="966" spans="1:97" ht="15.75" hidden="1" customHeight="1">
      <c r="A966" s="86"/>
      <c r="B966" s="106"/>
      <c r="C966" s="81"/>
      <c r="D966" s="106"/>
      <c r="E966" s="106"/>
      <c r="F966" s="106"/>
      <c r="G966" s="106"/>
      <c r="H966" s="106"/>
      <c r="I966" s="106"/>
      <c r="J966" s="106"/>
      <c r="K966" s="106"/>
      <c r="L966" s="106"/>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c r="BG966" s="81"/>
      <c r="BH966" s="81"/>
      <c r="BI966" s="81"/>
      <c r="BJ966" s="86"/>
      <c r="BK966" s="86"/>
      <c r="BL966" s="34"/>
      <c r="BM966" s="86"/>
      <c r="BN966" s="86"/>
      <c r="BO966" s="86"/>
      <c r="BP966" s="86"/>
      <c r="BQ966" s="86"/>
      <c r="BR966" s="86"/>
      <c r="BS966" s="86"/>
      <c r="BT966" s="86"/>
      <c r="BU966" s="86"/>
      <c r="BV966" s="86"/>
      <c r="BW966" s="86"/>
      <c r="BX966" s="86"/>
      <c r="BY966" s="86"/>
      <c r="BZ966" s="86"/>
      <c r="CA966" s="86"/>
      <c r="CB966" s="86"/>
      <c r="CC966" s="86"/>
      <c r="CD966" s="86"/>
      <c r="CE966" s="86"/>
      <c r="CF966" s="86"/>
      <c r="CG966" s="86"/>
      <c r="CH966" s="86"/>
      <c r="CI966" s="86"/>
      <c r="CJ966" s="86"/>
      <c r="CK966" s="86"/>
      <c r="CS966" s="1" t="s">
        <v>3290</v>
      </c>
    </row>
    <row r="967" spans="1:97" ht="15.75" hidden="1" customHeight="1">
      <c r="A967" s="86"/>
      <c r="B967" s="106"/>
      <c r="C967" s="81"/>
      <c r="D967" s="106"/>
      <c r="E967" s="106"/>
      <c r="F967" s="106"/>
      <c r="G967" s="106"/>
      <c r="H967" s="106"/>
      <c r="I967" s="106"/>
      <c r="J967" s="106"/>
      <c r="K967" s="106"/>
      <c r="L967" s="106"/>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c r="BG967" s="81"/>
      <c r="BH967" s="81"/>
      <c r="BI967" s="81"/>
      <c r="BJ967" s="86"/>
      <c r="BK967" s="86"/>
      <c r="BL967" s="34"/>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S967" s="1" t="s">
        <v>3291</v>
      </c>
    </row>
    <row r="968" spans="1:97" ht="15.75" hidden="1" customHeight="1">
      <c r="A968" s="86"/>
      <c r="B968" s="106"/>
      <c r="C968" s="81"/>
      <c r="D968" s="106"/>
      <c r="E968" s="106"/>
      <c r="F968" s="106"/>
      <c r="G968" s="106"/>
      <c r="H968" s="106"/>
      <c r="I968" s="106"/>
      <c r="J968" s="106"/>
      <c r="K968" s="106"/>
      <c r="L968" s="106"/>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c r="BG968" s="81"/>
      <c r="BH968" s="81"/>
      <c r="BI968" s="81"/>
      <c r="BJ968" s="86"/>
      <c r="BK968" s="86"/>
      <c r="BL968" s="34"/>
      <c r="BM968" s="86"/>
      <c r="BN968" s="86"/>
      <c r="BO968" s="86"/>
      <c r="BP968" s="86"/>
      <c r="BQ968" s="86"/>
      <c r="BR968" s="86"/>
      <c r="BS968" s="86"/>
      <c r="BT968" s="86"/>
      <c r="BU968" s="86"/>
      <c r="BV968" s="86"/>
      <c r="BW968" s="86"/>
      <c r="BX968" s="86"/>
      <c r="BY968" s="86"/>
      <c r="BZ968" s="86"/>
      <c r="CA968" s="86"/>
      <c r="CB968" s="86"/>
      <c r="CC968" s="86"/>
      <c r="CD968" s="86"/>
      <c r="CE968" s="86"/>
      <c r="CF968" s="86"/>
      <c r="CG968" s="86"/>
      <c r="CH968" s="86"/>
      <c r="CI968" s="86"/>
      <c r="CJ968" s="86"/>
      <c r="CK968" s="86"/>
      <c r="CS968" s="1" t="s">
        <v>3292</v>
      </c>
    </row>
    <row r="969" spans="1:97" ht="15.75" hidden="1" customHeight="1">
      <c r="A969" s="86"/>
      <c r="B969" s="106"/>
      <c r="C969" s="81"/>
      <c r="D969" s="106"/>
      <c r="E969" s="106"/>
      <c r="F969" s="106"/>
      <c r="G969" s="106"/>
      <c r="H969" s="106"/>
      <c r="I969" s="106"/>
      <c r="J969" s="106"/>
      <c r="K969" s="106"/>
      <c r="L969" s="106"/>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c r="BG969" s="81"/>
      <c r="BH969" s="81"/>
      <c r="BI969" s="81"/>
      <c r="BJ969" s="86"/>
      <c r="BK969" s="86"/>
      <c r="BL969" s="34"/>
      <c r="BM969" s="86"/>
      <c r="BN969" s="86"/>
      <c r="BO969" s="86"/>
      <c r="BP969" s="86"/>
      <c r="BQ969" s="86"/>
      <c r="BR969" s="86"/>
      <c r="BS969" s="86"/>
      <c r="BT969" s="86"/>
      <c r="BU969" s="86"/>
      <c r="BV969" s="86"/>
      <c r="BW969" s="86"/>
      <c r="BX969" s="86"/>
      <c r="BY969" s="86"/>
      <c r="BZ969" s="86"/>
      <c r="CA969" s="86"/>
      <c r="CB969" s="86"/>
      <c r="CC969" s="86"/>
      <c r="CD969" s="86"/>
      <c r="CE969" s="86"/>
      <c r="CF969" s="86"/>
      <c r="CG969" s="86"/>
      <c r="CH969" s="86"/>
      <c r="CI969" s="86"/>
      <c r="CJ969" s="86"/>
      <c r="CK969" s="86"/>
      <c r="CS969" s="1" t="s">
        <v>3293</v>
      </c>
    </row>
    <row r="970" spans="1:97" ht="15.75" hidden="1" customHeight="1">
      <c r="A970" s="86"/>
      <c r="B970" s="106"/>
      <c r="C970" s="81"/>
      <c r="D970" s="106"/>
      <c r="E970" s="106"/>
      <c r="F970" s="106"/>
      <c r="G970" s="106"/>
      <c r="H970" s="106"/>
      <c r="I970" s="106"/>
      <c r="J970" s="106"/>
      <c r="K970" s="106"/>
      <c r="L970" s="106"/>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6"/>
      <c r="BK970" s="86"/>
      <c r="BL970" s="34"/>
      <c r="BM970" s="86"/>
      <c r="BN970" s="86"/>
      <c r="BO970" s="86"/>
      <c r="BP970" s="86"/>
      <c r="BQ970" s="86"/>
      <c r="BR970" s="86"/>
      <c r="BS970" s="86"/>
      <c r="BT970" s="86"/>
      <c r="BU970" s="86"/>
      <c r="BV970" s="86"/>
      <c r="BW970" s="86"/>
      <c r="BX970" s="86"/>
      <c r="BY970" s="86"/>
      <c r="BZ970" s="86"/>
      <c r="CA970" s="86"/>
      <c r="CB970" s="86"/>
      <c r="CC970" s="86"/>
      <c r="CD970" s="86"/>
      <c r="CE970" s="86"/>
      <c r="CF970" s="86"/>
      <c r="CG970" s="86"/>
      <c r="CH970" s="86"/>
      <c r="CI970" s="86"/>
      <c r="CJ970" s="86"/>
      <c r="CK970" s="86"/>
      <c r="CS970" s="1" t="s">
        <v>3294</v>
      </c>
    </row>
    <row r="971" spans="1:97" ht="15.75" hidden="1" customHeight="1">
      <c r="A971" s="86"/>
      <c r="B971" s="106"/>
      <c r="C971" s="81"/>
      <c r="D971" s="106"/>
      <c r="E971" s="106"/>
      <c r="F971" s="106"/>
      <c r="G971" s="106"/>
      <c r="H971" s="106"/>
      <c r="I971" s="106"/>
      <c r="J971" s="106"/>
      <c r="K971" s="106"/>
      <c r="L971" s="106"/>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c r="BG971" s="81"/>
      <c r="BH971" s="81"/>
      <c r="BI971" s="81"/>
      <c r="BJ971" s="86"/>
      <c r="BK971" s="86"/>
      <c r="BL971" s="34"/>
      <c r="BM971" s="86"/>
      <c r="BN971" s="86"/>
      <c r="BO971" s="86"/>
      <c r="BP971" s="86"/>
      <c r="BQ971" s="86"/>
      <c r="BR971" s="86"/>
      <c r="BS971" s="86"/>
      <c r="BT971" s="86"/>
      <c r="BU971" s="86"/>
      <c r="BV971" s="86"/>
      <c r="BW971" s="86"/>
      <c r="BX971" s="86"/>
      <c r="BY971" s="86"/>
      <c r="BZ971" s="86"/>
      <c r="CA971" s="86"/>
      <c r="CB971" s="86"/>
      <c r="CC971" s="86"/>
      <c r="CD971" s="86"/>
      <c r="CE971" s="86"/>
      <c r="CF971" s="86"/>
      <c r="CG971" s="86"/>
      <c r="CH971" s="86"/>
      <c r="CI971" s="86"/>
      <c r="CJ971" s="86"/>
      <c r="CK971" s="86"/>
      <c r="CS971" s="1" t="s">
        <v>3295</v>
      </c>
    </row>
    <row r="972" spans="1:97" ht="15.75" hidden="1" customHeight="1">
      <c r="A972" s="86"/>
      <c r="B972" s="106"/>
      <c r="C972" s="81"/>
      <c r="D972" s="106"/>
      <c r="E972" s="106"/>
      <c r="F972" s="106"/>
      <c r="G972" s="106"/>
      <c r="H972" s="106"/>
      <c r="I972" s="106"/>
      <c r="J972" s="106"/>
      <c r="K972" s="106"/>
      <c r="L972" s="106"/>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c r="BG972" s="81"/>
      <c r="BH972" s="81"/>
      <c r="BI972" s="81"/>
      <c r="BJ972" s="86"/>
      <c r="BK972" s="86"/>
      <c r="BL972" s="34"/>
      <c r="BM972" s="86"/>
      <c r="BN972" s="86"/>
      <c r="BO972" s="86"/>
      <c r="BP972" s="86"/>
      <c r="BQ972" s="86"/>
      <c r="BR972" s="86"/>
      <c r="BS972" s="86"/>
      <c r="BT972" s="86"/>
      <c r="BU972" s="86"/>
      <c r="BV972" s="86"/>
      <c r="BW972" s="86"/>
      <c r="BX972" s="86"/>
      <c r="BY972" s="86"/>
      <c r="BZ972" s="86"/>
      <c r="CA972" s="86"/>
      <c r="CB972" s="86"/>
      <c r="CC972" s="86"/>
      <c r="CD972" s="86"/>
      <c r="CE972" s="86"/>
      <c r="CF972" s="86"/>
      <c r="CG972" s="86"/>
      <c r="CH972" s="86"/>
      <c r="CI972" s="86"/>
      <c r="CJ972" s="86"/>
      <c r="CK972" s="86"/>
      <c r="CS972" s="1" t="s">
        <v>3296</v>
      </c>
    </row>
    <row r="973" spans="1:97" ht="15.75" hidden="1" customHeight="1">
      <c r="A973" s="86"/>
      <c r="B973" s="106"/>
      <c r="C973" s="81"/>
      <c r="D973" s="106"/>
      <c r="E973" s="106"/>
      <c r="F973" s="106"/>
      <c r="G973" s="106"/>
      <c r="H973" s="106"/>
      <c r="I973" s="106"/>
      <c r="J973" s="106"/>
      <c r="K973" s="106"/>
      <c r="L973" s="106"/>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c r="BG973" s="81"/>
      <c r="BH973" s="81"/>
      <c r="BI973" s="81"/>
      <c r="BJ973" s="86"/>
      <c r="BK973" s="86"/>
      <c r="BL973" s="34"/>
      <c r="BM973" s="86"/>
      <c r="BN973" s="86"/>
      <c r="BO973" s="86"/>
      <c r="BP973" s="86"/>
      <c r="BQ973" s="86"/>
      <c r="BR973" s="86"/>
      <c r="BS973" s="86"/>
      <c r="BT973" s="86"/>
      <c r="BU973" s="86"/>
      <c r="BV973" s="86"/>
      <c r="BW973" s="86"/>
      <c r="BX973" s="86"/>
      <c r="BY973" s="86"/>
      <c r="BZ973" s="86"/>
      <c r="CA973" s="86"/>
      <c r="CB973" s="86"/>
      <c r="CC973" s="86"/>
      <c r="CD973" s="86"/>
      <c r="CE973" s="86"/>
      <c r="CF973" s="86"/>
      <c r="CG973" s="86"/>
      <c r="CH973" s="86"/>
      <c r="CI973" s="86"/>
      <c r="CJ973" s="86"/>
      <c r="CK973" s="86"/>
      <c r="CS973" s="1" t="s">
        <v>3297</v>
      </c>
    </row>
    <row r="974" spans="1:97" ht="15.75" hidden="1" customHeight="1">
      <c r="A974" s="86"/>
      <c r="B974" s="106"/>
      <c r="C974" s="81"/>
      <c r="D974" s="106"/>
      <c r="E974" s="106"/>
      <c r="F974" s="106"/>
      <c r="G974" s="106"/>
      <c r="H974" s="106"/>
      <c r="I974" s="106"/>
      <c r="J974" s="106"/>
      <c r="K974" s="106"/>
      <c r="L974" s="106"/>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c r="BG974" s="81"/>
      <c r="BH974" s="81"/>
      <c r="BI974" s="81"/>
      <c r="BJ974" s="86"/>
      <c r="BK974" s="86"/>
      <c r="BL974" s="34"/>
      <c r="BM974" s="86"/>
      <c r="BN974" s="86"/>
      <c r="BO974" s="86"/>
      <c r="BP974" s="86"/>
      <c r="BQ974" s="86"/>
      <c r="BR974" s="86"/>
      <c r="BS974" s="86"/>
      <c r="BT974" s="86"/>
      <c r="BU974" s="86"/>
      <c r="BV974" s="86"/>
      <c r="BW974" s="86"/>
      <c r="BX974" s="86"/>
      <c r="BY974" s="86"/>
      <c r="BZ974" s="86"/>
      <c r="CA974" s="86"/>
      <c r="CB974" s="86"/>
      <c r="CC974" s="86"/>
      <c r="CD974" s="86"/>
      <c r="CE974" s="86"/>
      <c r="CF974" s="86"/>
      <c r="CG974" s="86"/>
      <c r="CH974" s="86"/>
      <c r="CI974" s="86"/>
      <c r="CJ974" s="86"/>
      <c r="CK974" s="86"/>
      <c r="CS974" s="1" t="s">
        <v>3298</v>
      </c>
    </row>
    <row r="975" spans="1:97" ht="15.75" hidden="1" customHeight="1">
      <c r="A975" s="86"/>
      <c r="B975" s="106"/>
      <c r="C975" s="81"/>
      <c r="D975" s="106"/>
      <c r="E975" s="106"/>
      <c r="F975" s="106"/>
      <c r="G975" s="106"/>
      <c r="H975" s="106"/>
      <c r="I975" s="106"/>
      <c r="J975" s="106"/>
      <c r="K975" s="106"/>
      <c r="L975" s="106"/>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c r="BG975" s="81"/>
      <c r="BH975" s="81"/>
      <c r="BI975" s="81"/>
      <c r="BJ975" s="86"/>
      <c r="BK975" s="86"/>
      <c r="BL975" s="34"/>
      <c r="BM975" s="86"/>
      <c r="BN975" s="86"/>
      <c r="BO975" s="86"/>
      <c r="BP975" s="86"/>
      <c r="BQ975" s="86"/>
      <c r="BR975" s="86"/>
      <c r="BS975" s="86"/>
      <c r="BT975" s="86"/>
      <c r="BU975" s="86"/>
      <c r="BV975" s="86"/>
      <c r="BW975" s="86"/>
      <c r="BX975" s="86"/>
      <c r="BY975" s="86"/>
      <c r="BZ975" s="86"/>
      <c r="CA975" s="86"/>
      <c r="CB975" s="86"/>
      <c r="CC975" s="86"/>
      <c r="CD975" s="86"/>
      <c r="CE975" s="86"/>
      <c r="CF975" s="86"/>
      <c r="CG975" s="86"/>
      <c r="CH975" s="86"/>
      <c r="CI975" s="86"/>
      <c r="CJ975" s="86"/>
      <c r="CK975" s="86"/>
      <c r="CS975" s="1" t="s">
        <v>3299</v>
      </c>
    </row>
    <row r="976" spans="1:97" ht="15.75" hidden="1" customHeight="1">
      <c r="A976" s="86"/>
      <c r="B976" s="106"/>
      <c r="C976" s="81"/>
      <c r="D976" s="106"/>
      <c r="E976" s="106"/>
      <c r="F976" s="106"/>
      <c r="G976" s="106"/>
      <c r="H976" s="106"/>
      <c r="I976" s="106"/>
      <c r="J976" s="106"/>
      <c r="K976" s="106"/>
      <c r="L976" s="106"/>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c r="BG976" s="81"/>
      <c r="BH976" s="81"/>
      <c r="BI976" s="81"/>
      <c r="BJ976" s="86"/>
      <c r="BK976" s="86"/>
      <c r="BL976" s="34"/>
      <c r="BM976" s="86"/>
      <c r="BN976" s="86"/>
      <c r="BO976" s="86"/>
      <c r="BP976" s="86"/>
      <c r="BQ976" s="86"/>
      <c r="BR976" s="86"/>
      <c r="BS976" s="86"/>
      <c r="BT976" s="86"/>
      <c r="BU976" s="86"/>
      <c r="BV976" s="86"/>
      <c r="BW976" s="86"/>
      <c r="BX976" s="86"/>
      <c r="BY976" s="86"/>
      <c r="BZ976" s="86"/>
      <c r="CA976" s="86"/>
      <c r="CB976" s="86"/>
      <c r="CC976" s="86"/>
      <c r="CD976" s="86"/>
      <c r="CE976" s="86"/>
      <c r="CF976" s="86"/>
      <c r="CG976" s="86"/>
      <c r="CH976" s="86"/>
      <c r="CI976" s="86"/>
      <c r="CJ976" s="86"/>
      <c r="CK976" s="86"/>
      <c r="CS976" s="1" t="s">
        <v>3300</v>
      </c>
    </row>
    <row r="977" spans="1:97" ht="15.75" hidden="1" customHeight="1">
      <c r="A977" s="86"/>
      <c r="B977" s="106"/>
      <c r="C977" s="81"/>
      <c r="D977" s="106"/>
      <c r="E977" s="106"/>
      <c r="F977" s="106"/>
      <c r="G977" s="106"/>
      <c r="H977" s="106"/>
      <c r="I977" s="106"/>
      <c r="J977" s="106"/>
      <c r="K977" s="106"/>
      <c r="L977" s="106"/>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c r="BG977" s="81"/>
      <c r="BH977" s="81"/>
      <c r="BI977" s="81"/>
      <c r="BJ977" s="86"/>
      <c r="BK977" s="86"/>
      <c r="BL977" s="34"/>
      <c r="BM977" s="86"/>
      <c r="BN977" s="86"/>
      <c r="BO977" s="86"/>
      <c r="BP977" s="86"/>
      <c r="BQ977" s="86"/>
      <c r="BR977" s="86"/>
      <c r="BS977" s="86"/>
      <c r="BT977" s="86"/>
      <c r="BU977" s="86"/>
      <c r="BV977" s="86"/>
      <c r="BW977" s="86"/>
      <c r="BX977" s="86"/>
      <c r="BY977" s="86"/>
      <c r="BZ977" s="86"/>
      <c r="CA977" s="86"/>
      <c r="CB977" s="86"/>
      <c r="CC977" s="86"/>
      <c r="CD977" s="86"/>
      <c r="CE977" s="86"/>
      <c r="CF977" s="86"/>
      <c r="CG977" s="86"/>
      <c r="CH977" s="86"/>
      <c r="CI977" s="86"/>
      <c r="CJ977" s="86"/>
      <c r="CK977" s="86"/>
      <c r="CS977" s="1" t="s">
        <v>3301</v>
      </c>
    </row>
    <row r="978" spans="1:97" ht="15.75" hidden="1" customHeight="1">
      <c r="A978" s="86"/>
      <c r="B978" s="106"/>
      <c r="C978" s="81"/>
      <c r="D978" s="106"/>
      <c r="E978" s="106"/>
      <c r="F978" s="106"/>
      <c r="G978" s="106"/>
      <c r="H978" s="106"/>
      <c r="I978" s="106"/>
      <c r="J978" s="106"/>
      <c r="K978" s="106"/>
      <c r="L978" s="106"/>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6"/>
      <c r="BK978" s="86"/>
      <c r="BL978" s="34"/>
      <c r="BM978" s="86"/>
      <c r="BN978" s="86"/>
      <c r="BO978" s="86"/>
      <c r="BP978" s="86"/>
      <c r="BQ978" s="86"/>
      <c r="BR978" s="86"/>
      <c r="BS978" s="86"/>
      <c r="BT978" s="86"/>
      <c r="BU978" s="86"/>
      <c r="BV978" s="86"/>
      <c r="BW978" s="86"/>
      <c r="BX978" s="86"/>
      <c r="BY978" s="86"/>
      <c r="BZ978" s="86"/>
      <c r="CA978" s="86"/>
      <c r="CB978" s="86"/>
      <c r="CC978" s="86"/>
      <c r="CD978" s="86"/>
      <c r="CE978" s="86"/>
      <c r="CF978" s="86"/>
      <c r="CG978" s="86"/>
      <c r="CH978" s="86"/>
      <c r="CI978" s="86"/>
      <c r="CJ978" s="86"/>
      <c r="CK978" s="86"/>
      <c r="CS978" s="1" t="s">
        <v>3302</v>
      </c>
    </row>
    <row r="979" spans="1:97" ht="15.75" hidden="1" customHeight="1">
      <c r="A979" s="86"/>
      <c r="B979" s="106"/>
      <c r="C979" s="81"/>
      <c r="D979" s="106"/>
      <c r="E979" s="106"/>
      <c r="F979" s="106"/>
      <c r="G979" s="106"/>
      <c r="H979" s="106"/>
      <c r="I979" s="106"/>
      <c r="J979" s="106"/>
      <c r="K979" s="106"/>
      <c r="L979" s="106"/>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c r="BG979" s="81"/>
      <c r="BH979" s="81"/>
      <c r="BI979" s="81"/>
      <c r="BJ979" s="86"/>
      <c r="BK979" s="86"/>
      <c r="BL979" s="34"/>
      <c r="BM979" s="86"/>
      <c r="BN979" s="86"/>
      <c r="BO979" s="86"/>
      <c r="BP979" s="86"/>
      <c r="BQ979" s="86"/>
      <c r="BR979" s="86"/>
      <c r="BS979" s="86"/>
      <c r="BT979" s="86"/>
      <c r="BU979" s="86"/>
      <c r="BV979" s="86"/>
      <c r="BW979" s="86"/>
      <c r="BX979" s="86"/>
      <c r="BY979" s="86"/>
      <c r="BZ979" s="86"/>
      <c r="CA979" s="86"/>
      <c r="CB979" s="86"/>
      <c r="CC979" s="86"/>
      <c r="CD979" s="86"/>
      <c r="CE979" s="86"/>
      <c r="CF979" s="86"/>
      <c r="CG979" s="86"/>
      <c r="CH979" s="86"/>
      <c r="CI979" s="86"/>
      <c r="CJ979" s="86"/>
      <c r="CK979" s="86"/>
      <c r="CS979" s="1" t="s">
        <v>602</v>
      </c>
    </row>
    <row r="980" spans="1:97" ht="15.75" hidden="1" customHeight="1">
      <c r="A980" s="86"/>
      <c r="B980" s="106"/>
      <c r="C980" s="81"/>
      <c r="D980" s="106"/>
      <c r="E980" s="106"/>
      <c r="F980" s="106"/>
      <c r="G980" s="106"/>
      <c r="H980" s="106"/>
      <c r="I980" s="106"/>
      <c r="J980" s="106"/>
      <c r="K980" s="106"/>
      <c r="L980" s="106"/>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c r="BG980" s="81"/>
      <c r="BH980" s="81"/>
      <c r="BI980" s="81"/>
      <c r="BJ980" s="86"/>
      <c r="BK980" s="86"/>
      <c r="BL980" s="34"/>
      <c r="BM980" s="86"/>
      <c r="BN980" s="86"/>
      <c r="BO980" s="86"/>
      <c r="BP980" s="86"/>
      <c r="BQ980" s="86"/>
      <c r="BR980" s="86"/>
      <c r="BS980" s="86"/>
      <c r="BT980" s="86"/>
      <c r="BU980" s="86"/>
      <c r="BV980" s="86"/>
      <c r="BW980" s="86"/>
      <c r="BX980" s="86"/>
      <c r="BY980" s="86"/>
      <c r="BZ980" s="86"/>
      <c r="CA980" s="86"/>
      <c r="CB980" s="86"/>
      <c r="CC980" s="86"/>
      <c r="CD980" s="86"/>
      <c r="CE980" s="86"/>
      <c r="CF980" s="86"/>
      <c r="CG980" s="86"/>
      <c r="CH980" s="86"/>
      <c r="CI980" s="86"/>
      <c r="CJ980" s="86"/>
      <c r="CK980" s="86"/>
      <c r="CS980" s="1" t="s">
        <v>664</v>
      </c>
    </row>
    <row r="981" spans="1:97" ht="15.75" hidden="1" customHeight="1">
      <c r="A981" s="86"/>
      <c r="B981" s="106"/>
      <c r="C981" s="81"/>
      <c r="D981" s="106"/>
      <c r="E981" s="106"/>
      <c r="F981" s="106"/>
      <c r="G981" s="106"/>
      <c r="H981" s="106"/>
      <c r="I981" s="106"/>
      <c r="J981" s="106"/>
      <c r="K981" s="106"/>
      <c r="L981" s="106"/>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c r="BG981" s="81"/>
      <c r="BH981" s="81"/>
      <c r="BI981" s="81"/>
      <c r="BJ981" s="86"/>
      <c r="BK981" s="86"/>
      <c r="BL981" s="34"/>
      <c r="BM981" s="86"/>
      <c r="BN981" s="86"/>
      <c r="BO981" s="86"/>
      <c r="BP981" s="86"/>
      <c r="BQ981" s="86"/>
      <c r="BR981" s="86"/>
      <c r="BS981" s="86"/>
      <c r="BT981" s="86"/>
      <c r="BU981" s="86"/>
      <c r="BV981" s="86"/>
      <c r="BW981" s="86"/>
      <c r="BX981" s="86"/>
      <c r="BY981" s="86"/>
      <c r="BZ981" s="86"/>
      <c r="CA981" s="86"/>
      <c r="CB981" s="86"/>
      <c r="CC981" s="86"/>
      <c r="CD981" s="86"/>
      <c r="CE981" s="86"/>
      <c r="CF981" s="86"/>
      <c r="CG981" s="86"/>
      <c r="CH981" s="86"/>
      <c r="CI981" s="86"/>
      <c r="CJ981" s="86"/>
      <c r="CK981" s="86"/>
      <c r="CS981" s="1" t="s">
        <v>3303</v>
      </c>
    </row>
    <row r="982" spans="1:97" ht="15.75" hidden="1" customHeight="1">
      <c r="A982" s="86"/>
      <c r="B982" s="106"/>
      <c r="C982" s="81"/>
      <c r="D982" s="106"/>
      <c r="E982" s="106"/>
      <c r="F982" s="106"/>
      <c r="G982" s="106"/>
      <c r="H982" s="106"/>
      <c r="I982" s="106"/>
      <c r="J982" s="106"/>
      <c r="K982" s="106"/>
      <c r="L982" s="106"/>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6"/>
      <c r="BK982" s="86"/>
      <c r="BL982" s="34"/>
      <c r="BM982" s="86"/>
      <c r="BN982" s="86"/>
      <c r="BO982" s="86"/>
      <c r="BP982" s="86"/>
      <c r="BQ982" s="86"/>
      <c r="BR982" s="86"/>
      <c r="BS982" s="86"/>
      <c r="BT982" s="86"/>
      <c r="BU982" s="86"/>
      <c r="BV982" s="86"/>
      <c r="BW982" s="86"/>
      <c r="BX982" s="86"/>
      <c r="BY982" s="86"/>
      <c r="BZ982" s="86"/>
      <c r="CA982" s="86"/>
      <c r="CB982" s="86"/>
      <c r="CC982" s="86"/>
      <c r="CD982" s="86"/>
      <c r="CE982" s="86"/>
      <c r="CF982" s="86"/>
      <c r="CG982" s="86"/>
      <c r="CH982" s="86"/>
      <c r="CI982" s="86"/>
      <c r="CJ982" s="86"/>
      <c r="CK982" s="86"/>
      <c r="CS982" s="1" t="s">
        <v>3304</v>
      </c>
    </row>
    <row r="983" spans="1:97" ht="15.75" hidden="1" customHeight="1">
      <c r="A983" s="86"/>
      <c r="B983" s="106"/>
      <c r="C983" s="81"/>
      <c r="D983" s="106"/>
      <c r="E983" s="106"/>
      <c r="F983" s="106"/>
      <c r="G983" s="106"/>
      <c r="H983" s="106"/>
      <c r="I983" s="106"/>
      <c r="J983" s="106"/>
      <c r="K983" s="106"/>
      <c r="L983" s="106"/>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c r="BG983" s="81"/>
      <c r="BH983" s="81"/>
      <c r="BI983" s="81"/>
      <c r="BJ983" s="86"/>
      <c r="BK983" s="86"/>
      <c r="BL983" s="34"/>
      <c r="BM983" s="86"/>
      <c r="BN983" s="86"/>
      <c r="BO983" s="86"/>
      <c r="BP983" s="86"/>
      <c r="BQ983" s="86"/>
      <c r="BR983" s="86"/>
      <c r="BS983" s="86"/>
      <c r="BT983" s="86"/>
      <c r="BU983" s="86"/>
      <c r="BV983" s="86"/>
      <c r="BW983" s="86"/>
      <c r="BX983" s="86"/>
      <c r="BY983" s="86"/>
      <c r="BZ983" s="86"/>
      <c r="CA983" s="86"/>
      <c r="CB983" s="86"/>
      <c r="CC983" s="86"/>
      <c r="CD983" s="86"/>
      <c r="CE983" s="86"/>
      <c r="CF983" s="86"/>
      <c r="CG983" s="86"/>
      <c r="CH983" s="86"/>
      <c r="CI983" s="86"/>
      <c r="CJ983" s="86"/>
      <c r="CK983" s="86"/>
      <c r="CS983" s="1" t="s">
        <v>3305</v>
      </c>
    </row>
    <row r="984" spans="1:97" ht="15.75" hidden="1" customHeight="1">
      <c r="A984" s="86"/>
      <c r="B984" s="106"/>
      <c r="C984" s="81"/>
      <c r="D984" s="106"/>
      <c r="E984" s="106"/>
      <c r="F984" s="106"/>
      <c r="G984" s="106"/>
      <c r="H984" s="106"/>
      <c r="I984" s="106"/>
      <c r="J984" s="106"/>
      <c r="K984" s="106"/>
      <c r="L984" s="106"/>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c r="BG984" s="81"/>
      <c r="BH984" s="81"/>
      <c r="BI984" s="81"/>
      <c r="BJ984" s="86"/>
      <c r="BK984" s="86"/>
      <c r="BL984" s="34"/>
      <c r="BM984" s="86"/>
      <c r="BN984" s="86"/>
      <c r="BO984" s="86"/>
      <c r="BP984" s="86"/>
      <c r="BQ984" s="86"/>
      <c r="BR984" s="86"/>
      <c r="BS984" s="86"/>
      <c r="BT984" s="86"/>
      <c r="BU984" s="86"/>
      <c r="BV984" s="86"/>
      <c r="BW984" s="86"/>
      <c r="BX984" s="86"/>
      <c r="BY984" s="86"/>
      <c r="BZ984" s="86"/>
      <c r="CA984" s="86"/>
      <c r="CB984" s="86"/>
      <c r="CC984" s="86"/>
      <c r="CD984" s="86"/>
      <c r="CE984" s="86"/>
      <c r="CF984" s="86"/>
      <c r="CG984" s="86"/>
      <c r="CH984" s="86"/>
      <c r="CI984" s="86"/>
      <c r="CJ984" s="86"/>
      <c r="CK984" s="86"/>
      <c r="CS984" s="1" t="s">
        <v>3306</v>
      </c>
    </row>
    <row r="985" spans="1:97" ht="15.75" hidden="1" customHeight="1">
      <c r="A985" s="86"/>
      <c r="B985" s="106"/>
      <c r="C985" s="81"/>
      <c r="D985" s="106"/>
      <c r="E985" s="106"/>
      <c r="F985" s="106"/>
      <c r="G985" s="106"/>
      <c r="H985" s="106"/>
      <c r="I985" s="106"/>
      <c r="J985" s="106"/>
      <c r="K985" s="106"/>
      <c r="L985" s="106"/>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6"/>
      <c r="BK985" s="86"/>
      <c r="BL985" s="34"/>
      <c r="BM985" s="86"/>
      <c r="BN985" s="86"/>
      <c r="BO985" s="86"/>
      <c r="BP985" s="86"/>
      <c r="BQ985" s="86"/>
      <c r="BR985" s="86"/>
      <c r="BS985" s="86"/>
      <c r="BT985" s="86"/>
      <c r="BU985" s="86"/>
      <c r="BV985" s="86"/>
      <c r="BW985" s="86"/>
      <c r="BX985" s="86"/>
      <c r="BY985" s="86"/>
      <c r="BZ985" s="86"/>
      <c r="CA985" s="86"/>
      <c r="CB985" s="86"/>
      <c r="CC985" s="86"/>
      <c r="CD985" s="86"/>
      <c r="CE985" s="86"/>
      <c r="CF985" s="86"/>
      <c r="CG985" s="86"/>
      <c r="CH985" s="86"/>
      <c r="CI985" s="86"/>
      <c r="CJ985" s="86"/>
      <c r="CK985" s="86"/>
      <c r="CS985" s="1" t="s">
        <v>3307</v>
      </c>
    </row>
    <row r="986" spans="1:97" ht="15.75" hidden="1" customHeight="1">
      <c r="A986" s="86"/>
      <c r="B986" s="106"/>
      <c r="C986" s="81"/>
      <c r="D986" s="106"/>
      <c r="E986" s="106"/>
      <c r="F986" s="106"/>
      <c r="G986" s="106"/>
      <c r="H986" s="106"/>
      <c r="I986" s="106"/>
      <c r="J986" s="106"/>
      <c r="K986" s="106"/>
      <c r="L986" s="106"/>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c r="BG986" s="81"/>
      <c r="BH986" s="81"/>
      <c r="BI986" s="81"/>
      <c r="BJ986" s="86"/>
      <c r="BK986" s="86"/>
      <c r="BL986" s="34"/>
      <c r="BM986" s="86"/>
      <c r="BN986" s="86"/>
      <c r="BO986" s="86"/>
      <c r="BP986" s="86"/>
      <c r="BQ986" s="86"/>
      <c r="BR986" s="86"/>
      <c r="BS986" s="86"/>
      <c r="BT986" s="86"/>
      <c r="BU986" s="86"/>
      <c r="BV986" s="86"/>
      <c r="BW986" s="86"/>
      <c r="BX986" s="86"/>
      <c r="BY986" s="86"/>
      <c r="BZ986" s="86"/>
      <c r="CA986" s="86"/>
      <c r="CB986" s="86"/>
      <c r="CC986" s="86"/>
      <c r="CD986" s="86"/>
      <c r="CE986" s="86"/>
      <c r="CF986" s="86"/>
      <c r="CG986" s="86"/>
      <c r="CH986" s="86"/>
      <c r="CI986" s="86"/>
      <c r="CJ986" s="86"/>
      <c r="CK986" s="86"/>
      <c r="CS986" s="1" t="s">
        <v>3308</v>
      </c>
    </row>
    <row r="987" spans="1:97" ht="15.75" hidden="1" customHeight="1">
      <c r="A987" s="86"/>
      <c r="B987" s="106"/>
      <c r="C987" s="81"/>
      <c r="D987" s="106"/>
      <c r="E987" s="106"/>
      <c r="F987" s="106"/>
      <c r="G987" s="106"/>
      <c r="H987" s="106"/>
      <c r="I987" s="106"/>
      <c r="J987" s="106"/>
      <c r="K987" s="106"/>
      <c r="L987" s="106"/>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c r="BG987" s="81"/>
      <c r="BH987" s="81"/>
      <c r="BI987" s="81"/>
      <c r="BJ987" s="86"/>
      <c r="BK987" s="86"/>
      <c r="BL987" s="34"/>
      <c r="BM987" s="86"/>
      <c r="BN987" s="86"/>
      <c r="BO987" s="86"/>
      <c r="BP987" s="86"/>
      <c r="BQ987" s="86"/>
      <c r="BR987" s="86"/>
      <c r="BS987" s="86"/>
      <c r="BT987" s="86"/>
      <c r="BU987" s="86"/>
      <c r="BV987" s="86"/>
      <c r="BW987" s="86"/>
      <c r="BX987" s="86"/>
      <c r="BY987" s="86"/>
      <c r="BZ987" s="86"/>
      <c r="CA987" s="86"/>
      <c r="CB987" s="86"/>
      <c r="CC987" s="86"/>
      <c r="CD987" s="86"/>
      <c r="CE987" s="86"/>
      <c r="CF987" s="86"/>
      <c r="CG987" s="86"/>
      <c r="CH987" s="86"/>
      <c r="CI987" s="86"/>
      <c r="CJ987" s="86"/>
      <c r="CK987" s="86"/>
      <c r="CS987" s="1" t="s">
        <v>3309</v>
      </c>
    </row>
    <row r="988" spans="1:97" ht="15.75" hidden="1" customHeight="1">
      <c r="A988" s="86"/>
      <c r="B988" s="106"/>
      <c r="C988" s="81"/>
      <c r="D988" s="106"/>
      <c r="E988" s="106"/>
      <c r="F988" s="106"/>
      <c r="G988" s="106"/>
      <c r="H988" s="106"/>
      <c r="I988" s="106"/>
      <c r="J988" s="106"/>
      <c r="K988" s="106"/>
      <c r="L988" s="106"/>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c r="BG988" s="81"/>
      <c r="BH988" s="81"/>
      <c r="BI988" s="81"/>
      <c r="BJ988" s="86"/>
      <c r="BK988" s="86"/>
      <c r="BL988" s="34"/>
      <c r="BM988" s="86"/>
      <c r="BN988" s="86"/>
      <c r="BO988" s="86"/>
      <c r="BP988" s="86"/>
      <c r="BQ988" s="86"/>
      <c r="BR988" s="86"/>
      <c r="BS988" s="86"/>
      <c r="BT988" s="86"/>
      <c r="BU988" s="86"/>
      <c r="BV988" s="86"/>
      <c r="BW988" s="86"/>
      <c r="BX988" s="86"/>
      <c r="BY988" s="86"/>
      <c r="BZ988" s="86"/>
      <c r="CA988" s="86"/>
      <c r="CB988" s="86"/>
      <c r="CC988" s="86"/>
      <c r="CD988" s="86"/>
      <c r="CE988" s="86"/>
      <c r="CF988" s="86"/>
      <c r="CG988" s="86"/>
      <c r="CH988" s="86"/>
      <c r="CI988" s="86"/>
      <c r="CJ988" s="86"/>
      <c r="CK988" s="86"/>
      <c r="CS988" s="1" t="s">
        <v>3310</v>
      </c>
    </row>
    <row r="989" spans="1:97" ht="15.75" hidden="1" customHeight="1">
      <c r="A989" s="86"/>
      <c r="B989" s="106"/>
      <c r="C989" s="81"/>
      <c r="D989" s="106"/>
      <c r="E989" s="106"/>
      <c r="F989" s="106"/>
      <c r="G989" s="106"/>
      <c r="H989" s="106"/>
      <c r="I989" s="106"/>
      <c r="J989" s="106"/>
      <c r="K989" s="106"/>
      <c r="L989" s="106"/>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c r="BG989" s="81"/>
      <c r="BH989" s="81"/>
      <c r="BI989" s="81"/>
      <c r="BJ989" s="86"/>
      <c r="BK989" s="86"/>
      <c r="BL989" s="34"/>
      <c r="BM989" s="86"/>
      <c r="BN989" s="86"/>
      <c r="BO989" s="86"/>
      <c r="BP989" s="86"/>
      <c r="BQ989" s="86"/>
      <c r="BR989" s="86"/>
      <c r="BS989" s="86"/>
      <c r="BT989" s="86"/>
      <c r="BU989" s="86"/>
      <c r="BV989" s="86"/>
      <c r="BW989" s="86"/>
      <c r="BX989" s="86"/>
      <c r="BY989" s="86"/>
      <c r="BZ989" s="86"/>
      <c r="CA989" s="86"/>
      <c r="CB989" s="86"/>
      <c r="CC989" s="86"/>
      <c r="CD989" s="86"/>
      <c r="CE989" s="86"/>
      <c r="CF989" s="86"/>
      <c r="CG989" s="86"/>
      <c r="CH989" s="86"/>
      <c r="CI989" s="86"/>
      <c r="CJ989" s="86"/>
      <c r="CK989" s="86"/>
      <c r="CS989" s="1" t="s">
        <v>3311</v>
      </c>
    </row>
    <row r="990" spans="1:97" ht="15.75" hidden="1" customHeight="1">
      <c r="A990" s="86"/>
      <c r="B990" s="106"/>
      <c r="C990" s="81"/>
      <c r="D990" s="106"/>
      <c r="E990" s="106"/>
      <c r="F990" s="106"/>
      <c r="G990" s="106"/>
      <c r="H990" s="106"/>
      <c r="I990" s="106"/>
      <c r="J990" s="106"/>
      <c r="K990" s="106"/>
      <c r="L990" s="106"/>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c r="BG990" s="81"/>
      <c r="BH990" s="81"/>
      <c r="BI990" s="81"/>
      <c r="BJ990" s="86"/>
      <c r="BK990" s="86"/>
      <c r="BL990" s="34"/>
      <c r="BM990" s="86"/>
      <c r="BN990" s="86"/>
      <c r="BO990" s="86"/>
      <c r="BP990" s="86"/>
      <c r="BQ990" s="86"/>
      <c r="BR990" s="86"/>
      <c r="BS990" s="86"/>
      <c r="BT990" s="86"/>
      <c r="BU990" s="86"/>
      <c r="BV990" s="86"/>
      <c r="BW990" s="86"/>
      <c r="BX990" s="86"/>
      <c r="BY990" s="86"/>
      <c r="BZ990" s="86"/>
      <c r="CA990" s="86"/>
      <c r="CB990" s="86"/>
      <c r="CC990" s="86"/>
      <c r="CD990" s="86"/>
      <c r="CE990" s="86"/>
      <c r="CF990" s="86"/>
      <c r="CG990" s="86"/>
      <c r="CH990" s="86"/>
      <c r="CI990" s="86"/>
      <c r="CJ990" s="86"/>
      <c r="CK990" s="86"/>
      <c r="CS990" s="1" t="s">
        <v>3312</v>
      </c>
    </row>
    <row r="991" spans="1:97" ht="15.75" hidden="1" customHeight="1">
      <c r="A991" s="86"/>
      <c r="B991" s="106"/>
      <c r="C991" s="81"/>
      <c r="D991" s="106"/>
      <c r="E991" s="106"/>
      <c r="F991" s="106"/>
      <c r="G991" s="106"/>
      <c r="H991" s="106"/>
      <c r="I991" s="106"/>
      <c r="J991" s="106"/>
      <c r="K991" s="106"/>
      <c r="L991" s="106"/>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c r="BG991" s="81"/>
      <c r="BH991" s="81"/>
      <c r="BI991" s="81"/>
      <c r="BJ991" s="86"/>
      <c r="BK991" s="86"/>
      <c r="BL991" s="34"/>
      <c r="BM991" s="86"/>
      <c r="BN991" s="86"/>
      <c r="BO991" s="86"/>
      <c r="BP991" s="86"/>
      <c r="BQ991" s="86"/>
      <c r="BR991" s="86"/>
      <c r="BS991" s="86"/>
      <c r="BT991" s="86"/>
      <c r="BU991" s="86"/>
      <c r="BV991" s="86"/>
      <c r="BW991" s="86"/>
      <c r="BX991" s="86"/>
      <c r="BY991" s="86"/>
      <c r="BZ991" s="86"/>
      <c r="CA991" s="86"/>
      <c r="CB991" s="86"/>
      <c r="CC991" s="86"/>
      <c r="CD991" s="86"/>
      <c r="CE991" s="86"/>
      <c r="CF991" s="86"/>
      <c r="CG991" s="86"/>
      <c r="CH991" s="86"/>
      <c r="CI991" s="86"/>
      <c r="CJ991" s="86"/>
      <c r="CK991" s="86"/>
      <c r="CS991" s="1" t="s">
        <v>3313</v>
      </c>
    </row>
    <row r="992" spans="1:97" ht="15.75" hidden="1" customHeight="1">
      <c r="A992" s="86"/>
      <c r="B992" s="106"/>
      <c r="C992" s="81"/>
      <c r="D992" s="106"/>
      <c r="E992" s="106"/>
      <c r="F992" s="106"/>
      <c r="G992" s="106"/>
      <c r="H992" s="106"/>
      <c r="I992" s="106"/>
      <c r="J992" s="106"/>
      <c r="K992" s="106"/>
      <c r="L992" s="106"/>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c r="BG992" s="81"/>
      <c r="BH992" s="81"/>
      <c r="BI992" s="81"/>
      <c r="BJ992" s="86"/>
      <c r="BK992" s="86"/>
      <c r="BL992" s="34"/>
      <c r="BM992" s="86"/>
      <c r="BN992" s="86"/>
      <c r="BO992" s="86"/>
      <c r="BP992" s="86"/>
      <c r="BQ992" s="86"/>
      <c r="BR992" s="86"/>
      <c r="BS992" s="86"/>
      <c r="BT992" s="86"/>
      <c r="BU992" s="86"/>
      <c r="BV992" s="86"/>
      <c r="BW992" s="86"/>
      <c r="BX992" s="86"/>
      <c r="BY992" s="86"/>
      <c r="BZ992" s="86"/>
      <c r="CA992" s="86"/>
      <c r="CB992" s="86"/>
      <c r="CC992" s="86"/>
      <c r="CD992" s="86"/>
      <c r="CE992" s="86"/>
      <c r="CF992" s="86"/>
      <c r="CG992" s="86"/>
      <c r="CH992" s="86"/>
      <c r="CI992" s="86"/>
      <c r="CJ992" s="86"/>
      <c r="CK992" s="86"/>
      <c r="CS992" s="1" t="s">
        <v>3314</v>
      </c>
    </row>
    <row r="993" spans="1:97" ht="15.75" hidden="1" customHeight="1">
      <c r="A993" s="86"/>
      <c r="B993" s="106"/>
      <c r="C993" s="81"/>
      <c r="D993" s="106"/>
      <c r="E993" s="106"/>
      <c r="F993" s="106"/>
      <c r="G993" s="106"/>
      <c r="H993" s="106"/>
      <c r="I993" s="106"/>
      <c r="J993" s="106"/>
      <c r="K993" s="106"/>
      <c r="L993" s="106"/>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c r="BG993" s="81"/>
      <c r="BH993" s="81"/>
      <c r="BI993" s="81"/>
      <c r="BJ993" s="86"/>
      <c r="BK993" s="86"/>
      <c r="BL993" s="34"/>
      <c r="BM993" s="86"/>
      <c r="BN993" s="86"/>
      <c r="BO993" s="86"/>
      <c r="BP993" s="86"/>
      <c r="BQ993" s="86"/>
      <c r="BR993" s="86"/>
      <c r="BS993" s="86"/>
      <c r="BT993" s="86"/>
      <c r="BU993" s="86"/>
      <c r="BV993" s="86"/>
      <c r="BW993" s="86"/>
      <c r="BX993" s="86"/>
      <c r="BY993" s="86"/>
      <c r="BZ993" s="86"/>
      <c r="CA993" s="86"/>
      <c r="CB993" s="86"/>
      <c r="CC993" s="86"/>
      <c r="CD993" s="86"/>
      <c r="CE993" s="86"/>
      <c r="CF993" s="86"/>
      <c r="CG993" s="86"/>
      <c r="CH993" s="86"/>
      <c r="CI993" s="86"/>
      <c r="CJ993" s="86"/>
      <c r="CK993" s="86"/>
      <c r="CS993" s="1" t="s">
        <v>3315</v>
      </c>
    </row>
    <row r="994" spans="1:97" ht="15.75" hidden="1" customHeight="1">
      <c r="A994" s="86"/>
      <c r="B994" s="106"/>
      <c r="C994" s="81"/>
      <c r="D994" s="106"/>
      <c r="E994" s="106"/>
      <c r="F994" s="106"/>
      <c r="G994" s="106"/>
      <c r="H994" s="106"/>
      <c r="I994" s="106"/>
      <c r="J994" s="106"/>
      <c r="K994" s="106"/>
      <c r="L994" s="106"/>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c r="BG994" s="81"/>
      <c r="BH994" s="81"/>
      <c r="BI994" s="81"/>
      <c r="BJ994" s="86"/>
      <c r="BK994" s="86"/>
      <c r="BL994" s="34"/>
      <c r="BM994" s="86"/>
      <c r="BN994" s="86"/>
      <c r="BO994" s="86"/>
      <c r="BP994" s="86"/>
      <c r="BQ994" s="86"/>
      <c r="BR994" s="86"/>
      <c r="BS994" s="86"/>
      <c r="BT994" s="86"/>
      <c r="BU994" s="86"/>
      <c r="BV994" s="86"/>
      <c r="BW994" s="86"/>
      <c r="BX994" s="86"/>
      <c r="BY994" s="86"/>
      <c r="BZ994" s="86"/>
      <c r="CA994" s="86"/>
      <c r="CB994" s="86"/>
      <c r="CC994" s="86"/>
      <c r="CD994" s="86"/>
      <c r="CE994" s="86"/>
      <c r="CF994" s="86"/>
      <c r="CG994" s="86"/>
      <c r="CH994" s="86"/>
      <c r="CI994" s="86"/>
      <c r="CJ994" s="86"/>
      <c r="CK994" s="86"/>
      <c r="CS994" s="1" t="s">
        <v>3316</v>
      </c>
    </row>
    <row r="995" spans="1:97" ht="15.75" hidden="1" customHeight="1">
      <c r="A995" s="86"/>
      <c r="B995" s="106"/>
      <c r="C995" s="81"/>
      <c r="D995" s="106"/>
      <c r="E995" s="106"/>
      <c r="F995" s="106"/>
      <c r="G995" s="106"/>
      <c r="H995" s="106"/>
      <c r="I995" s="106"/>
      <c r="J995" s="106"/>
      <c r="K995" s="106"/>
      <c r="L995" s="106"/>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6"/>
      <c r="BK995" s="86"/>
      <c r="BL995" s="34"/>
      <c r="BM995" s="86"/>
      <c r="BN995" s="86"/>
      <c r="BO995" s="86"/>
      <c r="BP995" s="86"/>
      <c r="BQ995" s="86"/>
      <c r="BR995" s="86"/>
      <c r="BS995" s="86"/>
      <c r="BT995" s="86"/>
      <c r="BU995" s="86"/>
      <c r="BV995" s="86"/>
      <c r="BW995" s="86"/>
      <c r="BX995" s="86"/>
      <c r="BY995" s="86"/>
      <c r="BZ995" s="86"/>
      <c r="CA995" s="86"/>
      <c r="CB995" s="86"/>
      <c r="CC995" s="86"/>
      <c r="CD995" s="86"/>
      <c r="CE995" s="86"/>
      <c r="CF995" s="86"/>
      <c r="CG995" s="86"/>
      <c r="CH995" s="86"/>
      <c r="CI995" s="86"/>
      <c r="CJ995" s="86"/>
      <c r="CK995" s="86"/>
      <c r="CS995" s="1" t="s">
        <v>3317</v>
      </c>
    </row>
    <row r="996" spans="1:97" ht="15.75" hidden="1" customHeight="1">
      <c r="A996" s="86"/>
      <c r="B996" s="106"/>
      <c r="C996" s="81"/>
      <c r="D996" s="106"/>
      <c r="E996" s="106"/>
      <c r="F996" s="106"/>
      <c r="G996" s="106"/>
      <c r="H996" s="106"/>
      <c r="I996" s="106"/>
      <c r="J996" s="106"/>
      <c r="K996" s="106"/>
      <c r="L996" s="106"/>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c r="BG996" s="81"/>
      <c r="BH996" s="81"/>
      <c r="BI996" s="81"/>
      <c r="BJ996" s="86"/>
      <c r="BK996" s="86"/>
      <c r="BL996" s="34"/>
      <c r="BM996" s="86"/>
      <c r="BN996" s="86"/>
      <c r="BO996" s="86"/>
      <c r="BP996" s="86"/>
      <c r="BQ996" s="86"/>
      <c r="BR996" s="86"/>
      <c r="BS996" s="86"/>
      <c r="BT996" s="86"/>
      <c r="BU996" s="86"/>
      <c r="BV996" s="86"/>
      <c r="BW996" s="86"/>
      <c r="BX996" s="86"/>
      <c r="BY996" s="86"/>
      <c r="BZ996" s="86"/>
      <c r="CA996" s="86"/>
      <c r="CB996" s="86"/>
      <c r="CC996" s="86"/>
      <c r="CD996" s="86"/>
      <c r="CE996" s="86"/>
      <c r="CF996" s="86"/>
      <c r="CG996" s="86"/>
      <c r="CH996" s="86"/>
      <c r="CI996" s="86"/>
      <c r="CJ996" s="86"/>
      <c r="CK996" s="86"/>
      <c r="CS996" s="1" t="s">
        <v>3318</v>
      </c>
    </row>
    <row r="997" spans="1:97" ht="15.75" hidden="1" customHeight="1">
      <c r="A997" s="86"/>
      <c r="B997" s="106"/>
      <c r="C997" s="81"/>
      <c r="D997" s="106"/>
      <c r="E997" s="106"/>
      <c r="F997" s="106"/>
      <c r="G997" s="106"/>
      <c r="H997" s="106"/>
      <c r="I997" s="106"/>
      <c r="J997" s="106"/>
      <c r="K997" s="106"/>
      <c r="L997" s="106"/>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c r="BG997" s="81"/>
      <c r="BH997" s="81"/>
      <c r="BI997" s="81"/>
      <c r="BJ997" s="86"/>
      <c r="BK997" s="86"/>
      <c r="BL997" s="34"/>
      <c r="BM997" s="86"/>
      <c r="BN997" s="86"/>
      <c r="BO997" s="86"/>
      <c r="BP997" s="86"/>
      <c r="BQ997" s="86"/>
      <c r="BR997" s="86"/>
      <c r="BS997" s="86"/>
      <c r="BT997" s="86"/>
      <c r="BU997" s="86"/>
      <c r="BV997" s="86"/>
      <c r="BW997" s="86"/>
      <c r="BX997" s="86"/>
      <c r="BY997" s="86"/>
      <c r="BZ997" s="86"/>
      <c r="CA997" s="86"/>
      <c r="CB997" s="86"/>
      <c r="CC997" s="86"/>
      <c r="CD997" s="86"/>
      <c r="CE997" s="86"/>
      <c r="CF997" s="86"/>
      <c r="CG997" s="86"/>
      <c r="CH997" s="86"/>
      <c r="CI997" s="86"/>
      <c r="CJ997" s="86"/>
      <c r="CK997" s="86"/>
      <c r="CS997" s="1" t="s">
        <v>3319</v>
      </c>
    </row>
    <row r="998" spans="1:97" ht="15.75" hidden="1" customHeight="1">
      <c r="A998" s="86"/>
      <c r="B998" s="106"/>
      <c r="C998" s="81"/>
      <c r="D998" s="106"/>
      <c r="E998" s="106"/>
      <c r="F998" s="106"/>
      <c r="G998" s="106"/>
      <c r="H998" s="106"/>
      <c r="I998" s="106"/>
      <c r="J998" s="106"/>
      <c r="K998" s="106"/>
      <c r="L998" s="106"/>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c r="BG998" s="81"/>
      <c r="BH998" s="81"/>
      <c r="BI998" s="81"/>
      <c r="BJ998" s="86"/>
      <c r="BK998" s="86"/>
      <c r="BL998" s="34"/>
      <c r="BM998" s="86"/>
      <c r="BN998" s="86"/>
      <c r="BO998" s="86"/>
      <c r="BP998" s="86"/>
      <c r="BQ998" s="86"/>
      <c r="BR998" s="86"/>
      <c r="BS998" s="86"/>
      <c r="BT998" s="86"/>
      <c r="BU998" s="86"/>
      <c r="BV998" s="86"/>
      <c r="BW998" s="86"/>
      <c r="BX998" s="86"/>
      <c r="BY998" s="86"/>
      <c r="BZ998" s="86"/>
      <c r="CA998" s="86"/>
      <c r="CB998" s="86"/>
      <c r="CC998" s="86"/>
      <c r="CD998" s="86"/>
      <c r="CE998" s="86"/>
      <c r="CF998" s="86"/>
      <c r="CG998" s="86"/>
      <c r="CH998" s="86"/>
      <c r="CI998" s="86"/>
      <c r="CJ998" s="86"/>
      <c r="CK998" s="86"/>
      <c r="CS998" s="1" t="s">
        <v>3320</v>
      </c>
    </row>
    <row r="999" spans="1:97" ht="15.75" hidden="1" customHeight="1">
      <c r="A999" s="86"/>
      <c r="B999" s="106"/>
      <c r="C999" s="81"/>
      <c r="D999" s="106"/>
      <c r="E999" s="106"/>
      <c r="F999" s="106"/>
      <c r="G999" s="106"/>
      <c r="H999" s="106"/>
      <c r="I999" s="106"/>
      <c r="J999" s="106"/>
      <c r="K999" s="106"/>
      <c r="L999" s="106"/>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c r="BG999" s="81"/>
      <c r="BH999" s="81"/>
      <c r="BI999" s="81"/>
      <c r="BJ999" s="86"/>
      <c r="BK999" s="86"/>
      <c r="BL999" s="34"/>
      <c r="BM999" s="86"/>
      <c r="BN999" s="86"/>
      <c r="BO999" s="86"/>
      <c r="BP999" s="86"/>
      <c r="BQ999" s="86"/>
      <c r="BR999" s="86"/>
      <c r="BS999" s="86"/>
      <c r="BT999" s="86"/>
      <c r="BU999" s="86"/>
      <c r="BV999" s="86"/>
      <c r="BW999" s="86"/>
      <c r="BX999" s="86"/>
      <c r="BY999" s="86"/>
      <c r="BZ999" s="86"/>
      <c r="CA999" s="86"/>
      <c r="CB999" s="86"/>
      <c r="CC999" s="86"/>
      <c r="CD999" s="86"/>
      <c r="CE999" s="86"/>
      <c r="CF999" s="86"/>
      <c r="CG999" s="86"/>
      <c r="CH999" s="86"/>
      <c r="CI999" s="86"/>
      <c r="CJ999" s="86"/>
      <c r="CK999" s="86"/>
      <c r="CS999" s="1" t="s">
        <v>3321</v>
      </c>
    </row>
    <row r="1000" spans="1:97" ht="15.75" hidden="1" customHeight="1">
      <c r="A1000" s="86"/>
      <c r="B1000" s="106"/>
      <c r="C1000" s="81"/>
      <c r="D1000" s="106"/>
      <c r="E1000" s="106"/>
      <c r="F1000" s="106"/>
      <c r="G1000" s="106"/>
      <c r="H1000" s="106"/>
      <c r="I1000" s="106"/>
      <c r="J1000" s="106"/>
      <c r="K1000" s="106"/>
      <c r="L1000" s="106"/>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c r="AS1000" s="81"/>
      <c r="AT1000" s="81"/>
      <c r="AU1000" s="81"/>
      <c r="AV1000" s="81"/>
      <c r="AW1000" s="81"/>
      <c r="AX1000" s="81"/>
      <c r="AY1000" s="81"/>
      <c r="AZ1000" s="81"/>
      <c r="BA1000" s="81"/>
      <c r="BB1000" s="81"/>
      <c r="BC1000" s="81"/>
      <c r="BD1000" s="81"/>
      <c r="BE1000" s="81"/>
      <c r="BF1000" s="81"/>
      <c r="BG1000" s="81"/>
      <c r="BH1000" s="81"/>
      <c r="BI1000" s="81"/>
      <c r="BJ1000" s="86"/>
      <c r="BK1000" s="86"/>
      <c r="BL1000" s="34"/>
      <c r="BM1000" s="86"/>
      <c r="BN1000" s="86"/>
      <c r="BO1000" s="86"/>
      <c r="BP1000" s="86"/>
      <c r="BQ1000" s="86"/>
      <c r="BR1000" s="86"/>
      <c r="BS1000" s="86"/>
      <c r="BT1000" s="86"/>
      <c r="BU1000" s="86"/>
      <c r="BV1000" s="86"/>
      <c r="BW1000" s="86"/>
      <c r="BX1000" s="86"/>
      <c r="BY1000" s="86"/>
      <c r="BZ1000" s="86"/>
      <c r="CA1000" s="86"/>
      <c r="CB1000" s="86"/>
      <c r="CC1000" s="86"/>
      <c r="CD1000" s="86"/>
      <c r="CE1000" s="86"/>
      <c r="CF1000" s="86"/>
      <c r="CG1000" s="86"/>
      <c r="CH1000" s="86"/>
      <c r="CI1000" s="86"/>
      <c r="CJ1000" s="86"/>
      <c r="CK1000" s="86"/>
      <c r="CS1000" s="1" t="s">
        <v>3322</v>
      </c>
    </row>
    <row r="1001" spans="1:97" ht="15.75" hidden="1" customHeight="1">
      <c r="A1001" s="86"/>
      <c r="B1001" s="106"/>
      <c r="C1001" s="81"/>
      <c r="D1001" s="106"/>
      <c r="E1001" s="106"/>
      <c r="F1001" s="106"/>
      <c r="G1001" s="106"/>
      <c r="H1001" s="106"/>
      <c r="I1001" s="106"/>
      <c r="J1001" s="106"/>
      <c r="K1001" s="106"/>
      <c r="L1001" s="106"/>
      <c r="M1001" s="81"/>
      <c r="N1001" s="81"/>
      <c r="O1001" s="81"/>
      <c r="P1001" s="81"/>
      <c r="Q1001" s="81"/>
      <c r="R1001" s="81"/>
      <c r="S1001" s="81"/>
      <c r="T1001" s="81"/>
      <c r="U1001" s="81"/>
      <c r="V1001" s="81"/>
      <c r="W1001" s="81"/>
      <c r="X1001" s="81"/>
      <c r="Y1001" s="81"/>
      <c r="Z1001" s="81"/>
      <c r="AA1001" s="81"/>
      <c r="AB1001" s="81"/>
      <c r="AC1001" s="81"/>
      <c r="AD1001" s="81"/>
      <c r="AE1001" s="81"/>
      <c r="AF1001" s="81"/>
      <c r="AG1001" s="81"/>
      <c r="AH1001" s="81"/>
      <c r="AI1001" s="81"/>
      <c r="AJ1001" s="81"/>
      <c r="AK1001" s="81"/>
      <c r="AL1001" s="81"/>
      <c r="AM1001" s="81"/>
      <c r="AN1001" s="81"/>
      <c r="AO1001" s="81"/>
      <c r="AP1001" s="81"/>
      <c r="AQ1001" s="81"/>
      <c r="AR1001" s="81"/>
      <c r="AS1001" s="81"/>
      <c r="AT1001" s="81"/>
      <c r="AU1001" s="81"/>
      <c r="AV1001" s="81"/>
      <c r="AW1001" s="81"/>
      <c r="AX1001" s="81"/>
      <c r="AY1001" s="81"/>
      <c r="AZ1001" s="81"/>
      <c r="BA1001" s="81"/>
      <c r="BB1001" s="81"/>
      <c r="BC1001" s="81"/>
      <c r="BD1001" s="81"/>
      <c r="BE1001" s="81"/>
      <c r="BF1001" s="81"/>
      <c r="BG1001" s="81"/>
      <c r="BH1001" s="81"/>
      <c r="BI1001" s="81"/>
      <c r="BJ1001" s="86"/>
      <c r="BK1001" s="86"/>
      <c r="BL1001" s="34"/>
      <c r="BM1001" s="86"/>
      <c r="BN1001" s="86"/>
      <c r="BO1001" s="86"/>
      <c r="BP1001" s="86"/>
      <c r="BQ1001" s="86"/>
      <c r="BR1001" s="86"/>
      <c r="BS1001" s="86"/>
      <c r="BT1001" s="86"/>
      <c r="BU1001" s="86"/>
      <c r="BV1001" s="86"/>
      <c r="BW1001" s="86"/>
      <c r="BX1001" s="86"/>
      <c r="BY1001" s="86"/>
      <c r="BZ1001" s="86"/>
      <c r="CA1001" s="86"/>
      <c r="CB1001" s="86"/>
      <c r="CC1001" s="86"/>
      <c r="CD1001" s="86"/>
      <c r="CE1001" s="86"/>
      <c r="CF1001" s="86"/>
      <c r="CG1001" s="86"/>
      <c r="CH1001" s="86"/>
      <c r="CI1001" s="86"/>
      <c r="CJ1001" s="86"/>
      <c r="CK1001" s="86"/>
      <c r="CS1001" s="1" t="s">
        <v>3323</v>
      </c>
    </row>
    <row r="1002" spans="1:97" ht="15.75" hidden="1" customHeight="1">
      <c r="A1002" s="86"/>
      <c r="B1002" s="106"/>
      <c r="C1002" s="81"/>
      <c r="D1002" s="106"/>
      <c r="E1002" s="106"/>
      <c r="F1002" s="106"/>
      <c r="G1002" s="106"/>
      <c r="H1002" s="106"/>
      <c r="I1002" s="106"/>
      <c r="J1002" s="106"/>
      <c r="K1002" s="106"/>
      <c r="L1002" s="106"/>
      <c r="M1002" s="81"/>
      <c r="N1002" s="81"/>
      <c r="O1002" s="81"/>
      <c r="P1002" s="81"/>
      <c r="Q1002" s="81"/>
      <c r="R1002" s="81"/>
      <c r="S1002" s="81"/>
      <c r="T1002" s="81"/>
      <c r="U1002" s="81"/>
      <c r="V1002" s="81"/>
      <c r="W1002" s="81"/>
      <c r="X1002" s="81"/>
      <c r="Y1002" s="81"/>
      <c r="Z1002" s="81"/>
      <c r="AA1002" s="81"/>
      <c r="AB1002" s="81"/>
      <c r="AC1002" s="81"/>
      <c r="AD1002" s="81"/>
      <c r="AE1002" s="81"/>
      <c r="AF1002" s="81"/>
      <c r="AG1002" s="81"/>
      <c r="AH1002" s="81"/>
      <c r="AI1002" s="81"/>
      <c r="AJ1002" s="81"/>
      <c r="AK1002" s="81"/>
      <c r="AL1002" s="81"/>
      <c r="AM1002" s="81"/>
      <c r="AN1002" s="81"/>
      <c r="AO1002" s="81"/>
      <c r="AP1002" s="81"/>
      <c r="AQ1002" s="81"/>
      <c r="AR1002" s="81"/>
      <c r="AS1002" s="81"/>
      <c r="AT1002" s="81"/>
      <c r="AU1002" s="81"/>
      <c r="AV1002" s="81"/>
      <c r="AW1002" s="81"/>
      <c r="AX1002" s="81"/>
      <c r="AY1002" s="81"/>
      <c r="AZ1002" s="81"/>
      <c r="BA1002" s="81"/>
      <c r="BB1002" s="81"/>
      <c r="BC1002" s="81"/>
      <c r="BD1002" s="81"/>
      <c r="BE1002" s="81"/>
      <c r="BF1002" s="81"/>
      <c r="BG1002" s="81"/>
      <c r="BH1002" s="81"/>
      <c r="BI1002" s="81"/>
      <c r="BJ1002" s="86"/>
      <c r="BK1002" s="86"/>
      <c r="BL1002" s="34"/>
      <c r="BM1002" s="86"/>
      <c r="BN1002" s="86"/>
      <c r="BO1002" s="86"/>
      <c r="BP1002" s="86"/>
      <c r="BQ1002" s="86"/>
      <c r="BR1002" s="86"/>
      <c r="BS1002" s="86"/>
      <c r="BT1002" s="86"/>
      <c r="BU1002" s="86"/>
      <c r="BV1002" s="86"/>
      <c r="BW1002" s="86"/>
      <c r="BX1002" s="86"/>
      <c r="BY1002" s="86"/>
      <c r="BZ1002" s="86"/>
      <c r="CA1002" s="86"/>
      <c r="CB1002" s="86"/>
      <c r="CC1002" s="86"/>
      <c r="CD1002" s="86"/>
      <c r="CE1002" s="86"/>
      <c r="CF1002" s="86"/>
      <c r="CG1002" s="86"/>
      <c r="CH1002" s="86"/>
      <c r="CI1002" s="86"/>
      <c r="CJ1002" s="86"/>
      <c r="CK1002" s="86"/>
      <c r="CS1002" s="1" t="s">
        <v>3324</v>
      </c>
    </row>
    <row r="1003" spans="1:97" ht="15.75" hidden="1" customHeight="1">
      <c r="A1003" s="86"/>
      <c r="B1003" s="106"/>
      <c r="C1003" s="81"/>
      <c r="D1003" s="106"/>
      <c r="E1003" s="106"/>
      <c r="F1003" s="106"/>
      <c r="G1003" s="106"/>
      <c r="H1003" s="106"/>
      <c r="I1003" s="106"/>
      <c r="J1003" s="106"/>
      <c r="K1003" s="106"/>
      <c r="L1003" s="106"/>
      <c r="M1003" s="81"/>
      <c r="N1003" s="81"/>
      <c r="O1003" s="81"/>
      <c r="P1003" s="81"/>
      <c r="Q1003" s="81"/>
      <c r="R1003" s="81"/>
      <c r="S1003" s="81"/>
      <c r="T1003" s="81"/>
      <c r="U1003" s="81"/>
      <c r="V1003" s="81"/>
      <c r="W1003" s="81"/>
      <c r="X1003" s="81"/>
      <c r="Y1003" s="81"/>
      <c r="Z1003" s="81"/>
      <c r="AA1003" s="81"/>
      <c r="AB1003" s="81"/>
      <c r="AC1003" s="81"/>
      <c r="AD1003" s="81"/>
      <c r="AE1003" s="81"/>
      <c r="AF1003" s="81"/>
      <c r="AG1003" s="81"/>
      <c r="AH1003" s="81"/>
      <c r="AI1003" s="81"/>
      <c r="AJ1003" s="81"/>
      <c r="AK1003" s="81"/>
      <c r="AL1003" s="81"/>
      <c r="AM1003" s="81"/>
      <c r="AN1003" s="81"/>
      <c r="AO1003" s="81"/>
      <c r="AP1003" s="81"/>
      <c r="AQ1003" s="81"/>
      <c r="AR1003" s="81"/>
      <c r="AS1003" s="81"/>
      <c r="AT1003" s="81"/>
      <c r="AU1003" s="81"/>
      <c r="AV1003" s="81"/>
      <c r="AW1003" s="81"/>
      <c r="AX1003" s="81"/>
      <c r="AY1003" s="81"/>
      <c r="AZ1003" s="81"/>
      <c r="BA1003" s="81"/>
      <c r="BB1003" s="81"/>
      <c r="BC1003" s="81"/>
      <c r="BD1003" s="81"/>
      <c r="BE1003" s="81"/>
      <c r="BF1003" s="81"/>
      <c r="BG1003" s="81"/>
      <c r="BH1003" s="81"/>
      <c r="BI1003" s="81"/>
      <c r="BJ1003" s="86"/>
      <c r="BK1003" s="86"/>
      <c r="BL1003" s="34"/>
      <c r="BM1003" s="86"/>
      <c r="BN1003" s="86"/>
      <c r="BO1003" s="86"/>
      <c r="BP1003" s="86"/>
      <c r="BQ1003" s="86"/>
      <c r="BR1003" s="86"/>
      <c r="BS1003" s="86"/>
      <c r="BT1003" s="86"/>
      <c r="BU1003" s="86"/>
      <c r="BV1003" s="86"/>
      <c r="BW1003" s="86"/>
      <c r="BX1003" s="86"/>
      <c r="BY1003" s="86"/>
      <c r="BZ1003" s="86"/>
      <c r="CA1003" s="86"/>
      <c r="CB1003" s="86"/>
      <c r="CC1003" s="86"/>
      <c r="CD1003" s="86"/>
      <c r="CE1003" s="86"/>
      <c r="CF1003" s="86"/>
      <c r="CG1003" s="86"/>
      <c r="CH1003" s="86"/>
      <c r="CI1003" s="86"/>
      <c r="CJ1003" s="86"/>
      <c r="CK1003" s="86"/>
      <c r="CS1003" s="1" t="s">
        <v>3325</v>
      </c>
    </row>
    <row r="1004" spans="1:97" ht="15.75" hidden="1" customHeight="1">
      <c r="A1004" s="86"/>
      <c r="B1004" s="106"/>
      <c r="C1004" s="81"/>
      <c r="D1004" s="106"/>
      <c r="E1004" s="106"/>
      <c r="F1004" s="106"/>
      <c r="G1004" s="106"/>
      <c r="H1004" s="106"/>
      <c r="I1004" s="106"/>
      <c r="J1004" s="106"/>
      <c r="K1004" s="106"/>
      <c r="L1004" s="106"/>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6"/>
      <c r="BK1004" s="86"/>
      <c r="BL1004" s="34"/>
      <c r="BM1004" s="86"/>
      <c r="BN1004" s="86"/>
      <c r="BO1004" s="86"/>
      <c r="BP1004" s="86"/>
      <c r="BQ1004" s="86"/>
      <c r="BR1004" s="86"/>
      <c r="BS1004" s="86"/>
      <c r="BT1004" s="86"/>
      <c r="BU1004" s="86"/>
      <c r="BV1004" s="86"/>
      <c r="BW1004" s="86"/>
      <c r="BX1004" s="86"/>
      <c r="BY1004" s="86"/>
      <c r="BZ1004" s="86"/>
      <c r="CA1004" s="86"/>
      <c r="CB1004" s="86"/>
      <c r="CC1004" s="86"/>
      <c r="CD1004" s="86"/>
      <c r="CE1004" s="86"/>
      <c r="CF1004" s="86"/>
      <c r="CG1004" s="86"/>
      <c r="CH1004" s="86"/>
      <c r="CI1004" s="86"/>
      <c r="CJ1004" s="86"/>
      <c r="CK1004" s="86"/>
      <c r="CS1004" s="1" t="s">
        <v>3326</v>
      </c>
    </row>
    <row r="1005" spans="1:97" ht="15.75" hidden="1" customHeight="1">
      <c r="A1005" s="86"/>
      <c r="B1005" s="106"/>
      <c r="C1005" s="81"/>
      <c r="D1005" s="106"/>
      <c r="E1005" s="106"/>
      <c r="F1005" s="106"/>
      <c r="G1005" s="106"/>
      <c r="H1005" s="106"/>
      <c r="I1005" s="106"/>
      <c r="J1005" s="106"/>
      <c r="K1005" s="106"/>
      <c r="L1005" s="106"/>
      <c r="M1005" s="81"/>
      <c r="N1005" s="81"/>
      <c r="O1005" s="81"/>
      <c r="P1005" s="81"/>
      <c r="Q1005" s="81"/>
      <c r="R1005" s="81"/>
      <c r="S1005" s="81"/>
      <c r="T1005" s="81"/>
      <c r="U1005" s="81"/>
      <c r="V1005" s="81"/>
      <c r="W1005" s="81"/>
      <c r="X1005" s="81"/>
      <c r="Y1005" s="81"/>
      <c r="Z1005" s="81"/>
      <c r="AA1005" s="81"/>
      <c r="AB1005" s="81"/>
      <c r="AC1005" s="81"/>
      <c r="AD1005" s="81"/>
      <c r="AE1005" s="81"/>
      <c r="AF1005" s="81"/>
      <c r="AG1005" s="81"/>
      <c r="AH1005" s="81"/>
      <c r="AI1005" s="81"/>
      <c r="AJ1005" s="81"/>
      <c r="AK1005" s="81"/>
      <c r="AL1005" s="81"/>
      <c r="AM1005" s="81"/>
      <c r="AN1005" s="81"/>
      <c r="AO1005" s="81"/>
      <c r="AP1005" s="81"/>
      <c r="AQ1005" s="81"/>
      <c r="AR1005" s="81"/>
      <c r="AS1005" s="81"/>
      <c r="AT1005" s="81"/>
      <c r="AU1005" s="81"/>
      <c r="AV1005" s="81"/>
      <c r="AW1005" s="81"/>
      <c r="AX1005" s="81"/>
      <c r="AY1005" s="81"/>
      <c r="AZ1005" s="81"/>
      <c r="BA1005" s="81"/>
      <c r="BB1005" s="81"/>
      <c r="BC1005" s="81"/>
      <c r="BD1005" s="81"/>
      <c r="BE1005" s="81"/>
      <c r="BF1005" s="81"/>
      <c r="BG1005" s="81"/>
      <c r="BH1005" s="81"/>
      <c r="BI1005" s="81"/>
      <c r="BJ1005" s="86"/>
      <c r="BK1005" s="86"/>
      <c r="BL1005" s="34"/>
      <c r="BM1005" s="86"/>
      <c r="BN1005" s="86"/>
      <c r="BO1005" s="86"/>
      <c r="BP1005" s="86"/>
      <c r="BQ1005" s="86"/>
      <c r="BR1005" s="86"/>
      <c r="BS1005" s="86"/>
      <c r="BT1005" s="86"/>
      <c r="BU1005" s="86"/>
      <c r="BV1005" s="86"/>
      <c r="BW1005" s="86"/>
      <c r="BX1005" s="86"/>
      <c r="BY1005" s="86"/>
      <c r="BZ1005" s="86"/>
      <c r="CA1005" s="86"/>
      <c r="CB1005" s="86"/>
      <c r="CC1005" s="86"/>
      <c r="CD1005" s="86"/>
      <c r="CE1005" s="86"/>
      <c r="CF1005" s="86"/>
      <c r="CG1005" s="86"/>
      <c r="CH1005" s="86"/>
      <c r="CI1005" s="86"/>
      <c r="CJ1005" s="86"/>
      <c r="CK1005" s="86"/>
      <c r="CS1005" s="1" t="s">
        <v>3327</v>
      </c>
    </row>
    <row r="1006" spans="1:97" ht="15.75" hidden="1" customHeight="1">
      <c r="A1006" s="86"/>
      <c r="B1006" s="106"/>
      <c r="C1006" s="81"/>
      <c r="D1006" s="106"/>
      <c r="E1006" s="106"/>
      <c r="F1006" s="106"/>
      <c r="G1006" s="106"/>
      <c r="H1006" s="106"/>
      <c r="I1006" s="106"/>
      <c r="J1006" s="106"/>
      <c r="K1006" s="106"/>
      <c r="L1006" s="106"/>
      <c r="M1006" s="81"/>
      <c r="N1006" s="81"/>
      <c r="O1006" s="81"/>
      <c r="P1006" s="81"/>
      <c r="Q1006" s="81"/>
      <c r="R1006" s="81"/>
      <c r="S1006" s="81"/>
      <c r="T1006" s="81"/>
      <c r="U1006" s="81"/>
      <c r="V1006" s="81"/>
      <c r="W1006" s="81"/>
      <c r="X1006" s="81"/>
      <c r="Y1006" s="81"/>
      <c r="Z1006" s="81"/>
      <c r="AA1006" s="81"/>
      <c r="AB1006" s="81"/>
      <c r="AC1006" s="81"/>
      <c r="AD1006" s="81"/>
      <c r="AE1006" s="81"/>
      <c r="AF1006" s="81"/>
      <c r="AG1006" s="81"/>
      <c r="AH1006" s="81"/>
      <c r="AI1006" s="81"/>
      <c r="AJ1006" s="81"/>
      <c r="AK1006" s="81"/>
      <c r="AL1006" s="81"/>
      <c r="AM1006" s="81"/>
      <c r="AN1006" s="81"/>
      <c r="AO1006" s="81"/>
      <c r="AP1006" s="81"/>
      <c r="AQ1006" s="81"/>
      <c r="AR1006" s="81"/>
      <c r="AS1006" s="81"/>
      <c r="AT1006" s="81"/>
      <c r="AU1006" s="81"/>
      <c r="AV1006" s="81"/>
      <c r="AW1006" s="81"/>
      <c r="AX1006" s="81"/>
      <c r="AY1006" s="81"/>
      <c r="AZ1006" s="81"/>
      <c r="BA1006" s="81"/>
      <c r="BB1006" s="81"/>
      <c r="BC1006" s="81"/>
      <c r="BD1006" s="81"/>
      <c r="BE1006" s="81"/>
      <c r="BF1006" s="81"/>
      <c r="BG1006" s="81"/>
      <c r="BH1006" s="81"/>
      <c r="BI1006" s="81"/>
      <c r="BJ1006" s="86"/>
      <c r="BK1006" s="86"/>
      <c r="BL1006" s="34"/>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S1006" s="1" t="s">
        <v>3328</v>
      </c>
    </row>
    <row r="1007" spans="1:97" ht="15.75" hidden="1" customHeight="1">
      <c r="A1007" s="86"/>
      <c r="B1007" s="106"/>
      <c r="C1007" s="81"/>
      <c r="D1007" s="106"/>
      <c r="E1007" s="106"/>
      <c r="F1007" s="106"/>
      <c r="G1007" s="106"/>
      <c r="H1007" s="106"/>
      <c r="I1007" s="106"/>
      <c r="J1007" s="106"/>
      <c r="K1007" s="106"/>
      <c r="L1007" s="106"/>
      <c r="M1007" s="81"/>
      <c r="N1007" s="81"/>
      <c r="O1007" s="81"/>
      <c r="P1007" s="81"/>
      <c r="Q1007" s="81"/>
      <c r="R1007" s="81"/>
      <c r="S1007" s="81"/>
      <c r="T1007" s="81"/>
      <c r="U1007" s="81"/>
      <c r="V1007" s="81"/>
      <c r="W1007" s="81"/>
      <c r="X1007" s="81"/>
      <c r="Y1007" s="81"/>
      <c r="Z1007" s="81"/>
      <c r="AA1007" s="81"/>
      <c r="AB1007" s="81"/>
      <c r="AC1007" s="81"/>
      <c r="AD1007" s="81"/>
      <c r="AE1007" s="81"/>
      <c r="AF1007" s="81"/>
      <c r="AG1007" s="81"/>
      <c r="AH1007" s="81"/>
      <c r="AI1007" s="81"/>
      <c r="AJ1007" s="81"/>
      <c r="AK1007" s="81"/>
      <c r="AL1007" s="81"/>
      <c r="AM1007" s="81"/>
      <c r="AN1007" s="81"/>
      <c r="AO1007" s="81"/>
      <c r="AP1007" s="81"/>
      <c r="AQ1007" s="81"/>
      <c r="AR1007" s="81"/>
      <c r="AS1007" s="81"/>
      <c r="AT1007" s="81"/>
      <c r="AU1007" s="81"/>
      <c r="AV1007" s="81"/>
      <c r="AW1007" s="81"/>
      <c r="AX1007" s="81"/>
      <c r="AY1007" s="81"/>
      <c r="AZ1007" s="81"/>
      <c r="BA1007" s="81"/>
      <c r="BB1007" s="81"/>
      <c r="BC1007" s="81"/>
      <c r="BD1007" s="81"/>
      <c r="BE1007" s="81"/>
      <c r="BF1007" s="81"/>
      <c r="BG1007" s="81"/>
      <c r="BH1007" s="81"/>
      <c r="BI1007" s="81"/>
      <c r="BJ1007" s="86"/>
      <c r="BK1007" s="86"/>
      <c r="BL1007" s="34"/>
      <c r="BM1007" s="86"/>
      <c r="BN1007" s="86"/>
      <c r="BO1007" s="86"/>
      <c r="BP1007" s="86"/>
      <c r="BQ1007" s="86"/>
      <c r="BR1007" s="86"/>
      <c r="BS1007" s="86"/>
      <c r="BT1007" s="86"/>
      <c r="BU1007" s="86"/>
      <c r="BV1007" s="86"/>
      <c r="BW1007" s="86"/>
      <c r="BX1007" s="86"/>
      <c r="BY1007" s="86"/>
      <c r="BZ1007" s="86"/>
      <c r="CA1007" s="86"/>
      <c r="CB1007" s="86"/>
      <c r="CC1007" s="86"/>
      <c r="CD1007" s="86"/>
      <c r="CE1007" s="86"/>
      <c r="CF1007" s="86"/>
      <c r="CG1007" s="86"/>
      <c r="CH1007" s="86"/>
      <c r="CI1007" s="86"/>
      <c r="CJ1007" s="86"/>
      <c r="CK1007" s="86"/>
      <c r="CS1007" s="1" t="s">
        <v>3329</v>
      </c>
    </row>
    <row r="1008" spans="1:97" ht="15.75" hidden="1" customHeight="1">
      <c r="A1008" s="86"/>
      <c r="B1008" s="106"/>
      <c r="C1008" s="81"/>
      <c r="D1008" s="106"/>
      <c r="E1008" s="106"/>
      <c r="F1008" s="106"/>
      <c r="G1008" s="106"/>
      <c r="H1008" s="106"/>
      <c r="I1008" s="106"/>
      <c r="J1008" s="106"/>
      <c r="K1008" s="106"/>
      <c r="L1008" s="106"/>
      <c r="M1008" s="81"/>
      <c r="N1008" s="81"/>
      <c r="O1008" s="81"/>
      <c r="P1008" s="81"/>
      <c r="Q1008" s="81"/>
      <c r="R1008" s="81"/>
      <c r="S1008" s="81"/>
      <c r="T1008" s="81"/>
      <c r="U1008" s="81"/>
      <c r="V1008" s="81"/>
      <c r="W1008" s="81"/>
      <c r="X1008" s="81"/>
      <c r="Y1008" s="81"/>
      <c r="Z1008" s="81"/>
      <c r="AA1008" s="81"/>
      <c r="AB1008" s="81"/>
      <c r="AC1008" s="81"/>
      <c r="AD1008" s="81"/>
      <c r="AE1008" s="81"/>
      <c r="AF1008" s="81"/>
      <c r="AG1008" s="81"/>
      <c r="AH1008" s="81"/>
      <c r="AI1008" s="81"/>
      <c r="AJ1008" s="81"/>
      <c r="AK1008" s="81"/>
      <c r="AL1008" s="81"/>
      <c r="AM1008" s="81"/>
      <c r="AN1008" s="81"/>
      <c r="AO1008" s="81"/>
      <c r="AP1008" s="81"/>
      <c r="AQ1008" s="81"/>
      <c r="AR1008" s="81"/>
      <c r="AS1008" s="81"/>
      <c r="AT1008" s="81"/>
      <c r="AU1008" s="81"/>
      <c r="AV1008" s="81"/>
      <c r="AW1008" s="81"/>
      <c r="AX1008" s="81"/>
      <c r="AY1008" s="81"/>
      <c r="AZ1008" s="81"/>
      <c r="BA1008" s="81"/>
      <c r="BB1008" s="81"/>
      <c r="BC1008" s="81"/>
      <c r="BD1008" s="81"/>
      <c r="BE1008" s="81"/>
      <c r="BF1008" s="81"/>
      <c r="BG1008" s="81"/>
      <c r="BH1008" s="81"/>
      <c r="BI1008" s="81"/>
      <c r="BJ1008" s="86"/>
      <c r="BK1008" s="86"/>
      <c r="BL1008" s="34"/>
      <c r="BM1008" s="86"/>
      <c r="BN1008" s="86"/>
      <c r="BO1008" s="86"/>
      <c r="BP1008" s="86"/>
      <c r="BQ1008" s="86"/>
      <c r="BR1008" s="86"/>
      <c r="BS1008" s="86"/>
      <c r="BT1008" s="86"/>
      <c r="BU1008" s="86"/>
      <c r="BV1008" s="86"/>
      <c r="BW1008" s="86"/>
      <c r="BX1008" s="86"/>
      <c r="BY1008" s="86"/>
      <c r="BZ1008" s="86"/>
      <c r="CA1008" s="86"/>
      <c r="CB1008" s="86"/>
      <c r="CC1008" s="86"/>
      <c r="CD1008" s="86"/>
      <c r="CE1008" s="86"/>
      <c r="CF1008" s="86"/>
      <c r="CG1008" s="86"/>
      <c r="CH1008" s="86"/>
      <c r="CI1008" s="86"/>
      <c r="CJ1008" s="86"/>
      <c r="CK1008" s="86"/>
      <c r="CS1008" s="1" t="s">
        <v>602</v>
      </c>
    </row>
    <row r="1009" spans="1:97" ht="15.75" hidden="1" customHeight="1">
      <c r="A1009" s="86"/>
      <c r="B1009" s="106"/>
      <c r="C1009" s="81"/>
      <c r="D1009" s="106"/>
      <c r="E1009" s="106"/>
      <c r="F1009" s="106"/>
      <c r="G1009" s="106"/>
      <c r="H1009" s="106"/>
      <c r="I1009" s="106"/>
      <c r="J1009" s="106"/>
      <c r="K1009" s="106"/>
      <c r="L1009" s="106"/>
      <c r="M1009" s="81"/>
      <c r="N1009" s="81"/>
      <c r="O1009" s="81"/>
      <c r="P1009" s="81"/>
      <c r="Q1009" s="81"/>
      <c r="R1009" s="81"/>
      <c r="S1009" s="81"/>
      <c r="T1009" s="81"/>
      <c r="U1009" s="81"/>
      <c r="V1009" s="81"/>
      <c r="W1009" s="81"/>
      <c r="X1009" s="81"/>
      <c r="Y1009" s="81"/>
      <c r="Z1009" s="81"/>
      <c r="AA1009" s="81"/>
      <c r="AB1009" s="81"/>
      <c r="AC1009" s="81"/>
      <c r="AD1009" s="81"/>
      <c r="AE1009" s="81"/>
      <c r="AF1009" s="81"/>
      <c r="AG1009" s="81"/>
      <c r="AH1009" s="81"/>
      <c r="AI1009" s="81"/>
      <c r="AJ1009" s="81"/>
      <c r="AK1009" s="81"/>
      <c r="AL1009" s="81"/>
      <c r="AM1009" s="81"/>
      <c r="AN1009" s="81"/>
      <c r="AO1009" s="81"/>
      <c r="AP1009" s="81"/>
      <c r="AQ1009" s="81"/>
      <c r="AR1009" s="81"/>
      <c r="AS1009" s="81"/>
      <c r="AT1009" s="81"/>
      <c r="AU1009" s="81"/>
      <c r="AV1009" s="81"/>
      <c r="AW1009" s="81"/>
      <c r="AX1009" s="81"/>
      <c r="AY1009" s="81"/>
      <c r="AZ1009" s="81"/>
      <c r="BA1009" s="81"/>
      <c r="BB1009" s="81"/>
      <c r="BC1009" s="81"/>
      <c r="BD1009" s="81"/>
      <c r="BE1009" s="81"/>
      <c r="BF1009" s="81"/>
      <c r="BG1009" s="81"/>
      <c r="BH1009" s="81"/>
      <c r="BI1009" s="81"/>
      <c r="BJ1009" s="86"/>
      <c r="BK1009" s="86"/>
      <c r="BL1009" s="34"/>
      <c r="BM1009" s="86"/>
      <c r="BN1009" s="86"/>
      <c r="BO1009" s="86"/>
      <c r="BP1009" s="86"/>
      <c r="BQ1009" s="86"/>
      <c r="BR1009" s="86"/>
      <c r="BS1009" s="86"/>
      <c r="BT1009" s="86"/>
      <c r="BU1009" s="86"/>
      <c r="BV1009" s="86"/>
      <c r="BW1009" s="86"/>
      <c r="BX1009" s="86"/>
      <c r="BY1009" s="86"/>
      <c r="BZ1009" s="86"/>
      <c r="CA1009" s="86"/>
      <c r="CB1009" s="86"/>
      <c r="CC1009" s="86"/>
      <c r="CD1009" s="86"/>
      <c r="CE1009" s="86"/>
      <c r="CF1009" s="86"/>
      <c r="CG1009" s="86"/>
      <c r="CH1009" s="86"/>
      <c r="CI1009" s="86"/>
      <c r="CJ1009" s="86"/>
      <c r="CK1009" s="86"/>
      <c r="CS1009" s="1" t="s">
        <v>665</v>
      </c>
    </row>
    <row r="1010" spans="1:97" ht="15.75" hidden="1" customHeight="1">
      <c r="A1010" s="86"/>
      <c r="B1010" s="106"/>
      <c r="C1010" s="81"/>
      <c r="D1010" s="106"/>
      <c r="E1010" s="106"/>
      <c r="F1010" s="106"/>
      <c r="G1010" s="106"/>
      <c r="H1010" s="106"/>
      <c r="I1010" s="106"/>
      <c r="J1010" s="106"/>
      <c r="K1010" s="106"/>
      <c r="L1010" s="106"/>
      <c r="M1010" s="81"/>
      <c r="N1010" s="81"/>
      <c r="O1010" s="81"/>
      <c r="P1010" s="81"/>
      <c r="Q1010" s="81"/>
      <c r="R1010" s="81"/>
      <c r="S1010" s="81"/>
      <c r="T1010" s="81"/>
      <c r="U1010" s="81"/>
      <c r="V1010" s="81"/>
      <c r="W1010" s="81"/>
      <c r="X1010" s="81"/>
      <c r="Y1010" s="81"/>
      <c r="Z1010" s="81"/>
      <c r="AA1010" s="81"/>
      <c r="AB1010" s="81"/>
      <c r="AC1010" s="81"/>
      <c r="AD1010" s="81"/>
      <c r="AE1010" s="81"/>
      <c r="AF1010" s="81"/>
      <c r="AG1010" s="81"/>
      <c r="AH1010" s="81"/>
      <c r="AI1010" s="81"/>
      <c r="AJ1010" s="81"/>
      <c r="AK1010" s="81"/>
      <c r="AL1010" s="81"/>
      <c r="AM1010" s="81"/>
      <c r="AN1010" s="81"/>
      <c r="AO1010" s="81"/>
      <c r="AP1010" s="81"/>
      <c r="AQ1010" s="81"/>
      <c r="AR1010" s="81"/>
      <c r="AS1010" s="81"/>
      <c r="AT1010" s="81"/>
      <c r="AU1010" s="81"/>
      <c r="AV1010" s="81"/>
      <c r="AW1010" s="81"/>
      <c r="AX1010" s="81"/>
      <c r="AY1010" s="81"/>
      <c r="AZ1010" s="81"/>
      <c r="BA1010" s="81"/>
      <c r="BB1010" s="81"/>
      <c r="BC1010" s="81"/>
      <c r="BD1010" s="81"/>
      <c r="BE1010" s="81"/>
      <c r="BF1010" s="81"/>
      <c r="BG1010" s="81"/>
      <c r="BH1010" s="81"/>
      <c r="BI1010" s="81"/>
      <c r="BJ1010" s="86"/>
      <c r="BK1010" s="86"/>
      <c r="BL1010" s="34"/>
      <c r="BM1010" s="86"/>
      <c r="BN1010" s="86"/>
      <c r="BO1010" s="86"/>
      <c r="BP1010" s="86"/>
      <c r="BQ1010" s="86"/>
      <c r="BR1010" s="86"/>
      <c r="BS1010" s="86"/>
      <c r="BT1010" s="86"/>
      <c r="BU1010" s="86"/>
      <c r="BV1010" s="86"/>
      <c r="BW1010" s="86"/>
      <c r="BX1010" s="86"/>
      <c r="BY1010" s="86"/>
      <c r="BZ1010" s="86"/>
      <c r="CA1010" s="86"/>
      <c r="CB1010" s="86"/>
      <c r="CC1010" s="86"/>
      <c r="CD1010" s="86"/>
      <c r="CE1010" s="86"/>
      <c r="CF1010" s="86"/>
      <c r="CG1010" s="86"/>
      <c r="CH1010" s="86"/>
      <c r="CI1010" s="86"/>
      <c r="CJ1010" s="86"/>
      <c r="CK1010" s="86"/>
      <c r="CS1010" s="1" t="s">
        <v>3330</v>
      </c>
    </row>
    <row r="1011" spans="1:97" ht="15.75" hidden="1" customHeight="1">
      <c r="A1011" s="86"/>
      <c r="B1011" s="106"/>
      <c r="C1011" s="81"/>
      <c r="D1011" s="106"/>
      <c r="E1011" s="106"/>
      <c r="F1011" s="106"/>
      <c r="G1011" s="106"/>
      <c r="H1011" s="106"/>
      <c r="I1011" s="106"/>
      <c r="J1011" s="106"/>
      <c r="K1011" s="106"/>
      <c r="L1011" s="106"/>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81"/>
      <c r="AQ1011" s="81"/>
      <c r="AR1011" s="81"/>
      <c r="AS1011" s="81"/>
      <c r="AT1011" s="81"/>
      <c r="AU1011" s="81"/>
      <c r="AV1011" s="81"/>
      <c r="AW1011" s="81"/>
      <c r="AX1011" s="81"/>
      <c r="AY1011" s="81"/>
      <c r="AZ1011" s="81"/>
      <c r="BA1011" s="81"/>
      <c r="BB1011" s="81"/>
      <c r="BC1011" s="81"/>
      <c r="BD1011" s="81"/>
      <c r="BE1011" s="81"/>
      <c r="BF1011" s="81"/>
      <c r="BG1011" s="81"/>
      <c r="BH1011" s="81"/>
      <c r="BI1011" s="81"/>
      <c r="BJ1011" s="86"/>
      <c r="BK1011" s="86"/>
      <c r="BL1011" s="34"/>
      <c r="BM1011" s="86"/>
      <c r="BN1011" s="86"/>
      <c r="BO1011" s="86"/>
      <c r="BP1011" s="86"/>
      <c r="BQ1011" s="86"/>
      <c r="BR1011" s="86"/>
      <c r="BS1011" s="86"/>
      <c r="BT1011" s="86"/>
      <c r="BU1011" s="86"/>
      <c r="BV1011" s="86"/>
      <c r="BW1011" s="86"/>
      <c r="BX1011" s="86"/>
      <c r="BY1011" s="86"/>
      <c r="BZ1011" s="86"/>
      <c r="CA1011" s="86"/>
      <c r="CB1011" s="86"/>
      <c r="CC1011" s="86"/>
      <c r="CD1011" s="86"/>
      <c r="CE1011" s="86"/>
      <c r="CF1011" s="86"/>
      <c r="CG1011" s="86"/>
      <c r="CH1011" s="86"/>
      <c r="CI1011" s="86"/>
      <c r="CJ1011" s="86"/>
      <c r="CK1011" s="86"/>
      <c r="CS1011" s="1" t="s">
        <v>3331</v>
      </c>
    </row>
    <row r="1012" spans="1:97" ht="15.75" hidden="1" customHeight="1">
      <c r="A1012" s="86"/>
      <c r="B1012" s="106"/>
      <c r="C1012" s="81"/>
      <c r="D1012" s="106"/>
      <c r="E1012" s="106"/>
      <c r="F1012" s="106"/>
      <c r="G1012" s="106"/>
      <c r="H1012" s="106"/>
      <c r="I1012" s="106"/>
      <c r="J1012" s="106"/>
      <c r="K1012" s="106"/>
      <c r="L1012" s="106"/>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81"/>
      <c r="AQ1012" s="81"/>
      <c r="AR1012" s="81"/>
      <c r="AS1012" s="81"/>
      <c r="AT1012" s="81"/>
      <c r="AU1012" s="81"/>
      <c r="AV1012" s="81"/>
      <c r="AW1012" s="81"/>
      <c r="AX1012" s="81"/>
      <c r="AY1012" s="81"/>
      <c r="AZ1012" s="81"/>
      <c r="BA1012" s="81"/>
      <c r="BB1012" s="81"/>
      <c r="BC1012" s="81"/>
      <c r="BD1012" s="81"/>
      <c r="BE1012" s="81"/>
      <c r="BF1012" s="81"/>
      <c r="BG1012" s="81"/>
      <c r="BH1012" s="81"/>
      <c r="BI1012" s="81"/>
      <c r="BJ1012" s="86"/>
      <c r="BK1012" s="86"/>
      <c r="BL1012" s="34"/>
      <c r="BM1012" s="86"/>
      <c r="BN1012" s="86"/>
      <c r="BO1012" s="86"/>
      <c r="BP1012" s="86"/>
      <c r="BQ1012" s="86"/>
      <c r="BR1012" s="86"/>
      <c r="BS1012" s="86"/>
      <c r="BT1012" s="86"/>
      <c r="BU1012" s="86"/>
      <c r="BV1012" s="86"/>
      <c r="BW1012" s="86"/>
      <c r="BX1012" s="86"/>
      <c r="BY1012" s="86"/>
      <c r="BZ1012" s="86"/>
      <c r="CA1012" s="86"/>
      <c r="CB1012" s="86"/>
      <c r="CC1012" s="86"/>
      <c r="CD1012" s="86"/>
      <c r="CE1012" s="86"/>
      <c r="CF1012" s="86"/>
      <c r="CG1012" s="86"/>
      <c r="CH1012" s="86"/>
      <c r="CI1012" s="86"/>
      <c r="CJ1012" s="86"/>
      <c r="CK1012" s="86"/>
      <c r="CS1012" s="1" t="s">
        <v>3332</v>
      </c>
    </row>
    <row r="1013" spans="1:97" ht="15.75" hidden="1" customHeight="1">
      <c r="A1013" s="86"/>
      <c r="B1013" s="106"/>
      <c r="C1013" s="81"/>
      <c r="D1013" s="106"/>
      <c r="E1013" s="106"/>
      <c r="F1013" s="106"/>
      <c r="G1013" s="106"/>
      <c r="H1013" s="106"/>
      <c r="I1013" s="106"/>
      <c r="J1013" s="106"/>
      <c r="K1013" s="106"/>
      <c r="L1013" s="106"/>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6"/>
      <c r="BK1013" s="86"/>
      <c r="BL1013" s="34"/>
      <c r="BM1013" s="86"/>
      <c r="BN1013" s="86"/>
      <c r="BO1013" s="86"/>
      <c r="BP1013" s="86"/>
      <c r="BQ1013" s="86"/>
      <c r="BR1013" s="86"/>
      <c r="BS1013" s="86"/>
      <c r="BT1013" s="86"/>
      <c r="BU1013" s="86"/>
      <c r="BV1013" s="86"/>
      <c r="BW1013" s="86"/>
      <c r="BX1013" s="86"/>
      <c r="BY1013" s="86"/>
      <c r="BZ1013" s="86"/>
      <c r="CA1013" s="86"/>
      <c r="CB1013" s="86"/>
      <c r="CC1013" s="86"/>
      <c r="CD1013" s="86"/>
      <c r="CE1013" s="86"/>
      <c r="CF1013" s="86"/>
      <c r="CG1013" s="86"/>
      <c r="CH1013" s="86"/>
      <c r="CI1013" s="86"/>
      <c r="CJ1013" s="86"/>
      <c r="CK1013" s="86"/>
      <c r="CS1013" s="1" t="s">
        <v>3333</v>
      </c>
    </row>
    <row r="1014" spans="1:97" ht="15.75" hidden="1" customHeight="1">
      <c r="A1014" s="86"/>
      <c r="B1014" s="106"/>
      <c r="C1014" s="81"/>
      <c r="D1014" s="106"/>
      <c r="E1014" s="106"/>
      <c r="F1014" s="106"/>
      <c r="G1014" s="106"/>
      <c r="H1014" s="106"/>
      <c r="I1014" s="106"/>
      <c r="J1014" s="106"/>
      <c r="K1014" s="106"/>
      <c r="L1014" s="106"/>
      <c r="M1014" s="81"/>
      <c r="N1014" s="81"/>
      <c r="O1014" s="81"/>
      <c r="P1014" s="81"/>
      <c r="Q1014" s="81"/>
      <c r="R1014" s="81"/>
      <c r="S1014" s="81"/>
      <c r="T1014" s="81"/>
      <c r="U1014" s="81"/>
      <c r="V1014" s="81"/>
      <c r="W1014" s="81"/>
      <c r="X1014" s="81"/>
      <c r="Y1014" s="81"/>
      <c r="Z1014" s="81"/>
      <c r="AA1014" s="81"/>
      <c r="AB1014" s="81"/>
      <c r="AC1014" s="81"/>
      <c r="AD1014" s="81"/>
      <c r="AE1014" s="81"/>
      <c r="AF1014" s="81"/>
      <c r="AG1014" s="81"/>
      <c r="AH1014" s="81"/>
      <c r="AI1014" s="81"/>
      <c r="AJ1014" s="81"/>
      <c r="AK1014" s="81"/>
      <c r="AL1014" s="81"/>
      <c r="AM1014" s="81"/>
      <c r="AN1014" s="81"/>
      <c r="AO1014" s="81"/>
      <c r="AP1014" s="81"/>
      <c r="AQ1014" s="81"/>
      <c r="AR1014" s="81"/>
      <c r="AS1014" s="81"/>
      <c r="AT1014" s="81"/>
      <c r="AU1014" s="81"/>
      <c r="AV1014" s="81"/>
      <c r="AW1014" s="81"/>
      <c r="AX1014" s="81"/>
      <c r="AY1014" s="81"/>
      <c r="AZ1014" s="81"/>
      <c r="BA1014" s="81"/>
      <c r="BB1014" s="81"/>
      <c r="BC1014" s="81"/>
      <c r="BD1014" s="81"/>
      <c r="BE1014" s="81"/>
      <c r="BF1014" s="81"/>
      <c r="BG1014" s="81"/>
      <c r="BH1014" s="81"/>
      <c r="BI1014" s="81"/>
      <c r="BJ1014" s="86"/>
      <c r="BK1014" s="86"/>
      <c r="BL1014" s="34"/>
      <c r="BM1014" s="86"/>
      <c r="BN1014" s="86"/>
      <c r="BO1014" s="86"/>
      <c r="BP1014" s="86"/>
      <c r="BQ1014" s="86"/>
      <c r="BR1014" s="86"/>
      <c r="BS1014" s="86"/>
      <c r="BT1014" s="86"/>
      <c r="BU1014" s="86"/>
      <c r="BV1014" s="86"/>
      <c r="BW1014" s="86"/>
      <c r="BX1014" s="86"/>
      <c r="BY1014" s="86"/>
      <c r="BZ1014" s="86"/>
      <c r="CA1014" s="86"/>
      <c r="CB1014" s="86"/>
      <c r="CC1014" s="86"/>
      <c r="CD1014" s="86"/>
      <c r="CE1014" s="86"/>
      <c r="CF1014" s="86"/>
      <c r="CG1014" s="86"/>
      <c r="CH1014" s="86"/>
      <c r="CI1014" s="86"/>
      <c r="CJ1014" s="86"/>
      <c r="CK1014" s="86"/>
      <c r="CS1014" s="1" t="s">
        <v>3334</v>
      </c>
    </row>
    <row r="1015" spans="1:97" ht="15.75" hidden="1" customHeight="1">
      <c r="A1015" s="86"/>
      <c r="B1015" s="106"/>
      <c r="C1015" s="81"/>
      <c r="D1015" s="106"/>
      <c r="E1015" s="106"/>
      <c r="F1015" s="106"/>
      <c r="G1015" s="106"/>
      <c r="H1015" s="106"/>
      <c r="I1015" s="106"/>
      <c r="J1015" s="106"/>
      <c r="K1015" s="106"/>
      <c r="L1015" s="106"/>
      <c r="M1015" s="81"/>
      <c r="N1015" s="81"/>
      <c r="O1015" s="81"/>
      <c r="P1015" s="81"/>
      <c r="Q1015" s="81"/>
      <c r="R1015" s="81"/>
      <c r="S1015" s="81"/>
      <c r="T1015" s="81"/>
      <c r="U1015" s="81"/>
      <c r="V1015" s="81"/>
      <c r="W1015" s="81"/>
      <c r="X1015" s="81"/>
      <c r="Y1015" s="81"/>
      <c r="Z1015" s="81"/>
      <c r="AA1015" s="81"/>
      <c r="AB1015" s="81"/>
      <c r="AC1015" s="81"/>
      <c r="AD1015" s="81"/>
      <c r="AE1015" s="81"/>
      <c r="AF1015" s="81"/>
      <c r="AG1015" s="81"/>
      <c r="AH1015" s="81"/>
      <c r="AI1015" s="81"/>
      <c r="AJ1015" s="81"/>
      <c r="AK1015" s="81"/>
      <c r="AL1015" s="81"/>
      <c r="AM1015" s="81"/>
      <c r="AN1015" s="81"/>
      <c r="AO1015" s="81"/>
      <c r="AP1015" s="81"/>
      <c r="AQ1015" s="81"/>
      <c r="AR1015" s="81"/>
      <c r="AS1015" s="81"/>
      <c r="AT1015" s="81"/>
      <c r="AU1015" s="81"/>
      <c r="AV1015" s="81"/>
      <c r="AW1015" s="81"/>
      <c r="AX1015" s="81"/>
      <c r="AY1015" s="81"/>
      <c r="AZ1015" s="81"/>
      <c r="BA1015" s="81"/>
      <c r="BB1015" s="81"/>
      <c r="BC1015" s="81"/>
      <c r="BD1015" s="81"/>
      <c r="BE1015" s="81"/>
      <c r="BF1015" s="81"/>
      <c r="BG1015" s="81"/>
      <c r="BH1015" s="81"/>
      <c r="BI1015" s="81"/>
      <c r="BJ1015" s="86"/>
      <c r="BK1015" s="86"/>
      <c r="BL1015" s="34"/>
      <c r="BM1015" s="86"/>
      <c r="BN1015" s="86"/>
      <c r="BO1015" s="86"/>
      <c r="BP1015" s="86"/>
      <c r="BQ1015" s="86"/>
      <c r="BR1015" s="86"/>
      <c r="BS1015" s="86"/>
      <c r="BT1015" s="86"/>
      <c r="BU1015" s="86"/>
      <c r="BV1015" s="86"/>
      <c r="BW1015" s="86"/>
      <c r="BX1015" s="86"/>
      <c r="BY1015" s="86"/>
      <c r="BZ1015" s="86"/>
      <c r="CA1015" s="86"/>
      <c r="CB1015" s="86"/>
      <c r="CC1015" s="86"/>
      <c r="CD1015" s="86"/>
      <c r="CE1015" s="86"/>
      <c r="CF1015" s="86"/>
      <c r="CG1015" s="86"/>
      <c r="CH1015" s="86"/>
      <c r="CI1015" s="86"/>
      <c r="CJ1015" s="86"/>
      <c r="CK1015" s="86"/>
      <c r="CS1015" s="1" t="s">
        <v>3335</v>
      </c>
    </row>
    <row r="1016" spans="1:97" ht="15.75" hidden="1" customHeight="1">
      <c r="A1016" s="86"/>
      <c r="B1016" s="106"/>
      <c r="C1016" s="81"/>
      <c r="D1016" s="106"/>
      <c r="E1016" s="106"/>
      <c r="F1016" s="106"/>
      <c r="G1016" s="106"/>
      <c r="H1016" s="106"/>
      <c r="I1016" s="106"/>
      <c r="J1016" s="106"/>
      <c r="K1016" s="106"/>
      <c r="L1016" s="106"/>
      <c r="M1016" s="81"/>
      <c r="N1016" s="81"/>
      <c r="O1016" s="81"/>
      <c r="P1016" s="81"/>
      <c r="Q1016" s="81"/>
      <c r="R1016" s="81"/>
      <c r="S1016" s="81"/>
      <c r="T1016" s="81"/>
      <c r="U1016" s="81"/>
      <c r="V1016" s="81"/>
      <c r="W1016" s="81"/>
      <c r="X1016" s="81"/>
      <c r="Y1016" s="81"/>
      <c r="Z1016" s="81"/>
      <c r="AA1016" s="81"/>
      <c r="AB1016" s="81"/>
      <c r="AC1016" s="81"/>
      <c r="AD1016" s="81"/>
      <c r="AE1016" s="81"/>
      <c r="AF1016" s="81"/>
      <c r="AG1016" s="81"/>
      <c r="AH1016" s="81"/>
      <c r="AI1016" s="81"/>
      <c r="AJ1016" s="81"/>
      <c r="AK1016" s="81"/>
      <c r="AL1016" s="81"/>
      <c r="AM1016" s="81"/>
      <c r="AN1016" s="81"/>
      <c r="AO1016" s="81"/>
      <c r="AP1016" s="81"/>
      <c r="AQ1016" s="81"/>
      <c r="AR1016" s="81"/>
      <c r="AS1016" s="81"/>
      <c r="AT1016" s="81"/>
      <c r="AU1016" s="81"/>
      <c r="AV1016" s="81"/>
      <c r="AW1016" s="81"/>
      <c r="AX1016" s="81"/>
      <c r="AY1016" s="81"/>
      <c r="AZ1016" s="81"/>
      <c r="BA1016" s="81"/>
      <c r="BB1016" s="81"/>
      <c r="BC1016" s="81"/>
      <c r="BD1016" s="81"/>
      <c r="BE1016" s="81"/>
      <c r="BF1016" s="81"/>
      <c r="BG1016" s="81"/>
      <c r="BH1016" s="81"/>
      <c r="BI1016" s="81"/>
      <c r="BJ1016" s="86"/>
      <c r="BK1016" s="86"/>
      <c r="BL1016" s="34"/>
      <c r="BM1016" s="86"/>
      <c r="BN1016" s="86"/>
      <c r="BO1016" s="86"/>
      <c r="BP1016" s="86"/>
      <c r="BQ1016" s="86"/>
      <c r="BR1016" s="86"/>
      <c r="BS1016" s="86"/>
      <c r="BT1016" s="86"/>
      <c r="BU1016" s="86"/>
      <c r="BV1016" s="86"/>
      <c r="BW1016" s="86"/>
      <c r="BX1016" s="86"/>
      <c r="BY1016" s="86"/>
      <c r="BZ1016" s="86"/>
      <c r="CA1016" s="86"/>
      <c r="CB1016" s="86"/>
      <c r="CC1016" s="86"/>
      <c r="CD1016" s="86"/>
      <c r="CE1016" s="86"/>
      <c r="CF1016" s="86"/>
      <c r="CG1016" s="86"/>
      <c r="CH1016" s="86"/>
      <c r="CI1016" s="86"/>
      <c r="CJ1016" s="86"/>
      <c r="CK1016" s="86"/>
      <c r="CS1016" s="1" t="s">
        <v>3336</v>
      </c>
    </row>
    <row r="1017" spans="1:97" ht="15.75" hidden="1" customHeight="1">
      <c r="A1017" s="86"/>
      <c r="B1017" s="106"/>
      <c r="C1017" s="81"/>
      <c r="D1017" s="106"/>
      <c r="E1017" s="106"/>
      <c r="F1017" s="106"/>
      <c r="G1017" s="106"/>
      <c r="H1017" s="106"/>
      <c r="I1017" s="106"/>
      <c r="J1017" s="106"/>
      <c r="K1017" s="106"/>
      <c r="L1017" s="106"/>
      <c r="M1017" s="81"/>
      <c r="N1017" s="81"/>
      <c r="O1017" s="81"/>
      <c r="P1017" s="81"/>
      <c r="Q1017" s="81"/>
      <c r="R1017" s="81"/>
      <c r="S1017" s="81"/>
      <c r="T1017" s="81"/>
      <c r="U1017" s="81"/>
      <c r="V1017" s="81"/>
      <c r="W1017" s="81"/>
      <c r="X1017" s="81"/>
      <c r="Y1017" s="81"/>
      <c r="Z1017" s="81"/>
      <c r="AA1017" s="81"/>
      <c r="AB1017" s="81"/>
      <c r="AC1017" s="81"/>
      <c r="AD1017" s="81"/>
      <c r="AE1017" s="81"/>
      <c r="AF1017" s="81"/>
      <c r="AG1017" s="81"/>
      <c r="AH1017" s="81"/>
      <c r="AI1017" s="81"/>
      <c r="AJ1017" s="81"/>
      <c r="AK1017" s="81"/>
      <c r="AL1017" s="81"/>
      <c r="AM1017" s="81"/>
      <c r="AN1017" s="81"/>
      <c r="AO1017" s="81"/>
      <c r="AP1017" s="81"/>
      <c r="AQ1017" s="81"/>
      <c r="AR1017" s="81"/>
      <c r="AS1017" s="81"/>
      <c r="AT1017" s="81"/>
      <c r="AU1017" s="81"/>
      <c r="AV1017" s="81"/>
      <c r="AW1017" s="81"/>
      <c r="AX1017" s="81"/>
      <c r="AY1017" s="81"/>
      <c r="AZ1017" s="81"/>
      <c r="BA1017" s="81"/>
      <c r="BB1017" s="81"/>
      <c r="BC1017" s="81"/>
      <c r="BD1017" s="81"/>
      <c r="BE1017" s="81"/>
      <c r="BF1017" s="81"/>
      <c r="BG1017" s="81"/>
      <c r="BH1017" s="81"/>
      <c r="BI1017" s="81"/>
      <c r="BJ1017" s="86"/>
      <c r="BK1017" s="86"/>
      <c r="BL1017" s="34"/>
      <c r="BM1017" s="86"/>
      <c r="BN1017" s="86"/>
      <c r="BO1017" s="86"/>
      <c r="BP1017" s="86"/>
      <c r="BQ1017" s="86"/>
      <c r="BR1017" s="86"/>
      <c r="BS1017" s="86"/>
      <c r="BT1017" s="86"/>
      <c r="BU1017" s="86"/>
      <c r="BV1017" s="86"/>
      <c r="BW1017" s="86"/>
      <c r="BX1017" s="86"/>
      <c r="BY1017" s="86"/>
      <c r="BZ1017" s="86"/>
      <c r="CA1017" s="86"/>
      <c r="CB1017" s="86"/>
      <c r="CC1017" s="86"/>
      <c r="CD1017" s="86"/>
      <c r="CE1017" s="86"/>
      <c r="CF1017" s="86"/>
      <c r="CG1017" s="86"/>
      <c r="CH1017" s="86"/>
      <c r="CI1017" s="86"/>
      <c r="CJ1017" s="86"/>
      <c r="CK1017" s="86"/>
      <c r="CS1017" s="1" t="s">
        <v>3337</v>
      </c>
    </row>
    <row r="1018" spans="1:97" ht="15.75" hidden="1" customHeight="1">
      <c r="A1018" s="86"/>
      <c r="B1018" s="106"/>
      <c r="C1018" s="81"/>
      <c r="D1018" s="106"/>
      <c r="E1018" s="106"/>
      <c r="F1018" s="106"/>
      <c r="G1018" s="106"/>
      <c r="H1018" s="106"/>
      <c r="I1018" s="106"/>
      <c r="J1018" s="106"/>
      <c r="K1018" s="106"/>
      <c r="L1018" s="106"/>
      <c r="M1018" s="81"/>
      <c r="N1018" s="81"/>
      <c r="O1018" s="81"/>
      <c r="P1018" s="81"/>
      <c r="Q1018" s="81"/>
      <c r="R1018" s="81"/>
      <c r="S1018" s="81"/>
      <c r="T1018" s="81"/>
      <c r="U1018" s="81"/>
      <c r="V1018" s="81"/>
      <c r="W1018" s="81"/>
      <c r="X1018" s="81"/>
      <c r="Y1018" s="81"/>
      <c r="Z1018" s="81"/>
      <c r="AA1018" s="81"/>
      <c r="AB1018" s="81"/>
      <c r="AC1018" s="81"/>
      <c r="AD1018" s="81"/>
      <c r="AE1018" s="81"/>
      <c r="AF1018" s="81"/>
      <c r="AG1018" s="81"/>
      <c r="AH1018" s="81"/>
      <c r="AI1018" s="81"/>
      <c r="AJ1018" s="81"/>
      <c r="AK1018" s="81"/>
      <c r="AL1018" s="81"/>
      <c r="AM1018" s="81"/>
      <c r="AN1018" s="81"/>
      <c r="AO1018" s="81"/>
      <c r="AP1018" s="81"/>
      <c r="AQ1018" s="81"/>
      <c r="AR1018" s="81"/>
      <c r="AS1018" s="81"/>
      <c r="AT1018" s="81"/>
      <c r="AU1018" s="81"/>
      <c r="AV1018" s="81"/>
      <c r="AW1018" s="81"/>
      <c r="AX1018" s="81"/>
      <c r="AY1018" s="81"/>
      <c r="AZ1018" s="81"/>
      <c r="BA1018" s="81"/>
      <c r="BB1018" s="81"/>
      <c r="BC1018" s="81"/>
      <c r="BD1018" s="81"/>
      <c r="BE1018" s="81"/>
      <c r="BF1018" s="81"/>
      <c r="BG1018" s="81"/>
      <c r="BH1018" s="81"/>
      <c r="BI1018" s="81"/>
      <c r="BJ1018" s="86"/>
      <c r="BK1018" s="86"/>
      <c r="BL1018" s="34"/>
      <c r="BM1018" s="86"/>
      <c r="BN1018" s="86"/>
      <c r="BO1018" s="86"/>
      <c r="BP1018" s="86"/>
      <c r="BQ1018" s="86"/>
      <c r="BR1018" s="86"/>
      <c r="BS1018" s="86"/>
      <c r="BT1018" s="86"/>
      <c r="BU1018" s="86"/>
      <c r="BV1018" s="86"/>
      <c r="BW1018" s="86"/>
      <c r="BX1018" s="86"/>
      <c r="BY1018" s="86"/>
      <c r="BZ1018" s="86"/>
      <c r="CA1018" s="86"/>
      <c r="CB1018" s="86"/>
      <c r="CC1018" s="86"/>
      <c r="CD1018" s="86"/>
      <c r="CE1018" s="86"/>
      <c r="CF1018" s="86"/>
      <c r="CG1018" s="86"/>
      <c r="CH1018" s="86"/>
      <c r="CI1018" s="86"/>
      <c r="CJ1018" s="86"/>
      <c r="CK1018" s="86"/>
      <c r="CS1018" s="1" t="s">
        <v>3338</v>
      </c>
    </row>
    <row r="1019" spans="1:97" ht="15.75" hidden="1" customHeight="1">
      <c r="A1019" s="86"/>
      <c r="B1019" s="106"/>
      <c r="C1019" s="81"/>
      <c r="D1019" s="106"/>
      <c r="E1019" s="106"/>
      <c r="F1019" s="106"/>
      <c r="G1019" s="106"/>
      <c r="H1019" s="106"/>
      <c r="I1019" s="106"/>
      <c r="J1019" s="106"/>
      <c r="K1019" s="106"/>
      <c r="L1019" s="106"/>
      <c r="M1019" s="81"/>
      <c r="N1019" s="81"/>
      <c r="O1019" s="81"/>
      <c r="P1019" s="81"/>
      <c r="Q1019" s="81"/>
      <c r="R1019" s="81"/>
      <c r="S1019" s="81"/>
      <c r="T1019" s="81"/>
      <c r="U1019" s="81"/>
      <c r="V1019" s="81"/>
      <c r="W1019" s="81"/>
      <c r="X1019" s="81"/>
      <c r="Y1019" s="81"/>
      <c r="Z1019" s="81"/>
      <c r="AA1019" s="81"/>
      <c r="AB1019" s="81"/>
      <c r="AC1019" s="81"/>
      <c r="AD1019" s="81"/>
      <c r="AE1019" s="81"/>
      <c r="AF1019" s="81"/>
      <c r="AG1019" s="81"/>
      <c r="AH1019" s="81"/>
      <c r="AI1019" s="81"/>
      <c r="AJ1019" s="81"/>
      <c r="AK1019" s="81"/>
      <c r="AL1019" s="81"/>
      <c r="AM1019" s="81"/>
      <c r="AN1019" s="81"/>
      <c r="AO1019" s="81"/>
      <c r="AP1019" s="81"/>
      <c r="AQ1019" s="81"/>
      <c r="AR1019" s="81"/>
      <c r="AS1019" s="81"/>
      <c r="AT1019" s="81"/>
      <c r="AU1019" s="81"/>
      <c r="AV1019" s="81"/>
      <c r="AW1019" s="81"/>
      <c r="AX1019" s="81"/>
      <c r="AY1019" s="81"/>
      <c r="AZ1019" s="81"/>
      <c r="BA1019" s="81"/>
      <c r="BB1019" s="81"/>
      <c r="BC1019" s="81"/>
      <c r="BD1019" s="81"/>
      <c r="BE1019" s="81"/>
      <c r="BF1019" s="81"/>
      <c r="BG1019" s="81"/>
      <c r="BH1019" s="81"/>
      <c r="BI1019" s="81"/>
      <c r="BJ1019" s="86"/>
      <c r="BK1019" s="86"/>
      <c r="BL1019" s="34"/>
      <c r="BM1019" s="86"/>
      <c r="BN1019" s="86"/>
      <c r="BO1019" s="86"/>
      <c r="BP1019" s="86"/>
      <c r="BQ1019" s="86"/>
      <c r="BR1019" s="86"/>
      <c r="BS1019" s="86"/>
      <c r="BT1019" s="86"/>
      <c r="BU1019" s="86"/>
      <c r="BV1019" s="86"/>
      <c r="BW1019" s="86"/>
      <c r="BX1019" s="86"/>
      <c r="BY1019" s="86"/>
      <c r="BZ1019" s="86"/>
      <c r="CA1019" s="86"/>
      <c r="CB1019" s="86"/>
      <c r="CC1019" s="86"/>
      <c r="CD1019" s="86"/>
      <c r="CE1019" s="86"/>
      <c r="CF1019" s="86"/>
      <c r="CG1019" s="86"/>
      <c r="CH1019" s="86"/>
      <c r="CI1019" s="86"/>
      <c r="CJ1019" s="86"/>
      <c r="CK1019" s="86"/>
      <c r="CS1019" s="1" t="s">
        <v>3339</v>
      </c>
    </row>
    <row r="1020" spans="1:97" ht="15.75" hidden="1" customHeight="1">
      <c r="A1020" s="86"/>
      <c r="B1020" s="106"/>
      <c r="C1020" s="81"/>
      <c r="D1020" s="106"/>
      <c r="E1020" s="106"/>
      <c r="F1020" s="106"/>
      <c r="G1020" s="106"/>
      <c r="H1020" s="106"/>
      <c r="I1020" s="106"/>
      <c r="J1020" s="106"/>
      <c r="K1020" s="106"/>
      <c r="L1020" s="106"/>
      <c r="M1020" s="81"/>
      <c r="N1020" s="81"/>
      <c r="O1020" s="81"/>
      <c r="P1020" s="81"/>
      <c r="Q1020" s="81"/>
      <c r="R1020" s="81"/>
      <c r="S1020" s="81"/>
      <c r="T1020" s="81"/>
      <c r="U1020" s="81"/>
      <c r="V1020" s="81"/>
      <c r="W1020" s="81"/>
      <c r="X1020" s="81"/>
      <c r="Y1020" s="81"/>
      <c r="Z1020" s="81"/>
      <c r="AA1020" s="81"/>
      <c r="AB1020" s="81"/>
      <c r="AC1020" s="81"/>
      <c r="AD1020" s="81"/>
      <c r="AE1020" s="81"/>
      <c r="AF1020" s="81"/>
      <c r="AG1020" s="81"/>
      <c r="AH1020" s="81"/>
      <c r="AI1020" s="81"/>
      <c r="AJ1020" s="81"/>
      <c r="AK1020" s="81"/>
      <c r="AL1020" s="81"/>
      <c r="AM1020" s="81"/>
      <c r="AN1020" s="81"/>
      <c r="AO1020" s="81"/>
      <c r="AP1020" s="81"/>
      <c r="AQ1020" s="81"/>
      <c r="AR1020" s="81"/>
      <c r="AS1020" s="81"/>
      <c r="AT1020" s="81"/>
      <c r="AU1020" s="81"/>
      <c r="AV1020" s="81"/>
      <c r="AW1020" s="81"/>
      <c r="AX1020" s="81"/>
      <c r="AY1020" s="81"/>
      <c r="AZ1020" s="81"/>
      <c r="BA1020" s="81"/>
      <c r="BB1020" s="81"/>
      <c r="BC1020" s="81"/>
      <c r="BD1020" s="81"/>
      <c r="BE1020" s="81"/>
      <c r="BF1020" s="81"/>
      <c r="BG1020" s="81"/>
      <c r="BH1020" s="81"/>
      <c r="BI1020" s="81"/>
      <c r="BJ1020" s="86"/>
      <c r="BK1020" s="86"/>
      <c r="BL1020" s="34"/>
      <c r="BM1020" s="86"/>
      <c r="BN1020" s="86"/>
      <c r="BO1020" s="86"/>
      <c r="BP1020" s="86"/>
      <c r="BQ1020" s="86"/>
      <c r="BR1020" s="86"/>
      <c r="BS1020" s="86"/>
      <c r="BT1020" s="86"/>
      <c r="BU1020" s="86"/>
      <c r="BV1020" s="86"/>
      <c r="BW1020" s="86"/>
      <c r="BX1020" s="86"/>
      <c r="BY1020" s="86"/>
      <c r="BZ1020" s="86"/>
      <c r="CA1020" s="86"/>
      <c r="CB1020" s="86"/>
      <c r="CC1020" s="86"/>
      <c r="CD1020" s="86"/>
      <c r="CE1020" s="86"/>
      <c r="CF1020" s="86"/>
      <c r="CG1020" s="86"/>
      <c r="CH1020" s="86"/>
      <c r="CI1020" s="86"/>
      <c r="CJ1020" s="86"/>
      <c r="CK1020" s="86"/>
      <c r="CS1020" s="1" t="s">
        <v>3340</v>
      </c>
    </row>
    <row r="1021" spans="1:97" ht="15.75" hidden="1" customHeight="1">
      <c r="A1021" s="86"/>
      <c r="B1021" s="106"/>
      <c r="C1021" s="81"/>
      <c r="D1021" s="106"/>
      <c r="E1021" s="106"/>
      <c r="F1021" s="106"/>
      <c r="G1021" s="106"/>
      <c r="H1021" s="106"/>
      <c r="I1021" s="106"/>
      <c r="J1021" s="106"/>
      <c r="K1021" s="106"/>
      <c r="L1021" s="106"/>
      <c r="M1021" s="81"/>
      <c r="N1021" s="81"/>
      <c r="O1021" s="81"/>
      <c r="P1021" s="81"/>
      <c r="Q1021" s="81"/>
      <c r="R1021" s="81"/>
      <c r="S1021" s="81"/>
      <c r="T1021" s="81"/>
      <c r="U1021" s="81"/>
      <c r="V1021" s="81"/>
      <c r="W1021" s="81"/>
      <c r="X1021" s="81"/>
      <c r="Y1021" s="81"/>
      <c r="Z1021" s="81"/>
      <c r="AA1021" s="81"/>
      <c r="AB1021" s="81"/>
      <c r="AC1021" s="81"/>
      <c r="AD1021" s="81"/>
      <c r="AE1021" s="81"/>
      <c r="AF1021" s="81"/>
      <c r="AG1021" s="81"/>
      <c r="AH1021" s="81"/>
      <c r="AI1021" s="81"/>
      <c r="AJ1021" s="81"/>
      <c r="AK1021" s="81"/>
      <c r="AL1021" s="81"/>
      <c r="AM1021" s="81"/>
      <c r="AN1021" s="81"/>
      <c r="AO1021" s="81"/>
      <c r="AP1021" s="81"/>
      <c r="AQ1021" s="81"/>
      <c r="AR1021" s="81"/>
      <c r="AS1021" s="81"/>
      <c r="AT1021" s="81"/>
      <c r="AU1021" s="81"/>
      <c r="AV1021" s="81"/>
      <c r="AW1021" s="81"/>
      <c r="AX1021" s="81"/>
      <c r="AY1021" s="81"/>
      <c r="AZ1021" s="81"/>
      <c r="BA1021" s="81"/>
      <c r="BB1021" s="81"/>
      <c r="BC1021" s="81"/>
      <c r="BD1021" s="81"/>
      <c r="BE1021" s="81"/>
      <c r="BF1021" s="81"/>
      <c r="BG1021" s="81"/>
      <c r="BH1021" s="81"/>
      <c r="BI1021" s="81"/>
      <c r="BJ1021" s="86"/>
      <c r="BK1021" s="86"/>
      <c r="BL1021" s="34"/>
      <c r="BM1021" s="86"/>
      <c r="BN1021" s="86"/>
      <c r="BO1021" s="86"/>
      <c r="BP1021" s="86"/>
      <c r="BQ1021" s="86"/>
      <c r="BR1021" s="86"/>
      <c r="BS1021" s="86"/>
      <c r="BT1021" s="86"/>
      <c r="BU1021" s="86"/>
      <c r="BV1021" s="86"/>
      <c r="BW1021" s="86"/>
      <c r="BX1021" s="86"/>
      <c r="BY1021" s="86"/>
      <c r="BZ1021" s="86"/>
      <c r="CA1021" s="86"/>
      <c r="CB1021" s="86"/>
      <c r="CC1021" s="86"/>
      <c r="CD1021" s="86"/>
      <c r="CE1021" s="86"/>
      <c r="CF1021" s="86"/>
      <c r="CG1021" s="86"/>
      <c r="CH1021" s="86"/>
      <c r="CI1021" s="86"/>
      <c r="CJ1021" s="86"/>
      <c r="CK1021" s="86"/>
      <c r="CS1021" s="1" t="s">
        <v>3341</v>
      </c>
    </row>
    <row r="1022" spans="1:97" ht="15.75" hidden="1" customHeight="1">
      <c r="A1022" s="86"/>
      <c r="B1022" s="106"/>
      <c r="C1022" s="81"/>
      <c r="D1022" s="106"/>
      <c r="E1022" s="106"/>
      <c r="F1022" s="106"/>
      <c r="G1022" s="106"/>
      <c r="H1022" s="106"/>
      <c r="I1022" s="106"/>
      <c r="J1022" s="106"/>
      <c r="K1022" s="106"/>
      <c r="L1022" s="106"/>
      <c r="M1022" s="81"/>
      <c r="N1022" s="81"/>
      <c r="O1022" s="81"/>
      <c r="P1022" s="81"/>
      <c r="Q1022" s="81"/>
      <c r="R1022" s="81"/>
      <c r="S1022" s="81"/>
      <c r="T1022" s="81"/>
      <c r="U1022" s="81"/>
      <c r="V1022" s="81"/>
      <c r="W1022" s="81"/>
      <c r="X1022" s="81"/>
      <c r="Y1022" s="81"/>
      <c r="Z1022" s="81"/>
      <c r="AA1022" s="81"/>
      <c r="AB1022" s="81"/>
      <c r="AC1022" s="81"/>
      <c r="AD1022" s="81"/>
      <c r="AE1022" s="81"/>
      <c r="AF1022" s="81"/>
      <c r="AG1022" s="81"/>
      <c r="AH1022" s="81"/>
      <c r="AI1022" s="81"/>
      <c r="AJ1022" s="81"/>
      <c r="AK1022" s="81"/>
      <c r="AL1022" s="81"/>
      <c r="AM1022" s="81"/>
      <c r="AN1022" s="81"/>
      <c r="AO1022" s="81"/>
      <c r="AP1022" s="81"/>
      <c r="AQ1022" s="81"/>
      <c r="AR1022" s="81"/>
      <c r="AS1022" s="81"/>
      <c r="AT1022" s="81"/>
      <c r="AU1022" s="81"/>
      <c r="AV1022" s="81"/>
      <c r="AW1022" s="81"/>
      <c r="AX1022" s="81"/>
      <c r="AY1022" s="81"/>
      <c r="AZ1022" s="81"/>
      <c r="BA1022" s="81"/>
      <c r="BB1022" s="81"/>
      <c r="BC1022" s="81"/>
      <c r="BD1022" s="81"/>
      <c r="BE1022" s="81"/>
      <c r="BF1022" s="81"/>
      <c r="BG1022" s="81"/>
      <c r="BH1022" s="81"/>
      <c r="BI1022" s="81"/>
      <c r="BJ1022" s="86"/>
      <c r="BK1022" s="86"/>
      <c r="BL1022" s="34"/>
      <c r="BM1022" s="86"/>
      <c r="BN1022" s="86"/>
      <c r="BO1022" s="86"/>
      <c r="BP1022" s="86"/>
      <c r="BQ1022" s="86"/>
      <c r="BR1022" s="86"/>
      <c r="BS1022" s="86"/>
      <c r="BT1022" s="86"/>
      <c r="BU1022" s="86"/>
      <c r="BV1022" s="86"/>
      <c r="BW1022" s="86"/>
      <c r="BX1022" s="86"/>
      <c r="BY1022" s="86"/>
      <c r="BZ1022" s="86"/>
      <c r="CA1022" s="86"/>
      <c r="CB1022" s="86"/>
      <c r="CC1022" s="86"/>
      <c r="CD1022" s="86"/>
      <c r="CE1022" s="86"/>
      <c r="CF1022" s="86"/>
      <c r="CG1022" s="86"/>
      <c r="CH1022" s="86"/>
      <c r="CI1022" s="86"/>
      <c r="CJ1022" s="86"/>
      <c r="CK1022" s="86"/>
      <c r="CS1022" s="1" t="s">
        <v>3342</v>
      </c>
    </row>
    <row r="1023" spans="1:97" ht="15.75" hidden="1" customHeight="1">
      <c r="A1023" s="86"/>
      <c r="B1023" s="106"/>
      <c r="C1023" s="81"/>
      <c r="D1023" s="106"/>
      <c r="E1023" s="106"/>
      <c r="F1023" s="106"/>
      <c r="G1023" s="106"/>
      <c r="H1023" s="106"/>
      <c r="I1023" s="106"/>
      <c r="J1023" s="106"/>
      <c r="K1023" s="106"/>
      <c r="L1023" s="106"/>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6"/>
      <c r="BK1023" s="86"/>
      <c r="BL1023" s="34"/>
      <c r="BM1023" s="86"/>
      <c r="BN1023" s="86"/>
      <c r="BO1023" s="86"/>
      <c r="BP1023" s="86"/>
      <c r="BQ1023" s="86"/>
      <c r="BR1023" s="86"/>
      <c r="BS1023" s="86"/>
      <c r="BT1023" s="86"/>
      <c r="BU1023" s="86"/>
      <c r="BV1023" s="86"/>
      <c r="BW1023" s="86"/>
      <c r="BX1023" s="86"/>
      <c r="BY1023" s="86"/>
      <c r="BZ1023" s="86"/>
      <c r="CA1023" s="86"/>
      <c r="CB1023" s="86"/>
      <c r="CC1023" s="86"/>
      <c r="CD1023" s="86"/>
      <c r="CE1023" s="86"/>
      <c r="CF1023" s="86"/>
      <c r="CG1023" s="86"/>
      <c r="CH1023" s="86"/>
      <c r="CI1023" s="86"/>
      <c r="CJ1023" s="86"/>
      <c r="CK1023" s="86"/>
      <c r="CS1023" s="1" t="s">
        <v>3343</v>
      </c>
    </row>
    <row r="1024" spans="1:97" ht="15.75" hidden="1" customHeight="1">
      <c r="A1024" s="86"/>
      <c r="B1024" s="106"/>
      <c r="C1024" s="81"/>
      <c r="D1024" s="106"/>
      <c r="E1024" s="106"/>
      <c r="F1024" s="106"/>
      <c r="G1024" s="106"/>
      <c r="H1024" s="106"/>
      <c r="I1024" s="106"/>
      <c r="J1024" s="106"/>
      <c r="K1024" s="106"/>
      <c r="L1024" s="106"/>
      <c r="M1024" s="81"/>
      <c r="N1024" s="81"/>
      <c r="O1024" s="81"/>
      <c r="P1024" s="81"/>
      <c r="Q1024" s="81"/>
      <c r="R1024" s="81"/>
      <c r="S1024" s="81"/>
      <c r="T1024" s="81"/>
      <c r="U1024" s="81"/>
      <c r="V1024" s="81"/>
      <c r="W1024" s="81"/>
      <c r="X1024" s="81"/>
      <c r="Y1024" s="81"/>
      <c r="Z1024" s="81"/>
      <c r="AA1024" s="81"/>
      <c r="AB1024" s="81"/>
      <c r="AC1024" s="81"/>
      <c r="AD1024" s="81"/>
      <c r="AE1024" s="81"/>
      <c r="AF1024" s="81"/>
      <c r="AG1024" s="81"/>
      <c r="AH1024" s="81"/>
      <c r="AI1024" s="81"/>
      <c r="AJ1024" s="81"/>
      <c r="AK1024" s="81"/>
      <c r="AL1024" s="81"/>
      <c r="AM1024" s="81"/>
      <c r="AN1024" s="81"/>
      <c r="AO1024" s="81"/>
      <c r="AP1024" s="81"/>
      <c r="AQ1024" s="81"/>
      <c r="AR1024" s="81"/>
      <c r="AS1024" s="81"/>
      <c r="AT1024" s="81"/>
      <c r="AU1024" s="81"/>
      <c r="AV1024" s="81"/>
      <c r="AW1024" s="81"/>
      <c r="AX1024" s="81"/>
      <c r="AY1024" s="81"/>
      <c r="AZ1024" s="81"/>
      <c r="BA1024" s="81"/>
      <c r="BB1024" s="81"/>
      <c r="BC1024" s="81"/>
      <c r="BD1024" s="81"/>
      <c r="BE1024" s="81"/>
      <c r="BF1024" s="81"/>
      <c r="BG1024" s="81"/>
      <c r="BH1024" s="81"/>
      <c r="BI1024" s="81"/>
      <c r="BJ1024" s="86"/>
      <c r="BK1024" s="86"/>
      <c r="BL1024" s="34"/>
      <c r="BM1024" s="86"/>
      <c r="BN1024" s="86"/>
      <c r="BO1024" s="86"/>
      <c r="BP1024" s="86"/>
      <c r="BQ1024" s="86"/>
      <c r="BR1024" s="86"/>
      <c r="BS1024" s="86"/>
      <c r="BT1024" s="86"/>
      <c r="BU1024" s="86"/>
      <c r="BV1024" s="86"/>
      <c r="BW1024" s="86"/>
      <c r="BX1024" s="86"/>
      <c r="BY1024" s="86"/>
      <c r="BZ1024" s="86"/>
      <c r="CA1024" s="86"/>
      <c r="CB1024" s="86"/>
      <c r="CC1024" s="86"/>
      <c r="CD1024" s="86"/>
      <c r="CE1024" s="86"/>
      <c r="CF1024" s="86"/>
      <c r="CG1024" s="86"/>
      <c r="CH1024" s="86"/>
      <c r="CI1024" s="86"/>
      <c r="CJ1024" s="86"/>
      <c r="CK1024" s="86"/>
      <c r="CS1024" s="1" t="s">
        <v>3344</v>
      </c>
    </row>
    <row r="1025" spans="1:97" ht="15.75" hidden="1" customHeight="1">
      <c r="A1025" s="86"/>
      <c r="B1025" s="106"/>
      <c r="C1025" s="81"/>
      <c r="D1025" s="106"/>
      <c r="E1025" s="106"/>
      <c r="F1025" s="106"/>
      <c r="G1025" s="106"/>
      <c r="H1025" s="106"/>
      <c r="I1025" s="106"/>
      <c r="J1025" s="106"/>
      <c r="K1025" s="106"/>
      <c r="L1025" s="106"/>
      <c r="M1025" s="81"/>
      <c r="N1025" s="81"/>
      <c r="O1025" s="81"/>
      <c r="P1025" s="81"/>
      <c r="Q1025" s="81"/>
      <c r="R1025" s="81"/>
      <c r="S1025" s="81"/>
      <c r="T1025" s="81"/>
      <c r="U1025" s="81"/>
      <c r="V1025" s="81"/>
      <c r="W1025" s="81"/>
      <c r="X1025" s="81"/>
      <c r="Y1025" s="81"/>
      <c r="Z1025" s="81"/>
      <c r="AA1025" s="81"/>
      <c r="AB1025" s="81"/>
      <c r="AC1025" s="81"/>
      <c r="AD1025" s="81"/>
      <c r="AE1025" s="81"/>
      <c r="AF1025" s="81"/>
      <c r="AG1025" s="81"/>
      <c r="AH1025" s="81"/>
      <c r="AI1025" s="81"/>
      <c r="AJ1025" s="81"/>
      <c r="AK1025" s="81"/>
      <c r="AL1025" s="81"/>
      <c r="AM1025" s="81"/>
      <c r="AN1025" s="81"/>
      <c r="AO1025" s="81"/>
      <c r="AP1025" s="81"/>
      <c r="AQ1025" s="81"/>
      <c r="AR1025" s="81"/>
      <c r="AS1025" s="81"/>
      <c r="AT1025" s="81"/>
      <c r="AU1025" s="81"/>
      <c r="AV1025" s="81"/>
      <c r="AW1025" s="81"/>
      <c r="AX1025" s="81"/>
      <c r="AY1025" s="81"/>
      <c r="AZ1025" s="81"/>
      <c r="BA1025" s="81"/>
      <c r="BB1025" s="81"/>
      <c r="BC1025" s="81"/>
      <c r="BD1025" s="81"/>
      <c r="BE1025" s="81"/>
      <c r="BF1025" s="81"/>
      <c r="BG1025" s="81"/>
      <c r="BH1025" s="81"/>
      <c r="BI1025" s="81"/>
      <c r="BJ1025" s="86"/>
      <c r="BK1025" s="86"/>
      <c r="BL1025" s="34"/>
      <c r="BM1025" s="86"/>
      <c r="BN1025" s="86"/>
      <c r="BO1025" s="86"/>
      <c r="BP1025" s="86"/>
      <c r="BQ1025" s="86"/>
      <c r="BR1025" s="86"/>
      <c r="BS1025" s="86"/>
      <c r="BT1025" s="86"/>
      <c r="BU1025" s="86"/>
      <c r="BV1025" s="86"/>
      <c r="BW1025" s="86"/>
      <c r="BX1025" s="86"/>
      <c r="BY1025" s="86"/>
      <c r="BZ1025" s="86"/>
      <c r="CA1025" s="86"/>
      <c r="CB1025" s="86"/>
      <c r="CC1025" s="86"/>
      <c r="CD1025" s="86"/>
      <c r="CE1025" s="86"/>
      <c r="CF1025" s="86"/>
      <c r="CG1025" s="86"/>
      <c r="CH1025" s="86"/>
      <c r="CI1025" s="86"/>
      <c r="CJ1025" s="86"/>
      <c r="CK1025" s="86"/>
      <c r="CS1025" s="1" t="s">
        <v>3345</v>
      </c>
    </row>
    <row r="1026" spans="1:97" ht="15.75" hidden="1" customHeight="1">
      <c r="A1026" s="86"/>
      <c r="B1026" s="106"/>
      <c r="C1026" s="81"/>
      <c r="D1026" s="106"/>
      <c r="E1026" s="106"/>
      <c r="F1026" s="106"/>
      <c r="G1026" s="106"/>
      <c r="H1026" s="106"/>
      <c r="I1026" s="106"/>
      <c r="J1026" s="106"/>
      <c r="K1026" s="106"/>
      <c r="L1026" s="106"/>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6"/>
      <c r="BK1026" s="86"/>
      <c r="BL1026" s="34"/>
      <c r="BM1026" s="86"/>
      <c r="BN1026" s="86"/>
      <c r="BO1026" s="86"/>
      <c r="BP1026" s="86"/>
      <c r="BQ1026" s="86"/>
      <c r="BR1026" s="86"/>
      <c r="BS1026" s="86"/>
      <c r="BT1026" s="86"/>
      <c r="BU1026" s="86"/>
      <c r="BV1026" s="86"/>
      <c r="BW1026" s="86"/>
      <c r="BX1026" s="86"/>
      <c r="BY1026" s="86"/>
      <c r="BZ1026" s="86"/>
      <c r="CA1026" s="86"/>
      <c r="CB1026" s="86"/>
      <c r="CC1026" s="86"/>
      <c r="CD1026" s="86"/>
      <c r="CE1026" s="86"/>
      <c r="CF1026" s="86"/>
      <c r="CG1026" s="86"/>
      <c r="CH1026" s="86"/>
      <c r="CI1026" s="86"/>
      <c r="CJ1026" s="86"/>
      <c r="CK1026" s="86"/>
      <c r="CS1026" s="1" t="s">
        <v>3346</v>
      </c>
    </row>
    <row r="1027" spans="1:97" ht="15.75" hidden="1" customHeight="1">
      <c r="A1027" s="86"/>
      <c r="B1027" s="106"/>
      <c r="C1027" s="81"/>
      <c r="D1027" s="106"/>
      <c r="E1027" s="106"/>
      <c r="F1027" s="106"/>
      <c r="G1027" s="106"/>
      <c r="H1027" s="106"/>
      <c r="I1027" s="106"/>
      <c r="J1027" s="106"/>
      <c r="K1027" s="106"/>
      <c r="L1027" s="106"/>
      <c r="M1027" s="81"/>
      <c r="N1027" s="81"/>
      <c r="O1027" s="81"/>
      <c r="P1027" s="81"/>
      <c r="Q1027" s="81"/>
      <c r="R1027" s="81"/>
      <c r="S1027" s="81"/>
      <c r="T1027" s="81"/>
      <c r="U1027" s="81"/>
      <c r="V1027" s="81"/>
      <c r="W1027" s="81"/>
      <c r="X1027" s="81"/>
      <c r="Y1027" s="81"/>
      <c r="Z1027" s="81"/>
      <c r="AA1027" s="81"/>
      <c r="AB1027" s="81"/>
      <c r="AC1027" s="81"/>
      <c r="AD1027" s="81"/>
      <c r="AE1027" s="81"/>
      <c r="AF1027" s="81"/>
      <c r="AG1027" s="81"/>
      <c r="AH1027" s="81"/>
      <c r="AI1027" s="81"/>
      <c r="AJ1027" s="81"/>
      <c r="AK1027" s="81"/>
      <c r="AL1027" s="81"/>
      <c r="AM1027" s="81"/>
      <c r="AN1027" s="81"/>
      <c r="AO1027" s="81"/>
      <c r="AP1027" s="81"/>
      <c r="AQ1027" s="81"/>
      <c r="AR1027" s="81"/>
      <c r="AS1027" s="81"/>
      <c r="AT1027" s="81"/>
      <c r="AU1027" s="81"/>
      <c r="AV1027" s="81"/>
      <c r="AW1027" s="81"/>
      <c r="AX1027" s="81"/>
      <c r="AY1027" s="81"/>
      <c r="AZ1027" s="81"/>
      <c r="BA1027" s="81"/>
      <c r="BB1027" s="81"/>
      <c r="BC1027" s="81"/>
      <c r="BD1027" s="81"/>
      <c r="BE1027" s="81"/>
      <c r="BF1027" s="81"/>
      <c r="BG1027" s="81"/>
      <c r="BH1027" s="81"/>
      <c r="BI1027" s="81"/>
      <c r="BJ1027" s="86"/>
      <c r="BK1027" s="86"/>
      <c r="BL1027" s="34"/>
      <c r="BM1027" s="86"/>
      <c r="BN1027" s="86"/>
      <c r="BO1027" s="86"/>
      <c r="BP1027" s="86"/>
      <c r="BQ1027" s="86"/>
      <c r="BR1027" s="86"/>
      <c r="BS1027" s="86"/>
      <c r="BT1027" s="86"/>
      <c r="BU1027" s="86"/>
      <c r="BV1027" s="86"/>
      <c r="BW1027" s="86"/>
      <c r="BX1027" s="86"/>
      <c r="BY1027" s="86"/>
      <c r="BZ1027" s="86"/>
      <c r="CA1027" s="86"/>
      <c r="CB1027" s="86"/>
      <c r="CC1027" s="86"/>
      <c r="CD1027" s="86"/>
      <c r="CE1027" s="86"/>
      <c r="CF1027" s="86"/>
      <c r="CG1027" s="86"/>
      <c r="CH1027" s="86"/>
      <c r="CI1027" s="86"/>
      <c r="CJ1027" s="86"/>
      <c r="CK1027" s="86"/>
      <c r="CS1027" s="1" t="s">
        <v>3347</v>
      </c>
    </row>
    <row r="1028" spans="1:97" ht="15.75" hidden="1" customHeight="1">
      <c r="A1028" s="86"/>
      <c r="B1028" s="106"/>
      <c r="C1028" s="81"/>
      <c r="D1028" s="106"/>
      <c r="E1028" s="106"/>
      <c r="F1028" s="106"/>
      <c r="G1028" s="106"/>
      <c r="H1028" s="106"/>
      <c r="I1028" s="106"/>
      <c r="J1028" s="106"/>
      <c r="K1028" s="106"/>
      <c r="L1028" s="106"/>
      <c r="M1028" s="81"/>
      <c r="N1028" s="81"/>
      <c r="O1028" s="81"/>
      <c r="P1028" s="81"/>
      <c r="Q1028" s="81"/>
      <c r="R1028" s="81"/>
      <c r="S1028" s="81"/>
      <c r="T1028" s="81"/>
      <c r="U1028" s="81"/>
      <c r="V1028" s="81"/>
      <c r="W1028" s="81"/>
      <c r="X1028" s="81"/>
      <c r="Y1028" s="81"/>
      <c r="Z1028" s="81"/>
      <c r="AA1028" s="81"/>
      <c r="AB1028" s="81"/>
      <c r="AC1028" s="81"/>
      <c r="AD1028" s="81"/>
      <c r="AE1028" s="81"/>
      <c r="AF1028" s="81"/>
      <c r="AG1028" s="81"/>
      <c r="AH1028" s="81"/>
      <c r="AI1028" s="81"/>
      <c r="AJ1028" s="81"/>
      <c r="AK1028" s="81"/>
      <c r="AL1028" s="81"/>
      <c r="AM1028" s="81"/>
      <c r="AN1028" s="81"/>
      <c r="AO1028" s="81"/>
      <c r="AP1028" s="81"/>
      <c r="AQ1028" s="81"/>
      <c r="AR1028" s="81"/>
      <c r="AS1028" s="81"/>
      <c r="AT1028" s="81"/>
      <c r="AU1028" s="81"/>
      <c r="AV1028" s="81"/>
      <c r="AW1028" s="81"/>
      <c r="AX1028" s="81"/>
      <c r="AY1028" s="81"/>
      <c r="AZ1028" s="81"/>
      <c r="BA1028" s="81"/>
      <c r="BB1028" s="81"/>
      <c r="BC1028" s="81"/>
      <c r="BD1028" s="81"/>
      <c r="BE1028" s="81"/>
      <c r="BF1028" s="81"/>
      <c r="BG1028" s="81"/>
      <c r="BH1028" s="81"/>
      <c r="BI1028" s="81"/>
      <c r="BJ1028" s="86"/>
      <c r="BK1028" s="86"/>
      <c r="BL1028" s="34"/>
      <c r="BM1028" s="86"/>
      <c r="BN1028" s="86"/>
      <c r="BO1028" s="86"/>
      <c r="BP1028" s="86"/>
      <c r="BQ1028" s="86"/>
      <c r="BR1028" s="86"/>
      <c r="BS1028" s="86"/>
      <c r="BT1028" s="86"/>
      <c r="BU1028" s="86"/>
      <c r="BV1028" s="86"/>
      <c r="BW1028" s="86"/>
      <c r="BX1028" s="86"/>
      <c r="BY1028" s="86"/>
      <c r="BZ1028" s="86"/>
      <c r="CA1028" s="86"/>
      <c r="CB1028" s="86"/>
      <c r="CC1028" s="86"/>
      <c r="CD1028" s="86"/>
      <c r="CE1028" s="86"/>
      <c r="CF1028" s="86"/>
      <c r="CG1028" s="86"/>
      <c r="CH1028" s="86"/>
      <c r="CI1028" s="86"/>
      <c r="CJ1028" s="86"/>
      <c r="CK1028" s="86"/>
      <c r="CS1028" s="1" t="s">
        <v>3348</v>
      </c>
    </row>
    <row r="1029" spans="1:97" ht="15.75" hidden="1" customHeight="1">
      <c r="A1029" s="86"/>
      <c r="B1029" s="106"/>
      <c r="C1029" s="81"/>
      <c r="D1029" s="106"/>
      <c r="E1029" s="106"/>
      <c r="F1029" s="106"/>
      <c r="G1029" s="106"/>
      <c r="H1029" s="106"/>
      <c r="I1029" s="106"/>
      <c r="J1029" s="106"/>
      <c r="K1029" s="106"/>
      <c r="L1029" s="106"/>
      <c r="M1029" s="81"/>
      <c r="N1029" s="81"/>
      <c r="O1029" s="81"/>
      <c r="P1029" s="81"/>
      <c r="Q1029" s="81"/>
      <c r="R1029" s="81"/>
      <c r="S1029" s="81"/>
      <c r="T1029" s="81"/>
      <c r="U1029" s="81"/>
      <c r="V1029" s="81"/>
      <c r="W1029" s="81"/>
      <c r="X1029" s="81"/>
      <c r="Y1029" s="81"/>
      <c r="Z1029" s="81"/>
      <c r="AA1029" s="81"/>
      <c r="AB1029" s="81"/>
      <c r="AC1029" s="81"/>
      <c r="AD1029" s="81"/>
      <c r="AE1029" s="81"/>
      <c r="AF1029" s="81"/>
      <c r="AG1029" s="81"/>
      <c r="AH1029" s="81"/>
      <c r="AI1029" s="81"/>
      <c r="AJ1029" s="81"/>
      <c r="AK1029" s="81"/>
      <c r="AL1029" s="81"/>
      <c r="AM1029" s="81"/>
      <c r="AN1029" s="81"/>
      <c r="AO1029" s="81"/>
      <c r="AP1029" s="81"/>
      <c r="AQ1029" s="81"/>
      <c r="AR1029" s="81"/>
      <c r="AS1029" s="81"/>
      <c r="AT1029" s="81"/>
      <c r="AU1029" s="81"/>
      <c r="AV1029" s="81"/>
      <c r="AW1029" s="81"/>
      <c r="AX1029" s="81"/>
      <c r="AY1029" s="81"/>
      <c r="AZ1029" s="81"/>
      <c r="BA1029" s="81"/>
      <c r="BB1029" s="81"/>
      <c r="BC1029" s="81"/>
      <c r="BD1029" s="81"/>
      <c r="BE1029" s="81"/>
      <c r="BF1029" s="81"/>
      <c r="BG1029" s="81"/>
      <c r="BH1029" s="81"/>
      <c r="BI1029" s="81"/>
      <c r="BJ1029" s="86"/>
      <c r="BK1029" s="86"/>
      <c r="BL1029" s="34"/>
      <c r="BM1029" s="86"/>
      <c r="BN1029" s="86"/>
      <c r="BO1029" s="86"/>
      <c r="BP1029" s="86"/>
      <c r="BQ1029" s="86"/>
      <c r="BR1029" s="86"/>
      <c r="BS1029" s="86"/>
      <c r="BT1029" s="86"/>
      <c r="BU1029" s="86"/>
      <c r="BV1029" s="86"/>
      <c r="BW1029" s="86"/>
      <c r="BX1029" s="86"/>
      <c r="BY1029" s="86"/>
      <c r="BZ1029" s="86"/>
      <c r="CA1029" s="86"/>
      <c r="CB1029" s="86"/>
      <c r="CC1029" s="86"/>
      <c r="CD1029" s="86"/>
      <c r="CE1029" s="86"/>
      <c r="CF1029" s="86"/>
      <c r="CG1029" s="86"/>
      <c r="CH1029" s="86"/>
      <c r="CI1029" s="86"/>
      <c r="CJ1029" s="86"/>
      <c r="CK1029" s="86"/>
      <c r="CS1029" s="1" t="s">
        <v>3349</v>
      </c>
    </row>
    <row r="1030" spans="1:97" ht="15.75" hidden="1" customHeight="1">
      <c r="A1030" s="86"/>
      <c r="B1030" s="106"/>
      <c r="C1030" s="81"/>
      <c r="D1030" s="106"/>
      <c r="E1030" s="106"/>
      <c r="F1030" s="106"/>
      <c r="G1030" s="106"/>
      <c r="H1030" s="106"/>
      <c r="I1030" s="106"/>
      <c r="J1030" s="106"/>
      <c r="K1030" s="106"/>
      <c r="L1030" s="106"/>
      <c r="M1030" s="81"/>
      <c r="N1030" s="81"/>
      <c r="O1030" s="81"/>
      <c r="P1030" s="81"/>
      <c r="Q1030" s="81"/>
      <c r="R1030" s="81"/>
      <c r="S1030" s="81"/>
      <c r="T1030" s="81"/>
      <c r="U1030" s="81"/>
      <c r="V1030" s="81"/>
      <c r="W1030" s="81"/>
      <c r="X1030" s="81"/>
      <c r="Y1030" s="81"/>
      <c r="Z1030" s="81"/>
      <c r="AA1030" s="81"/>
      <c r="AB1030" s="81"/>
      <c r="AC1030" s="81"/>
      <c r="AD1030" s="81"/>
      <c r="AE1030" s="81"/>
      <c r="AF1030" s="81"/>
      <c r="AG1030" s="81"/>
      <c r="AH1030" s="81"/>
      <c r="AI1030" s="81"/>
      <c r="AJ1030" s="81"/>
      <c r="AK1030" s="81"/>
      <c r="AL1030" s="81"/>
      <c r="AM1030" s="81"/>
      <c r="AN1030" s="81"/>
      <c r="AO1030" s="81"/>
      <c r="AP1030" s="81"/>
      <c r="AQ1030" s="81"/>
      <c r="AR1030" s="81"/>
      <c r="AS1030" s="81"/>
      <c r="AT1030" s="81"/>
      <c r="AU1030" s="81"/>
      <c r="AV1030" s="81"/>
      <c r="AW1030" s="81"/>
      <c r="AX1030" s="81"/>
      <c r="AY1030" s="81"/>
      <c r="AZ1030" s="81"/>
      <c r="BA1030" s="81"/>
      <c r="BB1030" s="81"/>
      <c r="BC1030" s="81"/>
      <c r="BD1030" s="81"/>
      <c r="BE1030" s="81"/>
      <c r="BF1030" s="81"/>
      <c r="BG1030" s="81"/>
      <c r="BH1030" s="81"/>
      <c r="BI1030" s="81"/>
      <c r="BJ1030" s="86"/>
      <c r="BK1030" s="86"/>
      <c r="BL1030" s="34"/>
      <c r="BM1030" s="86"/>
      <c r="BN1030" s="86"/>
      <c r="BO1030" s="86"/>
      <c r="BP1030" s="86"/>
      <c r="BQ1030" s="86"/>
      <c r="BR1030" s="86"/>
      <c r="BS1030" s="86"/>
      <c r="BT1030" s="86"/>
      <c r="BU1030" s="86"/>
      <c r="BV1030" s="86"/>
      <c r="BW1030" s="86"/>
      <c r="BX1030" s="86"/>
      <c r="BY1030" s="86"/>
      <c r="BZ1030" s="86"/>
      <c r="CA1030" s="86"/>
      <c r="CB1030" s="86"/>
      <c r="CC1030" s="86"/>
      <c r="CD1030" s="86"/>
      <c r="CE1030" s="86"/>
      <c r="CF1030" s="86"/>
      <c r="CG1030" s="86"/>
      <c r="CH1030" s="86"/>
      <c r="CI1030" s="86"/>
      <c r="CJ1030" s="86"/>
      <c r="CK1030" s="86"/>
      <c r="CS1030" s="1" t="s">
        <v>3350</v>
      </c>
    </row>
    <row r="1031" spans="1:97" ht="15.75" hidden="1" customHeight="1">
      <c r="A1031" s="86"/>
      <c r="B1031" s="106"/>
      <c r="C1031" s="81"/>
      <c r="D1031" s="106"/>
      <c r="E1031" s="106"/>
      <c r="F1031" s="106"/>
      <c r="G1031" s="106"/>
      <c r="H1031" s="106"/>
      <c r="I1031" s="106"/>
      <c r="J1031" s="106"/>
      <c r="K1031" s="106"/>
      <c r="L1031" s="106"/>
      <c r="M1031" s="81"/>
      <c r="N1031" s="81"/>
      <c r="O1031" s="81"/>
      <c r="P1031" s="81"/>
      <c r="Q1031" s="81"/>
      <c r="R1031" s="81"/>
      <c r="S1031" s="81"/>
      <c r="T1031" s="81"/>
      <c r="U1031" s="81"/>
      <c r="V1031" s="81"/>
      <c r="W1031" s="81"/>
      <c r="X1031" s="81"/>
      <c r="Y1031" s="81"/>
      <c r="Z1031" s="81"/>
      <c r="AA1031" s="81"/>
      <c r="AB1031" s="81"/>
      <c r="AC1031" s="81"/>
      <c r="AD1031" s="81"/>
      <c r="AE1031" s="81"/>
      <c r="AF1031" s="81"/>
      <c r="AG1031" s="81"/>
      <c r="AH1031" s="81"/>
      <c r="AI1031" s="81"/>
      <c r="AJ1031" s="81"/>
      <c r="AK1031" s="81"/>
      <c r="AL1031" s="81"/>
      <c r="AM1031" s="81"/>
      <c r="AN1031" s="81"/>
      <c r="AO1031" s="81"/>
      <c r="AP1031" s="81"/>
      <c r="AQ1031" s="81"/>
      <c r="AR1031" s="81"/>
      <c r="AS1031" s="81"/>
      <c r="AT1031" s="81"/>
      <c r="AU1031" s="81"/>
      <c r="AV1031" s="81"/>
      <c r="AW1031" s="81"/>
      <c r="AX1031" s="81"/>
      <c r="AY1031" s="81"/>
      <c r="AZ1031" s="81"/>
      <c r="BA1031" s="81"/>
      <c r="BB1031" s="81"/>
      <c r="BC1031" s="81"/>
      <c r="BD1031" s="81"/>
      <c r="BE1031" s="81"/>
      <c r="BF1031" s="81"/>
      <c r="BG1031" s="81"/>
      <c r="BH1031" s="81"/>
      <c r="BI1031" s="81"/>
      <c r="BJ1031" s="86"/>
      <c r="BK1031" s="86"/>
      <c r="BL1031" s="34"/>
      <c r="BM1031" s="86"/>
      <c r="BN1031" s="86"/>
      <c r="BO1031" s="86"/>
      <c r="BP1031" s="86"/>
      <c r="BQ1031" s="86"/>
      <c r="BR1031" s="86"/>
      <c r="BS1031" s="86"/>
      <c r="BT1031" s="86"/>
      <c r="BU1031" s="86"/>
      <c r="BV1031" s="86"/>
      <c r="BW1031" s="86"/>
      <c r="BX1031" s="86"/>
      <c r="BY1031" s="86"/>
      <c r="BZ1031" s="86"/>
      <c r="CA1031" s="86"/>
      <c r="CB1031" s="86"/>
      <c r="CC1031" s="86"/>
      <c r="CD1031" s="86"/>
      <c r="CE1031" s="86"/>
      <c r="CF1031" s="86"/>
      <c r="CG1031" s="86"/>
      <c r="CH1031" s="86"/>
      <c r="CI1031" s="86"/>
      <c r="CJ1031" s="86"/>
      <c r="CK1031" s="86"/>
      <c r="CS1031" s="1" t="s">
        <v>3351</v>
      </c>
    </row>
    <row r="1032" spans="1:97" ht="15.75" hidden="1" customHeight="1">
      <c r="A1032" s="86"/>
      <c r="B1032" s="106"/>
      <c r="C1032" s="81"/>
      <c r="D1032" s="106"/>
      <c r="E1032" s="106"/>
      <c r="F1032" s="106"/>
      <c r="G1032" s="106"/>
      <c r="H1032" s="106"/>
      <c r="I1032" s="106"/>
      <c r="J1032" s="106"/>
      <c r="K1032" s="106"/>
      <c r="L1032" s="106"/>
      <c r="M1032" s="81"/>
      <c r="N1032" s="81"/>
      <c r="O1032" s="81"/>
      <c r="P1032" s="81"/>
      <c r="Q1032" s="81"/>
      <c r="R1032" s="81"/>
      <c r="S1032" s="81"/>
      <c r="T1032" s="81"/>
      <c r="U1032" s="81"/>
      <c r="V1032" s="81"/>
      <c r="W1032" s="81"/>
      <c r="X1032" s="81"/>
      <c r="Y1032" s="81"/>
      <c r="Z1032" s="81"/>
      <c r="AA1032" s="81"/>
      <c r="AB1032" s="81"/>
      <c r="AC1032" s="81"/>
      <c r="AD1032" s="81"/>
      <c r="AE1032" s="81"/>
      <c r="AF1032" s="81"/>
      <c r="AG1032" s="81"/>
      <c r="AH1032" s="81"/>
      <c r="AI1032" s="81"/>
      <c r="AJ1032" s="81"/>
      <c r="AK1032" s="81"/>
      <c r="AL1032" s="81"/>
      <c r="AM1032" s="81"/>
      <c r="AN1032" s="81"/>
      <c r="AO1032" s="81"/>
      <c r="AP1032" s="81"/>
      <c r="AQ1032" s="81"/>
      <c r="AR1032" s="81"/>
      <c r="AS1032" s="81"/>
      <c r="AT1032" s="81"/>
      <c r="AU1032" s="81"/>
      <c r="AV1032" s="81"/>
      <c r="AW1032" s="81"/>
      <c r="AX1032" s="81"/>
      <c r="AY1032" s="81"/>
      <c r="AZ1032" s="81"/>
      <c r="BA1032" s="81"/>
      <c r="BB1032" s="81"/>
      <c r="BC1032" s="81"/>
      <c r="BD1032" s="81"/>
      <c r="BE1032" s="81"/>
      <c r="BF1032" s="81"/>
      <c r="BG1032" s="81"/>
      <c r="BH1032" s="81"/>
      <c r="BI1032" s="81"/>
      <c r="BJ1032" s="86"/>
      <c r="BK1032" s="86"/>
      <c r="BL1032" s="34"/>
      <c r="BM1032" s="86"/>
      <c r="BN1032" s="86"/>
      <c r="BO1032" s="86"/>
      <c r="BP1032" s="86"/>
      <c r="BQ1032" s="86"/>
      <c r="BR1032" s="86"/>
      <c r="BS1032" s="86"/>
      <c r="BT1032" s="86"/>
      <c r="BU1032" s="86"/>
      <c r="BV1032" s="86"/>
      <c r="BW1032" s="86"/>
      <c r="BX1032" s="86"/>
      <c r="BY1032" s="86"/>
      <c r="BZ1032" s="86"/>
      <c r="CA1032" s="86"/>
      <c r="CB1032" s="86"/>
      <c r="CC1032" s="86"/>
      <c r="CD1032" s="86"/>
      <c r="CE1032" s="86"/>
      <c r="CF1032" s="86"/>
      <c r="CG1032" s="86"/>
      <c r="CH1032" s="86"/>
      <c r="CI1032" s="86"/>
      <c r="CJ1032" s="86"/>
      <c r="CK1032" s="86"/>
      <c r="CS1032" s="1" t="s">
        <v>3352</v>
      </c>
    </row>
    <row r="1033" spans="1:97" ht="15.75" hidden="1" customHeight="1">
      <c r="A1033" s="86"/>
      <c r="B1033" s="106"/>
      <c r="C1033" s="81"/>
      <c r="D1033" s="106"/>
      <c r="E1033" s="106"/>
      <c r="F1033" s="106"/>
      <c r="G1033" s="106"/>
      <c r="H1033" s="106"/>
      <c r="I1033" s="106"/>
      <c r="J1033" s="106"/>
      <c r="K1033" s="106"/>
      <c r="L1033" s="106"/>
      <c r="M1033" s="81"/>
      <c r="N1033" s="81"/>
      <c r="O1033" s="81"/>
      <c r="P1033" s="81"/>
      <c r="Q1033" s="81"/>
      <c r="R1033" s="81"/>
      <c r="S1033" s="81"/>
      <c r="T1033" s="81"/>
      <c r="U1033" s="81"/>
      <c r="V1033" s="81"/>
      <c r="W1033" s="81"/>
      <c r="X1033" s="81"/>
      <c r="Y1033" s="81"/>
      <c r="Z1033" s="81"/>
      <c r="AA1033" s="81"/>
      <c r="AB1033" s="81"/>
      <c r="AC1033" s="81"/>
      <c r="AD1033" s="81"/>
      <c r="AE1033" s="81"/>
      <c r="AF1033" s="81"/>
      <c r="AG1033" s="81"/>
      <c r="AH1033" s="81"/>
      <c r="AI1033" s="81"/>
      <c r="AJ1033" s="81"/>
      <c r="AK1033" s="81"/>
      <c r="AL1033" s="81"/>
      <c r="AM1033" s="81"/>
      <c r="AN1033" s="81"/>
      <c r="AO1033" s="81"/>
      <c r="AP1033" s="81"/>
      <c r="AQ1033" s="81"/>
      <c r="AR1033" s="81"/>
      <c r="AS1033" s="81"/>
      <c r="AT1033" s="81"/>
      <c r="AU1033" s="81"/>
      <c r="AV1033" s="81"/>
      <c r="AW1033" s="81"/>
      <c r="AX1033" s="81"/>
      <c r="AY1033" s="81"/>
      <c r="AZ1033" s="81"/>
      <c r="BA1033" s="81"/>
      <c r="BB1033" s="81"/>
      <c r="BC1033" s="81"/>
      <c r="BD1033" s="81"/>
      <c r="BE1033" s="81"/>
      <c r="BF1033" s="81"/>
      <c r="BG1033" s="81"/>
      <c r="BH1033" s="81"/>
      <c r="BI1033" s="81"/>
      <c r="BJ1033" s="86"/>
      <c r="BK1033" s="86"/>
      <c r="BL1033" s="34"/>
      <c r="BM1033" s="86"/>
      <c r="BN1033" s="86"/>
      <c r="BO1033" s="86"/>
      <c r="BP1033" s="86"/>
      <c r="BQ1033" s="86"/>
      <c r="BR1033" s="86"/>
      <c r="BS1033" s="86"/>
      <c r="BT1033" s="86"/>
      <c r="BU1033" s="86"/>
      <c r="BV1033" s="86"/>
      <c r="BW1033" s="86"/>
      <c r="BX1033" s="86"/>
      <c r="BY1033" s="86"/>
      <c r="BZ1033" s="86"/>
      <c r="CA1033" s="86"/>
      <c r="CB1033" s="86"/>
      <c r="CC1033" s="86"/>
      <c r="CD1033" s="86"/>
      <c r="CE1033" s="86"/>
      <c r="CF1033" s="86"/>
      <c r="CG1033" s="86"/>
      <c r="CH1033" s="86"/>
      <c r="CI1033" s="86"/>
      <c r="CJ1033" s="86"/>
      <c r="CK1033" s="86"/>
      <c r="CS1033" s="1" t="s">
        <v>3353</v>
      </c>
    </row>
    <row r="1034" spans="1:97" ht="15.75" hidden="1" customHeight="1">
      <c r="A1034" s="86"/>
      <c r="B1034" s="106"/>
      <c r="C1034" s="81"/>
      <c r="D1034" s="106"/>
      <c r="E1034" s="106"/>
      <c r="F1034" s="106"/>
      <c r="G1034" s="106"/>
      <c r="H1034" s="106"/>
      <c r="I1034" s="106"/>
      <c r="J1034" s="106"/>
      <c r="K1034" s="106"/>
      <c r="L1034" s="106"/>
      <c r="M1034" s="81"/>
      <c r="N1034" s="81"/>
      <c r="O1034" s="81"/>
      <c r="P1034" s="81"/>
      <c r="Q1034" s="81"/>
      <c r="R1034" s="81"/>
      <c r="S1034" s="81"/>
      <c r="T1034" s="81"/>
      <c r="U1034" s="81"/>
      <c r="V1034" s="81"/>
      <c r="W1034" s="81"/>
      <c r="X1034" s="81"/>
      <c r="Y1034" s="81"/>
      <c r="Z1034" s="81"/>
      <c r="AA1034" s="81"/>
      <c r="AB1034" s="81"/>
      <c r="AC1034" s="81"/>
      <c r="AD1034" s="81"/>
      <c r="AE1034" s="81"/>
      <c r="AF1034" s="81"/>
      <c r="AG1034" s="81"/>
      <c r="AH1034" s="81"/>
      <c r="AI1034" s="81"/>
      <c r="AJ1034" s="81"/>
      <c r="AK1034" s="81"/>
      <c r="AL1034" s="81"/>
      <c r="AM1034" s="81"/>
      <c r="AN1034" s="81"/>
      <c r="AO1034" s="81"/>
      <c r="AP1034" s="81"/>
      <c r="AQ1034" s="81"/>
      <c r="AR1034" s="81"/>
      <c r="AS1034" s="81"/>
      <c r="AT1034" s="81"/>
      <c r="AU1034" s="81"/>
      <c r="AV1034" s="81"/>
      <c r="AW1034" s="81"/>
      <c r="AX1034" s="81"/>
      <c r="AY1034" s="81"/>
      <c r="AZ1034" s="81"/>
      <c r="BA1034" s="81"/>
      <c r="BB1034" s="81"/>
      <c r="BC1034" s="81"/>
      <c r="BD1034" s="81"/>
      <c r="BE1034" s="81"/>
      <c r="BF1034" s="81"/>
      <c r="BG1034" s="81"/>
      <c r="BH1034" s="81"/>
      <c r="BI1034" s="81"/>
      <c r="BJ1034" s="86"/>
      <c r="BK1034" s="86"/>
      <c r="BL1034" s="34"/>
      <c r="BM1034" s="86"/>
      <c r="BN1034" s="86"/>
      <c r="BO1034" s="86"/>
      <c r="BP1034" s="86"/>
      <c r="BQ1034" s="86"/>
      <c r="BR1034" s="86"/>
      <c r="BS1034" s="86"/>
      <c r="BT1034" s="86"/>
      <c r="BU1034" s="86"/>
      <c r="BV1034" s="86"/>
      <c r="BW1034" s="86"/>
      <c r="BX1034" s="86"/>
      <c r="BY1034" s="86"/>
      <c r="BZ1034" s="86"/>
      <c r="CA1034" s="86"/>
      <c r="CB1034" s="86"/>
      <c r="CC1034" s="86"/>
      <c r="CD1034" s="86"/>
      <c r="CE1034" s="86"/>
      <c r="CF1034" s="86"/>
      <c r="CG1034" s="86"/>
      <c r="CH1034" s="86"/>
      <c r="CI1034" s="86"/>
      <c r="CJ1034" s="86"/>
      <c r="CK1034" s="86"/>
      <c r="CS1034" s="1" t="s">
        <v>3354</v>
      </c>
    </row>
    <row r="1035" spans="1:97" ht="15.75" hidden="1" customHeight="1">
      <c r="A1035" s="86"/>
      <c r="B1035" s="106"/>
      <c r="C1035" s="81"/>
      <c r="D1035" s="106"/>
      <c r="E1035" s="106"/>
      <c r="F1035" s="106"/>
      <c r="G1035" s="106"/>
      <c r="H1035" s="106"/>
      <c r="I1035" s="106"/>
      <c r="J1035" s="106"/>
      <c r="K1035" s="106"/>
      <c r="L1035" s="106"/>
      <c r="M1035" s="81"/>
      <c r="N1035" s="81"/>
      <c r="O1035" s="81"/>
      <c r="P1035" s="81"/>
      <c r="Q1035" s="81"/>
      <c r="R1035" s="81"/>
      <c r="S1035" s="81"/>
      <c r="T1035" s="81"/>
      <c r="U1035" s="81"/>
      <c r="V1035" s="81"/>
      <c r="W1035" s="81"/>
      <c r="X1035" s="81"/>
      <c r="Y1035" s="81"/>
      <c r="Z1035" s="81"/>
      <c r="AA1035" s="81"/>
      <c r="AB1035" s="81"/>
      <c r="AC1035" s="81"/>
      <c r="AD1035" s="81"/>
      <c r="AE1035" s="81"/>
      <c r="AF1035" s="81"/>
      <c r="AG1035" s="81"/>
      <c r="AH1035" s="81"/>
      <c r="AI1035" s="81"/>
      <c r="AJ1035" s="81"/>
      <c r="AK1035" s="81"/>
      <c r="AL1035" s="81"/>
      <c r="AM1035" s="81"/>
      <c r="AN1035" s="81"/>
      <c r="AO1035" s="81"/>
      <c r="AP1035" s="81"/>
      <c r="AQ1035" s="81"/>
      <c r="AR1035" s="81"/>
      <c r="AS1035" s="81"/>
      <c r="AT1035" s="81"/>
      <c r="AU1035" s="81"/>
      <c r="AV1035" s="81"/>
      <c r="AW1035" s="81"/>
      <c r="AX1035" s="81"/>
      <c r="AY1035" s="81"/>
      <c r="AZ1035" s="81"/>
      <c r="BA1035" s="81"/>
      <c r="BB1035" s="81"/>
      <c r="BC1035" s="81"/>
      <c r="BD1035" s="81"/>
      <c r="BE1035" s="81"/>
      <c r="BF1035" s="81"/>
      <c r="BG1035" s="81"/>
      <c r="BH1035" s="81"/>
      <c r="BI1035" s="81"/>
      <c r="BJ1035" s="86"/>
      <c r="BK1035" s="86"/>
      <c r="BL1035" s="34"/>
      <c r="BM1035" s="86"/>
      <c r="BN1035" s="86"/>
      <c r="BO1035" s="86"/>
      <c r="BP1035" s="86"/>
      <c r="BQ1035" s="86"/>
      <c r="BR1035" s="86"/>
      <c r="BS1035" s="86"/>
      <c r="BT1035" s="86"/>
      <c r="BU1035" s="86"/>
      <c r="BV1035" s="86"/>
      <c r="BW1035" s="86"/>
      <c r="BX1035" s="86"/>
      <c r="BY1035" s="86"/>
      <c r="BZ1035" s="86"/>
      <c r="CA1035" s="86"/>
      <c r="CB1035" s="86"/>
      <c r="CC1035" s="86"/>
      <c r="CD1035" s="86"/>
      <c r="CE1035" s="86"/>
      <c r="CF1035" s="86"/>
      <c r="CG1035" s="86"/>
      <c r="CH1035" s="86"/>
      <c r="CI1035" s="86"/>
      <c r="CJ1035" s="86"/>
      <c r="CK1035" s="86"/>
      <c r="CS1035" s="1" t="s">
        <v>3355</v>
      </c>
    </row>
    <row r="1036" spans="1:97" ht="15.75" hidden="1" customHeight="1">
      <c r="A1036" s="86"/>
      <c r="B1036" s="106"/>
      <c r="C1036" s="81"/>
      <c r="D1036" s="106"/>
      <c r="E1036" s="106"/>
      <c r="F1036" s="106"/>
      <c r="G1036" s="106"/>
      <c r="H1036" s="106"/>
      <c r="I1036" s="106"/>
      <c r="J1036" s="106"/>
      <c r="K1036" s="106"/>
      <c r="L1036" s="106"/>
      <c r="M1036" s="81"/>
      <c r="N1036" s="81"/>
      <c r="O1036" s="81"/>
      <c r="P1036" s="81"/>
      <c r="Q1036" s="81"/>
      <c r="R1036" s="81"/>
      <c r="S1036" s="81"/>
      <c r="T1036" s="81"/>
      <c r="U1036" s="81"/>
      <c r="V1036" s="81"/>
      <c r="W1036" s="81"/>
      <c r="X1036" s="81"/>
      <c r="Y1036" s="81"/>
      <c r="Z1036" s="81"/>
      <c r="AA1036" s="81"/>
      <c r="AB1036" s="81"/>
      <c r="AC1036" s="81"/>
      <c r="AD1036" s="81"/>
      <c r="AE1036" s="81"/>
      <c r="AF1036" s="81"/>
      <c r="AG1036" s="81"/>
      <c r="AH1036" s="81"/>
      <c r="AI1036" s="81"/>
      <c r="AJ1036" s="81"/>
      <c r="AK1036" s="81"/>
      <c r="AL1036" s="81"/>
      <c r="AM1036" s="81"/>
      <c r="AN1036" s="81"/>
      <c r="AO1036" s="81"/>
      <c r="AP1036" s="81"/>
      <c r="AQ1036" s="81"/>
      <c r="AR1036" s="81"/>
      <c r="AS1036" s="81"/>
      <c r="AT1036" s="81"/>
      <c r="AU1036" s="81"/>
      <c r="AV1036" s="81"/>
      <c r="AW1036" s="81"/>
      <c r="AX1036" s="81"/>
      <c r="AY1036" s="81"/>
      <c r="AZ1036" s="81"/>
      <c r="BA1036" s="81"/>
      <c r="BB1036" s="81"/>
      <c r="BC1036" s="81"/>
      <c r="BD1036" s="81"/>
      <c r="BE1036" s="81"/>
      <c r="BF1036" s="81"/>
      <c r="BG1036" s="81"/>
      <c r="BH1036" s="81"/>
      <c r="BI1036" s="81"/>
      <c r="BJ1036" s="86"/>
      <c r="BK1036" s="86"/>
      <c r="BL1036" s="34"/>
      <c r="BM1036" s="86"/>
      <c r="BN1036" s="86"/>
      <c r="BO1036" s="86"/>
      <c r="BP1036" s="86"/>
      <c r="BQ1036" s="86"/>
      <c r="BR1036" s="86"/>
      <c r="BS1036" s="86"/>
      <c r="BT1036" s="86"/>
      <c r="BU1036" s="86"/>
      <c r="BV1036" s="86"/>
      <c r="BW1036" s="86"/>
      <c r="BX1036" s="86"/>
      <c r="BY1036" s="86"/>
      <c r="BZ1036" s="86"/>
      <c r="CA1036" s="86"/>
      <c r="CB1036" s="86"/>
      <c r="CC1036" s="86"/>
      <c r="CD1036" s="86"/>
      <c r="CE1036" s="86"/>
      <c r="CF1036" s="86"/>
      <c r="CG1036" s="86"/>
      <c r="CH1036" s="86"/>
      <c r="CI1036" s="86"/>
      <c r="CJ1036" s="86"/>
      <c r="CK1036" s="86"/>
      <c r="CS1036" s="1" t="s">
        <v>3356</v>
      </c>
    </row>
    <row r="1037" spans="1:97" ht="15.75" hidden="1" customHeight="1">
      <c r="A1037" s="86"/>
      <c r="B1037" s="106"/>
      <c r="C1037" s="81"/>
      <c r="D1037" s="106"/>
      <c r="E1037" s="106"/>
      <c r="F1037" s="106"/>
      <c r="G1037" s="106"/>
      <c r="H1037" s="106"/>
      <c r="I1037" s="106"/>
      <c r="J1037" s="106"/>
      <c r="K1037" s="106"/>
      <c r="L1037" s="106"/>
      <c r="M1037" s="81"/>
      <c r="N1037" s="81"/>
      <c r="O1037" s="81"/>
      <c r="P1037" s="81"/>
      <c r="Q1037" s="81"/>
      <c r="R1037" s="81"/>
      <c r="S1037" s="81"/>
      <c r="T1037" s="81"/>
      <c r="U1037" s="81"/>
      <c r="V1037" s="81"/>
      <c r="W1037" s="81"/>
      <c r="X1037" s="81"/>
      <c r="Y1037" s="81"/>
      <c r="Z1037" s="81"/>
      <c r="AA1037" s="81"/>
      <c r="AB1037" s="81"/>
      <c r="AC1037" s="81"/>
      <c r="AD1037" s="81"/>
      <c r="AE1037" s="81"/>
      <c r="AF1037" s="81"/>
      <c r="AG1037" s="81"/>
      <c r="AH1037" s="81"/>
      <c r="AI1037" s="81"/>
      <c r="AJ1037" s="81"/>
      <c r="AK1037" s="81"/>
      <c r="AL1037" s="81"/>
      <c r="AM1037" s="81"/>
      <c r="AN1037" s="81"/>
      <c r="AO1037" s="81"/>
      <c r="AP1037" s="81"/>
      <c r="AQ1037" s="81"/>
      <c r="AR1037" s="81"/>
      <c r="AS1037" s="81"/>
      <c r="AT1037" s="81"/>
      <c r="AU1037" s="81"/>
      <c r="AV1037" s="81"/>
      <c r="AW1037" s="81"/>
      <c r="AX1037" s="81"/>
      <c r="AY1037" s="81"/>
      <c r="AZ1037" s="81"/>
      <c r="BA1037" s="81"/>
      <c r="BB1037" s="81"/>
      <c r="BC1037" s="81"/>
      <c r="BD1037" s="81"/>
      <c r="BE1037" s="81"/>
      <c r="BF1037" s="81"/>
      <c r="BG1037" s="81"/>
      <c r="BH1037" s="81"/>
      <c r="BI1037" s="81"/>
      <c r="BJ1037" s="86"/>
      <c r="BK1037" s="86"/>
      <c r="BL1037" s="34"/>
      <c r="BM1037" s="86"/>
      <c r="BN1037" s="86"/>
      <c r="BO1037" s="86"/>
      <c r="BP1037" s="86"/>
      <c r="BQ1037" s="86"/>
      <c r="BR1037" s="86"/>
      <c r="BS1037" s="86"/>
      <c r="BT1037" s="86"/>
      <c r="BU1037" s="86"/>
      <c r="BV1037" s="86"/>
      <c r="BW1037" s="86"/>
      <c r="BX1037" s="86"/>
      <c r="BY1037" s="86"/>
      <c r="BZ1037" s="86"/>
      <c r="CA1037" s="86"/>
      <c r="CB1037" s="86"/>
      <c r="CC1037" s="86"/>
      <c r="CD1037" s="86"/>
      <c r="CE1037" s="86"/>
      <c r="CF1037" s="86"/>
      <c r="CG1037" s="86"/>
      <c r="CH1037" s="86"/>
      <c r="CI1037" s="86"/>
      <c r="CJ1037" s="86"/>
      <c r="CK1037" s="86"/>
      <c r="CS1037" s="1" t="s">
        <v>3357</v>
      </c>
    </row>
    <row r="1038" spans="1:97" ht="15.75" hidden="1" customHeight="1">
      <c r="A1038" s="86"/>
      <c r="B1038" s="106"/>
      <c r="C1038" s="81"/>
      <c r="D1038" s="106"/>
      <c r="E1038" s="106"/>
      <c r="F1038" s="106"/>
      <c r="G1038" s="106"/>
      <c r="H1038" s="106"/>
      <c r="I1038" s="106"/>
      <c r="J1038" s="106"/>
      <c r="K1038" s="106"/>
      <c r="L1038" s="106"/>
      <c r="M1038" s="81"/>
      <c r="N1038" s="81"/>
      <c r="O1038" s="81"/>
      <c r="P1038" s="81"/>
      <c r="Q1038" s="81"/>
      <c r="R1038" s="81"/>
      <c r="S1038" s="81"/>
      <c r="T1038" s="81"/>
      <c r="U1038" s="81"/>
      <c r="V1038" s="81"/>
      <c r="W1038" s="81"/>
      <c r="X1038" s="81"/>
      <c r="Y1038" s="81"/>
      <c r="Z1038" s="81"/>
      <c r="AA1038" s="81"/>
      <c r="AB1038" s="81"/>
      <c r="AC1038" s="81"/>
      <c r="AD1038" s="81"/>
      <c r="AE1038" s="81"/>
      <c r="AF1038" s="81"/>
      <c r="AG1038" s="81"/>
      <c r="AH1038" s="81"/>
      <c r="AI1038" s="81"/>
      <c r="AJ1038" s="81"/>
      <c r="AK1038" s="81"/>
      <c r="AL1038" s="81"/>
      <c r="AM1038" s="81"/>
      <c r="AN1038" s="81"/>
      <c r="AO1038" s="81"/>
      <c r="AP1038" s="81"/>
      <c r="AQ1038" s="81"/>
      <c r="AR1038" s="81"/>
      <c r="AS1038" s="81"/>
      <c r="AT1038" s="81"/>
      <c r="AU1038" s="81"/>
      <c r="AV1038" s="81"/>
      <c r="AW1038" s="81"/>
      <c r="AX1038" s="81"/>
      <c r="AY1038" s="81"/>
      <c r="AZ1038" s="81"/>
      <c r="BA1038" s="81"/>
      <c r="BB1038" s="81"/>
      <c r="BC1038" s="81"/>
      <c r="BD1038" s="81"/>
      <c r="BE1038" s="81"/>
      <c r="BF1038" s="81"/>
      <c r="BG1038" s="81"/>
      <c r="BH1038" s="81"/>
      <c r="BI1038" s="81"/>
      <c r="BJ1038" s="86"/>
      <c r="BK1038" s="86"/>
      <c r="BL1038" s="34"/>
      <c r="BM1038" s="86"/>
      <c r="BN1038" s="86"/>
      <c r="BO1038" s="86"/>
      <c r="BP1038" s="86"/>
      <c r="BQ1038" s="86"/>
      <c r="BR1038" s="86"/>
      <c r="BS1038" s="86"/>
      <c r="BT1038" s="86"/>
      <c r="BU1038" s="86"/>
      <c r="BV1038" s="86"/>
      <c r="BW1038" s="86"/>
      <c r="BX1038" s="86"/>
      <c r="BY1038" s="86"/>
      <c r="BZ1038" s="86"/>
      <c r="CA1038" s="86"/>
      <c r="CB1038" s="86"/>
      <c r="CC1038" s="86"/>
      <c r="CD1038" s="86"/>
      <c r="CE1038" s="86"/>
      <c r="CF1038" s="86"/>
      <c r="CG1038" s="86"/>
      <c r="CH1038" s="86"/>
      <c r="CI1038" s="86"/>
      <c r="CJ1038" s="86"/>
      <c r="CK1038" s="86"/>
      <c r="CS1038" s="1" t="s">
        <v>3358</v>
      </c>
    </row>
    <row r="1039" spans="1:97" ht="15.75" hidden="1" customHeight="1">
      <c r="A1039" s="86"/>
      <c r="B1039" s="106"/>
      <c r="C1039" s="81"/>
      <c r="D1039" s="106"/>
      <c r="E1039" s="106"/>
      <c r="F1039" s="106"/>
      <c r="G1039" s="106"/>
      <c r="H1039" s="106"/>
      <c r="I1039" s="106"/>
      <c r="J1039" s="106"/>
      <c r="K1039" s="106"/>
      <c r="L1039" s="106"/>
      <c r="M1039" s="81"/>
      <c r="N1039" s="81"/>
      <c r="O1039" s="81"/>
      <c r="P1039" s="81"/>
      <c r="Q1039" s="81"/>
      <c r="R1039" s="81"/>
      <c r="S1039" s="81"/>
      <c r="T1039" s="81"/>
      <c r="U1039" s="81"/>
      <c r="V1039" s="81"/>
      <c r="W1039" s="81"/>
      <c r="X1039" s="81"/>
      <c r="Y1039" s="81"/>
      <c r="Z1039" s="81"/>
      <c r="AA1039" s="81"/>
      <c r="AB1039" s="81"/>
      <c r="AC1039" s="81"/>
      <c r="AD1039" s="81"/>
      <c r="AE1039" s="81"/>
      <c r="AF1039" s="81"/>
      <c r="AG1039" s="81"/>
      <c r="AH1039" s="81"/>
      <c r="AI1039" s="81"/>
      <c r="AJ1039" s="81"/>
      <c r="AK1039" s="81"/>
      <c r="AL1039" s="81"/>
      <c r="AM1039" s="81"/>
      <c r="AN1039" s="81"/>
      <c r="AO1039" s="81"/>
      <c r="AP1039" s="81"/>
      <c r="AQ1039" s="81"/>
      <c r="AR1039" s="81"/>
      <c r="AS1039" s="81"/>
      <c r="AT1039" s="81"/>
      <c r="AU1039" s="81"/>
      <c r="AV1039" s="81"/>
      <c r="AW1039" s="81"/>
      <c r="AX1039" s="81"/>
      <c r="AY1039" s="81"/>
      <c r="AZ1039" s="81"/>
      <c r="BA1039" s="81"/>
      <c r="BB1039" s="81"/>
      <c r="BC1039" s="81"/>
      <c r="BD1039" s="81"/>
      <c r="BE1039" s="81"/>
      <c r="BF1039" s="81"/>
      <c r="BG1039" s="81"/>
      <c r="BH1039" s="81"/>
      <c r="BI1039" s="81"/>
      <c r="BJ1039" s="86"/>
      <c r="BK1039" s="86"/>
      <c r="BL1039" s="34"/>
      <c r="BM1039" s="86"/>
      <c r="BN1039" s="86"/>
      <c r="BO1039" s="86"/>
      <c r="BP1039" s="86"/>
      <c r="BQ1039" s="86"/>
      <c r="BR1039" s="86"/>
      <c r="BS1039" s="86"/>
      <c r="BT1039" s="86"/>
      <c r="BU1039" s="86"/>
      <c r="BV1039" s="86"/>
      <c r="BW1039" s="86"/>
      <c r="BX1039" s="86"/>
      <c r="BY1039" s="86"/>
      <c r="BZ1039" s="86"/>
      <c r="CA1039" s="86"/>
      <c r="CB1039" s="86"/>
      <c r="CC1039" s="86"/>
      <c r="CD1039" s="86"/>
      <c r="CE1039" s="86"/>
      <c r="CF1039" s="86"/>
      <c r="CG1039" s="86"/>
      <c r="CH1039" s="86"/>
      <c r="CI1039" s="86"/>
      <c r="CJ1039" s="86"/>
      <c r="CK1039" s="86"/>
      <c r="CS1039" s="1" t="s">
        <v>3359</v>
      </c>
    </row>
    <row r="1040" spans="1:97" ht="15.75" hidden="1" customHeight="1">
      <c r="A1040" s="86"/>
      <c r="B1040" s="106"/>
      <c r="C1040" s="81"/>
      <c r="D1040" s="106"/>
      <c r="E1040" s="106"/>
      <c r="F1040" s="106"/>
      <c r="G1040" s="106"/>
      <c r="H1040" s="106"/>
      <c r="I1040" s="106"/>
      <c r="J1040" s="106"/>
      <c r="K1040" s="106"/>
      <c r="L1040" s="106"/>
      <c r="M1040" s="81"/>
      <c r="N1040" s="81"/>
      <c r="O1040" s="81"/>
      <c r="P1040" s="81"/>
      <c r="Q1040" s="81"/>
      <c r="R1040" s="81"/>
      <c r="S1040" s="81"/>
      <c r="T1040" s="81"/>
      <c r="U1040" s="81"/>
      <c r="V1040" s="81"/>
      <c r="W1040" s="81"/>
      <c r="X1040" s="81"/>
      <c r="Y1040" s="81"/>
      <c r="Z1040" s="81"/>
      <c r="AA1040" s="81"/>
      <c r="AB1040" s="81"/>
      <c r="AC1040" s="81"/>
      <c r="AD1040" s="81"/>
      <c r="AE1040" s="81"/>
      <c r="AF1040" s="81"/>
      <c r="AG1040" s="81"/>
      <c r="AH1040" s="81"/>
      <c r="AI1040" s="81"/>
      <c r="AJ1040" s="81"/>
      <c r="AK1040" s="81"/>
      <c r="AL1040" s="81"/>
      <c r="AM1040" s="81"/>
      <c r="AN1040" s="81"/>
      <c r="AO1040" s="81"/>
      <c r="AP1040" s="81"/>
      <c r="AQ1040" s="81"/>
      <c r="AR1040" s="81"/>
      <c r="AS1040" s="81"/>
      <c r="AT1040" s="81"/>
      <c r="AU1040" s="81"/>
      <c r="AV1040" s="81"/>
      <c r="AW1040" s="81"/>
      <c r="AX1040" s="81"/>
      <c r="AY1040" s="81"/>
      <c r="AZ1040" s="81"/>
      <c r="BA1040" s="81"/>
      <c r="BB1040" s="81"/>
      <c r="BC1040" s="81"/>
      <c r="BD1040" s="81"/>
      <c r="BE1040" s="81"/>
      <c r="BF1040" s="81"/>
      <c r="BG1040" s="81"/>
      <c r="BH1040" s="81"/>
      <c r="BI1040" s="81"/>
      <c r="BJ1040" s="86"/>
      <c r="BK1040" s="86"/>
      <c r="BL1040" s="34"/>
      <c r="BM1040" s="86"/>
      <c r="BN1040" s="86"/>
      <c r="BO1040" s="86"/>
      <c r="BP1040" s="86"/>
      <c r="BQ1040" s="86"/>
      <c r="BR1040" s="86"/>
      <c r="BS1040" s="86"/>
      <c r="BT1040" s="86"/>
      <c r="BU1040" s="86"/>
      <c r="BV1040" s="86"/>
      <c r="BW1040" s="86"/>
      <c r="BX1040" s="86"/>
      <c r="BY1040" s="86"/>
      <c r="BZ1040" s="86"/>
      <c r="CA1040" s="86"/>
      <c r="CB1040" s="86"/>
      <c r="CC1040" s="86"/>
      <c r="CD1040" s="86"/>
      <c r="CE1040" s="86"/>
      <c r="CF1040" s="86"/>
      <c r="CG1040" s="86"/>
      <c r="CH1040" s="86"/>
      <c r="CI1040" s="86"/>
      <c r="CJ1040" s="86"/>
      <c r="CK1040" s="86"/>
      <c r="CS1040" s="1" t="s">
        <v>3360</v>
      </c>
    </row>
    <row r="1041" spans="1:97" ht="15.75" hidden="1" customHeight="1">
      <c r="A1041" s="86"/>
      <c r="B1041" s="106"/>
      <c r="C1041" s="81"/>
      <c r="D1041" s="106"/>
      <c r="E1041" s="106"/>
      <c r="F1041" s="106"/>
      <c r="G1041" s="106"/>
      <c r="H1041" s="106"/>
      <c r="I1041" s="106"/>
      <c r="J1041" s="106"/>
      <c r="K1041" s="106"/>
      <c r="L1041" s="106"/>
      <c r="M1041" s="81"/>
      <c r="N1041" s="81"/>
      <c r="O1041" s="81"/>
      <c r="P1041" s="81"/>
      <c r="Q1041" s="81"/>
      <c r="R1041" s="81"/>
      <c r="S1041" s="81"/>
      <c r="T1041" s="81"/>
      <c r="U1041" s="81"/>
      <c r="V1041" s="81"/>
      <c r="W1041" s="81"/>
      <c r="X1041" s="81"/>
      <c r="Y1041" s="81"/>
      <c r="Z1041" s="81"/>
      <c r="AA1041" s="81"/>
      <c r="AB1041" s="81"/>
      <c r="AC1041" s="81"/>
      <c r="AD1041" s="81"/>
      <c r="AE1041" s="81"/>
      <c r="AF1041" s="81"/>
      <c r="AG1041" s="81"/>
      <c r="AH1041" s="81"/>
      <c r="AI1041" s="81"/>
      <c r="AJ1041" s="81"/>
      <c r="AK1041" s="81"/>
      <c r="AL1041" s="81"/>
      <c r="AM1041" s="81"/>
      <c r="AN1041" s="81"/>
      <c r="AO1041" s="81"/>
      <c r="AP1041" s="81"/>
      <c r="AQ1041" s="81"/>
      <c r="AR1041" s="81"/>
      <c r="AS1041" s="81"/>
      <c r="AT1041" s="81"/>
      <c r="AU1041" s="81"/>
      <c r="AV1041" s="81"/>
      <c r="AW1041" s="81"/>
      <c r="AX1041" s="81"/>
      <c r="AY1041" s="81"/>
      <c r="AZ1041" s="81"/>
      <c r="BA1041" s="81"/>
      <c r="BB1041" s="81"/>
      <c r="BC1041" s="81"/>
      <c r="BD1041" s="81"/>
      <c r="BE1041" s="81"/>
      <c r="BF1041" s="81"/>
      <c r="BG1041" s="81"/>
      <c r="BH1041" s="81"/>
      <c r="BI1041" s="81"/>
      <c r="BJ1041" s="86"/>
      <c r="BK1041" s="86"/>
      <c r="BL1041" s="34"/>
      <c r="BM1041" s="86"/>
      <c r="BN1041" s="86"/>
      <c r="BO1041" s="86"/>
      <c r="BP1041" s="86"/>
      <c r="BQ1041" s="86"/>
      <c r="BR1041" s="86"/>
      <c r="BS1041" s="86"/>
      <c r="BT1041" s="86"/>
      <c r="BU1041" s="86"/>
      <c r="BV1041" s="86"/>
      <c r="BW1041" s="86"/>
      <c r="BX1041" s="86"/>
      <c r="BY1041" s="86"/>
      <c r="BZ1041" s="86"/>
      <c r="CA1041" s="86"/>
      <c r="CB1041" s="86"/>
      <c r="CC1041" s="86"/>
      <c r="CD1041" s="86"/>
      <c r="CE1041" s="86"/>
      <c r="CF1041" s="86"/>
      <c r="CG1041" s="86"/>
      <c r="CH1041" s="86"/>
      <c r="CI1041" s="86"/>
      <c r="CJ1041" s="86"/>
      <c r="CK1041" s="86"/>
      <c r="CS1041" s="1" t="s">
        <v>3361</v>
      </c>
    </row>
    <row r="1042" spans="1:97" ht="15.75" hidden="1" customHeight="1">
      <c r="A1042" s="86"/>
      <c r="B1042" s="106"/>
      <c r="C1042" s="81"/>
      <c r="D1042" s="106"/>
      <c r="E1042" s="106"/>
      <c r="F1042" s="106"/>
      <c r="G1042" s="106"/>
      <c r="H1042" s="106"/>
      <c r="I1042" s="106"/>
      <c r="J1042" s="106"/>
      <c r="K1042" s="106"/>
      <c r="L1042" s="106"/>
      <c r="M1042" s="81"/>
      <c r="N1042" s="81"/>
      <c r="O1042" s="81"/>
      <c r="P1042" s="81"/>
      <c r="Q1042" s="81"/>
      <c r="R1042" s="81"/>
      <c r="S1042" s="81"/>
      <c r="T1042" s="81"/>
      <c r="U1042" s="81"/>
      <c r="V1042" s="81"/>
      <c r="W1042" s="81"/>
      <c r="X1042" s="81"/>
      <c r="Y1042" s="81"/>
      <c r="Z1042" s="81"/>
      <c r="AA1042" s="81"/>
      <c r="AB1042" s="81"/>
      <c r="AC1042" s="81"/>
      <c r="AD1042" s="81"/>
      <c r="AE1042" s="81"/>
      <c r="AF1042" s="81"/>
      <c r="AG1042" s="81"/>
      <c r="AH1042" s="81"/>
      <c r="AI1042" s="81"/>
      <c r="AJ1042" s="81"/>
      <c r="AK1042" s="81"/>
      <c r="AL1042" s="81"/>
      <c r="AM1042" s="81"/>
      <c r="AN1042" s="81"/>
      <c r="AO1042" s="81"/>
      <c r="AP1042" s="81"/>
      <c r="AQ1042" s="81"/>
      <c r="AR1042" s="81"/>
      <c r="AS1042" s="81"/>
      <c r="AT1042" s="81"/>
      <c r="AU1042" s="81"/>
      <c r="AV1042" s="81"/>
      <c r="AW1042" s="81"/>
      <c r="AX1042" s="81"/>
      <c r="AY1042" s="81"/>
      <c r="AZ1042" s="81"/>
      <c r="BA1042" s="81"/>
      <c r="BB1042" s="81"/>
      <c r="BC1042" s="81"/>
      <c r="BD1042" s="81"/>
      <c r="BE1042" s="81"/>
      <c r="BF1042" s="81"/>
      <c r="BG1042" s="81"/>
      <c r="BH1042" s="81"/>
      <c r="BI1042" s="81"/>
      <c r="BJ1042" s="86"/>
      <c r="BK1042" s="86"/>
      <c r="BL1042" s="34"/>
      <c r="BM1042" s="86"/>
      <c r="BN1042" s="86"/>
      <c r="BO1042" s="86"/>
      <c r="BP1042" s="86"/>
      <c r="BQ1042" s="86"/>
      <c r="BR1042" s="86"/>
      <c r="BS1042" s="86"/>
      <c r="BT1042" s="86"/>
      <c r="BU1042" s="86"/>
      <c r="BV1042" s="86"/>
      <c r="BW1042" s="86"/>
      <c r="BX1042" s="86"/>
      <c r="BY1042" s="86"/>
      <c r="BZ1042" s="86"/>
      <c r="CA1042" s="86"/>
      <c r="CB1042" s="86"/>
      <c r="CC1042" s="86"/>
      <c r="CD1042" s="86"/>
      <c r="CE1042" s="86"/>
      <c r="CF1042" s="86"/>
      <c r="CG1042" s="86"/>
      <c r="CH1042" s="86"/>
      <c r="CI1042" s="86"/>
      <c r="CJ1042" s="86"/>
      <c r="CK1042" s="86"/>
      <c r="CS1042" s="1" t="s">
        <v>3362</v>
      </c>
    </row>
    <row r="1043" spans="1:97" ht="15.75" hidden="1" customHeight="1">
      <c r="A1043" s="86"/>
      <c r="B1043" s="106"/>
      <c r="C1043" s="81"/>
      <c r="D1043" s="106"/>
      <c r="E1043" s="106"/>
      <c r="F1043" s="106"/>
      <c r="G1043" s="106"/>
      <c r="H1043" s="106"/>
      <c r="I1043" s="106"/>
      <c r="J1043" s="106"/>
      <c r="K1043" s="106"/>
      <c r="L1043" s="106"/>
      <c r="M1043" s="81"/>
      <c r="N1043" s="81"/>
      <c r="O1043" s="81"/>
      <c r="P1043" s="81"/>
      <c r="Q1043" s="81"/>
      <c r="R1043" s="81"/>
      <c r="S1043" s="81"/>
      <c r="T1043" s="81"/>
      <c r="U1043" s="81"/>
      <c r="V1043" s="81"/>
      <c r="W1043" s="81"/>
      <c r="X1043" s="81"/>
      <c r="Y1043" s="81"/>
      <c r="Z1043" s="81"/>
      <c r="AA1043" s="81"/>
      <c r="AB1043" s="81"/>
      <c r="AC1043" s="81"/>
      <c r="AD1043" s="81"/>
      <c r="AE1043" s="81"/>
      <c r="AF1043" s="81"/>
      <c r="AG1043" s="81"/>
      <c r="AH1043" s="81"/>
      <c r="AI1043" s="81"/>
      <c r="AJ1043" s="81"/>
      <c r="AK1043" s="81"/>
      <c r="AL1043" s="81"/>
      <c r="AM1043" s="81"/>
      <c r="AN1043" s="81"/>
      <c r="AO1043" s="81"/>
      <c r="AP1043" s="81"/>
      <c r="AQ1043" s="81"/>
      <c r="AR1043" s="81"/>
      <c r="AS1043" s="81"/>
      <c r="AT1043" s="81"/>
      <c r="AU1043" s="81"/>
      <c r="AV1043" s="81"/>
      <c r="AW1043" s="81"/>
      <c r="AX1043" s="81"/>
      <c r="AY1043" s="81"/>
      <c r="AZ1043" s="81"/>
      <c r="BA1043" s="81"/>
      <c r="BB1043" s="81"/>
      <c r="BC1043" s="81"/>
      <c r="BD1043" s="81"/>
      <c r="BE1043" s="81"/>
      <c r="BF1043" s="81"/>
      <c r="BG1043" s="81"/>
      <c r="BH1043" s="81"/>
      <c r="BI1043" s="81"/>
      <c r="BJ1043" s="86"/>
      <c r="BK1043" s="86"/>
      <c r="BL1043" s="34"/>
      <c r="BM1043" s="86"/>
      <c r="BN1043" s="86"/>
      <c r="BO1043" s="86"/>
      <c r="BP1043" s="86"/>
      <c r="BQ1043" s="86"/>
      <c r="BR1043" s="86"/>
      <c r="BS1043" s="86"/>
      <c r="BT1043" s="86"/>
      <c r="BU1043" s="86"/>
      <c r="BV1043" s="86"/>
      <c r="BW1043" s="86"/>
      <c r="BX1043" s="86"/>
      <c r="BY1043" s="86"/>
      <c r="BZ1043" s="86"/>
      <c r="CA1043" s="86"/>
      <c r="CB1043" s="86"/>
      <c r="CC1043" s="86"/>
      <c r="CD1043" s="86"/>
      <c r="CE1043" s="86"/>
      <c r="CF1043" s="86"/>
      <c r="CG1043" s="86"/>
      <c r="CH1043" s="86"/>
      <c r="CI1043" s="86"/>
      <c r="CJ1043" s="86"/>
      <c r="CK1043" s="86"/>
      <c r="CS1043" s="1" t="s">
        <v>3363</v>
      </c>
    </row>
    <row r="1044" spans="1:97" ht="15.75" hidden="1" customHeight="1">
      <c r="A1044" s="86"/>
      <c r="B1044" s="106"/>
      <c r="C1044" s="81"/>
      <c r="D1044" s="106"/>
      <c r="E1044" s="106"/>
      <c r="F1044" s="106"/>
      <c r="G1044" s="106"/>
      <c r="H1044" s="106"/>
      <c r="I1044" s="106"/>
      <c r="J1044" s="106"/>
      <c r="K1044" s="106"/>
      <c r="L1044" s="106"/>
      <c r="M1044" s="81"/>
      <c r="N1044" s="81"/>
      <c r="O1044" s="81"/>
      <c r="P1044" s="81"/>
      <c r="Q1044" s="81"/>
      <c r="R1044" s="81"/>
      <c r="S1044" s="81"/>
      <c r="T1044" s="81"/>
      <c r="U1044" s="81"/>
      <c r="V1044" s="81"/>
      <c r="W1044" s="81"/>
      <c r="X1044" s="81"/>
      <c r="Y1044" s="81"/>
      <c r="Z1044" s="81"/>
      <c r="AA1044" s="81"/>
      <c r="AB1044" s="81"/>
      <c r="AC1044" s="81"/>
      <c r="AD1044" s="81"/>
      <c r="AE1044" s="81"/>
      <c r="AF1044" s="81"/>
      <c r="AG1044" s="81"/>
      <c r="AH1044" s="81"/>
      <c r="AI1044" s="81"/>
      <c r="AJ1044" s="81"/>
      <c r="AK1044" s="81"/>
      <c r="AL1044" s="81"/>
      <c r="AM1044" s="81"/>
      <c r="AN1044" s="81"/>
      <c r="AO1044" s="81"/>
      <c r="AP1044" s="81"/>
      <c r="AQ1044" s="81"/>
      <c r="AR1044" s="81"/>
      <c r="AS1044" s="81"/>
      <c r="AT1044" s="81"/>
      <c r="AU1044" s="81"/>
      <c r="AV1044" s="81"/>
      <c r="AW1044" s="81"/>
      <c r="AX1044" s="81"/>
      <c r="AY1044" s="81"/>
      <c r="AZ1044" s="81"/>
      <c r="BA1044" s="81"/>
      <c r="BB1044" s="81"/>
      <c r="BC1044" s="81"/>
      <c r="BD1044" s="81"/>
      <c r="BE1044" s="81"/>
      <c r="BF1044" s="81"/>
      <c r="BG1044" s="81"/>
      <c r="BH1044" s="81"/>
      <c r="BI1044" s="81"/>
      <c r="BJ1044" s="86"/>
      <c r="BK1044" s="86"/>
      <c r="BL1044" s="34"/>
      <c r="BM1044" s="86"/>
      <c r="BN1044" s="86"/>
      <c r="BO1044" s="86"/>
      <c r="BP1044" s="86"/>
      <c r="BQ1044" s="86"/>
      <c r="BR1044" s="86"/>
      <c r="BS1044" s="86"/>
      <c r="BT1044" s="86"/>
      <c r="BU1044" s="86"/>
      <c r="BV1044" s="86"/>
      <c r="BW1044" s="86"/>
      <c r="BX1044" s="86"/>
      <c r="BY1044" s="86"/>
      <c r="BZ1044" s="86"/>
      <c r="CA1044" s="86"/>
      <c r="CB1044" s="86"/>
      <c r="CC1044" s="86"/>
      <c r="CD1044" s="86"/>
      <c r="CE1044" s="86"/>
      <c r="CF1044" s="86"/>
      <c r="CG1044" s="86"/>
      <c r="CH1044" s="86"/>
      <c r="CI1044" s="86"/>
      <c r="CJ1044" s="86"/>
      <c r="CK1044" s="86"/>
      <c r="CS1044" s="1" t="s">
        <v>3364</v>
      </c>
    </row>
    <row r="1045" spans="1:97" ht="15.75" hidden="1" customHeight="1">
      <c r="A1045" s="86"/>
      <c r="B1045" s="106"/>
      <c r="C1045" s="81"/>
      <c r="D1045" s="106"/>
      <c r="E1045" s="106"/>
      <c r="F1045" s="106"/>
      <c r="G1045" s="106"/>
      <c r="H1045" s="106"/>
      <c r="I1045" s="106"/>
      <c r="J1045" s="106"/>
      <c r="K1045" s="106"/>
      <c r="L1045" s="106"/>
      <c r="M1045" s="81"/>
      <c r="N1045" s="81"/>
      <c r="O1045" s="81"/>
      <c r="P1045" s="81"/>
      <c r="Q1045" s="81"/>
      <c r="R1045" s="81"/>
      <c r="S1045" s="81"/>
      <c r="T1045" s="81"/>
      <c r="U1045" s="81"/>
      <c r="V1045" s="81"/>
      <c r="W1045" s="81"/>
      <c r="X1045" s="81"/>
      <c r="Y1045" s="81"/>
      <c r="Z1045" s="81"/>
      <c r="AA1045" s="81"/>
      <c r="AB1045" s="81"/>
      <c r="AC1045" s="81"/>
      <c r="AD1045" s="81"/>
      <c r="AE1045" s="81"/>
      <c r="AF1045" s="81"/>
      <c r="AG1045" s="81"/>
      <c r="AH1045" s="81"/>
      <c r="AI1045" s="81"/>
      <c r="AJ1045" s="81"/>
      <c r="AK1045" s="81"/>
      <c r="AL1045" s="81"/>
      <c r="AM1045" s="81"/>
      <c r="AN1045" s="81"/>
      <c r="AO1045" s="81"/>
      <c r="AP1045" s="81"/>
      <c r="AQ1045" s="81"/>
      <c r="AR1045" s="81"/>
      <c r="AS1045" s="81"/>
      <c r="AT1045" s="81"/>
      <c r="AU1045" s="81"/>
      <c r="AV1045" s="81"/>
      <c r="AW1045" s="81"/>
      <c r="AX1045" s="81"/>
      <c r="AY1045" s="81"/>
      <c r="AZ1045" s="81"/>
      <c r="BA1045" s="81"/>
      <c r="BB1045" s="81"/>
      <c r="BC1045" s="81"/>
      <c r="BD1045" s="81"/>
      <c r="BE1045" s="81"/>
      <c r="BF1045" s="81"/>
      <c r="BG1045" s="81"/>
      <c r="BH1045" s="81"/>
      <c r="BI1045" s="81"/>
      <c r="BJ1045" s="86"/>
      <c r="BK1045" s="86"/>
      <c r="BL1045" s="34"/>
      <c r="BM1045" s="86"/>
      <c r="BN1045" s="86"/>
      <c r="BO1045" s="86"/>
      <c r="BP1045" s="86"/>
      <c r="BQ1045" s="86"/>
      <c r="BR1045" s="86"/>
      <c r="BS1045" s="86"/>
      <c r="BT1045" s="86"/>
      <c r="BU1045" s="86"/>
      <c r="BV1045" s="86"/>
      <c r="BW1045" s="86"/>
      <c r="BX1045" s="86"/>
      <c r="BY1045" s="86"/>
      <c r="BZ1045" s="86"/>
      <c r="CA1045" s="86"/>
      <c r="CB1045" s="86"/>
      <c r="CC1045" s="86"/>
      <c r="CD1045" s="86"/>
      <c r="CE1045" s="86"/>
      <c r="CF1045" s="86"/>
      <c r="CG1045" s="86"/>
      <c r="CH1045" s="86"/>
      <c r="CI1045" s="86"/>
      <c r="CJ1045" s="86"/>
      <c r="CK1045" s="86"/>
      <c r="CS1045" s="1" t="s">
        <v>3365</v>
      </c>
    </row>
    <row r="1046" spans="1:97" ht="15.75" hidden="1" customHeight="1">
      <c r="A1046" s="86"/>
      <c r="B1046" s="106"/>
      <c r="C1046" s="81"/>
      <c r="D1046" s="106"/>
      <c r="E1046" s="106"/>
      <c r="F1046" s="106"/>
      <c r="G1046" s="106"/>
      <c r="H1046" s="106"/>
      <c r="I1046" s="106"/>
      <c r="J1046" s="106"/>
      <c r="K1046" s="106"/>
      <c r="L1046" s="106"/>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6"/>
      <c r="BK1046" s="86"/>
      <c r="BL1046" s="34"/>
      <c r="BM1046" s="86"/>
      <c r="BN1046" s="86"/>
      <c r="BO1046" s="86"/>
      <c r="BP1046" s="86"/>
      <c r="BQ1046" s="86"/>
      <c r="BR1046" s="86"/>
      <c r="BS1046" s="86"/>
      <c r="BT1046" s="86"/>
      <c r="BU1046" s="86"/>
      <c r="BV1046" s="86"/>
      <c r="BW1046" s="86"/>
      <c r="BX1046" s="86"/>
      <c r="BY1046" s="86"/>
      <c r="BZ1046" s="86"/>
      <c r="CA1046" s="86"/>
      <c r="CB1046" s="86"/>
      <c r="CC1046" s="86"/>
      <c r="CD1046" s="86"/>
      <c r="CE1046" s="86"/>
      <c r="CF1046" s="86"/>
      <c r="CG1046" s="86"/>
      <c r="CH1046" s="86"/>
      <c r="CI1046" s="86"/>
      <c r="CJ1046" s="86"/>
      <c r="CK1046" s="86"/>
      <c r="CS1046" s="1" t="s">
        <v>3366</v>
      </c>
    </row>
    <row r="1047" spans="1:97" ht="15.75" hidden="1" customHeight="1">
      <c r="A1047" s="86"/>
      <c r="B1047" s="106"/>
      <c r="C1047" s="81"/>
      <c r="D1047" s="106"/>
      <c r="E1047" s="106"/>
      <c r="F1047" s="106"/>
      <c r="G1047" s="106"/>
      <c r="H1047" s="106"/>
      <c r="I1047" s="106"/>
      <c r="J1047" s="106"/>
      <c r="K1047" s="106"/>
      <c r="L1047" s="106"/>
      <c r="M1047" s="81"/>
      <c r="N1047" s="81"/>
      <c r="O1047" s="81"/>
      <c r="P1047" s="81"/>
      <c r="Q1047" s="81"/>
      <c r="R1047" s="81"/>
      <c r="S1047" s="81"/>
      <c r="T1047" s="81"/>
      <c r="U1047" s="81"/>
      <c r="V1047" s="81"/>
      <c r="W1047" s="81"/>
      <c r="X1047" s="81"/>
      <c r="Y1047" s="81"/>
      <c r="Z1047" s="81"/>
      <c r="AA1047" s="81"/>
      <c r="AB1047" s="81"/>
      <c r="AC1047" s="81"/>
      <c r="AD1047" s="81"/>
      <c r="AE1047" s="81"/>
      <c r="AF1047" s="81"/>
      <c r="AG1047" s="81"/>
      <c r="AH1047" s="81"/>
      <c r="AI1047" s="81"/>
      <c r="AJ1047" s="81"/>
      <c r="AK1047" s="81"/>
      <c r="AL1047" s="81"/>
      <c r="AM1047" s="81"/>
      <c r="AN1047" s="81"/>
      <c r="AO1047" s="81"/>
      <c r="AP1047" s="81"/>
      <c r="AQ1047" s="81"/>
      <c r="AR1047" s="81"/>
      <c r="AS1047" s="81"/>
      <c r="AT1047" s="81"/>
      <c r="AU1047" s="81"/>
      <c r="AV1047" s="81"/>
      <c r="AW1047" s="81"/>
      <c r="AX1047" s="81"/>
      <c r="AY1047" s="81"/>
      <c r="AZ1047" s="81"/>
      <c r="BA1047" s="81"/>
      <c r="BB1047" s="81"/>
      <c r="BC1047" s="81"/>
      <c r="BD1047" s="81"/>
      <c r="BE1047" s="81"/>
      <c r="BF1047" s="81"/>
      <c r="BG1047" s="81"/>
      <c r="BH1047" s="81"/>
      <c r="BI1047" s="81"/>
      <c r="BJ1047" s="86"/>
      <c r="BK1047" s="86"/>
      <c r="BL1047" s="34"/>
      <c r="BM1047" s="86"/>
      <c r="BN1047" s="86"/>
      <c r="BO1047" s="86"/>
      <c r="BP1047" s="86"/>
      <c r="BQ1047" s="86"/>
      <c r="BR1047" s="86"/>
      <c r="BS1047" s="86"/>
      <c r="BT1047" s="86"/>
      <c r="BU1047" s="86"/>
      <c r="BV1047" s="86"/>
      <c r="BW1047" s="86"/>
      <c r="BX1047" s="86"/>
      <c r="BY1047" s="86"/>
      <c r="BZ1047" s="86"/>
      <c r="CA1047" s="86"/>
      <c r="CB1047" s="86"/>
      <c r="CC1047" s="86"/>
      <c r="CD1047" s="86"/>
      <c r="CE1047" s="86"/>
      <c r="CF1047" s="86"/>
      <c r="CG1047" s="86"/>
      <c r="CH1047" s="86"/>
      <c r="CI1047" s="86"/>
      <c r="CJ1047" s="86"/>
      <c r="CK1047" s="86"/>
      <c r="CS1047" s="1" t="s">
        <v>3367</v>
      </c>
    </row>
    <row r="1048" spans="1:97" ht="15.75" hidden="1" customHeight="1">
      <c r="A1048" s="86"/>
      <c r="B1048" s="106"/>
      <c r="C1048" s="81"/>
      <c r="D1048" s="106"/>
      <c r="E1048" s="106"/>
      <c r="F1048" s="106"/>
      <c r="G1048" s="106"/>
      <c r="H1048" s="106"/>
      <c r="I1048" s="106"/>
      <c r="J1048" s="106"/>
      <c r="K1048" s="106"/>
      <c r="L1048" s="106"/>
      <c r="M1048" s="81"/>
      <c r="N1048" s="81"/>
      <c r="O1048" s="81"/>
      <c r="P1048" s="81"/>
      <c r="Q1048" s="81"/>
      <c r="R1048" s="81"/>
      <c r="S1048" s="81"/>
      <c r="T1048" s="81"/>
      <c r="U1048" s="81"/>
      <c r="V1048" s="81"/>
      <c r="W1048" s="81"/>
      <c r="X1048" s="81"/>
      <c r="Y1048" s="81"/>
      <c r="Z1048" s="81"/>
      <c r="AA1048" s="81"/>
      <c r="AB1048" s="81"/>
      <c r="AC1048" s="81"/>
      <c r="AD1048" s="81"/>
      <c r="AE1048" s="81"/>
      <c r="AF1048" s="81"/>
      <c r="AG1048" s="81"/>
      <c r="AH1048" s="81"/>
      <c r="AI1048" s="81"/>
      <c r="AJ1048" s="81"/>
      <c r="AK1048" s="81"/>
      <c r="AL1048" s="81"/>
      <c r="AM1048" s="81"/>
      <c r="AN1048" s="81"/>
      <c r="AO1048" s="81"/>
      <c r="AP1048" s="81"/>
      <c r="AQ1048" s="81"/>
      <c r="AR1048" s="81"/>
      <c r="AS1048" s="81"/>
      <c r="AT1048" s="81"/>
      <c r="AU1048" s="81"/>
      <c r="AV1048" s="81"/>
      <c r="AW1048" s="81"/>
      <c r="AX1048" s="81"/>
      <c r="AY1048" s="81"/>
      <c r="AZ1048" s="81"/>
      <c r="BA1048" s="81"/>
      <c r="BB1048" s="81"/>
      <c r="BC1048" s="81"/>
      <c r="BD1048" s="81"/>
      <c r="BE1048" s="81"/>
      <c r="BF1048" s="81"/>
      <c r="BG1048" s="81"/>
      <c r="BH1048" s="81"/>
      <c r="BI1048" s="81"/>
      <c r="BJ1048" s="86"/>
      <c r="BK1048" s="86"/>
      <c r="BL1048" s="34"/>
      <c r="BM1048" s="86"/>
      <c r="BN1048" s="86"/>
      <c r="BO1048" s="86"/>
      <c r="BP1048" s="86"/>
      <c r="BQ1048" s="86"/>
      <c r="BR1048" s="86"/>
      <c r="BS1048" s="86"/>
      <c r="BT1048" s="86"/>
      <c r="BU1048" s="86"/>
      <c r="BV1048" s="86"/>
      <c r="BW1048" s="86"/>
      <c r="BX1048" s="86"/>
      <c r="BY1048" s="86"/>
      <c r="BZ1048" s="86"/>
      <c r="CA1048" s="86"/>
      <c r="CB1048" s="86"/>
      <c r="CC1048" s="86"/>
      <c r="CD1048" s="86"/>
      <c r="CE1048" s="86"/>
      <c r="CF1048" s="86"/>
      <c r="CG1048" s="86"/>
      <c r="CH1048" s="86"/>
      <c r="CI1048" s="86"/>
      <c r="CJ1048" s="86"/>
      <c r="CK1048" s="86"/>
      <c r="CS1048" s="1" t="s">
        <v>3368</v>
      </c>
    </row>
    <row r="1049" spans="1:97" ht="15.75" hidden="1" customHeight="1">
      <c r="A1049" s="86"/>
      <c r="B1049" s="106"/>
      <c r="C1049" s="81"/>
      <c r="D1049" s="106"/>
      <c r="E1049" s="106"/>
      <c r="F1049" s="106"/>
      <c r="G1049" s="106"/>
      <c r="H1049" s="106"/>
      <c r="I1049" s="106"/>
      <c r="J1049" s="106"/>
      <c r="K1049" s="106"/>
      <c r="L1049" s="106"/>
      <c r="M1049" s="81"/>
      <c r="N1049" s="81"/>
      <c r="O1049" s="81"/>
      <c r="P1049" s="81"/>
      <c r="Q1049" s="81"/>
      <c r="R1049" s="81"/>
      <c r="S1049" s="81"/>
      <c r="T1049" s="81"/>
      <c r="U1049" s="81"/>
      <c r="V1049" s="81"/>
      <c r="W1049" s="81"/>
      <c r="X1049" s="81"/>
      <c r="Y1049" s="81"/>
      <c r="Z1049" s="81"/>
      <c r="AA1049" s="81"/>
      <c r="AB1049" s="81"/>
      <c r="AC1049" s="81"/>
      <c r="AD1049" s="81"/>
      <c r="AE1049" s="81"/>
      <c r="AF1049" s="81"/>
      <c r="AG1049" s="81"/>
      <c r="AH1049" s="81"/>
      <c r="AI1049" s="81"/>
      <c r="AJ1049" s="81"/>
      <c r="AK1049" s="81"/>
      <c r="AL1049" s="81"/>
      <c r="AM1049" s="81"/>
      <c r="AN1049" s="81"/>
      <c r="AO1049" s="81"/>
      <c r="AP1049" s="81"/>
      <c r="AQ1049" s="81"/>
      <c r="AR1049" s="81"/>
      <c r="AS1049" s="81"/>
      <c r="AT1049" s="81"/>
      <c r="AU1049" s="81"/>
      <c r="AV1049" s="81"/>
      <c r="AW1049" s="81"/>
      <c r="AX1049" s="81"/>
      <c r="AY1049" s="81"/>
      <c r="AZ1049" s="81"/>
      <c r="BA1049" s="81"/>
      <c r="BB1049" s="81"/>
      <c r="BC1049" s="81"/>
      <c r="BD1049" s="81"/>
      <c r="BE1049" s="81"/>
      <c r="BF1049" s="81"/>
      <c r="BG1049" s="81"/>
      <c r="BH1049" s="81"/>
      <c r="BI1049" s="81"/>
      <c r="BJ1049" s="86"/>
      <c r="BK1049" s="86"/>
      <c r="BL1049" s="34"/>
      <c r="BM1049" s="86"/>
      <c r="BN1049" s="86"/>
      <c r="BO1049" s="86"/>
      <c r="BP1049" s="86"/>
      <c r="BQ1049" s="86"/>
      <c r="BR1049" s="86"/>
      <c r="BS1049" s="86"/>
      <c r="BT1049" s="86"/>
      <c r="BU1049" s="86"/>
      <c r="BV1049" s="86"/>
      <c r="BW1049" s="86"/>
      <c r="BX1049" s="86"/>
      <c r="BY1049" s="86"/>
      <c r="BZ1049" s="86"/>
      <c r="CA1049" s="86"/>
      <c r="CB1049" s="86"/>
      <c r="CC1049" s="86"/>
      <c r="CD1049" s="86"/>
      <c r="CE1049" s="86"/>
      <c r="CF1049" s="86"/>
      <c r="CG1049" s="86"/>
      <c r="CH1049" s="86"/>
      <c r="CI1049" s="86"/>
      <c r="CJ1049" s="86"/>
      <c r="CK1049" s="86"/>
      <c r="CS1049" s="1" t="s">
        <v>3369</v>
      </c>
    </row>
    <row r="1050" spans="1:97" ht="15.75" hidden="1" customHeight="1">
      <c r="A1050" s="86"/>
      <c r="B1050" s="106"/>
      <c r="C1050" s="81"/>
      <c r="D1050" s="106"/>
      <c r="E1050" s="106"/>
      <c r="F1050" s="106"/>
      <c r="G1050" s="106"/>
      <c r="H1050" s="106"/>
      <c r="I1050" s="106"/>
      <c r="J1050" s="106"/>
      <c r="K1050" s="106"/>
      <c r="L1050" s="106"/>
      <c r="M1050" s="81"/>
      <c r="N1050" s="81"/>
      <c r="O1050" s="81"/>
      <c r="P1050" s="81"/>
      <c r="Q1050" s="81"/>
      <c r="R1050" s="81"/>
      <c r="S1050" s="81"/>
      <c r="T1050" s="81"/>
      <c r="U1050" s="81"/>
      <c r="V1050" s="81"/>
      <c r="W1050" s="81"/>
      <c r="X1050" s="81"/>
      <c r="Y1050" s="81"/>
      <c r="Z1050" s="81"/>
      <c r="AA1050" s="81"/>
      <c r="AB1050" s="81"/>
      <c r="AC1050" s="81"/>
      <c r="AD1050" s="81"/>
      <c r="AE1050" s="81"/>
      <c r="AF1050" s="81"/>
      <c r="AG1050" s="81"/>
      <c r="AH1050" s="81"/>
      <c r="AI1050" s="81"/>
      <c r="AJ1050" s="81"/>
      <c r="AK1050" s="81"/>
      <c r="AL1050" s="81"/>
      <c r="AM1050" s="81"/>
      <c r="AN1050" s="81"/>
      <c r="AO1050" s="81"/>
      <c r="AP1050" s="81"/>
      <c r="AQ1050" s="81"/>
      <c r="AR1050" s="81"/>
      <c r="AS1050" s="81"/>
      <c r="AT1050" s="81"/>
      <c r="AU1050" s="81"/>
      <c r="AV1050" s="81"/>
      <c r="AW1050" s="81"/>
      <c r="AX1050" s="81"/>
      <c r="AY1050" s="81"/>
      <c r="AZ1050" s="81"/>
      <c r="BA1050" s="81"/>
      <c r="BB1050" s="81"/>
      <c r="BC1050" s="81"/>
      <c r="BD1050" s="81"/>
      <c r="BE1050" s="81"/>
      <c r="BF1050" s="81"/>
      <c r="BG1050" s="81"/>
      <c r="BH1050" s="81"/>
      <c r="BI1050" s="81"/>
      <c r="BJ1050" s="86"/>
      <c r="BK1050" s="86"/>
      <c r="BL1050" s="34"/>
      <c r="BM1050" s="86"/>
      <c r="BN1050" s="86"/>
      <c r="BO1050" s="86"/>
      <c r="BP1050" s="86"/>
      <c r="BQ1050" s="86"/>
      <c r="BR1050" s="86"/>
      <c r="BS1050" s="86"/>
      <c r="BT1050" s="86"/>
      <c r="BU1050" s="86"/>
      <c r="BV1050" s="86"/>
      <c r="BW1050" s="86"/>
      <c r="BX1050" s="86"/>
      <c r="BY1050" s="86"/>
      <c r="BZ1050" s="86"/>
      <c r="CA1050" s="86"/>
      <c r="CB1050" s="86"/>
      <c r="CC1050" s="86"/>
      <c r="CD1050" s="86"/>
      <c r="CE1050" s="86"/>
      <c r="CF1050" s="86"/>
      <c r="CG1050" s="86"/>
      <c r="CH1050" s="86"/>
      <c r="CI1050" s="86"/>
      <c r="CJ1050" s="86"/>
      <c r="CK1050" s="86"/>
      <c r="CS1050" s="1" t="s">
        <v>3370</v>
      </c>
    </row>
    <row r="1051" spans="1:97" ht="15.75" hidden="1" customHeight="1">
      <c r="A1051" s="86"/>
      <c r="B1051" s="106"/>
      <c r="C1051" s="81"/>
      <c r="D1051" s="106"/>
      <c r="E1051" s="106"/>
      <c r="F1051" s="106"/>
      <c r="G1051" s="106"/>
      <c r="H1051" s="106"/>
      <c r="I1051" s="106"/>
      <c r="J1051" s="106"/>
      <c r="K1051" s="106"/>
      <c r="L1051" s="106"/>
      <c r="M1051" s="81"/>
      <c r="N1051" s="81"/>
      <c r="O1051" s="81"/>
      <c r="P1051" s="81"/>
      <c r="Q1051" s="81"/>
      <c r="R1051" s="81"/>
      <c r="S1051" s="81"/>
      <c r="T1051" s="81"/>
      <c r="U1051" s="81"/>
      <c r="V1051" s="81"/>
      <c r="W1051" s="81"/>
      <c r="X1051" s="81"/>
      <c r="Y1051" s="81"/>
      <c r="Z1051" s="81"/>
      <c r="AA1051" s="81"/>
      <c r="AB1051" s="81"/>
      <c r="AC1051" s="81"/>
      <c r="AD1051" s="81"/>
      <c r="AE1051" s="81"/>
      <c r="AF1051" s="81"/>
      <c r="AG1051" s="81"/>
      <c r="AH1051" s="81"/>
      <c r="AI1051" s="81"/>
      <c r="AJ1051" s="81"/>
      <c r="AK1051" s="81"/>
      <c r="AL1051" s="81"/>
      <c r="AM1051" s="81"/>
      <c r="AN1051" s="81"/>
      <c r="AO1051" s="81"/>
      <c r="AP1051" s="81"/>
      <c r="AQ1051" s="81"/>
      <c r="AR1051" s="81"/>
      <c r="AS1051" s="81"/>
      <c r="AT1051" s="81"/>
      <c r="AU1051" s="81"/>
      <c r="AV1051" s="81"/>
      <c r="AW1051" s="81"/>
      <c r="AX1051" s="81"/>
      <c r="AY1051" s="81"/>
      <c r="AZ1051" s="81"/>
      <c r="BA1051" s="81"/>
      <c r="BB1051" s="81"/>
      <c r="BC1051" s="81"/>
      <c r="BD1051" s="81"/>
      <c r="BE1051" s="81"/>
      <c r="BF1051" s="81"/>
      <c r="BG1051" s="81"/>
      <c r="BH1051" s="81"/>
      <c r="BI1051" s="81"/>
      <c r="BJ1051" s="86"/>
      <c r="BK1051" s="86"/>
      <c r="BL1051" s="34"/>
      <c r="BM1051" s="86"/>
      <c r="BN1051" s="86"/>
      <c r="BO1051" s="86"/>
      <c r="BP1051" s="86"/>
      <c r="BQ1051" s="86"/>
      <c r="BR1051" s="86"/>
      <c r="BS1051" s="86"/>
      <c r="BT1051" s="86"/>
      <c r="BU1051" s="86"/>
      <c r="BV1051" s="86"/>
      <c r="BW1051" s="86"/>
      <c r="BX1051" s="86"/>
      <c r="BY1051" s="86"/>
      <c r="BZ1051" s="86"/>
      <c r="CA1051" s="86"/>
      <c r="CB1051" s="86"/>
      <c r="CC1051" s="86"/>
      <c r="CD1051" s="86"/>
      <c r="CE1051" s="86"/>
      <c r="CF1051" s="86"/>
      <c r="CG1051" s="86"/>
      <c r="CH1051" s="86"/>
      <c r="CI1051" s="86"/>
      <c r="CJ1051" s="86"/>
      <c r="CK1051" s="86"/>
      <c r="CS1051" s="1" t="s">
        <v>3371</v>
      </c>
    </row>
    <row r="1052" spans="1:97" ht="15.75" hidden="1" customHeight="1">
      <c r="A1052" s="86"/>
      <c r="B1052" s="106"/>
      <c r="C1052" s="81"/>
      <c r="D1052" s="106"/>
      <c r="E1052" s="106"/>
      <c r="F1052" s="106"/>
      <c r="G1052" s="106"/>
      <c r="H1052" s="106"/>
      <c r="I1052" s="106"/>
      <c r="J1052" s="106"/>
      <c r="K1052" s="106"/>
      <c r="L1052" s="106"/>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81"/>
      <c r="AQ1052" s="81"/>
      <c r="AR1052" s="81"/>
      <c r="AS1052" s="81"/>
      <c r="AT1052" s="81"/>
      <c r="AU1052" s="81"/>
      <c r="AV1052" s="81"/>
      <c r="AW1052" s="81"/>
      <c r="AX1052" s="81"/>
      <c r="AY1052" s="81"/>
      <c r="AZ1052" s="81"/>
      <c r="BA1052" s="81"/>
      <c r="BB1052" s="81"/>
      <c r="BC1052" s="81"/>
      <c r="BD1052" s="81"/>
      <c r="BE1052" s="81"/>
      <c r="BF1052" s="81"/>
      <c r="BG1052" s="81"/>
      <c r="BH1052" s="81"/>
      <c r="BI1052" s="81"/>
      <c r="BJ1052" s="86"/>
      <c r="BK1052" s="86"/>
      <c r="BL1052" s="34"/>
      <c r="BM1052" s="86"/>
      <c r="BN1052" s="86"/>
      <c r="BO1052" s="86"/>
      <c r="BP1052" s="86"/>
      <c r="BQ1052" s="86"/>
      <c r="BR1052" s="86"/>
      <c r="BS1052" s="86"/>
      <c r="BT1052" s="86"/>
      <c r="BU1052" s="86"/>
      <c r="BV1052" s="86"/>
      <c r="BW1052" s="86"/>
      <c r="BX1052" s="86"/>
      <c r="BY1052" s="86"/>
      <c r="BZ1052" s="86"/>
      <c r="CA1052" s="86"/>
      <c r="CB1052" s="86"/>
      <c r="CC1052" s="86"/>
      <c r="CD1052" s="86"/>
      <c r="CE1052" s="86"/>
      <c r="CF1052" s="86"/>
      <c r="CG1052" s="86"/>
      <c r="CH1052" s="86"/>
      <c r="CI1052" s="86"/>
      <c r="CJ1052" s="86"/>
      <c r="CK1052" s="86"/>
      <c r="CS1052" s="1" t="s">
        <v>3372</v>
      </c>
    </row>
    <row r="1053" spans="1:97" ht="15.75" hidden="1" customHeight="1">
      <c r="A1053" s="86"/>
      <c r="B1053" s="106"/>
      <c r="C1053" s="81"/>
      <c r="D1053" s="106"/>
      <c r="E1053" s="106"/>
      <c r="F1053" s="106"/>
      <c r="G1053" s="106"/>
      <c r="H1053" s="106"/>
      <c r="I1053" s="106"/>
      <c r="J1053" s="106"/>
      <c r="K1053" s="106"/>
      <c r="L1053" s="106"/>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81"/>
      <c r="AQ1053" s="81"/>
      <c r="AR1053" s="81"/>
      <c r="AS1053" s="81"/>
      <c r="AT1053" s="81"/>
      <c r="AU1053" s="81"/>
      <c r="AV1053" s="81"/>
      <c r="AW1053" s="81"/>
      <c r="AX1053" s="81"/>
      <c r="AY1053" s="81"/>
      <c r="AZ1053" s="81"/>
      <c r="BA1053" s="81"/>
      <c r="BB1053" s="81"/>
      <c r="BC1053" s="81"/>
      <c r="BD1053" s="81"/>
      <c r="BE1053" s="81"/>
      <c r="BF1053" s="81"/>
      <c r="BG1053" s="81"/>
      <c r="BH1053" s="81"/>
      <c r="BI1053" s="81"/>
      <c r="BJ1053" s="86"/>
      <c r="BK1053" s="86"/>
      <c r="BL1053" s="34"/>
      <c r="BM1053" s="86"/>
      <c r="BN1053" s="86"/>
      <c r="BO1053" s="86"/>
      <c r="BP1053" s="86"/>
      <c r="BQ1053" s="86"/>
      <c r="BR1053" s="86"/>
      <c r="BS1053" s="86"/>
      <c r="BT1053" s="86"/>
      <c r="BU1053" s="86"/>
      <c r="BV1053" s="86"/>
      <c r="BW1053" s="86"/>
      <c r="BX1053" s="86"/>
      <c r="BY1053" s="86"/>
      <c r="BZ1053" s="86"/>
      <c r="CA1053" s="86"/>
      <c r="CB1053" s="86"/>
      <c r="CC1053" s="86"/>
      <c r="CD1053" s="86"/>
      <c r="CE1053" s="86"/>
      <c r="CF1053" s="86"/>
      <c r="CG1053" s="86"/>
      <c r="CH1053" s="86"/>
      <c r="CI1053" s="86"/>
      <c r="CJ1053" s="86"/>
      <c r="CK1053" s="86"/>
      <c r="CS1053" s="1" t="s">
        <v>3373</v>
      </c>
    </row>
    <row r="1054" spans="1:97" ht="15.75" hidden="1" customHeight="1">
      <c r="A1054" s="86"/>
      <c r="B1054" s="106"/>
      <c r="C1054" s="81"/>
      <c r="D1054" s="106"/>
      <c r="E1054" s="106"/>
      <c r="F1054" s="106"/>
      <c r="G1054" s="106"/>
      <c r="H1054" s="106"/>
      <c r="I1054" s="106"/>
      <c r="J1054" s="106"/>
      <c r="K1054" s="106"/>
      <c r="L1054" s="106"/>
      <c r="M1054" s="81"/>
      <c r="N1054" s="81"/>
      <c r="O1054" s="81"/>
      <c r="P1054" s="81"/>
      <c r="Q1054" s="81"/>
      <c r="R1054" s="81"/>
      <c r="S1054" s="81"/>
      <c r="T1054" s="81"/>
      <c r="U1054" s="81"/>
      <c r="V1054" s="81"/>
      <c r="W1054" s="81"/>
      <c r="X1054" s="81"/>
      <c r="Y1054" s="81"/>
      <c r="Z1054" s="81"/>
      <c r="AA1054" s="81"/>
      <c r="AB1054" s="81"/>
      <c r="AC1054" s="81"/>
      <c r="AD1054" s="81"/>
      <c r="AE1054" s="81"/>
      <c r="AF1054" s="81"/>
      <c r="AG1054" s="81"/>
      <c r="AH1054" s="81"/>
      <c r="AI1054" s="81"/>
      <c r="AJ1054" s="81"/>
      <c r="AK1054" s="81"/>
      <c r="AL1054" s="81"/>
      <c r="AM1054" s="81"/>
      <c r="AN1054" s="81"/>
      <c r="AO1054" s="81"/>
      <c r="AP1054" s="81"/>
      <c r="AQ1054" s="81"/>
      <c r="AR1054" s="81"/>
      <c r="AS1054" s="81"/>
      <c r="AT1054" s="81"/>
      <c r="AU1054" s="81"/>
      <c r="AV1054" s="81"/>
      <c r="AW1054" s="81"/>
      <c r="AX1054" s="81"/>
      <c r="AY1054" s="81"/>
      <c r="AZ1054" s="81"/>
      <c r="BA1054" s="81"/>
      <c r="BB1054" s="81"/>
      <c r="BC1054" s="81"/>
      <c r="BD1054" s="81"/>
      <c r="BE1054" s="81"/>
      <c r="BF1054" s="81"/>
      <c r="BG1054" s="81"/>
      <c r="BH1054" s="81"/>
      <c r="BI1054" s="81"/>
      <c r="BJ1054" s="86"/>
      <c r="BK1054" s="86"/>
      <c r="BL1054" s="34"/>
      <c r="BM1054" s="86"/>
      <c r="BN1054" s="86"/>
      <c r="BO1054" s="86"/>
      <c r="BP1054" s="86"/>
      <c r="BQ1054" s="86"/>
      <c r="BR1054" s="86"/>
      <c r="BS1054" s="86"/>
      <c r="BT1054" s="86"/>
      <c r="BU1054" s="86"/>
      <c r="BV1054" s="86"/>
      <c r="BW1054" s="86"/>
      <c r="BX1054" s="86"/>
      <c r="BY1054" s="86"/>
      <c r="BZ1054" s="86"/>
      <c r="CA1054" s="86"/>
      <c r="CB1054" s="86"/>
      <c r="CC1054" s="86"/>
      <c r="CD1054" s="86"/>
      <c r="CE1054" s="86"/>
      <c r="CF1054" s="86"/>
      <c r="CG1054" s="86"/>
      <c r="CH1054" s="86"/>
      <c r="CI1054" s="86"/>
      <c r="CJ1054" s="86"/>
      <c r="CK1054" s="86"/>
      <c r="CS1054" s="1" t="s">
        <v>3374</v>
      </c>
    </row>
    <row r="1055" spans="1:97" ht="15.75" hidden="1" customHeight="1">
      <c r="A1055" s="86"/>
      <c r="B1055" s="106"/>
      <c r="C1055" s="81"/>
      <c r="D1055" s="106"/>
      <c r="E1055" s="106"/>
      <c r="F1055" s="106"/>
      <c r="G1055" s="106"/>
      <c r="H1055" s="106"/>
      <c r="I1055" s="106"/>
      <c r="J1055" s="106"/>
      <c r="K1055" s="106"/>
      <c r="L1055" s="106"/>
      <c r="M1055" s="81"/>
      <c r="N1055" s="81"/>
      <c r="O1055" s="81"/>
      <c r="P1055" s="81"/>
      <c r="Q1055" s="81"/>
      <c r="R1055" s="81"/>
      <c r="S1055" s="81"/>
      <c r="T1055" s="81"/>
      <c r="U1055" s="81"/>
      <c r="V1055" s="81"/>
      <c r="W1055" s="81"/>
      <c r="X1055" s="81"/>
      <c r="Y1055" s="81"/>
      <c r="Z1055" s="81"/>
      <c r="AA1055" s="81"/>
      <c r="AB1055" s="81"/>
      <c r="AC1055" s="81"/>
      <c r="AD1055" s="81"/>
      <c r="AE1055" s="81"/>
      <c r="AF1055" s="81"/>
      <c r="AG1055" s="81"/>
      <c r="AH1055" s="81"/>
      <c r="AI1055" s="81"/>
      <c r="AJ1055" s="81"/>
      <c r="AK1055" s="81"/>
      <c r="AL1055" s="81"/>
      <c r="AM1055" s="81"/>
      <c r="AN1055" s="81"/>
      <c r="AO1055" s="81"/>
      <c r="AP1055" s="81"/>
      <c r="AQ1055" s="81"/>
      <c r="AR1055" s="81"/>
      <c r="AS1055" s="81"/>
      <c r="AT1055" s="81"/>
      <c r="AU1055" s="81"/>
      <c r="AV1055" s="81"/>
      <c r="AW1055" s="81"/>
      <c r="AX1055" s="81"/>
      <c r="AY1055" s="81"/>
      <c r="AZ1055" s="81"/>
      <c r="BA1055" s="81"/>
      <c r="BB1055" s="81"/>
      <c r="BC1055" s="81"/>
      <c r="BD1055" s="81"/>
      <c r="BE1055" s="81"/>
      <c r="BF1055" s="81"/>
      <c r="BG1055" s="81"/>
      <c r="BH1055" s="81"/>
      <c r="BI1055" s="81"/>
      <c r="BJ1055" s="86"/>
      <c r="BK1055" s="86"/>
      <c r="BL1055" s="34"/>
      <c r="BM1055" s="86"/>
      <c r="BN1055" s="86"/>
      <c r="BO1055" s="86"/>
      <c r="BP1055" s="86"/>
      <c r="BQ1055" s="86"/>
      <c r="BR1055" s="86"/>
      <c r="BS1055" s="86"/>
      <c r="BT1055" s="86"/>
      <c r="BU1055" s="86"/>
      <c r="BV1055" s="86"/>
      <c r="BW1055" s="86"/>
      <c r="BX1055" s="86"/>
      <c r="BY1055" s="86"/>
      <c r="BZ1055" s="86"/>
      <c r="CA1055" s="86"/>
      <c r="CB1055" s="86"/>
      <c r="CC1055" s="86"/>
      <c r="CD1055" s="86"/>
      <c r="CE1055" s="86"/>
      <c r="CF1055" s="86"/>
      <c r="CG1055" s="86"/>
      <c r="CH1055" s="86"/>
      <c r="CI1055" s="86"/>
      <c r="CJ1055" s="86"/>
      <c r="CK1055" s="86"/>
      <c r="CS1055" s="1" t="s">
        <v>3375</v>
      </c>
    </row>
    <row r="1056" spans="1:97" ht="15.75" hidden="1" customHeight="1">
      <c r="A1056" s="86"/>
      <c r="B1056" s="106"/>
      <c r="C1056" s="81"/>
      <c r="D1056" s="106"/>
      <c r="E1056" s="106"/>
      <c r="F1056" s="106"/>
      <c r="G1056" s="106"/>
      <c r="H1056" s="106"/>
      <c r="I1056" s="106"/>
      <c r="J1056" s="106"/>
      <c r="K1056" s="106"/>
      <c r="L1056" s="106"/>
      <c r="M1056" s="81"/>
      <c r="N1056" s="81"/>
      <c r="O1056" s="81"/>
      <c r="P1056" s="81"/>
      <c r="Q1056" s="81"/>
      <c r="R1056" s="81"/>
      <c r="S1056" s="81"/>
      <c r="T1056" s="81"/>
      <c r="U1056" s="81"/>
      <c r="V1056" s="81"/>
      <c r="W1056" s="81"/>
      <c r="X1056" s="81"/>
      <c r="Y1056" s="81"/>
      <c r="Z1056" s="81"/>
      <c r="AA1056" s="81"/>
      <c r="AB1056" s="81"/>
      <c r="AC1056" s="81"/>
      <c r="AD1056" s="81"/>
      <c r="AE1056" s="81"/>
      <c r="AF1056" s="81"/>
      <c r="AG1056" s="81"/>
      <c r="AH1056" s="81"/>
      <c r="AI1056" s="81"/>
      <c r="AJ1056" s="81"/>
      <c r="AK1056" s="81"/>
      <c r="AL1056" s="81"/>
      <c r="AM1056" s="81"/>
      <c r="AN1056" s="81"/>
      <c r="AO1056" s="81"/>
      <c r="AP1056" s="81"/>
      <c r="AQ1056" s="81"/>
      <c r="AR1056" s="81"/>
      <c r="AS1056" s="81"/>
      <c r="AT1056" s="81"/>
      <c r="AU1056" s="81"/>
      <c r="AV1056" s="81"/>
      <c r="AW1056" s="81"/>
      <c r="AX1056" s="81"/>
      <c r="AY1056" s="81"/>
      <c r="AZ1056" s="81"/>
      <c r="BA1056" s="81"/>
      <c r="BB1056" s="81"/>
      <c r="BC1056" s="81"/>
      <c r="BD1056" s="81"/>
      <c r="BE1056" s="81"/>
      <c r="BF1056" s="81"/>
      <c r="BG1056" s="81"/>
      <c r="BH1056" s="81"/>
      <c r="BI1056" s="81"/>
      <c r="BJ1056" s="86"/>
      <c r="BK1056" s="86"/>
      <c r="BL1056" s="34"/>
      <c r="BM1056" s="86"/>
      <c r="BN1056" s="86"/>
      <c r="BO1056" s="86"/>
      <c r="BP1056" s="86"/>
      <c r="BQ1056" s="86"/>
      <c r="BR1056" s="86"/>
      <c r="BS1056" s="86"/>
      <c r="BT1056" s="86"/>
      <c r="BU1056" s="86"/>
      <c r="BV1056" s="86"/>
      <c r="BW1056" s="86"/>
      <c r="BX1056" s="86"/>
      <c r="BY1056" s="86"/>
      <c r="BZ1056" s="86"/>
      <c r="CA1056" s="86"/>
      <c r="CB1056" s="86"/>
      <c r="CC1056" s="86"/>
      <c r="CD1056" s="86"/>
      <c r="CE1056" s="86"/>
      <c r="CF1056" s="86"/>
      <c r="CG1056" s="86"/>
      <c r="CH1056" s="86"/>
      <c r="CI1056" s="86"/>
      <c r="CJ1056" s="86"/>
      <c r="CK1056" s="86"/>
      <c r="CS1056" s="1" t="s">
        <v>3376</v>
      </c>
    </row>
    <row r="1057" spans="1:97" ht="15.75" hidden="1" customHeight="1">
      <c r="A1057" s="86"/>
      <c r="B1057" s="106"/>
      <c r="C1057" s="81"/>
      <c r="D1057" s="106"/>
      <c r="E1057" s="106"/>
      <c r="F1057" s="106"/>
      <c r="G1057" s="106"/>
      <c r="H1057" s="106"/>
      <c r="I1057" s="106"/>
      <c r="J1057" s="106"/>
      <c r="K1057" s="106"/>
      <c r="L1057" s="106"/>
      <c r="M1057" s="81"/>
      <c r="N1057" s="81"/>
      <c r="O1057" s="81"/>
      <c r="P1057" s="81"/>
      <c r="Q1057" s="81"/>
      <c r="R1057" s="81"/>
      <c r="S1057" s="81"/>
      <c r="T1057" s="81"/>
      <c r="U1057" s="81"/>
      <c r="V1057" s="81"/>
      <c r="W1057" s="81"/>
      <c r="X1057" s="81"/>
      <c r="Y1057" s="81"/>
      <c r="Z1057" s="81"/>
      <c r="AA1057" s="81"/>
      <c r="AB1057" s="81"/>
      <c r="AC1057" s="81"/>
      <c r="AD1057" s="81"/>
      <c r="AE1057" s="81"/>
      <c r="AF1057" s="81"/>
      <c r="AG1057" s="81"/>
      <c r="AH1057" s="81"/>
      <c r="AI1057" s="81"/>
      <c r="AJ1057" s="81"/>
      <c r="AK1057" s="81"/>
      <c r="AL1057" s="81"/>
      <c r="AM1057" s="81"/>
      <c r="AN1057" s="81"/>
      <c r="AO1057" s="81"/>
      <c r="AP1057" s="81"/>
      <c r="AQ1057" s="81"/>
      <c r="AR1057" s="81"/>
      <c r="AS1057" s="81"/>
      <c r="AT1057" s="81"/>
      <c r="AU1057" s="81"/>
      <c r="AV1057" s="81"/>
      <c r="AW1057" s="81"/>
      <c r="AX1057" s="81"/>
      <c r="AY1057" s="81"/>
      <c r="AZ1057" s="81"/>
      <c r="BA1057" s="81"/>
      <c r="BB1057" s="81"/>
      <c r="BC1057" s="81"/>
      <c r="BD1057" s="81"/>
      <c r="BE1057" s="81"/>
      <c r="BF1057" s="81"/>
      <c r="BG1057" s="81"/>
      <c r="BH1057" s="81"/>
      <c r="BI1057" s="81"/>
      <c r="BJ1057" s="86"/>
      <c r="BK1057" s="86"/>
      <c r="BL1057" s="34"/>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S1057" s="1" t="s">
        <v>3377</v>
      </c>
    </row>
    <row r="1058" spans="1:97" ht="15.75" hidden="1" customHeight="1">
      <c r="A1058" s="86"/>
      <c r="B1058" s="106"/>
      <c r="C1058" s="81"/>
      <c r="D1058" s="106"/>
      <c r="E1058" s="106"/>
      <c r="F1058" s="106"/>
      <c r="G1058" s="106"/>
      <c r="H1058" s="106"/>
      <c r="I1058" s="106"/>
      <c r="J1058" s="106"/>
      <c r="K1058" s="106"/>
      <c r="L1058" s="106"/>
      <c r="M1058" s="81"/>
      <c r="N1058" s="81"/>
      <c r="O1058" s="81"/>
      <c r="P1058" s="81"/>
      <c r="Q1058" s="81"/>
      <c r="R1058" s="81"/>
      <c r="S1058" s="81"/>
      <c r="T1058" s="81"/>
      <c r="U1058" s="81"/>
      <c r="V1058" s="81"/>
      <c r="W1058" s="81"/>
      <c r="X1058" s="81"/>
      <c r="Y1058" s="81"/>
      <c r="Z1058" s="81"/>
      <c r="AA1058" s="81"/>
      <c r="AB1058" s="81"/>
      <c r="AC1058" s="81"/>
      <c r="AD1058" s="81"/>
      <c r="AE1058" s="81"/>
      <c r="AF1058" s="81"/>
      <c r="AG1058" s="81"/>
      <c r="AH1058" s="81"/>
      <c r="AI1058" s="81"/>
      <c r="AJ1058" s="81"/>
      <c r="AK1058" s="81"/>
      <c r="AL1058" s="81"/>
      <c r="AM1058" s="81"/>
      <c r="AN1058" s="81"/>
      <c r="AO1058" s="81"/>
      <c r="AP1058" s="81"/>
      <c r="AQ1058" s="81"/>
      <c r="AR1058" s="81"/>
      <c r="AS1058" s="81"/>
      <c r="AT1058" s="81"/>
      <c r="AU1058" s="81"/>
      <c r="AV1058" s="81"/>
      <c r="AW1058" s="81"/>
      <c r="AX1058" s="81"/>
      <c r="AY1058" s="81"/>
      <c r="AZ1058" s="81"/>
      <c r="BA1058" s="81"/>
      <c r="BB1058" s="81"/>
      <c r="BC1058" s="81"/>
      <c r="BD1058" s="81"/>
      <c r="BE1058" s="81"/>
      <c r="BF1058" s="81"/>
      <c r="BG1058" s="81"/>
      <c r="BH1058" s="81"/>
      <c r="BI1058" s="81"/>
      <c r="BJ1058" s="86"/>
      <c r="BK1058" s="86"/>
      <c r="BL1058" s="34"/>
      <c r="BM1058" s="86"/>
      <c r="BN1058" s="86"/>
      <c r="BO1058" s="86"/>
      <c r="BP1058" s="86"/>
      <c r="BQ1058" s="86"/>
      <c r="BR1058" s="86"/>
      <c r="BS1058" s="86"/>
      <c r="BT1058" s="86"/>
      <c r="BU1058" s="86"/>
      <c r="BV1058" s="86"/>
      <c r="BW1058" s="86"/>
      <c r="BX1058" s="86"/>
      <c r="BY1058" s="86"/>
      <c r="BZ1058" s="86"/>
      <c r="CA1058" s="86"/>
      <c r="CB1058" s="86"/>
      <c r="CC1058" s="86"/>
      <c r="CD1058" s="86"/>
      <c r="CE1058" s="86"/>
      <c r="CF1058" s="86"/>
      <c r="CG1058" s="86"/>
      <c r="CH1058" s="86"/>
      <c r="CI1058" s="86"/>
      <c r="CJ1058" s="86"/>
      <c r="CK1058" s="86"/>
      <c r="CS1058" s="1" t="s">
        <v>3378</v>
      </c>
    </row>
    <row r="1059" spans="1:97" ht="15.75" hidden="1" customHeight="1">
      <c r="A1059" s="86"/>
      <c r="B1059" s="106"/>
      <c r="C1059" s="81"/>
      <c r="D1059" s="106"/>
      <c r="E1059" s="106"/>
      <c r="F1059" s="106"/>
      <c r="G1059" s="106"/>
      <c r="H1059" s="106"/>
      <c r="I1059" s="106"/>
      <c r="J1059" s="106"/>
      <c r="K1059" s="106"/>
      <c r="L1059" s="106"/>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6"/>
      <c r="BK1059" s="86"/>
      <c r="BL1059" s="34"/>
      <c r="BM1059" s="86"/>
      <c r="BN1059" s="86"/>
      <c r="BO1059" s="86"/>
      <c r="BP1059" s="86"/>
      <c r="BQ1059" s="86"/>
      <c r="BR1059" s="86"/>
      <c r="BS1059" s="86"/>
      <c r="BT1059" s="86"/>
      <c r="BU1059" s="86"/>
      <c r="BV1059" s="86"/>
      <c r="BW1059" s="86"/>
      <c r="BX1059" s="86"/>
      <c r="BY1059" s="86"/>
      <c r="BZ1059" s="86"/>
      <c r="CA1059" s="86"/>
      <c r="CB1059" s="86"/>
      <c r="CC1059" s="86"/>
      <c r="CD1059" s="86"/>
      <c r="CE1059" s="86"/>
      <c r="CF1059" s="86"/>
      <c r="CG1059" s="86"/>
      <c r="CH1059" s="86"/>
      <c r="CI1059" s="86"/>
      <c r="CJ1059" s="86"/>
      <c r="CK1059" s="86"/>
      <c r="CS1059" s="1" t="s">
        <v>3379</v>
      </c>
    </row>
    <row r="1060" spans="1:97" ht="15.75" hidden="1" customHeight="1">
      <c r="A1060" s="86"/>
      <c r="B1060" s="106"/>
      <c r="C1060" s="81"/>
      <c r="D1060" s="106"/>
      <c r="E1060" s="106"/>
      <c r="F1060" s="106"/>
      <c r="G1060" s="106"/>
      <c r="H1060" s="106"/>
      <c r="I1060" s="106"/>
      <c r="J1060" s="106"/>
      <c r="K1060" s="106"/>
      <c r="L1060" s="106"/>
      <c r="M1060" s="81"/>
      <c r="N1060" s="81"/>
      <c r="O1060" s="81"/>
      <c r="P1060" s="81"/>
      <c r="Q1060" s="81"/>
      <c r="R1060" s="81"/>
      <c r="S1060" s="81"/>
      <c r="T1060" s="81"/>
      <c r="U1060" s="81"/>
      <c r="V1060" s="81"/>
      <c r="W1060" s="81"/>
      <c r="X1060" s="81"/>
      <c r="Y1060" s="81"/>
      <c r="Z1060" s="81"/>
      <c r="AA1060" s="81"/>
      <c r="AB1060" s="81"/>
      <c r="AC1060" s="81"/>
      <c r="AD1060" s="81"/>
      <c r="AE1060" s="81"/>
      <c r="AF1060" s="81"/>
      <c r="AG1060" s="81"/>
      <c r="AH1060" s="81"/>
      <c r="AI1060" s="81"/>
      <c r="AJ1060" s="81"/>
      <c r="AK1060" s="81"/>
      <c r="AL1060" s="81"/>
      <c r="AM1060" s="81"/>
      <c r="AN1060" s="81"/>
      <c r="AO1060" s="81"/>
      <c r="AP1060" s="81"/>
      <c r="AQ1060" s="81"/>
      <c r="AR1060" s="81"/>
      <c r="AS1060" s="81"/>
      <c r="AT1060" s="81"/>
      <c r="AU1060" s="81"/>
      <c r="AV1060" s="81"/>
      <c r="AW1060" s="81"/>
      <c r="AX1060" s="81"/>
      <c r="AY1060" s="81"/>
      <c r="AZ1060" s="81"/>
      <c r="BA1060" s="81"/>
      <c r="BB1060" s="81"/>
      <c r="BC1060" s="81"/>
      <c r="BD1060" s="81"/>
      <c r="BE1060" s="81"/>
      <c r="BF1060" s="81"/>
      <c r="BG1060" s="81"/>
      <c r="BH1060" s="81"/>
      <c r="BI1060" s="81"/>
      <c r="BJ1060" s="86"/>
      <c r="BK1060" s="86"/>
      <c r="BL1060" s="34"/>
      <c r="BM1060" s="86"/>
      <c r="BN1060" s="86"/>
      <c r="BO1060" s="86"/>
      <c r="BP1060" s="86"/>
      <c r="BQ1060" s="86"/>
      <c r="BR1060" s="86"/>
      <c r="BS1060" s="86"/>
      <c r="BT1060" s="86"/>
      <c r="BU1060" s="86"/>
      <c r="BV1060" s="86"/>
      <c r="BW1060" s="86"/>
      <c r="BX1060" s="86"/>
      <c r="BY1060" s="86"/>
      <c r="BZ1060" s="86"/>
      <c r="CA1060" s="86"/>
      <c r="CB1060" s="86"/>
      <c r="CC1060" s="86"/>
      <c r="CD1060" s="86"/>
      <c r="CE1060" s="86"/>
      <c r="CF1060" s="86"/>
      <c r="CG1060" s="86"/>
      <c r="CH1060" s="86"/>
      <c r="CI1060" s="86"/>
      <c r="CJ1060" s="86"/>
      <c r="CK1060" s="86"/>
      <c r="CS1060" s="1" t="s">
        <v>3380</v>
      </c>
    </row>
    <row r="1061" spans="1:97" ht="15.75" hidden="1" customHeight="1">
      <c r="A1061" s="86"/>
      <c r="B1061" s="106"/>
      <c r="C1061" s="81"/>
      <c r="D1061" s="106"/>
      <c r="E1061" s="106"/>
      <c r="F1061" s="106"/>
      <c r="G1061" s="106"/>
      <c r="H1061" s="106"/>
      <c r="I1061" s="106"/>
      <c r="J1061" s="106"/>
      <c r="K1061" s="106"/>
      <c r="L1061" s="106"/>
      <c r="M1061" s="81"/>
      <c r="N1061" s="81"/>
      <c r="O1061" s="81"/>
      <c r="P1061" s="81"/>
      <c r="Q1061" s="81"/>
      <c r="R1061" s="81"/>
      <c r="S1061" s="81"/>
      <c r="T1061" s="81"/>
      <c r="U1061" s="81"/>
      <c r="V1061" s="81"/>
      <c r="W1061" s="81"/>
      <c r="X1061" s="81"/>
      <c r="Y1061" s="81"/>
      <c r="Z1061" s="81"/>
      <c r="AA1061" s="81"/>
      <c r="AB1061" s="81"/>
      <c r="AC1061" s="81"/>
      <c r="AD1061" s="81"/>
      <c r="AE1061" s="81"/>
      <c r="AF1061" s="81"/>
      <c r="AG1061" s="81"/>
      <c r="AH1061" s="81"/>
      <c r="AI1061" s="81"/>
      <c r="AJ1061" s="81"/>
      <c r="AK1061" s="81"/>
      <c r="AL1061" s="81"/>
      <c r="AM1061" s="81"/>
      <c r="AN1061" s="81"/>
      <c r="AO1061" s="81"/>
      <c r="AP1061" s="81"/>
      <c r="AQ1061" s="81"/>
      <c r="AR1061" s="81"/>
      <c r="AS1061" s="81"/>
      <c r="AT1061" s="81"/>
      <c r="AU1061" s="81"/>
      <c r="AV1061" s="81"/>
      <c r="AW1061" s="81"/>
      <c r="AX1061" s="81"/>
      <c r="AY1061" s="81"/>
      <c r="AZ1061" s="81"/>
      <c r="BA1061" s="81"/>
      <c r="BB1061" s="81"/>
      <c r="BC1061" s="81"/>
      <c r="BD1061" s="81"/>
      <c r="BE1061" s="81"/>
      <c r="BF1061" s="81"/>
      <c r="BG1061" s="81"/>
      <c r="BH1061" s="81"/>
      <c r="BI1061" s="81"/>
      <c r="BJ1061" s="86"/>
      <c r="BK1061" s="86"/>
      <c r="BL1061" s="34"/>
      <c r="BM1061" s="86"/>
      <c r="BN1061" s="86"/>
      <c r="BO1061" s="86"/>
      <c r="BP1061" s="86"/>
      <c r="BQ1061" s="86"/>
      <c r="BR1061" s="86"/>
      <c r="BS1061" s="86"/>
      <c r="BT1061" s="86"/>
      <c r="BU1061" s="86"/>
      <c r="BV1061" s="86"/>
      <c r="BW1061" s="86"/>
      <c r="BX1061" s="86"/>
      <c r="BY1061" s="86"/>
      <c r="BZ1061" s="86"/>
      <c r="CA1061" s="86"/>
      <c r="CB1061" s="86"/>
      <c r="CC1061" s="86"/>
      <c r="CD1061" s="86"/>
      <c r="CE1061" s="86"/>
      <c r="CF1061" s="86"/>
      <c r="CG1061" s="86"/>
      <c r="CH1061" s="86"/>
      <c r="CI1061" s="86"/>
      <c r="CJ1061" s="86"/>
      <c r="CK1061" s="86"/>
      <c r="CS1061" s="1" t="s">
        <v>3381</v>
      </c>
    </row>
    <row r="1062" spans="1:97" ht="15.75" hidden="1" customHeight="1">
      <c r="A1062" s="86"/>
      <c r="B1062" s="106"/>
      <c r="C1062" s="81"/>
      <c r="D1062" s="106"/>
      <c r="E1062" s="106"/>
      <c r="F1062" s="106"/>
      <c r="G1062" s="106"/>
      <c r="H1062" s="106"/>
      <c r="I1062" s="106"/>
      <c r="J1062" s="106"/>
      <c r="K1062" s="106"/>
      <c r="L1062" s="106"/>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6"/>
      <c r="BK1062" s="86"/>
      <c r="BL1062" s="34"/>
      <c r="BM1062" s="86"/>
      <c r="BN1062" s="86"/>
      <c r="BO1062" s="86"/>
      <c r="BP1062" s="86"/>
      <c r="BQ1062" s="86"/>
      <c r="BR1062" s="86"/>
      <c r="BS1062" s="86"/>
      <c r="BT1062" s="86"/>
      <c r="BU1062" s="86"/>
      <c r="BV1062" s="86"/>
      <c r="BW1062" s="86"/>
      <c r="BX1062" s="86"/>
      <c r="BY1062" s="86"/>
      <c r="BZ1062" s="86"/>
      <c r="CA1062" s="86"/>
      <c r="CB1062" s="86"/>
      <c r="CC1062" s="86"/>
      <c r="CD1062" s="86"/>
      <c r="CE1062" s="86"/>
      <c r="CF1062" s="86"/>
      <c r="CG1062" s="86"/>
      <c r="CH1062" s="86"/>
      <c r="CI1062" s="86"/>
      <c r="CJ1062" s="86"/>
      <c r="CK1062" s="86"/>
      <c r="CS1062" s="1" t="s">
        <v>3382</v>
      </c>
    </row>
    <row r="1063" spans="1:97" ht="15.75" hidden="1" customHeight="1">
      <c r="A1063" s="86"/>
      <c r="B1063" s="106"/>
      <c r="C1063" s="81"/>
      <c r="D1063" s="106"/>
      <c r="E1063" s="106"/>
      <c r="F1063" s="106"/>
      <c r="G1063" s="106"/>
      <c r="H1063" s="106"/>
      <c r="I1063" s="106"/>
      <c r="J1063" s="106"/>
      <c r="K1063" s="106"/>
      <c r="L1063" s="106"/>
      <c r="M1063" s="81"/>
      <c r="N1063" s="81"/>
      <c r="O1063" s="81"/>
      <c r="P1063" s="81"/>
      <c r="Q1063" s="81"/>
      <c r="R1063" s="81"/>
      <c r="S1063" s="81"/>
      <c r="T1063" s="81"/>
      <c r="U1063" s="81"/>
      <c r="V1063" s="81"/>
      <c r="W1063" s="81"/>
      <c r="X1063" s="81"/>
      <c r="Y1063" s="81"/>
      <c r="Z1063" s="81"/>
      <c r="AA1063" s="81"/>
      <c r="AB1063" s="81"/>
      <c r="AC1063" s="81"/>
      <c r="AD1063" s="81"/>
      <c r="AE1063" s="81"/>
      <c r="AF1063" s="81"/>
      <c r="AG1063" s="81"/>
      <c r="AH1063" s="81"/>
      <c r="AI1063" s="81"/>
      <c r="AJ1063" s="81"/>
      <c r="AK1063" s="81"/>
      <c r="AL1063" s="81"/>
      <c r="AM1063" s="81"/>
      <c r="AN1063" s="81"/>
      <c r="AO1063" s="81"/>
      <c r="AP1063" s="81"/>
      <c r="AQ1063" s="81"/>
      <c r="AR1063" s="81"/>
      <c r="AS1063" s="81"/>
      <c r="AT1063" s="81"/>
      <c r="AU1063" s="81"/>
      <c r="AV1063" s="81"/>
      <c r="AW1063" s="81"/>
      <c r="AX1063" s="81"/>
      <c r="AY1063" s="81"/>
      <c r="AZ1063" s="81"/>
      <c r="BA1063" s="81"/>
      <c r="BB1063" s="81"/>
      <c r="BC1063" s="81"/>
      <c r="BD1063" s="81"/>
      <c r="BE1063" s="81"/>
      <c r="BF1063" s="81"/>
      <c r="BG1063" s="81"/>
      <c r="BH1063" s="81"/>
      <c r="BI1063" s="81"/>
      <c r="BJ1063" s="86"/>
      <c r="BK1063" s="86"/>
      <c r="BL1063" s="34"/>
      <c r="BM1063" s="86"/>
      <c r="BN1063" s="86"/>
      <c r="BO1063" s="86"/>
      <c r="BP1063" s="86"/>
      <c r="BQ1063" s="86"/>
      <c r="BR1063" s="86"/>
      <c r="BS1063" s="86"/>
      <c r="BT1063" s="86"/>
      <c r="BU1063" s="86"/>
      <c r="BV1063" s="86"/>
      <c r="BW1063" s="86"/>
      <c r="BX1063" s="86"/>
      <c r="BY1063" s="86"/>
      <c r="BZ1063" s="86"/>
      <c r="CA1063" s="86"/>
      <c r="CB1063" s="86"/>
      <c r="CC1063" s="86"/>
      <c r="CD1063" s="86"/>
      <c r="CE1063" s="86"/>
      <c r="CF1063" s="86"/>
      <c r="CG1063" s="86"/>
      <c r="CH1063" s="86"/>
      <c r="CI1063" s="86"/>
      <c r="CJ1063" s="86"/>
      <c r="CK1063" s="86"/>
      <c r="CS1063" s="1" t="s">
        <v>3383</v>
      </c>
    </row>
    <row r="1064" spans="1:97" ht="15.75" hidden="1" customHeight="1">
      <c r="A1064" s="86"/>
      <c r="B1064" s="106"/>
      <c r="C1064" s="81"/>
      <c r="D1064" s="106"/>
      <c r="E1064" s="106"/>
      <c r="F1064" s="106"/>
      <c r="G1064" s="106"/>
      <c r="H1064" s="106"/>
      <c r="I1064" s="106"/>
      <c r="J1064" s="106"/>
      <c r="K1064" s="106"/>
      <c r="L1064" s="106"/>
      <c r="M1064" s="81"/>
      <c r="N1064" s="81"/>
      <c r="O1064" s="81"/>
      <c r="P1064" s="81"/>
      <c r="Q1064" s="81"/>
      <c r="R1064" s="81"/>
      <c r="S1064" s="81"/>
      <c r="T1064" s="81"/>
      <c r="U1064" s="81"/>
      <c r="V1064" s="81"/>
      <c r="W1064" s="81"/>
      <c r="X1064" s="81"/>
      <c r="Y1064" s="81"/>
      <c r="Z1064" s="81"/>
      <c r="AA1064" s="81"/>
      <c r="AB1064" s="81"/>
      <c r="AC1064" s="81"/>
      <c r="AD1064" s="81"/>
      <c r="AE1064" s="81"/>
      <c r="AF1064" s="81"/>
      <c r="AG1064" s="81"/>
      <c r="AH1064" s="81"/>
      <c r="AI1064" s="81"/>
      <c r="AJ1064" s="81"/>
      <c r="AK1064" s="81"/>
      <c r="AL1064" s="81"/>
      <c r="AM1064" s="81"/>
      <c r="AN1064" s="81"/>
      <c r="AO1064" s="81"/>
      <c r="AP1064" s="81"/>
      <c r="AQ1064" s="81"/>
      <c r="AR1064" s="81"/>
      <c r="AS1064" s="81"/>
      <c r="AT1064" s="81"/>
      <c r="AU1064" s="81"/>
      <c r="AV1064" s="81"/>
      <c r="AW1064" s="81"/>
      <c r="AX1064" s="81"/>
      <c r="AY1064" s="81"/>
      <c r="AZ1064" s="81"/>
      <c r="BA1064" s="81"/>
      <c r="BB1064" s="81"/>
      <c r="BC1064" s="81"/>
      <c r="BD1064" s="81"/>
      <c r="BE1064" s="81"/>
      <c r="BF1064" s="81"/>
      <c r="BG1064" s="81"/>
      <c r="BH1064" s="81"/>
      <c r="BI1064" s="81"/>
      <c r="BJ1064" s="86"/>
      <c r="BK1064" s="86"/>
      <c r="BL1064" s="34"/>
      <c r="BM1064" s="86"/>
      <c r="BN1064" s="86"/>
      <c r="BO1064" s="86"/>
      <c r="BP1064" s="86"/>
      <c r="BQ1064" s="86"/>
      <c r="BR1064" s="86"/>
      <c r="BS1064" s="86"/>
      <c r="BT1064" s="86"/>
      <c r="BU1064" s="86"/>
      <c r="BV1064" s="86"/>
      <c r="BW1064" s="86"/>
      <c r="BX1064" s="86"/>
      <c r="BY1064" s="86"/>
      <c r="BZ1064" s="86"/>
      <c r="CA1064" s="86"/>
      <c r="CB1064" s="86"/>
      <c r="CC1064" s="86"/>
      <c r="CD1064" s="86"/>
      <c r="CE1064" s="86"/>
      <c r="CF1064" s="86"/>
      <c r="CG1064" s="86"/>
      <c r="CH1064" s="86"/>
      <c r="CI1064" s="86"/>
      <c r="CJ1064" s="86"/>
      <c r="CK1064" s="86"/>
      <c r="CS1064" s="1" t="s">
        <v>3384</v>
      </c>
    </row>
    <row r="1065" spans="1:97" ht="15.75" hidden="1" customHeight="1">
      <c r="A1065" s="86"/>
      <c r="B1065" s="106"/>
      <c r="C1065" s="81"/>
      <c r="D1065" s="106"/>
      <c r="E1065" s="106"/>
      <c r="F1065" s="106"/>
      <c r="G1065" s="106"/>
      <c r="H1065" s="106"/>
      <c r="I1065" s="106"/>
      <c r="J1065" s="106"/>
      <c r="K1065" s="106"/>
      <c r="L1065" s="106"/>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6"/>
      <c r="BK1065" s="86"/>
      <c r="BL1065" s="34"/>
      <c r="BM1065" s="86"/>
      <c r="BN1065" s="86"/>
      <c r="BO1065" s="86"/>
      <c r="BP1065" s="86"/>
      <c r="BQ1065" s="86"/>
      <c r="BR1065" s="86"/>
      <c r="BS1065" s="86"/>
      <c r="BT1065" s="86"/>
      <c r="BU1065" s="86"/>
      <c r="BV1065" s="86"/>
      <c r="BW1065" s="86"/>
      <c r="BX1065" s="86"/>
      <c r="BY1065" s="86"/>
      <c r="BZ1065" s="86"/>
      <c r="CA1065" s="86"/>
      <c r="CB1065" s="86"/>
      <c r="CC1065" s="86"/>
      <c r="CD1065" s="86"/>
      <c r="CE1065" s="86"/>
      <c r="CF1065" s="86"/>
      <c r="CG1065" s="86"/>
      <c r="CH1065" s="86"/>
      <c r="CI1065" s="86"/>
      <c r="CJ1065" s="86"/>
      <c r="CK1065" s="86"/>
      <c r="CS1065" s="1" t="s">
        <v>3385</v>
      </c>
    </row>
    <row r="1066" spans="1:97" ht="15.75" hidden="1" customHeight="1">
      <c r="A1066" s="86"/>
      <c r="B1066" s="106"/>
      <c r="C1066" s="81"/>
      <c r="D1066" s="106"/>
      <c r="E1066" s="106"/>
      <c r="F1066" s="106"/>
      <c r="G1066" s="106"/>
      <c r="H1066" s="106"/>
      <c r="I1066" s="106"/>
      <c r="J1066" s="106"/>
      <c r="K1066" s="106"/>
      <c r="L1066" s="106"/>
      <c r="M1066" s="81"/>
      <c r="N1066" s="81"/>
      <c r="O1066" s="81"/>
      <c r="P1066" s="81"/>
      <c r="Q1066" s="81"/>
      <c r="R1066" s="81"/>
      <c r="S1066" s="81"/>
      <c r="T1066" s="81"/>
      <c r="U1066" s="81"/>
      <c r="V1066" s="81"/>
      <c r="W1066" s="81"/>
      <c r="X1066" s="81"/>
      <c r="Y1066" s="81"/>
      <c r="Z1066" s="81"/>
      <c r="AA1066" s="81"/>
      <c r="AB1066" s="81"/>
      <c r="AC1066" s="81"/>
      <c r="AD1066" s="81"/>
      <c r="AE1066" s="81"/>
      <c r="AF1066" s="81"/>
      <c r="AG1066" s="81"/>
      <c r="AH1066" s="81"/>
      <c r="AI1066" s="81"/>
      <c r="AJ1066" s="81"/>
      <c r="AK1066" s="81"/>
      <c r="AL1066" s="81"/>
      <c r="AM1066" s="81"/>
      <c r="AN1066" s="81"/>
      <c r="AO1066" s="81"/>
      <c r="AP1066" s="81"/>
      <c r="AQ1066" s="81"/>
      <c r="AR1066" s="81"/>
      <c r="AS1066" s="81"/>
      <c r="AT1066" s="81"/>
      <c r="AU1066" s="81"/>
      <c r="AV1066" s="81"/>
      <c r="AW1066" s="81"/>
      <c r="AX1066" s="81"/>
      <c r="AY1066" s="81"/>
      <c r="AZ1066" s="81"/>
      <c r="BA1066" s="81"/>
      <c r="BB1066" s="81"/>
      <c r="BC1066" s="81"/>
      <c r="BD1066" s="81"/>
      <c r="BE1066" s="81"/>
      <c r="BF1066" s="81"/>
      <c r="BG1066" s="81"/>
      <c r="BH1066" s="81"/>
      <c r="BI1066" s="81"/>
      <c r="BJ1066" s="86"/>
      <c r="BK1066" s="86"/>
      <c r="BL1066" s="34"/>
      <c r="BM1066" s="86"/>
      <c r="BN1066" s="86"/>
      <c r="BO1066" s="86"/>
      <c r="BP1066" s="86"/>
      <c r="BQ1066" s="86"/>
      <c r="BR1066" s="86"/>
      <c r="BS1066" s="86"/>
      <c r="BT1066" s="86"/>
      <c r="BU1066" s="86"/>
      <c r="BV1066" s="86"/>
      <c r="BW1066" s="86"/>
      <c r="BX1066" s="86"/>
      <c r="BY1066" s="86"/>
      <c r="BZ1066" s="86"/>
      <c r="CA1066" s="86"/>
      <c r="CB1066" s="86"/>
      <c r="CC1066" s="86"/>
      <c r="CD1066" s="86"/>
      <c r="CE1066" s="86"/>
      <c r="CF1066" s="86"/>
      <c r="CG1066" s="86"/>
      <c r="CH1066" s="86"/>
      <c r="CI1066" s="86"/>
      <c r="CJ1066" s="86"/>
      <c r="CK1066" s="86"/>
      <c r="CS1066" s="1" t="s">
        <v>3386</v>
      </c>
    </row>
    <row r="1067" spans="1:97" ht="15.75" hidden="1" customHeight="1">
      <c r="A1067" s="86"/>
      <c r="B1067" s="106"/>
      <c r="C1067" s="81"/>
      <c r="D1067" s="106"/>
      <c r="E1067" s="106"/>
      <c r="F1067" s="106"/>
      <c r="G1067" s="106"/>
      <c r="H1067" s="106"/>
      <c r="I1067" s="106"/>
      <c r="J1067" s="106"/>
      <c r="K1067" s="106"/>
      <c r="L1067" s="106"/>
      <c r="M1067" s="81"/>
      <c r="N1067" s="81"/>
      <c r="O1067" s="81"/>
      <c r="P1067" s="81"/>
      <c r="Q1067" s="81"/>
      <c r="R1067" s="81"/>
      <c r="S1067" s="81"/>
      <c r="T1067" s="81"/>
      <c r="U1067" s="81"/>
      <c r="V1067" s="81"/>
      <c r="W1067" s="81"/>
      <c r="X1067" s="81"/>
      <c r="Y1067" s="81"/>
      <c r="Z1067" s="81"/>
      <c r="AA1067" s="81"/>
      <c r="AB1067" s="81"/>
      <c r="AC1067" s="81"/>
      <c r="AD1067" s="81"/>
      <c r="AE1067" s="81"/>
      <c r="AF1067" s="81"/>
      <c r="AG1067" s="81"/>
      <c r="AH1067" s="81"/>
      <c r="AI1067" s="81"/>
      <c r="AJ1067" s="81"/>
      <c r="AK1067" s="81"/>
      <c r="AL1067" s="81"/>
      <c r="AM1067" s="81"/>
      <c r="AN1067" s="81"/>
      <c r="AO1067" s="81"/>
      <c r="AP1067" s="81"/>
      <c r="AQ1067" s="81"/>
      <c r="AR1067" s="81"/>
      <c r="AS1067" s="81"/>
      <c r="AT1067" s="81"/>
      <c r="AU1067" s="81"/>
      <c r="AV1067" s="81"/>
      <c r="AW1067" s="81"/>
      <c r="AX1067" s="81"/>
      <c r="AY1067" s="81"/>
      <c r="AZ1067" s="81"/>
      <c r="BA1067" s="81"/>
      <c r="BB1067" s="81"/>
      <c r="BC1067" s="81"/>
      <c r="BD1067" s="81"/>
      <c r="BE1067" s="81"/>
      <c r="BF1067" s="81"/>
      <c r="BG1067" s="81"/>
      <c r="BH1067" s="81"/>
      <c r="BI1067" s="81"/>
      <c r="BJ1067" s="86"/>
      <c r="BK1067" s="86"/>
      <c r="BL1067" s="34"/>
      <c r="BM1067" s="86"/>
      <c r="BN1067" s="86"/>
      <c r="BO1067" s="86"/>
      <c r="BP1067" s="86"/>
      <c r="BQ1067" s="86"/>
      <c r="BR1067" s="86"/>
      <c r="BS1067" s="86"/>
      <c r="BT1067" s="86"/>
      <c r="BU1067" s="86"/>
      <c r="BV1067" s="86"/>
      <c r="BW1067" s="86"/>
      <c r="BX1067" s="86"/>
      <c r="BY1067" s="86"/>
      <c r="BZ1067" s="86"/>
      <c r="CA1067" s="86"/>
      <c r="CB1067" s="86"/>
      <c r="CC1067" s="86"/>
      <c r="CD1067" s="86"/>
      <c r="CE1067" s="86"/>
      <c r="CF1067" s="86"/>
      <c r="CG1067" s="86"/>
      <c r="CH1067" s="86"/>
      <c r="CI1067" s="86"/>
      <c r="CJ1067" s="86"/>
      <c r="CK1067" s="86"/>
      <c r="CS1067" s="1" t="s">
        <v>3387</v>
      </c>
    </row>
    <row r="1068" spans="1:97" ht="15.75" hidden="1" customHeight="1">
      <c r="A1068" s="86"/>
      <c r="B1068" s="106"/>
      <c r="C1068" s="81"/>
      <c r="D1068" s="106"/>
      <c r="E1068" s="106"/>
      <c r="F1068" s="106"/>
      <c r="G1068" s="106"/>
      <c r="H1068" s="106"/>
      <c r="I1068" s="106"/>
      <c r="J1068" s="106"/>
      <c r="K1068" s="106"/>
      <c r="L1068" s="106"/>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6"/>
      <c r="BK1068" s="86"/>
      <c r="BL1068" s="34"/>
      <c r="BM1068" s="86"/>
      <c r="BN1068" s="86"/>
      <c r="BO1068" s="86"/>
      <c r="BP1068" s="86"/>
      <c r="BQ1068" s="86"/>
      <c r="BR1068" s="86"/>
      <c r="BS1068" s="86"/>
      <c r="BT1068" s="86"/>
      <c r="BU1068" s="86"/>
      <c r="BV1068" s="86"/>
      <c r="BW1068" s="86"/>
      <c r="BX1068" s="86"/>
      <c r="BY1068" s="86"/>
      <c r="BZ1068" s="86"/>
      <c r="CA1068" s="86"/>
      <c r="CB1068" s="86"/>
      <c r="CC1068" s="86"/>
      <c r="CD1068" s="86"/>
      <c r="CE1068" s="86"/>
      <c r="CF1068" s="86"/>
      <c r="CG1068" s="86"/>
      <c r="CH1068" s="86"/>
      <c r="CI1068" s="86"/>
      <c r="CJ1068" s="86"/>
      <c r="CK1068" s="86"/>
      <c r="CS1068" s="1" t="s">
        <v>3388</v>
      </c>
    </row>
    <row r="1069" spans="1:97" ht="15.75" hidden="1" customHeight="1">
      <c r="A1069" s="86"/>
      <c r="B1069" s="106"/>
      <c r="C1069" s="81"/>
      <c r="D1069" s="106"/>
      <c r="E1069" s="106"/>
      <c r="F1069" s="106"/>
      <c r="G1069" s="106"/>
      <c r="H1069" s="106"/>
      <c r="I1069" s="106"/>
      <c r="J1069" s="106"/>
      <c r="K1069" s="106"/>
      <c r="L1069" s="106"/>
      <c r="M1069" s="81"/>
      <c r="N1069" s="81"/>
      <c r="O1069" s="81"/>
      <c r="P1069" s="81"/>
      <c r="Q1069" s="81"/>
      <c r="R1069" s="81"/>
      <c r="S1069" s="81"/>
      <c r="T1069" s="81"/>
      <c r="U1069" s="81"/>
      <c r="V1069" s="81"/>
      <c r="W1069" s="81"/>
      <c r="X1069" s="81"/>
      <c r="Y1069" s="81"/>
      <c r="Z1069" s="81"/>
      <c r="AA1069" s="81"/>
      <c r="AB1069" s="81"/>
      <c r="AC1069" s="81"/>
      <c r="AD1069" s="81"/>
      <c r="AE1069" s="81"/>
      <c r="AF1069" s="81"/>
      <c r="AG1069" s="81"/>
      <c r="AH1069" s="81"/>
      <c r="AI1069" s="81"/>
      <c r="AJ1069" s="81"/>
      <c r="AK1069" s="81"/>
      <c r="AL1069" s="81"/>
      <c r="AM1069" s="81"/>
      <c r="AN1069" s="81"/>
      <c r="AO1069" s="81"/>
      <c r="AP1069" s="81"/>
      <c r="AQ1069" s="81"/>
      <c r="AR1069" s="81"/>
      <c r="AS1069" s="81"/>
      <c r="AT1069" s="81"/>
      <c r="AU1069" s="81"/>
      <c r="AV1069" s="81"/>
      <c r="AW1069" s="81"/>
      <c r="AX1069" s="81"/>
      <c r="AY1069" s="81"/>
      <c r="AZ1069" s="81"/>
      <c r="BA1069" s="81"/>
      <c r="BB1069" s="81"/>
      <c r="BC1069" s="81"/>
      <c r="BD1069" s="81"/>
      <c r="BE1069" s="81"/>
      <c r="BF1069" s="81"/>
      <c r="BG1069" s="81"/>
      <c r="BH1069" s="81"/>
      <c r="BI1069" s="81"/>
      <c r="BJ1069" s="86"/>
      <c r="BK1069" s="86"/>
      <c r="BL1069" s="34"/>
      <c r="BM1069" s="86"/>
      <c r="BN1069" s="86"/>
      <c r="BO1069" s="86"/>
      <c r="BP1069" s="86"/>
      <c r="BQ1069" s="86"/>
      <c r="BR1069" s="86"/>
      <c r="BS1069" s="86"/>
      <c r="BT1069" s="86"/>
      <c r="BU1069" s="86"/>
      <c r="BV1069" s="86"/>
      <c r="BW1069" s="86"/>
      <c r="BX1069" s="86"/>
      <c r="BY1069" s="86"/>
      <c r="BZ1069" s="86"/>
      <c r="CA1069" s="86"/>
      <c r="CB1069" s="86"/>
      <c r="CC1069" s="86"/>
      <c r="CD1069" s="86"/>
      <c r="CE1069" s="86"/>
      <c r="CF1069" s="86"/>
      <c r="CG1069" s="86"/>
      <c r="CH1069" s="86"/>
      <c r="CI1069" s="86"/>
      <c r="CJ1069" s="86"/>
      <c r="CK1069" s="86"/>
      <c r="CS1069" s="1" t="s">
        <v>3389</v>
      </c>
    </row>
    <row r="1070" spans="1:97" ht="15.75" hidden="1" customHeight="1">
      <c r="A1070" s="86"/>
      <c r="B1070" s="106"/>
      <c r="C1070" s="81"/>
      <c r="D1070" s="106"/>
      <c r="E1070" s="106"/>
      <c r="F1070" s="106"/>
      <c r="G1070" s="106"/>
      <c r="H1070" s="106"/>
      <c r="I1070" s="106"/>
      <c r="J1070" s="106"/>
      <c r="K1070" s="106"/>
      <c r="L1070" s="106"/>
      <c r="M1070" s="81"/>
      <c r="N1070" s="81"/>
      <c r="O1070" s="81"/>
      <c r="P1070" s="81"/>
      <c r="Q1070" s="81"/>
      <c r="R1070" s="81"/>
      <c r="S1070" s="81"/>
      <c r="T1070" s="81"/>
      <c r="U1070" s="81"/>
      <c r="V1070" s="81"/>
      <c r="W1070" s="81"/>
      <c r="X1070" s="81"/>
      <c r="Y1070" s="81"/>
      <c r="Z1070" s="81"/>
      <c r="AA1070" s="81"/>
      <c r="AB1070" s="81"/>
      <c r="AC1070" s="81"/>
      <c r="AD1070" s="81"/>
      <c r="AE1070" s="81"/>
      <c r="AF1070" s="81"/>
      <c r="AG1070" s="81"/>
      <c r="AH1070" s="81"/>
      <c r="AI1070" s="81"/>
      <c r="AJ1070" s="81"/>
      <c r="AK1070" s="81"/>
      <c r="AL1070" s="81"/>
      <c r="AM1070" s="81"/>
      <c r="AN1070" s="81"/>
      <c r="AO1070" s="81"/>
      <c r="AP1070" s="81"/>
      <c r="AQ1070" s="81"/>
      <c r="AR1070" s="81"/>
      <c r="AS1070" s="81"/>
      <c r="AT1070" s="81"/>
      <c r="AU1070" s="81"/>
      <c r="AV1070" s="81"/>
      <c r="AW1070" s="81"/>
      <c r="AX1070" s="81"/>
      <c r="AY1070" s="81"/>
      <c r="AZ1070" s="81"/>
      <c r="BA1070" s="81"/>
      <c r="BB1070" s="81"/>
      <c r="BC1070" s="81"/>
      <c r="BD1070" s="81"/>
      <c r="BE1070" s="81"/>
      <c r="BF1070" s="81"/>
      <c r="BG1070" s="81"/>
      <c r="BH1070" s="81"/>
      <c r="BI1070" s="81"/>
      <c r="BJ1070" s="86"/>
      <c r="BK1070" s="86"/>
      <c r="BL1070" s="34"/>
      <c r="BM1070" s="86"/>
      <c r="BN1070" s="86"/>
      <c r="BO1070" s="86"/>
      <c r="BP1070" s="86"/>
      <c r="BQ1070" s="86"/>
      <c r="BR1070" s="86"/>
      <c r="BS1070" s="86"/>
      <c r="BT1070" s="86"/>
      <c r="BU1070" s="86"/>
      <c r="BV1070" s="86"/>
      <c r="BW1070" s="86"/>
      <c r="BX1070" s="86"/>
      <c r="BY1070" s="86"/>
      <c r="BZ1070" s="86"/>
      <c r="CA1070" s="86"/>
      <c r="CB1070" s="86"/>
      <c r="CC1070" s="86"/>
      <c r="CD1070" s="86"/>
      <c r="CE1070" s="86"/>
      <c r="CF1070" s="86"/>
      <c r="CG1070" s="86"/>
      <c r="CH1070" s="86"/>
      <c r="CI1070" s="86"/>
      <c r="CJ1070" s="86"/>
      <c r="CK1070" s="86"/>
      <c r="CS1070" s="1" t="s">
        <v>3390</v>
      </c>
    </row>
    <row r="1071" spans="1:97" ht="15.75" hidden="1" customHeight="1">
      <c r="A1071" s="86"/>
      <c r="B1071" s="106"/>
      <c r="C1071" s="81"/>
      <c r="D1071" s="106"/>
      <c r="E1071" s="106"/>
      <c r="F1071" s="106"/>
      <c r="G1071" s="106"/>
      <c r="H1071" s="106"/>
      <c r="I1071" s="106"/>
      <c r="J1071" s="106"/>
      <c r="K1071" s="106"/>
      <c r="L1071" s="106"/>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6"/>
      <c r="BK1071" s="86"/>
      <c r="BL1071" s="34"/>
      <c r="BM1071" s="86"/>
      <c r="BN1071" s="86"/>
      <c r="BO1071" s="86"/>
      <c r="BP1071" s="86"/>
      <c r="BQ1071" s="86"/>
      <c r="BR1071" s="86"/>
      <c r="BS1071" s="86"/>
      <c r="BT1071" s="86"/>
      <c r="BU1071" s="86"/>
      <c r="BV1071" s="86"/>
      <c r="BW1071" s="86"/>
      <c r="BX1071" s="86"/>
      <c r="BY1071" s="86"/>
      <c r="BZ1071" s="86"/>
      <c r="CA1071" s="86"/>
      <c r="CB1071" s="86"/>
      <c r="CC1071" s="86"/>
      <c r="CD1071" s="86"/>
      <c r="CE1071" s="86"/>
      <c r="CF1071" s="86"/>
      <c r="CG1071" s="86"/>
      <c r="CH1071" s="86"/>
      <c r="CI1071" s="86"/>
      <c r="CJ1071" s="86"/>
      <c r="CK1071" s="86"/>
      <c r="CS1071" s="1" t="s">
        <v>3391</v>
      </c>
    </row>
    <row r="1072" spans="1:97" ht="15.75" hidden="1" customHeight="1">
      <c r="A1072" s="86"/>
      <c r="B1072" s="106"/>
      <c r="C1072" s="81"/>
      <c r="D1072" s="106"/>
      <c r="E1072" s="106"/>
      <c r="F1072" s="106"/>
      <c r="G1072" s="106"/>
      <c r="H1072" s="106"/>
      <c r="I1072" s="106"/>
      <c r="J1072" s="106"/>
      <c r="K1072" s="106"/>
      <c r="L1072" s="106"/>
      <c r="M1072" s="81"/>
      <c r="N1072" s="81"/>
      <c r="O1072" s="81"/>
      <c r="P1072" s="81"/>
      <c r="Q1072" s="81"/>
      <c r="R1072" s="81"/>
      <c r="S1072" s="81"/>
      <c r="T1072" s="81"/>
      <c r="U1072" s="81"/>
      <c r="V1072" s="81"/>
      <c r="W1072" s="81"/>
      <c r="X1072" s="81"/>
      <c r="Y1072" s="81"/>
      <c r="Z1072" s="81"/>
      <c r="AA1072" s="81"/>
      <c r="AB1072" s="81"/>
      <c r="AC1072" s="81"/>
      <c r="AD1072" s="81"/>
      <c r="AE1072" s="81"/>
      <c r="AF1072" s="81"/>
      <c r="AG1072" s="81"/>
      <c r="AH1072" s="81"/>
      <c r="AI1072" s="81"/>
      <c r="AJ1072" s="81"/>
      <c r="AK1072" s="81"/>
      <c r="AL1072" s="81"/>
      <c r="AM1072" s="81"/>
      <c r="AN1072" s="81"/>
      <c r="AO1072" s="81"/>
      <c r="AP1072" s="81"/>
      <c r="AQ1072" s="81"/>
      <c r="AR1072" s="81"/>
      <c r="AS1072" s="81"/>
      <c r="AT1072" s="81"/>
      <c r="AU1072" s="81"/>
      <c r="AV1072" s="81"/>
      <c r="AW1072" s="81"/>
      <c r="AX1072" s="81"/>
      <c r="AY1072" s="81"/>
      <c r="AZ1072" s="81"/>
      <c r="BA1072" s="81"/>
      <c r="BB1072" s="81"/>
      <c r="BC1072" s="81"/>
      <c r="BD1072" s="81"/>
      <c r="BE1072" s="81"/>
      <c r="BF1072" s="81"/>
      <c r="BG1072" s="81"/>
      <c r="BH1072" s="81"/>
      <c r="BI1072" s="81"/>
      <c r="BJ1072" s="86"/>
      <c r="BK1072" s="86"/>
      <c r="BL1072" s="34"/>
      <c r="BM1072" s="86"/>
      <c r="BN1072" s="86"/>
      <c r="BO1072" s="86"/>
      <c r="BP1072" s="86"/>
      <c r="BQ1072" s="86"/>
      <c r="BR1072" s="86"/>
      <c r="BS1072" s="86"/>
      <c r="BT1072" s="86"/>
      <c r="BU1072" s="86"/>
      <c r="BV1072" s="86"/>
      <c r="BW1072" s="86"/>
      <c r="BX1072" s="86"/>
      <c r="BY1072" s="86"/>
      <c r="BZ1072" s="86"/>
      <c r="CA1072" s="86"/>
      <c r="CB1072" s="86"/>
      <c r="CC1072" s="86"/>
      <c r="CD1072" s="86"/>
      <c r="CE1072" s="86"/>
      <c r="CF1072" s="86"/>
      <c r="CG1072" s="86"/>
      <c r="CH1072" s="86"/>
      <c r="CI1072" s="86"/>
      <c r="CJ1072" s="86"/>
      <c r="CK1072" s="86"/>
      <c r="CS1072" s="1" t="s">
        <v>3392</v>
      </c>
    </row>
    <row r="1073" spans="1:97" ht="15.75" hidden="1" customHeight="1">
      <c r="A1073" s="86"/>
      <c r="B1073" s="106"/>
      <c r="C1073" s="81"/>
      <c r="D1073" s="106"/>
      <c r="E1073" s="106"/>
      <c r="F1073" s="106"/>
      <c r="G1073" s="106"/>
      <c r="H1073" s="106"/>
      <c r="I1073" s="106"/>
      <c r="J1073" s="106"/>
      <c r="K1073" s="106"/>
      <c r="L1073" s="106"/>
      <c r="M1073" s="81"/>
      <c r="N1073" s="81"/>
      <c r="O1073" s="81"/>
      <c r="P1073" s="81"/>
      <c r="Q1073" s="81"/>
      <c r="R1073" s="81"/>
      <c r="S1073" s="81"/>
      <c r="T1073" s="81"/>
      <c r="U1073" s="81"/>
      <c r="V1073" s="81"/>
      <c r="W1073" s="81"/>
      <c r="X1073" s="81"/>
      <c r="Y1073" s="81"/>
      <c r="Z1073" s="81"/>
      <c r="AA1073" s="81"/>
      <c r="AB1073" s="81"/>
      <c r="AC1073" s="81"/>
      <c r="AD1073" s="81"/>
      <c r="AE1073" s="81"/>
      <c r="AF1073" s="81"/>
      <c r="AG1073" s="81"/>
      <c r="AH1073" s="81"/>
      <c r="AI1073" s="81"/>
      <c r="AJ1073" s="81"/>
      <c r="AK1073" s="81"/>
      <c r="AL1073" s="81"/>
      <c r="AM1073" s="81"/>
      <c r="AN1073" s="81"/>
      <c r="AO1073" s="81"/>
      <c r="AP1073" s="81"/>
      <c r="AQ1073" s="81"/>
      <c r="AR1073" s="81"/>
      <c r="AS1073" s="81"/>
      <c r="AT1073" s="81"/>
      <c r="AU1073" s="81"/>
      <c r="AV1073" s="81"/>
      <c r="AW1073" s="81"/>
      <c r="AX1073" s="81"/>
      <c r="AY1073" s="81"/>
      <c r="AZ1073" s="81"/>
      <c r="BA1073" s="81"/>
      <c r="BB1073" s="81"/>
      <c r="BC1073" s="81"/>
      <c r="BD1073" s="81"/>
      <c r="BE1073" s="81"/>
      <c r="BF1073" s="81"/>
      <c r="BG1073" s="81"/>
      <c r="BH1073" s="81"/>
      <c r="BI1073" s="81"/>
      <c r="BJ1073" s="86"/>
      <c r="BK1073" s="86"/>
      <c r="BL1073" s="34"/>
      <c r="BM1073" s="86"/>
      <c r="BN1073" s="86"/>
      <c r="BO1073" s="86"/>
      <c r="BP1073" s="86"/>
      <c r="BQ1073" s="86"/>
      <c r="BR1073" s="86"/>
      <c r="BS1073" s="86"/>
      <c r="BT1073" s="86"/>
      <c r="BU1073" s="86"/>
      <c r="BV1073" s="86"/>
      <c r="BW1073" s="86"/>
      <c r="BX1073" s="86"/>
      <c r="BY1073" s="86"/>
      <c r="BZ1073" s="86"/>
      <c r="CA1073" s="86"/>
      <c r="CB1073" s="86"/>
      <c r="CC1073" s="86"/>
      <c r="CD1073" s="86"/>
      <c r="CE1073" s="86"/>
      <c r="CF1073" s="86"/>
      <c r="CG1073" s="86"/>
      <c r="CH1073" s="86"/>
      <c r="CI1073" s="86"/>
      <c r="CJ1073" s="86"/>
      <c r="CK1073" s="86"/>
      <c r="CS1073" s="1" t="s">
        <v>3393</v>
      </c>
    </row>
    <row r="1074" spans="1:97" ht="15.75" hidden="1" customHeight="1">
      <c r="A1074" s="86"/>
      <c r="B1074" s="106"/>
      <c r="C1074" s="81"/>
      <c r="D1074" s="106"/>
      <c r="E1074" s="106"/>
      <c r="F1074" s="106"/>
      <c r="G1074" s="106"/>
      <c r="H1074" s="106"/>
      <c r="I1074" s="106"/>
      <c r="J1074" s="106"/>
      <c r="K1074" s="106"/>
      <c r="L1074" s="106"/>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6"/>
      <c r="BK1074" s="86"/>
      <c r="BL1074" s="34"/>
      <c r="BM1074" s="86"/>
      <c r="BN1074" s="86"/>
      <c r="BO1074" s="86"/>
      <c r="BP1074" s="86"/>
      <c r="BQ1074" s="86"/>
      <c r="BR1074" s="86"/>
      <c r="BS1074" s="86"/>
      <c r="BT1074" s="86"/>
      <c r="BU1074" s="86"/>
      <c r="BV1074" s="86"/>
      <c r="BW1074" s="86"/>
      <c r="BX1074" s="86"/>
      <c r="BY1074" s="86"/>
      <c r="BZ1074" s="86"/>
      <c r="CA1074" s="86"/>
      <c r="CB1074" s="86"/>
      <c r="CC1074" s="86"/>
      <c r="CD1074" s="86"/>
      <c r="CE1074" s="86"/>
      <c r="CF1074" s="86"/>
      <c r="CG1074" s="86"/>
      <c r="CH1074" s="86"/>
      <c r="CI1074" s="86"/>
      <c r="CJ1074" s="86"/>
      <c r="CK1074" s="86"/>
      <c r="CS1074" s="1" t="s">
        <v>3394</v>
      </c>
    </row>
    <row r="1075" spans="1:97" ht="15.75" hidden="1" customHeight="1">
      <c r="A1075" s="86"/>
      <c r="B1075" s="106"/>
      <c r="C1075" s="81"/>
      <c r="D1075" s="106"/>
      <c r="E1075" s="106"/>
      <c r="F1075" s="106"/>
      <c r="G1075" s="106"/>
      <c r="H1075" s="106"/>
      <c r="I1075" s="106"/>
      <c r="J1075" s="106"/>
      <c r="K1075" s="106"/>
      <c r="L1075" s="106"/>
      <c r="M1075" s="81"/>
      <c r="N1075" s="81"/>
      <c r="O1075" s="81"/>
      <c r="P1075" s="81"/>
      <c r="Q1075" s="81"/>
      <c r="R1075" s="81"/>
      <c r="S1075" s="81"/>
      <c r="T1075" s="81"/>
      <c r="U1075" s="81"/>
      <c r="V1075" s="81"/>
      <c r="W1075" s="81"/>
      <c r="X1075" s="81"/>
      <c r="Y1075" s="81"/>
      <c r="Z1075" s="81"/>
      <c r="AA1075" s="81"/>
      <c r="AB1075" s="81"/>
      <c r="AC1075" s="81"/>
      <c r="AD1075" s="81"/>
      <c r="AE1075" s="81"/>
      <c r="AF1075" s="81"/>
      <c r="AG1075" s="81"/>
      <c r="AH1075" s="81"/>
      <c r="AI1075" s="81"/>
      <c r="AJ1075" s="81"/>
      <c r="AK1075" s="81"/>
      <c r="AL1075" s="81"/>
      <c r="AM1075" s="81"/>
      <c r="AN1075" s="81"/>
      <c r="AO1075" s="81"/>
      <c r="AP1075" s="81"/>
      <c r="AQ1075" s="81"/>
      <c r="AR1075" s="81"/>
      <c r="AS1075" s="81"/>
      <c r="AT1075" s="81"/>
      <c r="AU1075" s="81"/>
      <c r="AV1075" s="81"/>
      <c r="AW1075" s="81"/>
      <c r="AX1075" s="81"/>
      <c r="AY1075" s="81"/>
      <c r="AZ1075" s="81"/>
      <c r="BA1075" s="81"/>
      <c r="BB1075" s="81"/>
      <c r="BC1075" s="81"/>
      <c r="BD1075" s="81"/>
      <c r="BE1075" s="81"/>
      <c r="BF1075" s="81"/>
      <c r="BG1075" s="81"/>
      <c r="BH1075" s="81"/>
      <c r="BI1075" s="81"/>
      <c r="BJ1075" s="86"/>
      <c r="BK1075" s="86"/>
      <c r="BL1075" s="34"/>
      <c r="BM1075" s="86"/>
      <c r="BN1075" s="86"/>
      <c r="BO1075" s="86"/>
      <c r="BP1075" s="86"/>
      <c r="BQ1075" s="86"/>
      <c r="BR1075" s="86"/>
      <c r="BS1075" s="86"/>
      <c r="BT1075" s="86"/>
      <c r="BU1075" s="86"/>
      <c r="BV1075" s="86"/>
      <c r="BW1075" s="86"/>
      <c r="BX1075" s="86"/>
      <c r="BY1075" s="86"/>
      <c r="BZ1075" s="86"/>
      <c r="CA1075" s="86"/>
      <c r="CB1075" s="86"/>
      <c r="CC1075" s="86"/>
      <c r="CD1075" s="86"/>
      <c r="CE1075" s="86"/>
      <c r="CF1075" s="86"/>
      <c r="CG1075" s="86"/>
      <c r="CH1075" s="86"/>
      <c r="CI1075" s="86"/>
      <c r="CJ1075" s="86"/>
      <c r="CK1075" s="86"/>
      <c r="CS1075" s="1" t="s">
        <v>3395</v>
      </c>
    </row>
    <row r="1076" spans="1:97" ht="15.75" hidden="1" customHeight="1">
      <c r="A1076" s="86"/>
      <c r="B1076" s="106"/>
      <c r="C1076" s="81"/>
      <c r="D1076" s="106"/>
      <c r="E1076" s="106"/>
      <c r="F1076" s="106"/>
      <c r="G1076" s="106"/>
      <c r="H1076" s="106"/>
      <c r="I1076" s="106"/>
      <c r="J1076" s="106"/>
      <c r="K1076" s="106"/>
      <c r="L1076" s="106"/>
      <c r="M1076" s="81"/>
      <c r="N1076" s="81"/>
      <c r="O1076" s="81"/>
      <c r="P1076" s="81"/>
      <c r="Q1076" s="81"/>
      <c r="R1076" s="81"/>
      <c r="S1076" s="81"/>
      <c r="T1076" s="81"/>
      <c r="U1076" s="81"/>
      <c r="V1076" s="81"/>
      <c r="W1076" s="81"/>
      <c r="X1076" s="81"/>
      <c r="Y1076" s="81"/>
      <c r="Z1076" s="81"/>
      <c r="AA1076" s="81"/>
      <c r="AB1076" s="81"/>
      <c r="AC1076" s="81"/>
      <c r="AD1076" s="81"/>
      <c r="AE1076" s="81"/>
      <c r="AF1076" s="81"/>
      <c r="AG1076" s="81"/>
      <c r="AH1076" s="81"/>
      <c r="AI1076" s="81"/>
      <c r="AJ1076" s="81"/>
      <c r="AK1076" s="81"/>
      <c r="AL1076" s="81"/>
      <c r="AM1076" s="81"/>
      <c r="AN1076" s="81"/>
      <c r="AO1076" s="81"/>
      <c r="AP1076" s="81"/>
      <c r="AQ1076" s="81"/>
      <c r="AR1076" s="81"/>
      <c r="AS1076" s="81"/>
      <c r="AT1076" s="81"/>
      <c r="AU1076" s="81"/>
      <c r="AV1076" s="81"/>
      <c r="AW1076" s="81"/>
      <c r="AX1076" s="81"/>
      <c r="AY1076" s="81"/>
      <c r="AZ1076" s="81"/>
      <c r="BA1076" s="81"/>
      <c r="BB1076" s="81"/>
      <c r="BC1076" s="81"/>
      <c r="BD1076" s="81"/>
      <c r="BE1076" s="81"/>
      <c r="BF1076" s="81"/>
      <c r="BG1076" s="81"/>
      <c r="BH1076" s="81"/>
      <c r="BI1076" s="81"/>
      <c r="BJ1076" s="86"/>
      <c r="BK1076" s="86"/>
      <c r="BL1076" s="34"/>
      <c r="BM1076" s="86"/>
      <c r="BN1076" s="86"/>
      <c r="BO1076" s="86"/>
      <c r="BP1076" s="86"/>
      <c r="BQ1076" s="86"/>
      <c r="BR1076" s="86"/>
      <c r="BS1076" s="86"/>
      <c r="BT1076" s="86"/>
      <c r="BU1076" s="86"/>
      <c r="BV1076" s="86"/>
      <c r="BW1076" s="86"/>
      <c r="BX1076" s="86"/>
      <c r="BY1076" s="86"/>
      <c r="BZ1076" s="86"/>
      <c r="CA1076" s="86"/>
      <c r="CB1076" s="86"/>
      <c r="CC1076" s="86"/>
      <c r="CD1076" s="86"/>
      <c r="CE1076" s="86"/>
      <c r="CF1076" s="86"/>
      <c r="CG1076" s="86"/>
      <c r="CH1076" s="86"/>
      <c r="CI1076" s="86"/>
      <c r="CJ1076" s="86"/>
      <c r="CK1076" s="86"/>
      <c r="CS1076" s="1" t="s">
        <v>3396</v>
      </c>
    </row>
    <row r="1077" spans="1:97" ht="15.75" hidden="1" customHeight="1">
      <c r="A1077" s="86"/>
      <c r="B1077" s="106"/>
      <c r="C1077" s="81"/>
      <c r="D1077" s="106"/>
      <c r="E1077" s="106"/>
      <c r="F1077" s="106"/>
      <c r="G1077" s="106"/>
      <c r="H1077" s="106"/>
      <c r="I1077" s="106"/>
      <c r="J1077" s="106"/>
      <c r="K1077" s="106"/>
      <c r="L1077" s="106"/>
      <c r="M1077" s="81"/>
      <c r="N1077" s="81"/>
      <c r="O1077" s="81"/>
      <c r="P1077" s="81"/>
      <c r="Q1077" s="81"/>
      <c r="R1077" s="81"/>
      <c r="S1077" s="81"/>
      <c r="T1077" s="81"/>
      <c r="U1077" s="81"/>
      <c r="V1077" s="81"/>
      <c r="W1077" s="81"/>
      <c r="X1077" s="81"/>
      <c r="Y1077" s="81"/>
      <c r="Z1077" s="81"/>
      <c r="AA1077" s="81"/>
      <c r="AB1077" s="81"/>
      <c r="AC1077" s="81"/>
      <c r="AD1077" s="81"/>
      <c r="AE1077" s="81"/>
      <c r="AF1077" s="81"/>
      <c r="AG1077" s="81"/>
      <c r="AH1077" s="81"/>
      <c r="AI1077" s="81"/>
      <c r="AJ1077" s="81"/>
      <c r="AK1077" s="81"/>
      <c r="AL1077" s="81"/>
      <c r="AM1077" s="81"/>
      <c r="AN1077" s="81"/>
      <c r="AO1077" s="81"/>
      <c r="AP1077" s="81"/>
      <c r="AQ1077" s="81"/>
      <c r="AR1077" s="81"/>
      <c r="AS1077" s="81"/>
      <c r="AT1077" s="81"/>
      <c r="AU1077" s="81"/>
      <c r="AV1077" s="81"/>
      <c r="AW1077" s="81"/>
      <c r="AX1077" s="81"/>
      <c r="AY1077" s="81"/>
      <c r="AZ1077" s="81"/>
      <c r="BA1077" s="81"/>
      <c r="BB1077" s="81"/>
      <c r="BC1077" s="81"/>
      <c r="BD1077" s="81"/>
      <c r="BE1077" s="81"/>
      <c r="BF1077" s="81"/>
      <c r="BG1077" s="81"/>
      <c r="BH1077" s="81"/>
      <c r="BI1077" s="81"/>
      <c r="BJ1077" s="86"/>
      <c r="BK1077" s="86"/>
      <c r="BL1077" s="34"/>
      <c r="BM1077" s="86"/>
      <c r="BN1077" s="86"/>
      <c r="BO1077" s="86"/>
      <c r="BP1077" s="86"/>
      <c r="BQ1077" s="86"/>
      <c r="BR1077" s="86"/>
      <c r="BS1077" s="86"/>
      <c r="BT1077" s="86"/>
      <c r="BU1077" s="86"/>
      <c r="BV1077" s="86"/>
      <c r="BW1077" s="86"/>
      <c r="BX1077" s="86"/>
      <c r="BY1077" s="86"/>
      <c r="BZ1077" s="86"/>
      <c r="CA1077" s="86"/>
      <c r="CB1077" s="86"/>
      <c r="CC1077" s="86"/>
      <c r="CD1077" s="86"/>
      <c r="CE1077" s="86"/>
      <c r="CF1077" s="86"/>
      <c r="CG1077" s="86"/>
      <c r="CH1077" s="86"/>
      <c r="CI1077" s="86"/>
      <c r="CJ1077" s="86"/>
      <c r="CK1077" s="86"/>
      <c r="CS1077" s="1" t="s">
        <v>3397</v>
      </c>
    </row>
    <row r="1078" spans="1:97" ht="15.75" hidden="1" customHeight="1">
      <c r="A1078" s="86"/>
      <c r="B1078" s="106"/>
      <c r="C1078" s="81"/>
      <c r="D1078" s="106"/>
      <c r="E1078" s="106"/>
      <c r="F1078" s="106"/>
      <c r="G1078" s="106"/>
      <c r="H1078" s="106"/>
      <c r="I1078" s="106"/>
      <c r="J1078" s="106"/>
      <c r="K1078" s="106"/>
      <c r="L1078" s="106"/>
      <c r="M1078" s="81"/>
      <c r="N1078" s="81"/>
      <c r="O1078" s="81"/>
      <c r="P1078" s="81"/>
      <c r="Q1078" s="81"/>
      <c r="R1078" s="81"/>
      <c r="S1078" s="81"/>
      <c r="T1078" s="81"/>
      <c r="U1078" s="81"/>
      <c r="V1078" s="81"/>
      <c r="W1078" s="81"/>
      <c r="X1078" s="81"/>
      <c r="Y1078" s="81"/>
      <c r="Z1078" s="81"/>
      <c r="AA1078" s="81"/>
      <c r="AB1078" s="81"/>
      <c r="AC1078" s="81"/>
      <c r="AD1078" s="81"/>
      <c r="AE1078" s="81"/>
      <c r="AF1078" s="81"/>
      <c r="AG1078" s="81"/>
      <c r="AH1078" s="81"/>
      <c r="AI1078" s="81"/>
      <c r="AJ1078" s="81"/>
      <c r="AK1078" s="81"/>
      <c r="AL1078" s="81"/>
      <c r="AM1078" s="81"/>
      <c r="AN1078" s="81"/>
      <c r="AO1078" s="81"/>
      <c r="AP1078" s="81"/>
      <c r="AQ1078" s="81"/>
      <c r="AR1078" s="81"/>
      <c r="AS1078" s="81"/>
      <c r="AT1078" s="81"/>
      <c r="AU1078" s="81"/>
      <c r="AV1078" s="81"/>
      <c r="AW1078" s="81"/>
      <c r="AX1078" s="81"/>
      <c r="AY1078" s="81"/>
      <c r="AZ1078" s="81"/>
      <c r="BA1078" s="81"/>
      <c r="BB1078" s="81"/>
      <c r="BC1078" s="81"/>
      <c r="BD1078" s="81"/>
      <c r="BE1078" s="81"/>
      <c r="BF1078" s="81"/>
      <c r="BG1078" s="81"/>
      <c r="BH1078" s="81"/>
      <c r="BI1078" s="81"/>
      <c r="BJ1078" s="86"/>
      <c r="BK1078" s="86"/>
      <c r="BL1078" s="34"/>
      <c r="BM1078" s="86"/>
      <c r="BN1078" s="86"/>
      <c r="BO1078" s="86"/>
      <c r="BP1078" s="86"/>
      <c r="BQ1078" s="86"/>
      <c r="BR1078" s="86"/>
      <c r="BS1078" s="86"/>
      <c r="BT1078" s="86"/>
      <c r="BU1078" s="86"/>
      <c r="BV1078" s="86"/>
      <c r="BW1078" s="86"/>
      <c r="BX1078" s="86"/>
      <c r="BY1078" s="86"/>
      <c r="BZ1078" s="86"/>
      <c r="CA1078" s="86"/>
      <c r="CB1078" s="86"/>
      <c r="CC1078" s="86"/>
      <c r="CD1078" s="86"/>
      <c r="CE1078" s="86"/>
      <c r="CF1078" s="86"/>
      <c r="CG1078" s="86"/>
      <c r="CH1078" s="86"/>
      <c r="CI1078" s="86"/>
      <c r="CJ1078" s="86"/>
      <c r="CK1078" s="86"/>
      <c r="CS1078" s="1" t="s">
        <v>3398</v>
      </c>
    </row>
    <row r="1079" spans="1:97" ht="15.75" hidden="1" customHeight="1">
      <c r="A1079" s="86"/>
      <c r="B1079" s="106"/>
      <c r="C1079" s="81"/>
      <c r="D1079" s="106"/>
      <c r="E1079" s="106"/>
      <c r="F1079" s="106"/>
      <c r="G1079" s="106"/>
      <c r="H1079" s="106"/>
      <c r="I1079" s="106"/>
      <c r="J1079" s="106"/>
      <c r="K1079" s="106"/>
      <c r="L1079" s="106"/>
      <c r="M1079" s="81"/>
      <c r="N1079" s="81"/>
      <c r="O1079" s="81"/>
      <c r="P1079" s="81"/>
      <c r="Q1079" s="81"/>
      <c r="R1079" s="81"/>
      <c r="S1079" s="81"/>
      <c r="T1079" s="81"/>
      <c r="U1079" s="81"/>
      <c r="V1079" s="81"/>
      <c r="W1079" s="81"/>
      <c r="X1079" s="81"/>
      <c r="Y1079" s="81"/>
      <c r="Z1079" s="81"/>
      <c r="AA1079" s="81"/>
      <c r="AB1079" s="81"/>
      <c r="AC1079" s="81"/>
      <c r="AD1079" s="81"/>
      <c r="AE1079" s="81"/>
      <c r="AF1079" s="81"/>
      <c r="AG1079" s="81"/>
      <c r="AH1079" s="81"/>
      <c r="AI1079" s="81"/>
      <c r="AJ1079" s="81"/>
      <c r="AK1079" s="81"/>
      <c r="AL1079" s="81"/>
      <c r="AM1079" s="81"/>
      <c r="AN1079" s="81"/>
      <c r="AO1079" s="81"/>
      <c r="AP1079" s="81"/>
      <c r="AQ1079" s="81"/>
      <c r="AR1079" s="81"/>
      <c r="AS1079" s="81"/>
      <c r="AT1079" s="81"/>
      <c r="AU1079" s="81"/>
      <c r="AV1079" s="81"/>
      <c r="AW1079" s="81"/>
      <c r="AX1079" s="81"/>
      <c r="AY1079" s="81"/>
      <c r="AZ1079" s="81"/>
      <c r="BA1079" s="81"/>
      <c r="BB1079" s="81"/>
      <c r="BC1079" s="81"/>
      <c r="BD1079" s="81"/>
      <c r="BE1079" s="81"/>
      <c r="BF1079" s="81"/>
      <c r="BG1079" s="81"/>
      <c r="BH1079" s="81"/>
      <c r="BI1079" s="81"/>
      <c r="BJ1079" s="86"/>
      <c r="BK1079" s="86"/>
      <c r="BL1079" s="34"/>
      <c r="BM1079" s="86"/>
      <c r="BN1079" s="86"/>
      <c r="BO1079" s="86"/>
      <c r="BP1079" s="86"/>
      <c r="BQ1079" s="86"/>
      <c r="BR1079" s="86"/>
      <c r="BS1079" s="86"/>
      <c r="BT1079" s="86"/>
      <c r="BU1079" s="86"/>
      <c r="BV1079" s="86"/>
      <c r="BW1079" s="86"/>
      <c r="BX1079" s="86"/>
      <c r="BY1079" s="86"/>
      <c r="BZ1079" s="86"/>
      <c r="CA1079" s="86"/>
      <c r="CB1079" s="86"/>
      <c r="CC1079" s="86"/>
      <c r="CD1079" s="86"/>
      <c r="CE1079" s="86"/>
      <c r="CF1079" s="86"/>
      <c r="CG1079" s="86"/>
      <c r="CH1079" s="86"/>
      <c r="CI1079" s="86"/>
      <c r="CJ1079" s="86"/>
      <c r="CK1079" s="86"/>
      <c r="CS1079" s="1" t="s">
        <v>3399</v>
      </c>
    </row>
    <row r="1080" spans="1:97" ht="15.75" hidden="1" customHeight="1">
      <c r="A1080" s="86"/>
      <c r="B1080" s="106"/>
      <c r="C1080" s="81"/>
      <c r="D1080" s="106"/>
      <c r="E1080" s="106"/>
      <c r="F1080" s="106"/>
      <c r="G1080" s="106"/>
      <c r="H1080" s="106"/>
      <c r="I1080" s="106"/>
      <c r="J1080" s="106"/>
      <c r="K1080" s="106"/>
      <c r="L1080" s="106"/>
      <c r="M1080" s="81"/>
      <c r="N1080" s="81"/>
      <c r="O1080" s="81"/>
      <c r="P1080" s="81"/>
      <c r="Q1080" s="81"/>
      <c r="R1080" s="81"/>
      <c r="S1080" s="81"/>
      <c r="T1080" s="81"/>
      <c r="U1080" s="81"/>
      <c r="V1080" s="81"/>
      <c r="W1080" s="81"/>
      <c r="X1080" s="81"/>
      <c r="Y1080" s="81"/>
      <c r="Z1080" s="81"/>
      <c r="AA1080" s="81"/>
      <c r="AB1080" s="81"/>
      <c r="AC1080" s="81"/>
      <c r="AD1080" s="81"/>
      <c r="AE1080" s="81"/>
      <c r="AF1080" s="81"/>
      <c r="AG1080" s="81"/>
      <c r="AH1080" s="81"/>
      <c r="AI1080" s="81"/>
      <c r="AJ1080" s="81"/>
      <c r="AK1080" s="81"/>
      <c r="AL1080" s="81"/>
      <c r="AM1080" s="81"/>
      <c r="AN1080" s="81"/>
      <c r="AO1080" s="81"/>
      <c r="AP1080" s="81"/>
      <c r="AQ1080" s="81"/>
      <c r="AR1080" s="81"/>
      <c r="AS1080" s="81"/>
      <c r="AT1080" s="81"/>
      <c r="AU1080" s="81"/>
      <c r="AV1080" s="81"/>
      <c r="AW1080" s="81"/>
      <c r="AX1080" s="81"/>
      <c r="AY1080" s="81"/>
      <c r="AZ1080" s="81"/>
      <c r="BA1080" s="81"/>
      <c r="BB1080" s="81"/>
      <c r="BC1080" s="81"/>
      <c r="BD1080" s="81"/>
      <c r="BE1080" s="81"/>
      <c r="BF1080" s="81"/>
      <c r="BG1080" s="81"/>
      <c r="BH1080" s="81"/>
      <c r="BI1080" s="81"/>
      <c r="BJ1080" s="86"/>
      <c r="BK1080" s="86"/>
      <c r="BL1080" s="34"/>
      <c r="BM1080" s="86"/>
      <c r="BN1080" s="86"/>
      <c r="BO1080" s="86"/>
      <c r="BP1080" s="86"/>
      <c r="BQ1080" s="86"/>
      <c r="BR1080" s="86"/>
      <c r="BS1080" s="86"/>
      <c r="BT1080" s="86"/>
      <c r="BU1080" s="86"/>
      <c r="BV1080" s="86"/>
      <c r="BW1080" s="86"/>
      <c r="BX1080" s="86"/>
      <c r="BY1080" s="86"/>
      <c r="BZ1080" s="86"/>
      <c r="CA1080" s="86"/>
      <c r="CB1080" s="86"/>
      <c r="CC1080" s="86"/>
      <c r="CD1080" s="86"/>
      <c r="CE1080" s="86"/>
      <c r="CF1080" s="86"/>
      <c r="CG1080" s="86"/>
      <c r="CH1080" s="86"/>
      <c r="CI1080" s="86"/>
      <c r="CJ1080" s="86"/>
      <c r="CK1080" s="86"/>
      <c r="CS1080" s="1" t="s">
        <v>3400</v>
      </c>
    </row>
    <row r="1081" spans="1:97" ht="15.75" hidden="1" customHeight="1">
      <c r="A1081" s="86"/>
      <c r="B1081" s="106"/>
      <c r="C1081" s="81"/>
      <c r="D1081" s="106"/>
      <c r="E1081" s="106"/>
      <c r="F1081" s="106"/>
      <c r="G1081" s="106"/>
      <c r="H1081" s="106"/>
      <c r="I1081" s="106"/>
      <c r="J1081" s="106"/>
      <c r="K1081" s="106"/>
      <c r="L1081" s="106"/>
      <c r="M1081" s="81"/>
      <c r="N1081" s="81"/>
      <c r="O1081" s="81"/>
      <c r="P1081" s="81"/>
      <c r="Q1081" s="81"/>
      <c r="R1081" s="81"/>
      <c r="S1081" s="81"/>
      <c r="T1081" s="81"/>
      <c r="U1081" s="81"/>
      <c r="V1081" s="81"/>
      <c r="W1081" s="81"/>
      <c r="X1081" s="81"/>
      <c r="Y1081" s="81"/>
      <c r="Z1081" s="81"/>
      <c r="AA1081" s="81"/>
      <c r="AB1081" s="81"/>
      <c r="AC1081" s="81"/>
      <c r="AD1081" s="81"/>
      <c r="AE1081" s="81"/>
      <c r="AF1081" s="81"/>
      <c r="AG1081" s="81"/>
      <c r="AH1081" s="81"/>
      <c r="AI1081" s="81"/>
      <c r="AJ1081" s="81"/>
      <c r="AK1081" s="81"/>
      <c r="AL1081" s="81"/>
      <c r="AM1081" s="81"/>
      <c r="AN1081" s="81"/>
      <c r="AO1081" s="81"/>
      <c r="AP1081" s="81"/>
      <c r="AQ1081" s="81"/>
      <c r="AR1081" s="81"/>
      <c r="AS1081" s="81"/>
      <c r="AT1081" s="81"/>
      <c r="AU1081" s="81"/>
      <c r="AV1081" s="81"/>
      <c r="AW1081" s="81"/>
      <c r="AX1081" s="81"/>
      <c r="AY1081" s="81"/>
      <c r="AZ1081" s="81"/>
      <c r="BA1081" s="81"/>
      <c r="BB1081" s="81"/>
      <c r="BC1081" s="81"/>
      <c r="BD1081" s="81"/>
      <c r="BE1081" s="81"/>
      <c r="BF1081" s="81"/>
      <c r="BG1081" s="81"/>
      <c r="BH1081" s="81"/>
      <c r="BI1081" s="81"/>
      <c r="BJ1081" s="86"/>
      <c r="BK1081" s="86"/>
      <c r="BL1081" s="34"/>
      <c r="BM1081" s="86"/>
      <c r="BN1081" s="86"/>
      <c r="BO1081" s="86"/>
      <c r="BP1081" s="86"/>
      <c r="BQ1081" s="86"/>
      <c r="BR1081" s="86"/>
      <c r="BS1081" s="86"/>
      <c r="BT1081" s="86"/>
      <c r="BU1081" s="86"/>
      <c r="BV1081" s="86"/>
      <c r="BW1081" s="86"/>
      <c r="BX1081" s="86"/>
      <c r="BY1081" s="86"/>
      <c r="BZ1081" s="86"/>
      <c r="CA1081" s="86"/>
      <c r="CB1081" s="86"/>
      <c r="CC1081" s="86"/>
      <c r="CD1081" s="86"/>
      <c r="CE1081" s="86"/>
      <c r="CF1081" s="86"/>
      <c r="CG1081" s="86"/>
      <c r="CH1081" s="86"/>
      <c r="CI1081" s="86"/>
      <c r="CJ1081" s="86"/>
      <c r="CK1081" s="86"/>
      <c r="CS1081" s="1" t="s">
        <v>3401</v>
      </c>
    </row>
    <row r="1082" spans="1:97" ht="15.75" hidden="1" customHeight="1">
      <c r="A1082" s="86"/>
      <c r="B1082" s="106"/>
      <c r="C1082" s="81"/>
      <c r="D1082" s="106"/>
      <c r="E1082" s="106"/>
      <c r="F1082" s="106"/>
      <c r="G1082" s="106"/>
      <c r="H1082" s="106"/>
      <c r="I1082" s="106"/>
      <c r="J1082" s="106"/>
      <c r="K1082" s="106"/>
      <c r="L1082" s="106"/>
      <c r="M1082" s="81"/>
      <c r="N1082" s="81"/>
      <c r="O1082" s="81"/>
      <c r="P1082" s="81"/>
      <c r="Q1082" s="81"/>
      <c r="R1082" s="81"/>
      <c r="S1082" s="81"/>
      <c r="T1082" s="81"/>
      <c r="U1082" s="81"/>
      <c r="V1082" s="81"/>
      <c r="W1082" s="81"/>
      <c r="X1082" s="81"/>
      <c r="Y1082" s="81"/>
      <c r="Z1082" s="81"/>
      <c r="AA1082" s="81"/>
      <c r="AB1082" s="81"/>
      <c r="AC1082" s="81"/>
      <c r="AD1082" s="81"/>
      <c r="AE1082" s="81"/>
      <c r="AF1082" s="81"/>
      <c r="AG1082" s="81"/>
      <c r="AH1082" s="81"/>
      <c r="AI1082" s="81"/>
      <c r="AJ1082" s="81"/>
      <c r="AK1082" s="81"/>
      <c r="AL1082" s="81"/>
      <c r="AM1082" s="81"/>
      <c r="AN1082" s="81"/>
      <c r="AO1082" s="81"/>
      <c r="AP1082" s="81"/>
      <c r="AQ1082" s="81"/>
      <c r="AR1082" s="81"/>
      <c r="AS1082" s="81"/>
      <c r="AT1082" s="81"/>
      <c r="AU1082" s="81"/>
      <c r="AV1082" s="81"/>
      <c r="AW1082" s="81"/>
      <c r="AX1082" s="81"/>
      <c r="AY1082" s="81"/>
      <c r="AZ1082" s="81"/>
      <c r="BA1082" s="81"/>
      <c r="BB1082" s="81"/>
      <c r="BC1082" s="81"/>
      <c r="BD1082" s="81"/>
      <c r="BE1082" s="81"/>
      <c r="BF1082" s="81"/>
      <c r="BG1082" s="81"/>
      <c r="BH1082" s="81"/>
      <c r="BI1082" s="81"/>
      <c r="BJ1082" s="86"/>
      <c r="BK1082" s="86"/>
      <c r="BL1082" s="34"/>
      <c r="BM1082" s="86"/>
      <c r="BN1082" s="86"/>
      <c r="BO1082" s="86"/>
      <c r="BP1082" s="86"/>
      <c r="BQ1082" s="86"/>
      <c r="BR1082" s="86"/>
      <c r="BS1082" s="86"/>
      <c r="BT1082" s="86"/>
      <c r="BU1082" s="86"/>
      <c r="BV1082" s="86"/>
      <c r="BW1082" s="86"/>
      <c r="BX1082" s="86"/>
      <c r="BY1082" s="86"/>
      <c r="BZ1082" s="86"/>
      <c r="CA1082" s="86"/>
      <c r="CB1082" s="86"/>
      <c r="CC1082" s="86"/>
      <c r="CD1082" s="86"/>
      <c r="CE1082" s="86"/>
      <c r="CF1082" s="86"/>
      <c r="CG1082" s="86"/>
      <c r="CH1082" s="86"/>
      <c r="CI1082" s="86"/>
      <c r="CJ1082" s="86"/>
      <c r="CK1082" s="86"/>
      <c r="CS1082" s="1" t="s">
        <v>3402</v>
      </c>
    </row>
    <row r="1083" spans="1:97" ht="15.75" hidden="1" customHeight="1">
      <c r="A1083" s="86"/>
      <c r="B1083" s="106"/>
      <c r="C1083" s="81"/>
      <c r="D1083" s="106"/>
      <c r="E1083" s="106"/>
      <c r="F1083" s="106"/>
      <c r="G1083" s="106"/>
      <c r="H1083" s="106"/>
      <c r="I1083" s="106"/>
      <c r="J1083" s="106"/>
      <c r="K1083" s="106"/>
      <c r="L1083" s="106"/>
      <c r="M1083" s="81"/>
      <c r="N1083" s="81"/>
      <c r="O1083" s="81"/>
      <c r="P1083" s="81"/>
      <c r="Q1083" s="81"/>
      <c r="R1083" s="81"/>
      <c r="S1083" s="81"/>
      <c r="T1083" s="81"/>
      <c r="U1083" s="81"/>
      <c r="V1083" s="81"/>
      <c r="W1083" s="81"/>
      <c r="X1083" s="81"/>
      <c r="Y1083" s="81"/>
      <c r="Z1083" s="81"/>
      <c r="AA1083" s="81"/>
      <c r="AB1083" s="81"/>
      <c r="AC1083" s="81"/>
      <c r="AD1083" s="81"/>
      <c r="AE1083" s="81"/>
      <c r="AF1083" s="81"/>
      <c r="AG1083" s="81"/>
      <c r="AH1083" s="81"/>
      <c r="AI1083" s="81"/>
      <c r="AJ1083" s="81"/>
      <c r="AK1083" s="81"/>
      <c r="AL1083" s="81"/>
      <c r="AM1083" s="81"/>
      <c r="AN1083" s="81"/>
      <c r="AO1083" s="81"/>
      <c r="AP1083" s="81"/>
      <c r="AQ1083" s="81"/>
      <c r="AR1083" s="81"/>
      <c r="AS1083" s="81"/>
      <c r="AT1083" s="81"/>
      <c r="AU1083" s="81"/>
      <c r="AV1083" s="81"/>
      <c r="AW1083" s="81"/>
      <c r="AX1083" s="81"/>
      <c r="AY1083" s="81"/>
      <c r="AZ1083" s="81"/>
      <c r="BA1083" s="81"/>
      <c r="BB1083" s="81"/>
      <c r="BC1083" s="81"/>
      <c r="BD1083" s="81"/>
      <c r="BE1083" s="81"/>
      <c r="BF1083" s="81"/>
      <c r="BG1083" s="81"/>
      <c r="BH1083" s="81"/>
      <c r="BI1083" s="81"/>
      <c r="BJ1083" s="86"/>
      <c r="BK1083" s="86"/>
      <c r="BL1083" s="34"/>
      <c r="BM1083" s="86"/>
      <c r="BN1083" s="86"/>
      <c r="BO1083" s="86"/>
      <c r="BP1083" s="86"/>
      <c r="BQ1083" s="86"/>
      <c r="BR1083" s="86"/>
      <c r="BS1083" s="86"/>
      <c r="BT1083" s="86"/>
      <c r="BU1083" s="86"/>
      <c r="BV1083" s="86"/>
      <c r="BW1083" s="86"/>
      <c r="BX1083" s="86"/>
      <c r="BY1083" s="86"/>
      <c r="BZ1083" s="86"/>
      <c r="CA1083" s="86"/>
      <c r="CB1083" s="86"/>
      <c r="CC1083" s="86"/>
      <c r="CD1083" s="86"/>
      <c r="CE1083" s="86"/>
      <c r="CF1083" s="86"/>
      <c r="CG1083" s="86"/>
      <c r="CH1083" s="86"/>
      <c r="CI1083" s="86"/>
      <c r="CJ1083" s="86"/>
      <c r="CK1083" s="86"/>
      <c r="CS1083" s="1" t="s">
        <v>3403</v>
      </c>
    </row>
    <row r="1084" spans="1:97" ht="15.75" hidden="1" customHeight="1">
      <c r="A1084" s="86"/>
      <c r="B1084" s="106"/>
      <c r="C1084" s="81"/>
      <c r="D1084" s="106"/>
      <c r="E1084" s="106"/>
      <c r="F1084" s="106"/>
      <c r="G1084" s="106"/>
      <c r="H1084" s="106"/>
      <c r="I1084" s="106"/>
      <c r="J1084" s="106"/>
      <c r="K1084" s="106"/>
      <c r="L1084" s="106"/>
      <c r="M1084" s="81"/>
      <c r="N1084" s="81"/>
      <c r="O1084" s="81"/>
      <c r="P1084" s="81"/>
      <c r="Q1084" s="81"/>
      <c r="R1084" s="81"/>
      <c r="S1084" s="81"/>
      <c r="T1084" s="81"/>
      <c r="U1084" s="81"/>
      <c r="V1084" s="81"/>
      <c r="W1084" s="81"/>
      <c r="X1084" s="81"/>
      <c r="Y1084" s="81"/>
      <c r="Z1084" s="81"/>
      <c r="AA1084" s="81"/>
      <c r="AB1084" s="81"/>
      <c r="AC1084" s="81"/>
      <c r="AD1084" s="81"/>
      <c r="AE1084" s="81"/>
      <c r="AF1084" s="81"/>
      <c r="AG1084" s="81"/>
      <c r="AH1084" s="81"/>
      <c r="AI1084" s="81"/>
      <c r="AJ1084" s="81"/>
      <c r="AK1084" s="81"/>
      <c r="AL1084" s="81"/>
      <c r="AM1084" s="81"/>
      <c r="AN1084" s="81"/>
      <c r="AO1084" s="81"/>
      <c r="AP1084" s="81"/>
      <c r="AQ1084" s="81"/>
      <c r="AR1084" s="81"/>
      <c r="AS1084" s="81"/>
      <c r="AT1084" s="81"/>
      <c r="AU1084" s="81"/>
      <c r="AV1084" s="81"/>
      <c r="AW1084" s="81"/>
      <c r="AX1084" s="81"/>
      <c r="AY1084" s="81"/>
      <c r="AZ1084" s="81"/>
      <c r="BA1084" s="81"/>
      <c r="BB1084" s="81"/>
      <c r="BC1084" s="81"/>
      <c r="BD1084" s="81"/>
      <c r="BE1084" s="81"/>
      <c r="BF1084" s="81"/>
      <c r="BG1084" s="81"/>
      <c r="BH1084" s="81"/>
      <c r="BI1084" s="81"/>
      <c r="BJ1084" s="86"/>
      <c r="BK1084" s="86"/>
      <c r="BL1084" s="34"/>
      <c r="BM1084" s="86"/>
      <c r="BN1084" s="86"/>
      <c r="BO1084" s="86"/>
      <c r="BP1084" s="86"/>
      <c r="BQ1084" s="86"/>
      <c r="BR1084" s="86"/>
      <c r="BS1084" s="86"/>
      <c r="BT1084" s="86"/>
      <c r="BU1084" s="86"/>
      <c r="BV1084" s="86"/>
      <c r="BW1084" s="86"/>
      <c r="BX1084" s="86"/>
      <c r="BY1084" s="86"/>
      <c r="BZ1084" s="86"/>
      <c r="CA1084" s="86"/>
      <c r="CB1084" s="86"/>
      <c r="CC1084" s="86"/>
      <c r="CD1084" s="86"/>
      <c r="CE1084" s="86"/>
      <c r="CF1084" s="86"/>
      <c r="CG1084" s="86"/>
      <c r="CH1084" s="86"/>
      <c r="CI1084" s="86"/>
      <c r="CJ1084" s="86"/>
      <c r="CK1084" s="86"/>
      <c r="CS1084" s="1" t="s">
        <v>3404</v>
      </c>
    </row>
    <row r="1085" spans="1:97" ht="15.75" hidden="1" customHeight="1">
      <c r="A1085" s="86"/>
      <c r="B1085" s="106"/>
      <c r="C1085" s="81"/>
      <c r="D1085" s="106"/>
      <c r="E1085" s="106"/>
      <c r="F1085" s="106"/>
      <c r="G1085" s="106"/>
      <c r="H1085" s="106"/>
      <c r="I1085" s="106"/>
      <c r="J1085" s="106"/>
      <c r="K1085" s="106"/>
      <c r="L1085" s="106"/>
      <c r="M1085" s="81"/>
      <c r="N1085" s="81"/>
      <c r="O1085" s="81"/>
      <c r="P1085" s="81"/>
      <c r="Q1085" s="81"/>
      <c r="R1085" s="81"/>
      <c r="S1085" s="81"/>
      <c r="T1085" s="81"/>
      <c r="U1085" s="81"/>
      <c r="V1085" s="81"/>
      <c r="W1085" s="81"/>
      <c r="X1085" s="81"/>
      <c r="Y1085" s="81"/>
      <c r="Z1085" s="81"/>
      <c r="AA1085" s="81"/>
      <c r="AB1085" s="81"/>
      <c r="AC1085" s="81"/>
      <c r="AD1085" s="81"/>
      <c r="AE1085" s="81"/>
      <c r="AF1085" s="81"/>
      <c r="AG1085" s="81"/>
      <c r="AH1085" s="81"/>
      <c r="AI1085" s="81"/>
      <c r="AJ1085" s="81"/>
      <c r="AK1085" s="81"/>
      <c r="AL1085" s="81"/>
      <c r="AM1085" s="81"/>
      <c r="AN1085" s="81"/>
      <c r="AO1085" s="81"/>
      <c r="AP1085" s="81"/>
      <c r="AQ1085" s="81"/>
      <c r="AR1085" s="81"/>
      <c r="AS1085" s="81"/>
      <c r="AT1085" s="81"/>
      <c r="AU1085" s="81"/>
      <c r="AV1085" s="81"/>
      <c r="AW1085" s="81"/>
      <c r="AX1085" s="81"/>
      <c r="AY1085" s="81"/>
      <c r="AZ1085" s="81"/>
      <c r="BA1085" s="81"/>
      <c r="BB1085" s="81"/>
      <c r="BC1085" s="81"/>
      <c r="BD1085" s="81"/>
      <c r="BE1085" s="81"/>
      <c r="BF1085" s="81"/>
      <c r="BG1085" s="81"/>
      <c r="BH1085" s="81"/>
      <c r="BI1085" s="81"/>
      <c r="BJ1085" s="86"/>
      <c r="BK1085" s="86"/>
      <c r="BL1085" s="34"/>
      <c r="BM1085" s="86"/>
      <c r="BN1085" s="86"/>
      <c r="BO1085" s="86"/>
      <c r="BP1085" s="86"/>
      <c r="BQ1085" s="86"/>
      <c r="BR1085" s="86"/>
      <c r="BS1085" s="86"/>
      <c r="BT1085" s="86"/>
      <c r="BU1085" s="86"/>
      <c r="BV1085" s="86"/>
      <c r="BW1085" s="86"/>
      <c r="BX1085" s="86"/>
      <c r="BY1085" s="86"/>
      <c r="BZ1085" s="86"/>
      <c r="CA1085" s="86"/>
      <c r="CB1085" s="86"/>
      <c r="CC1085" s="86"/>
      <c r="CD1085" s="86"/>
      <c r="CE1085" s="86"/>
      <c r="CF1085" s="86"/>
      <c r="CG1085" s="86"/>
      <c r="CH1085" s="86"/>
      <c r="CI1085" s="86"/>
      <c r="CJ1085" s="86"/>
      <c r="CK1085" s="86"/>
      <c r="CS1085" s="1" t="s">
        <v>3405</v>
      </c>
    </row>
    <row r="1086" spans="1:97" ht="15.75" hidden="1" customHeight="1">
      <c r="A1086" s="86"/>
      <c r="B1086" s="106"/>
      <c r="C1086" s="81"/>
      <c r="D1086" s="106"/>
      <c r="E1086" s="106"/>
      <c r="F1086" s="106"/>
      <c r="G1086" s="106"/>
      <c r="H1086" s="106"/>
      <c r="I1086" s="106"/>
      <c r="J1086" s="106"/>
      <c r="K1086" s="106"/>
      <c r="L1086" s="106"/>
      <c r="M1086" s="81"/>
      <c r="N1086" s="81"/>
      <c r="O1086" s="81"/>
      <c r="P1086" s="81"/>
      <c r="Q1086" s="81"/>
      <c r="R1086" s="81"/>
      <c r="S1086" s="81"/>
      <c r="T1086" s="81"/>
      <c r="U1086" s="81"/>
      <c r="V1086" s="81"/>
      <c r="W1086" s="81"/>
      <c r="X1086" s="81"/>
      <c r="Y1086" s="81"/>
      <c r="Z1086" s="81"/>
      <c r="AA1086" s="81"/>
      <c r="AB1086" s="81"/>
      <c r="AC1086" s="81"/>
      <c r="AD1086" s="81"/>
      <c r="AE1086" s="81"/>
      <c r="AF1086" s="81"/>
      <c r="AG1086" s="81"/>
      <c r="AH1086" s="81"/>
      <c r="AI1086" s="81"/>
      <c r="AJ1086" s="81"/>
      <c r="AK1086" s="81"/>
      <c r="AL1086" s="81"/>
      <c r="AM1086" s="81"/>
      <c r="AN1086" s="81"/>
      <c r="AO1086" s="81"/>
      <c r="AP1086" s="81"/>
      <c r="AQ1086" s="81"/>
      <c r="AR1086" s="81"/>
      <c r="AS1086" s="81"/>
      <c r="AT1086" s="81"/>
      <c r="AU1086" s="81"/>
      <c r="AV1086" s="81"/>
      <c r="AW1086" s="81"/>
      <c r="AX1086" s="81"/>
      <c r="AY1086" s="81"/>
      <c r="AZ1086" s="81"/>
      <c r="BA1086" s="81"/>
      <c r="BB1086" s="81"/>
      <c r="BC1086" s="81"/>
      <c r="BD1086" s="81"/>
      <c r="BE1086" s="81"/>
      <c r="BF1086" s="81"/>
      <c r="BG1086" s="81"/>
      <c r="BH1086" s="81"/>
      <c r="BI1086" s="81"/>
      <c r="BJ1086" s="86"/>
      <c r="BK1086" s="86"/>
      <c r="BL1086" s="34"/>
      <c r="BM1086" s="86"/>
      <c r="BN1086" s="86"/>
      <c r="BO1086" s="86"/>
      <c r="BP1086" s="86"/>
      <c r="BQ1086" s="86"/>
      <c r="BR1086" s="86"/>
      <c r="BS1086" s="86"/>
      <c r="BT1086" s="86"/>
      <c r="BU1086" s="86"/>
      <c r="BV1086" s="86"/>
      <c r="BW1086" s="86"/>
      <c r="BX1086" s="86"/>
      <c r="BY1086" s="86"/>
      <c r="BZ1086" s="86"/>
      <c r="CA1086" s="86"/>
      <c r="CB1086" s="86"/>
      <c r="CC1086" s="86"/>
      <c r="CD1086" s="86"/>
      <c r="CE1086" s="86"/>
      <c r="CF1086" s="86"/>
      <c r="CG1086" s="86"/>
      <c r="CH1086" s="86"/>
      <c r="CI1086" s="86"/>
      <c r="CJ1086" s="86"/>
      <c r="CK1086" s="86"/>
      <c r="CS1086" s="1" t="s">
        <v>3406</v>
      </c>
    </row>
    <row r="1087" spans="1:97" ht="15.75" hidden="1" customHeight="1">
      <c r="A1087" s="86"/>
      <c r="B1087" s="106"/>
      <c r="C1087" s="81"/>
      <c r="D1087" s="106"/>
      <c r="E1087" s="106"/>
      <c r="F1087" s="106"/>
      <c r="G1087" s="106"/>
      <c r="H1087" s="106"/>
      <c r="I1087" s="106"/>
      <c r="J1087" s="106"/>
      <c r="K1087" s="106"/>
      <c r="L1087" s="106"/>
      <c r="M1087" s="81"/>
      <c r="N1087" s="81"/>
      <c r="O1087" s="81"/>
      <c r="P1087" s="81"/>
      <c r="Q1087" s="81"/>
      <c r="R1087" s="81"/>
      <c r="S1087" s="81"/>
      <c r="T1087" s="81"/>
      <c r="U1087" s="81"/>
      <c r="V1087" s="81"/>
      <c r="W1087" s="81"/>
      <c r="X1087" s="81"/>
      <c r="Y1087" s="81"/>
      <c r="Z1087" s="81"/>
      <c r="AA1087" s="81"/>
      <c r="AB1087" s="81"/>
      <c r="AC1087" s="81"/>
      <c r="AD1087" s="81"/>
      <c r="AE1087" s="81"/>
      <c r="AF1087" s="81"/>
      <c r="AG1087" s="81"/>
      <c r="AH1087" s="81"/>
      <c r="AI1087" s="81"/>
      <c r="AJ1087" s="81"/>
      <c r="AK1087" s="81"/>
      <c r="AL1087" s="81"/>
      <c r="AM1087" s="81"/>
      <c r="AN1087" s="81"/>
      <c r="AO1087" s="81"/>
      <c r="AP1087" s="81"/>
      <c r="AQ1087" s="81"/>
      <c r="AR1087" s="81"/>
      <c r="AS1087" s="81"/>
      <c r="AT1087" s="81"/>
      <c r="AU1087" s="81"/>
      <c r="AV1087" s="81"/>
      <c r="AW1087" s="81"/>
      <c r="AX1087" s="81"/>
      <c r="AY1087" s="81"/>
      <c r="AZ1087" s="81"/>
      <c r="BA1087" s="81"/>
      <c r="BB1087" s="81"/>
      <c r="BC1087" s="81"/>
      <c r="BD1087" s="81"/>
      <c r="BE1087" s="81"/>
      <c r="BF1087" s="81"/>
      <c r="BG1087" s="81"/>
      <c r="BH1087" s="81"/>
      <c r="BI1087" s="81"/>
      <c r="BJ1087" s="86"/>
      <c r="BK1087" s="86"/>
      <c r="BL1087" s="34"/>
      <c r="BM1087" s="86"/>
      <c r="BN1087" s="86"/>
      <c r="BO1087" s="86"/>
      <c r="BP1087" s="86"/>
      <c r="BQ1087" s="86"/>
      <c r="BR1087" s="86"/>
      <c r="BS1087" s="86"/>
      <c r="BT1087" s="86"/>
      <c r="BU1087" s="86"/>
      <c r="BV1087" s="86"/>
      <c r="BW1087" s="86"/>
      <c r="BX1087" s="86"/>
      <c r="BY1087" s="86"/>
      <c r="BZ1087" s="86"/>
      <c r="CA1087" s="86"/>
      <c r="CB1087" s="86"/>
      <c r="CC1087" s="86"/>
      <c r="CD1087" s="86"/>
      <c r="CE1087" s="86"/>
      <c r="CF1087" s="86"/>
      <c r="CG1087" s="86"/>
      <c r="CH1087" s="86"/>
      <c r="CI1087" s="86"/>
      <c r="CJ1087" s="86"/>
      <c r="CK1087" s="86"/>
      <c r="CS1087" s="1" t="s">
        <v>602</v>
      </c>
    </row>
    <row r="1088" spans="1:97" ht="15.75" hidden="1" customHeight="1">
      <c r="A1088" s="86"/>
      <c r="B1088" s="106"/>
      <c r="C1088" s="81"/>
      <c r="D1088" s="106"/>
      <c r="E1088" s="106"/>
      <c r="F1088" s="106"/>
      <c r="G1088" s="106"/>
      <c r="H1088" s="106"/>
      <c r="I1088" s="106"/>
      <c r="J1088" s="106"/>
      <c r="K1088" s="106"/>
      <c r="L1088" s="106"/>
      <c r="M1088" s="81"/>
      <c r="N1088" s="81"/>
      <c r="O1088" s="81"/>
      <c r="P1088" s="81"/>
      <c r="Q1088" s="81"/>
      <c r="R1088" s="81"/>
      <c r="S1088" s="81"/>
      <c r="T1088" s="81"/>
      <c r="U1088" s="81"/>
      <c r="V1088" s="81"/>
      <c r="W1088" s="81"/>
      <c r="X1088" s="81"/>
      <c r="Y1088" s="81"/>
      <c r="Z1088" s="81"/>
      <c r="AA1088" s="81"/>
      <c r="AB1088" s="81"/>
      <c r="AC1088" s="81"/>
      <c r="AD1088" s="81"/>
      <c r="AE1088" s="81"/>
      <c r="AF1088" s="81"/>
      <c r="AG1088" s="81"/>
      <c r="AH1088" s="81"/>
      <c r="AI1088" s="81"/>
      <c r="AJ1088" s="81"/>
      <c r="AK1088" s="81"/>
      <c r="AL1088" s="81"/>
      <c r="AM1088" s="81"/>
      <c r="AN1088" s="81"/>
      <c r="AO1088" s="81"/>
      <c r="AP1088" s="81"/>
      <c r="AQ1088" s="81"/>
      <c r="AR1088" s="81"/>
      <c r="AS1088" s="81"/>
      <c r="AT1088" s="81"/>
      <c r="AU1088" s="81"/>
      <c r="AV1088" s="81"/>
      <c r="AW1088" s="81"/>
      <c r="AX1088" s="81"/>
      <c r="AY1088" s="81"/>
      <c r="AZ1088" s="81"/>
      <c r="BA1088" s="81"/>
      <c r="BB1088" s="81"/>
      <c r="BC1088" s="81"/>
      <c r="BD1088" s="81"/>
      <c r="BE1088" s="81"/>
      <c r="BF1088" s="81"/>
      <c r="BG1088" s="81"/>
      <c r="BH1088" s="81"/>
      <c r="BI1088" s="81"/>
      <c r="BJ1088" s="86"/>
      <c r="BK1088" s="86"/>
      <c r="BL1088" s="34"/>
      <c r="BM1088" s="86"/>
      <c r="BN1088" s="86"/>
      <c r="BO1088" s="86"/>
      <c r="BP1088" s="86"/>
      <c r="BQ1088" s="86"/>
      <c r="BR1088" s="86"/>
      <c r="BS1088" s="86"/>
      <c r="BT1088" s="86"/>
      <c r="BU1088" s="86"/>
      <c r="BV1088" s="86"/>
      <c r="BW1088" s="86"/>
      <c r="BX1088" s="86"/>
      <c r="BY1088" s="86"/>
      <c r="BZ1088" s="86"/>
      <c r="CA1088" s="86"/>
      <c r="CB1088" s="86"/>
      <c r="CC1088" s="86"/>
      <c r="CD1088" s="86"/>
      <c r="CE1088" s="86"/>
      <c r="CF1088" s="86"/>
      <c r="CG1088" s="86"/>
      <c r="CH1088" s="86"/>
      <c r="CI1088" s="86"/>
      <c r="CJ1088" s="86"/>
      <c r="CK1088" s="86"/>
      <c r="CS1088" s="1" t="s">
        <v>666</v>
      </c>
    </row>
    <row r="1089" spans="1:97" ht="15.75" hidden="1" customHeight="1">
      <c r="A1089" s="86"/>
      <c r="B1089" s="106"/>
      <c r="C1089" s="81"/>
      <c r="D1089" s="106"/>
      <c r="E1089" s="106"/>
      <c r="F1089" s="106"/>
      <c r="G1089" s="106"/>
      <c r="H1089" s="106"/>
      <c r="I1089" s="106"/>
      <c r="J1089" s="106"/>
      <c r="K1089" s="106"/>
      <c r="L1089" s="106"/>
      <c r="M1089" s="81"/>
      <c r="N1089" s="81"/>
      <c r="O1089" s="81"/>
      <c r="P1089" s="81"/>
      <c r="Q1089" s="81"/>
      <c r="R1089" s="81"/>
      <c r="S1089" s="81"/>
      <c r="T1089" s="81"/>
      <c r="U1089" s="81"/>
      <c r="V1089" s="81"/>
      <c r="W1089" s="81"/>
      <c r="X1089" s="81"/>
      <c r="Y1089" s="81"/>
      <c r="Z1089" s="81"/>
      <c r="AA1089" s="81"/>
      <c r="AB1089" s="81"/>
      <c r="AC1089" s="81"/>
      <c r="AD1089" s="81"/>
      <c r="AE1089" s="81"/>
      <c r="AF1089" s="81"/>
      <c r="AG1089" s="81"/>
      <c r="AH1089" s="81"/>
      <c r="AI1089" s="81"/>
      <c r="AJ1089" s="81"/>
      <c r="AK1089" s="81"/>
      <c r="AL1089" s="81"/>
      <c r="AM1089" s="81"/>
      <c r="AN1089" s="81"/>
      <c r="AO1089" s="81"/>
      <c r="AP1089" s="81"/>
      <c r="AQ1089" s="81"/>
      <c r="AR1089" s="81"/>
      <c r="AS1089" s="81"/>
      <c r="AT1089" s="81"/>
      <c r="AU1089" s="81"/>
      <c r="AV1089" s="81"/>
      <c r="AW1089" s="81"/>
      <c r="AX1089" s="81"/>
      <c r="AY1089" s="81"/>
      <c r="AZ1089" s="81"/>
      <c r="BA1089" s="81"/>
      <c r="BB1089" s="81"/>
      <c r="BC1089" s="81"/>
      <c r="BD1089" s="81"/>
      <c r="BE1089" s="81"/>
      <c r="BF1089" s="81"/>
      <c r="BG1089" s="81"/>
      <c r="BH1089" s="81"/>
      <c r="BI1089" s="81"/>
      <c r="BJ1089" s="86"/>
      <c r="BK1089" s="86"/>
      <c r="BL1089" s="34"/>
      <c r="BM1089" s="86"/>
      <c r="BN1089" s="86"/>
      <c r="BO1089" s="86"/>
      <c r="BP1089" s="86"/>
      <c r="BQ1089" s="86"/>
      <c r="BR1089" s="86"/>
      <c r="BS1089" s="86"/>
      <c r="BT1089" s="86"/>
      <c r="BU1089" s="86"/>
      <c r="BV1089" s="86"/>
      <c r="BW1089" s="86"/>
      <c r="BX1089" s="86"/>
      <c r="BY1089" s="86"/>
      <c r="BZ1089" s="86"/>
      <c r="CA1089" s="86"/>
      <c r="CB1089" s="86"/>
      <c r="CC1089" s="86"/>
      <c r="CD1089" s="86"/>
      <c r="CE1089" s="86"/>
      <c r="CF1089" s="86"/>
      <c r="CG1089" s="86"/>
      <c r="CH1089" s="86"/>
      <c r="CI1089" s="86"/>
      <c r="CJ1089" s="86"/>
      <c r="CK1089" s="86"/>
      <c r="CS1089" s="1" t="s">
        <v>3407</v>
      </c>
    </row>
    <row r="1090" spans="1:97" ht="15.75" hidden="1" customHeight="1">
      <c r="A1090" s="86"/>
      <c r="B1090" s="106"/>
      <c r="C1090" s="81"/>
      <c r="D1090" s="106"/>
      <c r="E1090" s="106"/>
      <c r="F1090" s="106"/>
      <c r="G1090" s="106"/>
      <c r="H1090" s="106"/>
      <c r="I1090" s="106"/>
      <c r="J1090" s="106"/>
      <c r="K1090" s="106"/>
      <c r="L1090" s="106"/>
      <c r="M1090" s="81"/>
      <c r="N1090" s="81"/>
      <c r="O1090" s="81"/>
      <c r="P1090" s="81"/>
      <c r="Q1090" s="81"/>
      <c r="R1090" s="81"/>
      <c r="S1090" s="81"/>
      <c r="T1090" s="81"/>
      <c r="U1090" s="81"/>
      <c r="V1090" s="81"/>
      <c r="W1090" s="81"/>
      <c r="X1090" s="81"/>
      <c r="Y1090" s="81"/>
      <c r="Z1090" s="81"/>
      <c r="AA1090" s="81"/>
      <c r="AB1090" s="81"/>
      <c r="AC1090" s="81"/>
      <c r="AD1090" s="81"/>
      <c r="AE1090" s="81"/>
      <c r="AF1090" s="81"/>
      <c r="AG1090" s="81"/>
      <c r="AH1090" s="81"/>
      <c r="AI1090" s="81"/>
      <c r="AJ1090" s="81"/>
      <c r="AK1090" s="81"/>
      <c r="AL1090" s="81"/>
      <c r="AM1090" s="81"/>
      <c r="AN1090" s="81"/>
      <c r="AO1090" s="81"/>
      <c r="AP1090" s="81"/>
      <c r="AQ1090" s="81"/>
      <c r="AR1090" s="81"/>
      <c r="AS1090" s="81"/>
      <c r="AT1090" s="81"/>
      <c r="AU1090" s="81"/>
      <c r="AV1090" s="81"/>
      <c r="AW1090" s="81"/>
      <c r="AX1090" s="81"/>
      <c r="AY1090" s="81"/>
      <c r="AZ1090" s="81"/>
      <c r="BA1090" s="81"/>
      <c r="BB1090" s="81"/>
      <c r="BC1090" s="81"/>
      <c r="BD1090" s="81"/>
      <c r="BE1090" s="81"/>
      <c r="BF1090" s="81"/>
      <c r="BG1090" s="81"/>
      <c r="BH1090" s="81"/>
      <c r="BI1090" s="81"/>
      <c r="BJ1090" s="86"/>
      <c r="BK1090" s="86"/>
      <c r="BL1090" s="34"/>
      <c r="BM1090" s="86"/>
      <c r="BN1090" s="86"/>
      <c r="BO1090" s="86"/>
      <c r="BP1090" s="86"/>
      <c r="BQ1090" s="86"/>
      <c r="BR1090" s="86"/>
      <c r="BS1090" s="86"/>
      <c r="BT1090" s="86"/>
      <c r="BU1090" s="86"/>
      <c r="BV1090" s="86"/>
      <c r="BW1090" s="86"/>
      <c r="BX1090" s="86"/>
      <c r="BY1090" s="86"/>
      <c r="BZ1090" s="86"/>
      <c r="CA1090" s="86"/>
      <c r="CB1090" s="86"/>
      <c r="CC1090" s="86"/>
      <c r="CD1090" s="86"/>
      <c r="CE1090" s="86"/>
      <c r="CF1090" s="86"/>
      <c r="CG1090" s="86"/>
      <c r="CH1090" s="86"/>
      <c r="CI1090" s="86"/>
      <c r="CJ1090" s="86"/>
      <c r="CK1090" s="86"/>
      <c r="CS1090" s="1" t="s">
        <v>3408</v>
      </c>
    </row>
    <row r="1091" spans="1:97" ht="15.75" hidden="1" customHeight="1">
      <c r="A1091" s="86"/>
      <c r="B1091" s="106"/>
      <c r="C1091" s="81"/>
      <c r="D1091" s="106"/>
      <c r="E1091" s="106"/>
      <c r="F1091" s="106"/>
      <c r="G1091" s="106"/>
      <c r="H1091" s="106"/>
      <c r="I1091" s="106"/>
      <c r="J1091" s="106"/>
      <c r="K1091" s="106"/>
      <c r="L1091" s="106"/>
      <c r="M1091" s="81"/>
      <c r="N1091" s="81"/>
      <c r="O1091" s="81"/>
      <c r="P1091" s="81"/>
      <c r="Q1091" s="81"/>
      <c r="R1091" s="81"/>
      <c r="S1091" s="81"/>
      <c r="T1091" s="81"/>
      <c r="U1091" s="81"/>
      <c r="V1091" s="81"/>
      <c r="W1091" s="81"/>
      <c r="X1091" s="81"/>
      <c r="Y1091" s="81"/>
      <c r="Z1091" s="81"/>
      <c r="AA1091" s="81"/>
      <c r="AB1091" s="81"/>
      <c r="AC1091" s="81"/>
      <c r="AD1091" s="81"/>
      <c r="AE1091" s="81"/>
      <c r="AF1091" s="81"/>
      <c r="AG1091" s="81"/>
      <c r="AH1091" s="81"/>
      <c r="AI1091" s="81"/>
      <c r="AJ1091" s="81"/>
      <c r="AK1091" s="81"/>
      <c r="AL1091" s="81"/>
      <c r="AM1091" s="81"/>
      <c r="AN1091" s="81"/>
      <c r="AO1091" s="81"/>
      <c r="AP1091" s="81"/>
      <c r="AQ1091" s="81"/>
      <c r="AR1091" s="81"/>
      <c r="AS1091" s="81"/>
      <c r="AT1091" s="81"/>
      <c r="AU1091" s="81"/>
      <c r="AV1091" s="81"/>
      <c r="AW1091" s="81"/>
      <c r="AX1091" s="81"/>
      <c r="AY1091" s="81"/>
      <c r="AZ1091" s="81"/>
      <c r="BA1091" s="81"/>
      <c r="BB1091" s="81"/>
      <c r="BC1091" s="81"/>
      <c r="BD1091" s="81"/>
      <c r="BE1091" s="81"/>
      <c r="BF1091" s="81"/>
      <c r="BG1091" s="81"/>
      <c r="BH1091" s="81"/>
      <c r="BI1091" s="81"/>
      <c r="BJ1091" s="86"/>
      <c r="BK1091" s="86"/>
      <c r="BL1091" s="34"/>
      <c r="BM1091" s="86"/>
      <c r="BN1091" s="86"/>
      <c r="BO1091" s="86"/>
      <c r="BP1091" s="86"/>
      <c r="BQ1091" s="86"/>
      <c r="BR1091" s="86"/>
      <c r="BS1091" s="86"/>
      <c r="BT1091" s="86"/>
      <c r="BU1091" s="86"/>
      <c r="BV1091" s="86"/>
      <c r="BW1091" s="86"/>
      <c r="BX1091" s="86"/>
      <c r="BY1091" s="86"/>
      <c r="BZ1091" s="86"/>
      <c r="CA1091" s="86"/>
      <c r="CB1091" s="86"/>
      <c r="CC1091" s="86"/>
      <c r="CD1091" s="86"/>
      <c r="CE1091" s="86"/>
      <c r="CF1091" s="86"/>
      <c r="CG1091" s="86"/>
      <c r="CH1091" s="86"/>
      <c r="CI1091" s="86"/>
      <c r="CJ1091" s="86"/>
      <c r="CK1091" s="86"/>
      <c r="CS1091" s="1" t="s">
        <v>3409</v>
      </c>
    </row>
    <row r="1092" spans="1:97" ht="15.75" hidden="1" customHeight="1">
      <c r="A1092" s="86"/>
      <c r="B1092" s="106"/>
      <c r="C1092" s="81"/>
      <c r="D1092" s="106"/>
      <c r="E1092" s="106"/>
      <c r="F1092" s="106"/>
      <c r="G1092" s="106"/>
      <c r="H1092" s="106"/>
      <c r="I1092" s="106"/>
      <c r="J1092" s="106"/>
      <c r="K1092" s="106"/>
      <c r="L1092" s="106"/>
      <c r="M1092" s="81"/>
      <c r="N1092" s="81"/>
      <c r="O1092" s="81"/>
      <c r="P1092" s="81"/>
      <c r="Q1092" s="81"/>
      <c r="R1092" s="81"/>
      <c r="S1092" s="81"/>
      <c r="T1092" s="81"/>
      <c r="U1092" s="81"/>
      <c r="V1092" s="81"/>
      <c r="W1092" s="81"/>
      <c r="X1092" s="81"/>
      <c r="Y1092" s="81"/>
      <c r="Z1092" s="81"/>
      <c r="AA1092" s="81"/>
      <c r="AB1092" s="81"/>
      <c r="AC1092" s="81"/>
      <c r="AD1092" s="81"/>
      <c r="AE1092" s="81"/>
      <c r="AF1092" s="81"/>
      <c r="AG1092" s="81"/>
      <c r="AH1092" s="81"/>
      <c r="AI1092" s="81"/>
      <c r="AJ1092" s="81"/>
      <c r="AK1092" s="81"/>
      <c r="AL1092" s="81"/>
      <c r="AM1092" s="81"/>
      <c r="AN1092" s="81"/>
      <c r="AO1092" s="81"/>
      <c r="AP1092" s="81"/>
      <c r="AQ1092" s="81"/>
      <c r="AR1092" s="81"/>
      <c r="AS1092" s="81"/>
      <c r="AT1092" s="81"/>
      <c r="AU1092" s="81"/>
      <c r="AV1092" s="81"/>
      <c r="AW1092" s="81"/>
      <c r="AX1092" s="81"/>
      <c r="AY1092" s="81"/>
      <c r="AZ1092" s="81"/>
      <c r="BA1092" s="81"/>
      <c r="BB1092" s="81"/>
      <c r="BC1092" s="81"/>
      <c r="BD1092" s="81"/>
      <c r="BE1092" s="81"/>
      <c r="BF1092" s="81"/>
      <c r="BG1092" s="81"/>
      <c r="BH1092" s="81"/>
      <c r="BI1092" s="81"/>
      <c r="BJ1092" s="86"/>
      <c r="BK1092" s="86"/>
      <c r="BL1092" s="34"/>
      <c r="BM1092" s="86"/>
      <c r="BN1092" s="86"/>
      <c r="BO1092" s="86"/>
      <c r="BP1092" s="86"/>
      <c r="BQ1092" s="86"/>
      <c r="BR1092" s="86"/>
      <c r="BS1092" s="86"/>
      <c r="BT1092" s="86"/>
      <c r="BU1092" s="86"/>
      <c r="BV1092" s="86"/>
      <c r="BW1092" s="86"/>
      <c r="BX1092" s="86"/>
      <c r="BY1092" s="86"/>
      <c r="BZ1092" s="86"/>
      <c r="CA1092" s="86"/>
      <c r="CB1092" s="86"/>
      <c r="CC1092" s="86"/>
      <c r="CD1092" s="86"/>
      <c r="CE1092" s="86"/>
      <c r="CF1092" s="86"/>
      <c r="CG1092" s="86"/>
      <c r="CH1092" s="86"/>
      <c r="CI1092" s="86"/>
      <c r="CJ1092" s="86"/>
      <c r="CK1092" s="86"/>
      <c r="CS1092" s="1" t="s">
        <v>3410</v>
      </c>
    </row>
    <row r="1093" spans="1:97" ht="15.75" hidden="1" customHeight="1">
      <c r="A1093" s="86"/>
      <c r="B1093" s="106"/>
      <c r="C1093" s="81"/>
      <c r="D1093" s="106"/>
      <c r="E1093" s="106"/>
      <c r="F1093" s="106"/>
      <c r="G1093" s="106"/>
      <c r="H1093" s="106"/>
      <c r="I1093" s="106"/>
      <c r="J1093" s="106"/>
      <c r="K1093" s="106"/>
      <c r="L1093" s="106"/>
      <c r="M1093" s="81"/>
      <c r="N1093" s="81"/>
      <c r="O1093" s="81"/>
      <c r="P1093" s="81"/>
      <c r="Q1093" s="81"/>
      <c r="R1093" s="81"/>
      <c r="S1093" s="81"/>
      <c r="T1093" s="81"/>
      <c r="U1093" s="81"/>
      <c r="V1093" s="81"/>
      <c r="W1093" s="81"/>
      <c r="X1093" s="81"/>
      <c r="Y1093" s="81"/>
      <c r="Z1093" s="81"/>
      <c r="AA1093" s="81"/>
      <c r="AB1093" s="81"/>
      <c r="AC1093" s="81"/>
      <c r="AD1093" s="81"/>
      <c r="AE1093" s="81"/>
      <c r="AF1093" s="81"/>
      <c r="AG1093" s="81"/>
      <c r="AH1093" s="81"/>
      <c r="AI1093" s="81"/>
      <c r="AJ1093" s="81"/>
      <c r="AK1093" s="81"/>
      <c r="AL1093" s="81"/>
      <c r="AM1093" s="81"/>
      <c r="AN1093" s="81"/>
      <c r="AO1093" s="81"/>
      <c r="AP1093" s="81"/>
      <c r="AQ1093" s="81"/>
      <c r="AR1093" s="81"/>
      <c r="AS1093" s="81"/>
      <c r="AT1093" s="81"/>
      <c r="AU1093" s="81"/>
      <c r="AV1093" s="81"/>
      <c r="AW1093" s="81"/>
      <c r="AX1093" s="81"/>
      <c r="AY1093" s="81"/>
      <c r="AZ1093" s="81"/>
      <c r="BA1093" s="81"/>
      <c r="BB1093" s="81"/>
      <c r="BC1093" s="81"/>
      <c r="BD1093" s="81"/>
      <c r="BE1093" s="81"/>
      <c r="BF1093" s="81"/>
      <c r="BG1093" s="81"/>
      <c r="BH1093" s="81"/>
      <c r="BI1093" s="81"/>
      <c r="BJ1093" s="86"/>
      <c r="BK1093" s="86"/>
      <c r="BL1093" s="34"/>
      <c r="BM1093" s="86"/>
      <c r="BN1093" s="86"/>
      <c r="BO1093" s="86"/>
      <c r="BP1093" s="86"/>
      <c r="BQ1093" s="86"/>
      <c r="BR1093" s="86"/>
      <c r="BS1093" s="86"/>
      <c r="BT1093" s="86"/>
      <c r="BU1093" s="86"/>
      <c r="BV1093" s="86"/>
      <c r="BW1093" s="86"/>
      <c r="BX1093" s="86"/>
      <c r="BY1093" s="86"/>
      <c r="BZ1093" s="86"/>
      <c r="CA1093" s="86"/>
      <c r="CB1093" s="86"/>
      <c r="CC1093" s="86"/>
      <c r="CD1093" s="86"/>
      <c r="CE1093" s="86"/>
      <c r="CF1093" s="86"/>
      <c r="CG1093" s="86"/>
      <c r="CH1093" s="86"/>
      <c r="CI1093" s="86"/>
      <c r="CJ1093" s="86"/>
      <c r="CK1093" s="86"/>
      <c r="CS1093" s="1" t="s">
        <v>3411</v>
      </c>
    </row>
    <row r="1094" spans="1:97" ht="15.75" hidden="1" customHeight="1">
      <c r="A1094" s="86"/>
      <c r="B1094" s="106"/>
      <c r="C1094" s="81"/>
      <c r="D1094" s="106"/>
      <c r="E1094" s="106"/>
      <c r="F1094" s="106"/>
      <c r="G1094" s="106"/>
      <c r="H1094" s="106"/>
      <c r="I1094" s="106"/>
      <c r="J1094" s="106"/>
      <c r="K1094" s="106"/>
      <c r="L1094" s="106"/>
      <c r="M1094" s="81"/>
      <c r="N1094" s="81"/>
      <c r="O1094" s="81"/>
      <c r="P1094" s="81"/>
      <c r="Q1094" s="81"/>
      <c r="R1094" s="81"/>
      <c r="S1094" s="81"/>
      <c r="T1094" s="81"/>
      <c r="U1094" s="81"/>
      <c r="V1094" s="81"/>
      <c r="W1094" s="81"/>
      <c r="X1094" s="81"/>
      <c r="Y1094" s="81"/>
      <c r="Z1094" s="81"/>
      <c r="AA1094" s="81"/>
      <c r="AB1094" s="81"/>
      <c r="AC1094" s="81"/>
      <c r="AD1094" s="81"/>
      <c r="AE1094" s="81"/>
      <c r="AF1094" s="81"/>
      <c r="AG1094" s="81"/>
      <c r="AH1094" s="81"/>
      <c r="AI1094" s="81"/>
      <c r="AJ1094" s="81"/>
      <c r="AK1094" s="81"/>
      <c r="AL1094" s="81"/>
      <c r="AM1094" s="81"/>
      <c r="AN1094" s="81"/>
      <c r="AO1094" s="81"/>
      <c r="AP1094" s="81"/>
      <c r="AQ1094" s="81"/>
      <c r="AR1094" s="81"/>
      <c r="AS1094" s="81"/>
      <c r="AT1094" s="81"/>
      <c r="AU1094" s="81"/>
      <c r="AV1094" s="81"/>
      <c r="AW1094" s="81"/>
      <c r="AX1094" s="81"/>
      <c r="AY1094" s="81"/>
      <c r="AZ1094" s="81"/>
      <c r="BA1094" s="81"/>
      <c r="BB1094" s="81"/>
      <c r="BC1094" s="81"/>
      <c r="BD1094" s="81"/>
      <c r="BE1094" s="81"/>
      <c r="BF1094" s="81"/>
      <c r="BG1094" s="81"/>
      <c r="BH1094" s="81"/>
      <c r="BI1094" s="81"/>
      <c r="BJ1094" s="86"/>
      <c r="BK1094" s="86"/>
      <c r="BL1094" s="34"/>
      <c r="BM1094" s="86"/>
      <c r="BN1094" s="86"/>
      <c r="BO1094" s="86"/>
      <c r="BP1094" s="86"/>
      <c r="BQ1094" s="86"/>
      <c r="BR1094" s="86"/>
      <c r="BS1094" s="86"/>
      <c r="BT1094" s="86"/>
      <c r="BU1094" s="86"/>
      <c r="BV1094" s="86"/>
      <c r="BW1094" s="86"/>
      <c r="BX1094" s="86"/>
      <c r="BY1094" s="86"/>
      <c r="BZ1094" s="86"/>
      <c r="CA1094" s="86"/>
      <c r="CB1094" s="86"/>
      <c r="CC1094" s="86"/>
      <c r="CD1094" s="86"/>
      <c r="CE1094" s="86"/>
      <c r="CF1094" s="86"/>
      <c r="CG1094" s="86"/>
      <c r="CH1094" s="86"/>
      <c r="CI1094" s="86"/>
      <c r="CJ1094" s="86"/>
      <c r="CK1094" s="86"/>
      <c r="CS1094" s="1" t="s">
        <v>3412</v>
      </c>
    </row>
    <row r="1095" spans="1:97" ht="15.75" hidden="1" customHeight="1">
      <c r="A1095" s="86"/>
      <c r="B1095" s="106"/>
      <c r="C1095" s="81"/>
      <c r="D1095" s="106"/>
      <c r="E1095" s="106"/>
      <c r="F1095" s="106"/>
      <c r="G1095" s="106"/>
      <c r="H1095" s="106"/>
      <c r="I1095" s="106"/>
      <c r="J1095" s="106"/>
      <c r="K1095" s="106"/>
      <c r="L1095" s="106"/>
      <c r="M1095" s="81"/>
      <c r="N1095" s="81"/>
      <c r="O1095" s="81"/>
      <c r="P1095" s="81"/>
      <c r="Q1095" s="81"/>
      <c r="R1095" s="81"/>
      <c r="S1095" s="81"/>
      <c r="T1095" s="81"/>
      <c r="U1095" s="81"/>
      <c r="V1095" s="81"/>
      <c r="W1095" s="81"/>
      <c r="X1095" s="81"/>
      <c r="Y1095" s="81"/>
      <c r="Z1095" s="81"/>
      <c r="AA1095" s="81"/>
      <c r="AB1095" s="81"/>
      <c r="AC1095" s="81"/>
      <c r="AD1095" s="81"/>
      <c r="AE1095" s="81"/>
      <c r="AF1095" s="81"/>
      <c r="AG1095" s="81"/>
      <c r="AH1095" s="81"/>
      <c r="AI1095" s="81"/>
      <c r="AJ1095" s="81"/>
      <c r="AK1095" s="81"/>
      <c r="AL1095" s="81"/>
      <c r="AM1095" s="81"/>
      <c r="AN1095" s="81"/>
      <c r="AO1095" s="81"/>
      <c r="AP1095" s="81"/>
      <c r="AQ1095" s="81"/>
      <c r="AR1095" s="81"/>
      <c r="AS1095" s="81"/>
      <c r="AT1095" s="81"/>
      <c r="AU1095" s="81"/>
      <c r="AV1095" s="81"/>
      <c r="AW1095" s="81"/>
      <c r="AX1095" s="81"/>
      <c r="AY1095" s="81"/>
      <c r="AZ1095" s="81"/>
      <c r="BA1095" s="81"/>
      <c r="BB1095" s="81"/>
      <c r="BC1095" s="81"/>
      <c r="BD1095" s="81"/>
      <c r="BE1095" s="81"/>
      <c r="BF1095" s="81"/>
      <c r="BG1095" s="81"/>
      <c r="BH1095" s="81"/>
      <c r="BI1095" s="81"/>
      <c r="BJ1095" s="86"/>
      <c r="BK1095" s="86"/>
      <c r="BL1095" s="34"/>
      <c r="BM1095" s="86"/>
      <c r="BN1095" s="86"/>
      <c r="BO1095" s="86"/>
      <c r="BP1095" s="86"/>
      <c r="BQ1095" s="86"/>
      <c r="BR1095" s="86"/>
      <c r="BS1095" s="86"/>
      <c r="BT1095" s="86"/>
      <c r="BU1095" s="86"/>
      <c r="BV1095" s="86"/>
      <c r="BW1095" s="86"/>
      <c r="BX1095" s="86"/>
      <c r="BY1095" s="86"/>
      <c r="BZ1095" s="86"/>
      <c r="CA1095" s="86"/>
      <c r="CB1095" s="86"/>
      <c r="CC1095" s="86"/>
      <c r="CD1095" s="86"/>
      <c r="CE1095" s="86"/>
      <c r="CF1095" s="86"/>
      <c r="CG1095" s="86"/>
      <c r="CH1095" s="86"/>
      <c r="CI1095" s="86"/>
      <c r="CJ1095" s="86"/>
      <c r="CK1095" s="86"/>
      <c r="CS1095" s="1" t="s">
        <v>3413</v>
      </c>
    </row>
    <row r="1096" spans="1:97" ht="15.75" hidden="1" customHeight="1">
      <c r="A1096" s="86"/>
      <c r="B1096" s="106"/>
      <c r="C1096" s="81"/>
      <c r="D1096" s="106"/>
      <c r="E1096" s="106"/>
      <c r="F1096" s="106"/>
      <c r="G1096" s="106"/>
      <c r="H1096" s="106"/>
      <c r="I1096" s="106"/>
      <c r="J1096" s="106"/>
      <c r="K1096" s="106"/>
      <c r="L1096" s="106"/>
      <c r="M1096" s="81"/>
      <c r="N1096" s="81"/>
      <c r="O1096" s="81"/>
      <c r="P1096" s="81"/>
      <c r="Q1096" s="81"/>
      <c r="R1096" s="81"/>
      <c r="S1096" s="81"/>
      <c r="T1096" s="81"/>
      <c r="U1096" s="81"/>
      <c r="V1096" s="81"/>
      <c r="W1096" s="81"/>
      <c r="X1096" s="81"/>
      <c r="Y1096" s="81"/>
      <c r="Z1096" s="81"/>
      <c r="AA1096" s="81"/>
      <c r="AB1096" s="81"/>
      <c r="AC1096" s="81"/>
      <c r="AD1096" s="81"/>
      <c r="AE1096" s="81"/>
      <c r="AF1096" s="81"/>
      <c r="AG1096" s="81"/>
      <c r="AH1096" s="81"/>
      <c r="AI1096" s="81"/>
      <c r="AJ1096" s="81"/>
      <c r="AK1096" s="81"/>
      <c r="AL1096" s="81"/>
      <c r="AM1096" s="81"/>
      <c r="AN1096" s="81"/>
      <c r="AO1096" s="81"/>
      <c r="AP1096" s="81"/>
      <c r="AQ1096" s="81"/>
      <c r="AR1096" s="81"/>
      <c r="AS1096" s="81"/>
      <c r="AT1096" s="81"/>
      <c r="AU1096" s="81"/>
      <c r="AV1096" s="81"/>
      <c r="AW1096" s="81"/>
      <c r="AX1096" s="81"/>
      <c r="AY1096" s="81"/>
      <c r="AZ1096" s="81"/>
      <c r="BA1096" s="81"/>
      <c r="BB1096" s="81"/>
      <c r="BC1096" s="81"/>
      <c r="BD1096" s="81"/>
      <c r="BE1096" s="81"/>
      <c r="BF1096" s="81"/>
      <c r="BG1096" s="81"/>
      <c r="BH1096" s="81"/>
      <c r="BI1096" s="81"/>
      <c r="BJ1096" s="86"/>
      <c r="BK1096" s="86"/>
      <c r="BL1096" s="34"/>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S1096" s="1" t="s">
        <v>3414</v>
      </c>
    </row>
    <row r="1097" spans="1:97" ht="15.75" hidden="1" customHeight="1">
      <c r="A1097" s="86"/>
      <c r="B1097" s="106"/>
      <c r="C1097" s="81"/>
      <c r="D1097" s="106"/>
      <c r="E1097" s="106"/>
      <c r="F1097" s="106"/>
      <c r="G1097" s="106"/>
      <c r="H1097" s="106"/>
      <c r="I1097" s="106"/>
      <c r="J1097" s="106"/>
      <c r="K1097" s="106"/>
      <c r="L1097" s="106"/>
      <c r="M1097" s="81"/>
      <c r="N1097" s="81"/>
      <c r="O1097" s="81"/>
      <c r="P1097" s="81"/>
      <c r="Q1097" s="81"/>
      <c r="R1097" s="81"/>
      <c r="S1097" s="81"/>
      <c r="T1097" s="81"/>
      <c r="U1097" s="81"/>
      <c r="V1097" s="81"/>
      <c r="W1097" s="81"/>
      <c r="X1097" s="81"/>
      <c r="Y1097" s="81"/>
      <c r="Z1097" s="81"/>
      <c r="AA1097" s="81"/>
      <c r="AB1097" s="81"/>
      <c r="AC1097" s="81"/>
      <c r="AD1097" s="81"/>
      <c r="AE1097" s="81"/>
      <c r="AF1097" s="81"/>
      <c r="AG1097" s="81"/>
      <c r="AH1097" s="81"/>
      <c r="AI1097" s="81"/>
      <c r="AJ1097" s="81"/>
      <c r="AK1097" s="81"/>
      <c r="AL1097" s="81"/>
      <c r="AM1097" s="81"/>
      <c r="AN1097" s="81"/>
      <c r="AO1097" s="81"/>
      <c r="AP1097" s="81"/>
      <c r="AQ1097" s="81"/>
      <c r="AR1097" s="81"/>
      <c r="AS1097" s="81"/>
      <c r="AT1097" s="81"/>
      <c r="AU1097" s="81"/>
      <c r="AV1097" s="81"/>
      <c r="AW1097" s="81"/>
      <c r="AX1097" s="81"/>
      <c r="AY1097" s="81"/>
      <c r="AZ1097" s="81"/>
      <c r="BA1097" s="81"/>
      <c r="BB1097" s="81"/>
      <c r="BC1097" s="81"/>
      <c r="BD1097" s="81"/>
      <c r="BE1097" s="81"/>
      <c r="BF1097" s="81"/>
      <c r="BG1097" s="81"/>
      <c r="BH1097" s="81"/>
      <c r="BI1097" s="81"/>
      <c r="BJ1097" s="86"/>
      <c r="BK1097" s="86"/>
      <c r="BL1097" s="34"/>
      <c r="BM1097" s="86"/>
      <c r="BN1097" s="86"/>
      <c r="BO1097" s="86"/>
      <c r="BP1097" s="86"/>
      <c r="BQ1097" s="86"/>
      <c r="BR1097" s="86"/>
      <c r="BS1097" s="86"/>
      <c r="BT1097" s="86"/>
      <c r="BU1097" s="86"/>
      <c r="BV1097" s="86"/>
      <c r="BW1097" s="86"/>
      <c r="BX1097" s="86"/>
      <c r="BY1097" s="86"/>
      <c r="BZ1097" s="86"/>
      <c r="CA1097" s="86"/>
      <c r="CB1097" s="86"/>
      <c r="CC1097" s="86"/>
      <c r="CD1097" s="86"/>
      <c r="CE1097" s="86"/>
      <c r="CF1097" s="86"/>
      <c r="CG1097" s="86"/>
      <c r="CH1097" s="86"/>
      <c r="CI1097" s="86"/>
      <c r="CJ1097" s="86"/>
      <c r="CK1097" s="86"/>
      <c r="CS1097" s="1" t="s">
        <v>3415</v>
      </c>
    </row>
    <row r="1098" spans="1:97" ht="15.75" hidden="1" customHeight="1">
      <c r="A1098" s="86"/>
      <c r="B1098" s="106"/>
      <c r="C1098" s="81"/>
      <c r="D1098" s="106"/>
      <c r="E1098" s="106"/>
      <c r="F1098" s="106"/>
      <c r="G1098" s="106"/>
      <c r="H1098" s="106"/>
      <c r="I1098" s="106"/>
      <c r="J1098" s="106"/>
      <c r="K1098" s="106"/>
      <c r="L1098" s="106"/>
      <c r="M1098" s="81"/>
      <c r="N1098" s="81"/>
      <c r="O1098" s="81"/>
      <c r="P1098" s="81"/>
      <c r="Q1098" s="81"/>
      <c r="R1098" s="81"/>
      <c r="S1098" s="81"/>
      <c r="T1098" s="81"/>
      <c r="U1098" s="81"/>
      <c r="V1098" s="81"/>
      <c r="W1098" s="81"/>
      <c r="X1098" s="81"/>
      <c r="Y1098" s="81"/>
      <c r="Z1098" s="81"/>
      <c r="AA1098" s="81"/>
      <c r="AB1098" s="81"/>
      <c r="AC1098" s="81"/>
      <c r="AD1098" s="81"/>
      <c r="AE1098" s="81"/>
      <c r="AF1098" s="81"/>
      <c r="AG1098" s="81"/>
      <c r="AH1098" s="81"/>
      <c r="AI1098" s="81"/>
      <c r="AJ1098" s="81"/>
      <c r="AK1098" s="81"/>
      <c r="AL1098" s="81"/>
      <c r="AM1098" s="81"/>
      <c r="AN1098" s="81"/>
      <c r="AO1098" s="81"/>
      <c r="AP1098" s="81"/>
      <c r="AQ1098" s="81"/>
      <c r="AR1098" s="81"/>
      <c r="AS1098" s="81"/>
      <c r="AT1098" s="81"/>
      <c r="AU1098" s="81"/>
      <c r="AV1098" s="81"/>
      <c r="AW1098" s="81"/>
      <c r="AX1098" s="81"/>
      <c r="AY1098" s="81"/>
      <c r="AZ1098" s="81"/>
      <c r="BA1098" s="81"/>
      <c r="BB1098" s="81"/>
      <c r="BC1098" s="81"/>
      <c r="BD1098" s="81"/>
      <c r="BE1098" s="81"/>
      <c r="BF1098" s="81"/>
      <c r="BG1098" s="81"/>
      <c r="BH1098" s="81"/>
      <c r="BI1098" s="81"/>
      <c r="BJ1098" s="86"/>
      <c r="BK1098" s="86"/>
      <c r="BL1098" s="34"/>
      <c r="BM1098" s="86"/>
      <c r="BN1098" s="86"/>
      <c r="BO1098" s="86"/>
      <c r="BP1098" s="86"/>
      <c r="BQ1098" s="86"/>
      <c r="BR1098" s="86"/>
      <c r="BS1098" s="86"/>
      <c r="BT1098" s="86"/>
      <c r="BU1098" s="86"/>
      <c r="BV1098" s="86"/>
      <c r="BW1098" s="86"/>
      <c r="BX1098" s="86"/>
      <c r="BY1098" s="86"/>
      <c r="BZ1098" s="86"/>
      <c r="CA1098" s="86"/>
      <c r="CB1098" s="86"/>
      <c r="CC1098" s="86"/>
      <c r="CD1098" s="86"/>
      <c r="CE1098" s="86"/>
      <c r="CF1098" s="86"/>
      <c r="CG1098" s="86"/>
      <c r="CH1098" s="86"/>
      <c r="CI1098" s="86"/>
      <c r="CJ1098" s="86"/>
      <c r="CK1098" s="86"/>
      <c r="CS1098" s="1" t="s">
        <v>3416</v>
      </c>
    </row>
    <row r="1099" spans="1:97" ht="15.75" hidden="1" customHeight="1">
      <c r="A1099" s="86"/>
      <c r="B1099" s="106"/>
      <c r="C1099" s="81"/>
      <c r="D1099" s="106"/>
      <c r="E1099" s="106"/>
      <c r="F1099" s="106"/>
      <c r="G1099" s="106"/>
      <c r="H1099" s="106"/>
      <c r="I1099" s="106"/>
      <c r="J1099" s="106"/>
      <c r="K1099" s="106"/>
      <c r="L1099" s="106"/>
      <c r="M1099" s="81"/>
      <c r="N1099" s="81"/>
      <c r="O1099" s="81"/>
      <c r="P1099" s="81"/>
      <c r="Q1099" s="81"/>
      <c r="R1099" s="81"/>
      <c r="S1099" s="81"/>
      <c r="T1099" s="81"/>
      <c r="U1099" s="81"/>
      <c r="V1099" s="81"/>
      <c r="W1099" s="81"/>
      <c r="X1099" s="81"/>
      <c r="Y1099" s="81"/>
      <c r="Z1099" s="81"/>
      <c r="AA1099" s="81"/>
      <c r="AB1099" s="81"/>
      <c r="AC1099" s="81"/>
      <c r="AD1099" s="81"/>
      <c r="AE1099" s="81"/>
      <c r="AF1099" s="81"/>
      <c r="AG1099" s="81"/>
      <c r="AH1099" s="81"/>
      <c r="AI1099" s="81"/>
      <c r="AJ1099" s="81"/>
      <c r="AK1099" s="81"/>
      <c r="AL1099" s="81"/>
      <c r="AM1099" s="81"/>
      <c r="AN1099" s="81"/>
      <c r="AO1099" s="81"/>
      <c r="AP1099" s="81"/>
      <c r="AQ1099" s="81"/>
      <c r="AR1099" s="81"/>
      <c r="AS1099" s="81"/>
      <c r="AT1099" s="81"/>
      <c r="AU1099" s="81"/>
      <c r="AV1099" s="81"/>
      <c r="AW1099" s="81"/>
      <c r="AX1099" s="81"/>
      <c r="AY1099" s="81"/>
      <c r="AZ1099" s="81"/>
      <c r="BA1099" s="81"/>
      <c r="BB1099" s="81"/>
      <c r="BC1099" s="81"/>
      <c r="BD1099" s="81"/>
      <c r="BE1099" s="81"/>
      <c r="BF1099" s="81"/>
      <c r="BG1099" s="81"/>
      <c r="BH1099" s="81"/>
      <c r="BI1099" s="81"/>
      <c r="BJ1099" s="86"/>
      <c r="BK1099" s="86"/>
      <c r="BL1099" s="34"/>
      <c r="BM1099" s="86"/>
      <c r="BN1099" s="86"/>
      <c r="BO1099" s="86"/>
      <c r="BP1099" s="86"/>
      <c r="BQ1099" s="86"/>
      <c r="BR1099" s="86"/>
      <c r="BS1099" s="86"/>
      <c r="BT1099" s="86"/>
      <c r="BU1099" s="86"/>
      <c r="BV1099" s="86"/>
      <c r="BW1099" s="86"/>
      <c r="BX1099" s="86"/>
      <c r="BY1099" s="86"/>
      <c r="BZ1099" s="86"/>
      <c r="CA1099" s="86"/>
      <c r="CB1099" s="86"/>
      <c r="CC1099" s="86"/>
      <c r="CD1099" s="86"/>
      <c r="CE1099" s="86"/>
      <c r="CF1099" s="86"/>
      <c r="CG1099" s="86"/>
      <c r="CH1099" s="86"/>
      <c r="CI1099" s="86"/>
      <c r="CJ1099" s="86"/>
      <c r="CK1099" s="86"/>
      <c r="CS1099" s="1" t="s">
        <v>3417</v>
      </c>
    </row>
    <row r="1100" spans="1:97" ht="15.75" hidden="1" customHeight="1">
      <c r="A1100" s="86"/>
      <c r="B1100" s="106"/>
      <c r="C1100" s="81"/>
      <c r="D1100" s="106"/>
      <c r="E1100" s="106"/>
      <c r="F1100" s="106"/>
      <c r="G1100" s="106"/>
      <c r="H1100" s="106"/>
      <c r="I1100" s="106"/>
      <c r="J1100" s="106"/>
      <c r="K1100" s="106"/>
      <c r="L1100" s="106"/>
      <c r="M1100" s="81"/>
      <c r="N1100" s="81"/>
      <c r="O1100" s="81"/>
      <c r="P1100" s="81"/>
      <c r="Q1100" s="81"/>
      <c r="R1100" s="81"/>
      <c r="S1100" s="81"/>
      <c r="T1100" s="81"/>
      <c r="U1100" s="81"/>
      <c r="V1100" s="81"/>
      <c r="W1100" s="81"/>
      <c r="X1100" s="81"/>
      <c r="Y1100" s="81"/>
      <c r="Z1100" s="81"/>
      <c r="AA1100" s="81"/>
      <c r="AB1100" s="81"/>
      <c r="AC1100" s="81"/>
      <c r="AD1100" s="81"/>
      <c r="AE1100" s="81"/>
      <c r="AF1100" s="81"/>
      <c r="AG1100" s="81"/>
      <c r="AH1100" s="81"/>
      <c r="AI1100" s="81"/>
      <c r="AJ1100" s="81"/>
      <c r="AK1100" s="81"/>
      <c r="AL1100" s="81"/>
      <c r="AM1100" s="81"/>
      <c r="AN1100" s="81"/>
      <c r="AO1100" s="81"/>
      <c r="AP1100" s="81"/>
      <c r="AQ1100" s="81"/>
      <c r="AR1100" s="81"/>
      <c r="AS1100" s="81"/>
      <c r="AT1100" s="81"/>
      <c r="AU1100" s="81"/>
      <c r="AV1100" s="81"/>
      <c r="AW1100" s="81"/>
      <c r="AX1100" s="81"/>
      <c r="AY1100" s="81"/>
      <c r="AZ1100" s="81"/>
      <c r="BA1100" s="81"/>
      <c r="BB1100" s="81"/>
      <c r="BC1100" s="81"/>
      <c r="BD1100" s="81"/>
      <c r="BE1100" s="81"/>
      <c r="BF1100" s="81"/>
      <c r="BG1100" s="81"/>
      <c r="BH1100" s="81"/>
      <c r="BI1100" s="81"/>
      <c r="BJ1100" s="86"/>
      <c r="BK1100" s="86"/>
      <c r="BL1100" s="34"/>
      <c r="BM1100" s="86"/>
      <c r="BN1100" s="86"/>
      <c r="BO1100" s="86"/>
      <c r="BP1100" s="86"/>
      <c r="BQ1100" s="86"/>
      <c r="BR1100" s="86"/>
      <c r="BS1100" s="86"/>
      <c r="BT1100" s="86"/>
      <c r="BU1100" s="86"/>
      <c r="BV1100" s="86"/>
      <c r="BW1100" s="86"/>
      <c r="BX1100" s="86"/>
      <c r="BY1100" s="86"/>
      <c r="BZ1100" s="86"/>
      <c r="CA1100" s="86"/>
      <c r="CB1100" s="86"/>
      <c r="CC1100" s="86"/>
      <c r="CD1100" s="86"/>
      <c r="CE1100" s="86"/>
      <c r="CF1100" s="86"/>
      <c r="CG1100" s="86"/>
      <c r="CH1100" s="86"/>
      <c r="CI1100" s="86"/>
      <c r="CJ1100" s="86"/>
      <c r="CK1100" s="86"/>
      <c r="CS1100" s="1" t="s">
        <v>3418</v>
      </c>
    </row>
    <row r="1101" spans="1:97" ht="15.75" hidden="1" customHeight="1">
      <c r="A1101" s="86"/>
      <c r="B1101" s="106"/>
      <c r="C1101" s="81"/>
      <c r="D1101" s="106"/>
      <c r="E1101" s="106"/>
      <c r="F1101" s="106"/>
      <c r="G1101" s="106"/>
      <c r="H1101" s="106"/>
      <c r="I1101" s="106"/>
      <c r="J1101" s="106"/>
      <c r="K1101" s="106"/>
      <c r="L1101" s="106"/>
      <c r="M1101" s="81"/>
      <c r="N1101" s="81"/>
      <c r="O1101" s="81"/>
      <c r="P1101" s="81"/>
      <c r="Q1101" s="81"/>
      <c r="R1101" s="81"/>
      <c r="S1101" s="81"/>
      <c r="T1101" s="81"/>
      <c r="U1101" s="81"/>
      <c r="V1101" s="81"/>
      <c r="W1101" s="81"/>
      <c r="X1101" s="81"/>
      <c r="Y1101" s="81"/>
      <c r="Z1101" s="81"/>
      <c r="AA1101" s="81"/>
      <c r="AB1101" s="81"/>
      <c r="AC1101" s="81"/>
      <c r="AD1101" s="81"/>
      <c r="AE1101" s="81"/>
      <c r="AF1101" s="81"/>
      <c r="AG1101" s="81"/>
      <c r="AH1101" s="81"/>
      <c r="AI1101" s="81"/>
      <c r="AJ1101" s="81"/>
      <c r="AK1101" s="81"/>
      <c r="AL1101" s="81"/>
      <c r="AM1101" s="81"/>
      <c r="AN1101" s="81"/>
      <c r="AO1101" s="81"/>
      <c r="AP1101" s="81"/>
      <c r="AQ1101" s="81"/>
      <c r="AR1101" s="81"/>
      <c r="AS1101" s="81"/>
      <c r="AT1101" s="81"/>
      <c r="AU1101" s="81"/>
      <c r="AV1101" s="81"/>
      <c r="AW1101" s="81"/>
      <c r="AX1101" s="81"/>
      <c r="AY1101" s="81"/>
      <c r="AZ1101" s="81"/>
      <c r="BA1101" s="81"/>
      <c r="BB1101" s="81"/>
      <c r="BC1101" s="81"/>
      <c r="BD1101" s="81"/>
      <c r="BE1101" s="81"/>
      <c r="BF1101" s="81"/>
      <c r="BG1101" s="81"/>
      <c r="BH1101" s="81"/>
      <c r="BI1101" s="81"/>
      <c r="BJ1101" s="86"/>
      <c r="BK1101" s="86"/>
      <c r="BL1101" s="34"/>
      <c r="BM1101" s="86"/>
      <c r="BN1101" s="86"/>
      <c r="BO1101" s="86"/>
      <c r="BP1101" s="86"/>
      <c r="BQ1101" s="86"/>
      <c r="BR1101" s="86"/>
      <c r="BS1101" s="86"/>
      <c r="BT1101" s="86"/>
      <c r="BU1101" s="86"/>
      <c r="BV1101" s="86"/>
      <c r="BW1101" s="86"/>
      <c r="BX1101" s="86"/>
      <c r="BY1101" s="86"/>
      <c r="BZ1101" s="86"/>
      <c r="CA1101" s="86"/>
      <c r="CB1101" s="86"/>
      <c r="CC1101" s="86"/>
      <c r="CD1101" s="86"/>
      <c r="CE1101" s="86"/>
      <c r="CF1101" s="86"/>
      <c r="CG1101" s="86"/>
      <c r="CH1101" s="86"/>
      <c r="CI1101" s="86"/>
      <c r="CJ1101" s="86"/>
      <c r="CK1101" s="86"/>
      <c r="CS1101" s="1" t="s">
        <v>3419</v>
      </c>
    </row>
    <row r="1102" spans="1:97" ht="15.75" hidden="1" customHeight="1">
      <c r="A1102" s="86"/>
      <c r="B1102" s="106"/>
      <c r="C1102" s="81"/>
      <c r="D1102" s="106"/>
      <c r="E1102" s="106"/>
      <c r="F1102" s="106"/>
      <c r="G1102" s="106"/>
      <c r="H1102" s="106"/>
      <c r="I1102" s="106"/>
      <c r="J1102" s="106"/>
      <c r="K1102" s="106"/>
      <c r="L1102" s="106"/>
      <c r="M1102" s="81"/>
      <c r="N1102" s="81"/>
      <c r="O1102" s="81"/>
      <c r="P1102" s="81"/>
      <c r="Q1102" s="81"/>
      <c r="R1102" s="81"/>
      <c r="S1102" s="81"/>
      <c r="T1102" s="81"/>
      <c r="U1102" s="81"/>
      <c r="V1102" s="81"/>
      <c r="W1102" s="81"/>
      <c r="X1102" s="81"/>
      <c r="Y1102" s="81"/>
      <c r="Z1102" s="81"/>
      <c r="AA1102" s="81"/>
      <c r="AB1102" s="81"/>
      <c r="AC1102" s="81"/>
      <c r="AD1102" s="81"/>
      <c r="AE1102" s="81"/>
      <c r="AF1102" s="81"/>
      <c r="AG1102" s="81"/>
      <c r="AH1102" s="81"/>
      <c r="AI1102" s="81"/>
      <c r="AJ1102" s="81"/>
      <c r="AK1102" s="81"/>
      <c r="AL1102" s="81"/>
      <c r="AM1102" s="81"/>
      <c r="AN1102" s="81"/>
      <c r="AO1102" s="81"/>
      <c r="AP1102" s="81"/>
      <c r="AQ1102" s="81"/>
      <c r="AR1102" s="81"/>
      <c r="AS1102" s="81"/>
      <c r="AT1102" s="81"/>
      <c r="AU1102" s="81"/>
      <c r="AV1102" s="81"/>
      <c r="AW1102" s="81"/>
      <c r="AX1102" s="81"/>
      <c r="AY1102" s="81"/>
      <c r="AZ1102" s="81"/>
      <c r="BA1102" s="81"/>
      <c r="BB1102" s="81"/>
      <c r="BC1102" s="81"/>
      <c r="BD1102" s="81"/>
      <c r="BE1102" s="81"/>
      <c r="BF1102" s="81"/>
      <c r="BG1102" s="81"/>
      <c r="BH1102" s="81"/>
      <c r="BI1102" s="81"/>
      <c r="BJ1102" s="86"/>
      <c r="BK1102" s="86"/>
      <c r="BL1102" s="34"/>
      <c r="BM1102" s="86"/>
      <c r="BN1102" s="86"/>
      <c r="BO1102" s="86"/>
      <c r="BP1102" s="86"/>
      <c r="BQ1102" s="86"/>
      <c r="BR1102" s="86"/>
      <c r="BS1102" s="86"/>
      <c r="BT1102" s="86"/>
      <c r="BU1102" s="86"/>
      <c r="BV1102" s="86"/>
      <c r="BW1102" s="86"/>
      <c r="BX1102" s="86"/>
      <c r="BY1102" s="86"/>
      <c r="BZ1102" s="86"/>
      <c r="CA1102" s="86"/>
      <c r="CB1102" s="86"/>
      <c r="CC1102" s="86"/>
      <c r="CD1102" s="86"/>
      <c r="CE1102" s="86"/>
      <c r="CF1102" s="86"/>
      <c r="CG1102" s="86"/>
      <c r="CH1102" s="86"/>
      <c r="CI1102" s="86"/>
      <c r="CJ1102" s="86"/>
      <c r="CK1102" s="86"/>
      <c r="CS1102" s="1" t="s">
        <v>3420</v>
      </c>
    </row>
    <row r="1103" spans="1:97" ht="15.75" hidden="1" customHeight="1">
      <c r="A1103" s="86"/>
      <c r="B1103" s="106"/>
      <c r="C1103" s="81"/>
      <c r="D1103" s="106"/>
      <c r="E1103" s="106"/>
      <c r="F1103" s="106"/>
      <c r="G1103" s="106"/>
      <c r="H1103" s="106"/>
      <c r="I1103" s="106"/>
      <c r="J1103" s="106"/>
      <c r="K1103" s="106"/>
      <c r="L1103" s="106"/>
      <c r="M1103" s="81"/>
      <c r="N1103" s="81"/>
      <c r="O1103" s="81"/>
      <c r="P1103" s="81"/>
      <c r="Q1103" s="81"/>
      <c r="R1103" s="81"/>
      <c r="S1103" s="81"/>
      <c r="T1103" s="81"/>
      <c r="U1103" s="81"/>
      <c r="V1103" s="81"/>
      <c r="W1103" s="81"/>
      <c r="X1103" s="81"/>
      <c r="Y1103" s="81"/>
      <c r="Z1103" s="81"/>
      <c r="AA1103" s="81"/>
      <c r="AB1103" s="81"/>
      <c r="AC1103" s="81"/>
      <c r="AD1103" s="81"/>
      <c r="AE1103" s="81"/>
      <c r="AF1103" s="81"/>
      <c r="AG1103" s="81"/>
      <c r="AH1103" s="81"/>
      <c r="AI1103" s="81"/>
      <c r="AJ1103" s="81"/>
      <c r="AK1103" s="81"/>
      <c r="AL1103" s="81"/>
      <c r="AM1103" s="81"/>
      <c r="AN1103" s="81"/>
      <c r="AO1103" s="81"/>
      <c r="AP1103" s="81"/>
      <c r="AQ1103" s="81"/>
      <c r="AR1103" s="81"/>
      <c r="AS1103" s="81"/>
      <c r="AT1103" s="81"/>
      <c r="AU1103" s="81"/>
      <c r="AV1103" s="81"/>
      <c r="AW1103" s="81"/>
      <c r="AX1103" s="81"/>
      <c r="AY1103" s="81"/>
      <c r="AZ1103" s="81"/>
      <c r="BA1103" s="81"/>
      <c r="BB1103" s="81"/>
      <c r="BC1103" s="81"/>
      <c r="BD1103" s="81"/>
      <c r="BE1103" s="81"/>
      <c r="BF1103" s="81"/>
      <c r="BG1103" s="81"/>
      <c r="BH1103" s="81"/>
      <c r="BI1103" s="81"/>
      <c r="BJ1103" s="86"/>
      <c r="BK1103" s="86"/>
      <c r="BL1103" s="34"/>
      <c r="BM1103" s="86"/>
      <c r="BN1103" s="86"/>
      <c r="BO1103" s="86"/>
      <c r="BP1103" s="86"/>
      <c r="BQ1103" s="86"/>
      <c r="BR1103" s="86"/>
      <c r="BS1103" s="86"/>
      <c r="BT1103" s="86"/>
      <c r="BU1103" s="86"/>
      <c r="BV1103" s="86"/>
      <c r="BW1103" s="86"/>
      <c r="BX1103" s="86"/>
      <c r="BY1103" s="86"/>
      <c r="BZ1103" s="86"/>
      <c r="CA1103" s="86"/>
      <c r="CB1103" s="86"/>
      <c r="CC1103" s="86"/>
      <c r="CD1103" s="86"/>
      <c r="CE1103" s="86"/>
      <c r="CF1103" s="86"/>
      <c r="CG1103" s="86"/>
      <c r="CH1103" s="86"/>
      <c r="CI1103" s="86"/>
      <c r="CJ1103" s="86"/>
      <c r="CK1103" s="86"/>
      <c r="CS1103" s="1" t="s">
        <v>3421</v>
      </c>
    </row>
    <row r="1104" spans="1:97" ht="15.75" hidden="1" customHeight="1">
      <c r="A1104" s="86"/>
      <c r="B1104" s="106"/>
      <c r="C1104" s="81"/>
      <c r="D1104" s="106"/>
      <c r="E1104" s="106"/>
      <c r="F1104" s="106"/>
      <c r="G1104" s="106"/>
      <c r="H1104" s="106"/>
      <c r="I1104" s="106"/>
      <c r="J1104" s="106"/>
      <c r="K1104" s="106"/>
      <c r="L1104" s="106"/>
      <c r="M1104" s="81"/>
      <c r="N1104" s="81"/>
      <c r="O1104" s="81"/>
      <c r="P1104" s="81"/>
      <c r="Q1104" s="81"/>
      <c r="R1104" s="81"/>
      <c r="S1104" s="81"/>
      <c r="T1104" s="81"/>
      <c r="U1104" s="81"/>
      <c r="V1104" s="81"/>
      <c r="W1104" s="81"/>
      <c r="X1104" s="81"/>
      <c r="Y1104" s="81"/>
      <c r="Z1104" s="81"/>
      <c r="AA1104" s="81"/>
      <c r="AB1104" s="81"/>
      <c r="AC1104" s="81"/>
      <c r="AD1104" s="81"/>
      <c r="AE1104" s="81"/>
      <c r="AF1104" s="81"/>
      <c r="AG1104" s="81"/>
      <c r="AH1104" s="81"/>
      <c r="AI1104" s="81"/>
      <c r="AJ1104" s="81"/>
      <c r="AK1104" s="81"/>
      <c r="AL1104" s="81"/>
      <c r="AM1104" s="81"/>
      <c r="AN1104" s="81"/>
      <c r="AO1104" s="81"/>
      <c r="AP1104" s="81"/>
      <c r="AQ1104" s="81"/>
      <c r="AR1104" s="81"/>
      <c r="AS1104" s="81"/>
      <c r="AT1104" s="81"/>
      <c r="AU1104" s="81"/>
      <c r="AV1104" s="81"/>
      <c r="AW1104" s="81"/>
      <c r="AX1104" s="81"/>
      <c r="AY1104" s="81"/>
      <c r="AZ1104" s="81"/>
      <c r="BA1104" s="81"/>
      <c r="BB1104" s="81"/>
      <c r="BC1104" s="81"/>
      <c r="BD1104" s="81"/>
      <c r="BE1104" s="81"/>
      <c r="BF1104" s="81"/>
      <c r="BG1104" s="81"/>
      <c r="BH1104" s="81"/>
      <c r="BI1104" s="81"/>
      <c r="BJ1104" s="86"/>
      <c r="BK1104" s="86"/>
      <c r="BL1104" s="34"/>
      <c r="BM1104" s="86"/>
      <c r="BN1104" s="86"/>
      <c r="BO1104" s="86"/>
      <c r="BP1104" s="86"/>
      <c r="BQ1104" s="86"/>
      <c r="BR1104" s="86"/>
      <c r="BS1104" s="86"/>
      <c r="BT1104" s="86"/>
      <c r="BU1104" s="86"/>
      <c r="BV1104" s="86"/>
      <c r="BW1104" s="86"/>
      <c r="BX1104" s="86"/>
      <c r="BY1104" s="86"/>
      <c r="BZ1104" s="86"/>
      <c r="CA1104" s="86"/>
      <c r="CB1104" s="86"/>
      <c r="CC1104" s="86"/>
      <c r="CD1104" s="86"/>
      <c r="CE1104" s="86"/>
      <c r="CF1104" s="86"/>
      <c r="CG1104" s="86"/>
      <c r="CH1104" s="86"/>
      <c r="CI1104" s="86"/>
      <c r="CJ1104" s="86"/>
      <c r="CK1104" s="86"/>
      <c r="CS1104" s="1" t="s">
        <v>3422</v>
      </c>
    </row>
    <row r="1105" spans="1:97" ht="15.75" hidden="1" customHeight="1">
      <c r="A1105" s="86"/>
      <c r="B1105" s="106"/>
      <c r="C1105" s="81"/>
      <c r="D1105" s="106"/>
      <c r="E1105" s="106"/>
      <c r="F1105" s="106"/>
      <c r="G1105" s="106"/>
      <c r="H1105" s="106"/>
      <c r="I1105" s="106"/>
      <c r="J1105" s="106"/>
      <c r="K1105" s="106"/>
      <c r="L1105" s="106"/>
      <c r="M1105" s="81"/>
      <c r="N1105" s="81"/>
      <c r="O1105" s="81"/>
      <c r="P1105" s="81"/>
      <c r="Q1105" s="81"/>
      <c r="R1105" s="81"/>
      <c r="S1105" s="81"/>
      <c r="T1105" s="81"/>
      <c r="U1105" s="81"/>
      <c r="V1105" s="81"/>
      <c r="W1105" s="81"/>
      <c r="X1105" s="81"/>
      <c r="Y1105" s="81"/>
      <c r="Z1105" s="81"/>
      <c r="AA1105" s="81"/>
      <c r="AB1105" s="81"/>
      <c r="AC1105" s="81"/>
      <c r="AD1105" s="81"/>
      <c r="AE1105" s="81"/>
      <c r="AF1105" s="81"/>
      <c r="AG1105" s="81"/>
      <c r="AH1105" s="81"/>
      <c r="AI1105" s="81"/>
      <c r="AJ1105" s="81"/>
      <c r="AK1105" s="81"/>
      <c r="AL1105" s="81"/>
      <c r="AM1105" s="81"/>
      <c r="AN1105" s="81"/>
      <c r="AO1105" s="81"/>
      <c r="AP1105" s="81"/>
      <c r="AQ1105" s="81"/>
      <c r="AR1105" s="81"/>
      <c r="AS1105" s="81"/>
      <c r="AT1105" s="81"/>
      <c r="AU1105" s="81"/>
      <c r="AV1105" s="81"/>
      <c r="AW1105" s="81"/>
      <c r="AX1105" s="81"/>
      <c r="AY1105" s="81"/>
      <c r="AZ1105" s="81"/>
      <c r="BA1105" s="81"/>
      <c r="BB1105" s="81"/>
      <c r="BC1105" s="81"/>
      <c r="BD1105" s="81"/>
      <c r="BE1105" s="81"/>
      <c r="BF1105" s="81"/>
      <c r="BG1105" s="81"/>
      <c r="BH1105" s="81"/>
      <c r="BI1105" s="81"/>
      <c r="BJ1105" s="86"/>
      <c r="BK1105" s="86"/>
      <c r="BL1105" s="34"/>
      <c r="BM1105" s="86"/>
      <c r="BN1105" s="86"/>
      <c r="BO1105" s="86"/>
      <c r="BP1105" s="86"/>
      <c r="BQ1105" s="86"/>
      <c r="BR1105" s="86"/>
      <c r="BS1105" s="86"/>
      <c r="BT1105" s="86"/>
      <c r="BU1105" s="86"/>
      <c r="BV1105" s="86"/>
      <c r="BW1105" s="86"/>
      <c r="BX1105" s="86"/>
      <c r="BY1105" s="86"/>
      <c r="BZ1105" s="86"/>
      <c r="CA1105" s="86"/>
      <c r="CB1105" s="86"/>
      <c r="CC1105" s="86"/>
      <c r="CD1105" s="86"/>
      <c r="CE1105" s="86"/>
      <c r="CF1105" s="86"/>
      <c r="CG1105" s="86"/>
      <c r="CH1105" s="86"/>
      <c r="CI1105" s="86"/>
      <c r="CJ1105" s="86"/>
      <c r="CK1105" s="86"/>
      <c r="CS1105" s="1" t="s">
        <v>3423</v>
      </c>
    </row>
    <row r="1106" spans="1:97" ht="15.75" hidden="1" customHeight="1">
      <c r="A1106" s="86"/>
      <c r="B1106" s="106"/>
      <c r="C1106" s="81"/>
      <c r="D1106" s="106"/>
      <c r="E1106" s="106"/>
      <c r="F1106" s="106"/>
      <c r="G1106" s="106"/>
      <c r="H1106" s="106"/>
      <c r="I1106" s="106"/>
      <c r="J1106" s="106"/>
      <c r="K1106" s="106"/>
      <c r="L1106" s="106"/>
      <c r="M1106" s="81"/>
      <c r="N1106" s="81"/>
      <c r="O1106" s="81"/>
      <c r="P1106" s="81"/>
      <c r="Q1106" s="81"/>
      <c r="R1106" s="81"/>
      <c r="S1106" s="81"/>
      <c r="T1106" s="81"/>
      <c r="U1106" s="81"/>
      <c r="V1106" s="81"/>
      <c r="W1106" s="81"/>
      <c r="X1106" s="81"/>
      <c r="Y1106" s="81"/>
      <c r="Z1106" s="81"/>
      <c r="AA1106" s="81"/>
      <c r="AB1106" s="81"/>
      <c r="AC1106" s="81"/>
      <c r="AD1106" s="81"/>
      <c r="AE1106" s="81"/>
      <c r="AF1106" s="81"/>
      <c r="AG1106" s="81"/>
      <c r="AH1106" s="81"/>
      <c r="AI1106" s="81"/>
      <c r="AJ1106" s="81"/>
      <c r="AK1106" s="81"/>
      <c r="AL1106" s="81"/>
      <c r="AM1106" s="81"/>
      <c r="AN1106" s="81"/>
      <c r="AO1106" s="81"/>
      <c r="AP1106" s="81"/>
      <c r="AQ1106" s="81"/>
      <c r="AR1106" s="81"/>
      <c r="AS1106" s="81"/>
      <c r="AT1106" s="81"/>
      <c r="AU1106" s="81"/>
      <c r="AV1106" s="81"/>
      <c r="AW1106" s="81"/>
      <c r="AX1106" s="81"/>
      <c r="AY1106" s="81"/>
      <c r="AZ1106" s="81"/>
      <c r="BA1106" s="81"/>
      <c r="BB1106" s="81"/>
      <c r="BC1106" s="81"/>
      <c r="BD1106" s="81"/>
      <c r="BE1106" s="81"/>
      <c r="BF1106" s="81"/>
      <c r="BG1106" s="81"/>
      <c r="BH1106" s="81"/>
      <c r="BI1106" s="81"/>
      <c r="BJ1106" s="86"/>
      <c r="BK1106" s="86"/>
      <c r="BL1106" s="34"/>
      <c r="BM1106" s="86"/>
      <c r="BN1106" s="86"/>
      <c r="BO1106" s="86"/>
      <c r="BP1106" s="86"/>
      <c r="BQ1106" s="86"/>
      <c r="BR1106" s="86"/>
      <c r="BS1106" s="86"/>
      <c r="BT1106" s="86"/>
      <c r="BU1106" s="86"/>
      <c r="BV1106" s="86"/>
      <c r="BW1106" s="86"/>
      <c r="BX1106" s="86"/>
      <c r="BY1106" s="86"/>
      <c r="BZ1106" s="86"/>
      <c r="CA1106" s="86"/>
      <c r="CB1106" s="86"/>
      <c r="CC1106" s="86"/>
      <c r="CD1106" s="86"/>
      <c r="CE1106" s="86"/>
      <c r="CF1106" s="86"/>
      <c r="CG1106" s="86"/>
      <c r="CH1106" s="86"/>
      <c r="CI1106" s="86"/>
      <c r="CJ1106" s="86"/>
      <c r="CK1106" s="86"/>
      <c r="CS1106" s="1" t="s">
        <v>3424</v>
      </c>
    </row>
    <row r="1107" spans="1:97" ht="15.75" hidden="1" customHeight="1">
      <c r="A1107" s="86"/>
      <c r="B1107" s="106"/>
      <c r="C1107" s="81"/>
      <c r="D1107" s="106"/>
      <c r="E1107" s="106"/>
      <c r="F1107" s="106"/>
      <c r="G1107" s="106"/>
      <c r="H1107" s="106"/>
      <c r="I1107" s="106"/>
      <c r="J1107" s="106"/>
      <c r="K1107" s="106"/>
      <c r="L1107" s="106"/>
      <c r="M1107" s="81"/>
      <c r="N1107" s="81"/>
      <c r="O1107" s="81"/>
      <c r="P1107" s="81"/>
      <c r="Q1107" s="81"/>
      <c r="R1107" s="81"/>
      <c r="S1107" s="81"/>
      <c r="T1107" s="81"/>
      <c r="U1107" s="81"/>
      <c r="V1107" s="81"/>
      <c r="W1107" s="81"/>
      <c r="X1107" s="81"/>
      <c r="Y1107" s="81"/>
      <c r="Z1107" s="81"/>
      <c r="AA1107" s="81"/>
      <c r="AB1107" s="81"/>
      <c r="AC1107" s="81"/>
      <c r="AD1107" s="81"/>
      <c r="AE1107" s="81"/>
      <c r="AF1107" s="81"/>
      <c r="AG1107" s="81"/>
      <c r="AH1107" s="81"/>
      <c r="AI1107" s="81"/>
      <c r="AJ1107" s="81"/>
      <c r="AK1107" s="81"/>
      <c r="AL1107" s="81"/>
      <c r="AM1107" s="81"/>
      <c r="AN1107" s="81"/>
      <c r="AO1107" s="81"/>
      <c r="AP1107" s="81"/>
      <c r="AQ1107" s="81"/>
      <c r="AR1107" s="81"/>
      <c r="AS1107" s="81"/>
      <c r="AT1107" s="81"/>
      <c r="AU1107" s="81"/>
      <c r="AV1107" s="81"/>
      <c r="AW1107" s="81"/>
      <c r="AX1107" s="81"/>
      <c r="AY1107" s="81"/>
      <c r="AZ1107" s="81"/>
      <c r="BA1107" s="81"/>
      <c r="BB1107" s="81"/>
      <c r="BC1107" s="81"/>
      <c r="BD1107" s="81"/>
      <c r="BE1107" s="81"/>
      <c r="BF1107" s="81"/>
      <c r="BG1107" s="81"/>
      <c r="BH1107" s="81"/>
      <c r="BI1107" s="81"/>
      <c r="BJ1107" s="86"/>
      <c r="BK1107" s="86"/>
      <c r="BL1107" s="34"/>
      <c r="BM1107" s="86"/>
      <c r="BN1107" s="86"/>
      <c r="BO1107" s="86"/>
      <c r="BP1107" s="86"/>
      <c r="BQ1107" s="86"/>
      <c r="BR1107" s="86"/>
      <c r="BS1107" s="86"/>
      <c r="BT1107" s="86"/>
      <c r="BU1107" s="86"/>
      <c r="BV1107" s="86"/>
      <c r="BW1107" s="86"/>
      <c r="BX1107" s="86"/>
      <c r="BY1107" s="86"/>
      <c r="BZ1107" s="86"/>
      <c r="CA1107" s="86"/>
      <c r="CB1107" s="86"/>
      <c r="CC1107" s="86"/>
      <c r="CD1107" s="86"/>
      <c r="CE1107" s="86"/>
      <c r="CF1107" s="86"/>
      <c r="CG1107" s="86"/>
      <c r="CH1107" s="86"/>
      <c r="CI1107" s="86"/>
      <c r="CJ1107" s="86"/>
      <c r="CK1107" s="86"/>
      <c r="CS1107" s="1" t="s">
        <v>3425</v>
      </c>
    </row>
    <row r="1108" spans="1:97" ht="15.75" hidden="1" customHeight="1">
      <c r="A1108" s="86"/>
      <c r="B1108" s="106"/>
      <c r="C1108" s="81"/>
      <c r="D1108" s="106"/>
      <c r="E1108" s="106"/>
      <c r="F1108" s="106"/>
      <c r="G1108" s="106"/>
      <c r="H1108" s="106"/>
      <c r="I1108" s="106"/>
      <c r="J1108" s="106"/>
      <c r="K1108" s="106"/>
      <c r="L1108" s="106"/>
      <c r="M1108" s="81"/>
      <c r="N1108" s="81"/>
      <c r="O1108" s="81"/>
      <c r="P1108" s="81"/>
      <c r="Q1108" s="81"/>
      <c r="R1108" s="81"/>
      <c r="S1108" s="81"/>
      <c r="T1108" s="81"/>
      <c r="U1108" s="81"/>
      <c r="V1108" s="81"/>
      <c r="W1108" s="81"/>
      <c r="X1108" s="81"/>
      <c r="Y1108" s="81"/>
      <c r="Z1108" s="81"/>
      <c r="AA1108" s="81"/>
      <c r="AB1108" s="81"/>
      <c r="AC1108" s="81"/>
      <c r="AD1108" s="81"/>
      <c r="AE1108" s="81"/>
      <c r="AF1108" s="81"/>
      <c r="AG1108" s="81"/>
      <c r="AH1108" s="81"/>
      <c r="AI1108" s="81"/>
      <c r="AJ1108" s="81"/>
      <c r="AK1108" s="81"/>
      <c r="AL1108" s="81"/>
      <c r="AM1108" s="81"/>
      <c r="AN1108" s="81"/>
      <c r="AO1108" s="81"/>
      <c r="AP1108" s="81"/>
      <c r="AQ1108" s="81"/>
      <c r="AR1108" s="81"/>
      <c r="AS1108" s="81"/>
      <c r="AT1108" s="81"/>
      <c r="AU1108" s="81"/>
      <c r="AV1108" s="81"/>
      <c r="AW1108" s="81"/>
      <c r="AX1108" s="81"/>
      <c r="AY1108" s="81"/>
      <c r="AZ1108" s="81"/>
      <c r="BA1108" s="81"/>
      <c r="BB1108" s="81"/>
      <c r="BC1108" s="81"/>
      <c r="BD1108" s="81"/>
      <c r="BE1108" s="81"/>
      <c r="BF1108" s="81"/>
      <c r="BG1108" s="81"/>
      <c r="BH1108" s="81"/>
      <c r="BI1108" s="81"/>
      <c r="BJ1108" s="86"/>
      <c r="BK1108" s="86"/>
      <c r="BL1108" s="34"/>
      <c r="BM1108" s="86"/>
      <c r="BN1108" s="86"/>
      <c r="BO1108" s="86"/>
      <c r="BP1108" s="86"/>
      <c r="BQ1108" s="86"/>
      <c r="BR1108" s="86"/>
      <c r="BS1108" s="86"/>
      <c r="BT1108" s="86"/>
      <c r="BU1108" s="86"/>
      <c r="BV1108" s="86"/>
      <c r="BW1108" s="86"/>
      <c r="BX1108" s="86"/>
      <c r="BY1108" s="86"/>
      <c r="BZ1108" s="86"/>
      <c r="CA1108" s="86"/>
      <c r="CB1108" s="86"/>
      <c r="CC1108" s="86"/>
      <c r="CD1108" s="86"/>
      <c r="CE1108" s="86"/>
      <c r="CF1108" s="86"/>
      <c r="CG1108" s="86"/>
      <c r="CH1108" s="86"/>
      <c r="CI1108" s="86"/>
      <c r="CJ1108" s="86"/>
      <c r="CK1108" s="86"/>
      <c r="CS1108" s="1" t="s">
        <v>3426</v>
      </c>
    </row>
    <row r="1109" spans="1:97" ht="15.75" hidden="1" customHeight="1">
      <c r="A1109" s="86"/>
      <c r="B1109" s="106"/>
      <c r="C1109" s="81"/>
      <c r="D1109" s="106"/>
      <c r="E1109" s="106"/>
      <c r="F1109" s="106"/>
      <c r="G1109" s="106"/>
      <c r="H1109" s="106"/>
      <c r="I1109" s="106"/>
      <c r="J1109" s="106"/>
      <c r="K1109" s="106"/>
      <c r="L1109" s="106"/>
      <c r="M1109" s="81"/>
      <c r="N1109" s="81"/>
      <c r="O1109" s="81"/>
      <c r="P1109" s="81"/>
      <c r="Q1109" s="81"/>
      <c r="R1109" s="81"/>
      <c r="S1109" s="81"/>
      <c r="T1109" s="81"/>
      <c r="U1109" s="81"/>
      <c r="V1109" s="81"/>
      <c r="W1109" s="81"/>
      <c r="X1109" s="81"/>
      <c r="Y1109" s="81"/>
      <c r="Z1109" s="81"/>
      <c r="AA1109" s="81"/>
      <c r="AB1109" s="81"/>
      <c r="AC1109" s="81"/>
      <c r="AD1109" s="81"/>
      <c r="AE1109" s="81"/>
      <c r="AF1109" s="81"/>
      <c r="AG1109" s="81"/>
      <c r="AH1109" s="81"/>
      <c r="AI1109" s="81"/>
      <c r="AJ1109" s="81"/>
      <c r="AK1109" s="81"/>
      <c r="AL1109" s="81"/>
      <c r="AM1109" s="81"/>
      <c r="AN1109" s="81"/>
      <c r="AO1109" s="81"/>
      <c r="AP1109" s="81"/>
      <c r="AQ1109" s="81"/>
      <c r="AR1109" s="81"/>
      <c r="AS1109" s="81"/>
      <c r="AT1109" s="81"/>
      <c r="AU1109" s="81"/>
      <c r="AV1109" s="81"/>
      <c r="AW1109" s="81"/>
      <c r="AX1109" s="81"/>
      <c r="AY1109" s="81"/>
      <c r="AZ1109" s="81"/>
      <c r="BA1109" s="81"/>
      <c r="BB1109" s="81"/>
      <c r="BC1109" s="81"/>
      <c r="BD1109" s="81"/>
      <c r="BE1109" s="81"/>
      <c r="BF1109" s="81"/>
      <c r="BG1109" s="81"/>
      <c r="BH1109" s="81"/>
      <c r="BI1109" s="81"/>
      <c r="BJ1109" s="86"/>
      <c r="BK1109" s="86"/>
      <c r="BL1109" s="34"/>
      <c r="BM1109" s="86"/>
      <c r="BN1109" s="86"/>
      <c r="BO1109" s="86"/>
      <c r="BP1109" s="86"/>
      <c r="BQ1109" s="86"/>
      <c r="BR1109" s="86"/>
      <c r="BS1109" s="86"/>
      <c r="BT1109" s="86"/>
      <c r="BU1109" s="86"/>
      <c r="BV1109" s="86"/>
      <c r="BW1109" s="86"/>
      <c r="BX1109" s="86"/>
      <c r="BY1109" s="86"/>
      <c r="BZ1109" s="86"/>
      <c r="CA1109" s="86"/>
      <c r="CB1109" s="86"/>
      <c r="CC1109" s="86"/>
      <c r="CD1109" s="86"/>
      <c r="CE1109" s="86"/>
      <c r="CF1109" s="86"/>
      <c r="CG1109" s="86"/>
      <c r="CH1109" s="86"/>
      <c r="CI1109" s="86"/>
      <c r="CJ1109" s="86"/>
      <c r="CK1109" s="86"/>
      <c r="CS1109" s="1" t="s">
        <v>3427</v>
      </c>
    </row>
    <row r="1110" spans="1:97" ht="15.75" hidden="1" customHeight="1">
      <c r="A1110" s="86"/>
      <c r="B1110" s="106"/>
      <c r="C1110" s="81"/>
      <c r="D1110" s="106"/>
      <c r="E1110" s="106"/>
      <c r="F1110" s="106"/>
      <c r="G1110" s="106"/>
      <c r="H1110" s="106"/>
      <c r="I1110" s="106"/>
      <c r="J1110" s="106"/>
      <c r="K1110" s="106"/>
      <c r="L1110" s="106"/>
      <c r="M1110" s="81"/>
      <c r="N1110" s="81"/>
      <c r="O1110" s="81"/>
      <c r="P1110" s="81"/>
      <c r="Q1110" s="81"/>
      <c r="R1110" s="81"/>
      <c r="S1110" s="81"/>
      <c r="T1110" s="81"/>
      <c r="U1110" s="81"/>
      <c r="V1110" s="81"/>
      <c r="W1110" s="81"/>
      <c r="X1110" s="81"/>
      <c r="Y1110" s="81"/>
      <c r="Z1110" s="81"/>
      <c r="AA1110" s="81"/>
      <c r="AB1110" s="81"/>
      <c r="AC1110" s="81"/>
      <c r="AD1110" s="81"/>
      <c r="AE1110" s="81"/>
      <c r="AF1110" s="81"/>
      <c r="AG1110" s="81"/>
      <c r="AH1110" s="81"/>
      <c r="AI1110" s="81"/>
      <c r="AJ1110" s="81"/>
      <c r="AK1110" s="81"/>
      <c r="AL1110" s="81"/>
      <c r="AM1110" s="81"/>
      <c r="AN1110" s="81"/>
      <c r="AO1110" s="81"/>
      <c r="AP1110" s="81"/>
      <c r="AQ1110" s="81"/>
      <c r="AR1110" s="81"/>
      <c r="AS1110" s="81"/>
      <c r="AT1110" s="81"/>
      <c r="AU1110" s="81"/>
      <c r="AV1110" s="81"/>
      <c r="AW1110" s="81"/>
      <c r="AX1110" s="81"/>
      <c r="AY1110" s="81"/>
      <c r="AZ1110" s="81"/>
      <c r="BA1110" s="81"/>
      <c r="BB1110" s="81"/>
      <c r="BC1110" s="81"/>
      <c r="BD1110" s="81"/>
      <c r="BE1110" s="81"/>
      <c r="BF1110" s="81"/>
      <c r="BG1110" s="81"/>
      <c r="BH1110" s="81"/>
      <c r="BI1110" s="81"/>
      <c r="BJ1110" s="86"/>
      <c r="BK1110" s="86"/>
      <c r="BL1110" s="34"/>
      <c r="BM1110" s="86"/>
      <c r="BN1110" s="86"/>
      <c r="BO1110" s="86"/>
      <c r="BP1110" s="86"/>
      <c r="BQ1110" s="86"/>
      <c r="BR1110" s="86"/>
      <c r="BS1110" s="86"/>
      <c r="BT1110" s="86"/>
      <c r="BU1110" s="86"/>
      <c r="BV1110" s="86"/>
      <c r="BW1110" s="86"/>
      <c r="BX1110" s="86"/>
      <c r="BY1110" s="86"/>
      <c r="BZ1110" s="86"/>
      <c r="CA1110" s="86"/>
      <c r="CB1110" s="86"/>
      <c r="CC1110" s="86"/>
      <c r="CD1110" s="86"/>
      <c r="CE1110" s="86"/>
      <c r="CF1110" s="86"/>
      <c r="CG1110" s="86"/>
      <c r="CH1110" s="86"/>
      <c r="CI1110" s="86"/>
      <c r="CJ1110" s="86"/>
      <c r="CK1110" s="86"/>
      <c r="CS1110" s="1" t="s">
        <v>3428</v>
      </c>
    </row>
    <row r="1111" spans="1:97" ht="15.75" hidden="1" customHeight="1">
      <c r="A1111" s="86"/>
      <c r="B1111" s="106"/>
      <c r="C1111" s="81"/>
      <c r="D1111" s="106"/>
      <c r="E1111" s="106"/>
      <c r="F1111" s="106"/>
      <c r="G1111" s="106"/>
      <c r="H1111" s="106"/>
      <c r="I1111" s="106"/>
      <c r="J1111" s="106"/>
      <c r="K1111" s="106"/>
      <c r="L1111" s="106"/>
      <c r="M1111" s="81"/>
      <c r="N1111" s="81"/>
      <c r="O1111" s="81"/>
      <c r="P1111" s="81"/>
      <c r="Q1111" s="81"/>
      <c r="R1111" s="81"/>
      <c r="S1111" s="81"/>
      <c r="T1111" s="81"/>
      <c r="U1111" s="81"/>
      <c r="V1111" s="81"/>
      <c r="W1111" s="81"/>
      <c r="X1111" s="81"/>
      <c r="Y1111" s="81"/>
      <c r="Z1111" s="81"/>
      <c r="AA1111" s="81"/>
      <c r="AB1111" s="81"/>
      <c r="AC1111" s="81"/>
      <c r="AD1111" s="81"/>
      <c r="AE1111" s="81"/>
      <c r="AF1111" s="81"/>
      <c r="AG1111" s="81"/>
      <c r="AH1111" s="81"/>
      <c r="AI1111" s="81"/>
      <c r="AJ1111" s="81"/>
      <c r="AK1111" s="81"/>
      <c r="AL1111" s="81"/>
      <c r="AM1111" s="81"/>
      <c r="AN1111" s="81"/>
      <c r="AO1111" s="81"/>
      <c r="AP1111" s="81"/>
      <c r="AQ1111" s="81"/>
      <c r="AR1111" s="81"/>
      <c r="AS1111" s="81"/>
      <c r="AT1111" s="81"/>
      <c r="AU1111" s="81"/>
      <c r="AV1111" s="81"/>
      <c r="AW1111" s="81"/>
      <c r="AX1111" s="81"/>
      <c r="AY1111" s="81"/>
      <c r="AZ1111" s="81"/>
      <c r="BA1111" s="81"/>
      <c r="BB1111" s="81"/>
      <c r="BC1111" s="81"/>
      <c r="BD1111" s="81"/>
      <c r="BE1111" s="81"/>
      <c r="BF1111" s="81"/>
      <c r="BG1111" s="81"/>
      <c r="BH1111" s="81"/>
      <c r="BI1111" s="81"/>
      <c r="BJ1111" s="86"/>
      <c r="BK1111" s="86"/>
      <c r="BL1111" s="34"/>
      <c r="BM1111" s="86"/>
      <c r="BN1111" s="86"/>
      <c r="BO1111" s="86"/>
      <c r="BP1111" s="86"/>
      <c r="BQ1111" s="86"/>
      <c r="BR1111" s="86"/>
      <c r="BS1111" s="86"/>
      <c r="BT1111" s="86"/>
      <c r="BU1111" s="86"/>
      <c r="BV1111" s="86"/>
      <c r="BW1111" s="86"/>
      <c r="BX1111" s="86"/>
      <c r="BY1111" s="86"/>
      <c r="BZ1111" s="86"/>
      <c r="CA1111" s="86"/>
      <c r="CB1111" s="86"/>
      <c r="CC1111" s="86"/>
      <c r="CD1111" s="86"/>
      <c r="CE1111" s="86"/>
      <c r="CF1111" s="86"/>
      <c r="CG1111" s="86"/>
      <c r="CH1111" s="86"/>
      <c r="CI1111" s="86"/>
      <c r="CJ1111" s="86"/>
      <c r="CK1111" s="86"/>
      <c r="CS1111" s="1" t="s">
        <v>3429</v>
      </c>
    </row>
    <row r="1112" spans="1:97" ht="15.75" hidden="1" customHeight="1">
      <c r="A1112" s="86"/>
      <c r="B1112" s="106"/>
      <c r="C1112" s="81"/>
      <c r="D1112" s="106"/>
      <c r="E1112" s="106"/>
      <c r="F1112" s="106"/>
      <c r="G1112" s="106"/>
      <c r="H1112" s="106"/>
      <c r="I1112" s="106"/>
      <c r="J1112" s="106"/>
      <c r="K1112" s="106"/>
      <c r="L1112" s="106"/>
      <c r="M1112" s="81"/>
      <c r="N1112" s="81"/>
      <c r="O1112" s="81"/>
      <c r="P1112" s="81"/>
      <c r="Q1112" s="81"/>
      <c r="R1112" s="81"/>
      <c r="S1112" s="81"/>
      <c r="T1112" s="81"/>
      <c r="U1112" s="81"/>
      <c r="V1112" s="81"/>
      <c r="W1112" s="81"/>
      <c r="X1112" s="81"/>
      <c r="Y1112" s="81"/>
      <c r="Z1112" s="81"/>
      <c r="AA1112" s="81"/>
      <c r="AB1112" s="81"/>
      <c r="AC1112" s="81"/>
      <c r="AD1112" s="81"/>
      <c r="AE1112" s="81"/>
      <c r="AF1112" s="81"/>
      <c r="AG1112" s="81"/>
      <c r="AH1112" s="81"/>
      <c r="AI1112" s="81"/>
      <c r="AJ1112" s="81"/>
      <c r="AK1112" s="81"/>
      <c r="AL1112" s="81"/>
      <c r="AM1112" s="81"/>
      <c r="AN1112" s="81"/>
      <c r="AO1112" s="81"/>
      <c r="AP1112" s="81"/>
      <c r="AQ1112" s="81"/>
      <c r="AR1112" s="81"/>
      <c r="AS1112" s="81"/>
      <c r="AT1112" s="81"/>
      <c r="AU1112" s="81"/>
      <c r="AV1112" s="81"/>
      <c r="AW1112" s="81"/>
      <c r="AX1112" s="81"/>
      <c r="AY1112" s="81"/>
      <c r="AZ1112" s="81"/>
      <c r="BA1112" s="81"/>
      <c r="BB1112" s="81"/>
      <c r="BC1112" s="81"/>
      <c r="BD1112" s="81"/>
      <c r="BE1112" s="81"/>
      <c r="BF1112" s="81"/>
      <c r="BG1112" s="81"/>
      <c r="BH1112" s="81"/>
      <c r="BI1112" s="81"/>
      <c r="BJ1112" s="86"/>
      <c r="BK1112" s="86"/>
      <c r="BL1112" s="34"/>
      <c r="BM1112" s="86"/>
      <c r="BN1112" s="86"/>
      <c r="BO1112" s="86"/>
      <c r="BP1112" s="86"/>
      <c r="BQ1112" s="86"/>
      <c r="BR1112" s="86"/>
      <c r="BS1112" s="86"/>
      <c r="BT1112" s="86"/>
      <c r="BU1112" s="86"/>
      <c r="BV1112" s="86"/>
      <c r="BW1112" s="86"/>
      <c r="BX1112" s="86"/>
      <c r="BY1112" s="86"/>
      <c r="BZ1112" s="86"/>
      <c r="CA1112" s="86"/>
      <c r="CB1112" s="86"/>
      <c r="CC1112" s="86"/>
      <c r="CD1112" s="86"/>
      <c r="CE1112" s="86"/>
      <c r="CF1112" s="86"/>
      <c r="CG1112" s="86"/>
      <c r="CH1112" s="86"/>
      <c r="CI1112" s="86"/>
      <c r="CJ1112" s="86"/>
      <c r="CK1112" s="86"/>
      <c r="CS1112" s="1" t="s">
        <v>3430</v>
      </c>
    </row>
    <row r="1113" spans="1:97" ht="15.75" hidden="1" customHeight="1">
      <c r="A1113" s="86"/>
      <c r="B1113" s="106"/>
      <c r="C1113" s="81"/>
      <c r="D1113" s="106"/>
      <c r="E1113" s="106"/>
      <c r="F1113" s="106"/>
      <c r="G1113" s="106"/>
      <c r="H1113" s="106"/>
      <c r="I1113" s="106"/>
      <c r="J1113" s="106"/>
      <c r="K1113" s="106"/>
      <c r="L1113" s="106"/>
      <c r="M1113" s="81"/>
      <c r="N1113" s="81"/>
      <c r="O1113" s="81"/>
      <c r="P1113" s="81"/>
      <c r="Q1113" s="81"/>
      <c r="R1113" s="81"/>
      <c r="S1113" s="81"/>
      <c r="T1113" s="81"/>
      <c r="U1113" s="81"/>
      <c r="V1113" s="81"/>
      <c r="W1113" s="81"/>
      <c r="X1113" s="81"/>
      <c r="Y1113" s="81"/>
      <c r="Z1113" s="81"/>
      <c r="AA1113" s="81"/>
      <c r="AB1113" s="81"/>
      <c r="AC1113" s="81"/>
      <c r="AD1113" s="81"/>
      <c r="AE1113" s="81"/>
      <c r="AF1113" s="81"/>
      <c r="AG1113" s="81"/>
      <c r="AH1113" s="81"/>
      <c r="AI1113" s="81"/>
      <c r="AJ1113" s="81"/>
      <c r="AK1113" s="81"/>
      <c r="AL1113" s="81"/>
      <c r="AM1113" s="81"/>
      <c r="AN1113" s="81"/>
      <c r="AO1113" s="81"/>
      <c r="AP1113" s="81"/>
      <c r="AQ1113" s="81"/>
      <c r="AR1113" s="81"/>
      <c r="AS1113" s="81"/>
      <c r="AT1113" s="81"/>
      <c r="AU1113" s="81"/>
      <c r="AV1113" s="81"/>
      <c r="AW1113" s="81"/>
      <c r="AX1113" s="81"/>
      <c r="AY1113" s="81"/>
      <c r="AZ1113" s="81"/>
      <c r="BA1113" s="81"/>
      <c r="BB1113" s="81"/>
      <c r="BC1113" s="81"/>
      <c r="BD1113" s="81"/>
      <c r="BE1113" s="81"/>
      <c r="BF1113" s="81"/>
      <c r="BG1113" s="81"/>
      <c r="BH1113" s="81"/>
      <c r="BI1113" s="81"/>
      <c r="BJ1113" s="86"/>
      <c r="BK1113" s="86"/>
      <c r="BL1113" s="34"/>
      <c r="BM1113" s="86"/>
      <c r="BN1113" s="86"/>
      <c r="BO1113" s="86"/>
      <c r="BP1113" s="86"/>
      <c r="BQ1113" s="86"/>
      <c r="BR1113" s="86"/>
      <c r="BS1113" s="86"/>
      <c r="BT1113" s="86"/>
      <c r="BU1113" s="86"/>
      <c r="BV1113" s="86"/>
      <c r="BW1113" s="86"/>
      <c r="BX1113" s="86"/>
      <c r="BY1113" s="86"/>
      <c r="BZ1113" s="86"/>
      <c r="CA1113" s="86"/>
      <c r="CB1113" s="86"/>
      <c r="CC1113" s="86"/>
      <c r="CD1113" s="86"/>
      <c r="CE1113" s="86"/>
      <c r="CF1113" s="86"/>
      <c r="CG1113" s="86"/>
      <c r="CH1113" s="86"/>
      <c r="CI1113" s="86"/>
      <c r="CJ1113" s="86"/>
      <c r="CK1113" s="86"/>
      <c r="CS1113" s="1" t="s">
        <v>3431</v>
      </c>
    </row>
    <row r="1114" spans="1:97" ht="15.75" hidden="1" customHeight="1">
      <c r="A1114" s="86"/>
      <c r="B1114" s="106"/>
      <c r="C1114" s="81"/>
      <c r="D1114" s="106"/>
      <c r="E1114" s="106"/>
      <c r="F1114" s="106"/>
      <c r="G1114" s="106"/>
      <c r="H1114" s="106"/>
      <c r="I1114" s="106"/>
      <c r="J1114" s="106"/>
      <c r="K1114" s="106"/>
      <c r="L1114" s="106"/>
      <c r="M1114" s="81"/>
      <c r="N1114" s="81"/>
      <c r="O1114" s="81"/>
      <c r="P1114" s="81"/>
      <c r="Q1114" s="81"/>
      <c r="R1114" s="81"/>
      <c r="S1114" s="81"/>
      <c r="T1114" s="81"/>
      <c r="U1114" s="81"/>
      <c r="V1114" s="81"/>
      <c r="W1114" s="81"/>
      <c r="X1114" s="81"/>
      <c r="Y1114" s="81"/>
      <c r="Z1114" s="81"/>
      <c r="AA1114" s="81"/>
      <c r="AB1114" s="81"/>
      <c r="AC1114" s="81"/>
      <c r="AD1114" s="81"/>
      <c r="AE1114" s="81"/>
      <c r="AF1114" s="81"/>
      <c r="AG1114" s="81"/>
      <c r="AH1114" s="81"/>
      <c r="AI1114" s="81"/>
      <c r="AJ1114" s="81"/>
      <c r="AK1114" s="81"/>
      <c r="AL1114" s="81"/>
      <c r="AM1114" s="81"/>
      <c r="AN1114" s="81"/>
      <c r="AO1114" s="81"/>
      <c r="AP1114" s="81"/>
      <c r="AQ1114" s="81"/>
      <c r="AR1114" s="81"/>
      <c r="AS1114" s="81"/>
      <c r="AT1114" s="81"/>
      <c r="AU1114" s="81"/>
      <c r="AV1114" s="81"/>
      <c r="AW1114" s="81"/>
      <c r="AX1114" s="81"/>
      <c r="AY1114" s="81"/>
      <c r="AZ1114" s="81"/>
      <c r="BA1114" s="81"/>
      <c r="BB1114" s="81"/>
      <c r="BC1114" s="81"/>
      <c r="BD1114" s="81"/>
      <c r="BE1114" s="81"/>
      <c r="BF1114" s="81"/>
      <c r="BG1114" s="81"/>
      <c r="BH1114" s="81"/>
      <c r="BI1114" s="81"/>
      <c r="BJ1114" s="86"/>
      <c r="BK1114" s="86"/>
      <c r="BL1114" s="34"/>
      <c r="BM1114" s="86"/>
      <c r="BN1114" s="86"/>
      <c r="BO1114" s="86"/>
      <c r="BP1114" s="86"/>
      <c r="BQ1114" s="86"/>
      <c r="BR1114" s="86"/>
      <c r="BS1114" s="86"/>
      <c r="BT1114" s="86"/>
      <c r="BU1114" s="86"/>
      <c r="BV1114" s="86"/>
      <c r="BW1114" s="86"/>
      <c r="BX1114" s="86"/>
      <c r="BY1114" s="86"/>
      <c r="BZ1114" s="86"/>
      <c r="CA1114" s="86"/>
      <c r="CB1114" s="86"/>
      <c r="CC1114" s="86"/>
      <c r="CD1114" s="86"/>
      <c r="CE1114" s="86"/>
      <c r="CF1114" s="86"/>
      <c r="CG1114" s="86"/>
      <c r="CH1114" s="86"/>
      <c r="CI1114" s="86"/>
      <c r="CJ1114" s="86"/>
      <c r="CK1114" s="86"/>
      <c r="CS1114" s="1" t="s">
        <v>3432</v>
      </c>
    </row>
    <row r="1115" spans="1:97" ht="15.75" hidden="1" customHeight="1">
      <c r="A1115" s="86"/>
      <c r="B1115" s="106"/>
      <c r="C1115" s="81"/>
      <c r="D1115" s="106"/>
      <c r="E1115" s="106"/>
      <c r="F1115" s="106"/>
      <c r="G1115" s="106"/>
      <c r="H1115" s="106"/>
      <c r="I1115" s="106"/>
      <c r="J1115" s="106"/>
      <c r="K1115" s="106"/>
      <c r="L1115" s="106"/>
      <c r="M1115" s="81"/>
      <c r="N1115" s="81"/>
      <c r="O1115" s="81"/>
      <c r="P1115" s="81"/>
      <c r="Q1115" s="81"/>
      <c r="R1115" s="81"/>
      <c r="S1115" s="81"/>
      <c r="T1115" s="81"/>
      <c r="U1115" s="81"/>
      <c r="V1115" s="81"/>
      <c r="W1115" s="81"/>
      <c r="X1115" s="81"/>
      <c r="Y1115" s="81"/>
      <c r="Z1115" s="81"/>
      <c r="AA1115" s="81"/>
      <c r="AB1115" s="81"/>
      <c r="AC1115" s="81"/>
      <c r="AD1115" s="81"/>
      <c r="AE1115" s="81"/>
      <c r="AF1115" s="81"/>
      <c r="AG1115" s="81"/>
      <c r="AH1115" s="81"/>
      <c r="AI1115" s="81"/>
      <c r="AJ1115" s="81"/>
      <c r="AK1115" s="81"/>
      <c r="AL1115" s="81"/>
      <c r="AM1115" s="81"/>
      <c r="AN1115" s="81"/>
      <c r="AO1115" s="81"/>
      <c r="AP1115" s="81"/>
      <c r="AQ1115" s="81"/>
      <c r="AR1115" s="81"/>
      <c r="AS1115" s="81"/>
      <c r="AT1115" s="81"/>
      <c r="AU1115" s="81"/>
      <c r="AV1115" s="81"/>
      <c r="AW1115" s="81"/>
      <c r="AX1115" s="81"/>
      <c r="AY1115" s="81"/>
      <c r="AZ1115" s="81"/>
      <c r="BA1115" s="81"/>
      <c r="BB1115" s="81"/>
      <c r="BC1115" s="81"/>
      <c r="BD1115" s="81"/>
      <c r="BE1115" s="81"/>
      <c r="BF1115" s="81"/>
      <c r="BG1115" s="81"/>
      <c r="BH1115" s="81"/>
      <c r="BI1115" s="81"/>
      <c r="BJ1115" s="86"/>
      <c r="BK1115" s="86"/>
      <c r="BL1115" s="34"/>
      <c r="BM1115" s="86"/>
      <c r="BN1115" s="86"/>
      <c r="BO1115" s="86"/>
      <c r="BP1115" s="86"/>
      <c r="BQ1115" s="86"/>
      <c r="BR1115" s="86"/>
      <c r="BS1115" s="86"/>
      <c r="BT1115" s="86"/>
      <c r="BU1115" s="86"/>
      <c r="BV1115" s="86"/>
      <c r="BW1115" s="86"/>
      <c r="BX1115" s="86"/>
      <c r="BY1115" s="86"/>
      <c r="BZ1115" s="86"/>
      <c r="CA1115" s="86"/>
      <c r="CB1115" s="86"/>
      <c r="CC1115" s="86"/>
      <c r="CD1115" s="86"/>
      <c r="CE1115" s="86"/>
      <c r="CF1115" s="86"/>
      <c r="CG1115" s="86"/>
      <c r="CH1115" s="86"/>
      <c r="CI1115" s="86"/>
      <c r="CJ1115" s="86"/>
      <c r="CK1115" s="86"/>
      <c r="CS1115" s="1" t="s">
        <v>3433</v>
      </c>
    </row>
    <row r="1116" spans="1:97" ht="15.75" hidden="1" customHeight="1">
      <c r="A1116" s="86"/>
      <c r="B1116" s="106"/>
      <c r="C1116" s="81"/>
      <c r="D1116" s="106"/>
      <c r="E1116" s="106"/>
      <c r="F1116" s="106"/>
      <c r="G1116" s="106"/>
      <c r="H1116" s="106"/>
      <c r="I1116" s="106"/>
      <c r="J1116" s="106"/>
      <c r="K1116" s="106"/>
      <c r="L1116" s="106"/>
      <c r="M1116" s="81"/>
      <c r="N1116" s="81"/>
      <c r="O1116" s="81"/>
      <c r="P1116" s="81"/>
      <c r="Q1116" s="81"/>
      <c r="R1116" s="81"/>
      <c r="S1116" s="81"/>
      <c r="T1116" s="81"/>
      <c r="U1116" s="81"/>
      <c r="V1116" s="81"/>
      <c r="W1116" s="81"/>
      <c r="X1116" s="81"/>
      <c r="Y1116" s="81"/>
      <c r="Z1116" s="81"/>
      <c r="AA1116" s="81"/>
      <c r="AB1116" s="81"/>
      <c r="AC1116" s="81"/>
      <c r="AD1116" s="81"/>
      <c r="AE1116" s="81"/>
      <c r="AF1116" s="81"/>
      <c r="AG1116" s="81"/>
      <c r="AH1116" s="81"/>
      <c r="AI1116" s="81"/>
      <c r="AJ1116" s="81"/>
      <c r="AK1116" s="81"/>
      <c r="AL1116" s="81"/>
      <c r="AM1116" s="81"/>
      <c r="AN1116" s="81"/>
      <c r="AO1116" s="81"/>
      <c r="AP1116" s="81"/>
      <c r="AQ1116" s="81"/>
      <c r="AR1116" s="81"/>
      <c r="AS1116" s="81"/>
      <c r="AT1116" s="81"/>
      <c r="AU1116" s="81"/>
      <c r="AV1116" s="81"/>
      <c r="AW1116" s="81"/>
      <c r="AX1116" s="81"/>
      <c r="AY1116" s="81"/>
      <c r="AZ1116" s="81"/>
      <c r="BA1116" s="81"/>
      <c r="BB1116" s="81"/>
      <c r="BC1116" s="81"/>
      <c r="BD1116" s="81"/>
      <c r="BE1116" s="81"/>
      <c r="BF1116" s="81"/>
      <c r="BG1116" s="81"/>
      <c r="BH1116" s="81"/>
      <c r="BI1116" s="81"/>
      <c r="BJ1116" s="86"/>
      <c r="BK1116" s="86"/>
      <c r="BL1116" s="34"/>
      <c r="BM1116" s="86"/>
      <c r="BN1116" s="86"/>
      <c r="BO1116" s="86"/>
      <c r="BP1116" s="86"/>
      <c r="BQ1116" s="86"/>
      <c r="BR1116" s="86"/>
      <c r="BS1116" s="86"/>
      <c r="BT1116" s="86"/>
      <c r="BU1116" s="86"/>
      <c r="BV1116" s="86"/>
      <c r="BW1116" s="86"/>
      <c r="BX1116" s="86"/>
      <c r="BY1116" s="86"/>
      <c r="BZ1116" s="86"/>
      <c r="CA1116" s="86"/>
      <c r="CB1116" s="86"/>
      <c r="CC1116" s="86"/>
      <c r="CD1116" s="86"/>
      <c r="CE1116" s="86"/>
      <c r="CF1116" s="86"/>
      <c r="CG1116" s="86"/>
      <c r="CH1116" s="86"/>
      <c r="CI1116" s="86"/>
      <c r="CJ1116" s="86"/>
      <c r="CK1116" s="86"/>
      <c r="CS1116" s="1" t="s">
        <v>3434</v>
      </c>
    </row>
    <row r="1117" spans="1:97" ht="15.75" hidden="1" customHeight="1">
      <c r="A1117" s="86"/>
      <c r="B1117" s="106"/>
      <c r="C1117" s="81"/>
      <c r="D1117" s="106"/>
      <c r="E1117" s="106"/>
      <c r="F1117" s="106"/>
      <c r="G1117" s="106"/>
      <c r="H1117" s="106"/>
      <c r="I1117" s="106"/>
      <c r="J1117" s="106"/>
      <c r="K1117" s="106"/>
      <c r="L1117" s="106"/>
      <c r="M1117" s="81"/>
      <c r="N1117" s="81"/>
      <c r="O1117" s="81"/>
      <c r="P1117" s="81"/>
      <c r="Q1117" s="81"/>
      <c r="R1117" s="81"/>
      <c r="S1117" s="81"/>
      <c r="T1117" s="81"/>
      <c r="U1117" s="81"/>
      <c r="V1117" s="81"/>
      <c r="W1117" s="81"/>
      <c r="X1117" s="81"/>
      <c r="Y1117" s="81"/>
      <c r="Z1117" s="81"/>
      <c r="AA1117" s="81"/>
      <c r="AB1117" s="81"/>
      <c r="AC1117" s="81"/>
      <c r="AD1117" s="81"/>
      <c r="AE1117" s="81"/>
      <c r="AF1117" s="81"/>
      <c r="AG1117" s="81"/>
      <c r="AH1117" s="81"/>
      <c r="AI1117" s="81"/>
      <c r="AJ1117" s="81"/>
      <c r="AK1117" s="81"/>
      <c r="AL1117" s="81"/>
      <c r="AM1117" s="81"/>
      <c r="AN1117" s="81"/>
      <c r="AO1117" s="81"/>
      <c r="AP1117" s="81"/>
      <c r="AQ1117" s="81"/>
      <c r="AR1117" s="81"/>
      <c r="AS1117" s="81"/>
      <c r="AT1117" s="81"/>
      <c r="AU1117" s="81"/>
      <c r="AV1117" s="81"/>
      <c r="AW1117" s="81"/>
      <c r="AX1117" s="81"/>
      <c r="AY1117" s="81"/>
      <c r="AZ1117" s="81"/>
      <c r="BA1117" s="81"/>
      <c r="BB1117" s="81"/>
      <c r="BC1117" s="81"/>
      <c r="BD1117" s="81"/>
      <c r="BE1117" s="81"/>
      <c r="BF1117" s="81"/>
      <c r="BG1117" s="81"/>
      <c r="BH1117" s="81"/>
      <c r="BI1117" s="81"/>
      <c r="BJ1117" s="86"/>
      <c r="BK1117" s="86"/>
      <c r="BL1117" s="34"/>
      <c r="BM1117" s="86"/>
      <c r="BN1117" s="86"/>
      <c r="BO1117" s="86"/>
      <c r="BP1117" s="86"/>
      <c r="BQ1117" s="86"/>
      <c r="BR1117" s="86"/>
      <c r="BS1117" s="86"/>
      <c r="BT1117" s="86"/>
      <c r="BU1117" s="86"/>
      <c r="BV1117" s="86"/>
      <c r="BW1117" s="86"/>
      <c r="BX1117" s="86"/>
      <c r="BY1117" s="86"/>
      <c r="BZ1117" s="86"/>
      <c r="CA1117" s="86"/>
      <c r="CB1117" s="86"/>
      <c r="CC1117" s="86"/>
      <c r="CD1117" s="86"/>
      <c r="CE1117" s="86"/>
      <c r="CF1117" s="86"/>
      <c r="CG1117" s="86"/>
      <c r="CH1117" s="86"/>
      <c r="CI1117" s="86"/>
      <c r="CJ1117" s="86"/>
      <c r="CK1117" s="86"/>
      <c r="CS1117" s="1" t="s">
        <v>3435</v>
      </c>
    </row>
    <row r="1118" spans="1:97" ht="15.75" hidden="1" customHeight="1">
      <c r="A1118" s="86"/>
      <c r="B1118" s="106"/>
      <c r="C1118" s="81"/>
      <c r="D1118" s="106"/>
      <c r="E1118" s="106"/>
      <c r="F1118" s="106"/>
      <c r="G1118" s="106"/>
      <c r="H1118" s="106"/>
      <c r="I1118" s="106"/>
      <c r="J1118" s="106"/>
      <c r="K1118" s="106"/>
      <c r="L1118" s="106"/>
      <c r="M1118" s="81"/>
      <c r="N1118" s="81"/>
      <c r="O1118" s="81"/>
      <c r="P1118" s="81"/>
      <c r="Q1118" s="81"/>
      <c r="R1118" s="81"/>
      <c r="S1118" s="81"/>
      <c r="T1118" s="81"/>
      <c r="U1118" s="81"/>
      <c r="V1118" s="81"/>
      <c r="W1118" s="81"/>
      <c r="X1118" s="81"/>
      <c r="Y1118" s="81"/>
      <c r="Z1118" s="81"/>
      <c r="AA1118" s="81"/>
      <c r="AB1118" s="81"/>
      <c r="AC1118" s="81"/>
      <c r="AD1118" s="81"/>
      <c r="AE1118" s="81"/>
      <c r="AF1118" s="81"/>
      <c r="AG1118" s="81"/>
      <c r="AH1118" s="81"/>
      <c r="AI1118" s="81"/>
      <c r="AJ1118" s="81"/>
      <c r="AK1118" s="81"/>
      <c r="AL1118" s="81"/>
      <c r="AM1118" s="81"/>
      <c r="AN1118" s="81"/>
      <c r="AO1118" s="81"/>
      <c r="AP1118" s="81"/>
      <c r="AQ1118" s="81"/>
      <c r="AR1118" s="81"/>
      <c r="AS1118" s="81"/>
      <c r="AT1118" s="81"/>
      <c r="AU1118" s="81"/>
      <c r="AV1118" s="81"/>
      <c r="AW1118" s="81"/>
      <c r="AX1118" s="81"/>
      <c r="AY1118" s="81"/>
      <c r="AZ1118" s="81"/>
      <c r="BA1118" s="81"/>
      <c r="BB1118" s="81"/>
      <c r="BC1118" s="81"/>
      <c r="BD1118" s="81"/>
      <c r="BE1118" s="81"/>
      <c r="BF1118" s="81"/>
      <c r="BG1118" s="81"/>
      <c r="BH1118" s="81"/>
      <c r="BI1118" s="81"/>
      <c r="BJ1118" s="86"/>
      <c r="BK1118" s="86"/>
      <c r="BL1118" s="34"/>
      <c r="BM1118" s="86"/>
      <c r="BN1118" s="86"/>
      <c r="BO1118" s="86"/>
      <c r="BP1118" s="86"/>
      <c r="BQ1118" s="86"/>
      <c r="BR1118" s="86"/>
      <c r="BS1118" s="86"/>
      <c r="BT1118" s="86"/>
      <c r="BU1118" s="86"/>
      <c r="BV1118" s="86"/>
      <c r="BW1118" s="86"/>
      <c r="BX1118" s="86"/>
      <c r="BY1118" s="86"/>
      <c r="BZ1118" s="86"/>
      <c r="CA1118" s="86"/>
      <c r="CB1118" s="86"/>
      <c r="CC1118" s="86"/>
      <c r="CD1118" s="86"/>
      <c r="CE1118" s="86"/>
      <c r="CF1118" s="86"/>
      <c r="CG1118" s="86"/>
      <c r="CH1118" s="86"/>
      <c r="CI1118" s="86"/>
      <c r="CJ1118" s="86"/>
      <c r="CK1118" s="86"/>
      <c r="CS1118" s="1" t="s">
        <v>3436</v>
      </c>
    </row>
    <row r="1119" spans="1:97" ht="15.75" hidden="1" customHeight="1">
      <c r="A1119" s="86"/>
      <c r="B1119" s="106"/>
      <c r="C1119" s="81"/>
      <c r="D1119" s="106"/>
      <c r="E1119" s="106"/>
      <c r="F1119" s="106"/>
      <c r="G1119" s="106"/>
      <c r="H1119" s="106"/>
      <c r="I1119" s="106"/>
      <c r="J1119" s="106"/>
      <c r="K1119" s="106"/>
      <c r="L1119" s="106"/>
      <c r="M1119" s="81"/>
      <c r="N1119" s="81"/>
      <c r="O1119" s="81"/>
      <c r="P1119" s="81"/>
      <c r="Q1119" s="81"/>
      <c r="R1119" s="81"/>
      <c r="S1119" s="81"/>
      <c r="T1119" s="81"/>
      <c r="U1119" s="81"/>
      <c r="V1119" s="81"/>
      <c r="W1119" s="81"/>
      <c r="X1119" s="81"/>
      <c r="Y1119" s="81"/>
      <c r="Z1119" s="81"/>
      <c r="AA1119" s="81"/>
      <c r="AB1119" s="81"/>
      <c r="AC1119" s="81"/>
      <c r="AD1119" s="81"/>
      <c r="AE1119" s="81"/>
      <c r="AF1119" s="81"/>
      <c r="AG1119" s="81"/>
      <c r="AH1119" s="81"/>
      <c r="AI1119" s="81"/>
      <c r="AJ1119" s="81"/>
      <c r="AK1119" s="81"/>
      <c r="AL1119" s="81"/>
      <c r="AM1119" s="81"/>
      <c r="AN1119" s="81"/>
      <c r="AO1119" s="81"/>
      <c r="AP1119" s="81"/>
      <c r="AQ1119" s="81"/>
      <c r="AR1119" s="81"/>
      <c r="AS1119" s="81"/>
      <c r="AT1119" s="81"/>
      <c r="AU1119" s="81"/>
      <c r="AV1119" s="81"/>
      <c r="AW1119" s="81"/>
      <c r="AX1119" s="81"/>
      <c r="AY1119" s="81"/>
      <c r="AZ1119" s="81"/>
      <c r="BA1119" s="81"/>
      <c r="BB1119" s="81"/>
      <c r="BC1119" s="81"/>
      <c r="BD1119" s="81"/>
      <c r="BE1119" s="81"/>
      <c r="BF1119" s="81"/>
      <c r="BG1119" s="81"/>
      <c r="BH1119" s="81"/>
      <c r="BI1119" s="81"/>
      <c r="BJ1119" s="86"/>
      <c r="BK1119" s="86"/>
      <c r="BL1119" s="34"/>
      <c r="BM1119" s="86"/>
      <c r="BN1119" s="86"/>
      <c r="BO1119" s="86"/>
      <c r="BP1119" s="86"/>
      <c r="BQ1119" s="86"/>
      <c r="BR1119" s="86"/>
      <c r="BS1119" s="86"/>
      <c r="BT1119" s="86"/>
      <c r="BU1119" s="86"/>
      <c r="BV1119" s="86"/>
      <c r="BW1119" s="86"/>
      <c r="BX1119" s="86"/>
      <c r="BY1119" s="86"/>
      <c r="BZ1119" s="86"/>
      <c r="CA1119" s="86"/>
      <c r="CB1119" s="86"/>
      <c r="CC1119" s="86"/>
      <c r="CD1119" s="86"/>
      <c r="CE1119" s="86"/>
      <c r="CF1119" s="86"/>
      <c r="CG1119" s="86"/>
      <c r="CH1119" s="86"/>
      <c r="CI1119" s="86"/>
      <c r="CJ1119" s="86"/>
      <c r="CK1119" s="86"/>
      <c r="CS1119" s="1" t="s">
        <v>3437</v>
      </c>
    </row>
    <row r="1120" spans="1:97" ht="15.75" hidden="1" customHeight="1">
      <c r="A1120" s="86"/>
      <c r="B1120" s="106"/>
      <c r="C1120" s="81"/>
      <c r="D1120" s="106"/>
      <c r="E1120" s="106"/>
      <c r="F1120" s="106"/>
      <c r="G1120" s="106"/>
      <c r="H1120" s="106"/>
      <c r="I1120" s="106"/>
      <c r="J1120" s="106"/>
      <c r="K1120" s="106"/>
      <c r="L1120" s="106"/>
      <c r="M1120" s="81"/>
      <c r="N1120" s="81"/>
      <c r="O1120" s="81"/>
      <c r="P1120" s="81"/>
      <c r="Q1120" s="81"/>
      <c r="R1120" s="81"/>
      <c r="S1120" s="81"/>
      <c r="T1120" s="81"/>
      <c r="U1120" s="81"/>
      <c r="V1120" s="81"/>
      <c r="W1120" s="81"/>
      <c r="X1120" s="81"/>
      <c r="Y1120" s="81"/>
      <c r="Z1120" s="81"/>
      <c r="AA1120" s="81"/>
      <c r="AB1120" s="81"/>
      <c r="AC1120" s="81"/>
      <c r="AD1120" s="81"/>
      <c r="AE1120" s="81"/>
      <c r="AF1120" s="81"/>
      <c r="AG1120" s="81"/>
      <c r="AH1120" s="81"/>
      <c r="AI1120" s="81"/>
      <c r="AJ1120" s="81"/>
      <c r="AK1120" s="81"/>
      <c r="AL1120" s="81"/>
      <c r="AM1120" s="81"/>
      <c r="AN1120" s="81"/>
      <c r="AO1120" s="81"/>
      <c r="AP1120" s="81"/>
      <c r="AQ1120" s="81"/>
      <c r="AR1120" s="81"/>
      <c r="AS1120" s="81"/>
      <c r="AT1120" s="81"/>
      <c r="AU1120" s="81"/>
      <c r="AV1120" s="81"/>
      <c r="AW1120" s="81"/>
      <c r="AX1120" s="81"/>
      <c r="AY1120" s="81"/>
      <c r="AZ1120" s="81"/>
      <c r="BA1120" s="81"/>
      <c r="BB1120" s="81"/>
      <c r="BC1120" s="81"/>
      <c r="BD1120" s="81"/>
      <c r="BE1120" s="81"/>
      <c r="BF1120" s="81"/>
      <c r="BG1120" s="81"/>
      <c r="BH1120" s="81"/>
      <c r="BI1120" s="81"/>
      <c r="BJ1120" s="86"/>
      <c r="BK1120" s="86"/>
      <c r="BL1120" s="34"/>
      <c r="BM1120" s="86"/>
      <c r="BN1120" s="86"/>
      <c r="BO1120" s="86"/>
      <c r="BP1120" s="86"/>
      <c r="BQ1120" s="86"/>
      <c r="BR1120" s="86"/>
      <c r="BS1120" s="86"/>
      <c r="BT1120" s="86"/>
      <c r="BU1120" s="86"/>
      <c r="BV1120" s="86"/>
      <c r="BW1120" s="86"/>
      <c r="BX1120" s="86"/>
      <c r="BY1120" s="86"/>
      <c r="BZ1120" s="86"/>
      <c r="CA1120" s="86"/>
      <c r="CB1120" s="86"/>
      <c r="CC1120" s="86"/>
      <c r="CD1120" s="86"/>
      <c r="CE1120" s="86"/>
      <c r="CF1120" s="86"/>
      <c r="CG1120" s="86"/>
      <c r="CH1120" s="86"/>
      <c r="CI1120" s="86"/>
      <c r="CJ1120" s="86"/>
      <c r="CK1120" s="86"/>
      <c r="CS1120" s="1" t="s">
        <v>3438</v>
      </c>
    </row>
    <row r="1121" spans="1:97" ht="15.75" hidden="1" customHeight="1">
      <c r="A1121" s="86"/>
      <c r="B1121" s="106"/>
      <c r="C1121" s="81"/>
      <c r="D1121" s="106"/>
      <c r="E1121" s="106"/>
      <c r="F1121" s="106"/>
      <c r="G1121" s="106"/>
      <c r="H1121" s="106"/>
      <c r="I1121" s="106"/>
      <c r="J1121" s="106"/>
      <c r="K1121" s="106"/>
      <c r="L1121" s="106"/>
      <c r="M1121" s="81"/>
      <c r="N1121" s="81"/>
      <c r="O1121" s="81"/>
      <c r="P1121" s="81"/>
      <c r="Q1121" s="81"/>
      <c r="R1121" s="81"/>
      <c r="S1121" s="81"/>
      <c r="T1121" s="81"/>
      <c r="U1121" s="81"/>
      <c r="V1121" s="81"/>
      <c r="W1121" s="81"/>
      <c r="X1121" s="81"/>
      <c r="Y1121" s="81"/>
      <c r="Z1121" s="81"/>
      <c r="AA1121" s="81"/>
      <c r="AB1121" s="81"/>
      <c r="AC1121" s="81"/>
      <c r="AD1121" s="81"/>
      <c r="AE1121" s="81"/>
      <c r="AF1121" s="81"/>
      <c r="AG1121" s="81"/>
      <c r="AH1121" s="81"/>
      <c r="AI1121" s="81"/>
      <c r="AJ1121" s="81"/>
      <c r="AK1121" s="81"/>
      <c r="AL1121" s="81"/>
      <c r="AM1121" s="81"/>
      <c r="AN1121" s="81"/>
      <c r="AO1121" s="81"/>
      <c r="AP1121" s="81"/>
      <c r="AQ1121" s="81"/>
      <c r="AR1121" s="81"/>
      <c r="AS1121" s="81"/>
      <c r="AT1121" s="81"/>
      <c r="AU1121" s="81"/>
      <c r="AV1121" s="81"/>
      <c r="AW1121" s="81"/>
      <c r="AX1121" s="81"/>
      <c r="AY1121" s="81"/>
      <c r="AZ1121" s="81"/>
      <c r="BA1121" s="81"/>
      <c r="BB1121" s="81"/>
      <c r="BC1121" s="81"/>
      <c r="BD1121" s="81"/>
      <c r="BE1121" s="81"/>
      <c r="BF1121" s="81"/>
      <c r="BG1121" s="81"/>
      <c r="BH1121" s="81"/>
      <c r="BI1121" s="81"/>
      <c r="BJ1121" s="86"/>
      <c r="BK1121" s="86"/>
      <c r="BL1121" s="34"/>
      <c r="BM1121" s="86"/>
      <c r="BN1121" s="86"/>
      <c r="BO1121" s="86"/>
      <c r="BP1121" s="86"/>
      <c r="BQ1121" s="86"/>
      <c r="BR1121" s="86"/>
      <c r="BS1121" s="86"/>
      <c r="BT1121" s="86"/>
      <c r="BU1121" s="86"/>
      <c r="BV1121" s="86"/>
      <c r="BW1121" s="86"/>
      <c r="BX1121" s="86"/>
      <c r="BY1121" s="86"/>
      <c r="BZ1121" s="86"/>
      <c r="CA1121" s="86"/>
      <c r="CB1121" s="86"/>
      <c r="CC1121" s="86"/>
      <c r="CD1121" s="86"/>
      <c r="CE1121" s="86"/>
      <c r="CF1121" s="86"/>
      <c r="CG1121" s="86"/>
      <c r="CH1121" s="86"/>
      <c r="CI1121" s="86"/>
      <c r="CJ1121" s="86"/>
      <c r="CK1121" s="86"/>
      <c r="CS1121" s="1" t="s">
        <v>3439</v>
      </c>
    </row>
    <row r="1122" spans="1:97" ht="15.75" hidden="1" customHeight="1">
      <c r="A1122" s="86"/>
      <c r="B1122" s="106"/>
      <c r="C1122" s="81"/>
      <c r="D1122" s="106"/>
      <c r="E1122" s="106"/>
      <c r="F1122" s="106"/>
      <c r="G1122" s="106"/>
      <c r="H1122" s="106"/>
      <c r="I1122" s="106"/>
      <c r="J1122" s="106"/>
      <c r="K1122" s="106"/>
      <c r="L1122" s="106"/>
      <c r="M1122" s="81"/>
      <c r="N1122" s="81"/>
      <c r="O1122" s="81"/>
      <c r="P1122" s="81"/>
      <c r="Q1122" s="81"/>
      <c r="R1122" s="81"/>
      <c r="S1122" s="81"/>
      <c r="T1122" s="81"/>
      <c r="U1122" s="81"/>
      <c r="V1122" s="81"/>
      <c r="W1122" s="81"/>
      <c r="X1122" s="81"/>
      <c r="Y1122" s="81"/>
      <c r="Z1122" s="81"/>
      <c r="AA1122" s="81"/>
      <c r="AB1122" s="81"/>
      <c r="AC1122" s="81"/>
      <c r="AD1122" s="81"/>
      <c r="AE1122" s="81"/>
      <c r="AF1122" s="81"/>
      <c r="AG1122" s="81"/>
      <c r="AH1122" s="81"/>
      <c r="AI1122" s="81"/>
      <c r="AJ1122" s="81"/>
      <c r="AK1122" s="81"/>
      <c r="AL1122" s="81"/>
      <c r="AM1122" s="81"/>
      <c r="AN1122" s="81"/>
      <c r="AO1122" s="81"/>
      <c r="AP1122" s="81"/>
      <c r="AQ1122" s="81"/>
      <c r="AR1122" s="81"/>
      <c r="AS1122" s="81"/>
      <c r="AT1122" s="81"/>
      <c r="AU1122" s="81"/>
      <c r="AV1122" s="81"/>
      <c r="AW1122" s="81"/>
      <c r="AX1122" s="81"/>
      <c r="AY1122" s="81"/>
      <c r="AZ1122" s="81"/>
      <c r="BA1122" s="81"/>
      <c r="BB1122" s="81"/>
      <c r="BC1122" s="81"/>
      <c r="BD1122" s="81"/>
      <c r="BE1122" s="81"/>
      <c r="BF1122" s="81"/>
      <c r="BG1122" s="81"/>
      <c r="BH1122" s="81"/>
      <c r="BI1122" s="81"/>
      <c r="BJ1122" s="86"/>
      <c r="BK1122" s="86"/>
      <c r="BL1122" s="34"/>
      <c r="BM1122" s="86"/>
      <c r="BN1122" s="86"/>
      <c r="BO1122" s="86"/>
      <c r="BP1122" s="86"/>
      <c r="BQ1122" s="86"/>
      <c r="BR1122" s="86"/>
      <c r="BS1122" s="86"/>
      <c r="BT1122" s="86"/>
      <c r="BU1122" s="86"/>
      <c r="BV1122" s="86"/>
      <c r="BW1122" s="86"/>
      <c r="BX1122" s="86"/>
      <c r="BY1122" s="86"/>
      <c r="BZ1122" s="86"/>
      <c r="CA1122" s="86"/>
      <c r="CB1122" s="86"/>
      <c r="CC1122" s="86"/>
      <c r="CD1122" s="86"/>
      <c r="CE1122" s="86"/>
      <c r="CF1122" s="86"/>
      <c r="CG1122" s="86"/>
      <c r="CH1122" s="86"/>
      <c r="CI1122" s="86"/>
      <c r="CJ1122" s="86"/>
      <c r="CK1122" s="86"/>
      <c r="CS1122" s="1" t="s">
        <v>3440</v>
      </c>
    </row>
    <row r="1123" spans="1:97" ht="15.75" hidden="1" customHeight="1">
      <c r="A1123" s="86"/>
      <c r="B1123" s="106"/>
      <c r="C1123" s="81"/>
      <c r="D1123" s="106"/>
      <c r="E1123" s="106"/>
      <c r="F1123" s="106"/>
      <c r="G1123" s="106"/>
      <c r="H1123" s="106"/>
      <c r="I1123" s="106"/>
      <c r="J1123" s="106"/>
      <c r="K1123" s="106"/>
      <c r="L1123" s="106"/>
      <c r="M1123" s="81"/>
      <c r="N1123" s="81"/>
      <c r="O1123" s="81"/>
      <c r="P1123" s="81"/>
      <c r="Q1123" s="81"/>
      <c r="R1123" s="81"/>
      <c r="S1123" s="81"/>
      <c r="T1123" s="81"/>
      <c r="U1123" s="81"/>
      <c r="V1123" s="81"/>
      <c r="W1123" s="81"/>
      <c r="X1123" s="81"/>
      <c r="Y1123" s="81"/>
      <c r="Z1123" s="81"/>
      <c r="AA1123" s="81"/>
      <c r="AB1123" s="81"/>
      <c r="AC1123" s="81"/>
      <c r="AD1123" s="81"/>
      <c r="AE1123" s="81"/>
      <c r="AF1123" s="81"/>
      <c r="AG1123" s="81"/>
      <c r="AH1123" s="81"/>
      <c r="AI1123" s="81"/>
      <c r="AJ1123" s="81"/>
      <c r="AK1123" s="81"/>
      <c r="AL1123" s="81"/>
      <c r="AM1123" s="81"/>
      <c r="AN1123" s="81"/>
      <c r="AO1123" s="81"/>
      <c r="AP1123" s="81"/>
      <c r="AQ1123" s="81"/>
      <c r="AR1123" s="81"/>
      <c r="AS1123" s="81"/>
      <c r="AT1123" s="81"/>
      <c r="AU1123" s="81"/>
      <c r="AV1123" s="81"/>
      <c r="AW1123" s="81"/>
      <c r="AX1123" s="81"/>
      <c r="AY1123" s="81"/>
      <c r="AZ1123" s="81"/>
      <c r="BA1123" s="81"/>
      <c r="BB1123" s="81"/>
      <c r="BC1123" s="81"/>
      <c r="BD1123" s="81"/>
      <c r="BE1123" s="81"/>
      <c r="BF1123" s="81"/>
      <c r="BG1123" s="81"/>
      <c r="BH1123" s="81"/>
      <c r="BI1123" s="81"/>
      <c r="BJ1123" s="86"/>
      <c r="BK1123" s="86"/>
      <c r="BL1123" s="34"/>
      <c r="BM1123" s="86"/>
      <c r="BN1123" s="86"/>
      <c r="BO1123" s="86"/>
      <c r="BP1123" s="86"/>
      <c r="BQ1123" s="86"/>
      <c r="BR1123" s="86"/>
      <c r="BS1123" s="86"/>
      <c r="BT1123" s="86"/>
      <c r="BU1123" s="86"/>
      <c r="BV1123" s="86"/>
      <c r="BW1123" s="86"/>
      <c r="BX1123" s="86"/>
      <c r="BY1123" s="86"/>
      <c r="BZ1123" s="86"/>
      <c r="CA1123" s="86"/>
      <c r="CB1123" s="86"/>
      <c r="CC1123" s="86"/>
      <c r="CD1123" s="86"/>
      <c r="CE1123" s="86"/>
      <c r="CF1123" s="86"/>
      <c r="CG1123" s="86"/>
      <c r="CH1123" s="86"/>
      <c r="CI1123" s="86"/>
      <c r="CJ1123" s="86"/>
      <c r="CK1123" s="86"/>
      <c r="CS1123" s="1" t="s">
        <v>3441</v>
      </c>
    </row>
    <row r="1124" spans="1:97" ht="15.75" hidden="1" customHeight="1">
      <c r="A1124" s="86"/>
      <c r="B1124" s="106"/>
      <c r="C1124" s="81"/>
      <c r="D1124" s="106"/>
      <c r="E1124" s="106"/>
      <c r="F1124" s="106"/>
      <c r="G1124" s="106"/>
      <c r="H1124" s="106"/>
      <c r="I1124" s="106"/>
      <c r="J1124" s="106"/>
      <c r="K1124" s="106"/>
      <c r="L1124" s="106"/>
      <c r="M1124" s="81"/>
      <c r="N1124" s="81"/>
      <c r="O1124" s="81"/>
      <c r="P1124" s="81"/>
      <c r="Q1124" s="81"/>
      <c r="R1124" s="81"/>
      <c r="S1124" s="81"/>
      <c r="T1124" s="81"/>
      <c r="U1124" s="81"/>
      <c r="V1124" s="81"/>
      <c r="W1124" s="81"/>
      <c r="X1124" s="81"/>
      <c r="Y1124" s="81"/>
      <c r="Z1124" s="81"/>
      <c r="AA1124" s="81"/>
      <c r="AB1124" s="81"/>
      <c r="AC1124" s="81"/>
      <c r="AD1124" s="81"/>
      <c r="AE1124" s="81"/>
      <c r="AF1124" s="81"/>
      <c r="AG1124" s="81"/>
      <c r="AH1124" s="81"/>
      <c r="AI1124" s="81"/>
      <c r="AJ1124" s="81"/>
      <c r="AK1124" s="81"/>
      <c r="AL1124" s="81"/>
      <c r="AM1124" s="81"/>
      <c r="AN1124" s="81"/>
      <c r="AO1124" s="81"/>
      <c r="AP1124" s="81"/>
      <c r="AQ1124" s="81"/>
      <c r="AR1124" s="81"/>
      <c r="AS1124" s="81"/>
      <c r="AT1124" s="81"/>
      <c r="AU1124" s="81"/>
      <c r="AV1124" s="81"/>
      <c r="AW1124" s="81"/>
      <c r="AX1124" s="81"/>
      <c r="AY1124" s="81"/>
      <c r="AZ1124" s="81"/>
      <c r="BA1124" s="81"/>
      <c r="BB1124" s="81"/>
      <c r="BC1124" s="81"/>
      <c r="BD1124" s="81"/>
      <c r="BE1124" s="81"/>
      <c r="BF1124" s="81"/>
      <c r="BG1124" s="81"/>
      <c r="BH1124" s="81"/>
      <c r="BI1124" s="81"/>
      <c r="BJ1124" s="86"/>
      <c r="BK1124" s="86"/>
      <c r="BL1124" s="34"/>
      <c r="BM1124" s="86"/>
      <c r="BN1124" s="86"/>
      <c r="BO1124" s="86"/>
      <c r="BP1124" s="86"/>
      <c r="BQ1124" s="86"/>
      <c r="BR1124" s="86"/>
      <c r="BS1124" s="86"/>
      <c r="BT1124" s="86"/>
      <c r="BU1124" s="86"/>
      <c r="BV1124" s="86"/>
      <c r="BW1124" s="86"/>
      <c r="BX1124" s="86"/>
      <c r="BY1124" s="86"/>
      <c r="BZ1124" s="86"/>
      <c r="CA1124" s="86"/>
      <c r="CB1124" s="86"/>
      <c r="CC1124" s="86"/>
      <c r="CD1124" s="86"/>
      <c r="CE1124" s="86"/>
      <c r="CF1124" s="86"/>
      <c r="CG1124" s="86"/>
      <c r="CH1124" s="86"/>
      <c r="CI1124" s="86"/>
      <c r="CJ1124" s="86"/>
      <c r="CK1124" s="86"/>
      <c r="CS1124" s="1" t="s">
        <v>3442</v>
      </c>
    </row>
    <row r="1125" spans="1:97" ht="15.75" hidden="1" customHeight="1">
      <c r="A1125" s="86"/>
      <c r="B1125" s="106"/>
      <c r="C1125" s="81"/>
      <c r="D1125" s="106"/>
      <c r="E1125" s="106"/>
      <c r="F1125" s="106"/>
      <c r="G1125" s="106"/>
      <c r="H1125" s="106"/>
      <c r="I1125" s="106"/>
      <c r="J1125" s="106"/>
      <c r="K1125" s="106"/>
      <c r="L1125" s="106"/>
      <c r="M1125" s="81"/>
      <c r="N1125" s="81"/>
      <c r="O1125" s="81"/>
      <c r="P1125" s="81"/>
      <c r="Q1125" s="81"/>
      <c r="R1125" s="81"/>
      <c r="S1125" s="81"/>
      <c r="T1125" s="81"/>
      <c r="U1125" s="81"/>
      <c r="V1125" s="81"/>
      <c r="W1125" s="81"/>
      <c r="X1125" s="81"/>
      <c r="Y1125" s="81"/>
      <c r="Z1125" s="81"/>
      <c r="AA1125" s="81"/>
      <c r="AB1125" s="81"/>
      <c r="AC1125" s="81"/>
      <c r="AD1125" s="81"/>
      <c r="AE1125" s="81"/>
      <c r="AF1125" s="81"/>
      <c r="AG1125" s="81"/>
      <c r="AH1125" s="81"/>
      <c r="AI1125" s="81"/>
      <c r="AJ1125" s="81"/>
      <c r="AK1125" s="81"/>
      <c r="AL1125" s="81"/>
      <c r="AM1125" s="81"/>
      <c r="AN1125" s="81"/>
      <c r="AO1125" s="81"/>
      <c r="AP1125" s="81"/>
      <c r="AQ1125" s="81"/>
      <c r="AR1125" s="81"/>
      <c r="AS1125" s="81"/>
      <c r="AT1125" s="81"/>
      <c r="AU1125" s="81"/>
      <c r="AV1125" s="81"/>
      <c r="AW1125" s="81"/>
      <c r="AX1125" s="81"/>
      <c r="AY1125" s="81"/>
      <c r="AZ1125" s="81"/>
      <c r="BA1125" s="81"/>
      <c r="BB1125" s="81"/>
      <c r="BC1125" s="81"/>
      <c r="BD1125" s="81"/>
      <c r="BE1125" s="81"/>
      <c r="BF1125" s="81"/>
      <c r="BG1125" s="81"/>
      <c r="BH1125" s="81"/>
      <c r="BI1125" s="81"/>
      <c r="BJ1125" s="86"/>
      <c r="BK1125" s="86"/>
      <c r="BL1125" s="34"/>
      <c r="BM1125" s="86"/>
      <c r="BN1125" s="86"/>
      <c r="BO1125" s="86"/>
      <c r="BP1125" s="86"/>
      <c r="BQ1125" s="86"/>
      <c r="BR1125" s="86"/>
      <c r="BS1125" s="86"/>
      <c r="BT1125" s="86"/>
      <c r="BU1125" s="86"/>
      <c r="BV1125" s="86"/>
      <c r="BW1125" s="86"/>
      <c r="BX1125" s="86"/>
      <c r="BY1125" s="86"/>
      <c r="BZ1125" s="86"/>
      <c r="CA1125" s="86"/>
      <c r="CB1125" s="86"/>
      <c r="CC1125" s="86"/>
      <c r="CD1125" s="86"/>
      <c r="CE1125" s="86"/>
      <c r="CF1125" s="86"/>
      <c r="CG1125" s="86"/>
      <c r="CH1125" s="86"/>
      <c r="CI1125" s="86"/>
      <c r="CJ1125" s="86"/>
      <c r="CK1125" s="86"/>
      <c r="CS1125" s="1" t="s">
        <v>3443</v>
      </c>
    </row>
    <row r="1126" spans="1:97" ht="15.75" hidden="1" customHeight="1">
      <c r="A1126" s="86"/>
      <c r="B1126" s="106"/>
      <c r="C1126" s="81"/>
      <c r="D1126" s="106"/>
      <c r="E1126" s="106"/>
      <c r="F1126" s="106"/>
      <c r="G1126" s="106"/>
      <c r="H1126" s="106"/>
      <c r="I1126" s="106"/>
      <c r="J1126" s="106"/>
      <c r="K1126" s="106"/>
      <c r="L1126" s="106"/>
      <c r="M1126" s="81"/>
      <c r="N1126" s="81"/>
      <c r="O1126" s="81"/>
      <c r="P1126" s="81"/>
      <c r="Q1126" s="81"/>
      <c r="R1126" s="81"/>
      <c r="S1126" s="81"/>
      <c r="T1126" s="81"/>
      <c r="U1126" s="81"/>
      <c r="V1126" s="81"/>
      <c r="W1126" s="81"/>
      <c r="X1126" s="81"/>
      <c r="Y1126" s="81"/>
      <c r="Z1126" s="81"/>
      <c r="AA1126" s="81"/>
      <c r="AB1126" s="81"/>
      <c r="AC1126" s="81"/>
      <c r="AD1126" s="81"/>
      <c r="AE1126" s="81"/>
      <c r="AF1126" s="81"/>
      <c r="AG1126" s="81"/>
      <c r="AH1126" s="81"/>
      <c r="AI1126" s="81"/>
      <c r="AJ1126" s="81"/>
      <c r="AK1126" s="81"/>
      <c r="AL1126" s="81"/>
      <c r="AM1126" s="81"/>
      <c r="AN1126" s="81"/>
      <c r="AO1126" s="81"/>
      <c r="AP1126" s="81"/>
      <c r="AQ1126" s="81"/>
      <c r="AR1126" s="81"/>
      <c r="AS1126" s="81"/>
      <c r="AT1126" s="81"/>
      <c r="AU1126" s="81"/>
      <c r="AV1126" s="81"/>
      <c r="AW1126" s="81"/>
      <c r="AX1126" s="81"/>
      <c r="AY1126" s="81"/>
      <c r="AZ1126" s="81"/>
      <c r="BA1126" s="81"/>
      <c r="BB1126" s="81"/>
      <c r="BC1126" s="81"/>
      <c r="BD1126" s="81"/>
      <c r="BE1126" s="81"/>
      <c r="BF1126" s="81"/>
      <c r="BG1126" s="81"/>
      <c r="BH1126" s="81"/>
      <c r="BI1126" s="81"/>
      <c r="BJ1126" s="86"/>
      <c r="BK1126" s="86"/>
      <c r="BL1126" s="34"/>
      <c r="BM1126" s="86"/>
      <c r="BN1126" s="86"/>
      <c r="BO1126" s="86"/>
      <c r="BP1126" s="86"/>
      <c r="BQ1126" s="86"/>
      <c r="BR1126" s="86"/>
      <c r="BS1126" s="86"/>
      <c r="BT1126" s="86"/>
      <c r="BU1126" s="86"/>
      <c r="BV1126" s="86"/>
      <c r="BW1126" s="86"/>
      <c r="BX1126" s="86"/>
      <c r="BY1126" s="86"/>
      <c r="BZ1126" s="86"/>
      <c r="CA1126" s="86"/>
      <c r="CB1126" s="86"/>
      <c r="CC1126" s="86"/>
      <c r="CD1126" s="86"/>
      <c r="CE1126" s="86"/>
      <c r="CF1126" s="86"/>
      <c r="CG1126" s="86"/>
      <c r="CH1126" s="86"/>
      <c r="CI1126" s="86"/>
      <c r="CJ1126" s="86"/>
      <c r="CK1126" s="86"/>
      <c r="CS1126" s="1" t="s">
        <v>3444</v>
      </c>
    </row>
    <row r="1127" spans="1:97" ht="15.75" hidden="1" customHeight="1">
      <c r="A1127" s="86"/>
      <c r="B1127" s="106"/>
      <c r="C1127" s="81"/>
      <c r="D1127" s="106"/>
      <c r="E1127" s="106"/>
      <c r="F1127" s="106"/>
      <c r="G1127" s="106"/>
      <c r="H1127" s="106"/>
      <c r="I1127" s="106"/>
      <c r="J1127" s="106"/>
      <c r="K1127" s="106"/>
      <c r="L1127" s="106"/>
      <c r="M1127" s="81"/>
      <c r="N1127" s="81"/>
      <c r="O1127" s="81"/>
      <c r="P1127" s="81"/>
      <c r="Q1127" s="81"/>
      <c r="R1127" s="81"/>
      <c r="S1127" s="81"/>
      <c r="T1127" s="81"/>
      <c r="U1127" s="81"/>
      <c r="V1127" s="81"/>
      <c r="W1127" s="81"/>
      <c r="X1127" s="81"/>
      <c r="Y1127" s="81"/>
      <c r="Z1127" s="81"/>
      <c r="AA1127" s="81"/>
      <c r="AB1127" s="81"/>
      <c r="AC1127" s="81"/>
      <c r="AD1127" s="81"/>
      <c r="AE1127" s="81"/>
      <c r="AF1127" s="81"/>
      <c r="AG1127" s="81"/>
      <c r="AH1127" s="81"/>
      <c r="AI1127" s="81"/>
      <c r="AJ1127" s="81"/>
      <c r="AK1127" s="81"/>
      <c r="AL1127" s="81"/>
      <c r="AM1127" s="81"/>
      <c r="AN1127" s="81"/>
      <c r="AO1127" s="81"/>
      <c r="AP1127" s="81"/>
      <c r="AQ1127" s="81"/>
      <c r="AR1127" s="81"/>
      <c r="AS1127" s="81"/>
      <c r="AT1127" s="81"/>
      <c r="AU1127" s="81"/>
      <c r="AV1127" s="81"/>
      <c r="AW1127" s="81"/>
      <c r="AX1127" s="81"/>
      <c r="AY1127" s="81"/>
      <c r="AZ1127" s="81"/>
      <c r="BA1127" s="81"/>
      <c r="BB1127" s="81"/>
      <c r="BC1127" s="81"/>
      <c r="BD1127" s="81"/>
      <c r="BE1127" s="81"/>
      <c r="BF1127" s="81"/>
      <c r="BG1127" s="81"/>
      <c r="BH1127" s="81"/>
      <c r="BI1127" s="81"/>
      <c r="BJ1127" s="86"/>
      <c r="BK1127" s="86"/>
      <c r="BL1127" s="34"/>
      <c r="BM1127" s="86"/>
      <c r="BN1127" s="86"/>
      <c r="BO1127" s="86"/>
      <c r="BP1127" s="86"/>
      <c r="BQ1127" s="86"/>
      <c r="BR1127" s="86"/>
      <c r="BS1127" s="86"/>
      <c r="BT1127" s="86"/>
      <c r="BU1127" s="86"/>
      <c r="BV1127" s="86"/>
      <c r="BW1127" s="86"/>
      <c r="BX1127" s="86"/>
      <c r="BY1127" s="86"/>
      <c r="BZ1127" s="86"/>
      <c r="CA1127" s="86"/>
      <c r="CB1127" s="86"/>
      <c r="CC1127" s="86"/>
      <c r="CD1127" s="86"/>
      <c r="CE1127" s="86"/>
      <c r="CF1127" s="86"/>
      <c r="CG1127" s="86"/>
      <c r="CH1127" s="86"/>
      <c r="CI1127" s="86"/>
      <c r="CJ1127" s="86"/>
      <c r="CK1127" s="86"/>
      <c r="CS1127" s="1" t="s">
        <v>3445</v>
      </c>
    </row>
    <row r="1128" spans="1:97" ht="15.75" hidden="1" customHeight="1">
      <c r="A1128" s="86"/>
      <c r="B1128" s="106"/>
      <c r="C1128" s="81"/>
      <c r="D1128" s="106"/>
      <c r="E1128" s="106"/>
      <c r="F1128" s="106"/>
      <c r="G1128" s="106"/>
      <c r="H1128" s="106"/>
      <c r="I1128" s="106"/>
      <c r="J1128" s="106"/>
      <c r="K1128" s="106"/>
      <c r="L1128" s="106"/>
      <c r="M1128" s="81"/>
      <c r="N1128" s="81"/>
      <c r="O1128" s="81"/>
      <c r="P1128" s="81"/>
      <c r="Q1128" s="81"/>
      <c r="R1128" s="81"/>
      <c r="S1128" s="81"/>
      <c r="T1128" s="81"/>
      <c r="U1128" s="81"/>
      <c r="V1128" s="81"/>
      <c r="W1128" s="81"/>
      <c r="X1128" s="81"/>
      <c r="Y1128" s="81"/>
      <c r="Z1128" s="81"/>
      <c r="AA1128" s="81"/>
      <c r="AB1128" s="81"/>
      <c r="AC1128" s="81"/>
      <c r="AD1128" s="81"/>
      <c r="AE1128" s="81"/>
      <c r="AF1128" s="81"/>
      <c r="AG1128" s="81"/>
      <c r="AH1128" s="81"/>
      <c r="AI1128" s="81"/>
      <c r="AJ1128" s="81"/>
      <c r="AK1128" s="81"/>
      <c r="AL1128" s="81"/>
      <c r="AM1128" s="81"/>
      <c r="AN1128" s="81"/>
      <c r="AO1128" s="81"/>
      <c r="AP1128" s="81"/>
      <c r="AQ1128" s="81"/>
      <c r="AR1128" s="81"/>
      <c r="AS1128" s="81"/>
      <c r="AT1128" s="81"/>
      <c r="AU1128" s="81"/>
      <c r="AV1128" s="81"/>
      <c r="AW1128" s="81"/>
      <c r="AX1128" s="81"/>
      <c r="AY1128" s="81"/>
      <c r="AZ1128" s="81"/>
      <c r="BA1128" s="81"/>
      <c r="BB1128" s="81"/>
      <c r="BC1128" s="81"/>
      <c r="BD1128" s="81"/>
      <c r="BE1128" s="81"/>
      <c r="BF1128" s="81"/>
      <c r="BG1128" s="81"/>
      <c r="BH1128" s="81"/>
      <c r="BI1128" s="81"/>
      <c r="BJ1128" s="86"/>
      <c r="BK1128" s="86"/>
      <c r="BL1128" s="34"/>
      <c r="BM1128" s="86"/>
      <c r="BN1128" s="86"/>
      <c r="BO1128" s="86"/>
      <c r="BP1128" s="86"/>
      <c r="BQ1128" s="86"/>
      <c r="BR1128" s="86"/>
      <c r="BS1128" s="86"/>
      <c r="BT1128" s="86"/>
      <c r="BU1128" s="86"/>
      <c r="BV1128" s="86"/>
      <c r="BW1128" s="86"/>
      <c r="BX1128" s="86"/>
      <c r="BY1128" s="86"/>
      <c r="BZ1128" s="86"/>
      <c r="CA1128" s="86"/>
      <c r="CB1128" s="86"/>
      <c r="CC1128" s="86"/>
      <c r="CD1128" s="86"/>
      <c r="CE1128" s="86"/>
      <c r="CF1128" s="86"/>
      <c r="CG1128" s="86"/>
      <c r="CH1128" s="86"/>
      <c r="CI1128" s="86"/>
      <c r="CJ1128" s="86"/>
      <c r="CK1128" s="86"/>
      <c r="CS1128" s="1" t="s">
        <v>3446</v>
      </c>
    </row>
    <row r="1129" spans="1:97" ht="15.75" hidden="1" customHeight="1">
      <c r="A1129" s="86"/>
      <c r="B1129" s="106"/>
      <c r="C1129" s="81"/>
      <c r="D1129" s="106"/>
      <c r="E1129" s="106"/>
      <c r="F1129" s="106"/>
      <c r="G1129" s="106"/>
      <c r="H1129" s="106"/>
      <c r="I1129" s="106"/>
      <c r="J1129" s="106"/>
      <c r="K1129" s="106"/>
      <c r="L1129" s="106"/>
      <c r="M1129" s="81"/>
      <c r="N1129" s="81"/>
      <c r="O1129" s="81"/>
      <c r="P1129" s="81"/>
      <c r="Q1129" s="81"/>
      <c r="R1129" s="81"/>
      <c r="S1129" s="81"/>
      <c r="T1129" s="81"/>
      <c r="U1129" s="81"/>
      <c r="V1129" s="81"/>
      <c r="W1129" s="81"/>
      <c r="X1129" s="81"/>
      <c r="Y1129" s="81"/>
      <c r="Z1129" s="81"/>
      <c r="AA1129" s="81"/>
      <c r="AB1129" s="81"/>
      <c r="AC1129" s="81"/>
      <c r="AD1129" s="81"/>
      <c r="AE1129" s="81"/>
      <c r="AF1129" s="81"/>
      <c r="AG1129" s="81"/>
      <c r="AH1129" s="81"/>
      <c r="AI1129" s="81"/>
      <c r="AJ1129" s="81"/>
      <c r="AK1129" s="81"/>
      <c r="AL1129" s="81"/>
      <c r="AM1129" s="81"/>
      <c r="AN1129" s="81"/>
      <c r="AO1129" s="81"/>
      <c r="AP1129" s="81"/>
      <c r="AQ1129" s="81"/>
      <c r="AR1129" s="81"/>
      <c r="AS1129" s="81"/>
      <c r="AT1129" s="81"/>
      <c r="AU1129" s="81"/>
      <c r="AV1129" s="81"/>
      <c r="AW1129" s="81"/>
      <c r="AX1129" s="81"/>
      <c r="AY1129" s="81"/>
      <c r="AZ1129" s="81"/>
      <c r="BA1129" s="81"/>
      <c r="BB1129" s="81"/>
      <c r="BC1129" s="81"/>
      <c r="BD1129" s="81"/>
      <c r="BE1129" s="81"/>
      <c r="BF1129" s="81"/>
      <c r="BG1129" s="81"/>
      <c r="BH1129" s="81"/>
      <c r="BI1129" s="81"/>
      <c r="BJ1129" s="86"/>
      <c r="BK1129" s="86"/>
      <c r="BL1129" s="34"/>
      <c r="BM1129" s="86"/>
      <c r="BN1129" s="86"/>
      <c r="BO1129" s="86"/>
      <c r="BP1129" s="86"/>
      <c r="BQ1129" s="86"/>
      <c r="BR1129" s="86"/>
      <c r="BS1129" s="86"/>
      <c r="BT1129" s="86"/>
      <c r="BU1129" s="86"/>
      <c r="BV1129" s="86"/>
      <c r="BW1129" s="86"/>
      <c r="BX1129" s="86"/>
      <c r="BY1129" s="86"/>
      <c r="BZ1129" s="86"/>
      <c r="CA1129" s="86"/>
      <c r="CB1129" s="86"/>
      <c r="CC1129" s="86"/>
      <c r="CD1129" s="86"/>
      <c r="CE1129" s="86"/>
      <c r="CF1129" s="86"/>
      <c r="CG1129" s="86"/>
      <c r="CH1129" s="86"/>
      <c r="CI1129" s="86"/>
      <c r="CJ1129" s="86"/>
      <c r="CK1129" s="86"/>
      <c r="CS1129" s="1" t="s">
        <v>3447</v>
      </c>
    </row>
    <row r="1130" spans="1:97" ht="15.75" hidden="1" customHeight="1">
      <c r="A1130" s="86"/>
      <c r="B1130" s="106"/>
      <c r="C1130" s="81"/>
      <c r="D1130" s="106"/>
      <c r="E1130" s="106"/>
      <c r="F1130" s="106"/>
      <c r="G1130" s="106"/>
      <c r="H1130" s="106"/>
      <c r="I1130" s="106"/>
      <c r="J1130" s="106"/>
      <c r="K1130" s="106"/>
      <c r="L1130" s="106"/>
      <c r="M1130" s="81"/>
      <c r="N1130" s="81"/>
      <c r="O1130" s="81"/>
      <c r="P1130" s="81"/>
      <c r="Q1130" s="81"/>
      <c r="R1130" s="81"/>
      <c r="S1130" s="81"/>
      <c r="T1130" s="81"/>
      <c r="U1130" s="81"/>
      <c r="V1130" s="81"/>
      <c r="W1130" s="81"/>
      <c r="X1130" s="81"/>
      <c r="Y1130" s="81"/>
      <c r="Z1130" s="81"/>
      <c r="AA1130" s="81"/>
      <c r="AB1130" s="81"/>
      <c r="AC1130" s="81"/>
      <c r="AD1130" s="81"/>
      <c r="AE1130" s="81"/>
      <c r="AF1130" s="81"/>
      <c r="AG1130" s="81"/>
      <c r="AH1130" s="81"/>
      <c r="AI1130" s="81"/>
      <c r="AJ1130" s="81"/>
      <c r="AK1130" s="81"/>
      <c r="AL1130" s="81"/>
      <c r="AM1130" s="81"/>
      <c r="AN1130" s="81"/>
      <c r="AO1130" s="81"/>
      <c r="AP1130" s="81"/>
      <c r="AQ1130" s="81"/>
      <c r="AR1130" s="81"/>
      <c r="AS1130" s="81"/>
      <c r="AT1130" s="81"/>
      <c r="AU1130" s="81"/>
      <c r="AV1130" s="81"/>
      <c r="AW1130" s="81"/>
      <c r="AX1130" s="81"/>
      <c r="AY1130" s="81"/>
      <c r="AZ1130" s="81"/>
      <c r="BA1130" s="81"/>
      <c r="BB1130" s="81"/>
      <c r="BC1130" s="81"/>
      <c r="BD1130" s="81"/>
      <c r="BE1130" s="81"/>
      <c r="BF1130" s="81"/>
      <c r="BG1130" s="81"/>
      <c r="BH1130" s="81"/>
      <c r="BI1130" s="81"/>
      <c r="BJ1130" s="86"/>
      <c r="BK1130" s="86"/>
      <c r="BL1130" s="34"/>
      <c r="BM1130" s="86"/>
      <c r="BN1130" s="86"/>
      <c r="BO1130" s="86"/>
      <c r="BP1130" s="86"/>
      <c r="BQ1130" s="86"/>
      <c r="BR1130" s="86"/>
      <c r="BS1130" s="86"/>
      <c r="BT1130" s="86"/>
      <c r="BU1130" s="86"/>
      <c r="BV1130" s="86"/>
      <c r="BW1130" s="86"/>
      <c r="BX1130" s="86"/>
      <c r="BY1130" s="86"/>
      <c r="BZ1130" s="86"/>
      <c r="CA1130" s="86"/>
      <c r="CB1130" s="86"/>
      <c r="CC1130" s="86"/>
      <c r="CD1130" s="86"/>
      <c r="CE1130" s="86"/>
      <c r="CF1130" s="86"/>
      <c r="CG1130" s="86"/>
      <c r="CH1130" s="86"/>
      <c r="CI1130" s="86"/>
      <c r="CJ1130" s="86"/>
      <c r="CK1130" s="86"/>
      <c r="CS1130" s="1" t="s">
        <v>3448</v>
      </c>
    </row>
    <row r="1131" spans="1:97" ht="15.75" hidden="1" customHeight="1">
      <c r="A1131" s="86"/>
      <c r="B1131" s="106"/>
      <c r="C1131" s="81"/>
      <c r="D1131" s="106"/>
      <c r="E1131" s="106"/>
      <c r="F1131" s="106"/>
      <c r="G1131" s="106"/>
      <c r="H1131" s="106"/>
      <c r="I1131" s="106"/>
      <c r="J1131" s="106"/>
      <c r="K1131" s="106"/>
      <c r="L1131" s="106"/>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6"/>
      <c r="BK1131" s="86"/>
      <c r="BL1131" s="34"/>
      <c r="BM1131" s="86"/>
      <c r="BN1131" s="86"/>
      <c r="BO1131" s="86"/>
      <c r="BP1131" s="86"/>
      <c r="BQ1131" s="86"/>
      <c r="BR1131" s="86"/>
      <c r="BS1131" s="86"/>
      <c r="BT1131" s="86"/>
      <c r="BU1131" s="86"/>
      <c r="BV1131" s="86"/>
      <c r="BW1131" s="86"/>
      <c r="BX1131" s="86"/>
      <c r="BY1131" s="86"/>
      <c r="BZ1131" s="86"/>
      <c r="CA1131" s="86"/>
      <c r="CB1131" s="86"/>
      <c r="CC1131" s="86"/>
      <c r="CD1131" s="86"/>
      <c r="CE1131" s="86"/>
      <c r="CF1131" s="86"/>
      <c r="CG1131" s="86"/>
      <c r="CH1131" s="86"/>
      <c r="CI1131" s="86"/>
      <c r="CJ1131" s="86"/>
      <c r="CK1131" s="86"/>
      <c r="CS1131" s="1" t="s">
        <v>602</v>
      </c>
    </row>
    <row r="1132" spans="1:97" ht="15.75" hidden="1" customHeight="1">
      <c r="A1132" s="86"/>
      <c r="B1132" s="106"/>
      <c r="C1132" s="81"/>
      <c r="D1132" s="106"/>
      <c r="E1132" s="106"/>
      <c r="F1132" s="106"/>
      <c r="G1132" s="106"/>
      <c r="H1132" s="106"/>
      <c r="I1132" s="106"/>
      <c r="J1132" s="106"/>
      <c r="K1132" s="106"/>
      <c r="L1132" s="106"/>
      <c r="M1132" s="81"/>
      <c r="N1132" s="81"/>
      <c r="O1132" s="81"/>
      <c r="P1132" s="81"/>
      <c r="Q1132" s="81"/>
      <c r="R1132" s="81"/>
      <c r="S1132" s="81"/>
      <c r="T1132" s="81"/>
      <c r="U1132" s="81"/>
      <c r="V1132" s="81"/>
      <c r="W1132" s="81"/>
      <c r="X1132" s="81"/>
      <c r="Y1132" s="81"/>
      <c r="Z1132" s="81"/>
      <c r="AA1132" s="81"/>
      <c r="AB1132" s="81"/>
      <c r="AC1132" s="81"/>
      <c r="AD1132" s="81"/>
      <c r="AE1132" s="81"/>
      <c r="AF1132" s="81"/>
      <c r="AG1132" s="81"/>
      <c r="AH1132" s="81"/>
      <c r="AI1132" s="81"/>
      <c r="AJ1132" s="81"/>
      <c r="AK1132" s="81"/>
      <c r="AL1132" s="81"/>
      <c r="AM1132" s="81"/>
      <c r="AN1132" s="81"/>
      <c r="AO1132" s="81"/>
      <c r="AP1132" s="81"/>
      <c r="AQ1132" s="81"/>
      <c r="AR1132" s="81"/>
      <c r="AS1132" s="81"/>
      <c r="AT1132" s="81"/>
      <c r="AU1132" s="81"/>
      <c r="AV1132" s="81"/>
      <c r="AW1132" s="81"/>
      <c r="AX1132" s="81"/>
      <c r="AY1132" s="81"/>
      <c r="AZ1132" s="81"/>
      <c r="BA1132" s="81"/>
      <c r="BB1132" s="81"/>
      <c r="BC1132" s="81"/>
      <c r="BD1132" s="81"/>
      <c r="BE1132" s="81"/>
      <c r="BF1132" s="81"/>
      <c r="BG1132" s="81"/>
      <c r="BH1132" s="81"/>
      <c r="BI1132" s="81"/>
      <c r="BJ1132" s="86"/>
      <c r="BK1132" s="86"/>
      <c r="BL1132" s="34"/>
      <c r="BM1132" s="86"/>
      <c r="BN1132" s="86"/>
      <c r="BO1132" s="86"/>
      <c r="BP1132" s="86"/>
      <c r="BQ1132" s="86"/>
      <c r="BR1132" s="86"/>
      <c r="BS1132" s="86"/>
      <c r="BT1132" s="86"/>
      <c r="BU1132" s="86"/>
      <c r="BV1132" s="86"/>
      <c r="BW1132" s="86"/>
      <c r="BX1132" s="86"/>
      <c r="BY1132" s="86"/>
      <c r="BZ1132" s="86"/>
      <c r="CA1132" s="86"/>
      <c r="CB1132" s="86"/>
      <c r="CC1132" s="86"/>
      <c r="CD1132" s="86"/>
      <c r="CE1132" s="86"/>
      <c r="CF1132" s="86"/>
      <c r="CG1132" s="86"/>
      <c r="CH1132" s="86"/>
      <c r="CI1132" s="86"/>
      <c r="CJ1132" s="86"/>
      <c r="CK1132" s="86"/>
      <c r="CS1132" s="1" t="s">
        <v>667</v>
      </c>
    </row>
    <row r="1133" spans="1:97" ht="15.75" hidden="1" customHeight="1">
      <c r="A1133" s="86"/>
      <c r="B1133" s="106"/>
      <c r="C1133" s="81"/>
      <c r="D1133" s="106"/>
      <c r="E1133" s="106"/>
      <c r="F1133" s="106"/>
      <c r="G1133" s="106"/>
      <c r="H1133" s="106"/>
      <c r="I1133" s="106"/>
      <c r="J1133" s="106"/>
      <c r="K1133" s="106"/>
      <c r="L1133" s="106"/>
      <c r="M1133" s="81"/>
      <c r="N1133" s="81"/>
      <c r="O1133" s="81"/>
      <c r="P1133" s="81"/>
      <c r="Q1133" s="81"/>
      <c r="R1133" s="81"/>
      <c r="S1133" s="81"/>
      <c r="T1133" s="81"/>
      <c r="U1133" s="81"/>
      <c r="V1133" s="81"/>
      <c r="W1133" s="81"/>
      <c r="X1133" s="81"/>
      <c r="Y1133" s="81"/>
      <c r="Z1133" s="81"/>
      <c r="AA1133" s="81"/>
      <c r="AB1133" s="81"/>
      <c r="AC1133" s="81"/>
      <c r="AD1133" s="81"/>
      <c r="AE1133" s="81"/>
      <c r="AF1133" s="81"/>
      <c r="AG1133" s="81"/>
      <c r="AH1133" s="81"/>
      <c r="AI1133" s="81"/>
      <c r="AJ1133" s="81"/>
      <c r="AK1133" s="81"/>
      <c r="AL1133" s="81"/>
      <c r="AM1133" s="81"/>
      <c r="AN1133" s="81"/>
      <c r="AO1133" s="81"/>
      <c r="AP1133" s="81"/>
      <c r="AQ1133" s="81"/>
      <c r="AR1133" s="81"/>
      <c r="AS1133" s="81"/>
      <c r="AT1133" s="81"/>
      <c r="AU1133" s="81"/>
      <c r="AV1133" s="81"/>
      <c r="AW1133" s="81"/>
      <c r="AX1133" s="81"/>
      <c r="AY1133" s="81"/>
      <c r="AZ1133" s="81"/>
      <c r="BA1133" s="81"/>
      <c r="BB1133" s="81"/>
      <c r="BC1133" s="81"/>
      <c r="BD1133" s="81"/>
      <c r="BE1133" s="81"/>
      <c r="BF1133" s="81"/>
      <c r="BG1133" s="81"/>
      <c r="BH1133" s="81"/>
      <c r="BI1133" s="81"/>
      <c r="BJ1133" s="86"/>
      <c r="BK1133" s="86"/>
      <c r="BL1133" s="34"/>
      <c r="BM1133" s="86"/>
      <c r="BN1133" s="86"/>
      <c r="BO1133" s="86"/>
      <c r="BP1133" s="86"/>
      <c r="BQ1133" s="86"/>
      <c r="BR1133" s="86"/>
      <c r="BS1133" s="86"/>
      <c r="BT1133" s="86"/>
      <c r="BU1133" s="86"/>
      <c r="BV1133" s="86"/>
      <c r="BW1133" s="86"/>
      <c r="BX1133" s="86"/>
      <c r="BY1133" s="86"/>
      <c r="BZ1133" s="86"/>
      <c r="CA1133" s="86"/>
      <c r="CB1133" s="86"/>
      <c r="CC1133" s="86"/>
      <c r="CD1133" s="86"/>
      <c r="CE1133" s="86"/>
      <c r="CF1133" s="86"/>
      <c r="CG1133" s="86"/>
      <c r="CH1133" s="86"/>
      <c r="CI1133" s="86"/>
      <c r="CJ1133" s="86"/>
      <c r="CK1133" s="86"/>
      <c r="CS1133" s="1" t="s">
        <v>3449</v>
      </c>
    </row>
    <row r="1134" spans="1:97" ht="15.75" hidden="1" customHeight="1">
      <c r="A1134" s="86"/>
      <c r="B1134" s="106"/>
      <c r="C1134" s="81"/>
      <c r="D1134" s="106"/>
      <c r="E1134" s="106"/>
      <c r="F1134" s="106"/>
      <c r="G1134" s="106"/>
      <c r="H1134" s="106"/>
      <c r="I1134" s="106"/>
      <c r="J1134" s="106"/>
      <c r="K1134" s="106"/>
      <c r="L1134" s="106"/>
      <c r="M1134" s="81"/>
      <c r="N1134" s="81"/>
      <c r="O1134" s="81"/>
      <c r="P1134" s="81"/>
      <c r="Q1134" s="81"/>
      <c r="R1134" s="81"/>
      <c r="S1134" s="81"/>
      <c r="T1134" s="81"/>
      <c r="U1134" s="81"/>
      <c r="V1134" s="81"/>
      <c r="W1134" s="81"/>
      <c r="X1134" s="81"/>
      <c r="Y1134" s="81"/>
      <c r="Z1134" s="81"/>
      <c r="AA1134" s="81"/>
      <c r="AB1134" s="81"/>
      <c r="AC1134" s="81"/>
      <c r="AD1134" s="81"/>
      <c r="AE1134" s="81"/>
      <c r="AF1134" s="81"/>
      <c r="AG1134" s="81"/>
      <c r="AH1134" s="81"/>
      <c r="AI1134" s="81"/>
      <c r="AJ1134" s="81"/>
      <c r="AK1134" s="81"/>
      <c r="AL1134" s="81"/>
      <c r="AM1134" s="81"/>
      <c r="AN1134" s="81"/>
      <c r="AO1134" s="81"/>
      <c r="AP1134" s="81"/>
      <c r="AQ1134" s="81"/>
      <c r="AR1134" s="81"/>
      <c r="AS1134" s="81"/>
      <c r="AT1134" s="81"/>
      <c r="AU1134" s="81"/>
      <c r="AV1134" s="81"/>
      <c r="AW1134" s="81"/>
      <c r="AX1134" s="81"/>
      <c r="AY1134" s="81"/>
      <c r="AZ1134" s="81"/>
      <c r="BA1134" s="81"/>
      <c r="BB1134" s="81"/>
      <c r="BC1134" s="81"/>
      <c r="BD1134" s="81"/>
      <c r="BE1134" s="81"/>
      <c r="BF1134" s="81"/>
      <c r="BG1134" s="81"/>
      <c r="BH1134" s="81"/>
      <c r="BI1134" s="81"/>
      <c r="BJ1134" s="86"/>
      <c r="BK1134" s="86"/>
      <c r="BL1134" s="34"/>
      <c r="BM1134" s="86"/>
      <c r="BN1134" s="86"/>
      <c r="BO1134" s="86"/>
      <c r="BP1134" s="86"/>
      <c r="BQ1134" s="86"/>
      <c r="BR1134" s="86"/>
      <c r="BS1134" s="86"/>
      <c r="BT1134" s="86"/>
      <c r="BU1134" s="86"/>
      <c r="BV1134" s="86"/>
      <c r="BW1134" s="86"/>
      <c r="BX1134" s="86"/>
      <c r="BY1134" s="86"/>
      <c r="BZ1134" s="86"/>
      <c r="CA1134" s="86"/>
      <c r="CB1134" s="86"/>
      <c r="CC1134" s="86"/>
      <c r="CD1134" s="86"/>
      <c r="CE1134" s="86"/>
      <c r="CF1134" s="86"/>
      <c r="CG1134" s="86"/>
      <c r="CH1134" s="86"/>
      <c r="CI1134" s="86"/>
      <c r="CJ1134" s="86"/>
      <c r="CK1134" s="86"/>
      <c r="CS1134" s="1" t="s">
        <v>3450</v>
      </c>
    </row>
    <row r="1135" spans="1:97" ht="15.75" hidden="1" customHeight="1">
      <c r="A1135" s="86"/>
      <c r="B1135" s="106"/>
      <c r="C1135" s="81"/>
      <c r="D1135" s="106"/>
      <c r="E1135" s="106"/>
      <c r="F1135" s="106"/>
      <c r="G1135" s="106"/>
      <c r="H1135" s="106"/>
      <c r="I1135" s="106"/>
      <c r="J1135" s="106"/>
      <c r="K1135" s="106"/>
      <c r="L1135" s="106"/>
      <c r="M1135" s="81"/>
      <c r="N1135" s="81"/>
      <c r="O1135" s="81"/>
      <c r="P1135" s="81"/>
      <c r="Q1135" s="81"/>
      <c r="R1135" s="81"/>
      <c r="S1135" s="81"/>
      <c r="T1135" s="81"/>
      <c r="U1135" s="81"/>
      <c r="V1135" s="81"/>
      <c r="W1135" s="81"/>
      <c r="X1135" s="81"/>
      <c r="Y1135" s="81"/>
      <c r="Z1135" s="81"/>
      <c r="AA1135" s="81"/>
      <c r="AB1135" s="81"/>
      <c r="AC1135" s="81"/>
      <c r="AD1135" s="81"/>
      <c r="AE1135" s="81"/>
      <c r="AF1135" s="81"/>
      <c r="AG1135" s="81"/>
      <c r="AH1135" s="81"/>
      <c r="AI1135" s="81"/>
      <c r="AJ1135" s="81"/>
      <c r="AK1135" s="81"/>
      <c r="AL1135" s="81"/>
      <c r="AM1135" s="81"/>
      <c r="AN1135" s="81"/>
      <c r="AO1135" s="81"/>
      <c r="AP1135" s="81"/>
      <c r="AQ1135" s="81"/>
      <c r="AR1135" s="81"/>
      <c r="AS1135" s="81"/>
      <c r="AT1135" s="81"/>
      <c r="AU1135" s="81"/>
      <c r="AV1135" s="81"/>
      <c r="AW1135" s="81"/>
      <c r="AX1135" s="81"/>
      <c r="AY1135" s="81"/>
      <c r="AZ1135" s="81"/>
      <c r="BA1135" s="81"/>
      <c r="BB1135" s="81"/>
      <c r="BC1135" s="81"/>
      <c r="BD1135" s="81"/>
      <c r="BE1135" s="81"/>
      <c r="BF1135" s="81"/>
      <c r="BG1135" s="81"/>
      <c r="BH1135" s="81"/>
      <c r="BI1135" s="81"/>
      <c r="BJ1135" s="86"/>
      <c r="BK1135" s="86"/>
      <c r="BL1135" s="34"/>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S1135" s="1" t="s">
        <v>3451</v>
      </c>
    </row>
    <row r="1136" spans="1:97" ht="15.75" hidden="1" customHeight="1">
      <c r="A1136" s="86"/>
      <c r="B1136" s="106"/>
      <c r="C1136" s="81"/>
      <c r="D1136" s="106"/>
      <c r="E1136" s="106"/>
      <c r="F1136" s="106"/>
      <c r="G1136" s="106"/>
      <c r="H1136" s="106"/>
      <c r="I1136" s="106"/>
      <c r="J1136" s="106"/>
      <c r="K1136" s="106"/>
      <c r="L1136" s="106"/>
      <c r="M1136" s="81"/>
      <c r="N1136" s="81"/>
      <c r="O1136" s="81"/>
      <c r="P1136" s="81"/>
      <c r="Q1136" s="81"/>
      <c r="R1136" s="81"/>
      <c r="S1136" s="81"/>
      <c r="T1136" s="81"/>
      <c r="U1136" s="81"/>
      <c r="V1136" s="81"/>
      <c r="W1136" s="81"/>
      <c r="X1136" s="81"/>
      <c r="Y1136" s="81"/>
      <c r="Z1136" s="81"/>
      <c r="AA1136" s="81"/>
      <c r="AB1136" s="81"/>
      <c r="AC1136" s="81"/>
      <c r="AD1136" s="81"/>
      <c r="AE1136" s="81"/>
      <c r="AF1136" s="81"/>
      <c r="AG1136" s="81"/>
      <c r="AH1136" s="81"/>
      <c r="AI1136" s="81"/>
      <c r="AJ1136" s="81"/>
      <c r="AK1136" s="81"/>
      <c r="AL1136" s="81"/>
      <c r="AM1136" s="81"/>
      <c r="AN1136" s="81"/>
      <c r="AO1136" s="81"/>
      <c r="AP1136" s="81"/>
      <c r="AQ1136" s="81"/>
      <c r="AR1136" s="81"/>
      <c r="AS1136" s="81"/>
      <c r="AT1136" s="81"/>
      <c r="AU1136" s="81"/>
      <c r="AV1136" s="81"/>
      <c r="AW1136" s="81"/>
      <c r="AX1136" s="81"/>
      <c r="AY1136" s="81"/>
      <c r="AZ1136" s="81"/>
      <c r="BA1136" s="81"/>
      <c r="BB1136" s="81"/>
      <c r="BC1136" s="81"/>
      <c r="BD1136" s="81"/>
      <c r="BE1136" s="81"/>
      <c r="BF1136" s="81"/>
      <c r="BG1136" s="81"/>
      <c r="BH1136" s="81"/>
      <c r="BI1136" s="81"/>
      <c r="BJ1136" s="86"/>
      <c r="BK1136" s="86"/>
      <c r="BL1136" s="34"/>
      <c r="BM1136" s="86"/>
      <c r="BN1136" s="86"/>
      <c r="BO1136" s="86"/>
      <c r="BP1136" s="86"/>
      <c r="BQ1136" s="86"/>
      <c r="BR1136" s="86"/>
      <c r="BS1136" s="86"/>
      <c r="BT1136" s="86"/>
      <c r="BU1136" s="86"/>
      <c r="BV1136" s="86"/>
      <c r="BW1136" s="86"/>
      <c r="BX1136" s="86"/>
      <c r="BY1136" s="86"/>
      <c r="BZ1136" s="86"/>
      <c r="CA1136" s="86"/>
      <c r="CB1136" s="86"/>
      <c r="CC1136" s="86"/>
      <c r="CD1136" s="86"/>
      <c r="CE1136" s="86"/>
      <c r="CF1136" s="86"/>
      <c r="CG1136" s="86"/>
      <c r="CH1136" s="86"/>
      <c r="CI1136" s="86"/>
      <c r="CJ1136" s="86"/>
      <c r="CK1136" s="86"/>
      <c r="CS1136" s="1" t="s">
        <v>3452</v>
      </c>
    </row>
    <row r="1137" spans="1:97" ht="15.75" hidden="1" customHeight="1">
      <c r="A1137" s="86"/>
      <c r="B1137" s="106"/>
      <c r="C1137" s="81"/>
      <c r="D1137" s="106"/>
      <c r="E1137" s="106"/>
      <c r="F1137" s="106"/>
      <c r="G1137" s="106"/>
      <c r="H1137" s="106"/>
      <c r="I1137" s="106"/>
      <c r="J1137" s="106"/>
      <c r="K1137" s="106"/>
      <c r="L1137" s="106"/>
      <c r="M1137" s="81"/>
      <c r="N1137" s="81"/>
      <c r="O1137" s="81"/>
      <c r="P1137" s="81"/>
      <c r="Q1137" s="81"/>
      <c r="R1137" s="81"/>
      <c r="S1137" s="81"/>
      <c r="T1137" s="81"/>
      <c r="U1137" s="81"/>
      <c r="V1137" s="81"/>
      <c r="W1137" s="81"/>
      <c r="X1137" s="81"/>
      <c r="Y1137" s="81"/>
      <c r="Z1137" s="81"/>
      <c r="AA1137" s="81"/>
      <c r="AB1137" s="81"/>
      <c r="AC1137" s="81"/>
      <c r="AD1137" s="81"/>
      <c r="AE1137" s="81"/>
      <c r="AF1137" s="81"/>
      <c r="AG1137" s="81"/>
      <c r="AH1137" s="81"/>
      <c r="AI1137" s="81"/>
      <c r="AJ1137" s="81"/>
      <c r="AK1137" s="81"/>
      <c r="AL1137" s="81"/>
      <c r="AM1137" s="81"/>
      <c r="AN1137" s="81"/>
      <c r="AO1137" s="81"/>
      <c r="AP1137" s="81"/>
      <c r="AQ1137" s="81"/>
      <c r="AR1137" s="81"/>
      <c r="AS1137" s="81"/>
      <c r="AT1137" s="81"/>
      <c r="AU1137" s="81"/>
      <c r="AV1137" s="81"/>
      <c r="AW1137" s="81"/>
      <c r="AX1137" s="81"/>
      <c r="AY1137" s="81"/>
      <c r="AZ1137" s="81"/>
      <c r="BA1137" s="81"/>
      <c r="BB1137" s="81"/>
      <c r="BC1137" s="81"/>
      <c r="BD1137" s="81"/>
      <c r="BE1137" s="81"/>
      <c r="BF1137" s="81"/>
      <c r="BG1137" s="81"/>
      <c r="BH1137" s="81"/>
      <c r="BI1137" s="81"/>
      <c r="BJ1137" s="86"/>
      <c r="BK1137" s="86"/>
      <c r="BL1137" s="34"/>
      <c r="BM1137" s="86"/>
      <c r="BN1137" s="86"/>
      <c r="BO1137" s="86"/>
      <c r="BP1137" s="86"/>
      <c r="BQ1137" s="86"/>
      <c r="BR1137" s="86"/>
      <c r="BS1137" s="86"/>
      <c r="BT1137" s="86"/>
      <c r="BU1137" s="86"/>
      <c r="BV1137" s="86"/>
      <c r="BW1137" s="86"/>
      <c r="BX1137" s="86"/>
      <c r="BY1137" s="86"/>
      <c r="BZ1137" s="86"/>
      <c r="CA1137" s="86"/>
      <c r="CB1137" s="86"/>
      <c r="CC1137" s="86"/>
      <c r="CD1137" s="86"/>
      <c r="CE1137" s="86"/>
      <c r="CF1137" s="86"/>
      <c r="CG1137" s="86"/>
      <c r="CH1137" s="86"/>
      <c r="CI1137" s="86"/>
      <c r="CJ1137" s="86"/>
      <c r="CK1137" s="86"/>
      <c r="CS1137" s="1" t="s">
        <v>3453</v>
      </c>
    </row>
    <row r="1138" spans="1:97" ht="15.75" hidden="1" customHeight="1">
      <c r="A1138" s="86"/>
      <c r="B1138" s="106"/>
      <c r="C1138" s="81"/>
      <c r="D1138" s="106"/>
      <c r="E1138" s="106"/>
      <c r="F1138" s="106"/>
      <c r="G1138" s="106"/>
      <c r="H1138" s="106"/>
      <c r="I1138" s="106"/>
      <c r="J1138" s="106"/>
      <c r="K1138" s="106"/>
      <c r="L1138" s="106"/>
      <c r="M1138" s="81"/>
      <c r="N1138" s="81"/>
      <c r="O1138" s="81"/>
      <c r="P1138" s="81"/>
      <c r="Q1138" s="81"/>
      <c r="R1138" s="81"/>
      <c r="S1138" s="81"/>
      <c r="T1138" s="81"/>
      <c r="U1138" s="81"/>
      <c r="V1138" s="81"/>
      <c r="W1138" s="81"/>
      <c r="X1138" s="81"/>
      <c r="Y1138" s="81"/>
      <c r="Z1138" s="81"/>
      <c r="AA1138" s="81"/>
      <c r="AB1138" s="81"/>
      <c r="AC1138" s="81"/>
      <c r="AD1138" s="81"/>
      <c r="AE1138" s="81"/>
      <c r="AF1138" s="81"/>
      <c r="AG1138" s="81"/>
      <c r="AH1138" s="81"/>
      <c r="AI1138" s="81"/>
      <c r="AJ1138" s="81"/>
      <c r="AK1138" s="81"/>
      <c r="AL1138" s="81"/>
      <c r="AM1138" s="81"/>
      <c r="AN1138" s="81"/>
      <c r="AO1138" s="81"/>
      <c r="AP1138" s="81"/>
      <c r="AQ1138" s="81"/>
      <c r="AR1138" s="81"/>
      <c r="AS1138" s="81"/>
      <c r="AT1138" s="81"/>
      <c r="AU1138" s="81"/>
      <c r="AV1138" s="81"/>
      <c r="AW1138" s="81"/>
      <c r="AX1138" s="81"/>
      <c r="AY1138" s="81"/>
      <c r="AZ1138" s="81"/>
      <c r="BA1138" s="81"/>
      <c r="BB1138" s="81"/>
      <c r="BC1138" s="81"/>
      <c r="BD1138" s="81"/>
      <c r="BE1138" s="81"/>
      <c r="BF1138" s="81"/>
      <c r="BG1138" s="81"/>
      <c r="BH1138" s="81"/>
      <c r="BI1138" s="81"/>
      <c r="BJ1138" s="86"/>
      <c r="BK1138" s="86"/>
      <c r="BL1138" s="34"/>
      <c r="BM1138" s="86"/>
      <c r="BN1138" s="86"/>
      <c r="BO1138" s="86"/>
      <c r="BP1138" s="86"/>
      <c r="BQ1138" s="86"/>
      <c r="BR1138" s="86"/>
      <c r="BS1138" s="86"/>
      <c r="BT1138" s="86"/>
      <c r="BU1138" s="86"/>
      <c r="BV1138" s="86"/>
      <c r="BW1138" s="86"/>
      <c r="BX1138" s="86"/>
      <c r="BY1138" s="86"/>
      <c r="BZ1138" s="86"/>
      <c r="CA1138" s="86"/>
      <c r="CB1138" s="86"/>
      <c r="CC1138" s="86"/>
      <c r="CD1138" s="86"/>
      <c r="CE1138" s="86"/>
      <c r="CF1138" s="86"/>
      <c r="CG1138" s="86"/>
      <c r="CH1138" s="86"/>
      <c r="CI1138" s="86"/>
      <c r="CJ1138" s="86"/>
      <c r="CK1138" s="86"/>
      <c r="CS1138" s="1" t="s">
        <v>3454</v>
      </c>
    </row>
    <row r="1139" spans="1:97" ht="15.75" hidden="1" customHeight="1">
      <c r="A1139" s="86"/>
      <c r="B1139" s="106"/>
      <c r="C1139" s="81"/>
      <c r="D1139" s="106"/>
      <c r="E1139" s="106"/>
      <c r="F1139" s="106"/>
      <c r="G1139" s="106"/>
      <c r="H1139" s="106"/>
      <c r="I1139" s="106"/>
      <c r="J1139" s="106"/>
      <c r="K1139" s="106"/>
      <c r="L1139" s="106"/>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6"/>
      <c r="BK1139" s="86"/>
      <c r="BL1139" s="34"/>
      <c r="BM1139" s="86"/>
      <c r="BN1139" s="86"/>
      <c r="BO1139" s="86"/>
      <c r="BP1139" s="86"/>
      <c r="BQ1139" s="86"/>
      <c r="BR1139" s="86"/>
      <c r="BS1139" s="86"/>
      <c r="BT1139" s="86"/>
      <c r="BU1139" s="86"/>
      <c r="BV1139" s="86"/>
      <c r="BW1139" s="86"/>
      <c r="BX1139" s="86"/>
      <c r="BY1139" s="86"/>
      <c r="BZ1139" s="86"/>
      <c r="CA1139" s="86"/>
      <c r="CB1139" s="86"/>
      <c r="CC1139" s="86"/>
      <c r="CD1139" s="86"/>
      <c r="CE1139" s="86"/>
      <c r="CF1139" s="86"/>
      <c r="CG1139" s="86"/>
      <c r="CH1139" s="86"/>
      <c r="CI1139" s="86"/>
      <c r="CJ1139" s="86"/>
      <c r="CK1139" s="86"/>
      <c r="CS1139" s="1" t="s">
        <v>3455</v>
      </c>
    </row>
    <row r="1140" spans="1:97" ht="15.75" hidden="1" customHeight="1">
      <c r="A1140" s="86"/>
      <c r="B1140" s="106"/>
      <c r="C1140" s="81"/>
      <c r="D1140" s="106"/>
      <c r="E1140" s="106"/>
      <c r="F1140" s="106"/>
      <c r="G1140" s="106"/>
      <c r="H1140" s="106"/>
      <c r="I1140" s="106"/>
      <c r="J1140" s="106"/>
      <c r="K1140" s="106"/>
      <c r="L1140" s="106"/>
      <c r="M1140" s="81"/>
      <c r="N1140" s="81"/>
      <c r="O1140" s="81"/>
      <c r="P1140" s="81"/>
      <c r="Q1140" s="81"/>
      <c r="R1140" s="81"/>
      <c r="S1140" s="81"/>
      <c r="T1140" s="81"/>
      <c r="U1140" s="81"/>
      <c r="V1140" s="81"/>
      <c r="W1140" s="81"/>
      <c r="X1140" s="81"/>
      <c r="Y1140" s="81"/>
      <c r="Z1140" s="81"/>
      <c r="AA1140" s="81"/>
      <c r="AB1140" s="81"/>
      <c r="AC1140" s="81"/>
      <c r="AD1140" s="81"/>
      <c r="AE1140" s="81"/>
      <c r="AF1140" s="81"/>
      <c r="AG1140" s="81"/>
      <c r="AH1140" s="81"/>
      <c r="AI1140" s="81"/>
      <c r="AJ1140" s="81"/>
      <c r="AK1140" s="81"/>
      <c r="AL1140" s="81"/>
      <c r="AM1140" s="81"/>
      <c r="AN1140" s="81"/>
      <c r="AO1140" s="81"/>
      <c r="AP1140" s="81"/>
      <c r="AQ1140" s="81"/>
      <c r="AR1140" s="81"/>
      <c r="AS1140" s="81"/>
      <c r="AT1140" s="81"/>
      <c r="AU1140" s="81"/>
      <c r="AV1140" s="81"/>
      <c r="AW1140" s="81"/>
      <c r="AX1140" s="81"/>
      <c r="AY1140" s="81"/>
      <c r="AZ1140" s="81"/>
      <c r="BA1140" s="81"/>
      <c r="BB1140" s="81"/>
      <c r="BC1140" s="81"/>
      <c r="BD1140" s="81"/>
      <c r="BE1140" s="81"/>
      <c r="BF1140" s="81"/>
      <c r="BG1140" s="81"/>
      <c r="BH1140" s="81"/>
      <c r="BI1140" s="81"/>
      <c r="BJ1140" s="86"/>
      <c r="BK1140" s="86"/>
      <c r="BL1140" s="34"/>
      <c r="BM1140" s="86"/>
      <c r="BN1140" s="86"/>
      <c r="BO1140" s="86"/>
      <c r="BP1140" s="86"/>
      <c r="BQ1140" s="86"/>
      <c r="BR1140" s="86"/>
      <c r="BS1140" s="86"/>
      <c r="BT1140" s="86"/>
      <c r="BU1140" s="86"/>
      <c r="BV1140" s="86"/>
      <c r="BW1140" s="86"/>
      <c r="BX1140" s="86"/>
      <c r="BY1140" s="86"/>
      <c r="BZ1140" s="86"/>
      <c r="CA1140" s="86"/>
      <c r="CB1140" s="86"/>
      <c r="CC1140" s="86"/>
      <c r="CD1140" s="86"/>
      <c r="CE1140" s="86"/>
      <c r="CF1140" s="86"/>
      <c r="CG1140" s="86"/>
      <c r="CH1140" s="86"/>
      <c r="CI1140" s="86"/>
      <c r="CJ1140" s="86"/>
      <c r="CK1140" s="86"/>
      <c r="CS1140" s="1" t="s">
        <v>3456</v>
      </c>
    </row>
    <row r="1141" spans="1:97" ht="15.75" hidden="1" customHeight="1">
      <c r="A1141" s="86"/>
      <c r="B1141" s="106"/>
      <c r="C1141" s="81"/>
      <c r="D1141" s="106"/>
      <c r="E1141" s="106"/>
      <c r="F1141" s="106"/>
      <c r="G1141" s="106"/>
      <c r="H1141" s="106"/>
      <c r="I1141" s="106"/>
      <c r="J1141" s="106"/>
      <c r="K1141" s="106"/>
      <c r="L1141" s="106"/>
      <c r="M1141" s="81"/>
      <c r="N1141" s="81"/>
      <c r="O1141" s="81"/>
      <c r="P1141" s="81"/>
      <c r="Q1141" s="81"/>
      <c r="R1141" s="81"/>
      <c r="S1141" s="81"/>
      <c r="T1141" s="81"/>
      <c r="U1141" s="81"/>
      <c r="V1141" s="81"/>
      <c r="W1141" s="81"/>
      <c r="X1141" s="81"/>
      <c r="Y1141" s="81"/>
      <c r="Z1141" s="81"/>
      <c r="AA1141" s="81"/>
      <c r="AB1141" s="81"/>
      <c r="AC1141" s="81"/>
      <c r="AD1141" s="81"/>
      <c r="AE1141" s="81"/>
      <c r="AF1141" s="81"/>
      <c r="AG1141" s="81"/>
      <c r="AH1141" s="81"/>
      <c r="AI1141" s="81"/>
      <c r="AJ1141" s="81"/>
      <c r="AK1141" s="81"/>
      <c r="AL1141" s="81"/>
      <c r="AM1141" s="81"/>
      <c r="AN1141" s="81"/>
      <c r="AO1141" s="81"/>
      <c r="AP1141" s="81"/>
      <c r="AQ1141" s="81"/>
      <c r="AR1141" s="81"/>
      <c r="AS1141" s="81"/>
      <c r="AT1141" s="81"/>
      <c r="AU1141" s="81"/>
      <c r="AV1141" s="81"/>
      <c r="AW1141" s="81"/>
      <c r="AX1141" s="81"/>
      <c r="AY1141" s="81"/>
      <c r="AZ1141" s="81"/>
      <c r="BA1141" s="81"/>
      <c r="BB1141" s="81"/>
      <c r="BC1141" s="81"/>
      <c r="BD1141" s="81"/>
      <c r="BE1141" s="81"/>
      <c r="BF1141" s="81"/>
      <c r="BG1141" s="81"/>
      <c r="BH1141" s="81"/>
      <c r="BI1141" s="81"/>
      <c r="BJ1141" s="86"/>
      <c r="BK1141" s="86"/>
      <c r="BL1141" s="34"/>
      <c r="BM1141" s="86"/>
      <c r="BN1141" s="86"/>
      <c r="BO1141" s="86"/>
      <c r="BP1141" s="86"/>
      <c r="BQ1141" s="86"/>
      <c r="BR1141" s="86"/>
      <c r="BS1141" s="86"/>
      <c r="BT1141" s="86"/>
      <c r="BU1141" s="86"/>
      <c r="BV1141" s="86"/>
      <c r="BW1141" s="86"/>
      <c r="BX1141" s="86"/>
      <c r="BY1141" s="86"/>
      <c r="BZ1141" s="86"/>
      <c r="CA1141" s="86"/>
      <c r="CB1141" s="86"/>
      <c r="CC1141" s="86"/>
      <c r="CD1141" s="86"/>
      <c r="CE1141" s="86"/>
      <c r="CF1141" s="86"/>
      <c r="CG1141" s="86"/>
      <c r="CH1141" s="86"/>
      <c r="CI1141" s="86"/>
      <c r="CJ1141" s="86"/>
      <c r="CK1141" s="86"/>
      <c r="CS1141" s="1" t="s">
        <v>3457</v>
      </c>
    </row>
    <row r="1142" spans="1:97" ht="15.75" hidden="1" customHeight="1">
      <c r="A1142" s="86"/>
      <c r="B1142" s="106"/>
      <c r="C1142" s="81"/>
      <c r="D1142" s="106"/>
      <c r="E1142" s="106"/>
      <c r="F1142" s="106"/>
      <c r="G1142" s="106"/>
      <c r="H1142" s="106"/>
      <c r="I1142" s="106"/>
      <c r="J1142" s="106"/>
      <c r="K1142" s="106"/>
      <c r="L1142" s="106"/>
      <c r="M1142" s="81"/>
      <c r="N1142" s="81"/>
      <c r="O1142" s="81"/>
      <c r="P1142" s="81"/>
      <c r="Q1142" s="81"/>
      <c r="R1142" s="81"/>
      <c r="S1142" s="81"/>
      <c r="T1142" s="81"/>
      <c r="U1142" s="81"/>
      <c r="V1142" s="81"/>
      <c r="W1142" s="81"/>
      <c r="X1142" s="81"/>
      <c r="Y1142" s="81"/>
      <c r="Z1142" s="81"/>
      <c r="AA1142" s="81"/>
      <c r="AB1142" s="81"/>
      <c r="AC1142" s="81"/>
      <c r="AD1142" s="81"/>
      <c r="AE1142" s="81"/>
      <c r="AF1142" s="81"/>
      <c r="AG1142" s="81"/>
      <c r="AH1142" s="81"/>
      <c r="AI1142" s="81"/>
      <c r="AJ1142" s="81"/>
      <c r="AK1142" s="81"/>
      <c r="AL1142" s="81"/>
      <c r="AM1142" s="81"/>
      <c r="AN1142" s="81"/>
      <c r="AO1142" s="81"/>
      <c r="AP1142" s="81"/>
      <c r="AQ1142" s="81"/>
      <c r="AR1142" s="81"/>
      <c r="AS1142" s="81"/>
      <c r="AT1142" s="81"/>
      <c r="AU1142" s="81"/>
      <c r="AV1142" s="81"/>
      <c r="AW1142" s="81"/>
      <c r="AX1142" s="81"/>
      <c r="AY1142" s="81"/>
      <c r="AZ1142" s="81"/>
      <c r="BA1142" s="81"/>
      <c r="BB1142" s="81"/>
      <c r="BC1142" s="81"/>
      <c r="BD1142" s="81"/>
      <c r="BE1142" s="81"/>
      <c r="BF1142" s="81"/>
      <c r="BG1142" s="81"/>
      <c r="BH1142" s="81"/>
      <c r="BI1142" s="81"/>
      <c r="BJ1142" s="86"/>
      <c r="BK1142" s="86"/>
      <c r="BL1142" s="34"/>
      <c r="BM1142" s="86"/>
      <c r="BN1142" s="86"/>
      <c r="BO1142" s="86"/>
      <c r="BP1142" s="86"/>
      <c r="BQ1142" s="86"/>
      <c r="BR1142" s="86"/>
      <c r="BS1142" s="86"/>
      <c r="BT1142" s="86"/>
      <c r="BU1142" s="86"/>
      <c r="BV1142" s="86"/>
      <c r="BW1142" s="86"/>
      <c r="BX1142" s="86"/>
      <c r="BY1142" s="86"/>
      <c r="BZ1142" s="86"/>
      <c r="CA1142" s="86"/>
      <c r="CB1142" s="86"/>
      <c r="CC1142" s="86"/>
      <c r="CD1142" s="86"/>
      <c r="CE1142" s="86"/>
      <c r="CF1142" s="86"/>
      <c r="CG1142" s="86"/>
      <c r="CH1142" s="86"/>
      <c r="CI1142" s="86"/>
      <c r="CJ1142" s="86"/>
      <c r="CK1142" s="86"/>
      <c r="CS1142" s="1" t="s">
        <v>3458</v>
      </c>
    </row>
    <row r="1143" spans="1:97" ht="15.75" hidden="1" customHeight="1">
      <c r="A1143" s="86"/>
      <c r="B1143" s="106"/>
      <c r="C1143" s="81"/>
      <c r="D1143" s="106"/>
      <c r="E1143" s="106"/>
      <c r="F1143" s="106"/>
      <c r="G1143" s="106"/>
      <c r="H1143" s="106"/>
      <c r="I1143" s="106"/>
      <c r="J1143" s="106"/>
      <c r="K1143" s="106"/>
      <c r="L1143" s="106"/>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6"/>
      <c r="BK1143" s="86"/>
      <c r="BL1143" s="34"/>
      <c r="BM1143" s="86"/>
      <c r="BN1143" s="86"/>
      <c r="BO1143" s="86"/>
      <c r="BP1143" s="86"/>
      <c r="BQ1143" s="86"/>
      <c r="BR1143" s="86"/>
      <c r="BS1143" s="86"/>
      <c r="BT1143" s="86"/>
      <c r="BU1143" s="86"/>
      <c r="BV1143" s="86"/>
      <c r="BW1143" s="86"/>
      <c r="BX1143" s="86"/>
      <c r="BY1143" s="86"/>
      <c r="BZ1143" s="86"/>
      <c r="CA1143" s="86"/>
      <c r="CB1143" s="86"/>
      <c r="CC1143" s="86"/>
      <c r="CD1143" s="86"/>
      <c r="CE1143" s="86"/>
      <c r="CF1143" s="86"/>
      <c r="CG1143" s="86"/>
      <c r="CH1143" s="86"/>
      <c r="CI1143" s="86"/>
      <c r="CJ1143" s="86"/>
      <c r="CK1143" s="86"/>
      <c r="CS1143" s="1" t="s">
        <v>3459</v>
      </c>
    </row>
    <row r="1144" spans="1:97" ht="15.75" hidden="1" customHeight="1">
      <c r="A1144" s="86"/>
      <c r="B1144" s="106"/>
      <c r="C1144" s="81"/>
      <c r="D1144" s="106"/>
      <c r="E1144" s="106"/>
      <c r="F1144" s="106"/>
      <c r="G1144" s="106"/>
      <c r="H1144" s="106"/>
      <c r="I1144" s="106"/>
      <c r="J1144" s="106"/>
      <c r="K1144" s="106"/>
      <c r="L1144" s="106"/>
      <c r="M1144" s="81"/>
      <c r="N1144" s="81"/>
      <c r="O1144" s="81"/>
      <c r="P1144" s="81"/>
      <c r="Q1144" s="81"/>
      <c r="R1144" s="81"/>
      <c r="S1144" s="81"/>
      <c r="T1144" s="81"/>
      <c r="U1144" s="81"/>
      <c r="V1144" s="81"/>
      <c r="W1144" s="81"/>
      <c r="X1144" s="81"/>
      <c r="Y1144" s="81"/>
      <c r="Z1144" s="81"/>
      <c r="AA1144" s="81"/>
      <c r="AB1144" s="81"/>
      <c r="AC1144" s="81"/>
      <c r="AD1144" s="81"/>
      <c r="AE1144" s="81"/>
      <c r="AF1144" s="81"/>
      <c r="AG1144" s="81"/>
      <c r="AH1144" s="81"/>
      <c r="AI1144" s="81"/>
      <c r="AJ1144" s="81"/>
      <c r="AK1144" s="81"/>
      <c r="AL1144" s="81"/>
      <c r="AM1144" s="81"/>
      <c r="AN1144" s="81"/>
      <c r="AO1144" s="81"/>
      <c r="AP1144" s="81"/>
      <c r="AQ1144" s="81"/>
      <c r="AR1144" s="81"/>
      <c r="AS1144" s="81"/>
      <c r="AT1144" s="81"/>
      <c r="AU1144" s="81"/>
      <c r="AV1144" s="81"/>
      <c r="AW1144" s="81"/>
      <c r="AX1144" s="81"/>
      <c r="AY1144" s="81"/>
      <c r="AZ1144" s="81"/>
      <c r="BA1144" s="81"/>
      <c r="BB1144" s="81"/>
      <c r="BC1144" s="81"/>
      <c r="BD1144" s="81"/>
      <c r="BE1144" s="81"/>
      <c r="BF1144" s="81"/>
      <c r="BG1144" s="81"/>
      <c r="BH1144" s="81"/>
      <c r="BI1144" s="81"/>
      <c r="BJ1144" s="86"/>
      <c r="BK1144" s="86"/>
      <c r="BL1144" s="34"/>
      <c r="BM1144" s="86"/>
      <c r="BN1144" s="86"/>
      <c r="BO1144" s="86"/>
      <c r="BP1144" s="86"/>
      <c r="BQ1144" s="86"/>
      <c r="BR1144" s="86"/>
      <c r="BS1144" s="86"/>
      <c r="BT1144" s="86"/>
      <c r="BU1144" s="86"/>
      <c r="BV1144" s="86"/>
      <c r="BW1144" s="86"/>
      <c r="BX1144" s="86"/>
      <c r="BY1144" s="86"/>
      <c r="BZ1144" s="86"/>
      <c r="CA1144" s="86"/>
      <c r="CB1144" s="86"/>
      <c r="CC1144" s="86"/>
      <c r="CD1144" s="86"/>
      <c r="CE1144" s="86"/>
      <c r="CF1144" s="86"/>
      <c r="CG1144" s="86"/>
      <c r="CH1144" s="86"/>
      <c r="CI1144" s="86"/>
      <c r="CJ1144" s="86"/>
      <c r="CK1144" s="86"/>
      <c r="CS1144" s="1" t="s">
        <v>3460</v>
      </c>
    </row>
    <row r="1145" spans="1:97" ht="15.75" hidden="1" customHeight="1">
      <c r="A1145" s="86"/>
      <c r="B1145" s="106"/>
      <c r="C1145" s="81"/>
      <c r="D1145" s="106"/>
      <c r="E1145" s="106"/>
      <c r="F1145" s="106"/>
      <c r="G1145" s="106"/>
      <c r="H1145" s="106"/>
      <c r="I1145" s="106"/>
      <c r="J1145" s="106"/>
      <c r="K1145" s="106"/>
      <c r="L1145" s="106"/>
      <c r="M1145" s="81"/>
      <c r="N1145" s="81"/>
      <c r="O1145" s="81"/>
      <c r="P1145" s="81"/>
      <c r="Q1145" s="81"/>
      <c r="R1145" s="81"/>
      <c r="S1145" s="81"/>
      <c r="T1145" s="81"/>
      <c r="U1145" s="81"/>
      <c r="V1145" s="81"/>
      <c r="W1145" s="81"/>
      <c r="X1145" s="81"/>
      <c r="Y1145" s="81"/>
      <c r="Z1145" s="81"/>
      <c r="AA1145" s="81"/>
      <c r="AB1145" s="81"/>
      <c r="AC1145" s="81"/>
      <c r="AD1145" s="81"/>
      <c r="AE1145" s="81"/>
      <c r="AF1145" s="81"/>
      <c r="AG1145" s="81"/>
      <c r="AH1145" s="81"/>
      <c r="AI1145" s="81"/>
      <c r="AJ1145" s="81"/>
      <c r="AK1145" s="81"/>
      <c r="AL1145" s="81"/>
      <c r="AM1145" s="81"/>
      <c r="AN1145" s="81"/>
      <c r="AO1145" s="81"/>
      <c r="AP1145" s="81"/>
      <c r="AQ1145" s="81"/>
      <c r="AR1145" s="81"/>
      <c r="AS1145" s="81"/>
      <c r="AT1145" s="81"/>
      <c r="AU1145" s="81"/>
      <c r="AV1145" s="81"/>
      <c r="AW1145" s="81"/>
      <c r="AX1145" s="81"/>
      <c r="AY1145" s="81"/>
      <c r="AZ1145" s="81"/>
      <c r="BA1145" s="81"/>
      <c r="BB1145" s="81"/>
      <c r="BC1145" s="81"/>
      <c r="BD1145" s="81"/>
      <c r="BE1145" s="81"/>
      <c r="BF1145" s="81"/>
      <c r="BG1145" s="81"/>
      <c r="BH1145" s="81"/>
      <c r="BI1145" s="81"/>
      <c r="BJ1145" s="86"/>
      <c r="BK1145" s="86"/>
      <c r="BL1145" s="34"/>
      <c r="BM1145" s="86"/>
      <c r="BN1145" s="86"/>
      <c r="BO1145" s="86"/>
      <c r="BP1145" s="86"/>
      <c r="BQ1145" s="86"/>
      <c r="BR1145" s="86"/>
      <c r="BS1145" s="86"/>
      <c r="BT1145" s="86"/>
      <c r="BU1145" s="86"/>
      <c r="BV1145" s="86"/>
      <c r="BW1145" s="86"/>
      <c r="BX1145" s="86"/>
      <c r="BY1145" s="86"/>
      <c r="BZ1145" s="86"/>
      <c r="CA1145" s="86"/>
      <c r="CB1145" s="86"/>
      <c r="CC1145" s="86"/>
      <c r="CD1145" s="86"/>
      <c r="CE1145" s="86"/>
      <c r="CF1145" s="86"/>
      <c r="CG1145" s="86"/>
      <c r="CH1145" s="86"/>
      <c r="CI1145" s="86"/>
      <c r="CJ1145" s="86"/>
      <c r="CK1145" s="86"/>
      <c r="CS1145" s="1" t="s">
        <v>3461</v>
      </c>
    </row>
    <row r="1146" spans="1:97" ht="15.75" hidden="1" customHeight="1">
      <c r="A1146" s="86"/>
      <c r="B1146" s="106"/>
      <c r="C1146" s="81"/>
      <c r="D1146" s="106"/>
      <c r="E1146" s="106"/>
      <c r="F1146" s="106"/>
      <c r="G1146" s="106"/>
      <c r="H1146" s="106"/>
      <c r="I1146" s="106"/>
      <c r="J1146" s="106"/>
      <c r="K1146" s="106"/>
      <c r="L1146" s="106"/>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6"/>
      <c r="BK1146" s="86"/>
      <c r="BL1146" s="34"/>
      <c r="BM1146" s="86"/>
      <c r="BN1146" s="86"/>
      <c r="BO1146" s="86"/>
      <c r="BP1146" s="86"/>
      <c r="BQ1146" s="86"/>
      <c r="BR1146" s="86"/>
      <c r="BS1146" s="86"/>
      <c r="BT1146" s="86"/>
      <c r="BU1146" s="86"/>
      <c r="BV1146" s="86"/>
      <c r="BW1146" s="86"/>
      <c r="BX1146" s="86"/>
      <c r="BY1146" s="86"/>
      <c r="BZ1146" s="86"/>
      <c r="CA1146" s="86"/>
      <c r="CB1146" s="86"/>
      <c r="CC1146" s="86"/>
      <c r="CD1146" s="86"/>
      <c r="CE1146" s="86"/>
      <c r="CF1146" s="86"/>
      <c r="CG1146" s="86"/>
      <c r="CH1146" s="86"/>
      <c r="CI1146" s="86"/>
      <c r="CJ1146" s="86"/>
      <c r="CK1146" s="86"/>
      <c r="CS1146" s="1" t="s">
        <v>3462</v>
      </c>
    </row>
    <row r="1147" spans="1:97" ht="15.75" hidden="1" customHeight="1">
      <c r="A1147" s="86"/>
      <c r="B1147" s="106"/>
      <c r="C1147" s="81"/>
      <c r="D1147" s="106"/>
      <c r="E1147" s="106"/>
      <c r="F1147" s="106"/>
      <c r="G1147" s="106"/>
      <c r="H1147" s="106"/>
      <c r="I1147" s="106"/>
      <c r="J1147" s="106"/>
      <c r="K1147" s="106"/>
      <c r="L1147" s="106"/>
      <c r="M1147" s="81"/>
      <c r="N1147" s="81"/>
      <c r="O1147" s="81"/>
      <c r="P1147" s="81"/>
      <c r="Q1147" s="81"/>
      <c r="R1147" s="81"/>
      <c r="S1147" s="81"/>
      <c r="T1147" s="81"/>
      <c r="U1147" s="81"/>
      <c r="V1147" s="81"/>
      <c r="W1147" s="81"/>
      <c r="X1147" s="81"/>
      <c r="Y1147" s="81"/>
      <c r="Z1147" s="81"/>
      <c r="AA1147" s="81"/>
      <c r="AB1147" s="81"/>
      <c r="AC1147" s="81"/>
      <c r="AD1147" s="81"/>
      <c r="AE1147" s="81"/>
      <c r="AF1147" s="81"/>
      <c r="AG1147" s="81"/>
      <c r="AH1147" s="81"/>
      <c r="AI1147" s="81"/>
      <c r="AJ1147" s="81"/>
      <c r="AK1147" s="81"/>
      <c r="AL1147" s="81"/>
      <c r="AM1147" s="81"/>
      <c r="AN1147" s="81"/>
      <c r="AO1147" s="81"/>
      <c r="AP1147" s="81"/>
      <c r="AQ1147" s="81"/>
      <c r="AR1147" s="81"/>
      <c r="AS1147" s="81"/>
      <c r="AT1147" s="81"/>
      <c r="AU1147" s="81"/>
      <c r="AV1147" s="81"/>
      <c r="AW1147" s="81"/>
      <c r="AX1147" s="81"/>
      <c r="AY1147" s="81"/>
      <c r="AZ1147" s="81"/>
      <c r="BA1147" s="81"/>
      <c r="BB1147" s="81"/>
      <c r="BC1147" s="81"/>
      <c r="BD1147" s="81"/>
      <c r="BE1147" s="81"/>
      <c r="BF1147" s="81"/>
      <c r="BG1147" s="81"/>
      <c r="BH1147" s="81"/>
      <c r="BI1147" s="81"/>
      <c r="BJ1147" s="86"/>
      <c r="BK1147" s="86"/>
      <c r="BL1147" s="34"/>
      <c r="BM1147" s="86"/>
      <c r="BN1147" s="86"/>
      <c r="BO1147" s="86"/>
      <c r="BP1147" s="86"/>
      <c r="BQ1147" s="86"/>
      <c r="BR1147" s="86"/>
      <c r="BS1147" s="86"/>
      <c r="BT1147" s="86"/>
      <c r="BU1147" s="86"/>
      <c r="BV1147" s="86"/>
      <c r="BW1147" s="86"/>
      <c r="BX1147" s="86"/>
      <c r="BY1147" s="86"/>
      <c r="BZ1147" s="86"/>
      <c r="CA1147" s="86"/>
      <c r="CB1147" s="86"/>
      <c r="CC1147" s="86"/>
      <c r="CD1147" s="86"/>
      <c r="CE1147" s="86"/>
      <c r="CF1147" s="86"/>
      <c r="CG1147" s="86"/>
      <c r="CH1147" s="86"/>
      <c r="CI1147" s="86"/>
      <c r="CJ1147" s="86"/>
      <c r="CK1147" s="86"/>
      <c r="CS1147" s="1" t="s">
        <v>3463</v>
      </c>
    </row>
    <row r="1148" spans="1:97" ht="15.75" hidden="1" customHeight="1">
      <c r="A1148" s="86"/>
      <c r="B1148" s="106"/>
      <c r="C1148" s="81"/>
      <c r="D1148" s="106"/>
      <c r="E1148" s="106"/>
      <c r="F1148" s="106"/>
      <c r="G1148" s="106"/>
      <c r="H1148" s="106"/>
      <c r="I1148" s="106"/>
      <c r="J1148" s="106"/>
      <c r="K1148" s="106"/>
      <c r="L1148" s="106"/>
      <c r="M1148" s="81"/>
      <c r="N1148" s="81"/>
      <c r="O1148" s="81"/>
      <c r="P1148" s="81"/>
      <c r="Q1148" s="81"/>
      <c r="R1148" s="81"/>
      <c r="S1148" s="81"/>
      <c r="T1148" s="81"/>
      <c r="U1148" s="81"/>
      <c r="V1148" s="81"/>
      <c r="W1148" s="81"/>
      <c r="X1148" s="81"/>
      <c r="Y1148" s="81"/>
      <c r="Z1148" s="81"/>
      <c r="AA1148" s="81"/>
      <c r="AB1148" s="81"/>
      <c r="AC1148" s="81"/>
      <c r="AD1148" s="81"/>
      <c r="AE1148" s="81"/>
      <c r="AF1148" s="81"/>
      <c r="AG1148" s="81"/>
      <c r="AH1148" s="81"/>
      <c r="AI1148" s="81"/>
      <c r="AJ1148" s="81"/>
      <c r="AK1148" s="81"/>
      <c r="AL1148" s="81"/>
      <c r="AM1148" s="81"/>
      <c r="AN1148" s="81"/>
      <c r="AO1148" s="81"/>
      <c r="AP1148" s="81"/>
      <c r="AQ1148" s="81"/>
      <c r="AR1148" s="81"/>
      <c r="AS1148" s="81"/>
      <c r="AT1148" s="81"/>
      <c r="AU1148" s="81"/>
      <c r="AV1148" s="81"/>
      <c r="AW1148" s="81"/>
      <c r="AX1148" s="81"/>
      <c r="AY1148" s="81"/>
      <c r="AZ1148" s="81"/>
      <c r="BA1148" s="81"/>
      <c r="BB1148" s="81"/>
      <c r="BC1148" s="81"/>
      <c r="BD1148" s="81"/>
      <c r="BE1148" s="81"/>
      <c r="BF1148" s="81"/>
      <c r="BG1148" s="81"/>
      <c r="BH1148" s="81"/>
      <c r="BI1148" s="81"/>
      <c r="BJ1148" s="86"/>
      <c r="BK1148" s="86"/>
      <c r="BL1148" s="34"/>
      <c r="BM1148" s="86"/>
      <c r="BN1148" s="86"/>
      <c r="BO1148" s="86"/>
      <c r="BP1148" s="86"/>
      <c r="BQ1148" s="86"/>
      <c r="BR1148" s="86"/>
      <c r="BS1148" s="86"/>
      <c r="BT1148" s="86"/>
      <c r="BU1148" s="86"/>
      <c r="BV1148" s="86"/>
      <c r="BW1148" s="86"/>
      <c r="BX1148" s="86"/>
      <c r="BY1148" s="86"/>
      <c r="BZ1148" s="86"/>
      <c r="CA1148" s="86"/>
      <c r="CB1148" s="86"/>
      <c r="CC1148" s="86"/>
      <c r="CD1148" s="86"/>
      <c r="CE1148" s="86"/>
      <c r="CF1148" s="86"/>
      <c r="CG1148" s="86"/>
      <c r="CH1148" s="86"/>
      <c r="CI1148" s="86"/>
      <c r="CJ1148" s="86"/>
      <c r="CK1148" s="86"/>
      <c r="CS1148" s="1" t="s">
        <v>3464</v>
      </c>
    </row>
    <row r="1149" spans="1:97" ht="15.75" hidden="1" customHeight="1">
      <c r="A1149" s="86"/>
      <c r="B1149" s="106"/>
      <c r="C1149" s="81"/>
      <c r="D1149" s="106"/>
      <c r="E1149" s="106"/>
      <c r="F1149" s="106"/>
      <c r="G1149" s="106"/>
      <c r="H1149" s="106"/>
      <c r="I1149" s="106"/>
      <c r="J1149" s="106"/>
      <c r="K1149" s="106"/>
      <c r="L1149" s="106"/>
      <c r="M1149" s="81"/>
      <c r="N1149" s="81"/>
      <c r="O1149" s="81"/>
      <c r="P1149" s="81"/>
      <c r="Q1149" s="81"/>
      <c r="R1149" s="81"/>
      <c r="S1149" s="81"/>
      <c r="T1149" s="81"/>
      <c r="U1149" s="81"/>
      <c r="V1149" s="81"/>
      <c r="W1149" s="81"/>
      <c r="X1149" s="81"/>
      <c r="Y1149" s="81"/>
      <c r="Z1149" s="81"/>
      <c r="AA1149" s="81"/>
      <c r="AB1149" s="81"/>
      <c r="AC1149" s="81"/>
      <c r="AD1149" s="81"/>
      <c r="AE1149" s="81"/>
      <c r="AF1149" s="81"/>
      <c r="AG1149" s="81"/>
      <c r="AH1149" s="81"/>
      <c r="AI1149" s="81"/>
      <c r="AJ1149" s="81"/>
      <c r="AK1149" s="81"/>
      <c r="AL1149" s="81"/>
      <c r="AM1149" s="81"/>
      <c r="AN1149" s="81"/>
      <c r="AO1149" s="81"/>
      <c r="AP1149" s="81"/>
      <c r="AQ1149" s="81"/>
      <c r="AR1149" s="81"/>
      <c r="AS1149" s="81"/>
      <c r="AT1149" s="81"/>
      <c r="AU1149" s="81"/>
      <c r="AV1149" s="81"/>
      <c r="AW1149" s="81"/>
      <c r="AX1149" s="81"/>
      <c r="AY1149" s="81"/>
      <c r="AZ1149" s="81"/>
      <c r="BA1149" s="81"/>
      <c r="BB1149" s="81"/>
      <c r="BC1149" s="81"/>
      <c r="BD1149" s="81"/>
      <c r="BE1149" s="81"/>
      <c r="BF1149" s="81"/>
      <c r="BG1149" s="81"/>
      <c r="BH1149" s="81"/>
      <c r="BI1149" s="81"/>
      <c r="BJ1149" s="86"/>
      <c r="BK1149" s="86"/>
      <c r="BL1149" s="34"/>
      <c r="BM1149" s="86"/>
      <c r="BN1149" s="86"/>
      <c r="BO1149" s="86"/>
      <c r="BP1149" s="86"/>
      <c r="BQ1149" s="86"/>
      <c r="BR1149" s="86"/>
      <c r="BS1149" s="86"/>
      <c r="BT1149" s="86"/>
      <c r="BU1149" s="86"/>
      <c r="BV1149" s="86"/>
      <c r="BW1149" s="86"/>
      <c r="BX1149" s="86"/>
      <c r="BY1149" s="86"/>
      <c r="BZ1149" s="86"/>
      <c r="CA1149" s="86"/>
      <c r="CB1149" s="86"/>
      <c r="CC1149" s="86"/>
      <c r="CD1149" s="86"/>
      <c r="CE1149" s="86"/>
      <c r="CF1149" s="86"/>
      <c r="CG1149" s="86"/>
      <c r="CH1149" s="86"/>
      <c r="CI1149" s="86"/>
      <c r="CJ1149" s="86"/>
      <c r="CK1149" s="86"/>
      <c r="CS1149" s="1" t="s">
        <v>3465</v>
      </c>
    </row>
    <row r="1150" spans="1:97" ht="15.75" hidden="1" customHeight="1">
      <c r="A1150" s="86"/>
      <c r="B1150" s="106"/>
      <c r="C1150" s="81"/>
      <c r="D1150" s="106"/>
      <c r="E1150" s="106"/>
      <c r="F1150" s="106"/>
      <c r="G1150" s="106"/>
      <c r="H1150" s="106"/>
      <c r="I1150" s="106"/>
      <c r="J1150" s="106"/>
      <c r="K1150" s="106"/>
      <c r="L1150" s="106"/>
      <c r="M1150" s="81"/>
      <c r="N1150" s="81"/>
      <c r="O1150" s="81"/>
      <c r="P1150" s="81"/>
      <c r="Q1150" s="81"/>
      <c r="R1150" s="81"/>
      <c r="S1150" s="81"/>
      <c r="T1150" s="81"/>
      <c r="U1150" s="81"/>
      <c r="V1150" s="81"/>
      <c r="W1150" s="81"/>
      <c r="X1150" s="81"/>
      <c r="Y1150" s="81"/>
      <c r="Z1150" s="81"/>
      <c r="AA1150" s="81"/>
      <c r="AB1150" s="81"/>
      <c r="AC1150" s="81"/>
      <c r="AD1150" s="81"/>
      <c r="AE1150" s="81"/>
      <c r="AF1150" s="81"/>
      <c r="AG1150" s="81"/>
      <c r="AH1150" s="81"/>
      <c r="AI1150" s="81"/>
      <c r="AJ1150" s="81"/>
      <c r="AK1150" s="81"/>
      <c r="AL1150" s="81"/>
      <c r="AM1150" s="81"/>
      <c r="AN1150" s="81"/>
      <c r="AO1150" s="81"/>
      <c r="AP1150" s="81"/>
      <c r="AQ1150" s="81"/>
      <c r="AR1150" s="81"/>
      <c r="AS1150" s="81"/>
      <c r="AT1150" s="81"/>
      <c r="AU1150" s="81"/>
      <c r="AV1150" s="81"/>
      <c r="AW1150" s="81"/>
      <c r="AX1150" s="81"/>
      <c r="AY1150" s="81"/>
      <c r="AZ1150" s="81"/>
      <c r="BA1150" s="81"/>
      <c r="BB1150" s="81"/>
      <c r="BC1150" s="81"/>
      <c r="BD1150" s="81"/>
      <c r="BE1150" s="81"/>
      <c r="BF1150" s="81"/>
      <c r="BG1150" s="81"/>
      <c r="BH1150" s="81"/>
      <c r="BI1150" s="81"/>
      <c r="BJ1150" s="86"/>
      <c r="BK1150" s="86"/>
      <c r="BL1150" s="34"/>
      <c r="BM1150" s="86"/>
      <c r="BN1150" s="86"/>
      <c r="BO1150" s="86"/>
      <c r="BP1150" s="86"/>
      <c r="BQ1150" s="86"/>
      <c r="BR1150" s="86"/>
      <c r="BS1150" s="86"/>
      <c r="BT1150" s="86"/>
      <c r="BU1150" s="86"/>
      <c r="BV1150" s="86"/>
      <c r="BW1150" s="86"/>
      <c r="BX1150" s="86"/>
      <c r="BY1150" s="86"/>
      <c r="BZ1150" s="86"/>
      <c r="CA1150" s="86"/>
      <c r="CB1150" s="86"/>
      <c r="CC1150" s="86"/>
      <c r="CD1150" s="86"/>
      <c r="CE1150" s="86"/>
      <c r="CF1150" s="86"/>
      <c r="CG1150" s="86"/>
      <c r="CH1150" s="86"/>
      <c r="CI1150" s="86"/>
      <c r="CJ1150" s="86"/>
      <c r="CK1150" s="86"/>
      <c r="CS1150" s="1" t="s">
        <v>3466</v>
      </c>
    </row>
    <row r="1151" spans="1:97" ht="15.75" hidden="1" customHeight="1">
      <c r="A1151" s="86"/>
      <c r="B1151" s="106"/>
      <c r="C1151" s="81"/>
      <c r="D1151" s="106"/>
      <c r="E1151" s="106"/>
      <c r="F1151" s="106"/>
      <c r="G1151" s="106"/>
      <c r="H1151" s="106"/>
      <c r="I1151" s="106"/>
      <c r="J1151" s="106"/>
      <c r="K1151" s="106"/>
      <c r="L1151" s="106"/>
      <c r="M1151" s="81"/>
      <c r="N1151" s="81"/>
      <c r="O1151" s="81"/>
      <c r="P1151" s="81"/>
      <c r="Q1151" s="81"/>
      <c r="R1151" s="81"/>
      <c r="S1151" s="81"/>
      <c r="T1151" s="81"/>
      <c r="U1151" s="81"/>
      <c r="V1151" s="81"/>
      <c r="W1151" s="81"/>
      <c r="X1151" s="81"/>
      <c r="Y1151" s="81"/>
      <c r="Z1151" s="81"/>
      <c r="AA1151" s="81"/>
      <c r="AB1151" s="81"/>
      <c r="AC1151" s="81"/>
      <c r="AD1151" s="81"/>
      <c r="AE1151" s="81"/>
      <c r="AF1151" s="81"/>
      <c r="AG1151" s="81"/>
      <c r="AH1151" s="81"/>
      <c r="AI1151" s="81"/>
      <c r="AJ1151" s="81"/>
      <c r="AK1151" s="81"/>
      <c r="AL1151" s="81"/>
      <c r="AM1151" s="81"/>
      <c r="AN1151" s="81"/>
      <c r="AO1151" s="81"/>
      <c r="AP1151" s="81"/>
      <c r="AQ1151" s="81"/>
      <c r="AR1151" s="81"/>
      <c r="AS1151" s="81"/>
      <c r="AT1151" s="81"/>
      <c r="AU1151" s="81"/>
      <c r="AV1151" s="81"/>
      <c r="AW1151" s="81"/>
      <c r="AX1151" s="81"/>
      <c r="AY1151" s="81"/>
      <c r="AZ1151" s="81"/>
      <c r="BA1151" s="81"/>
      <c r="BB1151" s="81"/>
      <c r="BC1151" s="81"/>
      <c r="BD1151" s="81"/>
      <c r="BE1151" s="81"/>
      <c r="BF1151" s="81"/>
      <c r="BG1151" s="81"/>
      <c r="BH1151" s="81"/>
      <c r="BI1151" s="81"/>
      <c r="BJ1151" s="86"/>
      <c r="BK1151" s="86"/>
      <c r="BL1151" s="34"/>
      <c r="BM1151" s="86"/>
      <c r="BN1151" s="86"/>
      <c r="BO1151" s="86"/>
      <c r="BP1151" s="86"/>
      <c r="BQ1151" s="86"/>
      <c r="BR1151" s="86"/>
      <c r="BS1151" s="86"/>
      <c r="BT1151" s="86"/>
      <c r="BU1151" s="86"/>
      <c r="BV1151" s="86"/>
      <c r="BW1151" s="86"/>
      <c r="BX1151" s="86"/>
      <c r="BY1151" s="86"/>
      <c r="BZ1151" s="86"/>
      <c r="CA1151" s="86"/>
      <c r="CB1151" s="86"/>
      <c r="CC1151" s="86"/>
      <c r="CD1151" s="86"/>
      <c r="CE1151" s="86"/>
      <c r="CF1151" s="86"/>
      <c r="CG1151" s="86"/>
      <c r="CH1151" s="86"/>
      <c r="CI1151" s="86"/>
      <c r="CJ1151" s="86"/>
      <c r="CK1151" s="86"/>
      <c r="CS1151" s="1" t="s">
        <v>3467</v>
      </c>
    </row>
    <row r="1152" spans="1:97" ht="15.75" hidden="1" customHeight="1">
      <c r="A1152" s="86"/>
      <c r="B1152" s="106"/>
      <c r="C1152" s="81"/>
      <c r="D1152" s="106"/>
      <c r="E1152" s="106"/>
      <c r="F1152" s="106"/>
      <c r="G1152" s="106"/>
      <c r="H1152" s="106"/>
      <c r="I1152" s="106"/>
      <c r="J1152" s="106"/>
      <c r="K1152" s="106"/>
      <c r="L1152" s="106"/>
      <c r="M1152" s="81"/>
      <c r="N1152" s="81"/>
      <c r="O1152" s="81"/>
      <c r="P1152" s="81"/>
      <c r="Q1152" s="81"/>
      <c r="R1152" s="81"/>
      <c r="S1152" s="81"/>
      <c r="T1152" s="81"/>
      <c r="U1152" s="81"/>
      <c r="V1152" s="81"/>
      <c r="W1152" s="81"/>
      <c r="X1152" s="81"/>
      <c r="Y1152" s="81"/>
      <c r="Z1152" s="81"/>
      <c r="AA1152" s="81"/>
      <c r="AB1152" s="81"/>
      <c r="AC1152" s="81"/>
      <c r="AD1152" s="81"/>
      <c r="AE1152" s="81"/>
      <c r="AF1152" s="81"/>
      <c r="AG1152" s="81"/>
      <c r="AH1152" s="81"/>
      <c r="AI1152" s="81"/>
      <c r="AJ1152" s="81"/>
      <c r="AK1152" s="81"/>
      <c r="AL1152" s="81"/>
      <c r="AM1152" s="81"/>
      <c r="AN1152" s="81"/>
      <c r="AO1152" s="81"/>
      <c r="AP1152" s="81"/>
      <c r="AQ1152" s="81"/>
      <c r="AR1152" s="81"/>
      <c r="AS1152" s="81"/>
      <c r="AT1152" s="81"/>
      <c r="AU1152" s="81"/>
      <c r="AV1152" s="81"/>
      <c r="AW1152" s="81"/>
      <c r="AX1152" s="81"/>
      <c r="AY1152" s="81"/>
      <c r="AZ1152" s="81"/>
      <c r="BA1152" s="81"/>
      <c r="BB1152" s="81"/>
      <c r="BC1152" s="81"/>
      <c r="BD1152" s="81"/>
      <c r="BE1152" s="81"/>
      <c r="BF1152" s="81"/>
      <c r="BG1152" s="81"/>
      <c r="BH1152" s="81"/>
      <c r="BI1152" s="81"/>
      <c r="BJ1152" s="86"/>
      <c r="BK1152" s="86"/>
      <c r="BL1152" s="34"/>
      <c r="BM1152" s="86"/>
      <c r="BN1152" s="86"/>
      <c r="BO1152" s="86"/>
      <c r="BP1152" s="86"/>
      <c r="BQ1152" s="86"/>
      <c r="BR1152" s="86"/>
      <c r="BS1152" s="86"/>
      <c r="BT1152" s="86"/>
      <c r="BU1152" s="86"/>
      <c r="BV1152" s="86"/>
      <c r="BW1152" s="86"/>
      <c r="BX1152" s="86"/>
      <c r="BY1152" s="86"/>
      <c r="BZ1152" s="86"/>
      <c r="CA1152" s="86"/>
      <c r="CB1152" s="86"/>
      <c r="CC1152" s="86"/>
      <c r="CD1152" s="86"/>
      <c r="CE1152" s="86"/>
      <c r="CF1152" s="86"/>
      <c r="CG1152" s="86"/>
      <c r="CH1152" s="86"/>
      <c r="CI1152" s="86"/>
      <c r="CJ1152" s="86"/>
      <c r="CK1152" s="86"/>
      <c r="CS1152" s="1" t="s">
        <v>3468</v>
      </c>
    </row>
    <row r="1153" spans="1:97" ht="15.75" hidden="1" customHeight="1">
      <c r="A1153" s="86"/>
      <c r="B1153" s="106"/>
      <c r="C1153" s="81"/>
      <c r="D1153" s="106"/>
      <c r="E1153" s="106"/>
      <c r="F1153" s="106"/>
      <c r="G1153" s="106"/>
      <c r="H1153" s="106"/>
      <c r="I1153" s="106"/>
      <c r="J1153" s="106"/>
      <c r="K1153" s="106"/>
      <c r="L1153" s="106"/>
      <c r="M1153" s="81"/>
      <c r="N1153" s="81"/>
      <c r="O1153" s="81"/>
      <c r="P1153" s="81"/>
      <c r="Q1153" s="81"/>
      <c r="R1153" s="81"/>
      <c r="S1153" s="81"/>
      <c r="T1153" s="81"/>
      <c r="U1153" s="81"/>
      <c r="V1153" s="81"/>
      <c r="W1153" s="81"/>
      <c r="X1153" s="81"/>
      <c r="Y1153" s="81"/>
      <c r="Z1153" s="81"/>
      <c r="AA1153" s="81"/>
      <c r="AB1153" s="81"/>
      <c r="AC1153" s="81"/>
      <c r="AD1153" s="81"/>
      <c r="AE1153" s="81"/>
      <c r="AF1153" s="81"/>
      <c r="AG1153" s="81"/>
      <c r="AH1153" s="81"/>
      <c r="AI1153" s="81"/>
      <c r="AJ1153" s="81"/>
      <c r="AK1153" s="81"/>
      <c r="AL1153" s="81"/>
      <c r="AM1153" s="81"/>
      <c r="AN1153" s="81"/>
      <c r="AO1153" s="81"/>
      <c r="AP1153" s="81"/>
      <c r="AQ1153" s="81"/>
      <c r="AR1153" s="81"/>
      <c r="AS1153" s="81"/>
      <c r="AT1153" s="81"/>
      <c r="AU1153" s="81"/>
      <c r="AV1153" s="81"/>
      <c r="AW1153" s="81"/>
      <c r="AX1153" s="81"/>
      <c r="AY1153" s="81"/>
      <c r="AZ1153" s="81"/>
      <c r="BA1153" s="81"/>
      <c r="BB1153" s="81"/>
      <c r="BC1153" s="81"/>
      <c r="BD1153" s="81"/>
      <c r="BE1153" s="81"/>
      <c r="BF1153" s="81"/>
      <c r="BG1153" s="81"/>
      <c r="BH1153" s="81"/>
      <c r="BI1153" s="81"/>
      <c r="BJ1153" s="86"/>
      <c r="BK1153" s="86"/>
      <c r="BL1153" s="34"/>
      <c r="BM1153" s="86"/>
      <c r="BN1153" s="86"/>
      <c r="BO1153" s="86"/>
      <c r="BP1153" s="86"/>
      <c r="BQ1153" s="86"/>
      <c r="BR1153" s="86"/>
      <c r="BS1153" s="86"/>
      <c r="BT1153" s="86"/>
      <c r="BU1153" s="86"/>
      <c r="BV1153" s="86"/>
      <c r="BW1153" s="86"/>
      <c r="BX1153" s="86"/>
      <c r="BY1153" s="86"/>
      <c r="BZ1153" s="86"/>
      <c r="CA1153" s="86"/>
      <c r="CB1153" s="86"/>
      <c r="CC1153" s="86"/>
      <c r="CD1153" s="86"/>
      <c r="CE1153" s="86"/>
      <c r="CF1153" s="86"/>
      <c r="CG1153" s="86"/>
      <c r="CH1153" s="86"/>
      <c r="CI1153" s="86"/>
      <c r="CJ1153" s="86"/>
      <c r="CK1153" s="86"/>
      <c r="CS1153" s="1" t="s">
        <v>3469</v>
      </c>
    </row>
    <row r="1154" spans="1:97" ht="15.75" hidden="1" customHeight="1">
      <c r="A1154" s="86"/>
      <c r="B1154" s="106"/>
      <c r="C1154" s="81"/>
      <c r="D1154" s="106"/>
      <c r="E1154" s="106"/>
      <c r="F1154" s="106"/>
      <c r="G1154" s="106"/>
      <c r="H1154" s="106"/>
      <c r="I1154" s="106"/>
      <c r="J1154" s="106"/>
      <c r="K1154" s="106"/>
      <c r="L1154" s="106"/>
      <c r="M1154" s="81"/>
      <c r="N1154" s="81"/>
      <c r="O1154" s="81"/>
      <c r="P1154" s="81"/>
      <c r="Q1154" s="81"/>
      <c r="R1154" s="81"/>
      <c r="S1154" s="81"/>
      <c r="T1154" s="81"/>
      <c r="U1154" s="81"/>
      <c r="V1154" s="81"/>
      <c r="W1154" s="81"/>
      <c r="X1154" s="81"/>
      <c r="Y1154" s="81"/>
      <c r="Z1154" s="81"/>
      <c r="AA1154" s="81"/>
      <c r="AB1154" s="81"/>
      <c r="AC1154" s="81"/>
      <c r="AD1154" s="81"/>
      <c r="AE1154" s="81"/>
      <c r="AF1154" s="81"/>
      <c r="AG1154" s="81"/>
      <c r="AH1154" s="81"/>
      <c r="AI1154" s="81"/>
      <c r="AJ1154" s="81"/>
      <c r="AK1154" s="81"/>
      <c r="AL1154" s="81"/>
      <c r="AM1154" s="81"/>
      <c r="AN1154" s="81"/>
      <c r="AO1154" s="81"/>
      <c r="AP1154" s="81"/>
      <c r="AQ1154" s="81"/>
      <c r="AR1154" s="81"/>
      <c r="AS1154" s="81"/>
      <c r="AT1154" s="81"/>
      <c r="AU1154" s="81"/>
      <c r="AV1154" s="81"/>
      <c r="AW1154" s="81"/>
      <c r="AX1154" s="81"/>
      <c r="AY1154" s="81"/>
      <c r="AZ1154" s="81"/>
      <c r="BA1154" s="81"/>
      <c r="BB1154" s="81"/>
      <c r="BC1154" s="81"/>
      <c r="BD1154" s="81"/>
      <c r="BE1154" s="81"/>
      <c r="BF1154" s="81"/>
      <c r="BG1154" s="81"/>
      <c r="BH1154" s="81"/>
      <c r="BI1154" s="81"/>
      <c r="BJ1154" s="86"/>
      <c r="BK1154" s="86"/>
      <c r="BL1154" s="34"/>
      <c r="BM1154" s="86"/>
      <c r="BN1154" s="86"/>
      <c r="BO1154" s="86"/>
      <c r="BP1154" s="86"/>
      <c r="BQ1154" s="86"/>
      <c r="BR1154" s="86"/>
      <c r="BS1154" s="86"/>
      <c r="BT1154" s="86"/>
      <c r="BU1154" s="86"/>
      <c r="BV1154" s="86"/>
      <c r="BW1154" s="86"/>
      <c r="BX1154" s="86"/>
      <c r="BY1154" s="86"/>
      <c r="BZ1154" s="86"/>
      <c r="CA1154" s="86"/>
      <c r="CB1154" s="86"/>
      <c r="CC1154" s="86"/>
      <c r="CD1154" s="86"/>
      <c r="CE1154" s="86"/>
      <c r="CF1154" s="86"/>
      <c r="CG1154" s="86"/>
      <c r="CH1154" s="86"/>
      <c r="CI1154" s="86"/>
      <c r="CJ1154" s="86"/>
      <c r="CK1154" s="86"/>
      <c r="CS1154" s="1" t="s">
        <v>3470</v>
      </c>
    </row>
    <row r="1155" spans="1:97" ht="15.75" hidden="1" customHeight="1">
      <c r="A1155" s="86"/>
      <c r="B1155" s="106"/>
      <c r="C1155" s="81"/>
      <c r="D1155" s="106"/>
      <c r="E1155" s="106"/>
      <c r="F1155" s="106"/>
      <c r="G1155" s="106"/>
      <c r="H1155" s="106"/>
      <c r="I1155" s="106"/>
      <c r="J1155" s="106"/>
      <c r="K1155" s="106"/>
      <c r="L1155" s="106"/>
      <c r="M1155" s="81"/>
      <c r="N1155" s="81"/>
      <c r="O1155" s="81"/>
      <c r="P1155" s="81"/>
      <c r="Q1155" s="81"/>
      <c r="R1155" s="81"/>
      <c r="S1155" s="81"/>
      <c r="T1155" s="81"/>
      <c r="U1155" s="81"/>
      <c r="V1155" s="81"/>
      <c r="W1155" s="81"/>
      <c r="X1155" s="81"/>
      <c r="Y1155" s="81"/>
      <c r="Z1155" s="81"/>
      <c r="AA1155" s="81"/>
      <c r="AB1155" s="81"/>
      <c r="AC1155" s="81"/>
      <c r="AD1155" s="81"/>
      <c r="AE1155" s="81"/>
      <c r="AF1155" s="81"/>
      <c r="AG1155" s="81"/>
      <c r="AH1155" s="81"/>
      <c r="AI1155" s="81"/>
      <c r="AJ1155" s="81"/>
      <c r="AK1155" s="81"/>
      <c r="AL1155" s="81"/>
      <c r="AM1155" s="81"/>
      <c r="AN1155" s="81"/>
      <c r="AO1155" s="81"/>
      <c r="AP1155" s="81"/>
      <c r="AQ1155" s="81"/>
      <c r="AR1155" s="81"/>
      <c r="AS1155" s="81"/>
      <c r="AT1155" s="81"/>
      <c r="AU1155" s="81"/>
      <c r="AV1155" s="81"/>
      <c r="AW1155" s="81"/>
      <c r="AX1155" s="81"/>
      <c r="AY1155" s="81"/>
      <c r="AZ1155" s="81"/>
      <c r="BA1155" s="81"/>
      <c r="BB1155" s="81"/>
      <c r="BC1155" s="81"/>
      <c r="BD1155" s="81"/>
      <c r="BE1155" s="81"/>
      <c r="BF1155" s="81"/>
      <c r="BG1155" s="81"/>
      <c r="BH1155" s="81"/>
      <c r="BI1155" s="81"/>
      <c r="BJ1155" s="86"/>
      <c r="BK1155" s="86"/>
      <c r="BL1155" s="34"/>
      <c r="BM1155" s="86"/>
      <c r="BN1155" s="86"/>
      <c r="BO1155" s="86"/>
      <c r="BP1155" s="86"/>
      <c r="BQ1155" s="86"/>
      <c r="BR1155" s="86"/>
      <c r="BS1155" s="86"/>
      <c r="BT1155" s="86"/>
      <c r="BU1155" s="86"/>
      <c r="BV1155" s="86"/>
      <c r="BW1155" s="86"/>
      <c r="BX1155" s="86"/>
      <c r="BY1155" s="86"/>
      <c r="BZ1155" s="86"/>
      <c r="CA1155" s="86"/>
      <c r="CB1155" s="86"/>
      <c r="CC1155" s="86"/>
      <c r="CD1155" s="86"/>
      <c r="CE1155" s="86"/>
      <c r="CF1155" s="86"/>
      <c r="CG1155" s="86"/>
      <c r="CH1155" s="86"/>
      <c r="CI1155" s="86"/>
      <c r="CJ1155" s="86"/>
      <c r="CK1155" s="86"/>
      <c r="CS1155" s="1" t="s">
        <v>3471</v>
      </c>
    </row>
    <row r="1156" spans="1:97" ht="15.75" hidden="1" customHeight="1">
      <c r="A1156" s="86"/>
      <c r="B1156" s="106"/>
      <c r="C1156" s="81"/>
      <c r="D1156" s="106"/>
      <c r="E1156" s="106"/>
      <c r="F1156" s="106"/>
      <c r="G1156" s="106"/>
      <c r="H1156" s="106"/>
      <c r="I1156" s="106"/>
      <c r="J1156" s="106"/>
      <c r="K1156" s="106"/>
      <c r="L1156" s="106"/>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6"/>
      <c r="BK1156" s="86"/>
      <c r="BL1156" s="34"/>
      <c r="BM1156" s="86"/>
      <c r="BN1156" s="86"/>
      <c r="BO1156" s="86"/>
      <c r="BP1156" s="86"/>
      <c r="BQ1156" s="86"/>
      <c r="BR1156" s="86"/>
      <c r="BS1156" s="86"/>
      <c r="BT1156" s="86"/>
      <c r="BU1156" s="86"/>
      <c r="BV1156" s="86"/>
      <c r="BW1156" s="86"/>
      <c r="BX1156" s="86"/>
      <c r="BY1156" s="86"/>
      <c r="BZ1156" s="86"/>
      <c r="CA1156" s="86"/>
      <c r="CB1156" s="86"/>
      <c r="CC1156" s="86"/>
      <c r="CD1156" s="86"/>
      <c r="CE1156" s="86"/>
      <c r="CF1156" s="86"/>
      <c r="CG1156" s="86"/>
      <c r="CH1156" s="86"/>
      <c r="CI1156" s="86"/>
      <c r="CJ1156" s="86"/>
      <c r="CK1156" s="86"/>
      <c r="CS1156" s="1" t="s">
        <v>3472</v>
      </c>
    </row>
    <row r="1157" spans="1:97" ht="15.75" hidden="1" customHeight="1">
      <c r="A1157" s="86"/>
      <c r="B1157" s="106"/>
      <c r="C1157" s="81"/>
      <c r="D1157" s="106"/>
      <c r="E1157" s="106"/>
      <c r="F1157" s="106"/>
      <c r="G1157" s="106"/>
      <c r="H1157" s="106"/>
      <c r="I1157" s="106"/>
      <c r="J1157" s="106"/>
      <c r="K1157" s="106"/>
      <c r="L1157" s="106"/>
      <c r="M1157" s="81"/>
      <c r="N1157" s="81"/>
      <c r="O1157" s="81"/>
      <c r="P1157" s="81"/>
      <c r="Q1157" s="81"/>
      <c r="R1157" s="81"/>
      <c r="S1157" s="81"/>
      <c r="T1157" s="81"/>
      <c r="U1157" s="81"/>
      <c r="V1157" s="81"/>
      <c r="W1157" s="81"/>
      <c r="X1157" s="81"/>
      <c r="Y1157" s="81"/>
      <c r="Z1157" s="81"/>
      <c r="AA1157" s="81"/>
      <c r="AB1157" s="81"/>
      <c r="AC1157" s="81"/>
      <c r="AD1157" s="81"/>
      <c r="AE1157" s="81"/>
      <c r="AF1157" s="81"/>
      <c r="AG1157" s="81"/>
      <c r="AH1157" s="81"/>
      <c r="AI1157" s="81"/>
      <c r="AJ1157" s="81"/>
      <c r="AK1157" s="81"/>
      <c r="AL1157" s="81"/>
      <c r="AM1157" s="81"/>
      <c r="AN1157" s="81"/>
      <c r="AO1157" s="81"/>
      <c r="AP1157" s="81"/>
      <c r="AQ1157" s="81"/>
      <c r="AR1157" s="81"/>
      <c r="AS1157" s="81"/>
      <c r="AT1157" s="81"/>
      <c r="AU1157" s="81"/>
      <c r="AV1157" s="81"/>
      <c r="AW1157" s="81"/>
      <c r="AX1157" s="81"/>
      <c r="AY1157" s="81"/>
      <c r="AZ1157" s="81"/>
      <c r="BA1157" s="81"/>
      <c r="BB1157" s="81"/>
      <c r="BC1157" s="81"/>
      <c r="BD1157" s="81"/>
      <c r="BE1157" s="81"/>
      <c r="BF1157" s="81"/>
      <c r="BG1157" s="81"/>
      <c r="BH1157" s="81"/>
      <c r="BI1157" s="81"/>
      <c r="BJ1157" s="86"/>
      <c r="BK1157" s="86"/>
      <c r="BL1157" s="34"/>
      <c r="BM1157" s="86"/>
      <c r="BN1157" s="86"/>
      <c r="BO1157" s="86"/>
      <c r="BP1157" s="86"/>
      <c r="BQ1157" s="86"/>
      <c r="BR1157" s="86"/>
      <c r="BS1157" s="86"/>
      <c r="BT1157" s="86"/>
      <c r="BU1157" s="86"/>
      <c r="BV1157" s="86"/>
      <c r="BW1157" s="86"/>
      <c r="BX1157" s="86"/>
      <c r="BY1157" s="86"/>
      <c r="BZ1157" s="86"/>
      <c r="CA1157" s="86"/>
      <c r="CB1157" s="86"/>
      <c r="CC1157" s="86"/>
      <c r="CD1157" s="86"/>
      <c r="CE1157" s="86"/>
      <c r="CF1157" s="86"/>
      <c r="CG1157" s="86"/>
      <c r="CH1157" s="86"/>
      <c r="CI1157" s="86"/>
      <c r="CJ1157" s="86"/>
      <c r="CK1157" s="86"/>
      <c r="CS1157" s="1" t="s">
        <v>3473</v>
      </c>
    </row>
    <row r="1158" spans="1:97" ht="15.75" hidden="1" customHeight="1">
      <c r="A1158" s="86"/>
      <c r="B1158" s="106"/>
      <c r="C1158" s="81"/>
      <c r="D1158" s="106"/>
      <c r="E1158" s="106"/>
      <c r="F1158" s="106"/>
      <c r="G1158" s="106"/>
      <c r="H1158" s="106"/>
      <c r="I1158" s="106"/>
      <c r="J1158" s="106"/>
      <c r="K1158" s="106"/>
      <c r="L1158" s="106"/>
      <c r="M1158" s="81"/>
      <c r="N1158" s="81"/>
      <c r="O1158" s="81"/>
      <c r="P1158" s="81"/>
      <c r="Q1158" s="81"/>
      <c r="R1158" s="81"/>
      <c r="S1158" s="81"/>
      <c r="T1158" s="81"/>
      <c r="U1158" s="81"/>
      <c r="V1158" s="81"/>
      <c r="W1158" s="81"/>
      <c r="X1158" s="81"/>
      <c r="Y1158" s="81"/>
      <c r="Z1158" s="81"/>
      <c r="AA1158" s="81"/>
      <c r="AB1158" s="81"/>
      <c r="AC1158" s="81"/>
      <c r="AD1158" s="81"/>
      <c r="AE1158" s="81"/>
      <c r="AF1158" s="81"/>
      <c r="AG1158" s="81"/>
      <c r="AH1158" s="81"/>
      <c r="AI1158" s="81"/>
      <c r="AJ1158" s="81"/>
      <c r="AK1158" s="81"/>
      <c r="AL1158" s="81"/>
      <c r="AM1158" s="81"/>
      <c r="AN1158" s="81"/>
      <c r="AO1158" s="81"/>
      <c r="AP1158" s="81"/>
      <c r="AQ1158" s="81"/>
      <c r="AR1158" s="81"/>
      <c r="AS1158" s="81"/>
      <c r="AT1158" s="81"/>
      <c r="AU1158" s="81"/>
      <c r="AV1158" s="81"/>
      <c r="AW1158" s="81"/>
      <c r="AX1158" s="81"/>
      <c r="AY1158" s="81"/>
      <c r="AZ1158" s="81"/>
      <c r="BA1158" s="81"/>
      <c r="BB1158" s="81"/>
      <c r="BC1158" s="81"/>
      <c r="BD1158" s="81"/>
      <c r="BE1158" s="81"/>
      <c r="BF1158" s="81"/>
      <c r="BG1158" s="81"/>
      <c r="BH1158" s="81"/>
      <c r="BI1158" s="81"/>
      <c r="BJ1158" s="86"/>
      <c r="BK1158" s="86"/>
      <c r="BL1158" s="34"/>
      <c r="BM1158" s="86"/>
      <c r="BN1158" s="86"/>
      <c r="BO1158" s="86"/>
      <c r="BP1158" s="86"/>
      <c r="BQ1158" s="86"/>
      <c r="BR1158" s="86"/>
      <c r="BS1158" s="86"/>
      <c r="BT1158" s="86"/>
      <c r="BU1158" s="86"/>
      <c r="BV1158" s="86"/>
      <c r="BW1158" s="86"/>
      <c r="BX1158" s="86"/>
      <c r="BY1158" s="86"/>
      <c r="BZ1158" s="86"/>
      <c r="CA1158" s="86"/>
      <c r="CB1158" s="86"/>
      <c r="CC1158" s="86"/>
      <c r="CD1158" s="86"/>
      <c r="CE1158" s="86"/>
      <c r="CF1158" s="86"/>
      <c r="CG1158" s="86"/>
      <c r="CH1158" s="86"/>
      <c r="CI1158" s="86"/>
      <c r="CJ1158" s="86"/>
      <c r="CK1158" s="86"/>
      <c r="CS1158" s="1" t="s">
        <v>3474</v>
      </c>
    </row>
    <row r="1159" spans="1:97" ht="15.75" hidden="1" customHeight="1">
      <c r="A1159" s="86"/>
      <c r="B1159" s="106"/>
      <c r="C1159" s="81"/>
      <c r="D1159" s="106"/>
      <c r="E1159" s="106"/>
      <c r="F1159" s="106"/>
      <c r="G1159" s="106"/>
      <c r="H1159" s="106"/>
      <c r="I1159" s="106"/>
      <c r="J1159" s="106"/>
      <c r="K1159" s="106"/>
      <c r="L1159" s="106"/>
      <c r="M1159" s="81"/>
      <c r="N1159" s="81"/>
      <c r="O1159" s="81"/>
      <c r="P1159" s="81"/>
      <c r="Q1159" s="81"/>
      <c r="R1159" s="81"/>
      <c r="S1159" s="81"/>
      <c r="T1159" s="81"/>
      <c r="U1159" s="81"/>
      <c r="V1159" s="81"/>
      <c r="W1159" s="81"/>
      <c r="X1159" s="81"/>
      <c r="Y1159" s="81"/>
      <c r="Z1159" s="81"/>
      <c r="AA1159" s="81"/>
      <c r="AB1159" s="81"/>
      <c r="AC1159" s="81"/>
      <c r="AD1159" s="81"/>
      <c r="AE1159" s="81"/>
      <c r="AF1159" s="81"/>
      <c r="AG1159" s="81"/>
      <c r="AH1159" s="81"/>
      <c r="AI1159" s="81"/>
      <c r="AJ1159" s="81"/>
      <c r="AK1159" s="81"/>
      <c r="AL1159" s="81"/>
      <c r="AM1159" s="81"/>
      <c r="AN1159" s="81"/>
      <c r="AO1159" s="81"/>
      <c r="AP1159" s="81"/>
      <c r="AQ1159" s="81"/>
      <c r="AR1159" s="81"/>
      <c r="AS1159" s="81"/>
      <c r="AT1159" s="81"/>
      <c r="AU1159" s="81"/>
      <c r="AV1159" s="81"/>
      <c r="AW1159" s="81"/>
      <c r="AX1159" s="81"/>
      <c r="AY1159" s="81"/>
      <c r="AZ1159" s="81"/>
      <c r="BA1159" s="81"/>
      <c r="BB1159" s="81"/>
      <c r="BC1159" s="81"/>
      <c r="BD1159" s="81"/>
      <c r="BE1159" s="81"/>
      <c r="BF1159" s="81"/>
      <c r="BG1159" s="81"/>
      <c r="BH1159" s="81"/>
      <c r="BI1159" s="81"/>
      <c r="BJ1159" s="86"/>
      <c r="BK1159" s="86"/>
      <c r="BL1159" s="34"/>
      <c r="BM1159" s="86"/>
      <c r="BN1159" s="86"/>
      <c r="BO1159" s="86"/>
      <c r="BP1159" s="86"/>
      <c r="BQ1159" s="86"/>
      <c r="BR1159" s="86"/>
      <c r="BS1159" s="86"/>
      <c r="BT1159" s="86"/>
      <c r="BU1159" s="86"/>
      <c r="BV1159" s="86"/>
      <c r="BW1159" s="86"/>
      <c r="BX1159" s="86"/>
      <c r="BY1159" s="86"/>
      <c r="BZ1159" s="86"/>
      <c r="CA1159" s="86"/>
      <c r="CB1159" s="86"/>
      <c r="CC1159" s="86"/>
      <c r="CD1159" s="86"/>
      <c r="CE1159" s="86"/>
      <c r="CF1159" s="86"/>
      <c r="CG1159" s="86"/>
      <c r="CH1159" s="86"/>
      <c r="CI1159" s="86"/>
      <c r="CJ1159" s="86"/>
      <c r="CK1159" s="86"/>
      <c r="CS1159" s="1" t="s">
        <v>3475</v>
      </c>
    </row>
    <row r="1160" spans="1:97" ht="15.75" hidden="1" customHeight="1">
      <c r="A1160" s="86"/>
      <c r="B1160" s="106"/>
      <c r="C1160" s="81"/>
      <c r="D1160" s="106"/>
      <c r="E1160" s="106"/>
      <c r="F1160" s="106"/>
      <c r="G1160" s="106"/>
      <c r="H1160" s="106"/>
      <c r="I1160" s="106"/>
      <c r="J1160" s="106"/>
      <c r="K1160" s="106"/>
      <c r="L1160" s="106"/>
      <c r="M1160" s="81"/>
      <c r="N1160" s="81"/>
      <c r="O1160" s="81"/>
      <c r="P1160" s="81"/>
      <c r="Q1160" s="81"/>
      <c r="R1160" s="81"/>
      <c r="S1160" s="81"/>
      <c r="T1160" s="81"/>
      <c r="U1160" s="81"/>
      <c r="V1160" s="81"/>
      <c r="W1160" s="81"/>
      <c r="X1160" s="81"/>
      <c r="Y1160" s="81"/>
      <c r="Z1160" s="81"/>
      <c r="AA1160" s="81"/>
      <c r="AB1160" s="81"/>
      <c r="AC1160" s="81"/>
      <c r="AD1160" s="81"/>
      <c r="AE1160" s="81"/>
      <c r="AF1160" s="81"/>
      <c r="AG1160" s="81"/>
      <c r="AH1160" s="81"/>
      <c r="AI1160" s="81"/>
      <c r="AJ1160" s="81"/>
      <c r="AK1160" s="81"/>
      <c r="AL1160" s="81"/>
      <c r="AM1160" s="81"/>
      <c r="AN1160" s="81"/>
      <c r="AO1160" s="81"/>
      <c r="AP1160" s="81"/>
      <c r="AQ1160" s="81"/>
      <c r="AR1160" s="81"/>
      <c r="AS1160" s="81"/>
      <c r="AT1160" s="81"/>
      <c r="AU1160" s="81"/>
      <c r="AV1160" s="81"/>
      <c r="AW1160" s="81"/>
      <c r="AX1160" s="81"/>
      <c r="AY1160" s="81"/>
      <c r="AZ1160" s="81"/>
      <c r="BA1160" s="81"/>
      <c r="BB1160" s="81"/>
      <c r="BC1160" s="81"/>
      <c r="BD1160" s="81"/>
      <c r="BE1160" s="81"/>
      <c r="BF1160" s="81"/>
      <c r="BG1160" s="81"/>
      <c r="BH1160" s="81"/>
      <c r="BI1160" s="81"/>
      <c r="BJ1160" s="86"/>
      <c r="BK1160" s="86"/>
      <c r="BL1160" s="34"/>
      <c r="BM1160" s="86"/>
      <c r="BN1160" s="86"/>
      <c r="BO1160" s="86"/>
      <c r="BP1160" s="86"/>
      <c r="BQ1160" s="86"/>
      <c r="BR1160" s="86"/>
      <c r="BS1160" s="86"/>
      <c r="BT1160" s="86"/>
      <c r="BU1160" s="86"/>
      <c r="BV1160" s="86"/>
      <c r="BW1160" s="86"/>
      <c r="BX1160" s="86"/>
      <c r="BY1160" s="86"/>
      <c r="BZ1160" s="86"/>
      <c r="CA1160" s="86"/>
      <c r="CB1160" s="86"/>
      <c r="CC1160" s="86"/>
      <c r="CD1160" s="86"/>
      <c r="CE1160" s="86"/>
      <c r="CF1160" s="86"/>
      <c r="CG1160" s="86"/>
      <c r="CH1160" s="86"/>
      <c r="CI1160" s="86"/>
      <c r="CJ1160" s="86"/>
      <c r="CK1160" s="86"/>
      <c r="CS1160" s="1" t="s">
        <v>3476</v>
      </c>
    </row>
    <row r="1161" spans="1:97" ht="15.75" hidden="1" customHeight="1">
      <c r="A1161" s="86"/>
      <c r="B1161" s="106"/>
      <c r="C1161" s="81"/>
      <c r="D1161" s="106"/>
      <c r="E1161" s="106"/>
      <c r="F1161" s="106"/>
      <c r="G1161" s="106"/>
      <c r="H1161" s="106"/>
      <c r="I1161" s="106"/>
      <c r="J1161" s="106"/>
      <c r="K1161" s="106"/>
      <c r="L1161" s="106"/>
      <c r="M1161" s="81"/>
      <c r="N1161" s="81"/>
      <c r="O1161" s="81"/>
      <c r="P1161" s="81"/>
      <c r="Q1161" s="81"/>
      <c r="R1161" s="81"/>
      <c r="S1161" s="81"/>
      <c r="T1161" s="81"/>
      <c r="U1161" s="81"/>
      <c r="V1161" s="81"/>
      <c r="W1161" s="81"/>
      <c r="X1161" s="81"/>
      <c r="Y1161" s="81"/>
      <c r="Z1161" s="81"/>
      <c r="AA1161" s="81"/>
      <c r="AB1161" s="81"/>
      <c r="AC1161" s="81"/>
      <c r="AD1161" s="81"/>
      <c r="AE1161" s="81"/>
      <c r="AF1161" s="81"/>
      <c r="AG1161" s="81"/>
      <c r="AH1161" s="81"/>
      <c r="AI1161" s="81"/>
      <c r="AJ1161" s="81"/>
      <c r="AK1161" s="81"/>
      <c r="AL1161" s="81"/>
      <c r="AM1161" s="81"/>
      <c r="AN1161" s="81"/>
      <c r="AO1161" s="81"/>
      <c r="AP1161" s="81"/>
      <c r="AQ1161" s="81"/>
      <c r="AR1161" s="81"/>
      <c r="AS1161" s="81"/>
      <c r="AT1161" s="81"/>
      <c r="AU1161" s="81"/>
      <c r="AV1161" s="81"/>
      <c r="AW1161" s="81"/>
      <c r="AX1161" s="81"/>
      <c r="AY1161" s="81"/>
      <c r="AZ1161" s="81"/>
      <c r="BA1161" s="81"/>
      <c r="BB1161" s="81"/>
      <c r="BC1161" s="81"/>
      <c r="BD1161" s="81"/>
      <c r="BE1161" s="81"/>
      <c r="BF1161" s="81"/>
      <c r="BG1161" s="81"/>
      <c r="BH1161" s="81"/>
      <c r="BI1161" s="81"/>
      <c r="BJ1161" s="86"/>
      <c r="BK1161" s="86"/>
      <c r="BL1161" s="34"/>
      <c r="BM1161" s="86"/>
      <c r="BN1161" s="86"/>
      <c r="BO1161" s="86"/>
      <c r="BP1161" s="86"/>
      <c r="BQ1161" s="86"/>
      <c r="BR1161" s="86"/>
      <c r="BS1161" s="86"/>
      <c r="BT1161" s="86"/>
      <c r="BU1161" s="86"/>
      <c r="BV1161" s="86"/>
      <c r="BW1161" s="86"/>
      <c r="BX1161" s="86"/>
      <c r="BY1161" s="86"/>
      <c r="BZ1161" s="86"/>
      <c r="CA1161" s="86"/>
      <c r="CB1161" s="86"/>
      <c r="CC1161" s="86"/>
      <c r="CD1161" s="86"/>
      <c r="CE1161" s="86"/>
      <c r="CF1161" s="86"/>
      <c r="CG1161" s="86"/>
      <c r="CH1161" s="86"/>
      <c r="CI1161" s="86"/>
      <c r="CJ1161" s="86"/>
      <c r="CK1161" s="86"/>
      <c r="CS1161" s="1" t="s">
        <v>3477</v>
      </c>
    </row>
    <row r="1162" spans="1:97" ht="15.75" hidden="1" customHeight="1">
      <c r="A1162" s="86"/>
      <c r="B1162" s="106"/>
      <c r="C1162" s="81"/>
      <c r="D1162" s="106"/>
      <c r="E1162" s="106"/>
      <c r="F1162" s="106"/>
      <c r="G1162" s="106"/>
      <c r="H1162" s="106"/>
      <c r="I1162" s="106"/>
      <c r="J1162" s="106"/>
      <c r="K1162" s="106"/>
      <c r="L1162" s="106"/>
      <c r="M1162" s="81"/>
      <c r="N1162" s="81"/>
      <c r="O1162" s="81"/>
      <c r="P1162" s="81"/>
      <c r="Q1162" s="81"/>
      <c r="R1162" s="81"/>
      <c r="S1162" s="81"/>
      <c r="T1162" s="81"/>
      <c r="U1162" s="81"/>
      <c r="V1162" s="81"/>
      <c r="W1162" s="81"/>
      <c r="X1162" s="81"/>
      <c r="Y1162" s="81"/>
      <c r="Z1162" s="81"/>
      <c r="AA1162" s="81"/>
      <c r="AB1162" s="81"/>
      <c r="AC1162" s="81"/>
      <c r="AD1162" s="81"/>
      <c r="AE1162" s="81"/>
      <c r="AF1162" s="81"/>
      <c r="AG1162" s="81"/>
      <c r="AH1162" s="81"/>
      <c r="AI1162" s="81"/>
      <c r="AJ1162" s="81"/>
      <c r="AK1162" s="81"/>
      <c r="AL1162" s="81"/>
      <c r="AM1162" s="81"/>
      <c r="AN1162" s="81"/>
      <c r="AO1162" s="81"/>
      <c r="AP1162" s="81"/>
      <c r="AQ1162" s="81"/>
      <c r="AR1162" s="81"/>
      <c r="AS1162" s="81"/>
      <c r="AT1162" s="81"/>
      <c r="AU1162" s="81"/>
      <c r="AV1162" s="81"/>
      <c r="AW1162" s="81"/>
      <c r="AX1162" s="81"/>
      <c r="AY1162" s="81"/>
      <c r="AZ1162" s="81"/>
      <c r="BA1162" s="81"/>
      <c r="BB1162" s="81"/>
      <c r="BC1162" s="81"/>
      <c r="BD1162" s="81"/>
      <c r="BE1162" s="81"/>
      <c r="BF1162" s="81"/>
      <c r="BG1162" s="81"/>
      <c r="BH1162" s="81"/>
      <c r="BI1162" s="81"/>
      <c r="BJ1162" s="86"/>
      <c r="BK1162" s="86"/>
      <c r="BL1162" s="34"/>
      <c r="BM1162" s="86"/>
      <c r="BN1162" s="86"/>
      <c r="BO1162" s="86"/>
      <c r="BP1162" s="86"/>
      <c r="BQ1162" s="86"/>
      <c r="BR1162" s="86"/>
      <c r="BS1162" s="86"/>
      <c r="BT1162" s="86"/>
      <c r="BU1162" s="86"/>
      <c r="BV1162" s="86"/>
      <c r="BW1162" s="86"/>
      <c r="BX1162" s="86"/>
      <c r="BY1162" s="86"/>
      <c r="BZ1162" s="86"/>
      <c r="CA1162" s="86"/>
      <c r="CB1162" s="86"/>
      <c r="CC1162" s="86"/>
      <c r="CD1162" s="86"/>
      <c r="CE1162" s="86"/>
      <c r="CF1162" s="86"/>
      <c r="CG1162" s="86"/>
      <c r="CH1162" s="86"/>
      <c r="CI1162" s="86"/>
      <c r="CJ1162" s="86"/>
      <c r="CK1162" s="86"/>
      <c r="CS1162" s="1" t="s">
        <v>3478</v>
      </c>
    </row>
    <row r="1163" spans="1:97" ht="15.75" hidden="1" customHeight="1">
      <c r="A1163" s="86"/>
      <c r="B1163" s="106"/>
      <c r="C1163" s="81"/>
      <c r="D1163" s="106"/>
      <c r="E1163" s="106"/>
      <c r="F1163" s="106"/>
      <c r="G1163" s="106"/>
      <c r="H1163" s="106"/>
      <c r="I1163" s="106"/>
      <c r="J1163" s="106"/>
      <c r="K1163" s="106"/>
      <c r="L1163" s="106"/>
      <c r="M1163" s="81"/>
      <c r="N1163" s="81"/>
      <c r="O1163" s="81"/>
      <c r="P1163" s="81"/>
      <c r="Q1163" s="81"/>
      <c r="R1163" s="81"/>
      <c r="S1163" s="81"/>
      <c r="T1163" s="81"/>
      <c r="U1163" s="81"/>
      <c r="V1163" s="81"/>
      <c r="W1163" s="81"/>
      <c r="X1163" s="81"/>
      <c r="Y1163" s="81"/>
      <c r="Z1163" s="81"/>
      <c r="AA1163" s="81"/>
      <c r="AB1163" s="81"/>
      <c r="AC1163" s="81"/>
      <c r="AD1163" s="81"/>
      <c r="AE1163" s="81"/>
      <c r="AF1163" s="81"/>
      <c r="AG1163" s="81"/>
      <c r="AH1163" s="81"/>
      <c r="AI1163" s="81"/>
      <c r="AJ1163" s="81"/>
      <c r="AK1163" s="81"/>
      <c r="AL1163" s="81"/>
      <c r="AM1163" s="81"/>
      <c r="AN1163" s="81"/>
      <c r="AO1163" s="81"/>
      <c r="AP1163" s="81"/>
      <c r="AQ1163" s="81"/>
      <c r="AR1163" s="81"/>
      <c r="AS1163" s="81"/>
      <c r="AT1163" s="81"/>
      <c r="AU1163" s="81"/>
      <c r="AV1163" s="81"/>
      <c r="AW1163" s="81"/>
      <c r="AX1163" s="81"/>
      <c r="AY1163" s="81"/>
      <c r="AZ1163" s="81"/>
      <c r="BA1163" s="81"/>
      <c r="BB1163" s="81"/>
      <c r="BC1163" s="81"/>
      <c r="BD1163" s="81"/>
      <c r="BE1163" s="81"/>
      <c r="BF1163" s="81"/>
      <c r="BG1163" s="81"/>
      <c r="BH1163" s="81"/>
      <c r="BI1163" s="81"/>
      <c r="BJ1163" s="86"/>
      <c r="BK1163" s="86"/>
      <c r="BL1163" s="34"/>
      <c r="BM1163" s="86"/>
      <c r="BN1163" s="86"/>
      <c r="BO1163" s="86"/>
      <c r="BP1163" s="86"/>
      <c r="BQ1163" s="86"/>
      <c r="BR1163" s="86"/>
      <c r="BS1163" s="86"/>
      <c r="BT1163" s="86"/>
      <c r="BU1163" s="86"/>
      <c r="BV1163" s="86"/>
      <c r="BW1163" s="86"/>
      <c r="BX1163" s="86"/>
      <c r="BY1163" s="86"/>
      <c r="BZ1163" s="86"/>
      <c r="CA1163" s="86"/>
      <c r="CB1163" s="86"/>
      <c r="CC1163" s="86"/>
      <c r="CD1163" s="86"/>
      <c r="CE1163" s="86"/>
      <c r="CF1163" s="86"/>
      <c r="CG1163" s="86"/>
      <c r="CH1163" s="86"/>
      <c r="CI1163" s="86"/>
      <c r="CJ1163" s="86"/>
      <c r="CK1163" s="86"/>
      <c r="CS1163" s="1" t="s">
        <v>3479</v>
      </c>
    </row>
    <row r="1164" spans="1:97" ht="15.75" hidden="1" customHeight="1">
      <c r="A1164" s="86"/>
      <c r="B1164" s="106"/>
      <c r="C1164" s="81"/>
      <c r="D1164" s="106"/>
      <c r="E1164" s="106"/>
      <c r="F1164" s="106"/>
      <c r="G1164" s="106"/>
      <c r="H1164" s="106"/>
      <c r="I1164" s="106"/>
      <c r="J1164" s="106"/>
      <c r="K1164" s="106"/>
      <c r="L1164" s="106"/>
      <c r="M1164" s="81"/>
      <c r="N1164" s="81"/>
      <c r="O1164" s="81"/>
      <c r="P1164" s="81"/>
      <c r="Q1164" s="81"/>
      <c r="R1164" s="81"/>
      <c r="S1164" s="81"/>
      <c r="T1164" s="81"/>
      <c r="U1164" s="81"/>
      <c r="V1164" s="81"/>
      <c r="W1164" s="81"/>
      <c r="X1164" s="81"/>
      <c r="Y1164" s="81"/>
      <c r="Z1164" s="81"/>
      <c r="AA1164" s="81"/>
      <c r="AB1164" s="81"/>
      <c r="AC1164" s="81"/>
      <c r="AD1164" s="81"/>
      <c r="AE1164" s="81"/>
      <c r="AF1164" s="81"/>
      <c r="AG1164" s="81"/>
      <c r="AH1164" s="81"/>
      <c r="AI1164" s="81"/>
      <c r="AJ1164" s="81"/>
      <c r="AK1164" s="81"/>
      <c r="AL1164" s="81"/>
      <c r="AM1164" s="81"/>
      <c r="AN1164" s="81"/>
      <c r="AO1164" s="81"/>
      <c r="AP1164" s="81"/>
      <c r="AQ1164" s="81"/>
      <c r="AR1164" s="81"/>
      <c r="AS1164" s="81"/>
      <c r="AT1164" s="81"/>
      <c r="AU1164" s="81"/>
      <c r="AV1164" s="81"/>
      <c r="AW1164" s="81"/>
      <c r="AX1164" s="81"/>
      <c r="AY1164" s="81"/>
      <c r="AZ1164" s="81"/>
      <c r="BA1164" s="81"/>
      <c r="BB1164" s="81"/>
      <c r="BC1164" s="81"/>
      <c r="BD1164" s="81"/>
      <c r="BE1164" s="81"/>
      <c r="BF1164" s="81"/>
      <c r="BG1164" s="81"/>
      <c r="BH1164" s="81"/>
      <c r="BI1164" s="81"/>
      <c r="BJ1164" s="86"/>
      <c r="BK1164" s="86"/>
      <c r="BL1164" s="34"/>
      <c r="BM1164" s="86"/>
      <c r="BN1164" s="86"/>
      <c r="BO1164" s="86"/>
      <c r="BP1164" s="86"/>
      <c r="BQ1164" s="86"/>
      <c r="BR1164" s="86"/>
      <c r="BS1164" s="86"/>
      <c r="BT1164" s="86"/>
      <c r="BU1164" s="86"/>
      <c r="BV1164" s="86"/>
      <c r="BW1164" s="86"/>
      <c r="BX1164" s="86"/>
      <c r="BY1164" s="86"/>
      <c r="BZ1164" s="86"/>
      <c r="CA1164" s="86"/>
      <c r="CB1164" s="86"/>
      <c r="CC1164" s="86"/>
      <c r="CD1164" s="86"/>
      <c r="CE1164" s="86"/>
      <c r="CF1164" s="86"/>
      <c r="CG1164" s="86"/>
      <c r="CH1164" s="86"/>
      <c r="CI1164" s="86"/>
      <c r="CJ1164" s="86"/>
      <c r="CK1164" s="86"/>
      <c r="CS1164" s="1" t="s">
        <v>3480</v>
      </c>
    </row>
    <row r="1165" spans="1:97" ht="15.75" hidden="1" customHeight="1">
      <c r="A1165" s="86"/>
      <c r="B1165" s="106"/>
      <c r="C1165" s="81"/>
      <c r="D1165" s="106"/>
      <c r="E1165" s="106"/>
      <c r="F1165" s="106"/>
      <c r="G1165" s="106"/>
      <c r="H1165" s="106"/>
      <c r="I1165" s="106"/>
      <c r="J1165" s="106"/>
      <c r="K1165" s="106"/>
      <c r="L1165" s="106"/>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6"/>
      <c r="BK1165" s="86"/>
      <c r="BL1165" s="34"/>
      <c r="BM1165" s="86"/>
      <c r="BN1165" s="86"/>
      <c r="BO1165" s="86"/>
      <c r="BP1165" s="86"/>
      <c r="BQ1165" s="86"/>
      <c r="BR1165" s="86"/>
      <c r="BS1165" s="86"/>
      <c r="BT1165" s="86"/>
      <c r="BU1165" s="86"/>
      <c r="BV1165" s="86"/>
      <c r="BW1165" s="86"/>
      <c r="BX1165" s="86"/>
      <c r="BY1165" s="86"/>
      <c r="BZ1165" s="86"/>
      <c r="CA1165" s="86"/>
      <c r="CB1165" s="86"/>
      <c r="CC1165" s="86"/>
      <c r="CD1165" s="86"/>
      <c r="CE1165" s="86"/>
      <c r="CF1165" s="86"/>
      <c r="CG1165" s="86"/>
      <c r="CH1165" s="86"/>
      <c r="CI1165" s="86"/>
      <c r="CJ1165" s="86"/>
      <c r="CK1165" s="86"/>
      <c r="CS1165" s="1" t="s">
        <v>3481</v>
      </c>
    </row>
    <row r="1166" spans="1:97" ht="15.75" hidden="1" customHeight="1">
      <c r="A1166" s="86"/>
      <c r="B1166" s="106"/>
      <c r="C1166" s="81"/>
      <c r="D1166" s="106"/>
      <c r="E1166" s="106"/>
      <c r="F1166" s="106"/>
      <c r="G1166" s="106"/>
      <c r="H1166" s="106"/>
      <c r="I1166" s="106"/>
      <c r="J1166" s="106"/>
      <c r="K1166" s="106"/>
      <c r="L1166" s="106"/>
      <c r="M1166" s="81"/>
      <c r="N1166" s="81"/>
      <c r="O1166" s="81"/>
      <c r="P1166" s="81"/>
      <c r="Q1166" s="81"/>
      <c r="R1166" s="81"/>
      <c r="S1166" s="81"/>
      <c r="T1166" s="81"/>
      <c r="U1166" s="81"/>
      <c r="V1166" s="81"/>
      <c r="W1166" s="81"/>
      <c r="X1166" s="81"/>
      <c r="Y1166" s="81"/>
      <c r="Z1166" s="81"/>
      <c r="AA1166" s="81"/>
      <c r="AB1166" s="81"/>
      <c r="AC1166" s="81"/>
      <c r="AD1166" s="81"/>
      <c r="AE1166" s="81"/>
      <c r="AF1166" s="81"/>
      <c r="AG1166" s="81"/>
      <c r="AH1166" s="81"/>
      <c r="AI1166" s="81"/>
      <c r="AJ1166" s="81"/>
      <c r="AK1166" s="81"/>
      <c r="AL1166" s="81"/>
      <c r="AM1166" s="81"/>
      <c r="AN1166" s="81"/>
      <c r="AO1166" s="81"/>
      <c r="AP1166" s="81"/>
      <c r="AQ1166" s="81"/>
      <c r="AR1166" s="81"/>
      <c r="AS1166" s="81"/>
      <c r="AT1166" s="81"/>
      <c r="AU1166" s="81"/>
      <c r="AV1166" s="81"/>
      <c r="AW1166" s="81"/>
      <c r="AX1166" s="81"/>
      <c r="AY1166" s="81"/>
      <c r="AZ1166" s="81"/>
      <c r="BA1166" s="81"/>
      <c r="BB1166" s="81"/>
      <c r="BC1166" s="81"/>
      <c r="BD1166" s="81"/>
      <c r="BE1166" s="81"/>
      <c r="BF1166" s="81"/>
      <c r="BG1166" s="81"/>
      <c r="BH1166" s="81"/>
      <c r="BI1166" s="81"/>
      <c r="BJ1166" s="86"/>
      <c r="BK1166" s="86"/>
      <c r="BL1166" s="34"/>
      <c r="BM1166" s="86"/>
      <c r="BN1166" s="86"/>
      <c r="BO1166" s="86"/>
      <c r="BP1166" s="86"/>
      <c r="BQ1166" s="86"/>
      <c r="BR1166" s="86"/>
      <c r="BS1166" s="86"/>
      <c r="BT1166" s="86"/>
      <c r="BU1166" s="86"/>
      <c r="BV1166" s="86"/>
      <c r="BW1166" s="86"/>
      <c r="BX1166" s="86"/>
      <c r="BY1166" s="86"/>
      <c r="BZ1166" s="86"/>
      <c r="CA1166" s="86"/>
      <c r="CB1166" s="86"/>
      <c r="CC1166" s="86"/>
      <c r="CD1166" s="86"/>
      <c r="CE1166" s="86"/>
      <c r="CF1166" s="86"/>
      <c r="CG1166" s="86"/>
      <c r="CH1166" s="86"/>
      <c r="CI1166" s="86"/>
      <c r="CJ1166" s="86"/>
      <c r="CK1166" s="86"/>
      <c r="CS1166" s="1" t="s">
        <v>3482</v>
      </c>
    </row>
    <row r="1167" spans="1:97" ht="15.75" hidden="1" customHeight="1">
      <c r="A1167" s="86"/>
      <c r="B1167" s="106"/>
      <c r="C1167" s="81"/>
      <c r="D1167" s="106"/>
      <c r="E1167" s="106"/>
      <c r="F1167" s="106"/>
      <c r="G1167" s="106"/>
      <c r="H1167" s="106"/>
      <c r="I1167" s="106"/>
      <c r="J1167" s="106"/>
      <c r="K1167" s="106"/>
      <c r="L1167" s="106"/>
      <c r="M1167" s="81"/>
      <c r="N1167" s="81"/>
      <c r="O1167" s="81"/>
      <c r="P1167" s="81"/>
      <c r="Q1167" s="81"/>
      <c r="R1167" s="81"/>
      <c r="S1167" s="81"/>
      <c r="T1167" s="81"/>
      <c r="U1167" s="81"/>
      <c r="V1167" s="81"/>
      <c r="W1167" s="81"/>
      <c r="X1167" s="81"/>
      <c r="Y1167" s="81"/>
      <c r="Z1167" s="81"/>
      <c r="AA1167" s="81"/>
      <c r="AB1167" s="81"/>
      <c r="AC1167" s="81"/>
      <c r="AD1167" s="81"/>
      <c r="AE1167" s="81"/>
      <c r="AF1167" s="81"/>
      <c r="AG1167" s="81"/>
      <c r="AH1167" s="81"/>
      <c r="AI1167" s="81"/>
      <c r="AJ1167" s="81"/>
      <c r="AK1167" s="81"/>
      <c r="AL1167" s="81"/>
      <c r="AM1167" s="81"/>
      <c r="AN1167" s="81"/>
      <c r="AO1167" s="81"/>
      <c r="AP1167" s="81"/>
      <c r="AQ1167" s="81"/>
      <c r="AR1167" s="81"/>
      <c r="AS1167" s="81"/>
      <c r="AT1167" s="81"/>
      <c r="AU1167" s="81"/>
      <c r="AV1167" s="81"/>
      <c r="AW1167" s="81"/>
      <c r="AX1167" s="81"/>
      <c r="AY1167" s="81"/>
      <c r="AZ1167" s="81"/>
      <c r="BA1167" s="81"/>
      <c r="BB1167" s="81"/>
      <c r="BC1167" s="81"/>
      <c r="BD1167" s="81"/>
      <c r="BE1167" s="81"/>
      <c r="BF1167" s="81"/>
      <c r="BG1167" s="81"/>
      <c r="BH1167" s="81"/>
      <c r="BI1167" s="81"/>
      <c r="BJ1167" s="86"/>
      <c r="BK1167" s="86"/>
      <c r="BL1167" s="34"/>
      <c r="BM1167" s="86"/>
      <c r="BN1167" s="86"/>
      <c r="BO1167" s="86"/>
      <c r="BP1167" s="86"/>
      <c r="BQ1167" s="86"/>
      <c r="BR1167" s="86"/>
      <c r="BS1167" s="86"/>
      <c r="BT1167" s="86"/>
      <c r="BU1167" s="86"/>
      <c r="BV1167" s="86"/>
      <c r="BW1167" s="86"/>
      <c r="BX1167" s="86"/>
      <c r="BY1167" s="86"/>
      <c r="BZ1167" s="86"/>
      <c r="CA1167" s="86"/>
      <c r="CB1167" s="86"/>
      <c r="CC1167" s="86"/>
      <c r="CD1167" s="86"/>
      <c r="CE1167" s="86"/>
      <c r="CF1167" s="86"/>
      <c r="CG1167" s="86"/>
      <c r="CH1167" s="86"/>
      <c r="CI1167" s="86"/>
      <c r="CJ1167" s="86"/>
      <c r="CK1167" s="86"/>
      <c r="CS1167" s="1" t="s">
        <v>3483</v>
      </c>
    </row>
    <row r="1168" spans="1:97" ht="15.75" hidden="1" customHeight="1">
      <c r="A1168" s="86"/>
      <c r="B1168" s="106"/>
      <c r="C1168" s="81"/>
      <c r="D1168" s="106"/>
      <c r="E1168" s="106"/>
      <c r="F1168" s="106"/>
      <c r="G1168" s="106"/>
      <c r="H1168" s="106"/>
      <c r="I1168" s="106"/>
      <c r="J1168" s="106"/>
      <c r="K1168" s="106"/>
      <c r="L1168" s="106"/>
      <c r="M1168" s="81"/>
      <c r="N1168" s="81"/>
      <c r="O1168" s="81"/>
      <c r="P1168" s="81"/>
      <c r="Q1168" s="81"/>
      <c r="R1168" s="81"/>
      <c r="S1168" s="81"/>
      <c r="T1168" s="81"/>
      <c r="U1168" s="81"/>
      <c r="V1168" s="81"/>
      <c r="W1168" s="81"/>
      <c r="X1168" s="81"/>
      <c r="Y1168" s="81"/>
      <c r="Z1168" s="81"/>
      <c r="AA1168" s="81"/>
      <c r="AB1168" s="81"/>
      <c r="AC1168" s="81"/>
      <c r="AD1168" s="81"/>
      <c r="AE1168" s="81"/>
      <c r="AF1168" s="81"/>
      <c r="AG1168" s="81"/>
      <c r="AH1168" s="81"/>
      <c r="AI1168" s="81"/>
      <c r="AJ1168" s="81"/>
      <c r="AK1168" s="81"/>
      <c r="AL1168" s="81"/>
      <c r="AM1168" s="81"/>
      <c r="AN1168" s="81"/>
      <c r="AO1168" s="81"/>
      <c r="AP1168" s="81"/>
      <c r="AQ1168" s="81"/>
      <c r="AR1168" s="81"/>
      <c r="AS1168" s="81"/>
      <c r="AT1168" s="81"/>
      <c r="AU1168" s="81"/>
      <c r="AV1168" s="81"/>
      <c r="AW1168" s="81"/>
      <c r="AX1168" s="81"/>
      <c r="AY1168" s="81"/>
      <c r="AZ1168" s="81"/>
      <c r="BA1168" s="81"/>
      <c r="BB1168" s="81"/>
      <c r="BC1168" s="81"/>
      <c r="BD1168" s="81"/>
      <c r="BE1168" s="81"/>
      <c r="BF1168" s="81"/>
      <c r="BG1168" s="81"/>
      <c r="BH1168" s="81"/>
      <c r="BI1168" s="81"/>
      <c r="BJ1168" s="86"/>
      <c r="BK1168" s="86"/>
      <c r="BL1168" s="34"/>
      <c r="BM1168" s="86"/>
      <c r="BN1168" s="86"/>
      <c r="BO1168" s="86"/>
      <c r="BP1168" s="86"/>
      <c r="BQ1168" s="86"/>
      <c r="BR1168" s="86"/>
      <c r="BS1168" s="86"/>
      <c r="BT1168" s="86"/>
      <c r="BU1168" s="86"/>
      <c r="BV1168" s="86"/>
      <c r="BW1168" s="86"/>
      <c r="BX1168" s="86"/>
      <c r="BY1168" s="86"/>
      <c r="BZ1168" s="86"/>
      <c r="CA1168" s="86"/>
      <c r="CB1168" s="86"/>
      <c r="CC1168" s="86"/>
      <c r="CD1168" s="86"/>
      <c r="CE1168" s="86"/>
      <c r="CF1168" s="86"/>
      <c r="CG1168" s="86"/>
      <c r="CH1168" s="86"/>
      <c r="CI1168" s="86"/>
      <c r="CJ1168" s="86"/>
      <c r="CK1168" s="86"/>
      <c r="CS1168" s="1" t="s">
        <v>3484</v>
      </c>
    </row>
    <row r="1169" spans="1:97" ht="15.75" hidden="1" customHeight="1">
      <c r="A1169" s="86"/>
      <c r="B1169" s="106"/>
      <c r="C1169" s="81"/>
      <c r="D1169" s="106"/>
      <c r="E1169" s="106"/>
      <c r="F1169" s="106"/>
      <c r="G1169" s="106"/>
      <c r="H1169" s="106"/>
      <c r="I1169" s="106"/>
      <c r="J1169" s="106"/>
      <c r="K1169" s="106"/>
      <c r="L1169" s="106"/>
      <c r="M1169" s="81"/>
      <c r="N1169" s="81"/>
      <c r="O1169" s="81"/>
      <c r="P1169" s="81"/>
      <c r="Q1169" s="81"/>
      <c r="R1169" s="81"/>
      <c r="S1169" s="81"/>
      <c r="T1169" s="81"/>
      <c r="U1169" s="81"/>
      <c r="V1169" s="81"/>
      <c r="W1169" s="81"/>
      <c r="X1169" s="81"/>
      <c r="Y1169" s="81"/>
      <c r="Z1169" s="81"/>
      <c r="AA1169" s="81"/>
      <c r="AB1169" s="81"/>
      <c r="AC1169" s="81"/>
      <c r="AD1169" s="81"/>
      <c r="AE1169" s="81"/>
      <c r="AF1169" s="81"/>
      <c r="AG1169" s="81"/>
      <c r="AH1169" s="81"/>
      <c r="AI1169" s="81"/>
      <c r="AJ1169" s="81"/>
      <c r="AK1169" s="81"/>
      <c r="AL1169" s="81"/>
      <c r="AM1169" s="81"/>
      <c r="AN1169" s="81"/>
      <c r="AO1169" s="81"/>
      <c r="AP1169" s="81"/>
      <c r="AQ1169" s="81"/>
      <c r="AR1169" s="81"/>
      <c r="AS1169" s="81"/>
      <c r="AT1169" s="81"/>
      <c r="AU1169" s="81"/>
      <c r="AV1169" s="81"/>
      <c r="AW1169" s="81"/>
      <c r="AX1169" s="81"/>
      <c r="AY1169" s="81"/>
      <c r="AZ1169" s="81"/>
      <c r="BA1169" s="81"/>
      <c r="BB1169" s="81"/>
      <c r="BC1169" s="81"/>
      <c r="BD1169" s="81"/>
      <c r="BE1169" s="81"/>
      <c r="BF1169" s="81"/>
      <c r="BG1169" s="81"/>
      <c r="BH1169" s="81"/>
      <c r="BI1169" s="81"/>
      <c r="BJ1169" s="86"/>
      <c r="BK1169" s="86"/>
      <c r="BL1169" s="34"/>
      <c r="BM1169" s="86"/>
      <c r="BN1169" s="86"/>
      <c r="BO1169" s="86"/>
      <c r="BP1169" s="86"/>
      <c r="BQ1169" s="86"/>
      <c r="BR1169" s="86"/>
      <c r="BS1169" s="86"/>
      <c r="BT1169" s="86"/>
      <c r="BU1169" s="86"/>
      <c r="BV1169" s="86"/>
      <c r="BW1169" s="86"/>
      <c r="BX1169" s="86"/>
      <c r="BY1169" s="86"/>
      <c r="BZ1169" s="86"/>
      <c r="CA1169" s="86"/>
      <c r="CB1169" s="86"/>
      <c r="CC1169" s="86"/>
      <c r="CD1169" s="86"/>
      <c r="CE1169" s="86"/>
      <c r="CF1169" s="86"/>
      <c r="CG1169" s="86"/>
      <c r="CH1169" s="86"/>
      <c r="CI1169" s="86"/>
      <c r="CJ1169" s="86"/>
      <c r="CK1169" s="86"/>
      <c r="CS1169" s="1" t="s">
        <v>3485</v>
      </c>
    </row>
    <row r="1170" spans="1:97" ht="15.75" hidden="1" customHeight="1">
      <c r="A1170" s="86"/>
      <c r="B1170" s="106"/>
      <c r="C1170" s="81"/>
      <c r="D1170" s="106"/>
      <c r="E1170" s="106"/>
      <c r="F1170" s="106"/>
      <c r="G1170" s="106"/>
      <c r="H1170" s="106"/>
      <c r="I1170" s="106"/>
      <c r="J1170" s="106"/>
      <c r="K1170" s="106"/>
      <c r="L1170" s="106"/>
      <c r="M1170" s="81"/>
      <c r="N1170" s="81"/>
      <c r="O1170" s="81"/>
      <c r="P1170" s="81"/>
      <c r="Q1170" s="81"/>
      <c r="R1170" s="81"/>
      <c r="S1170" s="81"/>
      <c r="T1170" s="81"/>
      <c r="U1170" s="81"/>
      <c r="V1170" s="81"/>
      <c r="W1170" s="81"/>
      <c r="X1170" s="81"/>
      <c r="Y1170" s="81"/>
      <c r="Z1170" s="81"/>
      <c r="AA1170" s="81"/>
      <c r="AB1170" s="81"/>
      <c r="AC1170" s="81"/>
      <c r="AD1170" s="81"/>
      <c r="AE1170" s="81"/>
      <c r="AF1170" s="81"/>
      <c r="AG1170" s="81"/>
      <c r="AH1170" s="81"/>
      <c r="AI1170" s="81"/>
      <c r="AJ1170" s="81"/>
      <c r="AK1170" s="81"/>
      <c r="AL1170" s="81"/>
      <c r="AM1170" s="81"/>
      <c r="AN1170" s="81"/>
      <c r="AO1170" s="81"/>
      <c r="AP1170" s="81"/>
      <c r="AQ1170" s="81"/>
      <c r="AR1170" s="81"/>
      <c r="AS1170" s="81"/>
      <c r="AT1170" s="81"/>
      <c r="AU1170" s="81"/>
      <c r="AV1170" s="81"/>
      <c r="AW1170" s="81"/>
      <c r="AX1170" s="81"/>
      <c r="AY1170" s="81"/>
      <c r="AZ1170" s="81"/>
      <c r="BA1170" s="81"/>
      <c r="BB1170" s="81"/>
      <c r="BC1170" s="81"/>
      <c r="BD1170" s="81"/>
      <c r="BE1170" s="81"/>
      <c r="BF1170" s="81"/>
      <c r="BG1170" s="81"/>
      <c r="BH1170" s="81"/>
      <c r="BI1170" s="81"/>
      <c r="BJ1170" s="86"/>
      <c r="BK1170" s="86"/>
      <c r="BL1170" s="34"/>
      <c r="BM1170" s="86"/>
      <c r="BN1170" s="86"/>
      <c r="BO1170" s="86"/>
      <c r="BP1170" s="86"/>
      <c r="BQ1170" s="86"/>
      <c r="BR1170" s="86"/>
      <c r="BS1170" s="86"/>
      <c r="BT1170" s="86"/>
      <c r="BU1170" s="86"/>
      <c r="BV1170" s="86"/>
      <c r="BW1170" s="86"/>
      <c r="BX1170" s="86"/>
      <c r="BY1170" s="86"/>
      <c r="BZ1170" s="86"/>
      <c r="CA1170" s="86"/>
      <c r="CB1170" s="86"/>
      <c r="CC1170" s="86"/>
      <c r="CD1170" s="86"/>
      <c r="CE1170" s="86"/>
      <c r="CF1170" s="86"/>
      <c r="CG1170" s="86"/>
      <c r="CH1170" s="86"/>
      <c r="CI1170" s="86"/>
      <c r="CJ1170" s="86"/>
      <c r="CK1170" s="86"/>
      <c r="CS1170" s="1" t="s">
        <v>3486</v>
      </c>
    </row>
    <row r="1171" spans="1:97" ht="15.75" hidden="1" customHeight="1">
      <c r="A1171" s="86"/>
      <c r="B1171" s="106"/>
      <c r="C1171" s="81"/>
      <c r="D1171" s="106"/>
      <c r="E1171" s="106"/>
      <c r="F1171" s="106"/>
      <c r="G1171" s="106"/>
      <c r="H1171" s="106"/>
      <c r="I1171" s="106"/>
      <c r="J1171" s="106"/>
      <c r="K1171" s="106"/>
      <c r="L1171" s="106"/>
      <c r="M1171" s="81"/>
      <c r="N1171" s="81"/>
      <c r="O1171" s="81"/>
      <c r="P1171" s="81"/>
      <c r="Q1171" s="81"/>
      <c r="R1171" s="81"/>
      <c r="S1171" s="81"/>
      <c r="T1171" s="81"/>
      <c r="U1171" s="81"/>
      <c r="V1171" s="81"/>
      <c r="W1171" s="81"/>
      <c r="X1171" s="81"/>
      <c r="Y1171" s="81"/>
      <c r="Z1171" s="81"/>
      <c r="AA1171" s="81"/>
      <c r="AB1171" s="81"/>
      <c r="AC1171" s="81"/>
      <c r="AD1171" s="81"/>
      <c r="AE1171" s="81"/>
      <c r="AF1171" s="81"/>
      <c r="AG1171" s="81"/>
      <c r="AH1171" s="81"/>
      <c r="AI1171" s="81"/>
      <c r="AJ1171" s="81"/>
      <c r="AK1171" s="81"/>
      <c r="AL1171" s="81"/>
      <c r="AM1171" s="81"/>
      <c r="AN1171" s="81"/>
      <c r="AO1171" s="81"/>
      <c r="AP1171" s="81"/>
      <c r="AQ1171" s="81"/>
      <c r="AR1171" s="81"/>
      <c r="AS1171" s="81"/>
      <c r="AT1171" s="81"/>
      <c r="AU1171" s="81"/>
      <c r="AV1171" s="81"/>
      <c r="AW1171" s="81"/>
      <c r="AX1171" s="81"/>
      <c r="AY1171" s="81"/>
      <c r="AZ1171" s="81"/>
      <c r="BA1171" s="81"/>
      <c r="BB1171" s="81"/>
      <c r="BC1171" s="81"/>
      <c r="BD1171" s="81"/>
      <c r="BE1171" s="81"/>
      <c r="BF1171" s="81"/>
      <c r="BG1171" s="81"/>
      <c r="BH1171" s="81"/>
      <c r="BI1171" s="81"/>
      <c r="BJ1171" s="86"/>
      <c r="BK1171" s="86"/>
      <c r="BL1171" s="34"/>
      <c r="BM1171" s="86"/>
      <c r="BN1171" s="86"/>
      <c r="BO1171" s="86"/>
      <c r="BP1171" s="86"/>
      <c r="BQ1171" s="86"/>
      <c r="BR1171" s="86"/>
      <c r="BS1171" s="86"/>
      <c r="BT1171" s="86"/>
      <c r="BU1171" s="86"/>
      <c r="BV1171" s="86"/>
      <c r="BW1171" s="86"/>
      <c r="BX1171" s="86"/>
      <c r="BY1171" s="86"/>
      <c r="BZ1171" s="86"/>
      <c r="CA1171" s="86"/>
      <c r="CB1171" s="86"/>
      <c r="CC1171" s="86"/>
      <c r="CD1171" s="86"/>
      <c r="CE1171" s="86"/>
      <c r="CF1171" s="86"/>
      <c r="CG1171" s="86"/>
      <c r="CH1171" s="86"/>
      <c r="CI1171" s="86"/>
      <c r="CJ1171" s="86"/>
      <c r="CK1171" s="86"/>
      <c r="CS1171" s="1" t="s">
        <v>3487</v>
      </c>
    </row>
    <row r="1172" spans="1:97" ht="15.75" hidden="1" customHeight="1">
      <c r="A1172" s="86"/>
      <c r="B1172" s="106"/>
      <c r="C1172" s="81"/>
      <c r="D1172" s="106"/>
      <c r="E1172" s="106"/>
      <c r="F1172" s="106"/>
      <c r="G1172" s="106"/>
      <c r="H1172" s="106"/>
      <c r="I1172" s="106"/>
      <c r="J1172" s="106"/>
      <c r="K1172" s="106"/>
      <c r="L1172" s="106"/>
      <c r="M1172" s="81"/>
      <c r="N1172" s="81"/>
      <c r="O1172" s="81"/>
      <c r="P1172" s="81"/>
      <c r="Q1172" s="81"/>
      <c r="R1172" s="81"/>
      <c r="S1172" s="81"/>
      <c r="T1172" s="81"/>
      <c r="U1172" s="81"/>
      <c r="V1172" s="81"/>
      <c r="W1172" s="81"/>
      <c r="X1172" s="81"/>
      <c r="Y1172" s="81"/>
      <c r="Z1172" s="81"/>
      <c r="AA1172" s="81"/>
      <c r="AB1172" s="81"/>
      <c r="AC1172" s="81"/>
      <c r="AD1172" s="81"/>
      <c r="AE1172" s="81"/>
      <c r="AF1172" s="81"/>
      <c r="AG1172" s="81"/>
      <c r="AH1172" s="81"/>
      <c r="AI1172" s="81"/>
      <c r="AJ1172" s="81"/>
      <c r="AK1172" s="81"/>
      <c r="AL1172" s="81"/>
      <c r="AM1172" s="81"/>
      <c r="AN1172" s="81"/>
      <c r="AO1172" s="81"/>
      <c r="AP1172" s="81"/>
      <c r="AQ1172" s="81"/>
      <c r="AR1172" s="81"/>
      <c r="AS1172" s="81"/>
      <c r="AT1172" s="81"/>
      <c r="AU1172" s="81"/>
      <c r="AV1172" s="81"/>
      <c r="AW1172" s="81"/>
      <c r="AX1172" s="81"/>
      <c r="AY1172" s="81"/>
      <c r="AZ1172" s="81"/>
      <c r="BA1172" s="81"/>
      <c r="BB1172" s="81"/>
      <c r="BC1172" s="81"/>
      <c r="BD1172" s="81"/>
      <c r="BE1172" s="81"/>
      <c r="BF1172" s="81"/>
      <c r="BG1172" s="81"/>
      <c r="BH1172" s="81"/>
      <c r="BI1172" s="81"/>
      <c r="BJ1172" s="86"/>
      <c r="BK1172" s="86"/>
      <c r="BL1172" s="34"/>
      <c r="BM1172" s="86"/>
      <c r="BN1172" s="86"/>
      <c r="BO1172" s="86"/>
      <c r="BP1172" s="86"/>
      <c r="BQ1172" s="86"/>
      <c r="BR1172" s="86"/>
      <c r="BS1172" s="86"/>
      <c r="BT1172" s="86"/>
      <c r="BU1172" s="86"/>
      <c r="BV1172" s="86"/>
      <c r="BW1172" s="86"/>
      <c r="BX1172" s="86"/>
      <c r="BY1172" s="86"/>
      <c r="BZ1172" s="86"/>
      <c r="CA1172" s="86"/>
      <c r="CB1172" s="86"/>
      <c r="CC1172" s="86"/>
      <c r="CD1172" s="86"/>
      <c r="CE1172" s="86"/>
      <c r="CF1172" s="86"/>
      <c r="CG1172" s="86"/>
      <c r="CH1172" s="86"/>
      <c r="CI1172" s="86"/>
      <c r="CJ1172" s="86"/>
      <c r="CK1172" s="86"/>
      <c r="CS1172" s="1" t="s">
        <v>3488</v>
      </c>
    </row>
    <row r="1173" spans="1:97" ht="15.75" hidden="1" customHeight="1">
      <c r="A1173" s="86"/>
      <c r="B1173" s="106"/>
      <c r="C1173" s="81"/>
      <c r="D1173" s="106"/>
      <c r="E1173" s="106"/>
      <c r="F1173" s="106"/>
      <c r="G1173" s="106"/>
      <c r="H1173" s="106"/>
      <c r="I1173" s="106"/>
      <c r="J1173" s="106"/>
      <c r="K1173" s="106"/>
      <c r="L1173" s="106"/>
      <c r="M1173" s="81"/>
      <c r="N1173" s="81"/>
      <c r="O1173" s="81"/>
      <c r="P1173" s="81"/>
      <c r="Q1173" s="81"/>
      <c r="R1173" s="81"/>
      <c r="S1173" s="81"/>
      <c r="T1173" s="81"/>
      <c r="U1173" s="81"/>
      <c r="V1173" s="81"/>
      <c r="W1173" s="81"/>
      <c r="X1173" s="81"/>
      <c r="Y1173" s="81"/>
      <c r="Z1173" s="81"/>
      <c r="AA1173" s="81"/>
      <c r="AB1173" s="81"/>
      <c r="AC1173" s="81"/>
      <c r="AD1173" s="81"/>
      <c r="AE1173" s="81"/>
      <c r="AF1173" s="81"/>
      <c r="AG1173" s="81"/>
      <c r="AH1173" s="81"/>
      <c r="AI1173" s="81"/>
      <c r="AJ1173" s="81"/>
      <c r="AK1173" s="81"/>
      <c r="AL1173" s="81"/>
      <c r="AM1173" s="81"/>
      <c r="AN1173" s="81"/>
      <c r="AO1173" s="81"/>
      <c r="AP1173" s="81"/>
      <c r="AQ1173" s="81"/>
      <c r="AR1173" s="81"/>
      <c r="AS1173" s="81"/>
      <c r="AT1173" s="81"/>
      <c r="AU1173" s="81"/>
      <c r="AV1173" s="81"/>
      <c r="AW1173" s="81"/>
      <c r="AX1173" s="81"/>
      <c r="AY1173" s="81"/>
      <c r="AZ1173" s="81"/>
      <c r="BA1173" s="81"/>
      <c r="BB1173" s="81"/>
      <c r="BC1173" s="81"/>
      <c r="BD1173" s="81"/>
      <c r="BE1173" s="81"/>
      <c r="BF1173" s="81"/>
      <c r="BG1173" s="81"/>
      <c r="BH1173" s="81"/>
      <c r="BI1173" s="81"/>
      <c r="BJ1173" s="86"/>
      <c r="BK1173" s="86"/>
      <c r="BL1173" s="34"/>
      <c r="BM1173" s="86"/>
      <c r="BN1173" s="86"/>
      <c r="BO1173" s="86"/>
      <c r="BP1173" s="86"/>
      <c r="BQ1173" s="86"/>
      <c r="BR1173" s="86"/>
      <c r="BS1173" s="86"/>
      <c r="BT1173" s="86"/>
      <c r="BU1173" s="86"/>
      <c r="BV1173" s="86"/>
      <c r="BW1173" s="86"/>
      <c r="BX1173" s="86"/>
      <c r="BY1173" s="86"/>
      <c r="BZ1173" s="86"/>
      <c r="CA1173" s="86"/>
      <c r="CB1173" s="86"/>
      <c r="CC1173" s="86"/>
      <c r="CD1173" s="86"/>
      <c r="CE1173" s="86"/>
      <c r="CF1173" s="86"/>
      <c r="CG1173" s="86"/>
      <c r="CH1173" s="86"/>
      <c r="CI1173" s="86"/>
      <c r="CJ1173" s="86"/>
      <c r="CK1173" s="86"/>
      <c r="CS1173" s="1" t="s">
        <v>3489</v>
      </c>
    </row>
    <row r="1174" spans="1:97" ht="15.75" hidden="1" customHeight="1">
      <c r="A1174" s="86"/>
      <c r="B1174" s="106"/>
      <c r="C1174" s="81"/>
      <c r="D1174" s="106"/>
      <c r="E1174" s="106"/>
      <c r="F1174" s="106"/>
      <c r="G1174" s="106"/>
      <c r="H1174" s="106"/>
      <c r="I1174" s="106"/>
      <c r="J1174" s="106"/>
      <c r="K1174" s="106"/>
      <c r="L1174" s="106"/>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6"/>
      <c r="BK1174" s="86"/>
      <c r="BL1174" s="34"/>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S1174" s="1" t="s">
        <v>602</v>
      </c>
    </row>
    <row r="1175" spans="1:97" ht="15.75" hidden="1" customHeight="1">
      <c r="A1175" s="86"/>
      <c r="B1175" s="106"/>
      <c r="C1175" s="81"/>
      <c r="D1175" s="106"/>
      <c r="E1175" s="106"/>
      <c r="F1175" s="106"/>
      <c r="G1175" s="106"/>
      <c r="H1175" s="106"/>
      <c r="I1175" s="106"/>
      <c r="J1175" s="106"/>
      <c r="K1175" s="106"/>
      <c r="L1175" s="106"/>
      <c r="M1175" s="81"/>
      <c r="N1175" s="81"/>
      <c r="O1175" s="81"/>
      <c r="P1175" s="81"/>
      <c r="Q1175" s="81"/>
      <c r="R1175" s="81"/>
      <c r="S1175" s="81"/>
      <c r="T1175" s="81"/>
      <c r="U1175" s="81"/>
      <c r="V1175" s="81"/>
      <c r="W1175" s="81"/>
      <c r="X1175" s="81"/>
      <c r="Y1175" s="81"/>
      <c r="Z1175" s="81"/>
      <c r="AA1175" s="81"/>
      <c r="AB1175" s="81"/>
      <c r="AC1175" s="81"/>
      <c r="AD1175" s="81"/>
      <c r="AE1175" s="81"/>
      <c r="AF1175" s="81"/>
      <c r="AG1175" s="81"/>
      <c r="AH1175" s="81"/>
      <c r="AI1175" s="81"/>
      <c r="AJ1175" s="81"/>
      <c r="AK1175" s="81"/>
      <c r="AL1175" s="81"/>
      <c r="AM1175" s="81"/>
      <c r="AN1175" s="81"/>
      <c r="AO1175" s="81"/>
      <c r="AP1175" s="81"/>
      <c r="AQ1175" s="81"/>
      <c r="AR1175" s="81"/>
      <c r="AS1175" s="81"/>
      <c r="AT1175" s="81"/>
      <c r="AU1175" s="81"/>
      <c r="AV1175" s="81"/>
      <c r="AW1175" s="81"/>
      <c r="AX1175" s="81"/>
      <c r="AY1175" s="81"/>
      <c r="AZ1175" s="81"/>
      <c r="BA1175" s="81"/>
      <c r="BB1175" s="81"/>
      <c r="BC1175" s="81"/>
      <c r="BD1175" s="81"/>
      <c r="BE1175" s="81"/>
      <c r="BF1175" s="81"/>
      <c r="BG1175" s="81"/>
      <c r="BH1175" s="81"/>
      <c r="BI1175" s="81"/>
      <c r="BJ1175" s="86"/>
      <c r="BK1175" s="86"/>
      <c r="BL1175" s="34"/>
      <c r="BM1175" s="86"/>
      <c r="BN1175" s="86"/>
      <c r="BO1175" s="86"/>
      <c r="BP1175" s="86"/>
      <c r="BQ1175" s="86"/>
      <c r="BR1175" s="86"/>
      <c r="BS1175" s="86"/>
      <c r="BT1175" s="86"/>
      <c r="BU1175" s="86"/>
      <c r="BV1175" s="86"/>
      <c r="BW1175" s="86"/>
      <c r="BX1175" s="86"/>
      <c r="BY1175" s="86"/>
      <c r="BZ1175" s="86"/>
      <c r="CA1175" s="86"/>
      <c r="CB1175" s="86"/>
      <c r="CC1175" s="86"/>
      <c r="CD1175" s="86"/>
      <c r="CE1175" s="86"/>
      <c r="CF1175" s="86"/>
      <c r="CG1175" s="86"/>
      <c r="CH1175" s="86"/>
      <c r="CI1175" s="86"/>
      <c r="CJ1175" s="86"/>
      <c r="CK1175" s="86"/>
      <c r="CS1175" s="1" t="s">
        <v>668</v>
      </c>
    </row>
    <row r="1176" spans="1:97" ht="15.75" hidden="1" customHeight="1">
      <c r="A1176" s="86"/>
      <c r="B1176" s="106"/>
      <c r="C1176" s="81"/>
      <c r="D1176" s="106"/>
      <c r="E1176" s="106"/>
      <c r="F1176" s="106"/>
      <c r="G1176" s="106"/>
      <c r="H1176" s="106"/>
      <c r="I1176" s="106"/>
      <c r="J1176" s="106"/>
      <c r="K1176" s="106"/>
      <c r="L1176" s="106"/>
      <c r="M1176" s="81"/>
      <c r="N1176" s="81"/>
      <c r="O1176" s="81"/>
      <c r="P1176" s="81"/>
      <c r="Q1176" s="81"/>
      <c r="R1176" s="81"/>
      <c r="S1176" s="81"/>
      <c r="T1176" s="81"/>
      <c r="U1176" s="81"/>
      <c r="V1176" s="81"/>
      <c r="W1176" s="81"/>
      <c r="X1176" s="81"/>
      <c r="Y1176" s="81"/>
      <c r="Z1176" s="81"/>
      <c r="AA1176" s="81"/>
      <c r="AB1176" s="81"/>
      <c r="AC1176" s="81"/>
      <c r="AD1176" s="81"/>
      <c r="AE1176" s="81"/>
      <c r="AF1176" s="81"/>
      <c r="AG1176" s="81"/>
      <c r="AH1176" s="81"/>
      <c r="AI1176" s="81"/>
      <c r="AJ1176" s="81"/>
      <c r="AK1176" s="81"/>
      <c r="AL1176" s="81"/>
      <c r="AM1176" s="81"/>
      <c r="AN1176" s="81"/>
      <c r="AO1176" s="81"/>
      <c r="AP1176" s="81"/>
      <c r="AQ1176" s="81"/>
      <c r="AR1176" s="81"/>
      <c r="AS1176" s="81"/>
      <c r="AT1176" s="81"/>
      <c r="AU1176" s="81"/>
      <c r="AV1176" s="81"/>
      <c r="AW1176" s="81"/>
      <c r="AX1176" s="81"/>
      <c r="AY1176" s="81"/>
      <c r="AZ1176" s="81"/>
      <c r="BA1176" s="81"/>
      <c r="BB1176" s="81"/>
      <c r="BC1176" s="81"/>
      <c r="BD1176" s="81"/>
      <c r="BE1176" s="81"/>
      <c r="BF1176" s="81"/>
      <c r="BG1176" s="81"/>
      <c r="BH1176" s="81"/>
      <c r="BI1176" s="81"/>
      <c r="BJ1176" s="86"/>
      <c r="BK1176" s="86"/>
      <c r="BL1176" s="34"/>
      <c r="BM1176" s="86"/>
      <c r="BN1176" s="86"/>
      <c r="BO1176" s="86"/>
      <c r="BP1176" s="86"/>
      <c r="BQ1176" s="86"/>
      <c r="BR1176" s="86"/>
      <c r="BS1176" s="86"/>
      <c r="BT1176" s="86"/>
      <c r="BU1176" s="86"/>
      <c r="BV1176" s="86"/>
      <c r="BW1176" s="86"/>
      <c r="BX1176" s="86"/>
      <c r="BY1176" s="86"/>
      <c r="BZ1176" s="86"/>
      <c r="CA1176" s="86"/>
      <c r="CB1176" s="86"/>
      <c r="CC1176" s="86"/>
      <c r="CD1176" s="86"/>
      <c r="CE1176" s="86"/>
      <c r="CF1176" s="86"/>
      <c r="CG1176" s="86"/>
      <c r="CH1176" s="86"/>
      <c r="CI1176" s="86"/>
      <c r="CJ1176" s="86"/>
      <c r="CK1176" s="86"/>
      <c r="CS1176" s="1" t="s">
        <v>3490</v>
      </c>
    </row>
    <row r="1177" spans="1:97" ht="15.75" hidden="1" customHeight="1">
      <c r="A1177" s="86"/>
      <c r="B1177" s="106"/>
      <c r="C1177" s="81"/>
      <c r="D1177" s="106"/>
      <c r="E1177" s="106"/>
      <c r="F1177" s="106"/>
      <c r="G1177" s="106"/>
      <c r="H1177" s="106"/>
      <c r="I1177" s="106"/>
      <c r="J1177" s="106"/>
      <c r="K1177" s="106"/>
      <c r="L1177" s="106"/>
      <c r="M1177" s="81"/>
      <c r="N1177" s="81"/>
      <c r="O1177" s="81"/>
      <c r="P1177" s="81"/>
      <c r="Q1177" s="81"/>
      <c r="R1177" s="81"/>
      <c r="S1177" s="81"/>
      <c r="T1177" s="81"/>
      <c r="U1177" s="81"/>
      <c r="V1177" s="81"/>
      <c r="W1177" s="81"/>
      <c r="X1177" s="81"/>
      <c r="Y1177" s="81"/>
      <c r="Z1177" s="81"/>
      <c r="AA1177" s="81"/>
      <c r="AB1177" s="81"/>
      <c r="AC1177" s="81"/>
      <c r="AD1177" s="81"/>
      <c r="AE1177" s="81"/>
      <c r="AF1177" s="81"/>
      <c r="AG1177" s="81"/>
      <c r="AH1177" s="81"/>
      <c r="AI1177" s="81"/>
      <c r="AJ1177" s="81"/>
      <c r="AK1177" s="81"/>
      <c r="AL1177" s="81"/>
      <c r="AM1177" s="81"/>
      <c r="AN1177" s="81"/>
      <c r="AO1177" s="81"/>
      <c r="AP1177" s="81"/>
      <c r="AQ1177" s="81"/>
      <c r="AR1177" s="81"/>
      <c r="AS1177" s="81"/>
      <c r="AT1177" s="81"/>
      <c r="AU1177" s="81"/>
      <c r="AV1177" s="81"/>
      <c r="AW1177" s="81"/>
      <c r="AX1177" s="81"/>
      <c r="AY1177" s="81"/>
      <c r="AZ1177" s="81"/>
      <c r="BA1177" s="81"/>
      <c r="BB1177" s="81"/>
      <c r="BC1177" s="81"/>
      <c r="BD1177" s="81"/>
      <c r="BE1177" s="81"/>
      <c r="BF1177" s="81"/>
      <c r="BG1177" s="81"/>
      <c r="BH1177" s="81"/>
      <c r="BI1177" s="81"/>
      <c r="BJ1177" s="86"/>
      <c r="BK1177" s="86"/>
      <c r="BL1177" s="34"/>
      <c r="BM1177" s="86"/>
      <c r="BN1177" s="86"/>
      <c r="BO1177" s="86"/>
      <c r="BP1177" s="86"/>
      <c r="BQ1177" s="86"/>
      <c r="BR1177" s="86"/>
      <c r="BS1177" s="86"/>
      <c r="BT1177" s="86"/>
      <c r="BU1177" s="86"/>
      <c r="BV1177" s="86"/>
      <c r="BW1177" s="86"/>
      <c r="BX1177" s="86"/>
      <c r="BY1177" s="86"/>
      <c r="BZ1177" s="86"/>
      <c r="CA1177" s="86"/>
      <c r="CB1177" s="86"/>
      <c r="CC1177" s="86"/>
      <c r="CD1177" s="86"/>
      <c r="CE1177" s="86"/>
      <c r="CF1177" s="86"/>
      <c r="CG1177" s="86"/>
      <c r="CH1177" s="86"/>
      <c r="CI1177" s="86"/>
      <c r="CJ1177" s="86"/>
      <c r="CK1177" s="86"/>
      <c r="CS1177" s="1" t="s">
        <v>3491</v>
      </c>
    </row>
    <row r="1178" spans="1:97" ht="15.75" hidden="1" customHeight="1">
      <c r="A1178" s="86"/>
      <c r="B1178" s="106"/>
      <c r="C1178" s="81"/>
      <c r="D1178" s="106"/>
      <c r="E1178" s="106"/>
      <c r="F1178" s="106"/>
      <c r="G1178" s="106"/>
      <c r="H1178" s="106"/>
      <c r="I1178" s="106"/>
      <c r="J1178" s="106"/>
      <c r="K1178" s="106"/>
      <c r="L1178" s="106"/>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c r="BC1178" s="81"/>
      <c r="BD1178" s="81"/>
      <c r="BE1178" s="81"/>
      <c r="BF1178" s="81"/>
      <c r="BG1178" s="81"/>
      <c r="BH1178" s="81"/>
      <c r="BI1178" s="81"/>
      <c r="BJ1178" s="86"/>
      <c r="BK1178" s="86"/>
      <c r="BL1178" s="34"/>
      <c r="BM1178" s="86"/>
      <c r="BN1178" s="86"/>
      <c r="BO1178" s="86"/>
      <c r="BP1178" s="86"/>
      <c r="BQ1178" s="86"/>
      <c r="BR1178" s="86"/>
      <c r="BS1178" s="86"/>
      <c r="BT1178" s="86"/>
      <c r="BU1178" s="86"/>
      <c r="BV1178" s="86"/>
      <c r="BW1178" s="86"/>
      <c r="BX1178" s="86"/>
      <c r="BY1178" s="86"/>
      <c r="BZ1178" s="86"/>
      <c r="CA1178" s="86"/>
      <c r="CB1178" s="86"/>
      <c r="CC1178" s="86"/>
      <c r="CD1178" s="86"/>
      <c r="CE1178" s="86"/>
      <c r="CF1178" s="86"/>
      <c r="CG1178" s="86"/>
      <c r="CH1178" s="86"/>
      <c r="CI1178" s="86"/>
      <c r="CJ1178" s="86"/>
      <c r="CK1178" s="86"/>
      <c r="CS1178" s="1" t="s">
        <v>3492</v>
      </c>
    </row>
    <row r="1179" spans="1:97" ht="15.75" hidden="1" customHeight="1">
      <c r="A1179" s="86"/>
      <c r="B1179" s="106"/>
      <c r="C1179" s="81"/>
      <c r="D1179" s="106"/>
      <c r="E1179" s="106"/>
      <c r="F1179" s="106"/>
      <c r="G1179" s="106"/>
      <c r="H1179" s="106"/>
      <c r="I1179" s="106"/>
      <c r="J1179" s="106"/>
      <c r="K1179" s="106"/>
      <c r="L1179" s="106"/>
      <c r="M1179" s="81"/>
      <c r="N1179" s="81"/>
      <c r="O1179" s="81"/>
      <c r="P1179" s="81"/>
      <c r="Q1179" s="81"/>
      <c r="R1179" s="81"/>
      <c r="S1179" s="81"/>
      <c r="T1179" s="81"/>
      <c r="U1179" s="81"/>
      <c r="V1179" s="81"/>
      <c r="W1179" s="81"/>
      <c r="X1179" s="81"/>
      <c r="Y1179" s="81"/>
      <c r="Z1179" s="81"/>
      <c r="AA1179" s="81"/>
      <c r="AB1179" s="81"/>
      <c r="AC1179" s="81"/>
      <c r="AD1179" s="81"/>
      <c r="AE1179" s="81"/>
      <c r="AF1179" s="81"/>
      <c r="AG1179" s="81"/>
      <c r="AH1179" s="81"/>
      <c r="AI1179" s="81"/>
      <c r="AJ1179" s="81"/>
      <c r="AK1179" s="81"/>
      <c r="AL1179" s="81"/>
      <c r="AM1179" s="81"/>
      <c r="AN1179" s="81"/>
      <c r="AO1179" s="81"/>
      <c r="AP1179" s="81"/>
      <c r="AQ1179" s="81"/>
      <c r="AR1179" s="81"/>
      <c r="AS1179" s="81"/>
      <c r="AT1179" s="81"/>
      <c r="AU1179" s="81"/>
      <c r="AV1179" s="81"/>
      <c r="AW1179" s="81"/>
      <c r="AX1179" s="81"/>
      <c r="AY1179" s="81"/>
      <c r="AZ1179" s="81"/>
      <c r="BA1179" s="81"/>
      <c r="BB1179" s="81"/>
      <c r="BC1179" s="81"/>
      <c r="BD1179" s="81"/>
      <c r="BE1179" s="81"/>
      <c r="BF1179" s="81"/>
      <c r="BG1179" s="81"/>
      <c r="BH1179" s="81"/>
      <c r="BI1179" s="81"/>
      <c r="BJ1179" s="86"/>
      <c r="BK1179" s="86"/>
      <c r="BL1179" s="34"/>
      <c r="BM1179" s="86"/>
      <c r="BN1179" s="86"/>
      <c r="BO1179" s="86"/>
      <c r="BP1179" s="86"/>
      <c r="BQ1179" s="86"/>
      <c r="BR1179" s="86"/>
      <c r="BS1179" s="86"/>
      <c r="BT1179" s="86"/>
      <c r="BU1179" s="86"/>
      <c r="BV1179" s="86"/>
      <c r="BW1179" s="86"/>
      <c r="BX1179" s="86"/>
      <c r="BY1179" s="86"/>
      <c r="BZ1179" s="86"/>
      <c r="CA1179" s="86"/>
      <c r="CB1179" s="86"/>
      <c r="CC1179" s="86"/>
      <c r="CD1179" s="86"/>
      <c r="CE1179" s="86"/>
      <c r="CF1179" s="86"/>
      <c r="CG1179" s="86"/>
      <c r="CH1179" s="86"/>
      <c r="CI1179" s="86"/>
      <c r="CJ1179" s="86"/>
      <c r="CK1179" s="86"/>
      <c r="CS1179" s="1" t="s">
        <v>3493</v>
      </c>
    </row>
    <row r="1180" spans="1:97" ht="15.75" hidden="1" customHeight="1">
      <c r="A1180" s="86"/>
      <c r="B1180" s="106"/>
      <c r="C1180" s="81"/>
      <c r="D1180" s="106"/>
      <c r="E1180" s="106"/>
      <c r="F1180" s="106"/>
      <c r="G1180" s="106"/>
      <c r="H1180" s="106"/>
      <c r="I1180" s="106"/>
      <c r="J1180" s="106"/>
      <c r="K1180" s="106"/>
      <c r="L1180" s="106"/>
      <c r="M1180" s="81"/>
      <c r="N1180" s="81"/>
      <c r="O1180" s="81"/>
      <c r="P1180" s="81"/>
      <c r="Q1180" s="81"/>
      <c r="R1180" s="81"/>
      <c r="S1180" s="81"/>
      <c r="T1180" s="81"/>
      <c r="U1180" s="81"/>
      <c r="V1180" s="81"/>
      <c r="W1180" s="81"/>
      <c r="X1180" s="81"/>
      <c r="Y1180" s="81"/>
      <c r="Z1180" s="81"/>
      <c r="AA1180" s="81"/>
      <c r="AB1180" s="81"/>
      <c r="AC1180" s="81"/>
      <c r="AD1180" s="81"/>
      <c r="AE1180" s="81"/>
      <c r="AF1180" s="81"/>
      <c r="AG1180" s="81"/>
      <c r="AH1180" s="81"/>
      <c r="AI1180" s="81"/>
      <c r="AJ1180" s="81"/>
      <c r="AK1180" s="81"/>
      <c r="AL1180" s="81"/>
      <c r="AM1180" s="81"/>
      <c r="AN1180" s="81"/>
      <c r="AO1180" s="81"/>
      <c r="AP1180" s="81"/>
      <c r="AQ1180" s="81"/>
      <c r="AR1180" s="81"/>
      <c r="AS1180" s="81"/>
      <c r="AT1180" s="81"/>
      <c r="AU1180" s="81"/>
      <c r="AV1180" s="81"/>
      <c r="AW1180" s="81"/>
      <c r="AX1180" s="81"/>
      <c r="AY1180" s="81"/>
      <c r="AZ1180" s="81"/>
      <c r="BA1180" s="81"/>
      <c r="BB1180" s="81"/>
      <c r="BC1180" s="81"/>
      <c r="BD1180" s="81"/>
      <c r="BE1180" s="81"/>
      <c r="BF1180" s="81"/>
      <c r="BG1180" s="81"/>
      <c r="BH1180" s="81"/>
      <c r="BI1180" s="81"/>
      <c r="BJ1180" s="86"/>
      <c r="BK1180" s="86"/>
      <c r="BL1180" s="34"/>
      <c r="BM1180" s="86"/>
      <c r="BN1180" s="86"/>
      <c r="BO1180" s="86"/>
      <c r="BP1180" s="86"/>
      <c r="BQ1180" s="86"/>
      <c r="BR1180" s="86"/>
      <c r="BS1180" s="86"/>
      <c r="BT1180" s="86"/>
      <c r="BU1180" s="86"/>
      <c r="BV1180" s="86"/>
      <c r="BW1180" s="86"/>
      <c r="BX1180" s="86"/>
      <c r="BY1180" s="86"/>
      <c r="BZ1180" s="86"/>
      <c r="CA1180" s="86"/>
      <c r="CB1180" s="86"/>
      <c r="CC1180" s="86"/>
      <c r="CD1180" s="86"/>
      <c r="CE1180" s="86"/>
      <c r="CF1180" s="86"/>
      <c r="CG1180" s="86"/>
      <c r="CH1180" s="86"/>
      <c r="CI1180" s="86"/>
      <c r="CJ1180" s="86"/>
      <c r="CK1180" s="86"/>
      <c r="CS1180" s="1" t="s">
        <v>3494</v>
      </c>
    </row>
    <row r="1181" spans="1:97" ht="15.75" hidden="1" customHeight="1">
      <c r="A1181" s="86"/>
      <c r="B1181" s="106"/>
      <c r="C1181" s="81"/>
      <c r="D1181" s="106"/>
      <c r="E1181" s="106"/>
      <c r="F1181" s="106"/>
      <c r="G1181" s="106"/>
      <c r="H1181" s="106"/>
      <c r="I1181" s="106"/>
      <c r="J1181" s="106"/>
      <c r="K1181" s="106"/>
      <c r="L1181" s="106"/>
      <c r="M1181" s="81"/>
      <c r="N1181" s="81"/>
      <c r="O1181" s="81"/>
      <c r="P1181" s="81"/>
      <c r="Q1181" s="81"/>
      <c r="R1181" s="81"/>
      <c r="S1181" s="81"/>
      <c r="T1181" s="81"/>
      <c r="U1181" s="81"/>
      <c r="V1181" s="81"/>
      <c r="W1181" s="81"/>
      <c r="X1181" s="81"/>
      <c r="Y1181" s="81"/>
      <c r="Z1181" s="81"/>
      <c r="AA1181" s="81"/>
      <c r="AB1181" s="81"/>
      <c r="AC1181" s="81"/>
      <c r="AD1181" s="81"/>
      <c r="AE1181" s="81"/>
      <c r="AF1181" s="81"/>
      <c r="AG1181" s="81"/>
      <c r="AH1181" s="81"/>
      <c r="AI1181" s="81"/>
      <c r="AJ1181" s="81"/>
      <c r="AK1181" s="81"/>
      <c r="AL1181" s="81"/>
      <c r="AM1181" s="81"/>
      <c r="AN1181" s="81"/>
      <c r="AO1181" s="81"/>
      <c r="AP1181" s="81"/>
      <c r="AQ1181" s="81"/>
      <c r="AR1181" s="81"/>
      <c r="AS1181" s="81"/>
      <c r="AT1181" s="81"/>
      <c r="AU1181" s="81"/>
      <c r="AV1181" s="81"/>
      <c r="AW1181" s="81"/>
      <c r="AX1181" s="81"/>
      <c r="AY1181" s="81"/>
      <c r="AZ1181" s="81"/>
      <c r="BA1181" s="81"/>
      <c r="BB1181" s="81"/>
      <c r="BC1181" s="81"/>
      <c r="BD1181" s="81"/>
      <c r="BE1181" s="81"/>
      <c r="BF1181" s="81"/>
      <c r="BG1181" s="81"/>
      <c r="BH1181" s="81"/>
      <c r="BI1181" s="81"/>
      <c r="BJ1181" s="86"/>
      <c r="BK1181" s="86"/>
      <c r="BL1181" s="34"/>
      <c r="BM1181" s="86"/>
      <c r="BN1181" s="86"/>
      <c r="BO1181" s="86"/>
      <c r="BP1181" s="86"/>
      <c r="BQ1181" s="86"/>
      <c r="BR1181" s="86"/>
      <c r="BS1181" s="86"/>
      <c r="BT1181" s="86"/>
      <c r="BU1181" s="86"/>
      <c r="BV1181" s="86"/>
      <c r="BW1181" s="86"/>
      <c r="BX1181" s="86"/>
      <c r="BY1181" s="86"/>
      <c r="BZ1181" s="86"/>
      <c r="CA1181" s="86"/>
      <c r="CB1181" s="86"/>
      <c r="CC1181" s="86"/>
      <c r="CD1181" s="86"/>
      <c r="CE1181" s="86"/>
      <c r="CF1181" s="86"/>
      <c r="CG1181" s="86"/>
      <c r="CH1181" s="86"/>
      <c r="CI1181" s="86"/>
      <c r="CJ1181" s="86"/>
      <c r="CK1181" s="86"/>
      <c r="CS1181" s="1" t="s">
        <v>3495</v>
      </c>
    </row>
    <row r="1182" spans="1:97" ht="15.75" hidden="1" customHeight="1">
      <c r="A1182" s="86"/>
      <c r="B1182" s="106"/>
      <c r="C1182" s="81"/>
      <c r="D1182" s="106"/>
      <c r="E1182" s="106"/>
      <c r="F1182" s="106"/>
      <c r="G1182" s="106"/>
      <c r="H1182" s="106"/>
      <c r="I1182" s="106"/>
      <c r="J1182" s="106"/>
      <c r="K1182" s="106"/>
      <c r="L1182" s="106"/>
      <c r="M1182" s="81"/>
      <c r="N1182" s="81"/>
      <c r="O1182" s="81"/>
      <c r="P1182" s="81"/>
      <c r="Q1182" s="81"/>
      <c r="R1182" s="81"/>
      <c r="S1182" s="81"/>
      <c r="T1182" s="81"/>
      <c r="U1182" s="81"/>
      <c r="V1182" s="81"/>
      <c r="W1182" s="81"/>
      <c r="X1182" s="81"/>
      <c r="Y1182" s="81"/>
      <c r="Z1182" s="81"/>
      <c r="AA1182" s="81"/>
      <c r="AB1182" s="81"/>
      <c r="AC1182" s="81"/>
      <c r="AD1182" s="81"/>
      <c r="AE1182" s="81"/>
      <c r="AF1182" s="81"/>
      <c r="AG1182" s="81"/>
      <c r="AH1182" s="81"/>
      <c r="AI1182" s="81"/>
      <c r="AJ1182" s="81"/>
      <c r="AK1182" s="81"/>
      <c r="AL1182" s="81"/>
      <c r="AM1182" s="81"/>
      <c r="AN1182" s="81"/>
      <c r="AO1182" s="81"/>
      <c r="AP1182" s="81"/>
      <c r="AQ1182" s="81"/>
      <c r="AR1182" s="81"/>
      <c r="AS1182" s="81"/>
      <c r="AT1182" s="81"/>
      <c r="AU1182" s="81"/>
      <c r="AV1182" s="81"/>
      <c r="AW1182" s="81"/>
      <c r="AX1182" s="81"/>
      <c r="AY1182" s="81"/>
      <c r="AZ1182" s="81"/>
      <c r="BA1182" s="81"/>
      <c r="BB1182" s="81"/>
      <c r="BC1182" s="81"/>
      <c r="BD1182" s="81"/>
      <c r="BE1182" s="81"/>
      <c r="BF1182" s="81"/>
      <c r="BG1182" s="81"/>
      <c r="BH1182" s="81"/>
      <c r="BI1182" s="81"/>
      <c r="BJ1182" s="86"/>
      <c r="BK1182" s="86"/>
      <c r="BL1182" s="34"/>
      <c r="BM1182" s="86"/>
      <c r="BN1182" s="86"/>
      <c r="BO1182" s="86"/>
      <c r="BP1182" s="86"/>
      <c r="BQ1182" s="86"/>
      <c r="BR1182" s="86"/>
      <c r="BS1182" s="86"/>
      <c r="BT1182" s="86"/>
      <c r="BU1182" s="86"/>
      <c r="BV1182" s="86"/>
      <c r="BW1182" s="86"/>
      <c r="BX1182" s="86"/>
      <c r="BY1182" s="86"/>
      <c r="BZ1182" s="86"/>
      <c r="CA1182" s="86"/>
      <c r="CB1182" s="86"/>
      <c r="CC1182" s="86"/>
      <c r="CD1182" s="86"/>
      <c r="CE1182" s="86"/>
      <c r="CF1182" s="86"/>
      <c r="CG1182" s="86"/>
      <c r="CH1182" s="86"/>
      <c r="CI1182" s="86"/>
      <c r="CJ1182" s="86"/>
      <c r="CK1182" s="86"/>
      <c r="CS1182" s="1" t="s">
        <v>3496</v>
      </c>
    </row>
    <row r="1183" spans="1:97" ht="15.75" hidden="1" customHeight="1">
      <c r="A1183" s="86"/>
      <c r="B1183" s="106"/>
      <c r="C1183" s="81"/>
      <c r="D1183" s="106"/>
      <c r="E1183" s="106"/>
      <c r="F1183" s="106"/>
      <c r="G1183" s="106"/>
      <c r="H1183" s="106"/>
      <c r="I1183" s="106"/>
      <c r="J1183" s="106"/>
      <c r="K1183" s="106"/>
      <c r="L1183" s="106"/>
      <c r="M1183" s="81"/>
      <c r="N1183" s="81"/>
      <c r="O1183" s="81"/>
      <c r="P1183" s="81"/>
      <c r="Q1183" s="81"/>
      <c r="R1183" s="81"/>
      <c r="S1183" s="81"/>
      <c r="T1183" s="81"/>
      <c r="U1183" s="81"/>
      <c r="V1183" s="81"/>
      <c r="W1183" s="81"/>
      <c r="X1183" s="81"/>
      <c r="Y1183" s="81"/>
      <c r="Z1183" s="81"/>
      <c r="AA1183" s="81"/>
      <c r="AB1183" s="81"/>
      <c r="AC1183" s="81"/>
      <c r="AD1183" s="81"/>
      <c r="AE1183" s="81"/>
      <c r="AF1183" s="81"/>
      <c r="AG1183" s="81"/>
      <c r="AH1183" s="81"/>
      <c r="AI1183" s="81"/>
      <c r="AJ1183" s="81"/>
      <c r="AK1183" s="81"/>
      <c r="AL1183" s="81"/>
      <c r="AM1183" s="81"/>
      <c r="AN1183" s="81"/>
      <c r="AO1183" s="81"/>
      <c r="AP1183" s="81"/>
      <c r="AQ1183" s="81"/>
      <c r="AR1183" s="81"/>
      <c r="AS1183" s="81"/>
      <c r="AT1183" s="81"/>
      <c r="AU1183" s="81"/>
      <c r="AV1183" s="81"/>
      <c r="AW1183" s="81"/>
      <c r="AX1183" s="81"/>
      <c r="AY1183" s="81"/>
      <c r="AZ1183" s="81"/>
      <c r="BA1183" s="81"/>
      <c r="BB1183" s="81"/>
      <c r="BC1183" s="81"/>
      <c r="BD1183" s="81"/>
      <c r="BE1183" s="81"/>
      <c r="BF1183" s="81"/>
      <c r="BG1183" s="81"/>
      <c r="BH1183" s="81"/>
      <c r="BI1183" s="81"/>
      <c r="BJ1183" s="86"/>
      <c r="BK1183" s="86"/>
      <c r="BL1183" s="34"/>
      <c r="BM1183" s="86"/>
      <c r="BN1183" s="86"/>
      <c r="BO1183" s="86"/>
      <c r="BP1183" s="86"/>
      <c r="BQ1183" s="86"/>
      <c r="BR1183" s="86"/>
      <c r="BS1183" s="86"/>
      <c r="BT1183" s="86"/>
      <c r="BU1183" s="86"/>
      <c r="BV1183" s="86"/>
      <c r="BW1183" s="86"/>
      <c r="BX1183" s="86"/>
      <c r="BY1183" s="86"/>
      <c r="BZ1183" s="86"/>
      <c r="CA1183" s="86"/>
      <c r="CB1183" s="86"/>
      <c r="CC1183" s="86"/>
      <c r="CD1183" s="86"/>
      <c r="CE1183" s="86"/>
      <c r="CF1183" s="86"/>
      <c r="CG1183" s="86"/>
      <c r="CH1183" s="86"/>
      <c r="CI1183" s="86"/>
      <c r="CJ1183" s="86"/>
      <c r="CK1183" s="86"/>
      <c r="CS1183" s="1" t="s">
        <v>3497</v>
      </c>
    </row>
    <row r="1184" spans="1:97" ht="15.75" hidden="1" customHeight="1">
      <c r="A1184" s="86"/>
      <c r="B1184" s="106"/>
      <c r="C1184" s="81"/>
      <c r="D1184" s="106"/>
      <c r="E1184" s="106"/>
      <c r="F1184" s="106"/>
      <c r="G1184" s="106"/>
      <c r="H1184" s="106"/>
      <c r="I1184" s="106"/>
      <c r="J1184" s="106"/>
      <c r="K1184" s="106"/>
      <c r="L1184" s="106"/>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6"/>
      <c r="BK1184" s="86"/>
      <c r="BL1184" s="34"/>
      <c r="BM1184" s="86"/>
      <c r="BN1184" s="86"/>
      <c r="BO1184" s="86"/>
      <c r="BP1184" s="86"/>
      <c r="BQ1184" s="86"/>
      <c r="BR1184" s="86"/>
      <c r="BS1184" s="86"/>
      <c r="BT1184" s="86"/>
      <c r="BU1184" s="86"/>
      <c r="BV1184" s="86"/>
      <c r="BW1184" s="86"/>
      <c r="BX1184" s="86"/>
      <c r="BY1184" s="86"/>
      <c r="BZ1184" s="86"/>
      <c r="CA1184" s="86"/>
      <c r="CB1184" s="86"/>
      <c r="CC1184" s="86"/>
      <c r="CD1184" s="86"/>
      <c r="CE1184" s="86"/>
      <c r="CF1184" s="86"/>
      <c r="CG1184" s="86"/>
      <c r="CH1184" s="86"/>
      <c r="CI1184" s="86"/>
      <c r="CJ1184" s="86"/>
      <c r="CK1184" s="86"/>
      <c r="CS1184" s="1" t="s">
        <v>3498</v>
      </c>
    </row>
    <row r="1185" spans="1:97" ht="15.75" hidden="1" customHeight="1">
      <c r="A1185" s="86"/>
      <c r="B1185" s="106"/>
      <c r="C1185" s="81"/>
      <c r="D1185" s="106"/>
      <c r="E1185" s="106"/>
      <c r="F1185" s="106"/>
      <c r="G1185" s="106"/>
      <c r="H1185" s="106"/>
      <c r="I1185" s="106"/>
      <c r="J1185" s="106"/>
      <c r="K1185" s="106"/>
      <c r="L1185" s="106"/>
      <c r="M1185" s="81"/>
      <c r="N1185" s="81"/>
      <c r="O1185" s="81"/>
      <c r="P1185" s="81"/>
      <c r="Q1185" s="81"/>
      <c r="R1185" s="81"/>
      <c r="S1185" s="81"/>
      <c r="T1185" s="81"/>
      <c r="U1185" s="81"/>
      <c r="V1185" s="81"/>
      <c r="W1185" s="81"/>
      <c r="X1185" s="81"/>
      <c r="Y1185" s="81"/>
      <c r="Z1185" s="81"/>
      <c r="AA1185" s="81"/>
      <c r="AB1185" s="81"/>
      <c r="AC1185" s="81"/>
      <c r="AD1185" s="81"/>
      <c r="AE1185" s="81"/>
      <c r="AF1185" s="81"/>
      <c r="AG1185" s="81"/>
      <c r="AH1185" s="81"/>
      <c r="AI1185" s="81"/>
      <c r="AJ1185" s="81"/>
      <c r="AK1185" s="81"/>
      <c r="AL1185" s="81"/>
      <c r="AM1185" s="81"/>
      <c r="AN1185" s="81"/>
      <c r="AO1185" s="81"/>
      <c r="AP1185" s="81"/>
      <c r="AQ1185" s="81"/>
      <c r="AR1185" s="81"/>
      <c r="AS1185" s="81"/>
      <c r="AT1185" s="81"/>
      <c r="AU1185" s="81"/>
      <c r="AV1185" s="81"/>
      <c r="AW1185" s="81"/>
      <c r="AX1185" s="81"/>
      <c r="AY1185" s="81"/>
      <c r="AZ1185" s="81"/>
      <c r="BA1185" s="81"/>
      <c r="BB1185" s="81"/>
      <c r="BC1185" s="81"/>
      <c r="BD1185" s="81"/>
      <c r="BE1185" s="81"/>
      <c r="BF1185" s="81"/>
      <c r="BG1185" s="81"/>
      <c r="BH1185" s="81"/>
      <c r="BI1185" s="81"/>
      <c r="BJ1185" s="86"/>
      <c r="BK1185" s="86"/>
      <c r="BL1185" s="34"/>
      <c r="BM1185" s="86"/>
      <c r="BN1185" s="86"/>
      <c r="BO1185" s="86"/>
      <c r="BP1185" s="86"/>
      <c r="BQ1185" s="86"/>
      <c r="BR1185" s="86"/>
      <c r="BS1185" s="86"/>
      <c r="BT1185" s="86"/>
      <c r="BU1185" s="86"/>
      <c r="BV1185" s="86"/>
      <c r="BW1185" s="86"/>
      <c r="BX1185" s="86"/>
      <c r="BY1185" s="86"/>
      <c r="BZ1185" s="86"/>
      <c r="CA1185" s="86"/>
      <c r="CB1185" s="86"/>
      <c r="CC1185" s="86"/>
      <c r="CD1185" s="86"/>
      <c r="CE1185" s="86"/>
      <c r="CF1185" s="86"/>
      <c r="CG1185" s="86"/>
      <c r="CH1185" s="86"/>
      <c r="CI1185" s="86"/>
      <c r="CJ1185" s="86"/>
      <c r="CK1185" s="86"/>
      <c r="CS1185" s="1" t="s">
        <v>3499</v>
      </c>
    </row>
    <row r="1186" spans="1:97" ht="15.75" hidden="1" customHeight="1">
      <c r="A1186" s="86"/>
      <c r="B1186" s="106"/>
      <c r="C1186" s="81"/>
      <c r="D1186" s="106"/>
      <c r="E1186" s="106"/>
      <c r="F1186" s="106"/>
      <c r="G1186" s="106"/>
      <c r="H1186" s="106"/>
      <c r="I1186" s="106"/>
      <c r="J1186" s="106"/>
      <c r="K1186" s="106"/>
      <c r="L1186" s="106"/>
      <c r="M1186" s="81"/>
      <c r="N1186" s="81"/>
      <c r="O1186" s="81"/>
      <c r="P1186" s="81"/>
      <c r="Q1186" s="81"/>
      <c r="R1186" s="81"/>
      <c r="S1186" s="81"/>
      <c r="T1186" s="81"/>
      <c r="U1186" s="81"/>
      <c r="V1186" s="81"/>
      <c r="W1186" s="81"/>
      <c r="X1186" s="81"/>
      <c r="Y1186" s="81"/>
      <c r="Z1186" s="81"/>
      <c r="AA1186" s="81"/>
      <c r="AB1186" s="81"/>
      <c r="AC1186" s="81"/>
      <c r="AD1186" s="81"/>
      <c r="AE1186" s="81"/>
      <c r="AF1186" s="81"/>
      <c r="AG1186" s="81"/>
      <c r="AH1186" s="81"/>
      <c r="AI1186" s="81"/>
      <c r="AJ1186" s="81"/>
      <c r="AK1186" s="81"/>
      <c r="AL1186" s="81"/>
      <c r="AM1186" s="81"/>
      <c r="AN1186" s="81"/>
      <c r="AO1186" s="81"/>
      <c r="AP1186" s="81"/>
      <c r="AQ1186" s="81"/>
      <c r="AR1186" s="81"/>
      <c r="AS1186" s="81"/>
      <c r="AT1186" s="81"/>
      <c r="AU1186" s="81"/>
      <c r="AV1186" s="81"/>
      <c r="AW1186" s="81"/>
      <c r="AX1186" s="81"/>
      <c r="AY1186" s="81"/>
      <c r="AZ1186" s="81"/>
      <c r="BA1186" s="81"/>
      <c r="BB1186" s="81"/>
      <c r="BC1186" s="81"/>
      <c r="BD1186" s="81"/>
      <c r="BE1186" s="81"/>
      <c r="BF1186" s="81"/>
      <c r="BG1186" s="81"/>
      <c r="BH1186" s="81"/>
      <c r="BI1186" s="81"/>
      <c r="BJ1186" s="86"/>
      <c r="BK1186" s="86"/>
      <c r="BL1186" s="34"/>
      <c r="BM1186" s="86"/>
      <c r="BN1186" s="86"/>
      <c r="BO1186" s="86"/>
      <c r="BP1186" s="86"/>
      <c r="BQ1186" s="86"/>
      <c r="BR1186" s="86"/>
      <c r="BS1186" s="86"/>
      <c r="BT1186" s="86"/>
      <c r="BU1186" s="86"/>
      <c r="BV1186" s="86"/>
      <c r="BW1186" s="86"/>
      <c r="BX1186" s="86"/>
      <c r="BY1186" s="86"/>
      <c r="BZ1186" s="86"/>
      <c r="CA1186" s="86"/>
      <c r="CB1186" s="86"/>
      <c r="CC1186" s="86"/>
      <c r="CD1186" s="86"/>
      <c r="CE1186" s="86"/>
      <c r="CF1186" s="86"/>
      <c r="CG1186" s="86"/>
      <c r="CH1186" s="86"/>
      <c r="CI1186" s="86"/>
      <c r="CJ1186" s="86"/>
      <c r="CK1186" s="86"/>
      <c r="CS1186" s="1" t="s">
        <v>3500</v>
      </c>
    </row>
    <row r="1187" spans="1:97" ht="15.75" hidden="1" customHeight="1">
      <c r="A1187" s="86"/>
      <c r="B1187" s="106"/>
      <c r="C1187" s="81"/>
      <c r="D1187" s="106"/>
      <c r="E1187" s="106"/>
      <c r="F1187" s="106"/>
      <c r="G1187" s="106"/>
      <c r="H1187" s="106"/>
      <c r="I1187" s="106"/>
      <c r="J1187" s="106"/>
      <c r="K1187" s="106"/>
      <c r="L1187" s="106"/>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6"/>
      <c r="BK1187" s="86"/>
      <c r="BL1187" s="34"/>
      <c r="BM1187" s="86"/>
      <c r="BN1187" s="86"/>
      <c r="BO1187" s="86"/>
      <c r="BP1187" s="86"/>
      <c r="BQ1187" s="86"/>
      <c r="BR1187" s="86"/>
      <c r="BS1187" s="86"/>
      <c r="BT1187" s="86"/>
      <c r="BU1187" s="86"/>
      <c r="BV1187" s="86"/>
      <c r="BW1187" s="86"/>
      <c r="BX1187" s="86"/>
      <c r="BY1187" s="86"/>
      <c r="BZ1187" s="86"/>
      <c r="CA1187" s="86"/>
      <c r="CB1187" s="86"/>
      <c r="CC1187" s="86"/>
      <c r="CD1187" s="86"/>
      <c r="CE1187" s="86"/>
      <c r="CF1187" s="86"/>
      <c r="CG1187" s="86"/>
      <c r="CH1187" s="86"/>
      <c r="CI1187" s="86"/>
      <c r="CJ1187" s="86"/>
      <c r="CK1187" s="86"/>
      <c r="CS1187" s="1" t="s">
        <v>3501</v>
      </c>
    </row>
    <row r="1188" spans="1:97" ht="15.75" hidden="1" customHeight="1">
      <c r="A1188" s="86"/>
      <c r="B1188" s="106"/>
      <c r="C1188" s="81"/>
      <c r="D1188" s="106"/>
      <c r="E1188" s="106"/>
      <c r="F1188" s="106"/>
      <c r="G1188" s="106"/>
      <c r="H1188" s="106"/>
      <c r="I1188" s="106"/>
      <c r="J1188" s="106"/>
      <c r="K1188" s="106"/>
      <c r="L1188" s="106"/>
      <c r="M1188" s="81"/>
      <c r="N1188" s="81"/>
      <c r="O1188" s="81"/>
      <c r="P1188" s="81"/>
      <c r="Q1188" s="81"/>
      <c r="R1188" s="81"/>
      <c r="S1188" s="81"/>
      <c r="T1188" s="81"/>
      <c r="U1188" s="81"/>
      <c r="V1188" s="81"/>
      <c r="W1188" s="81"/>
      <c r="X1188" s="81"/>
      <c r="Y1188" s="81"/>
      <c r="Z1188" s="81"/>
      <c r="AA1188" s="81"/>
      <c r="AB1188" s="81"/>
      <c r="AC1188" s="81"/>
      <c r="AD1188" s="81"/>
      <c r="AE1188" s="81"/>
      <c r="AF1188" s="81"/>
      <c r="AG1188" s="81"/>
      <c r="AH1188" s="81"/>
      <c r="AI1188" s="81"/>
      <c r="AJ1188" s="81"/>
      <c r="AK1188" s="81"/>
      <c r="AL1188" s="81"/>
      <c r="AM1188" s="81"/>
      <c r="AN1188" s="81"/>
      <c r="AO1188" s="81"/>
      <c r="AP1188" s="81"/>
      <c r="AQ1188" s="81"/>
      <c r="AR1188" s="81"/>
      <c r="AS1188" s="81"/>
      <c r="AT1188" s="81"/>
      <c r="AU1188" s="81"/>
      <c r="AV1188" s="81"/>
      <c r="AW1188" s="81"/>
      <c r="AX1188" s="81"/>
      <c r="AY1188" s="81"/>
      <c r="AZ1188" s="81"/>
      <c r="BA1188" s="81"/>
      <c r="BB1188" s="81"/>
      <c r="BC1188" s="81"/>
      <c r="BD1188" s="81"/>
      <c r="BE1188" s="81"/>
      <c r="BF1188" s="81"/>
      <c r="BG1188" s="81"/>
      <c r="BH1188" s="81"/>
      <c r="BI1188" s="81"/>
      <c r="BJ1188" s="86"/>
      <c r="BK1188" s="86"/>
      <c r="BL1188" s="34"/>
      <c r="BM1188" s="86"/>
      <c r="BN1188" s="86"/>
      <c r="BO1188" s="86"/>
      <c r="BP1188" s="86"/>
      <c r="BQ1188" s="86"/>
      <c r="BR1188" s="86"/>
      <c r="BS1188" s="86"/>
      <c r="BT1188" s="86"/>
      <c r="BU1188" s="86"/>
      <c r="BV1188" s="86"/>
      <c r="BW1188" s="86"/>
      <c r="BX1188" s="86"/>
      <c r="BY1188" s="86"/>
      <c r="BZ1188" s="86"/>
      <c r="CA1188" s="86"/>
      <c r="CB1188" s="86"/>
      <c r="CC1188" s="86"/>
      <c r="CD1188" s="86"/>
      <c r="CE1188" s="86"/>
      <c r="CF1188" s="86"/>
      <c r="CG1188" s="86"/>
      <c r="CH1188" s="86"/>
      <c r="CI1188" s="86"/>
      <c r="CJ1188" s="86"/>
      <c r="CK1188" s="86"/>
      <c r="CS1188" s="1" t="s">
        <v>3502</v>
      </c>
    </row>
    <row r="1189" spans="1:97" ht="15.75" hidden="1" customHeight="1">
      <c r="A1189" s="86"/>
      <c r="B1189" s="106"/>
      <c r="C1189" s="81"/>
      <c r="D1189" s="106"/>
      <c r="E1189" s="106"/>
      <c r="F1189" s="106"/>
      <c r="G1189" s="106"/>
      <c r="H1189" s="106"/>
      <c r="I1189" s="106"/>
      <c r="J1189" s="106"/>
      <c r="K1189" s="106"/>
      <c r="L1189" s="106"/>
      <c r="M1189" s="81"/>
      <c r="N1189" s="81"/>
      <c r="O1189" s="81"/>
      <c r="P1189" s="81"/>
      <c r="Q1189" s="81"/>
      <c r="R1189" s="81"/>
      <c r="S1189" s="81"/>
      <c r="T1189" s="81"/>
      <c r="U1189" s="81"/>
      <c r="V1189" s="81"/>
      <c r="W1189" s="81"/>
      <c r="X1189" s="81"/>
      <c r="Y1189" s="81"/>
      <c r="Z1189" s="81"/>
      <c r="AA1189" s="81"/>
      <c r="AB1189" s="81"/>
      <c r="AC1189" s="81"/>
      <c r="AD1189" s="81"/>
      <c r="AE1189" s="81"/>
      <c r="AF1189" s="81"/>
      <c r="AG1189" s="81"/>
      <c r="AH1189" s="81"/>
      <c r="AI1189" s="81"/>
      <c r="AJ1189" s="81"/>
      <c r="AK1189" s="81"/>
      <c r="AL1189" s="81"/>
      <c r="AM1189" s="81"/>
      <c r="AN1189" s="81"/>
      <c r="AO1189" s="81"/>
      <c r="AP1189" s="81"/>
      <c r="AQ1189" s="81"/>
      <c r="AR1189" s="81"/>
      <c r="AS1189" s="81"/>
      <c r="AT1189" s="81"/>
      <c r="AU1189" s="81"/>
      <c r="AV1189" s="81"/>
      <c r="AW1189" s="81"/>
      <c r="AX1189" s="81"/>
      <c r="AY1189" s="81"/>
      <c r="AZ1189" s="81"/>
      <c r="BA1189" s="81"/>
      <c r="BB1189" s="81"/>
      <c r="BC1189" s="81"/>
      <c r="BD1189" s="81"/>
      <c r="BE1189" s="81"/>
      <c r="BF1189" s="81"/>
      <c r="BG1189" s="81"/>
      <c r="BH1189" s="81"/>
      <c r="BI1189" s="81"/>
      <c r="BJ1189" s="86"/>
      <c r="BK1189" s="86"/>
      <c r="BL1189" s="34"/>
      <c r="BM1189" s="86"/>
      <c r="BN1189" s="86"/>
      <c r="BO1189" s="86"/>
      <c r="BP1189" s="86"/>
      <c r="BQ1189" s="86"/>
      <c r="BR1189" s="86"/>
      <c r="BS1189" s="86"/>
      <c r="BT1189" s="86"/>
      <c r="BU1189" s="86"/>
      <c r="BV1189" s="86"/>
      <c r="BW1189" s="86"/>
      <c r="BX1189" s="86"/>
      <c r="BY1189" s="86"/>
      <c r="BZ1189" s="86"/>
      <c r="CA1189" s="86"/>
      <c r="CB1189" s="86"/>
      <c r="CC1189" s="86"/>
      <c r="CD1189" s="86"/>
      <c r="CE1189" s="86"/>
      <c r="CF1189" s="86"/>
      <c r="CG1189" s="86"/>
      <c r="CH1189" s="86"/>
      <c r="CI1189" s="86"/>
      <c r="CJ1189" s="86"/>
      <c r="CK1189" s="86"/>
      <c r="CS1189" s="1" t="s">
        <v>3503</v>
      </c>
    </row>
    <row r="1190" spans="1:97" ht="15.75" hidden="1" customHeight="1">
      <c r="A1190" s="86"/>
      <c r="B1190" s="106"/>
      <c r="C1190" s="81"/>
      <c r="D1190" s="106"/>
      <c r="E1190" s="106"/>
      <c r="F1190" s="106"/>
      <c r="G1190" s="106"/>
      <c r="H1190" s="106"/>
      <c r="I1190" s="106"/>
      <c r="J1190" s="106"/>
      <c r="K1190" s="106"/>
      <c r="L1190" s="106"/>
      <c r="M1190" s="81"/>
      <c r="N1190" s="81"/>
      <c r="O1190" s="81"/>
      <c r="P1190" s="81"/>
      <c r="Q1190" s="81"/>
      <c r="R1190" s="81"/>
      <c r="S1190" s="81"/>
      <c r="T1190" s="81"/>
      <c r="U1190" s="81"/>
      <c r="V1190" s="81"/>
      <c r="W1190" s="81"/>
      <c r="X1190" s="81"/>
      <c r="Y1190" s="81"/>
      <c r="Z1190" s="81"/>
      <c r="AA1190" s="81"/>
      <c r="AB1190" s="81"/>
      <c r="AC1190" s="81"/>
      <c r="AD1190" s="81"/>
      <c r="AE1190" s="81"/>
      <c r="AF1190" s="81"/>
      <c r="AG1190" s="81"/>
      <c r="AH1190" s="81"/>
      <c r="AI1190" s="81"/>
      <c r="AJ1190" s="81"/>
      <c r="AK1190" s="81"/>
      <c r="AL1190" s="81"/>
      <c r="AM1190" s="81"/>
      <c r="AN1190" s="81"/>
      <c r="AO1190" s="81"/>
      <c r="AP1190" s="81"/>
      <c r="AQ1190" s="81"/>
      <c r="AR1190" s="81"/>
      <c r="AS1190" s="81"/>
      <c r="AT1190" s="81"/>
      <c r="AU1190" s="81"/>
      <c r="AV1190" s="81"/>
      <c r="AW1190" s="81"/>
      <c r="AX1190" s="81"/>
      <c r="AY1190" s="81"/>
      <c r="AZ1190" s="81"/>
      <c r="BA1190" s="81"/>
      <c r="BB1190" s="81"/>
      <c r="BC1190" s="81"/>
      <c r="BD1190" s="81"/>
      <c r="BE1190" s="81"/>
      <c r="BF1190" s="81"/>
      <c r="BG1190" s="81"/>
      <c r="BH1190" s="81"/>
      <c r="BI1190" s="81"/>
      <c r="BJ1190" s="86"/>
      <c r="BK1190" s="86"/>
      <c r="BL1190" s="34"/>
      <c r="BM1190" s="86"/>
      <c r="BN1190" s="86"/>
      <c r="BO1190" s="86"/>
      <c r="BP1190" s="86"/>
      <c r="BQ1190" s="86"/>
      <c r="BR1190" s="86"/>
      <c r="BS1190" s="86"/>
      <c r="BT1190" s="86"/>
      <c r="BU1190" s="86"/>
      <c r="BV1190" s="86"/>
      <c r="BW1190" s="86"/>
      <c r="BX1190" s="86"/>
      <c r="BY1190" s="86"/>
      <c r="BZ1190" s="86"/>
      <c r="CA1190" s="86"/>
      <c r="CB1190" s="86"/>
      <c r="CC1190" s="86"/>
      <c r="CD1190" s="86"/>
      <c r="CE1190" s="86"/>
      <c r="CF1190" s="86"/>
      <c r="CG1190" s="86"/>
      <c r="CH1190" s="86"/>
      <c r="CI1190" s="86"/>
      <c r="CJ1190" s="86"/>
      <c r="CK1190" s="86"/>
      <c r="CS1190" s="1" t="s">
        <v>3504</v>
      </c>
    </row>
    <row r="1191" spans="1:97" ht="15.75" hidden="1" customHeight="1">
      <c r="A1191" s="86"/>
      <c r="B1191" s="106"/>
      <c r="C1191" s="81"/>
      <c r="D1191" s="106"/>
      <c r="E1191" s="106"/>
      <c r="F1191" s="106"/>
      <c r="G1191" s="106"/>
      <c r="H1191" s="106"/>
      <c r="I1191" s="106"/>
      <c r="J1191" s="106"/>
      <c r="K1191" s="106"/>
      <c r="L1191" s="106"/>
      <c r="M1191" s="81"/>
      <c r="N1191" s="81"/>
      <c r="O1191" s="81"/>
      <c r="P1191" s="81"/>
      <c r="Q1191" s="81"/>
      <c r="R1191" s="81"/>
      <c r="S1191" s="81"/>
      <c r="T1191" s="81"/>
      <c r="U1191" s="81"/>
      <c r="V1191" s="81"/>
      <c r="W1191" s="81"/>
      <c r="X1191" s="81"/>
      <c r="Y1191" s="81"/>
      <c r="Z1191" s="81"/>
      <c r="AA1191" s="81"/>
      <c r="AB1191" s="81"/>
      <c r="AC1191" s="81"/>
      <c r="AD1191" s="81"/>
      <c r="AE1191" s="81"/>
      <c r="AF1191" s="81"/>
      <c r="AG1191" s="81"/>
      <c r="AH1191" s="81"/>
      <c r="AI1191" s="81"/>
      <c r="AJ1191" s="81"/>
      <c r="AK1191" s="81"/>
      <c r="AL1191" s="81"/>
      <c r="AM1191" s="81"/>
      <c r="AN1191" s="81"/>
      <c r="AO1191" s="81"/>
      <c r="AP1191" s="81"/>
      <c r="AQ1191" s="81"/>
      <c r="AR1191" s="81"/>
      <c r="AS1191" s="81"/>
      <c r="AT1191" s="81"/>
      <c r="AU1191" s="81"/>
      <c r="AV1191" s="81"/>
      <c r="AW1191" s="81"/>
      <c r="AX1191" s="81"/>
      <c r="AY1191" s="81"/>
      <c r="AZ1191" s="81"/>
      <c r="BA1191" s="81"/>
      <c r="BB1191" s="81"/>
      <c r="BC1191" s="81"/>
      <c r="BD1191" s="81"/>
      <c r="BE1191" s="81"/>
      <c r="BF1191" s="81"/>
      <c r="BG1191" s="81"/>
      <c r="BH1191" s="81"/>
      <c r="BI1191" s="81"/>
      <c r="BJ1191" s="86"/>
      <c r="BK1191" s="86"/>
      <c r="BL1191" s="34"/>
      <c r="BM1191" s="86"/>
      <c r="BN1191" s="86"/>
      <c r="BO1191" s="86"/>
      <c r="BP1191" s="86"/>
      <c r="BQ1191" s="86"/>
      <c r="BR1191" s="86"/>
      <c r="BS1191" s="86"/>
      <c r="BT1191" s="86"/>
      <c r="BU1191" s="86"/>
      <c r="BV1191" s="86"/>
      <c r="BW1191" s="86"/>
      <c r="BX1191" s="86"/>
      <c r="BY1191" s="86"/>
      <c r="BZ1191" s="86"/>
      <c r="CA1191" s="86"/>
      <c r="CB1191" s="86"/>
      <c r="CC1191" s="86"/>
      <c r="CD1191" s="86"/>
      <c r="CE1191" s="86"/>
      <c r="CF1191" s="86"/>
      <c r="CG1191" s="86"/>
      <c r="CH1191" s="86"/>
      <c r="CI1191" s="86"/>
      <c r="CJ1191" s="86"/>
      <c r="CK1191" s="86"/>
      <c r="CS1191" s="1" t="s">
        <v>3505</v>
      </c>
    </row>
    <row r="1192" spans="1:97" ht="15.75" hidden="1" customHeight="1">
      <c r="A1192" s="86"/>
      <c r="B1192" s="106"/>
      <c r="C1192" s="81"/>
      <c r="D1192" s="106"/>
      <c r="E1192" s="106"/>
      <c r="F1192" s="106"/>
      <c r="G1192" s="106"/>
      <c r="H1192" s="106"/>
      <c r="I1192" s="106"/>
      <c r="J1192" s="106"/>
      <c r="K1192" s="106"/>
      <c r="L1192" s="106"/>
      <c r="M1192" s="81"/>
      <c r="N1192" s="81"/>
      <c r="O1192" s="81"/>
      <c r="P1192" s="81"/>
      <c r="Q1192" s="81"/>
      <c r="R1192" s="81"/>
      <c r="S1192" s="81"/>
      <c r="T1192" s="81"/>
      <c r="U1192" s="81"/>
      <c r="V1192" s="81"/>
      <c r="W1192" s="81"/>
      <c r="X1192" s="81"/>
      <c r="Y1192" s="81"/>
      <c r="Z1192" s="81"/>
      <c r="AA1192" s="81"/>
      <c r="AB1192" s="81"/>
      <c r="AC1192" s="81"/>
      <c r="AD1192" s="81"/>
      <c r="AE1192" s="81"/>
      <c r="AF1192" s="81"/>
      <c r="AG1192" s="81"/>
      <c r="AH1192" s="81"/>
      <c r="AI1192" s="81"/>
      <c r="AJ1192" s="81"/>
      <c r="AK1192" s="81"/>
      <c r="AL1192" s="81"/>
      <c r="AM1192" s="81"/>
      <c r="AN1192" s="81"/>
      <c r="AO1192" s="81"/>
      <c r="AP1192" s="81"/>
      <c r="AQ1192" s="81"/>
      <c r="AR1192" s="81"/>
      <c r="AS1192" s="81"/>
      <c r="AT1192" s="81"/>
      <c r="AU1192" s="81"/>
      <c r="AV1192" s="81"/>
      <c r="AW1192" s="81"/>
      <c r="AX1192" s="81"/>
      <c r="AY1192" s="81"/>
      <c r="AZ1192" s="81"/>
      <c r="BA1192" s="81"/>
      <c r="BB1192" s="81"/>
      <c r="BC1192" s="81"/>
      <c r="BD1192" s="81"/>
      <c r="BE1192" s="81"/>
      <c r="BF1192" s="81"/>
      <c r="BG1192" s="81"/>
      <c r="BH1192" s="81"/>
      <c r="BI1192" s="81"/>
      <c r="BJ1192" s="86"/>
      <c r="BK1192" s="86"/>
      <c r="BL1192" s="34"/>
      <c r="BM1192" s="86"/>
      <c r="BN1192" s="86"/>
      <c r="BO1192" s="86"/>
      <c r="BP1192" s="86"/>
      <c r="BQ1192" s="86"/>
      <c r="BR1192" s="86"/>
      <c r="BS1192" s="86"/>
      <c r="BT1192" s="86"/>
      <c r="BU1192" s="86"/>
      <c r="BV1192" s="86"/>
      <c r="BW1192" s="86"/>
      <c r="BX1192" s="86"/>
      <c r="BY1192" s="86"/>
      <c r="BZ1192" s="86"/>
      <c r="CA1192" s="86"/>
      <c r="CB1192" s="86"/>
      <c r="CC1192" s="86"/>
      <c r="CD1192" s="86"/>
      <c r="CE1192" s="86"/>
      <c r="CF1192" s="86"/>
      <c r="CG1192" s="86"/>
      <c r="CH1192" s="86"/>
      <c r="CI1192" s="86"/>
      <c r="CJ1192" s="86"/>
      <c r="CK1192" s="86"/>
      <c r="CS1192" s="1" t="s">
        <v>3506</v>
      </c>
    </row>
    <row r="1193" spans="1:97" ht="15.75" hidden="1" customHeight="1">
      <c r="A1193" s="86"/>
      <c r="B1193" s="106"/>
      <c r="C1193" s="81"/>
      <c r="D1193" s="106"/>
      <c r="E1193" s="106"/>
      <c r="F1193" s="106"/>
      <c r="G1193" s="106"/>
      <c r="H1193" s="106"/>
      <c r="I1193" s="106"/>
      <c r="J1193" s="106"/>
      <c r="K1193" s="106"/>
      <c r="L1193" s="106"/>
      <c r="M1193" s="81"/>
      <c r="N1193" s="81"/>
      <c r="O1193" s="81"/>
      <c r="P1193" s="81"/>
      <c r="Q1193" s="81"/>
      <c r="R1193" s="81"/>
      <c r="S1193" s="81"/>
      <c r="T1193" s="81"/>
      <c r="U1193" s="81"/>
      <c r="V1193" s="81"/>
      <c r="W1193" s="81"/>
      <c r="X1193" s="81"/>
      <c r="Y1193" s="81"/>
      <c r="Z1193" s="81"/>
      <c r="AA1193" s="81"/>
      <c r="AB1193" s="81"/>
      <c r="AC1193" s="81"/>
      <c r="AD1193" s="81"/>
      <c r="AE1193" s="81"/>
      <c r="AF1193" s="81"/>
      <c r="AG1193" s="81"/>
      <c r="AH1193" s="81"/>
      <c r="AI1193" s="81"/>
      <c r="AJ1193" s="81"/>
      <c r="AK1193" s="81"/>
      <c r="AL1193" s="81"/>
      <c r="AM1193" s="81"/>
      <c r="AN1193" s="81"/>
      <c r="AO1193" s="81"/>
      <c r="AP1193" s="81"/>
      <c r="AQ1193" s="81"/>
      <c r="AR1193" s="81"/>
      <c r="AS1193" s="81"/>
      <c r="AT1193" s="81"/>
      <c r="AU1193" s="81"/>
      <c r="AV1193" s="81"/>
      <c r="AW1193" s="81"/>
      <c r="AX1193" s="81"/>
      <c r="AY1193" s="81"/>
      <c r="AZ1193" s="81"/>
      <c r="BA1193" s="81"/>
      <c r="BB1193" s="81"/>
      <c r="BC1193" s="81"/>
      <c r="BD1193" s="81"/>
      <c r="BE1193" s="81"/>
      <c r="BF1193" s="81"/>
      <c r="BG1193" s="81"/>
      <c r="BH1193" s="81"/>
      <c r="BI1193" s="81"/>
      <c r="BJ1193" s="86"/>
      <c r="BK1193" s="86"/>
      <c r="BL1193" s="34"/>
      <c r="BM1193" s="86"/>
      <c r="BN1193" s="86"/>
      <c r="BO1193" s="86"/>
      <c r="BP1193" s="86"/>
      <c r="BQ1193" s="86"/>
      <c r="BR1193" s="86"/>
      <c r="BS1193" s="86"/>
      <c r="BT1193" s="86"/>
      <c r="BU1193" s="86"/>
      <c r="BV1193" s="86"/>
      <c r="BW1193" s="86"/>
      <c r="BX1193" s="86"/>
      <c r="BY1193" s="86"/>
      <c r="BZ1193" s="86"/>
      <c r="CA1193" s="86"/>
      <c r="CB1193" s="86"/>
      <c r="CC1193" s="86"/>
      <c r="CD1193" s="86"/>
      <c r="CE1193" s="86"/>
      <c r="CF1193" s="86"/>
      <c r="CG1193" s="86"/>
      <c r="CH1193" s="86"/>
      <c r="CI1193" s="86"/>
      <c r="CJ1193" s="86"/>
      <c r="CK1193" s="86"/>
      <c r="CS1193" s="1" t="s">
        <v>3507</v>
      </c>
    </row>
    <row r="1194" spans="1:97" ht="15.75" hidden="1" customHeight="1">
      <c r="A1194" s="86"/>
      <c r="B1194" s="106"/>
      <c r="C1194" s="81"/>
      <c r="D1194" s="106"/>
      <c r="E1194" s="106"/>
      <c r="F1194" s="106"/>
      <c r="G1194" s="106"/>
      <c r="H1194" s="106"/>
      <c r="I1194" s="106"/>
      <c r="J1194" s="106"/>
      <c r="K1194" s="106"/>
      <c r="L1194" s="106"/>
      <c r="M1194" s="81"/>
      <c r="N1194" s="81"/>
      <c r="O1194" s="81"/>
      <c r="P1194" s="81"/>
      <c r="Q1194" s="81"/>
      <c r="R1194" s="81"/>
      <c r="S1194" s="81"/>
      <c r="T1194" s="81"/>
      <c r="U1194" s="81"/>
      <c r="V1194" s="81"/>
      <c r="W1194" s="81"/>
      <c r="X1194" s="81"/>
      <c r="Y1194" s="81"/>
      <c r="Z1194" s="81"/>
      <c r="AA1194" s="81"/>
      <c r="AB1194" s="81"/>
      <c r="AC1194" s="81"/>
      <c r="AD1194" s="81"/>
      <c r="AE1194" s="81"/>
      <c r="AF1194" s="81"/>
      <c r="AG1194" s="81"/>
      <c r="AH1194" s="81"/>
      <c r="AI1194" s="81"/>
      <c r="AJ1194" s="81"/>
      <c r="AK1194" s="81"/>
      <c r="AL1194" s="81"/>
      <c r="AM1194" s="81"/>
      <c r="AN1194" s="81"/>
      <c r="AO1194" s="81"/>
      <c r="AP1194" s="81"/>
      <c r="AQ1194" s="81"/>
      <c r="AR1194" s="81"/>
      <c r="AS1194" s="81"/>
      <c r="AT1194" s="81"/>
      <c r="AU1194" s="81"/>
      <c r="AV1194" s="81"/>
      <c r="AW1194" s="81"/>
      <c r="AX1194" s="81"/>
      <c r="AY1194" s="81"/>
      <c r="AZ1194" s="81"/>
      <c r="BA1194" s="81"/>
      <c r="BB1194" s="81"/>
      <c r="BC1194" s="81"/>
      <c r="BD1194" s="81"/>
      <c r="BE1194" s="81"/>
      <c r="BF1194" s="81"/>
      <c r="BG1194" s="81"/>
      <c r="BH1194" s="81"/>
      <c r="BI1194" s="81"/>
      <c r="BJ1194" s="86"/>
      <c r="BK1194" s="86"/>
      <c r="BL1194" s="34"/>
      <c r="BM1194" s="86"/>
      <c r="BN1194" s="86"/>
      <c r="BO1194" s="86"/>
      <c r="BP1194" s="86"/>
      <c r="BQ1194" s="86"/>
      <c r="BR1194" s="86"/>
      <c r="BS1194" s="86"/>
      <c r="BT1194" s="86"/>
      <c r="BU1194" s="86"/>
      <c r="BV1194" s="86"/>
      <c r="BW1194" s="86"/>
      <c r="BX1194" s="86"/>
      <c r="BY1194" s="86"/>
      <c r="BZ1194" s="86"/>
      <c r="CA1194" s="86"/>
      <c r="CB1194" s="86"/>
      <c r="CC1194" s="86"/>
      <c r="CD1194" s="86"/>
      <c r="CE1194" s="86"/>
      <c r="CF1194" s="86"/>
      <c r="CG1194" s="86"/>
      <c r="CH1194" s="86"/>
      <c r="CI1194" s="86"/>
      <c r="CJ1194" s="86"/>
      <c r="CK1194" s="86"/>
      <c r="CS1194" s="1" t="s">
        <v>3508</v>
      </c>
    </row>
    <row r="1195" spans="1:97" ht="15.75" hidden="1" customHeight="1">
      <c r="A1195" s="86"/>
      <c r="B1195" s="106"/>
      <c r="C1195" s="81"/>
      <c r="D1195" s="106"/>
      <c r="E1195" s="106"/>
      <c r="F1195" s="106"/>
      <c r="G1195" s="106"/>
      <c r="H1195" s="106"/>
      <c r="I1195" s="106"/>
      <c r="J1195" s="106"/>
      <c r="K1195" s="106"/>
      <c r="L1195" s="106"/>
      <c r="M1195" s="81"/>
      <c r="N1195" s="81"/>
      <c r="O1195" s="81"/>
      <c r="P1195" s="81"/>
      <c r="Q1195" s="81"/>
      <c r="R1195" s="81"/>
      <c r="S1195" s="81"/>
      <c r="T1195" s="81"/>
      <c r="U1195" s="81"/>
      <c r="V1195" s="81"/>
      <c r="W1195" s="81"/>
      <c r="X1195" s="81"/>
      <c r="Y1195" s="81"/>
      <c r="Z1195" s="81"/>
      <c r="AA1195" s="81"/>
      <c r="AB1195" s="81"/>
      <c r="AC1195" s="81"/>
      <c r="AD1195" s="81"/>
      <c r="AE1195" s="81"/>
      <c r="AF1195" s="81"/>
      <c r="AG1195" s="81"/>
      <c r="AH1195" s="81"/>
      <c r="AI1195" s="81"/>
      <c r="AJ1195" s="81"/>
      <c r="AK1195" s="81"/>
      <c r="AL1195" s="81"/>
      <c r="AM1195" s="81"/>
      <c r="AN1195" s="81"/>
      <c r="AO1195" s="81"/>
      <c r="AP1195" s="81"/>
      <c r="AQ1195" s="81"/>
      <c r="AR1195" s="81"/>
      <c r="AS1195" s="81"/>
      <c r="AT1195" s="81"/>
      <c r="AU1195" s="81"/>
      <c r="AV1195" s="81"/>
      <c r="AW1195" s="81"/>
      <c r="AX1195" s="81"/>
      <c r="AY1195" s="81"/>
      <c r="AZ1195" s="81"/>
      <c r="BA1195" s="81"/>
      <c r="BB1195" s="81"/>
      <c r="BC1195" s="81"/>
      <c r="BD1195" s="81"/>
      <c r="BE1195" s="81"/>
      <c r="BF1195" s="81"/>
      <c r="BG1195" s="81"/>
      <c r="BH1195" s="81"/>
      <c r="BI1195" s="81"/>
      <c r="BJ1195" s="86"/>
      <c r="BK1195" s="86"/>
      <c r="BL1195" s="34"/>
      <c r="BM1195" s="86"/>
      <c r="BN1195" s="86"/>
      <c r="BO1195" s="86"/>
      <c r="BP1195" s="86"/>
      <c r="BQ1195" s="86"/>
      <c r="BR1195" s="86"/>
      <c r="BS1195" s="86"/>
      <c r="BT1195" s="86"/>
      <c r="BU1195" s="86"/>
      <c r="BV1195" s="86"/>
      <c r="BW1195" s="86"/>
      <c r="BX1195" s="86"/>
      <c r="BY1195" s="86"/>
      <c r="BZ1195" s="86"/>
      <c r="CA1195" s="86"/>
      <c r="CB1195" s="86"/>
      <c r="CC1195" s="86"/>
      <c r="CD1195" s="86"/>
      <c r="CE1195" s="86"/>
      <c r="CF1195" s="86"/>
      <c r="CG1195" s="86"/>
      <c r="CH1195" s="86"/>
      <c r="CI1195" s="86"/>
      <c r="CJ1195" s="86"/>
      <c r="CK1195" s="86"/>
      <c r="CS1195" s="1" t="s">
        <v>3509</v>
      </c>
    </row>
    <row r="1196" spans="1:97" ht="15.75" hidden="1" customHeight="1">
      <c r="A1196" s="86"/>
      <c r="B1196" s="106"/>
      <c r="C1196" s="81"/>
      <c r="D1196" s="106"/>
      <c r="E1196" s="106"/>
      <c r="F1196" s="106"/>
      <c r="G1196" s="106"/>
      <c r="H1196" s="106"/>
      <c r="I1196" s="106"/>
      <c r="J1196" s="106"/>
      <c r="K1196" s="106"/>
      <c r="L1196" s="106"/>
      <c r="M1196" s="81"/>
      <c r="N1196" s="81"/>
      <c r="O1196" s="81"/>
      <c r="P1196" s="81"/>
      <c r="Q1196" s="81"/>
      <c r="R1196" s="81"/>
      <c r="S1196" s="81"/>
      <c r="T1196" s="81"/>
      <c r="U1196" s="81"/>
      <c r="V1196" s="81"/>
      <c r="W1196" s="81"/>
      <c r="X1196" s="81"/>
      <c r="Y1196" s="81"/>
      <c r="Z1196" s="81"/>
      <c r="AA1196" s="81"/>
      <c r="AB1196" s="81"/>
      <c r="AC1196" s="81"/>
      <c r="AD1196" s="81"/>
      <c r="AE1196" s="81"/>
      <c r="AF1196" s="81"/>
      <c r="AG1196" s="81"/>
      <c r="AH1196" s="81"/>
      <c r="AI1196" s="81"/>
      <c r="AJ1196" s="81"/>
      <c r="AK1196" s="81"/>
      <c r="AL1196" s="81"/>
      <c r="AM1196" s="81"/>
      <c r="AN1196" s="81"/>
      <c r="AO1196" s="81"/>
      <c r="AP1196" s="81"/>
      <c r="AQ1196" s="81"/>
      <c r="AR1196" s="81"/>
      <c r="AS1196" s="81"/>
      <c r="AT1196" s="81"/>
      <c r="AU1196" s="81"/>
      <c r="AV1196" s="81"/>
      <c r="AW1196" s="81"/>
      <c r="AX1196" s="81"/>
      <c r="AY1196" s="81"/>
      <c r="AZ1196" s="81"/>
      <c r="BA1196" s="81"/>
      <c r="BB1196" s="81"/>
      <c r="BC1196" s="81"/>
      <c r="BD1196" s="81"/>
      <c r="BE1196" s="81"/>
      <c r="BF1196" s="81"/>
      <c r="BG1196" s="81"/>
      <c r="BH1196" s="81"/>
      <c r="BI1196" s="81"/>
      <c r="BJ1196" s="86"/>
      <c r="BK1196" s="86"/>
      <c r="BL1196" s="34"/>
      <c r="BM1196" s="86"/>
      <c r="BN1196" s="86"/>
      <c r="BO1196" s="86"/>
      <c r="BP1196" s="86"/>
      <c r="BQ1196" s="86"/>
      <c r="BR1196" s="86"/>
      <c r="BS1196" s="86"/>
      <c r="BT1196" s="86"/>
      <c r="BU1196" s="86"/>
      <c r="BV1196" s="86"/>
      <c r="BW1196" s="86"/>
      <c r="BX1196" s="86"/>
      <c r="BY1196" s="86"/>
      <c r="BZ1196" s="86"/>
      <c r="CA1196" s="86"/>
      <c r="CB1196" s="86"/>
      <c r="CC1196" s="86"/>
      <c r="CD1196" s="86"/>
      <c r="CE1196" s="86"/>
      <c r="CF1196" s="86"/>
      <c r="CG1196" s="86"/>
      <c r="CH1196" s="86"/>
      <c r="CI1196" s="86"/>
      <c r="CJ1196" s="86"/>
      <c r="CK1196" s="86"/>
      <c r="CS1196" s="1" t="s">
        <v>3510</v>
      </c>
    </row>
    <row r="1197" spans="1:97" ht="15.75" hidden="1" customHeight="1">
      <c r="A1197" s="86"/>
      <c r="B1197" s="106"/>
      <c r="C1197" s="81"/>
      <c r="D1197" s="106"/>
      <c r="E1197" s="106"/>
      <c r="F1197" s="106"/>
      <c r="G1197" s="106"/>
      <c r="H1197" s="106"/>
      <c r="I1197" s="106"/>
      <c r="J1197" s="106"/>
      <c r="K1197" s="106"/>
      <c r="L1197" s="106"/>
      <c r="M1197" s="81"/>
      <c r="N1197" s="81"/>
      <c r="O1197" s="81"/>
      <c r="P1197" s="81"/>
      <c r="Q1197" s="81"/>
      <c r="R1197" s="81"/>
      <c r="S1197" s="81"/>
      <c r="T1197" s="81"/>
      <c r="U1197" s="81"/>
      <c r="V1197" s="81"/>
      <c r="W1197" s="81"/>
      <c r="X1197" s="81"/>
      <c r="Y1197" s="81"/>
      <c r="Z1197" s="81"/>
      <c r="AA1197" s="81"/>
      <c r="AB1197" s="81"/>
      <c r="AC1197" s="81"/>
      <c r="AD1197" s="81"/>
      <c r="AE1197" s="81"/>
      <c r="AF1197" s="81"/>
      <c r="AG1197" s="81"/>
      <c r="AH1197" s="81"/>
      <c r="AI1197" s="81"/>
      <c r="AJ1197" s="81"/>
      <c r="AK1197" s="81"/>
      <c r="AL1197" s="81"/>
      <c r="AM1197" s="81"/>
      <c r="AN1197" s="81"/>
      <c r="AO1197" s="81"/>
      <c r="AP1197" s="81"/>
      <c r="AQ1197" s="81"/>
      <c r="AR1197" s="81"/>
      <c r="AS1197" s="81"/>
      <c r="AT1197" s="81"/>
      <c r="AU1197" s="81"/>
      <c r="AV1197" s="81"/>
      <c r="AW1197" s="81"/>
      <c r="AX1197" s="81"/>
      <c r="AY1197" s="81"/>
      <c r="AZ1197" s="81"/>
      <c r="BA1197" s="81"/>
      <c r="BB1197" s="81"/>
      <c r="BC1197" s="81"/>
      <c r="BD1197" s="81"/>
      <c r="BE1197" s="81"/>
      <c r="BF1197" s="81"/>
      <c r="BG1197" s="81"/>
      <c r="BH1197" s="81"/>
      <c r="BI1197" s="81"/>
      <c r="BJ1197" s="86"/>
      <c r="BK1197" s="86"/>
      <c r="BL1197" s="34"/>
      <c r="BM1197" s="86"/>
      <c r="BN1197" s="86"/>
      <c r="BO1197" s="86"/>
      <c r="BP1197" s="86"/>
      <c r="BQ1197" s="86"/>
      <c r="BR1197" s="86"/>
      <c r="BS1197" s="86"/>
      <c r="BT1197" s="86"/>
      <c r="BU1197" s="86"/>
      <c r="BV1197" s="86"/>
      <c r="BW1197" s="86"/>
      <c r="BX1197" s="86"/>
      <c r="BY1197" s="86"/>
      <c r="BZ1197" s="86"/>
      <c r="CA1197" s="86"/>
      <c r="CB1197" s="86"/>
      <c r="CC1197" s="86"/>
      <c r="CD1197" s="86"/>
      <c r="CE1197" s="86"/>
      <c r="CF1197" s="86"/>
      <c r="CG1197" s="86"/>
      <c r="CH1197" s="86"/>
      <c r="CI1197" s="86"/>
      <c r="CJ1197" s="86"/>
      <c r="CK1197" s="86"/>
      <c r="CS1197" s="1" t="s">
        <v>3511</v>
      </c>
    </row>
    <row r="1198" spans="1:97" ht="15.75" hidden="1" customHeight="1">
      <c r="A1198" s="86"/>
      <c r="B1198" s="106"/>
      <c r="C1198" s="81"/>
      <c r="D1198" s="106"/>
      <c r="E1198" s="106"/>
      <c r="F1198" s="106"/>
      <c r="G1198" s="106"/>
      <c r="H1198" s="106"/>
      <c r="I1198" s="106"/>
      <c r="J1198" s="106"/>
      <c r="K1198" s="106"/>
      <c r="L1198" s="106"/>
      <c r="M1198" s="81"/>
      <c r="N1198" s="81"/>
      <c r="O1198" s="81"/>
      <c r="P1198" s="81"/>
      <c r="Q1198" s="81"/>
      <c r="R1198" s="81"/>
      <c r="S1198" s="81"/>
      <c r="T1198" s="81"/>
      <c r="U1198" s="81"/>
      <c r="V1198" s="81"/>
      <c r="W1198" s="81"/>
      <c r="X1198" s="81"/>
      <c r="Y1198" s="81"/>
      <c r="Z1198" s="81"/>
      <c r="AA1198" s="81"/>
      <c r="AB1198" s="81"/>
      <c r="AC1198" s="81"/>
      <c r="AD1198" s="81"/>
      <c r="AE1198" s="81"/>
      <c r="AF1198" s="81"/>
      <c r="AG1198" s="81"/>
      <c r="AH1198" s="81"/>
      <c r="AI1198" s="81"/>
      <c r="AJ1198" s="81"/>
      <c r="AK1198" s="81"/>
      <c r="AL1198" s="81"/>
      <c r="AM1198" s="81"/>
      <c r="AN1198" s="81"/>
      <c r="AO1198" s="81"/>
      <c r="AP1198" s="81"/>
      <c r="AQ1198" s="81"/>
      <c r="AR1198" s="81"/>
      <c r="AS1198" s="81"/>
      <c r="AT1198" s="81"/>
      <c r="AU1198" s="81"/>
      <c r="AV1198" s="81"/>
      <c r="AW1198" s="81"/>
      <c r="AX1198" s="81"/>
      <c r="AY1198" s="81"/>
      <c r="AZ1198" s="81"/>
      <c r="BA1198" s="81"/>
      <c r="BB1198" s="81"/>
      <c r="BC1198" s="81"/>
      <c r="BD1198" s="81"/>
      <c r="BE1198" s="81"/>
      <c r="BF1198" s="81"/>
      <c r="BG1198" s="81"/>
      <c r="BH1198" s="81"/>
      <c r="BI1198" s="81"/>
      <c r="BJ1198" s="86"/>
      <c r="BK1198" s="86"/>
      <c r="BL1198" s="34"/>
      <c r="BM1198" s="86"/>
      <c r="BN1198" s="86"/>
      <c r="BO1198" s="86"/>
      <c r="BP1198" s="86"/>
      <c r="BQ1198" s="86"/>
      <c r="BR1198" s="86"/>
      <c r="BS1198" s="86"/>
      <c r="BT1198" s="86"/>
      <c r="BU1198" s="86"/>
      <c r="BV1198" s="86"/>
      <c r="BW1198" s="86"/>
      <c r="BX1198" s="86"/>
      <c r="BY1198" s="86"/>
      <c r="BZ1198" s="86"/>
      <c r="CA1198" s="86"/>
      <c r="CB1198" s="86"/>
      <c r="CC1198" s="86"/>
      <c r="CD1198" s="86"/>
      <c r="CE1198" s="86"/>
      <c r="CF1198" s="86"/>
      <c r="CG1198" s="86"/>
      <c r="CH1198" s="86"/>
      <c r="CI1198" s="86"/>
      <c r="CJ1198" s="86"/>
      <c r="CK1198" s="86"/>
      <c r="CS1198" s="1" t="s">
        <v>3512</v>
      </c>
    </row>
    <row r="1199" spans="1:97" ht="15.75" hidden="1" customHeight="1">
      <c r="A1199" s="86"/>
      <c r="B1199" s="106"/>
      <c r="C1199" s="81"/>
      <c r="D1199" s="106"/>
      <c r="E1199" s="106"/>
      <c r="F1199" s="106"/>
      <c r="G1199" s="106"/>
      <c r="H1199" s="106"/>
      <c r="I1199" s="106"/>
      <c r="J1199" s="106"/>
      <c r="K1199" s="106"/>
      <c r="L1199" s="106"/>
      <c r="M1199" s="81"/>
      <c r="N1199" s="81"/>
      <c r="O1199" s="81"/>
      <c r="P1199" s="81"/>
      <c r="Q1199" s="81"/>
      <c r="R1199" s="81"/>
      <c r="S1199" s="81"/>
      <c r="T1199" s="81"/>
      <c r="U1199" s="81"/>
      <c r="V1199" s="81"/>
      <c r="W1199" s="81"/>
      <c r="X1199" s="81"/>
      <c r="Y1199" s="81"/>
      <c r="Z1199" s="81"/>
      <c r="AA1199" s="81"/>
      <c r="AB1199" s="81"/>
      <c r="AC1199" s="81"/>
      <c r="AD1199" s="81"/>
      <c r="AE1199" s="81"/>
      <c r="AF1199" s="81"/>
      <c r="AG1199" s="81"/>
      <c r="AH1199" s="81"/>
      <c r="AI1199" s="81"/>
      <c r="AJ1199" s="81"/>
      <c r="AK1199" s="81"/>
      <c r="AL1199" s="81"/>
      <c r="AM1199" s="81"/>
      <c r="AN1199" s="81"/>
      <c r="AO1199" s="81"/>
      <c r="AP1199" s="81"/>
      <c r="AQ1199" s="81"/>
      <c r="AR1199" s="81"/>
      <c r="AS1199" s="81"/>
      <c r="AT1199" s="81"/>
      <c r="AU1199" s="81"/>
      <c r="AV1199" s="81"/>
      <c r="AW1199" s="81"/>
      <c r="AX1199" s="81"/>
      <c r="AY1199" s="81"/>
      <c r="AZ1199" s="81"/>
      <c r="BA1199" s="81"/>
      <c r="BB1199" s="81"/>
      <c r="BC1199" s="81"/>
      <c r="BD1199" s="81"/>
      <c r="BE1199" s="81"/>
      <c r="BF1199" s="81"/>
      <c r="BG1199" s="81"/>
      <c r="BH1199" s="81"/>
      <c r="BI1199" s="81"/>
      <c r="BJ1199" s="86"/>
      <c r="BK1199" s="86"/>
      <c r="BL1199" s="34"/>
      <c r="BM1199" s="86"/>
      <c r="BN1199" s="86"/>
      <c r="BO1199" s="86"/>
      <c r="BP1199" s="86"/>
      <c r="BQ1199" s="86"/>
      <c r="BR1199" s="86"/>
      <c r="BS1199" s="86"/>
      <c r="BT1199" s="86"/>
      <c r="BU1199" s="86"/>
      <c r="BV1199" s="86"/>
      <c r="BW1199" s="86"/>
      <c r="BX1199" s="86"/>
      <c r="BY1199" s="86"/>
      <c r="BZ1199" s="86"/>
      <c r="CA1199" s="86"/>
      <c r="CB1199" s="86"/>
      <c r="CC1199" s="86"/>
      <c r="CD1199" s="86"/>
      <c r="CE1199" s="86"/>
      <c r="CF1199" s="86"/>
      <c r="CG1199" s="86"/>
      <c r="CH1199" s="86"/>
      <c r="CI1199" s="86"/>
      <c r="CJ1199" s="86"/>
      <c r="CK1199" s="86"/>
      <c r="CS1199" s="1" t="s">
        <v>3513</v>
      </c>
    </row>
    <row r="1200" spans="1:97" ht="15.75" hidden="1" customHeight="1">
      <c r="A1200" s="86"/>
      <c r="B1200" s="106"/>
      <c r="C1200" s="81"/>
      <c r="D1200" s="106"/>
      <c r="E1200" s="106"/>
      <c r="F1200" s="106"/>
      <c r="G1200" s="106"/>
      <c r="H1200" s="106"/>
      <c r="I1200" s="106"/>
      <c r="J1200" s="106"/>
      <c r="K1200" s="106"/>
      <c r="L1200" s="106"/>
      <c r="M1200" s="81"/>
      <c r="N1200" s="81"/>
      <c r="O1200" s="81"/>
      <c r="P1200" s="81"/>
      <c r="Q1200" s="81"/>
      <c r="R1200" s="81"/>
      <c r="S1200" s="81"/>
      <c r="T1200" s="81"/>
      <c r="U1200" s="81"/>
      <c r="V1200" s="81"/>
      <c r="W1200" s="81"/>
      <c r="X1200" s="81"/>
      <c r="Y1200" s="81"/>
      <c r="Z1200" s="81"/>
      <c r="AA1200" s="81"/>
      <c r="AB1200" s="81"/>
      <c r="AC1200" s="81"/>
      <c r="AD1200" s="81"/>
      <c r="AE1200" s="81"/>
      <c r="AF1200" s="81"/>
      <c r="AG1200" s="81"/>
      <c r="AH1200" s="81"/>
      <c r="AI1200" s="81"/>
      <c r="AJ1200" s="81"/>
      <c r="AK1200" s="81"/>
      <c r="AL1200" s="81"/>
      <c r="AM1200" s="81"/>
      <c r="AN1200" s="81"/>
      <c r="AO1200" s="81"/>
      <c r="AP1200" s="81"/>
      <c r="AQ1200" s="81"/>
      <c r="AR1200" s="81"/>
      <c r="AS1200" s="81"/>
      <c r="AT1200" s="81"/>
      <c r="AU1200" s="81"/>
      <c r="AV1200" s="81"/>
      <c r="AW1200" s="81"/>
      <c r="AX1200" s="81"/>
      <c r="AY1200" s="81"/>
      <c r="AZ1200" s="81"/>
      <c r="BA1200" s="81"/>
      <c r="BB1200" s="81"/>
      <c r="BC1200" s="81"/>
      <c r="BD1200" s="81"/>
      <c r="BE1200" s="81"/>
      <c r="BF1200" s="81"/>
      <c r="BG1200" s="81"/>
      <c r="BH1200" s="81"/>
      <c r="BI1200" s="81"/>
      <c r="BJ1200" s="86"/>
      <c r="BK1200" s="86"/>
      <c r="BL1200" s="34"/>
      <c r="BM1200" s="86"/>
      <c r="BN1200" s="86"/>
      <c r="BO1200" s="86"/>
      <c r="BP1200" s="86"/>
      <c r="BQ1200" s="86"/>
      <c r="BR1200" s="86"/>
      <c r="BS1200" s="86"/>
      <c r="BT1200" s="86"/>
      <c r="BU1200" s="86"/>
      <c r="BV1200" s="86"/>
      <c r="BW1200" s="86"/>
      <c r="BX1200" s="86"/>
      <c r="BY1200" s="86"/>
      <c r="BZ1200" s="86"/>
      <c r="CA1200" s="86"/>
      <c r="CB1200" s="86"/>
      <c r="CC1200" s="86"/>
      <c r="CD1200" s="86"/>
      <c r="CE1200" s="86"/>
      <c r="CF1200" s="86"/>
      <c r="CG1200" s="86"/>
      <c r="CH1200" s="86"/>
      <c r="CI1200" s="86"/>
      <c r="CJ1200" s="86"/>
      <c r="CK1200" s="86"/>
      <c r="CS1200" s="1" t="s">
        <v>3514</v>
      </c>
    </row>
    <row r="1201" spans="1:97" ht="15.75" hidden="1" customHeight="1">
      <c r="A1201" s="86"/>
      <c r="B1201" s="106"/>
      <c r="C1201" s="81"/>
      <c r="D1201" s="106"/>
      <c r="E1201" s="106"/>
      <c r="F1201" s="106"/>
      <c r="G1201" s="106"/>
      <c r="H1201" s="106"/>
      <c r="I1201" s="106"/>
      <c r="J1201" s="106"/>
      <c r="K1201" s="106"/>
      <c r="L1201" s="106"/>
      <c r="M1201" s="81"/>
      <c r="N1201" s="81"/>
      <c r="O1201" s="81"/>
      <c r="P1201" s="81"/>
      <c r="Q1201" s="81"/>
      <c r="R1201" s="81"/>
      <c r="S1201" s="81"/>
      <c r="T1201" s="81"/>
      <c r="U1201" s="81"/>
      <c r="V1201" s="81"/>
      <c r="W1201" s="81"/>
      <c r="X1201" s="81"/>
      <c r="Y1201" s="81"/>
      <c r="Z1201" s="81"/>
      <c r="AA1201" s="81"/>
      <c r="AB1201" s="81"/>
      <c r="AC1201" s="81"/>
      <c r="AD1201" s="81"/>
      <c r="AE1201" s="81"/>
      <c r="AF1201" s="81"/>
      <c r="AG1201" s="81"/>
      <c r="AH1201" s="81"/>
      <c r="AI1201" s="81"/>
      <c r="AJ1201" s="81"/>
      <c r="AK1201" s="81"/>
      <c r="AL1201" s="81"/>
      <c r="AM1201" s="81"/>
      <c r="AN1201" s="81"/>
      <c r="AO1201" s="81"/>
      <c r="AP1201" s="81"/>
      <c r="AQ1201" s="81"/>
      <c r="AR1201" s="81"/>
      <c r="AS1201" s="81"/>
      <c r="AT1201" s="81"/>
      <c r="AU1201" s="81"/>
      <c r="AV1201" s="81"/>
      <c r="AW1201" s="81"/>
      <c r="AX1201" s="81"/>
      <c r="AY1201" s="81"/>
      <c r="AZ1201" s="81"/>
      <c r="BA1201" s="81"/>
      <c r="BB1201" s="81"/>
      <c r="BC1201" s="81"/>
      <c r="BD1201" s="81"/>
      <c r="BE1201" s="81"/>
      <c r="BF1201" s="81"/>
      <c r="BG1201" s="81"/>
      <c r="BH1201" s="81"/>
      <c r="BI1201" s="81"/>
      <c r="BJ1201" s="86"/>
      <c r="BK1201" s="86"/>
      <c r="BL1201" s="34"/>
      <c r="BM1201" s="86"/>
      <c r="BN1201" s="86"/>
      <c r="BO1201" s="86"/>
      <c r="BP1201" s="86"/>
      <c r="BQ1201" s="86"/>
      <c r="BR1201" s="86"/>
      <c r="BS1201" s="86"/>
      <c r="BT1201" s="86"/>
      <c r="BU1201" s="86"/>
      <c r="BV1201" s="86"/>
      <c r="BW1201" s="86"/>
      <c r="BX1201" s="86"/>
      <c r="BY1201" s="86"/>
      <c r="BZ1201" s="86"/>
      <c r="CA1201" s="86"/>
      <c r="CB1201" s="86"/>
      <c r="CC1201" s="86"/>
      <c r="CD1201" s="86"/>
      <c r="CE1201" s="86"/>
      <c r="CF1201" s="86"/>
      <c r="CG1201" s="86"/>
      <c r="CH1201" s="86"/>
      <c r="CI1201" s="86"/>
      <c r="CJ1201" s="86"/>
      <c r="CK1201" s="86"/>
      <c r="CS1201" s="1" t="s">
        <v>3515</v>
      </c>
    </row>
    <row r="1202" spans="1:97" ht="15.75" hidden="1" customHeight="1">
      <c r="A1202" s="86"/>
      <c r="B1202" s="106"/>
      <c r="C1202" s="81"/>
      <c r="D1202" s="106"/>
      <c r="E1202" s="106"/>
      <c r="F1202" s="106"/>
      <c r="G1202" s="106"/>
      <c r="H1202" s="106"/>
      <c r="I1202" s="106"/>
      <c r="J1202" s="106"/>
      <c r="K1202" s="106"/>
      <c r="L1202" s="106"/>
      <c r="M1202" s="81"/>
      <c r="N1202" s="81"/>
      <c r="O1202" s="81"/>
      <c r="P1202" s="81"/>
      <c r="Q1202" s="81"/>
      <c r="R1202" s="81"/>
      <c r="S1202" s="81"/>
      <c r="T1202" s="81"/>
      <c r="U1202" s="81"/>
      <c r="V1202" s="81"/>
      <c r="W1202" s="81"/>
      <c r="X1202" s="81"/>
      <c r="Y1202" s="81"/>
      <c r="Z1202" s="81"/>
      <c r="AA1202" s="81"/>
      <c r="AB1202" s="81"/>
      <c r="AC1202" s="81"/>
      <c r="AD1202" s="81"/>
      <c r="AE1202" s="81"/>
      <c r="AF1202" s="81"/>
      <c r="AG1202" s="81"/>
      <c r="AH1202" s="81"/>
      <c r="AI1202" s="81"/>
      <c r="AJ1202" s="81"/>
      <c r="AK1202" s="81"/>
      <c r="AL1202" s="81"/>
      <c r="AM1202" s="81"/>
      <c r="AN1202" s="81"/>
      <c r="AO1202" s="81"/>
      <c r="AP1202" s="81"/>
      <c r="AQ1202" s="81"/>
      <c r="AR1202" s="81"/>
      <c r="AS1202" s="81"/>
      <c r="AT1202" s="81"/>
      <c r="AU1202" s="81"/>
      <c r="AV1202" s="81"/>
      <c r="AW1202" s="81"/>
      <c r="AX1202" s="81"/>
      <c r="AY1202" s="81"/>
      <c r="AZ1202" s="81"/>
      <c r="BA1202" s="81"/>
      <c r="BB1202" s="81"/>
      <c r="BC1202" s="81"/>
      <c r="BD1202" s="81"/>
      <c r="BE1202" s="81"/>
      <c r="BF1202" s="81"/>
      <c r="BG1202" s="81"/>
      <c r="BH1202" s="81"/>
      <c r="BI1202" s="81"/>
      <c r="BJ1202" s="86"/>
      <c r="BK1202" s="86"/>
      <c r="BL1202" s="34"/>
      <c r="BM1202" s="86"/>
      <c r="BN1202" s="86"/>
      <c r="BO1202" s="86"/>
      <c r="BP1202" s="86"/>
      <c r="BQ1202" s="86"/>
      <c r="BR1202" s="86"/>
      <c r="BS1202" s="86"/>
      <c r="BT1202" s="86"/>
      <c r="BU1202" s="86"/>
      <c r="BV1202" s="86"/>
      <c r="BW1202" s="86"/>
      <c r="BX1202" s="86"/>
      <c r="BY1202" s="86"/>
      <c r="BZ1202" s="86"/>
      <c r="CA1202" s="86"/>
      <c r="CB1202" s="86"/>
      <c r="CC1202" s="86"/>
      <c r="CD1202" s="86"/>
      <c r="CE1202" s="86"/>
      <c r="CF1202" s="86"/>
      <c r="CG1202" s="86"/>
      <c r="CH1202" s="86"/>
      <c r="CI1202" s="86"/>
      <c r="CJ1202" s="86"/>
      <c r="CK1202" s="86"/>
      <c r="CS1202" s="1" t="s">
        <v>3516</v>
      </c>
    </row>
    <row r="1203" spans="1:97" ht="15.75" hidden="1" customHeight="1">
      <c r="A1203" s="86"/>
      <c r="B1203" s="106"/>
      <c r="C1203" s="81"/>
      <c r="D1203" s="106"/>
      <c r="E1203" s="106"/>
      <c r="F1203" s="106"/>
      <c r="G1203" s="106"/>
      <c r="H1203" s="106"/>
      <c r="I1203" s="106"/>
      <c r="J1203" s="106"/>
      <c r="K1203" s="106"/>
      <c r="L1203" s="106"/>
      <c r="M1203" s="81"/>
      <c r="N1203" s="81"/>
      <c r="O1203" s="81"/>
      <c r="P1203" s="81"/>
      <c r="Q1203" s="81"/>
      <c r="R1203" s="81"/>
      <c r="S1203" s="81"/>
      <c r="T1203" s="81"/>
      <c r="U1203" s="81"/>
      <c r="V1203" s="81"/>
      <c r="W1203" s="81"/>
      <c r="X1203" s="81"/>
      <c r="Y1203" s="81"/>
      <c r="Z1203" s="81"/>
      <c r="AA1203" s="81"/>
      <c r="AB1203" s="81"/>
      <c r="AC1203" s="81"/>
      <c r="AD1203" s="81"/>
      <c r="AE1203" s="81"/>
      <c r="AF1203" s="81"/>
      <c r="AG1203" s="81"/>
      <c r="AH1203" s="81"/>
      <c r="AI1203" s="81"/>
      <c r="AJ1203" s="81"/>
      <c r="AK1203" s="81"/>
      <c r="AL1203" s="81"/>
      <c r="AM1203" s="81"/>
      <c r="AN1203" s="81"/>
      <c r="AO1203" s="81"/>
      <c r="AP1203" s="81"/>
      <c r="AQ1203" s="81"/>
      <c r="AR1203" s="81"/>
      <c r="AS1203" s="81"/>
      <c r="AT1203" s="81"/>
      <c r="AU1203" s="81"/>
      <c r="AV1203" s="81"/>
      <c r="AW1203" s="81"/>
      <c r="AX1203" s="81"/>
      <c r="AY1203" s="81"/>
      <c r="AZ1203" s="81"/>
      <c r="BA1203" s="81"/>
      <c r="BB1203" s="81"/>
      <c r="BC1203" s="81"/>
      <c r="BD1203" s="81"/>
      <c r="BE1203" s="81"/>
      <c r="BF1203" s="81"/>
      <c r="BG1203" s="81"/>
      <c r="BH1203" s="81"/>
      <c r="BI1203" s="81"/>
      <c r="BJ1203" s="86"/>
      <c r="BK1203" s="86"/>
      <c r="BL1203" s="34"/>
      <c r="BM1203" s="86"/>
      <c r="BN1203" s="86"/>
      <c r="BO1203" s="86"/>
      <c r="BP1203" s="86"/>
      <c r="BQ1203" s="86"/>
      <c r="BR1203" s="86"/>
      <c r="BS1203" s="86"/>
      <c r="BT1203" s="86"/>
      <c r="BU1203" s="86"/>
      <c r="BV1203" s="86"/>
      <c r="BW1203" s="86"/>
      <c r="BX1203" s="86"/>
      <c r="BY1203" s="86"/>
      <c r="BZ1203" s="86"/>
      <c r="CA1203" s="86"/>
      <c r="CB1203" s="86"/>
      <c r="CC1203" s="86"/>
      <c r="CD1203" s="86"/>
      <c r="CE1203" s="86"/>
      <c r="CF1203" s="86"/>
      <c r="CG1203" s="86"/>
      <c r="CH1203" s="86"/>
      <c r="CI1203" s="86"/>
      <c r="CJ1203" s="86"/>
      <c r="CK1203" s="86"/>
      <c r="CS1203" s="1" t="s">
        <v>3517</v>
      </c>
    </row>
    <row r="1204" spans="1:97" ht="15.75" hidden="1" customHeight="1">
      <c r="A1204" s="86"/>
      <c r="B1204" s="106"/>
      <c r="C1204" s="81"/>
      <c r="D1204" s="106"/>
      <c r="E1204" s="106"/>
      <c r="F1204" s="106"/>
      <c r="G1204" s="106"/>
      <c r="H1204" s="106"/>
      <c r="I1204" s="106"/>
      <c r="J1204" s="106"/>
      <c r="K1204" s="106"/>
      <c r="L1204" s="106"/>
      <c r="M1204" s="81"/>
      <c r="N1204" s="81"/>
      <c r="O1204" s="81"/>
      <c r="P1204" s="81"/>
      <c r="Q1204" s="81"/>
      <c r="R1204" s="81"/>
      <c r="S1204" s="81"/>
      <c r="T1204" s="81"/>
      <c r="U1204" s="81"/>
      <c r="V1204" s="81"/>
      <c r="W1204" s="81"/>
      <c r="X1204" s="81"/>
      <c r="Y1204" s="81"/>
      <c r="Z1204" s="81"/>
      <c r="AA1204" s="81"/>
      <c r="AB1204" s="81"/>
      <c r="AC1204" s="81"/>
      <c r="AD1204" s="81"/>
      <c r="AE1204" s="81"/>
      <c r="AF1204" s="81"/>
      <c r="AG1204" s="81"/>
      <c r="AH1204" s="81"/>
      <c r="AI1204" s="81"/>
      <c r="AJ1204" s="81"/>
      <c r="AK1204" s="81"/>
      <c r="AL1204" s="81"/>
      <c r="AM1204" s="81"/>
      <c r="AN1204" s="81"/>
      <c r="AO1204" s="81"/>
      <c r="AP1204" s="81"/>
      <c r="AQ1204" s="81"/>
      <c r="AR1204" s="81"/>
      <c r="AS1204" s="81"/>
      <c r="AT1204" s="81"/>
      <c r="AU1204" s="81"/>
      <c r="AV1204" s="81"/>
      <c r="AW1204" s="81"/>
      <c r="AX1204" s="81"/>
      <c r="AY1204" s="81"/>
      <c r="AZ1204" s="81"/>
      <c r="BA1204" s="81"/>
      <c r="BB1204" s="81"/>
      <c r="BC1204" s="81"/>
      <c r="BD1204" s="81"/>
      <c r="BE1204" s="81"/>
      <c r="BF1204" s="81"/>
      <c r="BG1204" s="81"/>
      <c r="BH1204" s="81"/>
      <c r="BI1204" s="81"/>
      <c r="BJ1204" s="86"/>
      <c r="BK1204" s="86"/>
      <c r="BL1204" s="34"/>
      <c r="BM1204" s="86"/>
      <c r="BN1204" s="86"/>
      <c r="BO1204" s="86"/>
      <c r="BP1204" s="86"/>
      <c r="BQ1204" s="86"/>
      <c r="BR1204" s="86"/>
      <c r="BS1204" s="86"/>
      <c r="BT1204" s="86"/>
      <c r="BU1204" s="86"/>
      <c r="BV1204" s="86"/>
      <c r="BW1204" s="86"/>
      <c r="BX1204" s="86"/>
      <c r="BY1204" s="86"/>
      <c r="BZ1204" s="86"/>
      <c r="CA1204" s="86"/>
      <c r="CB1204" s="86"/>
      <c r="CC1204" s="86"/>
      <c r="CD1204" s="86"/>
      <c r="CE1204" s="86"/>
      <c r="CF1204" s="86"/>
      <c r="CG1204" s="86"/>
      <c r="CH1204" s="86"/>
      <c r="CI1204" s="86"/>
      <c r="CJ1204" s="86"/>
      <c r="CK1204" s="86"/>
      <c r="CS1204" s="1" t="s">
        <v>3518</v>
      </c>
    </row>
    <row r="1205" spans="1:97" ht="15.75" hidden="1" customHeight="1">
      <c r="A1205" s="86"/>
      <c r="B1205" s="106"/>
      <c r="C1205" s="81"/>
      <c r="D1205" s="106"/>
      <c r="E1205" s="106"/>
      <c r="F1205" s="106"/>
      <c r="G1205" s="106"/>
      <c r="H1205" s="106"/>
      <c r="I1205" s="106"/>
      <c r="J1205" s="106"/>
      <c r="K1205" s="106"/>
      <c r="L1205" s="106"/>
      <c r="M1205" s="81"/>
      <c r="N1205" s="81"/>
      <c r="O1205" s="81"/>
      <c r="P1205" s="81"/>
      <c r="Q1205" s="81"/>
      <c r="R1205" s="81"/>
      <c r="S1205" s="81"/>
      <c r="T1205" s="81"/>
      <c r="U1205" s="81"/>
      <c r="V1205" s="81"/>
      <c r="W1205" s="81"/>
      <c r="X1205" s="81"/>
      <c r="Y1205" s="81"/>
      <c r="Z1205" s="81"/>
      <c r="AA1205" s="81"/>
      <c r="AB1205" s="81"/>
      <c r="AC1205" s="81"/>
      <c r="AD1205" s="81"/>
      <c r="AE1205" s="81"/>
      <c r="AF1205" s="81"/>
      <c r="AG1205" s="81"/>
      <c r="AH1205" s="81"/>
      <c r="AI1205" s="81"/>
      <c r="AJ1205" s="81"/>
      <c r="AK1205" s="81"/>
      <c r="AL1205" s="81"/>
      <c r="AM1205" s="81"/>
      <c r="AN1205" s="81"/>
      <c r="AO1205" s="81"/>
      <c r="AP1205" s="81"/>
      <c r="AQ1205" s="81"/>
      <c r="AR1205" s="81"/>
      <c r="AS1205" s="81"/>
      <c r="AT1205" s="81"/>
      <c r="AU1205" s="81"/>
      <c r="AV1205" s="81"/>
      <c r="AW1205" s="81"/>
      <c r="AX1205" s="81"/>
      <c r="AY1205" s="81"/>
      <c r="AZ1205" s="81"/>
      <c r="BA1205" s="81"/>
      <c r="BB1205" s="81"/>
      <c r="BC1205" s="81"/>
      <c r="BD1205" s="81"/>
      <c r="BE1205" s="81"/>
      <c r="BF1205" s="81"/>
      <c r="BG1205" s="81"/>
      <c r="BH1205" s="81"/>
      <c r="BI1205" s="81"/>
      <c r="BJ1205" s="86"/>
      <c r="BK1205" s="86"/>
      <c r="BL1205" s="34"/>
      <c r="BM1205" s="86"/>
      <c r="BN1205" s="86"/>
      <c r="BO1205" s="86"/>
      <c r="BP1205" s="86"/>
      <c r="BQ1205" s="86"/>
      <c r="BR1205" s="86"/>
      <c r="BS1205" s="86"/>
      <c r="BT1205" s="86"/>
      <c r="BU1205" s="86"/>
      <c r="BV1205" s="86"/>
      <c r="BW1205" s="86"/>
      <c r="BX1205" s="86"/>
      <c r="BY1205" s="86"/>
      <c r="BZ1205" s="86"/>
      <c r="CA1205" s="86"/>
      <c r="CB1205" s="86"/>
      <c r="CC1205" s="86"/>
      <c r="CD1205" s="86"/>
      <c r="CE1205" s="86"/>
      <c r="CF1205" s="86"/>
      <c r="CG1205" s="86"/>
      <c r="CH1205" s="86"/>
      <c r="CI1205" s="86"/>
      <c r="CJ1205" s="86"/>
      <c r="CK1205" s="86"/>
      <c r="CS1205" s="1" t="s">
        <v>3519</v>
      </c>
    </row>
    <row r="1206" spans="1:97" ht="15.75" hidden="1" customHeight="1">
      <c r="A1206" s="86"/>
      <c r="B1206" s="106"/>
      <c r="C1206" s="81"/>
      <c r="D1206" s="106"/>
      <c r="E1206" s="106"/>
      <c r="F1206" s="106"/>
      <c r="G1206" s="106"/>
      <c r="H1206" s="106"/>
      <c r="I1206" s="106"/>
      <c r="J1206" s="106"/>
      <c r="K1206" s="106"/>
      <c r="L1206" s="106"/>
      <c r="M1206" s="81"/>
      <c r="N1206" s="81"/>
      <c r="O1206" s="81"/>
      <c r="P1206" s="81"/>
      <c r="Q1206" s="81"/>
      <c r="R1206" s="81"/>
      <c r="S1206" s="81"/>
      <c r="T1206" s="81"/>
      <c r="U1206" s="81"/>
      <c r="V1206" s="81"/>
      <c r="W1206" s="81"/>
      <c r="X1206" s="81"/>
      <c r="Y1206" s="81"/>
      <c r="Z1206" s="81"/>
      <c r="AA1206" s="81"/>
      <c r="AB1206" s="81"/>
      <c r="AC1206" s="81"/>
      <c r="AD1206" s="81"/>
      <c r="AE1206" s="81"/>
      <c r="AF1206" s="81"/>
      <c r="AG1206" s="81"/>
      <c r="AH1206" s="81"/>
      <c r="AI1206" s="81"/>
      <c r="AJ1206" s="81"/>
      <c r="AK1206" s="81"/>
      <c r="AL1206" s="81"/>
      <c r="AM1206" s="81"/>
      <c r="AN1206" s="81"/>
      <c r="AO1206" s="81"/>
      <c r="AP1206" s="81"/>
      <c r="AQ1206" s="81"/>
      <c r="AR1206" s="81"/>
      <c r="AS1206" s="81"/>
      <c r="AT1206" s="81"/>
      <c r="AU1206" s="81"/>
      <c r="AV1206" s="81"/>
      <c r="AW1206" s="81"/>
      <c r="AX1206" s="81"/>
      <c r="AY1206" s="81"/>
      <c r="AZ1206" s="81"/>
      <c r="BA1206" s="81"/>
      <c r="BB1206" s="81"/>
      <c r="BC1206" s="81"/>
      <c r="BD1206" s="81"/>
      <c r="BE1206" s="81"/>
      <c r="BF1206" s="81"/>
      <c r="BG1206" s="81"/>
      <c r="BH1206" s="81"/>
      <c r="BI1206" s="81"/>
      <c r="BJ1206" s="86"/>
      <c r="BK1206" s="86"/>
      <c r="BL1206" s="34"/>
      <c r="BM1206" s="86"/>
      <c r="BN1206" s="86"/>
      <c r="BO1206" s="86"/>
      <c r="BP1206" s="86"/>
      <c r="BQ1206" s="86"/>
      <c r="BR1206" s="86"/>
      <c r="BS1206" s="86"/>
      <c r="BT1206" s="86"/>
      <c r="BU1206" s="86"/>
      <c r="BV1206" s="86"/>
      <c r="BW1206" s="86"/>
      <c r="BX1206" s="86"/>
      <c r="BY1206" s="86"/>
      <c r="BZ1206" s="86"/>
      <c r="CA1206" s="86"/>
      <c r="CB1206" s="86"/>
      <c r="CC1206" s="86"/>
      <c r="CD1206" s="86"/>
      <c r="CE1206" s="86"/>
      <c r="CF1206" s="86"/>
      <c r="CG1206" s="86"/>
      <c r="CH1206" s="86"/>
      <c r="CI1206" s="86"/>
      <c r="CJ1206" s="86"/>
      <c r="CK1206" s="86"/>
      <c r="CS1206" s="1" t="s">
        <v>3520</v>
      </c>
    </row>
    <row r="1207" spans="1:97" ht="15.75" hidden="1" customHeight="1">
      <c r="A1207" s="86"/>
      <c r="B1207" s="106"/>
      <c r="C1207" s="81"/>
      <c r="D1207" s="106"/>
      <c r="E1207" s="106"/>
      <c r="F1207" s="106"/>
      <c r="G1207" s="106"/>
      <c r="H1207" s="106"/>
      <c r="I1207" s="106"/>
      <c r="J1207" s="106"/>
      <c r="K1207" s="106"/>
      <c r="L1207" s="106"/>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6"/>
      <c r="BK1207" s="86"/>
      <c r="BL1207" s="34"/>
      <c r="BM1207" s="86"/>
      <c r="BN1207" s="86"/>
      <c r="BO1207" s="86"/>
      <c r="BP1207" s="86"/>
      <c r="BQ1207" s="86"/>
      <c r="BR1207" s="86"/>
      <c r="BS1207" s="86"/>
      <c r="BT1207" s="86"/>
      <c r="BU1207" s="86"/>
      <c r="BV1207" s="86"/>
      <c r="BW1207" s="86"/>
      <c r="BX1207" s="86"/>
      <c r="BY1207" s="86"/>
      <c r="BZ1207" s="86"/>
      <c r="CA1207" s="86"/>
      <c r="CB1207" s="86"/>
      <c r="CC1207" s="86"/>
      <c r="CD1207" s="86"/>
      <c r="CE1207" s="86"/>
      <c r="CF1207" s="86"/>
      <c r="CG1207" s="86"/>
      <c r="CH1207" s="86"/>
      <c r="CI1207" s="86"/>
      <c r="CJ1207" s="86"/>
      <c r="CK1207" s="86"/>
      <c r="CS1207" s="1" t="s">
        <v>3521</v>
      </c>
    </row>
    <row r="1208" spans="1:97" ht="15.75" hidden="1" customHeight="1">
      <c r="A1208" s="86"/>
      <c r="B1208" s="106"/>
      <c r="C1208" s="81"/>
      <c r="D1208" s="106"/>
      <c r="E1208" s="106"/>
      <c r="F1208" s="106"/>
      <c r="G1208" s="106"/>
      <c r="H1208" s="106"/>
      <c r="I1208" s="106"/>
      <c r="J1208" s="106"/>
      <c r="K1208" s="106"/>
      <c r="L1208" s="106"/>
      <c r="M1208" s="81"/>
      <c r="N1208" s="81"/>
      <c r="O1208" s="81"/>
      <c r="P1208" s="81"/>
      <c r="Q1208" s="81"/>
      <c r="R1208" s="81"/>
      <c r="S1208" s="81"/>
      <c r="T1208" s="81"/>
      <c r="U1208" s="81"/>
      <c r="V1208" s="81"/>
      <c r="W1208" s="81"/>
      <c r="X1208" s="81"/>
      <c r="Y1208" s="81"/>
      <c r="Z1208" s="81"/>
      <c r="AA1208" s="81"/>
      <c r="AB1208" s="81"/>
      <c r="AC1208" s="81"/>
      <c r="AD1208" s="81"/>
      <c r="AE1208" s="81"/>
      <c r="AF1208" s="81"/>
      <c r="AG1208" s="81"/>
      <c r="AH1208" s="81"/>
      <c r="AI1208" s="81"/>
      <c r="AJ1208" s="81"/>
      <c r="AK1208" s="81"/>
      <c r="AL1208" s="81"/>
      <c r="AM1208" s="81"/>
      <c r="AN1208" s="81"/>
      <c r="AO1208" s="81"/>
      <c r="AP1208" s="81"/>
      <c r="AQ1208" s="81"/>
      <c r="AR1208" s="81"/>
      <c r="AS1208" s="81"/>
      <c r="AT1208" s="81"/>
      <c r="AU1208" s="81"/>
      <c r="AV1208" s="81"/>
      <c r="AW1208" s="81"/>
      <c r="AX1208" s="81"/>
      <c r="AY1208" s="81"/>
      <c r="AZ1208" s="81"/>
      <c r="BA1208" s="81"/>
      <c r="BB1208" s="81"/>
      <c r="BC1208" s="81"/>
      <c r="BD1208" s="81"/>
      <c r="BE1208" s="81"/>
      <c r="BF1208" s="81"/>
      <c r="BG1208" s="81"/>
      <c r="BH1208" s="81"/>
      <c r="BI1208" s="81"/>
      <c r="BJ1208" s="86"/>
      <c r="BK1208" s="86"/>
      <c r="BL1208" s="34"/>
      <c r="BM1208" s="86"/>
      <c r="BN1208" s="86"/>
      <c r="BO1208" s="86"/>
      <c r="BP1208" s="86"/>
      <c r="BQ1208" s="86"/>
      <c r="BR1208" s="86"/>
      <c r="BS1208" s="86"/>
      <c r="BT1208" s="86"/>
      <c r="BU1208" s="86"/>
      <c r="BV1208" s="86"/>
      <c r="BW1208" s="86"/>
      <c r="BX1208" s="86"/>
      <c r="BY1208" s="86"/>
      <c r="BZ1208" s="86"/>
      <c r="CA1208" s="86"/>
      <c r="CB1208" s="86"/>
      <c r="CC1208" s="86"/>
      <c r="CD1208" s="86"/>
      <c r="CE1208" s="86"/>
      <c r="CF1208" s="86"/>
      <c r="CG1208" s="86"/>
      <c r="CH1208" s="86"/>
      <c r="CI1208" s="86"/>
      <c r="CJ1208" s="86"/>
      <c r="CK1208" s="86"/>
      <c r="CS1208" s="1" t="s">
        <v>3522</v>
      </c>
    </row>
    <row r="1209" spans="1:97" ht="15.75" hidden="1" customHeight="1">
      <c r="A1209" s="86"/>
      <c r="B1209" s="106"/>
      <c r="C1209" s="81"/>
      <c r="D1209" s="106"/>
      <c r="E1209" s="106"/>
      <c r="F1209" s="106"/>
      <c r="G1209" s="106"/>
      <c r="H1209" s="106"/>
      <c r="I1209" s="106"/>
      <c r="J1209" s="106"/>
      <c r="K1209" s="106"/>
      <c r="L1209" s="106"/>
      <c r="M1209" s="81"/>
      <c r="N1209" s="81"/>
      <c r="O1209" s="81"/>
      <c r="P1209" s="81"/>
      <c r="Q1209" s="81"/>
      <c r="R1209" s="81"/>
      <c r="S1209" s="81"/>
      <c r="T1209" s="81"/>
      <c r="U1209" s="81"/>
      <c r="V1209" s="81"/>
      <c r="W1209" s="81"/>
      <c r="X1209" s="81"/>
      <c r="Y1209" s="81"/>
      <c r="Z1209" s="81"/>
      <c r="AA1209" s="81"/>
      <c r="AB1209" s="81"/>
      <c r="AC1209" s="81"/>
      <c r="AD1209" s="81"/>
      <c r="AE1209" s="81"/>
      <c r="AF1209" s="81"/>
      <c r="AG1209" s="81"/>
      <c r="AH1209" s="81"/>
      <c r="AI1209" s="81"/>
      <c r="AJ1209" s="81"/>
      <c r="AK1209" s="81"/>
      <c r="AL1209" s="81"/>
      <c r="AM1209" s="81"/>
      <c r="AN1209" s="81"/>
      <c r="AO1209" s="81"/>
      <c r="AP1209" s="81"/>
      <c r="AQ1209" s="81"/>
      <c r="AR1209" s="81"/>
      <c r="AS1209" s="81"/>
      <c r="AT1209" s="81"/>
      <c r="AU1209" s="81"/>
      <c r="AV1209" s="81"/>
      <c r="AW1209" s="81"/>
      <c r="AX1209" s="81"/>
      <c r="AY1209" s="81"/>
      <c r="AZ1209" s="81"/>
      <c r="BA1209" s="81"/>
      <c r="BB1209" s="81"/>
      <c r="BC1209" s="81"/>
      <c r="BD1209" s="81"/>
      <c r="BE1209" s="81"/>
      <c r="BF1209" s="81"/>
      <c r="BG1209" s="81"/>
      <c r="BH1209" s="81"/>
      <c r="BI1209" s="81"/>
      <c r="BJ1209" s="86"/>
      <c r="BK1209" s="86"/>
      <c r="BL1209" s="34"/>
      <c r="BM1209" s="86"/>
      <c r="BN1209" s="86"/>
      <c r="BO1209" s="86"/>
      <c r="BP1209" s="86"/>
      <c r="BQ1209" s="86"/>
      <c r="BR1209" s="86"/>
      <c r="BS1209" s="86"/>
      <c r="BT1209" s="86"/>
      <c r="BU1209" s="86"/>
      <c r="BV1209" s="86"/>
      <c r="BW1209" s="86"/>
      <c r="BX1209" s="86"/>
      <c r="BY1209" s="86"/>
      <c r="BZ1209" s="86"/>
      <c r="CA1209" s="86"/>
      <c r="CB1209" s="86"/>
      <c r="CC1209" s="86"/>
      <c r="CD1209" s="86"/>
      <c r="CE1209" s="86"/>
      <c r="CF1209" s="86"/>
      <c r="CG1209" s="86"/>
      <c r="CH1209" s="86"/>
      <c r="CI1209" s="86"/>
      <c r="CJ1209" s="86"/>
      <c r="CK1209" s="86"/>
      <c r="CS1209" s="1" t="s">
        <v>3523</v>
      </c>
    </row>
    <row r="1210" spans="1:97" ht="15.75" hidden="1" customHeight="1">
      <c r="A1210" s="86"/>
      <c r="B1210" s="106"/>
      <c r="C1210" s="81"/>
      <c r="D1210" s="106"/>
      <c r="E1210" s="106"/>
      <c r="F1210" s="106"/>
      <c r="G1210" s="106"/>
      <c r="H1210" s="106"/>
      <c r="I1210" s="106"/>
      <c r="J1210" s="106"/>
      <c r="K1210" s="106"/>
      <c r="L1210" s="106"/>
      <c r="M1210" s="81"/>
      <c r="N1210" s="81"/>
      <c r="O1210" s="81"/>
      <c r="P1210" s="81"/>
      <c r="Q1210" s="81"/>
      <c r="R1210" s="81"/>
      <c r="S1210" s="81"/>
      <c r="T1210" s="81"/>
      <c r="U1210" s="81"/>
      <c r="V1210" s="81"/>
      <c r="W1210" s="81"/>
      <c r="X1210" s="81"/>
      <c r="Y1210" s="81"/>
      <c r="Z1210" s="81"/>
      <c r="AA1210" s="81"/>
      <c r="AB1210" s="81"/>
      <c r="AC1210" s="81"/>
      <c r="AD1210" s="81"/>
      <c r="AE1210" s="81"/>
      <c r="AF1210" s="81"/>
      <c r="AG1210" s="81"/>
      <c r="AH1210" s="81"/>
      <c r="AI1210" s="81"/>
      <c r="AJ1210" s="81"/>
      <c r="AK1210" s="81"/>
      <c r="AL1210" s="81"/>
      <c r="AM1210" s="81"/>
      <c r="AN1210" s="81"/>
      <c r="AO1210" s="81"/>
      <c r="AP1210" s="81"/>
      <c r="AQ1210" s="81"/>
      <c r="AR1210" s="81"/>
      <c r="AS1210" s="81"/>
      <c r="AT1210" s="81"/>
      <c r="AU1210" s="81"/>
      <c r="AV1210" s="81"/>
      <c r="AW1210" s="81"/>
      <c r="AX1210" s="81"/>
      <c r="AY1210" s="81"/>
      <c r="AZ1210" s="81"/>
      <c r="BA1210" s="81"/>
      <c r="BB1210" s="81"/>
      <c r="BC1210" s="81"/>
      <c r="BD1210" s="81"/>
      <c r="BE1210" s="81"/>
      <c r="BF1210" s="81"/>
      <c r="BG1210" s="81"/>
      <c r="BH1210" s="81"/>
      <c r="BI1210" s="81"/>
      <c r="BJ1210" s="86"/>
      <c r="BK1210" s="86"/>
      <c r="BL1210" s="34"/>
      <c r="BM1210" s="86"/>
      <c r="BN1210" s="86"/>
      <c r="BO1210" s="86"/>
      <c r="BP1210" s="86"/>
      <c r="BQ1210" s="86"/>
      <c r="BR1210" s="86"/>
      <c r="BS1210" s="86"/>
      <c r="BT1210" s="86"/>
      <c r="BU1210" s="86"/>
      <c r="BV1210" s="86"/>
      <c r="BW1210" s="86"/>
      <c r="BX1210" s="86"/>
      <c r="BY1210" s="86"/>
      <c r="BZ1210" s="86"/>
      <c r="CA1210" s="86"/>
      <c r="CB1210" s="86"/>
      <c r="CC1210" s="86"/>
      <c r="CD1210" s="86"/>
      <c r="CE1210" s="86"/>
      <c r="CF1210" s="86"/>
      <c r="CG1210" s="86"/>
      <c r="CH1210" s="86"/>
      <c r="CI1210" s="86"/>
      <c r="CJ1210" s="86"/>
      <c r="CK1210" s="86"/>
      <c r="CS1210" s="1" t="s">
        <v>3524</v>
      </c>
    </row>
    <row r="1211" spans="1:97" ht="15.75" hidden="1" customHeight="1">
      <c r="A1211" s="86"/>
      <c r="B1211" s="106"/>
      <c r="C1211" s="81"/>
      <c r="D1211" s="106"/>
      <c r="E1211" s="106"/>
      <c r="F1211" s="106"/>
      <c r="G1211" s="106"/>
      <c r="H1211" s="106"/>
      <c r="I1211" s="106"/>
      <c r="J1211" s="106"/>
      <c r="K1211" s="106"/>
      <c r="L1211" s="106"/>
      <c r="M1211" s="81"/>
      <c r="N1211" s="81"/>
      <c r="O1211" s="81"/>
      <c r="P1211" s="81"/>
      <c r="Q1211" s="81"/>
      <c r="R1211" s="81"/>
      <c r="S1211" s="81"/>
      <c r="T1211" s="81"/>
      <c r="U1211" s="81"/>
      <c r="V1211" s="81"/>
      <c r="W1211" s="81"/>
      <c r="X1211" s="81"/>
      <c r="Y1211" s="81"/>
      <c r="Z1211" s="81"/>
      <c r="AA1211" s="81"/>
      <c r="AB1211" s="81"/>
      <c r="AC1211" s="81"/>
      <c r="AD1211" s="81"/>
      <c r="AE1211" s="81"/>
      <c r="AF1211" s="81"/>
      <c r="AG1211" s="81"/>
      <c r="AH1211" s="81"/>
      <c r="AI1211" s="81"/>
      <c r="AJ1211" s="81"/>
      <c r="AK1211" s="81"/>
      <c r="AL1211" s="81"/>
      <c r="AM1211" s="81"/>
      <c r="AN1211" s="81"/>
      <c r="AO1211" s="81"/>
      <c r="AP1211" s="81"/>
      <c r="AQ1211" s="81"/>
      <c r="AR1211" s="81"/>
      <c r="AS1211" s="81"/>
      <c r="AT1211" s="81"/>
      <c r="AU1211" s="81"/>
      <c r="AV1211" s="81"/>
      <c r="AW1211" s="81"/>
      <c r="AX1211" s="81"/>
      <c r="AY1211" s="81"/>
      <c r="AZ1211" s="81"/>
      <c r="BA1211" s="81"/>
      <c r="BB1211" s="81"/>
      <c r="BC1211" s="81"/>
      <c r="BD1211" s="81"/>
      <c r="BE1211" s="81"/>
      <c r="BF1211" s="81"/>
      <c r="BG1211" s="81"/>
      <c r="BH1211" s="81"/>
      <c r="BI1211" s="81"/>
      <c r="BJ1211" s="86"/>
      <c r="BK1211" s="86"/>
      <c r="BL1211" s="34"/>
      <c r="BM1211" s="86"/>
      <c r="BN1211" s="86"/>
      <c r="BO1211" s="86"/>
      <c r="BP1211" s="86"/>
      <c r="BQ1211" s="86"/>
      <c r="BR1211" s="86"/>
      <c r="BS1211" s="86"/>
      <c r="BT1211" s="86"/>
      <c r="BU1211" s="86"/>
      <c r="BV1211" s="86"/>
      <c r="BW1211" s="86"/>
      <c r="BX1211" s="86"/>
      <c r="BY1211" s="86"/>
      <c r="BZ1211" s="86"/>
      <c r="CA1211" s="86"/>
      <c r="CB1211" s="86"/>
      <c r="CC1211" s="86"/>
      <c r="CD1211" s="86"/>
      <c r="CE1211" s="86"/>
      <c r="CF1211" s="86"/>
      <c r="CG1211" s="86"/>
      <c r="CH1211" s="86"/>
      <c r="CI1211" s="86"/>
      <c r="CJ1211" s="86"/>
      <c r="CK1211" s="86"/>
      <c r="CS1211" s="1" t="s">
        <v>3525</v>
      </c>
    </row>
    <row r="1212" spans="1:97" ht="15.75" hidden="1" customHeight="1">
      <c r="A1212" s="86"/>
      <c r="B1212" s="106"/>
      <c r="C1212" s="81"/>
      <c r="D1212" s="106"/>
      <c r="E1212" s="106"/>
      <c r="F1212" s="106"/>
      <c r="G1212" s="106"/>
      <c r="H1212" s="106"/>
      <c r="I1212" s="106"/>
      <c r="J1212" s="106"/>
      <c r="K1212" s="106"/>
      <c r="L1212" s="106"/>
      <c r="M1212" s="81"/>
      <c r="N1212" s="81"/>
      <c r="O1212" s="81"/>
      <c r="P1212" s="81"/>
      <c r="Q1212" s="81"/>
      <c r="R1212" s="81"/>
      <c r="S1212" s="81"/>
      <c r="T1212" s="81"/>
      <c r="U1212" s="81"/>
      <c r="V1212" s="81"/>
      <c r="W1212" s="81"/>
      <c r="X1212" s="81"/>
      <c r="Y1212" s="81"/>
      <c r="Z1212" s="81"/>
      <c r="AA1212" s="81"/>
      <c r="AB1212" s="81"/>
      <c r="AC1212" s="81"/>
      <c r="AD1212" s="81"/>
      <c r="AE1212" s="81"/>
      <c r="AF1212" s="81"/>
      <c r="AG1212" s="81"/>
      <c r="AH1212" s="81"/>
      <c r="AI1212" s="81"/>
      <c r="AJ1212" s="81"/>
      <c r="AK1212" s="81"/>
      <c r="AL1212" s="81"/>
      <c r="AM1212" s="81"/>
      <c r="AN1212" s="81"/>
      <c r="AO1212" s="81"/>
      <c r="AP1212" s="81"/>
      <c r="AQ1212" s="81"/>
      <c r="AR1212" s="81"/>
      <c r="AS1212" s="81"/>
      <c r="AT1212" s="81"/>
      <c r="AU1212" s="81"/>
      <c r="AV1212" s="81"/>
      <c r="AW1212" s="81"/>
      <c r="AX1212" s="81"/>
      <c r="AY1212" s="81"/>
      <c r="AZ1212" s="81"/>
      <c r="BA1212" s="81"/>
      <c r="BB1212" s="81"/>
      <c r="BC1212" s="81"/>
      <c r="BD1212" s="81"/>
      <c r="BE1212" s="81"/>
      <c r="BF1212" s="81"/>
      <c r="BG1212" s="81"/>
      <c r="BH1212" s="81"/>
      <c r="BI1212" s="81"/>
      <c r="BJ1212" s="86"/>
      <c r="BK1212" s="86"/>
      <c r="BL1212" s="34"/>
      <c r="BM1212" s="86"/>
      <c r="BN1212" s="86"/>
      <c r="BO1212" s="86"/>
      <c r="BP1212" s="86"/>
      <c r="BQ1212" s="86"/>
      <c r="BR1212" s="86"/>
      <c r="BS1212" s="86"/>
      <c r="BT1212" s="86"/>
      <c r="BU1212" s="86"/>
      <c r="BV1212" s="86"/>
      <c r="BW1212" s="86"/>
      <c r="BX1212" s="86"/>
      <c r="BY1212" s="86"/>
      <c r="BZ1212" s="86"/>
      <c r="CA1212" s="86"/>
      <c r="CB1212" s="86"/>
      <c r="CC1212" s="86"/>
      <c r="CD1212" s="86"/>
      <c r="CE1212" s="86"/>
      <c r="CF1212" s="86"/>
      <c r="CG1212" s="86"/>
      <c r="CH1212" s="86"/>
      <c r="CI1212" s="86"/>
      <c r="CJ1212" s="86"/>
      <c r="CK1212" s="86"/>
      <c r="CS1212" s="1" t="s">
        <v>3526</v>
      </c>
    </row>
    <row r="1213" spans="1:97" ht="15.75" hidden="1" customHeight="1">
      <c r="A1213" s="86"/>
      <c r="B1213" s="106"/>
      <c r="C1213" s="81"/>
      <c r="D1213" s="106"/>
      <c r="E1213" s="106"/>
      <c r="F1213" s="106"/>
      <c r="G1213" s="106"/>
      <c r="H1213" s="106"/>
      <c r="I1213" s="106"/>
      <c r="J1213" s="106"/>
      <c r="K1213" s="106"/>
      <c r="L1213" s="106"/>
      <c r="M1213" s="81"/>
      <c r="N1213" s="81"/>
      <c r="O1213" s="81"/>
      <c r="P1213" s="81"/>
      <c r="Q1213" s="81"/>
      <c r="R1213" s="81"/>
      <c r="S1213" s="81"/>
      <c r="T1213" s="81"/>
      <c r="U1213" s="81"/>
      <c r="V1213" s="81"/>
      <c r="W1213" s="81"/>
      <c r="X1213" s="81"/>
      <c r="Y1213" s="81"/>
      <c r="Z1213" s="81"/>
      <c r="AA1213" s="81"/>
      <c r="AB1213" s="81"/>
      <c r="AC1213" s="81"/>
      <c r="AD1213" s="81"/>
      <c r="AE1213" s="81"/>
      <c r="AF1213" s="81"/>
      <c r="AG1213" s="81"/>
      <c r="AH1213" s="81"/>
      <c r="AI1213" s="81"/>
      <c r="AJ1213" s="81"/>
      <c r="AK1213" s="81"/>
      <c r="AL1213" s="81"/>
      <c r="AM1213" s="81"/>
      <c r="AN1213" s="81"/>
      <c r="AO1213" s="81"/>
      <c r="AP1213" s="81"/>
      <c r="AQ1213" s="81"/>
      <c r="AR1213" s="81"/>
      <c r="AS1213" s="81"/>
      <c r="AT1213" s="81"/>
      <c r="AU1213" s="81"/>
      <c r="AV1213" s="81"/>
      <c r="AW1213" s="81"/>
      <c r="AX1213" s="81"/>
      <c r="AY1213" s="81"/>
      <c r="AZ1213" s="81"/>
      <c r="BA1213" s="81"/>
      <c r="BB1213" s="81"/>
      <c r="BC1213" s="81"/>
      <c r="BD1213" s="81"/>
      <c r="BE1213" s="81"/>
      <c r="BF1213" s="81"/>
      <c r="BG1213" s="81"/>
      <c r="BH1213" s="81"/>
      <c r="BI1213" s="81"/>
      <c r="BJ1213" s="86"/>
      <c r="BK1213" s="86"/>
      <c r="BL1213" s="34"/>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S1213" s="1" t="s">
        <v>3527</v>
      </c>
    </row>
    <row r="1214" spans="1:97" ht="15.75" hidden="1" customHeight="1">
      <c r="A1214" s="86"/>
      <c r="B1214" s="106"/>
      <c r="C1214" s="81"/>
      <c r="D1214" s="106"/>
      <c r="E1214" s="106"/>
      <c r="F1214" s="106"/>
      <c r="G1214" s="106"/>
      <c r="H1214" s="106"/>
      <c r="I1214" s="106"/>
      <c r="J1214" s="106"/>
      <c r="K1214" s="106"/>
      <c r="L1214" s="106"/>
      <c r="M1214" s="81"/>
      <c r="N1214" s="81"/>
      <c r="O1214" s="81"/>
      <c r="P1214" s="81"/>
      <c r="Q1214" s="81"/>
      <c r="R1214" s="81"/>
      <c r="S1214" s="81"/>
      <c r="T1214" s="81"/>
      <c r="U1214" s="81"/>
      <c r="V1214" s="81"/>
      <c r="W1214" s="81"/>
      <c r="X1214" s="81"/>
      <c r="Y1214" s="81"/>
      <c r="Z1214" s="81"/>
      <c r="AA1214" s="81"/>
      <c r="AB1214" s="81"/>
      <c r="AC1214" s="81"/>
      <c r="AD1214" s="81"/>
      <c r="AE1214" s="81"/>
      <c r="AF1214" s="81"/>
      <c r="AG1214" s="81"/>
      <c r="AH1214" s="81"/>
      <c r="AI1214" s="81"/>
      <c r="AJ1214" s="81"/>
      <c r="AK1214" s="81"/>
      <c r="AL1214" s="81"/>
      <c r="AM1214" s="81"/>
      <c r="AN1214" s="81"/>
      <c r="AO1214" s="81"/>
      <c r="AP1214" s="81"/>
      <c r="AQ1214" s="81"/>
      <c r="AR1214" s="81"/>
      <c r="AS1214" s="81"/>
      <c r="AT1214" s="81"/>
      <c r="AU1214" s="81"/>
      <c r="AV1214" s="81"/>
      <c r="AW1214" s="81"/>
      <c r="AX1214" s="81"/>
      <c r="AY1214" s="81"/>
      <c r="AZ1214" s="81"/>
      <c r="BA1214" s="81"/>
      <c r="BB1214" s="81"/>
      <c r="BC1214" s="81"/>
      <c r="BD1214" s="81"/>
      <c r="BE1214" s="81"/>
      <c r="BF1214" s="81"/>
      <c r="BG1214" s="81"/>
      <c r="BH1214" s="81"/>
      <c r="BI1214" s="81"/>
      <c r="BJ1214" s="86"/>
      <c r="BK1214" s="86"/>
      <c r="BL1214" s="34"/>
      <c r="BM1214" s="86"/>
      <c r="BN1214" s="86"/>
      <c r="BO1214" s="86"/>
      <c r="BP1214" s="86"/>
      <c r="BQ1214" s="86"/>
      <c r="BR1214" s="86"/>
      <c r="BS1214" s="86"/>
      <c r="BT1214" s="86"/>
      <c r="BU1214" s="86"/>
      <c r="BV1214" s="86"/>
      <c r="BW1214" s="86"/>
      <c r="BX1214" s="86"/>
      <c r="BY1214" s="86"/>
      <c r="BZ1214" s="86"/>
      <c r="CA1214" s="86"/>
      <c r="CB1214" s="86"/>
      <c r="CC1214" s="86"/>
      <c r="CD1214" s="86"/>
      <c r="CE1214" s="86"/>
      <c r="CF1214" s="86"/>
      <c r="CG1214" s="86"/>
      <c r="CH1214" s="86"/>
      <c r="CI1214" s="86"/>
      <c r="CJ1214" s="86"/>
      <c r="CK1214" s="86"/>
      <c r="CS1214" s="1" t="s">
        <v>3528</v>
      </c>
    </row>
    <row r="1215" spans="1:97" ht="15.75" hidden="1" customHeight="1">
      <c r="A1215" s="86"/>
      <c r="B1215" s="106"/>
      <c r="C1215" s="81"/>
      <c r="D1215" s="106"/>
      <c r="E1215" s="106"/>
      <c r="F1215" s="106"/>
      <c r="G1215" s="106"/>
      <c r="H1215" s="106"/>
      <c r="I1215" s="106"/>
      <c r="J1215" s="106"/>
      <c r="K1215" s="106"/>
      <c r="L1215" s="106"/>
      <c r="M1215" s="81"/>
      <c r="N1215" s="81"/>
      <c r="O1215" s="81"/>
      <c r="P1215" s="81"/>
      <c r="Q1215" s="81"/>
      <c r="R1215" s="81"/>
      <c r="S1215" s="81"/>
      <c r="T1215" s="81"/>
      <c r="U1215" s="81"/>
      <c r="V1215" s="81"/>
      <c r="W1215" s="81"/>
      <c r="X1215" s="81"/>
      <c r="Y1215" s="81"/>
      <c r="Z1215" s="81"/>
      <c r="AA1215" s="81"/>
      <c r="AB1215" s="81"/>
      <c r="AC1215" s="81"/>
      <c r="AD1215" s="81"/>
      <c r="AE1215" s="81"/>
      <c r="AF1215" s="81"/>
      <c r="AG1215" s="81"/>
      <c r="AH1215" s="81"/>
      <c r="AI1215" s="81"/>
      <c r="AJ1215" s="81"/>
      <c r="AK1215" s="81"/>
      <c r="AL1215" s="81"/>
      <c r="AM1215" s="81"/>
      <c r="AN1215" s="81"/>
      <c r="AO1215" s="81"/>
      <c r="AP1215" s="81"/>
      <c r="AQ1215" s="81"/>
      <c r="AR1215" s="81"/>
      <c r="AS1215" s="81"/>
      <c r="AT1215" s="81"/>
      <c r="AU1215" s="81"/>
      <c r="AV1215" s="81"/>
      <c r="AW1215" s="81"/>
      <c r="AX1215" s="81"/>
      <c r="AY1215" s="81"/>
      <c r="AZ1215" s="81"/>
      <c r="BA1215" s="81"/>
      <c r="BB1215" s="81"/>
      <c r="BC1215" s="81"/>
      <c r="BD1215" s="81"/>
      <c r="BE1215" s="81"/>
      <c r="BF1215" s="81"/>
      <c r="BG1215" s="81"/>
      <c r="BH1215" s="81"/>
      <c r="BI1215" s="81"/>
      <c r="BJ1215" s="86"/>
      <c r="BK1215" s="86"/>
      <c r="BL1215" s="34"/>
      <c r="BM1215" s="86"/>
      <c r="BN1215" s="86"/>
      <c r="BO1215" s="86"/>
      <c r="BP1215" s="86"/>
      <c r="BQ1215" s="86"/>
      <c r="BR1215" s="86"/>
      <c r="BS1215" s="86"/>
      <c r="BT1215" s="86"/>
      <c r="BU1215" s="86"/>
      <c r="BV1215" s="86"/>
      <c r="BW1215" s="86"/>
      <c r="BX1215" s="86"/>
      <c r="BY1215" s="86"/>
      <c r="BZ1215" s="86"/>
      <c r="CA1215" s="86"/>
      <c r="CB1215" s="86"/>
      <c r="CC1215" s="86"/>
      <c r="CD1215" s="86"/>
      <c r="CE1215" s="86"/>
      <c r="CF1215" s="86"/>
      <c r="CG1215" s="86"/>
      <c r="CH1215" s="86"/>
      <c r="CI1215" s="86"/>
      <c r="CJ1215" s="86"/>
      <c r="CK1215" s="86"/>
      <c r="CS1215" s="1" t="s">
        <v>3529</v>
      </c>
    </row>
    <row r="1216" spans="1:97" ht="15.75" hidden="1" customHeight="1">
      <c r="A1216" s="86"/>
      <c r="B1216" s="106"/>
      <c r="C1216" s="81"/>
      <c r="D1216" s="106"/>
      <c r="E1216" s="106"/>
      <c r="F1216" s="106"/>
      <c r="G1216" s="106"/>
      <c r="H1216" s="106"/>
      <c r="I1216" s="106"/>
      <c r="J1216" s="106"/>
      <c r="K1216" s="106"/>
      <c r="L1216" s="106"/>
      <c r="M1216" s="81"/>
      <c r="N1216" s="81"/>
      <c r="O1216" s="81"/>
      <c r="P1216" s="81"/>
      <c r="Q1216" s="81"/>
      <c r="R1216" s="81"/>
      <c r="S1216" s="81"/>
      <c r="T1216" s="81"/>
      <c r="U1216" s="81"/>
      <c r="V1216" s="81"/>
      <c r="W1216" s="81"/>
      <c r="X1216" s="81"/>
      <c r="Y1216" s="81"/>
      <c r="Z1216" s="81"/>
      <c r="AA1216" s="81"/>
      <c r="AB1216" s="81"/>
      <c r="AC1216" s="81"/>
      <c r="AD1216" s="81"/>
      <c r="AE1216" s="81"/>
      <c r="AF1216" s="81"/>
      <c r="AG1216" s="81"/>
      <c r="AH1216" s="81"/>
      <c r="AI1216" s="81"/>
      <c r="AJ1216" s="81"/>
      <c r="AK1216" s="81"/>
      <c r="AL1216" s="81"/>
      <c r="AM1216" s="81"/>
      <c r="AN1216" s="81"/>
      <c r="AO1216" s="81"/>
      <c r="AP1216" s="81"/>
      <c r="AQ1216" s="81"/>
      <c r="AR1216" s="81"/>
      <c r="AS1216" s="81"/>
      <c r="AT1216" s="81"/>
      <c r="AU1216" s="81"/>
      <c r="AV1216" s="81"/>
      <c r="AW1216" s="81"/>
      <c r="AX1216" s="81"/>
      <c r="AY1216" s="81"/>
      <c r="AZ1216" s="81"/>
      <c r="BA1216" s="81"/>
      <c r="BB1216" s="81"/>
      <c r="BC1216" s="81"/>
      <c r="BD1216" s="81"/>
      <c r="BE1216" s="81"/>
      <c r="BF1216" s="81"/>
      <c r="BG1216" s="81"/>
      <c r="BH1216" s="81"/>
      <c r="BI1216" s="81"/>
      <c r="BJ1216" s="86"/>
      <c r="BK1216" s="86"/>
      <c r="BL1216" s="34"/>
      <c r="BM1216" s="86"/>
      <c r="BN1216" s="86"/>
      <c r="BO1216" s="86"/>
      <c r="BP1216" s="86"/>
      <c r="BQ1216" s="86"/>
      <c r="BR1216" s="86"/>
      <c r="BS1216" s="86"/>
      <c r="BT1216" s="86"/>
      <c r="BU1216" s="86"/>
      <c r="BV1216" s="86"/>
      <c r="BW1216" s="86"/>
      <c r="BX1216" s="86"/>
      <c r="BY1216" s="86"/>
      <c r="BZ1216" s="86"/>
      <c r="CA1216" s="86"/>
      <c r="CB1216" s="86"/>
      <c r="CC1216" s="86"/>
      <c r="CD1216" s="86"/>
      <c r="CE1216" s="86"/>
      <c r="CF1216" s="86"/>
      <c r="CG1216" s="86"/>
      <c r="CH1216" s="86"/>
      <c r="CI1216" s="86"/>
      <c r="CJ1216" s="86"/>
      <c r="CK1216" s="86"/>
      <c r="CS1216" s="1" t="s">
        <v>3530</v>
      </c>
    </row>
    <row r="1217" spans="1:97" ht="15.75" hidden="1" customHeight="1">
      <c r="A1217" s="86"/>
      <c r="B1217" s="106"/>
      <c r="C1217" s="81"/>
      <c r="D1217" s="106"/>
      <c r="E1217" s="106"/>
      <c r="F1217" s="106"/>
      <c r="G1217" s="106"/>
      <c r="H1217" s="106"/>
      <c r="I1217" s="106"/>
      <c r="J1217" s="106"/>
      <c r="K1217" s="106"/>
      <c r="L1217" s="106"/>
      <c r="M1217" s="81"/>
      <c r="N1217" s="81"/>
      <c r="O1217" s="81"/>
      <c r="P1217" s="81"/>
      <c r="Q1217" s="81"/>
      <c r="R1217" s="81"/>
      <c r="S1217" s="81"/>
      <c r="T1217" s="81"/>
      <c r="U1217" s="81"/>
      <c r="V1217" s="81"/>
      <c r="W1217" s="81"/>
      <c r="X1217" s="81"/>
      <c r="Y1217" s="81"/>
      <c r="Z1217" s="81"/>
      <c r="AA1217" s="81"/>
      <c r="AB1217" s="81"/>
      <c r="AC1217" s="81"/>
      <c r="AD1217" s="81"/>
      <c r="AE1217" s="81"/>
      <c r="AF1217" s="81"/>
      <c r="AG1217" s="81"/>
      <c r="AH1217" s="81"/>
      <c r="AI1217" s="81"/>
      <c r="AJ1217" s="81"/>
      <c r="AK1217" s="81"/>
      <c r="AL1217" s="81"/>
      <c r="AM1217" s="81"/>
      <c r="AN1217" s="81"/>
      <c r="AO1217" s="81"/>
      <c r="AP1217" s="81"/>
      <c r="AQ1217" s="81"/>
      <c r="AR1217" s="81"/>
      <c r="AS1217" s="81"/>
      <c r="AT1217" s="81"/>
      <c r="AU1217" s="81"/>
      <c r="AV1217" s="81"/>
      <c r="AW1217" s="81"/>
      <c r="AX1217" s="81"/>
      <c r="AY1217" s="81"/>
      <c r="AZ1217" s="81"/>
      <c r="BA1217" s="81"/>
      <c r="BB1217" s="81"/>
      <c r="BC1217" s="81"/>
      <c r="BD1217" s="81"/>
      <c r="BE1217" s="81"/>
      <c r="BF1217" s="81"/>
      <c r="BG1217" s="81"/>
      <c r="BH1217" s="81"/>
      <c r="BI1217" s="81"/>
      <c r="BJ1217" s="86"/>
      <c r="BK1217" s="86"/>
      <c r="BL1217" s="34"/>
      <c r="BM1217" s="86"/>
      <c r="BN1217" s="86"/>
      <c r="BO1217" s="86"/>
      <c r="BP1217" s="86"/>
      <c r="BQ1217" s="86"/>
      <c r="BR1217" s="86"/>
      <c r="BS1217" s="86"/>
      <c r="BT1217" s="86"/>
      <c r="BU1217" s="86"/>
      <c r="BV1217" s="86"/>
      <c r="BW1217" s="86"/>
      <c r="BX1217" s="86"/>
      <c r="BY1217" s="86"/>
      <c r="BZ1217" s="86"/>
      <c r="CA1217" s="86"/>
      <c r="CB1217" s="86"/>
      <c r="CC1217" s="86"/>
      <c r="CD1217" s="86"/>
      <c r="CE1217" s="86"/>
      <c r="CF1217" s="86"/>
      <c r="CG1217" s="86"/>
      <c r="CH1217" s="86"/>
      <c r="CI1217" s="86"/>
      <c r="CJ1217" s="86"/>
      <c r="CK1217" s="86"/>
      <c r="CS1217" s="1" t="s">
        <v>3531</v>
      </c>
    </row>
    <row r="1218" spans="1:97" ht="15.75" hidden="1" customHeight="1">
      <c r="A1218" s="86"/>
      <c r="B1218" s="106"/>
      <c r="C1218" s="81"/>
      <c r="D1218" s="106"/>
      <c r="E1218" s="106"/>
      <c r="F1218" s="106"/>
      <c r="G1218" s="106"/>
      <c r="H1218" s="106"/>
      <c r="I1218" s="106"/>
      <c r="J1218" s="106"/>
      <c r="K1218" s="106"/>
      <c r="L1218" s="106"/>
      <c r="M1218" s="81"/>
      <c r="N1218" s="81"/>
      <c r="O1218" s="81"/>
      <c r="P1218" s="81"/>
      <c r="Q1218" s="81"/>
      <c r="R1218" s="81"/>
      <c r="S1218" s="81"/>
      <c r="T1218" s="81"/>
      <c r="U1218" s="81"/>
      <c r="V1218" s="81"/>
      <c r="W1218" s="81"/>
      <c r="X1218" s="81"/>
      <c r="Y1218" s="81"/>
      <c r="Z1218" s="81"/>
      <c r="AA1218" s="81"/>
      <c r="AB1218" s="81"/>
      <c r="AC1218" s="81"/>
      <c r="AD1218" s="81"/>
      <c r="AE1218" s="81"/>
      <c r="AF1218" s="81"/>
      <c r="AG1218" s="81"/>
      <c r="AH1218" s="81"/>
      <c r="AI1218" s="81"/>
      <c r="AJ1218" s="81"/>
      <c r="AK1218" s="81"/>
      <c r="AL1218" s="81"/>
      <c r="AM1218" s="81"/>
      <c r="AN1218" s="81"/>
      <c r="AO1218" s="81"/>
      <c r="AP1218" s="81"/>
      <c r="AQ1218" s="81"/>
      <c r="AR1218" s="81"/>
      <c r="AS1218" s="81"/>
      <c r="AT1218" s="81"/>
      <c r="AU1218" s="81"/>
      <c r="AV1218" s="81"/>
      <c r="AW1218" s="81"/>
      <c r="AX1218" s="81"/>
      <c r="AY1218" s="81"/>
      <c r="AZ1218" s="81"/>
      <c r="BA1218" s="81"/>
      <c r="BB1218" s="81"/>
      <c r="BC1218" s="81"/>
      <c r="BD1218" s="81"/>
      <c r="BE1218" s="81"/>
      <c r="BF1218" s="81"/>
      <c r="BG1218" s="81"/>
      <c r="BH1218" s="81"/>
      <c r="BI1218" s="81"/>
      <c r="BJ1218" s="86"/>
      <c r="BK1218" s="86"/>
      <c r="BL1218" s="34"/>
      <c r="BM1218" s="86"/>
      <c r="BN1218" s="86"/>
      <c r="BO1218" s="86"/>
      <c r="BP1218" s="86"/>
      <c r="BQ1218" s="86"/>
      <c r="BR1218" s="86"/>
      <c r="BS1218" s="86"/>
      <c r="BT1218" s="86"/>
      <c r="BU1218" s="86"/>
      <c r="BV1218" s="86"/>
      <c r="BW1218" s="86"/>
      <c r="BX1218" s="86"/>
      <c r="BY1218" s="86"/>
      <c r="BZ1218" s="86"/>
      <c r="CA1218" s="86"/>
      <c r="CB1218" s="86"/>
      <c r="CC1218" s="86"/>
      <c r="CD1218" s="86"/>
      <c r="CE1218" s="86"/>
      <c r="CF1218" s="86"/>
      <c r="CG1218" s="86"/>
      <c r="CH1218" s="86"/>
      <c r="CI1218" s="86"/>
      <c r="CJ1218" s="86"/>
      <c r="CK1218" s="86"/>
      <c r="CS1218" s="1" t="s">
        <v>3532</v>
      </c>
    </row>
    <row r="1219" spans="1:97" ht="15.75" hidden="1" customHeight="1">
      <c r="A1219" s="86"/>
      <c r="B1219" s="106"/>
      <c r="C1219" s="81"/>
      <c r="D1219" s="106"/>
      <c r="E1219" s="106"/>
      <c r="F1219" s="106"/>
      <c r="G1219" s="106"/>
      <c r="H1219" s="106"/>
      <c r="I1219" s="106"/>
      <c r="J1219" s="106"/>
      <c r="K1219" s="106"/>
      <c r="L1219" s="106"/>
      <c r="M1219" s="81"/>
      <c r="N1219" s="81"/>
      <c r="O1219" s="81"/>
      <c r="P1219" s="81"/>
      <c r="Q1219" s="81"/>
      <c r="R1219" s="81"/>
      <c r="S1219" s="81"/>
      <c r="T1219" s="81"/>
      <c r="U1219" s="81"/>
      <c r="V1219" s="81"/>
      <c r="W1219" s="81"/>
      <c r="X1219" s="81"/>
      <c r="Y1219" s="81"/>
      <c r="Z1219" s="81"/>
      <c r="AA1219" s="81"/>
      <c r="AB1219" s="81"/>
      <c r="AC1219" s="81"/>
      <c r="AD1219" s="81"/>
      <c r="AE1219" s="81"/>
      <c r="AF1219" s="81"/>
      <c r="AG1219" s="81"/>
      <c r="AH1219" s="81"/>
      <c r="AI1219" s="81"/>
      <c r="AJ1219" s="81"/>
      <c r="AK1219" s="81"/>
      <c r="AL1219" s="81"/>
      <c r="AM1219" s="81"/>
      <c r="AN1219" s="81"/>
      <c r="AO1219" s="81"/>
      <c r="AP1219" s="81"/>
      <c r="AQ1219" s="81"/>
      <c r="AR1219" s="81"/>
      <c r="AS1219" s="81"/>
      <c r="AT1219" s="81"/>
      <c r="AU1219" s="81"/>
      <c r="AV1219" s="81"/>
      <c r="AW1219" s="81"/>
      <c r="AX1219" s="81"/>
      <c r="AY1219" s="81"/>
      <c r="AZ1219" s="81"/>
      <c r="BA1219" s="81"/>
      <c r="BB1219" s="81"/>
      <c r="BC1219" s="81"/>
      <c r="BD1219" s="81"/>
      <c r="BE1219" s="81"/>
      <c r="BF1219" s="81"/>
      <c r="BG1219" s="81"/>
      <c r="BH1219" s="81"/>
      <c r="BI1219" s="81"/>
      <c r="BJ1219" s="86"/>
      <c r="BK1219" s="86"/>
      <c r="BL1219" s="34"/>
      <c r="BM1219" s="86"/>
      <c r="BN1219" s="86"/>
      <c r="BO1219" s="86"/>
      <c r="BP1219" s="86"/>
      <c r="BQ1219" s="86"/>
      <c r="BR1219" s="86"/>
      <c r="BS1219" s="86"/>
      <c r="BT1219" s="86"/>
      <c r="BU1219" s="86"/>
      <c r="BV1219" s="86"/>
      <c r="BW1219" s="86"/>
      <c r="BX1219" s="86"/>
      <c r="BY1219" s="86"/>
      <c r="BZ1219" s="86"/>
      <c r="CA1219" s="86"/>
      <c r="CB1219" s="86"/>
      <c r="CC1219" s="86"/>
      <c r="CD1219" s="86"/>
      <c r="CE1219" s="86"/>
      <c r="CF1219" s="86"/>
      <c r="CG1219" s="86"/>
      <c r="CH1219" s="86"/>
      <c r="CI1219" s="86"/>
      <c r="CJ1219" s="86"/>
      <c r="CK1219" s="86"/>
      <c r="CS1219" s="1" t="s">
        <v>3533</v>
      </c>
    </row>
    <row r="1220" spans="1:97" ht="15.75" hidden="1" customHeight="1">
      <c r="A1220" s="86"/>
      <c r="B1220" s="106"/>
      <c r="C1220" s="81"/>
      <c r="D1220" s="106"/>
      <c r="E1220" s="106"/>
      <c r="F1220" s="106"/>
      <c r="G1220" s="106"/>
      <c r="H1220" s="106"/>
      <c r="I1220" s="106"/>
      <c r="J1220" s="106"/>
      <c r="K1220" s="106"/>
      <c r="L1220" s="106"/>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6"/>
      <c r="BK1220" s="86"/>
      <c r="BL1220" s="34"/>
      <c r="BM1220" s="86"/>
      <c r="BN1220" s="86"/>
      <c r="BO1220" s="86"/>
      <c r="BP1220" s="86"/>
      <c r="BQ1220" s="86"/>
      <c r="BR1220" s="86"/>
      <c r="BS1220" s="86"/>
      <c r="BT1220" s="86"/>
      <c r="BU1220" s="86"/>
      <c r="BV1220" s="86"/>
      <c r="BW1220" s="86"/>
      <c r="BX1220" s="86"/>
      <c r="BY1220" s="86"/>
      <c r="BZ1220" s="86"/>
      <c r="CA1220" s="86"/>
      <c r="CB1220" s="86"/>
      <c r="CC1220" s="86"/>
      <c r="CD1220" s="86"/>
      <c r="CE1220" s="86"/>
      <c r="CF1220" s="86"/>
      <c r="CG1220" s="86"/>
      <c r="CH1220" s="86"/>
      <c r="CI1220" s="86"/>
      <c r="CJ1220" s="86"/>
      <c r="CK1220" s="86"/>
      <c r="CS1220" s="1" t="s">
        <v>3534</v>
      </c>
    </row>
    <row r="1221" spans="1:97" ht="15.75" hidden="1" customHeight="1">
      <c r="A1221" s="86"/>
      <c r="B1221" s="106"/>
      <c r="C1221" s="81"/>
      <c r="D1221" s="106"/>
      <c r="E1221" s="106"/>
      <c r="F1221" s="106"/>
      <c r="G1221" s="106"/>
      <c r="H1221" s="106"/>
      <c r="I1221" s="106"/>
      <c r="J1221" s="106"/>
      <c r="K1221" s="106"/>
      <c r="L1221" s="106"/>
      <c r="M1221" s="81"/>
      <c r="N1221" s="81"/>
      <c r="O1221" s="81"/>
      <c r="P1221" s="81"/>
      <c r="Q1221" s="81"/>
      <c r="R1221" s="81"/>
      <c r="S1221" s="81"/>
      <c r="T1221" s="81"/>
      <c r="U1221" s="81"/>
      <c r="V1221" s="81"/>
      <c r="W1221" s="81"/>
      <c r="X1221" s="81"/>
      <c r="Y1221" s="81"/>
      <c r="Z1221" s="81"/>
      <c r="AA1221" s="81"/>
      <c r="AB1221" s="81"/>
      <c r="AC1221" s="81"/>
      <c r="AD1221" s="81"/>
      <c r="AE1221" s="81"/>
      <c r="AF1221" s="81"/>
      <c r="AG1221" s="81"/>
      <c r="AH1221" s="81"/>
      <c r="AI1221" s="81"/>
      <c r="AJ1221" s="81"/>
      <c r="AK1221" s="81"/>
      <c r="AL1221" s="81"/>
      <c r="AM1221" s="81"/>
      <c r="AN1221" s="81"/>
      <c r="AO1221" s="81"/>
      <c r="AP1221" s="81"/>
      <c r="AQ1221" s="81"/>
      <c r="AR1221" s="81"/>
      <c r="AS1221" s="81"/>
      <c r="AT1221" s="81"/>
      <c r="AU1221" s="81"/>
      <c r="AV1221" s="81"/>
      <c r="AW1221" s="81"/>
      <c r="AX1221" s="81"/>
      <c r="AY1221" s="81"/>
      <c r="AZ1221" s="81"/>
      <c r="BA1221" s="81"/>
      <c r="BB1221" s="81"/>
      <c r="BC1221" s="81"/>
      <c r="BD1221" s="81"/>
      <c r="BE1221" s="81"/>
      <c r="BF1221" s="81"/>
      <c r="BG1221" s="81"/>
      <c r="BH1221" s="81"/>
      <c r="BI1221" s="81"/>
      <c r="BJ1221" s="86"/>
      <c r="BK1221" s="86"/>
      <c r="BL1221" s="34"/>
      <c r="BM1221" s="86"/>
      <c r="BN1221" s="86"/>
      <c r="BO1221" s="86"/>
      <c r="BP1221" s="86"/>
      <c r="BQ1221" s="86"/>
      <c r="BR1221" s="86"/>
      <c r="BS1221" s="86"/>
      <c r="BT1221" s="86"/>
      <c r="BU1221" s="86"/>
      <c r="BV1221" s="86"/>
      <c r="BW1221" s="86"/>
      <c r="BX1221" s="86"/>
      <c r="BY1221" s="86"/>
      <c r="BZ1221" s="86"/>
      <c r="CA1221" s="86"/>
      <c r="CB1221" s="86"/>
      <c r="CC1221" s="86"/>
      <c r="CD1221" s="86"/>
      <c r="CE1221" s="86"/>
      <c r="CF1221" s="86"/>
      <c r="CG1221" s="86"/>
      <c r="CH1221" s="86"/>
      <c r="CI1221" s="86"/>
      <c r="CJ1221" s="86"/>
      <c r="CK1221" s="86"/>
      <c r="CS1221" s="1" t="s">
        <v>3535</v>
      </c>
    </row>
    <row r="1222" spans="1:97" ht="15.75" hidden="1" customHeight="1">
      <c r="A1222" s="86"/>
      <c r="B1222" s="106"/>
      <c r="C1222" s="81"/>
      <c r="D1222" s="106"/>
      <c r="E1222" s="106"/>
      <c r="F1222" s="106"/>
      <c r="G1222" s="106"/>
      <c r="H1222" s="106"/>
      <c r="I1222" s="106"/>
      <c r="J1222" s="106"/>
      <c r="K1222" s="106"/>
      <c r="L1222" s="106"/>
      <c r="M1222" s="81"/>
      <c r="N1222" s="81"/>
      <c r="O1222" s="81"/>
      <c r="P1222" s="81"/>
      <c r="Q1222" s="81"/>
      <c r="R1222" s="81"/>
      <c r="S1222" s="81"/>
      <c r="T1222" s="81"/>
      <c r="U1222" s="81"/>
      <c r="V1222" s="81"/>
      <c r="W1222" s="81"/>
      <c r="X1222" s="81"/>
      <c r="Y1222" s="81"/>
      <c r="Z1222" s="81"/>
      <c r="AA1222" s="81"/>
      <c r="AB1222" s="81"/>
      <c r="AC1222" s="81"/>
      <c r="AD1222" s="81"/>
      <c r="AE1222" s="81"/>
      <c r="AF1222" s="81"/>
      <c r="AG1222" s="81"/>
      <c r="AH1222" s="81"/>
      <c r="AI1222" s="81"/>
      <c r="AJ1222" s="81"/>
      <c r="AK1222" s="81"/>
      <c r="AL1222" s="81"/>
      <c r="AM1222" s="81"/>
      <c r="AN1222" s="81"/>
      <c r="AO1222" s="81"/>
      <c r="AP1222" s="81"/>
      <c r="AQ1222" s="81"/>
      <c r="AR1222" s="81"/>
      <c r="AS1222" s="81"/>
      <c r="AT1222" s="81"/>
      <c r="AU1222" s="81"/>
      <c r="AV1222" s="81"/>
      <c r="AW1222" s="81"/>
      <c r="AX1222" s="81"/>
      <c r="AY1222" s="81"/>
      <c r="AZ1222" s="81"/>
      <c r="BA1222" s="81"/>
      <c r="BB1222" s="81"/>
      <c r="BC1222" s="81"/>
      <c r="BD1222" s="81"/>
      <c r="BE1222" s="81"/>
      <c r="BF1222" s="81"/>
      <c r="BG1222" s="81"/>
      <c r="BH1222" s="81"/>
      <c r="BI1222" s="81"/>
      <c r="BJ1222" s="86"/>
      <c r="BK1222" s="86"/>
      <c r="BL1222" s="34"/>
      <c r="BM1222" s="86"/>
      <c r="BN1222" s="86"/>
      <c r="BO1222" s="86"/>
      <c r="BP1222" s="86"/>
      <c r="BQ1222" s="86"/>
      <c r="BR1222" s="86"/>
      <c r="BS1222" s="86"/>
      <c r="BT1222" s="86"/>
      <c r="BU1222" s="86"/>
      <c r="BV1222" s="86"/>
      <c r="BW1222" s="86"/>
      <c r="BX1222" s="86"/>
      <c r="BY1222" s="86"/>
      <c r="BZ1222" s="86"/>
      <c r="CA1222" s="86"/>
      <c r="CB1222" s="86"/>
      <c r="CC1222" s="86"/>
      <c r="CD1222" s="86"/>
      <c r="CE1222" s="86"/>
      <c r="CF1222" s="86"/>
      <c r="CG1222" s="86"/>
      <c r="CH1222" s="86"/>
      <c r="CI1222" s="86"/>
      <c r="CJ1222" s="86"/>
      <c r="CK1222" s="86"/>
      <c r="CS1222" s="1" t="s">
        <v>3536</v>
      </c>
    </row>
    <row r="1223" spans="1:97" ht="15.75" hidden="1" customHeight="1">
      <c r="A1223" s="86"/>
      <c r="B1223" s="106"/>
      <c r="C1223" s="81"/>
      <c r="D1223" s="106"/>
      <c r="E1223" s="106"/>
      <c r="F1223" s="106"/>
      <c r="G1223" s="106"/>
      <c r="H1223" s="106"/>
      <c r="I1223" s="106"/>
      <c r="J1223" s="106"/>
      <c r="K1223" s="106"/>
      <c r="L1223" s="106"/>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6"/>
      <c r="BK1223" s="86"/>
      <c r="BL1223" s="34"/>
      <c r="BM1223" s="86"/>
      <c r="BN1223" s="86"/>
      <c r="BO1223" s="86"/>
      <c r="BP1223" s="86"/>
      <c r="BQ1223" s="86"/>
      <c r="BR1223" s="86"/>
      <c r="BS1223" s="86"/>
      <c r="BT1223" s="86"/>
      <c r="BU1223" s="86"/>
      <c r="BV1223" s="86"/>
      <c r="BW1223" s="86"/>
      <c r="BX1223" s="86"/>
      <c r="BY1223" s="86"/>
      <c r="BZ1223" s="86"/>
      <c r="CA1223" s="86"/>
      <c r="CB1223" s="86"/>
      <c r="CC1223" s="86"/>
      <c r="CD1223" s="86"/>
      <c r="CE1223" s="86"/>
      <c r="CF1223" s="86"/>
      <c r="CG1223" s="86"/>
      <c r="CH1223" s="86"/>
      <c r="CI1223" s="86"/>
      <c r="CJ1223" s="86"/>
      <c r="CK1223" s="86"/>
      <c r="CS1223" s="1" t="s">
        <v>3537</v>
      </c>
    </row>
    <row r="1224" spans="1:97" ht="15.75" hidden="1" customHeight="1">
      <c r="A1224" s="86"/>
      <c r="B1224" s="106"/>
      <c r="C1224" s="81"/>
      <c r="D1224" s="106"/>
      <c r="E1224" s="106"/>
      <c r="F1224" s="106"/>
      <c r="G1224" s="106"/>
      <c r="H1224" s="106"/>
      <c r="I1224" s="106"/>
      <c r="J1224" s="106"/>
      <c r="K1224" s="106"/>
      <c r="L1224" s="106"/>
      <c r="M1224" s="81"/>
      <c r="N1224" s="81"/>
      <c r="O1224" s="81"/>
      <c r="P1224" s="81"/>
      <c r="Q1224" s="81"/>
      <c r="R1224" s="81"/>
      <c r="S1224" s="81"/>
      <c r="T1224" s="81"/>
      <c r="U1224" s="81"/>
      <c r="V1224" s="81"/>
      <c r="W1224" s="81"/>
      <c r="X1224" s="81"/>
      <c r="Y1224" s="81"/>
      <c r="Z1224" s="81"/>
      <c r="AA1224" s="81"/>
      <c r="AB1224" s="81"/>
      <c r="AC1224" s="81"/>
      <c r="AD1224" s="81"/>
      <c r="AE1224" s="81"/>
      <c r="AF1224" s="81"/>
      <c r="AG1224" s="81"/>
      <c r="AH1224" s="81"/>
      <c r="AI1224" s="81"/>
      <c r="AJ1224" s="81"/>
      <c r="AK1224" s="81"/>
      <c r="AL1224" s="81"/>
      <c r="AM1224" s="81"/>
      <c r="AN1224" s="81"/>
      <c r="AO1224" s="81"/>
      <c r="AP1224" s="81"/>
      <c r="AQ1224" s="81"/>
      <c r="AR1224" s="81"/>
      <c r="AS1224" s="81"/>
      <c r="AT1224" s="81"/>
      <c r="AU1224" s="81"/>
      <c r="AV1224" s="81"/>
      <c r="AW1224" s="81"/>
      <c r="AX1224" s="81"/>
      <c r="AY1224" s="81"/>
      <c r="AZ1224" s="81"/>
      <c r="BA1224" s="81"/>
      <c r="BB1224" s="81"/>
      <c r="BC1224" s="81"/>
      <c r="BD1224" s="81"/>
      <c r="BE1224" s="81"/>
      <c r="BF1224" s="81"/>
      <c r="BG1224" s="81"/>
      <c r="BH1224" s="81"/>
      <c r="BI1224" s="81"/>
      <c r="BJ1224" s="86"/>
      <c r="BK1224" s="86"/>
      <c r="BL1224" s="34"/>
      <c r="BM1224" s="86"/>
      <c r="BN1224" s="86"/>
      <c r="BO1224" s="86"/>
      <c r="BP1224" s="86"/>
      <c r="BQ1224" s="86"/>
      <c r="BR1224" s="86"/>
      <c r="BS1224" s="86"/>
      <c r="BT1224" s="86"/>
      <c r="BU1224" s="86"/>
      <c r="BV1224" s="86"/>
      <c r="BW1224" s="86"/>
      <c r="BX1224" s="86"/>
      <c r="BY1224" s="86"/>
      <c r="BZ1224" s="86"/>
      <c r="CA1224" s="86"/>
      <c r="CB1224" s="86"/>
      <c r="CC1224" s="86"/>
      <c r="CD1224" s="86"/>
      <c r="CE1224" s="86"/>
      <c r="CF1224" s="86"/>
      <c r="CG1224" s="86"/>
      <c r="CH1224" s="86"/>
      <c r="CI1224" s="86"/>
      <c r="CJ1224" s="86"/>
      <c r="CK1224" s="86"/>
      <c r="CS1224" s="1" t="s">
        <v>3538</v>
      </c>
    </row>
    <row r="1225" spans="1:97" ht="15.75" hidden="1" customHeight="1">
      <c r="A1225" s="86"/>
      <c r="B1225" s="106"/>
      <c r="C1225" s="81"/>
      <c r="D1225" s="106"/>
      <c r="E1225" s="106"/>
      <c r="F1225" s="106"/>
      <c r="G1225" s="106"/>
      <c r="H1225" s="106"/>
      <c r="I1225" s="106"/>
      <c r="J1225" s="106"/>
      <c r="K1225" s="106"/>
      <c r="L1225" s="106"/>
      <c r="M1225" s="81"/>
      <c r="N1225" s="81"/>
      <c r="O1225" s="81"/>
      <c r="P1225" s="81"/>
      <c r="Q1225" s="81"/>
      <c r="R1225" s="81"/>
      <c r="S1225" s="81"/>
      <c r="T1225" s="81"/>
      <c r="U1225" s="81"/>
      <c r="V1225" s="81"/>
      <c r="W1225" s="81"/>
      <c r="X1225" s="81"/>
      <c r="Y1225" s="81"/>
      <c r="Z1225" s="81"/>
      <c r="AA1225" s="81"/>
      <c r="AB1225" s="81"/>
      <c r="AC1225" s="81"/>
      <c r="AD1225" s="81"/>
      <c r="AE1225" s="81"/>
      <c r="AF1225" s="81"/>
      <c r="AG1225" s="81"/>
      <c r="AH1225" s="81"/>
      <c r="AI1225" s="81"/>
      <c r="AJ1225" s="81"/>
      <c r="AK1225" s="81"/>
      <c r="AL1225" s="81"/>
      <c r="AM1225" s="81"/>
      <c r="AN1225" s="81"/>
      <c r="AO1225" s="81"/>
      <c r="AP1225" s="81"/>
      <c r="AQ1225" s="81"/>
      <c r="AR1225" s="81"/>
      <c r="AS1225" s="81"/>
      <c r="AT1225" s="81"/>
      <c r="AU1225" s="81"/>
      <c r="AV1225" s="81"/>
      <c r="AW1225" s="81"/>
      <c r="AX1225" s="81"/>
      <c r="AY1225" s="81"/>
      <c r="AZ1225" s="81"/>
      <c r="BA1225" s="81"/>
      <c r="BB1225" s="81"/>
      <c r="BC1225" s="81"/>
      <c r="BD1225" s="81"/>
      <c r="BE1225" s="81"/>
      <c r="BF1225" s="81"/>
      <c r="BG1225" s="81"/>
      <c r="BH1225" s="81"/>
      <c r="BI1225" s="81"/>
      <c r="BJ1225" s="86"/>
      <c r="BK1225" s="86"/>
      <c r="BL1225" s="34"/>
      <c r="BM1225" s="86"/>
      <c r="BN1225" s="86"/>
      <c r="BO1225" s="86"/>
      <c r="BP1225" s="86"/>
      <c r="BQ1225" s="86"/>
      <c r="BR1225" s="86"/>
      <c r="BS1225" s="86"/>
      <c r="BT1225" s="86"/>
      <c r="BU1225" s="86"/>
      <c r="BV1225" s="86"/>
      <c r="BW1225" s="86"/>
      <c r="BX1225" s="86"/>
      <c r="BY1225" s="86"/>
      <c r="BZ1225" s="86"/>
      <c r="CA1225" s="86"/>
      <c r="CB1225" s="86"/>
      <c r="CC1225" s="86"/>
      <c r="CD1225" s="86"/>
      <c r="CE1225" s="86"/>
      <c r="CF1225" s="86"/>
      <c r="CG1225" s="86"/>
      <c r="CH1225" s="86"/>
      <c r="CI1225" s="86"/>
      <c r="CJ1225" s="86"/>
      <c r="CK1225" s="86"/>
      <c r="CS1225" s="1" t="s">
        <v>3539</v>
      </c>
    </row>
    <row r="1226" spans="1:97" ht="15.75" hidden="1" customHeight="1">
      <c r="A1226" s="86"/>
      <c r="B1226" s="106"/>
      <c r="C1226" s="81"/>
      <c r="D1226" s="106"/>
      <c r="E1226" s="106"/>
      <c r="F1226" s="106"/>
      <c r="G1226" s="106"/>
      <c r="H1226" s="106"/>
      <c r="I1226" s="106"/>
      <c r="J1226" s="106"/>
      <c r="K1226" s="106"/>
      <c r="L1226" s="106"/>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6"/>
      <c r="BK1226" s="86"/>
      <c r="BL1226" s="34"/>
      <c r="BM1226" s="86"/>
      <c r="BN1226" s="86"/>
      <c r="BO1226" s="86"/>
      <c r="BP1226" s="86"/>
      <c r="BQ1226" s="86"/>
      <c r="BR1226" s="86"/>
      <c r="BS1226" s="86"/>
      <c r="BT1226" s="86"/>
      <c r="BU1226" s="86"/>
      <c r="BV1226" s="86"/>
      <c r="BW1226" s="86"/>
      <c r="BX1226" s="86"/>
      <c r="BY1226" s="86"/>
      <c r="BZ1226" s="86"/>
      <c r="CA1226" s="86"/>
      <c r="CB1226" s="86"/>
      <c r="CC1226" s="86"/>
      <c r="CD1226" s="86"/>
      <c r="CE1226" s="86"/>
      <c r="CF1226" s="86"/>
      <c r="CG1226" s="86"/>
      <c r="CH1226" s="86"/>
      <c r="CI1226" s="86"/>
      <c r="CJ1226" s="86"/>
      <c r="CK1226" s="86"/>
      <c r="CS1226" s="1" t="s">
        <v>3540</v>
      </c>
    </row>
    <row r="1227" spans="1:97" ht="15.75" hidden="1" customHeight="1">
      <c r="A1227" s="86"/>
      <c r="B1227" s="106"/>
      <c r="C1227" s="81"/>
      <c r="D1227" s="106"/>
      <c r="E1227" s="106"/>
      <c r="F1227" s="106"/>
      <c r="G1227" s="106"/>
      <c r="H1227" s="106"/>
      <c r="I1227" s="106"/>
      <c r="J1227" s="106"/>
      <c r="K1227" s="106"/>
      <c r="L1227" s="106"/>
      <c r="M1227" s="81"/>
      <c r="N1227" s="81"/>
      <c r="O1227" s="81"/>
      <c r="P1227" s="81"/>
      <c r="Q1227" s="81"/>
      <c r="R1227" s="81"/>
      <c r="S1227" s="81"/>
      <c r="T1227" s="81"/>
      <c r="U1227" s="81"/>
      <c r="V1227" s="81"/>
      <c r="W1227" s="81"/>
      <c r="X1227" s="81"/>
      <c r="Y1227" s="81"/>
      <c r="Z1227" s="81"/>
      <c r="AA1227" s="81"/>
      <c r="AB1227" s="81"/>
      <c r="AC1227" s="81"/>
      <c r="AD1227" s="81"/>
      <c r="AE1227" s="81"/>
      <c r="AF1227" s="81"/>
      <c r="AG1227" s="81"/>
      <c r="AH1227" s="81"/>
      <c r="AI1227" s="81"/>
      <c r="AJ1227" s="81"/>
      <c r="AK1227" s="81"/>
      <c r="AL1227" s="81"/>
      <c r="AM1227" s="81"/>
      <c r="AN1227" s="81"/>
      <c r="AO1227" s="81"/>
      <c r="AP1227" s="81"/>
      <c r="AQ1227" s="81"/>
      <c r="AR1227" s="81"/>
      <c r="AS1227" s="81"/>
      <c r="AT1227" s="81"/>
      <c r="AU1227" s="81"/>
      <c r="AV1227" s="81"/>
      <c r="AW1227" s="81"/>
      <c r="AX1227" s="81"/>
      <c r="AY1227" s="81"/>
      <c r="AZ1227" s="81"/>
      <c r="BA1227" s="81"/>
      <c r="BB1227" s="81"/>
      <c r="BC1227" s="81"/>
      <c r="BD1227" s="81"/>
      <c r="BE1227" s="81"/>
      <c r="BF1227" s="81"/>
      <c r="BG1227" s="81"/>
      <c r="BH1227" s="81"/>
      <c r="BI1227" s="81"/>
      <c r="BJ1227" s="86"/>
      <c r="BK1227" s="86"/>
      <c r="BL1227" s="34"/>
      <c r="BM1227" s="86"/>
      <c r="BN1227" s="86"/>
      <c r="BO1227" s="86"/>
      <c r="BP1227" s="86"/>
      <c r="BQ1227" s="86"/>
      <c r="BR1227" s="86"/>
      <c r="BS1227" s="86"/>
      <c r="BT1227" s="86"/>
      <c r="BU1227" s="86"/>
      <c r="BV1227" s="86"/>
      <c r="BW1227" s="86"/>
      <c r="BX1227" s="86"/>
      <c r="BY1227" s="86"/>
      <c r="BZ1227" s="86"/>
      <c r="CA1227" s="86"/>
      <c r="CB1227" s="86"/>
      <c r="CC1227" s="86"/>
      <c r="CD1227" s="86"/>
      <c r="CE1227" s="86"/>
      <c r="CF1227" s="86"/>
      <c r="CG1227" s="86"/>
      <c r="CH1227" s="86"/>
      <c r="CI1227" s="86"/>
      <c r="CJ1227" s="86"/>
      <c r="CK1227" s="86"/>
      <c r="CS1227" s="1" t="s">
        <v>3541</v>
      </c>
    </row>
    <row r="1228" spans="1:97" ht="15.75" hidden="1" customHeight="1">
      <c r="A1228" s="86"/>
      <c r="B1228" s="106"/>
      <c r="C1228" s="81"/>
      <c r="D1228" s="106"/>
      <c r="E1228" s="106"/>
      <c r="F1228" s="106"/>
      <c r="G1228" s="106"/>
      <c r="H1228" s="106"/>
      <c r="I1228" s="106"/>
      <c r="J1228" s="106"/>
      <c r="K1228" s="106"/>
      <c r="L1228" s="106"/>
      <c r="M1228" s="81"/>
      <c r="N1228" s="81"/>
      <c r="O1228" s="81"/>
      <c r="P1228" s="81"/>
      <c r="Q1228" s="81"/>
      <c r="R1228" s="81"/>
      <c r="S1228" s="81"/>
      <c r="T1228" s="81"/>
      <c r="U1228" s="81"/>
      <c r="V1228" s="81"/>
      <c r="W1228" s="81"/>
      <c r="X1228" s="81"/>
      <c r="Y1228" s="81"/>
      <c r="Z1228" s="81"/>
      <c r="AA1228" s="81"/>
      <c r="AB1228" s="81"/>
      <c r="AC1228" s="81"/>
      <c r="AD1228" s="81"/>
      <c r="AE1228" s="81"/>
      <c r="AF1228" s="81"/>
      <c r="AG1228" s="81"/>
      <c r="AH1228" s="81"/>
      <c r="AI1228" s="81"/>
      <c r="AJ1228" s="81"/>
      <c r="AK1228" s="81"/>
      <c r="AL1228" s="81"/>
      <c r="AM1228" s="81"/>
      <c r="AN1228" s="81"/>
      <c r="AO1228" s="81"/>
      <c r="AP1228" s="81"/>
      <c r="AQ1228" s="81"/>
      <c r="AR1228" s="81"/>
      <c r="AS1228" s="81"/>
      <c r="AT1228" s="81"/>
      <c r="AU1228" s="81"/>
      <c r="AV1228" s="81"/>
      <c r="AW1228" s="81"/>
      <c r="AX1228" s="81"/>
      <c r="AY1228" s="81"/>
      <c r="AZ1228" s="81"/>
      <c r="BA1228" s="81"/>
      <c r="BB1228" s="81"/>
      <c r="BC1228" s="81"/>
      <c r="BD1228" s="81"/>
      <c r="BE1228" s="81"/>
      <c r="BF1228" s="81"/>
      <c r="BG1228" s="81"/>
      <c r="BH1228" s="81"/>
      <c r="BI1228" s="81"/>
      <c r="BJ1228" s="86"/>
      <c r="BK1228" s="86"/>
      <c r="BL1228" s="34"/>
      <c r="BM1228" s="86"/>
      <c r="BN1228" s="86"/>
      <c r="BO1228" s="86"/>
      <c r="BP1228" s="86"/>
      <c r="BQ1228" s="86"/>
      <c r="BR1228" s="86"/>
      <c r="BS1228" s="86"/>
      <c r="BT1228" s="86"/>
      <c r="BU1228" s="86"/>
      <c r="BV1228" s="86"/>
      <c r="BW1228" s="86"/>
      <c r="BX1228" s="86"/>
      <c r="BY1228" s="86"/>
      <c r="BZ1228" s="86"/>
      <c r="CA1228" s="86"/>
      <c r="CB1228" s="86"/>
      <c r="CC1228" s="86"/>
      <c r="CD1228" s="86"/>
      <c r="CE1228" s="86"/>
      <c r="CF1228" s="86"/>
      <c r="CG1228" s="86"/>
      <c r="CH1228" s="86"/>
      <c r="CI1228" s="86"/>
      <c r="CJ1228" s="86"/>
      <c r="CK1228" s="86"/>
      <c r="CS1228" s="1" t="s">
        <v>3542</v>
      </c>
    </row>
    <row r="1229" spans="1:97" ht="15.75" hidden="1" customHeight="1">
      <c r="A1229" s="86"/>
      <c r="B1229" s="106"/>
      <c r="C1229" s="81"/>
      <c r="D1229" s="106"/>
      <c r="E1229" s="106"/>
      <c r="F1229" s="106"/>
      <c r="G1229" s="106"/>
      <c r="H1229" s="106"/>
      <c r="I1229" s="106"/>
      <c r="J1229" s="106"/>
      <c r="K1229" s="106"/>
      <c r="L1229" s="106"/>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6"/>
      <c r="BK1229" s="86"/>
      <c r="BL1229" s="34"/>
      <c r="BM1229" s="86"/>
      <c r="BN1229" s="86"/>
      <c r="BO1229" s="86"/>
      <c r="BP1229" s="86"/>
      <c r="BQ1229" s="86"/>
      <c r="BR1229" s="86"/>
      <c r="BS1229" s="86"/>
      <c r="BT1229" s="86"/>
      <c r="BU1229" s="86"/>
      <c r="BV1229" s="86"/>
      <c r="BW1229" s="86"/>
      <c r="BX1229" s="86"/>
      <c r="BY1229" s="86"/>
      <c r="BZ1229" s="86"/>
      <c r="CA1229" s="86"/>
      <c r="CB1229" s="86"/>
      <c r="CC1229" s="86"/>
      <c r="CD1229" s="86"/>
      <c r="CE1229" s="86"/>
      <c r="CF1229" s="86"/>
      <c r="CG1229" s="86"/>
      <c r="CH1229" s="86"/>
      <c r="CI1229" s="86"/>
      <c r="CJ1229" s="86"/>
      <c r="CK1229" s="86"/>
      <c r="CS1229" s="1" t="s">
        <v>3543</v>
      </c>
    </row>
    <row r="1230" spans="1:97" ht="15.75" hidden="1" customHeight="1">
      <c r="A1230" s="86"/>
      <c r="B1230" s="106"/>
      <c r="C1230" s="81"/>
      <c r="D1230" s="106"/>
      <c r="E1230" s="106"/>
      <c r="F1230" s="106"/>
      <c r="G1230" s="106"/>
      <c r="H1230" s="106"/>
      <c r="I1230" s="106"/>
      <c r="J1230" s="106"/>
      <c r="K1230" s="106"/>
      <c r="L1230" s="106"/>
      <c r="M1230" s="81"/>
      <c r="N1230" s="81"/>
      <c r="O1230" s="81"/>
      <c r="P1230" s="81"/>
      <c r="Q1230" s="81"/>
      <c r="R1230" s="81"/>
      <c r="S1230" s="81"/>
      <c r="T1230" s="81"/>
      <c r="U1230" s="81"/>
      <c r="V1230" s="81"/>
      <c r="W1230" s="81"/>
      <c r="X1230" s="81"/>
      <c r="Y1230" s="81"/>
      <c r="Z1230" s="81"/>
      <c r="AA1230" s="81"/>
      <c r="AB1230" s="81"/>
      <c r="AC1230" s="81"/>
      <c r="AD1230" s="81"/>
      <c r="AE1230" s="81"/>
      <c r="AF1230" s="81"/>
      <c r="AG1230" s="81"/>
      <c r="AH1230" s="81"/>
      <c r="AI1230" s="81"/>
      <c r="AJ1230" s="81"/>
      <c r="AK1230" s="81"/>
      <c r="AL1230" s="81"/>
      <c r="AM1230" s="81"/>
      <c r="AN1230" s="81"/>
      <c r="AO1230" s="81"/>
      <c r="AP1230" s="81"/>
      <c r="AQ1230" s="81"/>
      <c r="AR1230" s="81"/>
      <c r="AS1230" s="81"/>
      <c r="AT1230" s="81"/>
      <c r="AU1230" s="81"/>
      <c r="AV1230" s="81"/>
      <c r="AW1230" s="81"/>
      <c r="AX1230" s="81"/>
      <c r="AY1230" s="81"/>
      <c r="AZ1230" s="81"/>
      <c r="BA1230" s="81"/>
      <c r="BB1230" s="81"/>
      <c r="BC1230" s="81"/>
      <c r="BD1230" s="81"/>
      <c r="BE1230" s="81"/>
      <c r="BF1230" s="81"/>
      <c r="BG1230" s="81"/>
      <c r="BH1230" s="81"/>
      <c r="BI1230" s="81"/>
      <c r="BJ1230" s="86"/>
      <c r="BK1230" s="86"/>
      <c r="BL1230" s="34"/>
      <c r="BM1230" s="86"/>
      <c r="BN1230" s="86"/>
      <c r="BO1230" s="86"/>
      <c r="BP1230" s="86"/>
      <c r="BQ1230" s="86"/>
      <c r="BR1230" s="86"/>
      <c r="BS1230" s="86"/>
      <c r="BT1230" s="86"/>
      <c r="BU1230" s="86"/>
      <c r="BV1230" s="86"/>
      <c r="BW1230" s="86"/>
      <c r="BX1230" s="86"/>
      <c r="BY1230" s="86"/>
      <c r="BZ1230" s="86"/>
      <c r="CA1230" s="86"/>
      <c r="CB1230" s="86"/>
      <c r="CC1230" s="86"/>
      <c r="CD1230" s="86"/>
      <c r="CE1230" s="86"/>
      <c r="CF1230" s="86"/>
      <c r="CG1230" s="86"/>
      <c r="CH1230" s="86"/>
      <c r="CI1230" s="86"/>
      <c r="CJ1230" s="86"/>
      <c r="CK1230" s="86"/>
      <c r="CS1230" s="1" t="s">
        <v>3544</v>
      </c>
    </row>
    <row r="1231" spans="1:97" ht="15.75" hidden="1" customHeight="1">
      <c r="A1231" s="86"/>
      <c r="B1231" s="106"/>
      <c r="C1231" s="81"/>
      <c r="D1231" s="106"/>
      <c r="E1231" s="106"/>
      <c r="F1231" s="106"/>
      <c r="G1231" s="106"/>
      <c r="H1231" s="106"/>
      <c r="I1231" s="106"/>
      <c r="J1231" s="106"/>
      <c r="K1231" s="106"/>
      <c r="L1231" s="106"/>
      <c r="M1231" s="81"/>
      <c r="N1231" s="81"/>
      <c r="O1231" s="81"/>
      <c r="P1231" s="81"/>
      <c r="Q1231" s="81"/>
      <c r="R1231" s="81"/>
      <c r="S1231" s="81"/>
      <c r="T1231" s="81"/>
      <c r="U1231" s="81"/>
      <c r="V1231" s="81"/>
      <c r="W1231" s="81"/>
      <c r="X1231" s="81"/>
      <c r="Y1231" s="81"/>
      <c r="Z1231" s="81"/>
      <c r="AA1231" s="81"/>
      <c r="AB1231" s="81"/>
      <c r="AC1231" s="81"/>
      <c r="AD1231" s="81"/>
      <c r="AE1231" s="81"/>
      <c r="AF1231" s="81"/>
      <c r="AG1231" s="81"/>
      <c r="AH1231" s="81"/>
      <c r="AI1231" s="81"/>
      <c r="AJ1231" s="81"/>
      <c r="AK1231" s="81"/>
      <c r="AL1231" s="81"/>
      <c r="AM1231" s="81"/>
      <c r="AN1231" s="81"/>
      <c r="AO1231" s="81"/>
      <c r="AP1231" s="81"/>
      <c r="AQ1231" s="81"/>
      <c r="AR1231" s="81"/>
      <c r="AS1231" s="81"/>
      <c r="AT1231" s="81"/>
      <c r="AU1231" s="81"/>
      <c r="AV1231" s="81"/>
      <c r="AW1231" s="81"/>
      <c r="AX1231" s="81"/>
      <c r="AY1231" s="81"/>
      <c r="AZ1231" s="81"/>
      <c r="BA1231" s="81"/>
      <c r="BB1231" s="81"/>
      <c r="BC1231" s="81"/>
      <c r="BD1231" s="81"/>
      <c r="BE1231" s="81"/>
      <c r="BF1231" s="81"/>
      <c r="BG1231" s="81"/>
      <c r="BH1231" s="81"/>
      <c r="BI1231" s="81"/>
      <c r="BJ1231" s="86"/>
      <c r="BK1231" s="86"/>
      <c r="BL1231" s="34"/>
      <c r="BM1231" s="86"/>
      <c r="BN1231" s="86"/>
      <c r="BO1231" s="86"/>
      <c r="BP1231" s="86"/>
      <c r="BQ1231" s="86"/>
      <c r="BR1231" s="86"/>
      <c r="BS1231" s="86"/>
      <c r="BT1231" s="86"/>
      <c r="BU1231" s="86"/>
      <c r="BV1231" s="86"/>
      <c r="BW1231" s="86"/>
      <c r="BX1231" s="86"/>
      <c r="BY1231" s="86"/>
      <c r="BZ1231" s="86"/>
      <c r="CA1231" s="86"/>
      <c r="CB1231" s="86"/>
      <c r="CC1231" s="86"/>
      <c r="CD1231" s="86"/>
      <c r="CE1231" s="86"/>
      <c r="CF1231" s="86"/>
      <c r="CG1231" s="86"/>
      <c r="CH1231" s="86"/>
      <c r="CI1231" s="86"/>
      <c r="CJ1231" s="86"/>
      <c r="CK1231" s="86"/>
      <c r="CS1231" s="1" t="s">
        <v>3545</v>
      </c>
    </row>
    <row r="1232" spans="1:97" ht="15.75" hidden="1" customHeight="1">
      <c r="A1232" s="86"/>
      <c r="B1232" s="106"/>
      <c r="C1232" s="81"/>
      <c r="D1232" s="106"/>
      <c r="E1232" s="106"/>
      <c r="F1232" s="106"/>
      <c r="G1232" s="106"/>
      <c r="H1232" s="106"/>
      <c r="I1232" s="106"/>
      <c r="J1232" s="106"/>
      <c r="K1232" s="106"/>
      <c r="L1232" s="106"/>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6"/>
      <c r="BK1232" s="86"/>
      <c r="BL1232" s="34"/>
      <c r="BM1232" s="86"/>
      <c r="BN1232" s="86"/>
      <c r="BO1232" s="86"/>
      <c r="BP1232" s="86"/>
      <c r="BQ1232" s="86"/>
      <c r="BR1232" s="86"/>
      <c r="BS1232" s="86"/>
      <c r="BT1232" s="86"/>
      <c r="BU1232" s="86"/>
      <c r="BV1232" s="86"/>
      <c r="BW1232" s="86"/>
      <c r="BX1232" s="86"/>
      <c r="BY1232" s="86"/>
      <c r="BZ1232" s="86"/>
      <c r="CA1232" s="86"/>
      <c r="CB1232" s="86"/>
      <c r="CC1232" s="86"/>
      <c r="CD1232" s="86"/>
      <c r="CE1232" s="86"/>
      <c r="CF1232" s="86"/>
      <c r="CG1232" s="86"/>
      <c r="CH1232" s="86"/>
      <c r="CI1232" s="86"/>
      <c r="CJ1232" s="86"/>
      <c r="CK1232" s="86"/>
      <c r="CS1232" s="1" t="s">
        <v>3546</v>
      </c>
    </row>
    <row r="1233" spans="1:97" ht="15.75" hidden="1" customHeight="1">
      <c r="A1233" s="86"/>
      <c r="B1233" s="106"/>
      <c r="C1233" s="81"/>
      <c r="D1233" s="106"/>
      <c r="E1233" s="106"/>
      <c r="F1233" s="106"/>
      <c r="G1233" s="106"/>
      <c r="H1233" s="106"/>
      <c r="I1233" s="106"/>
      <c r="J1233" s="106"/>
      <c r="K1233" s="106"/>
      <c r="L1233" s="106"/>
      <c r="M1233" s="81"/>
      <c r="N1233" s="81"/>
      <c r="O1233" s="81"/>
      <c r="P1233" s="81"/>
      <c r="Q1233" s="81"/>
      <c r="R1233" s="81"/>
      <c r="S1233" s="81"/>
      <c r="T1233" s="81"/>
      <c r="U1233" s="81"/>
      <c r="V1233" s="81"/>
      <c r="W1233" s="81"/>
      <c r="X1233" s="81"/>
      <c r="Y1233" s="81"/>
      <c r="Z1233" s="81"/>
      <c r="AA1233" s="81"/>
      <c r="AB1233" s="81"/>
      <c r="AC1233" s="81"/>
      <c r="AD1233" s="81"/>
      <c r="AE1233" s="81"/>
      <c r="AF1233" s="81"/>
      <c r="AG1233" s="81"/>
      <c r="AH1233" s="81"/>
      <c r="AI1233" s="81"/>
      <c r="AJ1233" s="81"/>
      <c r="AK1233" s="81"/>
      <c r="AL1233" s="81"/>
      <c r="AM1233" s="81"/>
      <c r="AN1233" s="81"/>
      <c r="AO1233" s="81"/>
      <c r="AP1233" s="81"/>
      <c r="AQ1233" s="81"/>
      <c r="AR1233" s="81"/>
      <c r="AS1233" s="81"/>
      <c r="AT1233" s="81"/>
      <c r="AU1233" s="81"/>
      <c r="AV1233" s="81"/>
      <c r="AW1233" s="81"/>
      <c r="AX1233" s="81"/>
      <c r="AY1233" s="81"/>
      <c r="AZ1233" s="81"/>
      <c r="BA1233" s="81"/>
      <c r="BB1233" s="81"/>
      <c r="BC1233" s="81"/>
      <c r="BD1233" s="81"/>
      <c r="BE1233" s="81"/>
      <c r="BF1233" s="81"/>
      <c r="BG1233" s="81"/>
      <c r="BH1233" s="81"/>
      <c r="BI1233" s="81"/>
      <c r="BJ1233" s="86"/>
      <c r="BK1233" s="86"/>
      <c r="BL1233" s="34"/>
      <c r="BM1233" s="86"/>
      <c r="BN1233" s="86"/>
      <c r="BO1233" s="86"/>
      <c r="BP1233" s="86"/>
      <c r="BQ1233" s="86"/>
      <c r="BR1233" s="86"/>
      <c r="BS1233" s="86"/>
      <c r="BT1233" s="86"/>
      <c r="BU1233" s="86"/>
      <c r="BV1233" s="86"/>
      <c r="BW1233" s="86"/>
      <c r="BX1233" s="86"/>
      <c r="BY1233" s="86"/>
      <c r="BZ1233" s="86"/>
      <c r="CA1233" s="86"/>
      <c r="CB1233" s="86"/>
      <c r="CC1233" s="86"/>
      <c r="CD1233" s="86"/>
      <c r="CE1233" s="86"/>
      <c r="CF1233" s="86"/>
      <c r="CG1233" s="86"/>
      <c r="CH1233" s="86"/>
      <c r="CI1233" s="86"/>
      <c r="CJ1233" s="86"/>
      <c r="CK1233" s="86"/>
      <c r="CS1233" s="1" t="s">
        <v>3547</v>
      </c>
    </row>
    <row r="1234" spans="1:97" ht="15.75" hidden="1" customHeight="1">
      <c r="A1234" s="86"/>
      <c r="B1234" s="106"/>
      <c r="C1234" s="81"/>
      <c r="D1234" s="106"/>
      <c r="E1234" s="106"/>
      <c r="F1234" s="106"/>
      <c r="G1234" s="106"/>
      <c r="H1234" s="106"/>
      <c r="I1234" s="106"/>
      <c r="J1234" s="106"/>
      <c r="K1234" s="106"/>
      <c r="L1234" s="106"/>
      <c r="M1234" s="81"/>
      <c r="N1234" s="81"/>
      <c r="O1234" s="81"/>
      <c r="P1234" s="81"/>
      <c r="Q1234" s="81"/>
      <c r="R1234" s="81"/>
      <c r="S1234" s="81"/>
      <c r="T1234" s="81"/>
      <c r="U1234" s="81"/>
      <c r="V1234" s="81"/>
      <c r="W1234" s="81"/>
      <c r="X1234" s="81"/>
      <c r="Y1234" s="81"/>
      <c r="Z1234" s="81"/>
      <c r="AA1234" s="81"/>
      <c r="AB1234" s="81"/>
      <c r="AC1234" s="81"/>
      <c r="AD1234" s="81"/>
      <c r="AE1234" s="81"/>
      <c r="AF1234" s="81"/>
      <c r="AG1234" s="81"/>
      <c r="AH1234" s="81"/>
      <c r="AI1234" s="81"/>
      <c r="AJ1234" s="81"/>
      <c r="AK1234" s="81"/>
      <c r="AL1234" s="81"/>
      <c r="AM1234" s="81"/>
      <c r="AN1234" s="81"/>
      <c r="AO1234" s="81"/>
      <c r="AP1234" s="81"/>
      <c r="AQ1234" s="81"/>
      <c r="AR1234" s="81"/>
      <c r="AS1234" s="81"/>
      <c r="AT1234" s="81"/>
      <c r="AU1234" s="81"/>
      <c r="AV1234" s="81"/>
      <c r="AW1234" s="81"/>
      <c r="AX1234" s="81"/>
      <c r="AY1234" s="81"/>
      <c r="AZ1234" s="81"/>
      <c r="BA1234" s="81"/>
      <c r="BB1234" s="81"/>
      <c r="BC1234" s="81"/>
      <c r="BD1234" s="81"/>
      <c r="BE1234" s="81"/>
      <c r="BF1234" s="81"/>
      <c r="BG1234" s="81"/>
      <c r="BH1234" s="81"/>
      <c r="BI1234" s="81"/>
      <c r="BJ1234" s="86"/>
      <c r="BK1234" s="86"/>
      <c r="BL1234" s="34"/>
      <c r="BM1234" s="86"/>
      <c r="BN1234" s="86"/>
      <c r="BO1234" s="86"/>
      <c r="BP1234" s="86"/>
      <c r="BQ1234" s="86"/>
      <c r="BR1234" s="86"/>
      <c r="BS1234" s="86"/>
      <c r="BT1234" s="86"/>
      <c r="BU1234" s="86"/>
      <c r="BV1234" s="86"/>
      <c r="BW1234" s="86"/>
      <c r="BX1234" s="86"/>
      <c r="BY1234" s="86"/>
      <c r="BZ1234" s="86"/>
      <c r="CA1234" s="86"/>
      <c r="CB1234" s="86"/>
      <c r="CC1234" s="86"/>
      <c r="CD1234" s="86"/>
      <c r="CE1234" s="86"/>
      <c r="CF1234" s="86"/>
      <c r="CG1234" s="86"/>
      <c r="CH1234" s="86"/>
      <c r="CI1234" s="86"/>
      <c r="CJ1234" s="86"/>
      <c r="CK1234" s="86"/>
      <c r="CS1234" s="1" t="s">
        <v>3548</v>
      </c>
    </row>
    <row r="1235" spans="1:97" ht="15.75" hidden="1" customHeight="1">
      <c r="A1235" s="86"/>
      <c r="B1235" s="106"/>
      <c r="C1235" s="81"/>
      <c r="D1235" s="106"/>
      <c r="E1235" s="106"/>
      <c r="F1235" s="106"/>
      <c r="G1235" s="106"/>
      <c r="H1235" s="106"/>
      <c r="I1235" s="106"/>
      <c r="J1235" s="106"/>
      <c r="K1235" s="106"/>
      <c r="L1235" s="106"/>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6"/>
      <c r="BK1235" s="86"/>
      <c r="BL1235" s="34"/>
      <c r="BM1235" s="86"/>
      <c r="BN1235" s="86"/>
      <c r="BO1235" s="86"/>
      <c r="BP1235" s="86"/>
      <c r="BQ1235" s="86"/>
      <c r="BR1235" s="86"/>
      <c r="BS1235" s="86"/>
      <c r="BT1235" s="86"/>
      <c r="BU1235" s="86"/>
      <c r="BV1235" s="86"/>
      <c r="BW1235" s="86"/>
      <c r="BX1235" s="86"/>
      <c r="BY1235" s="86"/>
      <c r="BZ1235" s="86"/>
      <c r="CA1235" s="86"/>
      <c r="CB1235" s="86"/>
      <c r="CC1235" s="86"/>
      <c r="CD1235" s="86"/>
      <c r="CE1235" s="86"/>
      <c r="CF1235" s="86"/>
      <c r="CG1235" s="86"/>
      <c r="CH1235" s="86"/>
      <c r="CI1235" s="86"/>
      <c r="CJ1235" s="86"/>
      <c r="CK1235" s="86"/>
      <c r="CS1235" s="1" t="s">
        <v>3549</v>
      </c>
    </row>
    <row r="1236" spans="1:97" ht="15.75" hidden="1" customHeight="1">
      <c r="A1236" s="86"/>
      <c r="B1236" s="106"/>
      <c r="C1236" s="81"/>
      <c r="D1236" s="106"/>
      <c r="E1236" s="106"/>
      <c r="F1236" s="106"/>
      <c r="G1236" s="106"/>
      <c r="H1236" s="106"/>
      <c r="I1236" s="106"/>
      <c r="J1236" s="106"/>
      <c r="K1236" s="106"/>
      <c r="L1236" s="106"/>
      <c r="M1236" s="81"/>
      <c r="N1236" s="81"/>
      <c r="O1236" s="81"/>
      <c r="P1236" s="81"/>
      <c r="Q1236" s="81"/>
      <c r="R1236" s="81"/>
      <c r="S1236" s="81"/>
      <c r="T1236" s="81"/>
      <c r="U1236" s="81"/>
      <c r="V1236" s="81"/>
      <c r="W1236" s="81"/>
      <c r="X1236" s="81"/>
      <c r="Y1236" s="81"/>
      <c r="Z1236" s="81"/>
      <c r="AA1236" s="81"/>
      <c r="AB1236" s="81"/>
      <c r="AC1236" s="81"/>
      <c r="AD1236" s="81"/>
      <c r="AE1236" s="81"/>
      <c r="AF1236" s="81"/>
      <c r="AG1236" s="81"/>
      <c r="AH1236" s="81"/>
      <c r="AI1236" s="81"/>
      <c r="AJ1236" s="81"/>
      <c r="AK1236" s="81"/>
      <c r="AL1236" s="81"/>
      <c r="AM1236" s="81"/>
      <c r="AN1236" s="81"/>
      <c r="AO1236" s="81"/>
      <c r="AP1236" s="81"/>
      <c r="AQ1236" s="81"/>
      <c r="AR1236" s="81"/>
      <c r="AS1236" s="81"/>
      <c r="AT1236" s="81"/>
      <c r="AU1236" s="81"/>
      <c r="AV1236" s="81"/>
      <c r="AW1236" s="81"/>
      <c r="AX1236" s="81"/>
      <c r="AY1236" s="81"/>
      <c r="AZ1236" s="81"/>
      <c r="BA1236" s="81"/>
      <c r="BB1236" s="81"/>
      <c r="BC1236" s="81"/>
      <c r="BD1236" s="81"/>
      <c r="BE1236" s="81"/>
      <c r="BF1236" s="81"/>
      <c r="BG1236" s="81"/>
      <c r="BH1236" s="81"/>
      <c r="BI1236" s="81"/>
      <c r="BJ1236" s="86"/>
      <c r="BK1236" s="86"/>
      <c r="BL1236" s="34"/>
      <c r="BM1236" s="86"/>
      <c r="BN1236" s="86"/>
      <c r="BO1236" s="86"/>
      <c r="BP1236" s="86"/>
      <c r="BQ1236" s="86"/>
      <c r="BR1236" s="86"/>
      <c r="BS1236" s="86"/>
      <c r="BT1236" s="86"/>
      <c r="BU1236" s="86"/>
      <c r="BV1236" s="86"/>
      <c r="BW1236" s="86"/>
      <c r="BX1236" s="86"/>
      <c r="BY1236" s="86"/>
      <c r="BZ1236" s="86"/>
      <c r="CA1236" s="86"/>
      <c r="CB1236" s="86"/>
      <c r="CC1236" s="86"/>
      <c r="CD1236" s="86"/>
      <c r="CE1236" s="86"/>
      <c r="CF1236" s="86"/>
      <c r="CG1236" s="86"/>
      <c r="CH1236" s="86"/>
      <c r="CI1236" s="86"/>
      <c r="CJ1236" s="86"/>
      <c r="CK1236" s="86"/>
      <c r="CS1236" s="1" t="s">
        <v>3550</v>
      </c>
    </row>
    <row r="1237" spans="1:97" ht="15.75" hidden="1" customHeight="1">
      <c r="A1237" s="86"/>
      <c r="B1237" s="106"/>
      <c r="C1237" s="81"/>
      <c r="D1237" s="106"/>
      <c r="E1237" s="106"/>
      <c r="F1237" s="106"/>
      <c r="G1237" s="106"/>
      <c r="H1237" s="106"/>
      <c r="I1237" s="106"/>
      <c r="J1237" s="106"/>
      <c r="K1237" s="106"/>
      <c r="L1237" s="106"/>
      <c r="M1237" s="81"/>
      <c r="N1237" s="81"/>
      <c r="O1237" s="81"/>
      <c r="P1237" s="81"/>
      <c r="Q1237" s="81"/>
      <c r="R1237" s="81"/>
      <c r="S1237" s="81"/>
      <c r="T1237" s="81"/>
      <c r="U1237" s="81"/>
      <c r="V1237" s="81"/>
      <c r="W1237" s="81"/>
      <c r="X1237" s="81"/>
      <c r="Y1237" s="81"/>
      <c r="Z1237" s="81"/>
      <c r="AA1237" s="81"/>
      <c r="AB1237" s="81"/>
      <c r="AC1237" s="81"/>
      <c r="AD1237" s="81"/>
      <c r="AE1237" s="81"/>
      <c r="AF1237" s="81"/>
      <c r="AG1237" s="81"/>
      <c r="AH1237" s="81"/>
      <c r="AI1237" s="81"/>
      <c r="AJ1237" s="81"/>
      <c r="AK1237" s="81"/>
      <c r="AL1237" s="81"/>
      <c r="AM1237" s="81"/>
      <c r="AN1237" s="81"/>
      <c r="AO1237" s="81"/>
      <c r="AP1237" s="81"/>
      <c r="AQ1237" s="81"/>
      <c r="AR1237" s="81"/>
      <c r="AS1237" s="81"/>
      <c r="AT1237" s="81"/>
      <c r="AU1237" s="81"/>
      <c r="AV1237" s="81"/>
      <c r="AW1237" s="81"/>
      <c r="AX1237" s="81"/>
      <c r="AY1237" s="81"/>
      <c r="AZ1237" s="81"/>
      <c r="BA1237" s="81"/>
      <c r="BB1237" s="81"/>
      <c r="BC1237" s="81"/>
      <c r="BD1237" s="81"/>
      <c r="BE1237" s="81"/>
      <c r="BF1237" s="81"/>
      <c r="BG1237" s="81"/>
      <c r="BH1237" s="81"/>
      <c r="BI1237" s="81"/>
      <c r="BJ1237" s="86"/>
      <c r="BK1237" s="86"/>
      <c r="BL1237" s="34"/>
      <c r="BM1237" s="86"/>
      <c r="BN1237" s="86"/>
      <c r="BO1237" s="86"/>
      <c r="BP1237" s="86"/>
      <c r="BQ1237" s="86"/>
      <c r="BR1237" s="86"/>
      <c r="BS1237" s="86"/>
      <c r="BT1237" s="86"/>
      <c r="BU1237" s="86"/>
      <c r="BV1237" s="86"/>
      <c r="BW1237" s="86"/>
      <c r="BX1237" s="86"/>
      <c r="BY1237" s="86"/>
      <c r="BZ1237" s="86"/>
      <c r="CA1237" s="86"/>
      <c r="CB1237" s="86"/>
      <c r="CC1237" s="86"/>
      <c r="CD1237" s="86"/>
      <c r="CE1237" s="86"/>
      <c r="CF1237" s="86"/>
      <c r="CG1237" s="86"/>
      <c r="CH1237" s="86"/>
      <c r="CI1237" s="86"/>
      <c r="CJ1237" s="86"/>
      <c r="CK1237" s="86"/>
      <c r="CS1237" s="1" t="s">
        <v>3551</v>
      </c>
    </row>
    <row r="1238" spans="1:97" ht="15.75" hidden="1" customHeight="1">
      <c r="A1238" s="86"/>
      <c r="B1238" s="106"/>
      <c r="C1238" s="81"/>
      <c r="D1238" s="106"/>
      <c r="E1238" s="106"/>
      <c r="F1238" s="106"/>
      <c r="G1238" s="106"/>
      <c r="H1238" s="106"/>
      <c r="I1238" s="106"/>
      <c r="J1238" s="106"/>
      <c r="K1238" s="106"/>
      <c r="L1238" s="106"/>
      <c r="M1238" s="81"/>
      <c r="N1238" s="81"/>
      <c r="O1238" s="81"/>
      <c r="P1238" s="81"/>
      <c r="Q1238" s="81"/>
      <c r="R1238" s="81"/>
      <c r="S1238" s="81"/>
      <c r="T1238" s="81"/>
      <c r="U1238" s="81"/>
      <c r="V1238" s="81"/>
      <c r="W1238" s="81"/>
      <c r="X1238" s="81"/>
      <c r="Y1238" s="81"/>
      <c r="Z1238" s="81"/>
      <c r="AA1238" s="81"/>
      <c r="AB1238" s="81"/>
      <c r="AC1238" s="81"/>
      <c r="AD1238" s="81"/>
      <c r="AE1238" s="81"/>
      <c r="AF1238" s="81"/>
      <c r="AG1238" s="81"/>
      <c r="AH1238" s="81"/>
      <c r="AI1238" s="81"/>
      <c r="AJ1238" s="81"/>
      <c r="AK1238" s="81"/>
      <c r="AL1238" s="81"/>
      <c r="AM1238" s="81"/>
      <c r="AN1238" s="81"/>
      <c r="AO1238" s="81"/>
      <c r="AP1238" s="81"/>
      <c r="AQ1238" s="81"/>
      <c r="AR1238" s="81"/>
      <c r="AS1238" s="81"/>
      <c r="AT1238" s="81"/>
      <c r="AU1238" s="81"/>
      <c r="AV1238" s="81"/>
      <c r="AW1238" s="81"/>
      <c r="AX1238" s="81"/>
      <c r="AY1238" s="81"/>
      <c r="AZ1238" s="81"/>
      <c r="BA1238" s="81"/>
      <c r="BB1238" s="81"/>
      <c r="BC1238" s="81"/>
      <c r="BD1238" s="81"/>
      <c r="BE1238" s="81"/>
      <c r="BF1238" s="81"/>
      <c r="BG1238" s="81"/>
      <c r="BH1238" s="81"/>
      <c r="BI1238" s="81"/>
      <c r="BJ1238" s="86"/>
      <c r="BK1238" s="86"/>
      <c r="BL1238" s="34"/>
      <c r="BM1238" s="86"/>
      <c r="BN1238" s="86"/>
      <c r="BO1238" s="86"/>
      <c r="BP1238" s="86"/>
      <c r="BQ1238" s="86"/>
      <c r="BR1238" s="86"/>
      <c r="BS1238" s="86"/>
      <c r="BT1238" s="86"/>
      <c r="BU1238" s="86"/>
      <c r="BV1238" s="86"/>
      <c r="BW1238" s="86"/>
      <c r="BX1238" s="86"/>
      <c r="BY1238" s="86"/>
      <c r="BZ1238" s="86"/>
      <c r="CA1238" s="86"/>
      <c r="CB1238" s="86"/>
      <c r="CC1238" s="86"/>
      <c r="CD1238" s="86"/>
      <c r="CE1238" s="86"/>
      <c r="CF1238" s="86"/>
      <c r="CG1238" s="86"/>
      <c r="CH1238" s="86"/>
      <c r="CI1238" s="86"/>
      <c r="CJ1238" s="86"/>
      <c r="CK1238" s="86"/>
      <c r="CS1238" s="1" t="s">
        <v>3552</v>
      </c>
    </row>
    <row r="1239" spans="1:97" ht="15.75" hidden="1" customHeight="1">
      <c r="A1239" s="86"/>
      <c r="B1239" s="106"/>
      <c r="C1239" s="81"/>
      <c r="D1239" s="106"/>
      <c r="E1239" s="106"/>
      <c r="F1239" s="106"/>
      <c r="G1239" s="106"/>
      <c r="H1239" s="106"/>
      <c r="I1239" s="106"/>
      <c r="J1239" s="106"/>
      <c r="K1239" s="106"/>
      <c r="L1239" s="106"/>
      <c r="M1239" s="81"/>
      <c r="N1239" s="81"/>
      <c r="O1239" s="81"/>
      <c r="P1239" s="81"/>
      <c r="Q1239" s="81"/>
      <c r="R1239" s="81"/>
      <c r="S1239" s="81"/>
      <c r="T1239" s="81"/>
      <c r="U1239" s="81"/>
      <c r="V1239" s="81"/>
      <c r="W1239" s="81"/>
      <c r="X1239" s="81"/>
      <c r="Y1239" s="81"/>
      <c r="Z1239" s="81"/>
      <c r="AA1239" s="81"/>
      <c r="AB1239" s="81"/>
      <c r="AC1239" s="81"/>
      <c r="AD1239" s="81"/>
      <c r="AE1239" s="81"/>
      <c r="AF1239" s="81"/>
      <c r="AG1239" s="81"/>
      <c r="AH1239" s="81"/>
      <c r="AI1239" s="81"/>
      <c r="AJ1239" s="81"/>
      <c r="AK1239" s="81"/>
      <c r="AL1239" s="81"/>
      <c r="AM1239" s="81"/>
      <c r="AN1239" s="81"/>
      <c r="AO1239" s="81"/>
      <c r="AP1239" s="81"/>
      <c r="AQ1239" s="81"/>
      <c r="AR1239" s="81"/>
      <c r="AS1239" s="81"/>
      <c r="AT1239" s="81"/>
      <c r="AU1239" s="81"/>
      <c r="AV1239" s="81"/>
      <c r="AW1239" s="81"/>
      <c r="AX1239" s="81"/>
      <c r="AY1239" s="81"/>
      <c r="AZ1239" s="81"/>
      <c r="BA1239" s="81"/>
      <c r="BB1239" s="81"/>
      <c r="BC1239" s="81"/>
      <c r="BD1239" s="81"/>
      <c r="BE1239" s="81"/>
      <c r="BF1239" s="81"/>
      <c r="BG1239" s="81"/>
      <c r="BH1239" s="81"/>
      <c r="BI1239" s="81"/>
      <c r="BJ1239" s="86"/>
      <c r="BK1239" s="86"/>
      <c r="BL1239" s="34"/>
      <c r="BM1239" s="86"/>
      <c r="BN1239" s="86"/>
      <c r="BO1239" s="86"/>
      <c r="BP1239" s="86"/>
      <c r="BQ1239" s="86"/>
      <c r="BR1239" s="86"/>
      <c r="BS1239" s="86"/>
      <c r="BT1239" s="86"/>
      <c r="BU1239" s="86"/>
      <c r="BV1239" s="86"/>
      <c r="BW1239" s="86"/>
      <c r="BX1239" s="86"/>
      <c r="BY1239" s="86"/>
      <c r="BZ1239" s="86"/>
      <c r="CA1239" s="86"/>
      <c r="CB1239" s="86"/>
      <c r="CC1239" s="86"/>
      <c r="CD1239" s="86"/>
      <c r="CE1239" s="86"/>
      <c r="CF1239" s="86"/>
      <c r="CG1239" s="86"/>
      <c r="CH1239" s="86"/>
      <c r="CI1239" s="86"/>
      <c r="CJ1239" s="86"/>
      <c r="CK1239" s="86"/>
      <c r="CS1239" s="1" t="s">
        <v>3553</v>
      </c>
    </row>
    <row r="1240" spans="1:97" ht="15.75" hidden="1" customHeight="1">
      <c r="A1240" s="86"/>
      <c r="B1240" s="106"/>
      <c r="C1240" s="81"/>
      <c r="D1240" s="106"/>
      <c r="E1240" s="106"/>
      <c r="F1240" s="106"/>
      <c r="G1240" s="106"/>
      <c r="H1240" s="106"/>
      <c r="I1240" s="106"/>
      <c r="J1240" s="106"/>
      <c r="K1240" s="106"/>
      <c r="L1240" s="106"/>
      <c r="M1240" s="81"/>
      <c r="N1240" s="81"/>
      <c r="O1240" s="81"/>
      <c r="P1240" s="81"/>
      <c r="Q1240" s="81"/>
      <c r="R1240" s="81"/>
      <c r="S1240" s="81"/>
      <c r="T1240" s="81"/>
      <c r="U1240" s="81"/>
      <c r="V1240" s="81"/>
      <c r="W1240" s="81"/>
      <c r="X1240" s="81"/>
      <c r="Y1240" s="81"/>
      <c r="Z1240" s="81"/>
      <c r="AA1240" s="81"/>
      <c r="AB1240" s="81"/>
      <c r="AC1240" s="81"/>
      <c r="AD1240" s="81"/>
      <c r="AE1240" s="81"/>
      <c r="AF1240" s="81"/>
      <c r="AG1240" s="81"/>
      <c r="AH1240" s="81"/>
      <c r="AI1240" s="81"/>
      <c r="AJ1240" s="81"/>
      <c r="AK1240" s="81"/>
      <c r="AL1240" s="81"/>
      <c r="AM1240" s="81"/>
      <c r="AN1240" s="81"/>
      <c r="AO1240" s="81"/>
      <c r="AP1240" s="81"/>
      <c r="AQ1240" s="81"/>
      <c r="AR1240" s="81"/>
      <c r="AS1240" s="81"/>
      <c r="AT1240" s="81"/>
      <c r="AU1240" s="81"/>
      <c r="AV1240" s="81"/>
      <c r="AW1240" s="81"/>
      <c r="AX1240" s="81"/>
      <c r="AY1240" s="81"/>
      <c r="AZ1240" s="81"/>
      <c r="BA1240" s="81"/>
      <c r="BB1240" s="81"/>
      <c r="BC1240" s="81"/>
      <c r="BD1240" s="81"/>
      <c r="BE1240" s="81"/>
      <c r="BF1240" s="81"/>
      <c r="BG1240" s="81"/>
      <c r="BH1240" s="81"/>
      <c r="BI1240" s="81"/>
      <c r="BJ1240" s="86"/>
      <c r="BK1240" s="86"/>
      <c r="BL1240" s="34"/>
      <c r="BM1240" s="86"/>
      <c r="BN1240" s="86"/>
      <c r="BO1240" s="86"/>
      <c r="BP1240" s="86"/>
      <c r="BQ1240" s="86"/>
      <c r="BR1240" s="86"/>
      <c r="BS1240" s="86"/>
      <c r="BT1240" s="86"/>
      <c r="BU1240" s="86"/>
      <c r="BV1240" s="86"/>
      <c r="BW1240" s="86"/>
      <c r="BX1240" s="86"/>
      <c r="BY1240" s="86"/>
      <c r="BZ1240" s="86"/>
      <c r="CA1240" s="86"/>
      <c r="CB1240" s="86"/>
      <c r="CC1240" s="86"/>
      <c r="CD1240" s="86"/>
      <c r="CE1240" s="86"/>
      <c r="CF1240" s="86"/>
      <c r="CG1240" s="86"/>
      <c r="CH1240" s="86"/>
      <c r="CI1240" s="86"/>
      <c r="CJ1240" s="86"/>
      <c r="CK1240" s="86"/>
      <c r="CS1240" s="1" t="s">
        <v>3554</v>
      </c>
    </row>
    <row r="1241" spans="1:97" ht="15.75" hidden="1" customHeight="1">
      <c r="A1241" s="86"/>
      <c r="B1241" s="106"/>
      <c r="C1241" s="81"/>
      <c r="D1241" s="106"/>
      <c r="E1241" s="106"/>
      <c r="F1241" s="106"/>
      <c r="G1241" s="106"/>
      <c r="H1241" s="106"/>
      <c r="I1241" s="106"/>
      <c r="J1241" s="106"/>
      <c r="K1241" s="106"/>
      <c r="L1241" s="106"/>
      <c r="M1241" s="81"/>
      <c r="N1241" s="81"/>
      <c r="O1241" s="81"/>
      <c r="P1241" s="81"/>
      <c r="Q1241" s="81"/>
      <c r="R1241" s="81"/>
      <c r="S1241" s="81"/>
      <c r="T1241" s="81"/>
      <c r="U1241" s="81"/>
      <c r="V1241" s="81"/>
      <c r="W1241" s="81"/>
      <c r="X1241" s="81"/>
      <c r="Y1241" s="81"/>
      <c r="Z1241" s="81"/>
      <c r="AA1241" s="81"/>
      <c r="AB1241" s="81"/>
      <c r="AC1241" s="81"/>
      <c r="AD1241" s="81"/>
      <c r="AE1241" s="81"/>
      <c r="AF1241" s="81"/>
      <c r="AG1241" s="81"/>
      <c r="AH1241" s="81"/>
      <c r="AI1241" s="81"/>
      <c r="AJ1241" s="81"/>
      <c r="AK1241" s="81"/>
      <c r="AL1241" s="81"/>
      <c r="AM1241" s="81"/>
      <c r="AN1241" s="81"/>
      <c r="AO1241" s="81"/>
      <c r="AP1241" s="81"/>
      <c r="AQ1241" s="81"/>
      <c r="AR1241" s="81"/>
      <c r="AS1241" s="81"/>
      <c r="AT1241" s="81"/>
      <c r="AU1241" s="81"/>
      <c r="AV1241" s="81"/>
      <c r="AW1241" s="81"/>
      <c r="AX1241" s="81"/>
      <c r="AY1241" s="81"/>
      <c r="AZ1241" s="81"/>
      <c r="BA1241" s="81"/>
      <c r="BB1241" s="81"/>
      <c r="BC1241" s="81"/>
      <c r="BD1241" s="81"/>
      <c r="BE1241" s="81"/>
      <c r="BF1241" s="81"/>
      <c r="BG1241" s="81"/>
      <c r="BH1241" s="81"/>
      <c r="BI1241" s="81"/>
      <c r="BJ1241" s="86"/>
      <c r="BK1241" s="86"/>
      <c r="BL1241" s="34"/>
      <c r="BM1241" s="86"/>
      <c r="BN1241" s="86"/>
      <c r="BO1241" s="86"/>
      <c r="BP1241" s="86"/>
      <c r="BQ1241" s="86"/>
      <c r="BR1241" s="86"/>
      <c r="BS1241" s="86"/>
      <c r="BT1241" s="86"/>
      <c r="BU1241" s="86"/>
      <c r="BV1241" s="86"/>
      <c r="BW1241" s="86"/>
      <c r="BX1241" s="86"/>
      <c r="BY1241" s="86"/>
      <c r="BZ1241" s="86"/>
      <c r="CA1241" s="86"/>
      <c r="CB1241" s="86"/>
      <c r="CC1241" s="86"/>
      <c r="CD1241" s="86"/>
      <c r="CE1241" s="86"/>
      <c r="CF1241" s="86"/>
      <c r="CG1241" s="86"/>
      <c r="CH1241" s="86"/>
      <c r="CI1241" s="86"/>
      <c r="CJ1241" s="86"/>
      <c r="CK1241" s="86"/>
      <c r="CS1241" s="1" t="s">
        <v>3555</v>
      </c>
    </row>
    <row r="1242" spans="1:97" ht="15.75" hidden="1" customHeight="1">
      <c r="A1242" s="86"/>
      <c r="B1242" s="106"/>
      <c r="C1242" s="81"/>
      <c r="D1242" s="106"/>
      <c r="E1242" s="106"/>
      <c r="F1242" s="106"/>
      <c r="G1242" s="106"/>
      <c r="H1242" s="106"/>
      <c r="I1242" s="106"/>
      <c r="J1242" s="106"/>
      <c r="K1242" s="106"/>
      <c r="L1242" s="106"/>
      <c r="M1242" s="81"/>
      <c r="N1242" s="81"/>
      <c r="O1242" s="81"/>
      <c r="P1242" s="81"/>
      <c r="Q1242" s="81"/>
      <c r="R1242" s="81"/>
      <c r="S1242" s="81"/>
      <c r="T1242" s="81"/>
      <c r="U1242" s="81"/>
      <c r="V1242" s="81"/>
      <c r="W1242" s="81"/>
      <c r="X1242" s="81"/>
      <c r="Y1242" s="81"/>
      <c r="Z1242" s="81"/>
      <c r="AA1242" s="81"/>
      <c r="AB1242" s="81"/>
      <c r="AC1242" s="81"/>
      <c r="AD1242" s="81"/>
      <c r="AE1242" s="81"/>
      <c r="AF1242" s="81"/>
      <c r="AG1242" s="81"/>
      <c r="AH1242" s="81"/>
      <c r="AI1242" s="81"/>
      <c r="AJ1242" s="81"/>
      <c r="AK1242" s="81"/>
      <c r="AL1242" s="81"/>
      <c r="AM1242" s="81"/>
      <c r="AN1242" s="81"/>
      <c r="AO1242" s="81"/>
      <c r="AP1242" s="81"/>
      <c r="AQ1242" s="81"/>
      <c r="AR1242" s="81"/>
      <c r="AS1242" s="81"/>
      <c r="AT1242" s="81"/>
      <c r="AU1242" s="81"/>
      <c r="AV1242" s="81"/>
      <c r="AW1242" s="81"/>
      <c r="AX1242" s="81"/>
      <c r="AY1242" s="81"/>
      <c r="AZ1242" s="81"/>
      <c r="BA1242" s="81"/>
      <c r="BB1242" s="81"/>
      <c r="BC1242" s="81"/>
      <c r="BD1242" s="81"/>
      <c r="BE1242" s="81"/>
      <c r="BF1242" s="81"/>
      <c r="BG1242" s="81"/>
      <c r="BH1242" s="81"/>
      <c r="BI1242" s="81"/>
      <c r="BJ1242" s="86"/>
      <c r="BK1242" s="86"/>
      <c r="BL1242" s="34"/>
      <c r="BM1242" s="86"/>
      <c r="BN1242" s="86"/>
      <c r="BO1242" s="86"/>
      <c r="BP1242" s="86"/>
      <c r="BQ1242" s="86"/>
      <c r="BR1242" s="86"/>
      <c r="BS1242" s="86"/>
      <c r="BT1242" s="86"/>
      <c r="BU1242" s="86"/>
      <c r="BV1242" s="86"/>
      <c r="BW1242" s="86"/>
      <c r="BX1242" s="86"/>
      <c r="BY1242" s="86"/>
      <c r="BZ1242" s="86"/>
      <c r="CA1242" s="86"/>
      <c r="CB1242" s="86"/>
      <c r="CC1242" s="86"/>
      <c r="CD1242" s="86"/>
      <c r="CE1242" s="86"/>
      <c r="CF1242" s="86"/>
      <c r="CG1242" s="86"/>
      <c r="CH1242" s="86"/>
      <c r="CI1242" s="86"/>
      <c r="CJ1242" s="86"/>
      <c r="CK1242" s="86"/>
      <c r="CS1242" s="1" t="s">
        <v>3556</v>
      </c>
    </row>
    <row r="1243" spans="1:97" ht="15.75" hidden="1" customHeight="1">
      <c r="A1243" s="86"/>
      <c r="B1243" s="106"/>
      <c r="C1243" s="81"/>
      <c r="D1243" s="106"/>
      <c r="E1243" s="106"/>
      <c r="F1243" s="106"/>
      <c r="G1243" s="106"/>
      <c r="H1243" s="106"/>
      <c r="I1243" s="106"/>
      <c r="J1243" s="106"/>
      <c r="K1243" s="106"/>
      <c r="L1243" s="106"/>
      <c r="M1243" s="81"/>
      <c r="N1243" s="81"/>
      <c r="O1243" s="81"/>
      <c r="P1243" s="81"/>
      <c r="Q1243" s="81"/>
      <c r="R1243" s="81"/>
      <c r="S1243" s="81"/>
      <c r="T1243" s="81"/>
      <c r="U1243" s="81"/>
      <c r="V1243" s="81"/>
      <c r="W1243" s="81"/>
      <c r="X1243" s="81"/>
      <c r="Y1243" s="81"/>
      <c r="Z1243" s="81"/>
      <c r="AA1243" s="81"/>
      <c r="AB1243" s="81"/>
      <c r="AC1243" s="81"/>
      <c r="AD1243" s="81"/>
      <c r="AE1243" s="81"/>
      <c r="AF1243" s="81"/>
      <c r="AG1243" s="81"/>
      <c r="AH1243" s="81"/>
      <c r="AI1243" s="81"/>
      <c r="AJ1243" s="81"/>
      <c r="AK1243" s="81"/>
      <c r="AL1243" s="81"/>
      <c r="AM1243" s="81"/>
      <c r="AN1243" s="81"/>
      <c r="AO1243" s="81"/>
      <c r="AP1243" s="81"/>
      <c r="AQ1243" s="81"/>
      <c r="AR1243" s="81"/>
      <c r="AS1243" s="81"/>
      <c r="AT1243" s="81"/>
      <c r="AU1243" s="81"/>
      <c r="AV1243" s="81"/>
      <c r="AW1243" s="81"/>
      <c r="AX1243" s="81"/>
      <c r="AY1243" s="81"/>
      <c r="AZ1243" s="81"/>
      <c r="BA1243" s="81"/>
      <c r="BB1243" s="81"/>
      <c r="BC1243" s="81"/>
      <c r="BD1243" s="81"/>
      <c r="BE1243" s="81"/>
      <c r="BF1243" s="81"/>
      <c r="BG1243" s="81"/>
      <c r="BH1243" s="81"/>
      <c r="BI1243" s="81"/>
      <c r="BJ1243" s="86"/>
      <c r="BK1243" s="86"/>
      <c r="BL1243" s="34"/>
      <c r="BM1243" s="86"/>
      <c r="BN1243" s="86"/>
      <c r="BO1243" s="86"/>
      <c r="BP1243" s="86"/>
      <c r="BQ1243" s="86"/>
      <c r="BR1243" s="86"/>
      <c r="BS1243" s="86"/>
      <c r="BT1243" s="86"/>
      <c r="BU1243" s="86"/>
      <c r="BV1243" s="86"/>
      <c r="BW1243" s="86"/>
      <c r="BX1243" s="86"/>
      <c r="BY1243" s="86"/>
      <c r="BZ1243" s="86"/>
      <c r="CA1243" s="86"/>
      <c r="CB1243" s="86"/>
      <c r="CC1243" s="86"/>
      <c r="CD1243" s="86"/>
      <c r="CE1243" s="86"/>
      <c r="CF1243" s="86"/>
      <c r="CG1243" s="86"/>
      <c r="CH1243" s="86"/>
      <c r="CI1243" s="86"/>
      <c r="CJ1243" s="86"/>
      <c r="CK1243" s="86"/>
      <c r="CS1243" s="1" t="s">
        <v>3557</v>
      </c>
    </row>
    <row r="1244" spans="1:97" ht="15.75" hidden="1" customHeight="1">
      <c r="A1244" s="86"/>
      <c r="B1244" s="106"/>
      <c r="C1244" s="81"/>
      <c r="D1244" s="106"/>
      <c r="E1244" s="106"/>
      <c r="F1244" s="106"/>
      <c r="G1244" s="106"/>
      <c r="H1244" s="106"/>
      <c r="I1244" s="106"/>
      <c r="J1244" s="106"/>
      <c r="K1244" s="106"/>
      <c r="L1244" s="106"/>
      <c r="M1244" s="81"/>
      <c r="N1244" s="81"/>
      <c r="O1244" s="81"/>
      <c r="P1244" s="81"/>
      <c r="Q1244" s="81"/>
      <c r="R1244" s="81"/>
      <c r="S1244" s="81"/>
      <c r="T1244" s="81"/>
      <c r="U1244" s="81"/>
      <c r="V1244" s="81"/>
      <c r="W1244" s="81"/>
      <c r="X1244" s="81"/>
      <c r="Y1244" s="81"/>
      <c r="Z1244" s="81"/>
      <c r="AA1244" s="81"/>
      <c r="AB1244" s="81"/>
      <c r="AC1244" s="81"/>
      <c r="AD1244" s="81"/>
      <c r="AE1244" s="81"/>
      <c r="AF1244" s="81"/>
      <c r="AG1244" s="81"/>
      <c r="AH1244" s="81"/>
      <c r="AI1244" s="81"/>
      <c r="AJ1244" s="81"/>
      <c r="AK1244" s="81"/>
      <c r="AL1244" s="81"/>
      <c r="AM1244" s="81"/>
      <c r="AN1244" s="81"/>
      <c r="AO1244" s="81"/>
      <c r="AP1244" s="81"/>
      <c r="AQ1244" s="81"/>
      <c r="AR1244" s="81"/>
      <c r="AS1244" s="81"/>
      <c r="AT1244" s="81"/>
      <c r="AU1244" s="81"/>
      <c r="AV1244" s="81"/>
      <c r="AW1244" s="81"/>
      <c r="AX1244" s="81"/>
      <c r="AY1244" s="81"/>
      <c r="AZ1244" s="81"/>
      <c r="BA1244" s="81"/>
      <c r="BB1244" s="81"/>
      <c r="BC1244" s="81"/>
      <c r="BD1244" s="81"/>
      <c r="BE1244" s="81"/>
      <c r="BF1244" s="81"/>
      <c r="BG1244" s="81"/>
      <c r="BH1244" s="81"/>
      <c r="BI1244" s="81"/>
      <c r="BJ1244" s="86"/>
      <c r="BK1244" s="86"/>
      <c r="BL1244" s="34"/>
      <c r="BM1244" s="86"/>
      <c r="BN1244" s="86"/>
      <c r="BO1244" s="86"/>
      <c r="BP1244" s="86"/>
      <c r="BQ1244" s="86"/>
      <c r="BR1244" s="86"/>
      <c r="BS1244" s="86"/>
      <c r="BT1244" s="86"/>
      <c r="BU1244" s="86"/>
      <c r="BV1244" s="86"/>
      <c r="BW1244" s="86"/>
      <c r="BX1244" s="86"/>
      <c r="BY1244" s="86"/>
      <c r="BZ1244" s="86"/>
      <c r="CA1244" s="86"/>
      <c r="CB1244" s="86"/>
      <c r="CC1244" s="86"/>
      <c r="CD1244" s="86"/>
      <c r="CE1244" s="86"/>
      <c r="CF1244" s="86"/>
      <c r="CG1244" s="86"/>
      <c r="CH1244" s="86"/>
      <c r="CI1244" s="86"/>
      <c r="CJ1244" s="86"/>
      <c r="CK1244" s="86"/>
      <c r="CS1244" s="1" t="s">
        <v>3558</v>
      </c>
    </row>
    <row r="1245" spans="1:97" ht="15.75" hidden="1" customHeight="1">
      <c r="A1245" s="86"/>
      <c r="B1245" s="106"/>
      <c r="C1245" s="81"/>
      <c r="D1245" s="106"/>
      <c r="E1245" s="106"/>
      <c r="F1245" s="106"/>
      <c r="G1245" s="106"/>
      <c r="H1245" s="106"/>
      <c r="I1245" s="106"/>
      <c r="J1245" s="106"/>
      <c r="K1245" s="106"/>
      <c r="L1245" s="106"/>
      <c r="M1245" s="81"/>
      <c r="N1245" s="81"/>
      <c r="O1245" s="81"/>
      <c r="P1245" s="81"/>
      <c r="Q1245" s="81"/>
      <c r="R1245" s="81"/>
      <c r="S1245" s="81"/>
      <c r="T1245" s="81"/>
      <c r="U1245" s="81"/>
      <c r="V1245" s="81"/>
      <c r="W1245" s="81"/>
      <c r="X1245" s="81"/>
      <c r="Y1245" s="81"/>
      <c r="Z1245" s="81"/>
      <c r="AA1245" s="81"/>
      <c r="AB1245" s="81"/>
      <c r="AC1245" s="81"/>
      <c r="AD1245" s="81"/>
      <c r="AE1245" s="81"/>
      <c r="AF1245" s="81"/>
      <c r="AG1245" s="81"/>
      <c r="AH1245" s="81"/>
      <c r="AI1245" s="81"/>
      <c r="AJ1245" s="81"/>
      <c r="AK1245" s="81"/>
      <c r="AL1245" s="81"/>
      <c r="AM1245" s="81"/>
      <c r="AN1245" s="81"/>
      <c r="AO1245" s="81"/>
      <c r="AP1245" s="81"/>
      <c r="AQ1245" s="81"/>
      <c r="AR1245" s="81"/>
      <c r="AS1245" s="81"/>
      <c r="AT1245" s="81"/>
      <c r="AU1245" s="81"/>
      <c r="AV1245" s="81"/>
      <c r="AW1245" s="81"/>
      <c r="AX1245" s="81"/>
      <c r="AY1245" s="81"/>
      <c r="AZ1245" s="81"/>
      <c r="BA1245" s="81"/>
      <c r="BB1245" s="81"/>
      <c r="BC1245" s="81"/>
      <c r="BD1245" s="81"/>
      <c r="BE1245" s="81"/>
      <c r="BF1245" s="81"/>
      <c r="BG1245" s="81"/>
      <c r="BH1245" s="81"/>
      <c r="BI1245" s="81"/>
      <c r="BJ1245" s="86"/>
      <c r="BK1245" s="86"/>
      <c r="BL1245" s="34"/>
      <c r="BM1245" s="86"/>
      <c r="BN1245" s="86"/>
      <c r="BO1245" s="86"/>
      <c r="BP1245" s="86"/>
      <c r="BQ1245" s="86"/>
      <c r="BR1245" s="86"/>
      <c r="BS1245" s="86"/>
      <c r="BT1245" s="86"/>
      <c r="BU1245" s="86"/>
      <c r="BV1245" s="86"/>
      <c r="BW1245" s="86"/>
      <c r="BX1245" s="86"/>
      <c r="BY1245" s="86"/>
      <c r="BZ1245" s="86"/>
      <c r="CA1245" s="86"/>
      <c r="CB1245" s="86"/>
      <c r="CC1245" s="86"/>
      <c r="CD1245" s="86"/>
      <c r="CE1245" s="86"/>
      <c r="CF1245" s="86"/>
      <c r="CG1245" s="86"/>
      <c r="CH1245" s="86"/>
      <c r="CI1245" s="86"/>
      <c r="CJ1245" s="86"/>
      <c r="CK1245" s="86"/>
      <c r="CS1245" s="1" t="s">
        <v>3559</v>
      </c>
    </row>
    <row r="1246" spans="1:97" ht="15.75" hidden="1" customHeight="1">
      <c r="A1246" s="86"/>
      <c r="B1246" s="106"/>
      <c r="C1246" s="81"/>
      <c r="D1246" s="106"/>
      <c r="E1246" s="106"/>
      <c r="F1246" s="106"/>
      <c r="G1246" s="106"/>
      <c r="H1246" s="106"/>
      <c r="I1246" s="106"/>
      <c r="J1246" s="106"/>
      <c r="K1246" s="106"/>
      <c r="L1246" s="106"/>
      <c r="M1246" s="81"/>
      <c r="N1246" s="81"/>
      <c r="O1246" s="81"/>
      <c r="P1246" s="81"/>
      <c r="Q1246" s="81"/>
      <c r="R1246" s="81"/>
      <c r="S1246" s="81"/>
      <c r="T1246" s="81"/>
      <c r="U1246" s="81"/>
      <c r="V1246" s="81"/>
      <c r="W1246" s="81"/>
      <c r="X1246" s="81"/>
      <c r="Y1246" s="81"/>
      <c r="Z1246" s="81"/>
      <c r="AA1246" s="81"/>
      <c r="AB1246" s="81"/>
      <c r="AC1246" s="81"/>
      <c r="AD1246" s="81"/>
      <c r="AE1246" s="81"/>
      <c r="AF1246" s="81"/>
      <c r="AG1246" s="81"/>
      <c r="AH1246" s="81"/>
      <c r="AI1246" s="81"/>
      <c r="AJ1246" s="81"/>
      <c r="AK1246" s="81"/>
      <c r="AL1246" s="81"/>
      <c r="AM1246" s="81"/>
      <c r="AN1246" s="81"/>
      <c r="AO1246" s="81"/>
      <c r="AP1246" s="81"/>
      <c r="AQ1246" s="81"/>
      <c r="AR1246" s="81"/>
      <c r="AS1246" s="81"/>
      <c r="AT1246" s="81"/>
      <c r="AU1246" s="81"/>
      <c r="AV1246" s="81"/>
      <c r="AW1246" s="81"/>
      <c r="AX1246" s="81"/>
      <c r="AY1246" s="81"/>
      <c r="AZ1246" s="81"/>
      <c r="BA1246" s="81"/>
      <c r="BB1246" s="81"/>
      <c r="BC1246" s="81"/>
      <c r="BD1246" s="81"/>
      <c r="BE1246" s="81"/>
      <c r="BF1246" s="81"/>
      <c r="BG1246" s="81"/>
      <c r="BH1246" s="81"/>
      <c r="BI1246" s="81"/>
      <c r="BJ1246" s="86"/>
      <c r="BK1246" s="86"/>
      <c r="BL1246" s="34"/>
      <c r="BM1246" s="86"/>
      <c r="BN1246" s="86"/>
      <c r="BO1246" s="86"/>
      <c r="BP1246" s="86"/>
      <c r="BQ1246" s="86"/>
      <c r="BR1246" s="86"/>
      <c r="BS1246" s="86"/>
      <c r="BT1246" s="86"/>
      <c r="BU1246" s="86"/>
      <c r="BV1246" s="86"/>
      <c r="BW1246" s="86"/>
      <c r="BX1246" s="86"/>
      <c r="BY1246" s="86"/>
      <c r="BZ1246" s="86"/>
      <c r="CA1246" s="86"/>
      <c r="CB1246" s="86"/>
      <c r="CC1246" s="86"/>
      <c r="CD1246" s="86"/>
      <c r="CE1246" s="86"/>
      <c r="CF1246" s="86"/>
      <c r="CG1246" s="86"/>
      <c r="CH1246" s="86"/>
      <c r="CI1246" s="86"/>
      <c r="CJ1246" s="86"/>
      <c r="CK1246" s="86"/>
      <c r="CS1246" s="1" t="s">
        <v>602</v>
      </c>
    </row>
    <row r="1247" spans="1:97" ht="15.75" hidden="1" customHeight="1">
      <c r="A1247" s="86"/>
      <c r="B1247" s="106"/>
      <c r="C1247" s="81"/>
      <c r="D1247" s="106"/>
      <c r="E1247" s="106"/>
      <c r="F1247" s="106"/>
      <c r="G1247" s="106"/>
      <c r="H1247" s="106"/>
      <c r="I1247" s="106"/>
      <c r="J1247" s="106"/>
      <c r="K1247" s="106"/>
      <c r="L1247" s="106"/>
      <c r="M1247" s="81"/>
      <c r="N1247" s="81"/>
      <c r="O1247" s="81"/>
      <c r="P1247" s="81"/>
      <c r="Q1247" s="81"/>
      <c r="R1247" s="81"/>
      <c r="S1247" s="81"/>
      <c r="T1247" s="81"/>
      <c r="U1247" s="81"/>
      <c r="V1247" s="81"/>
      <c r="W1247" s="81"/>
      <c r="X1247" s="81"/>
      <c r="Y1247" s="81"/>
      <c r="Z1247" s="81"/>
      <c r="AA1247" s="81"/>
      <c r="AB1247" s="81"/>
      <c r="AC1247" s="81"/>
      <c r="AD1247" s="81"/>
      <c r="AE1247" s="81"/>
      <c r="AF1247" s="81"/>
      <c r="AG1247" s="81"/>
      <c r="AH1247" s="81"/>
      <c r="AI1247" s="81"/>
      <c r="AJ1247" s="81"/>
      <c r="AK1247" s="81"/>
      <c r="AL1247" s="81"/>
      <c r="AM1247" s="81"/>
      <c r="AN1247" s="81"/>
      <c r="AO1247" s="81"/>
      <c r="AP1247" s="81"/>
      <c r="AQ1247" s="81"/>
      <c r="AR1247" s="81"/>
      <c r="AS1247" s="81"/>
      <c r="AT1247" s="81"/>
      <c r="AU1247" s="81"/>
      <c r="AV1247" s="81"/>
      <c r="AW1247" s="81"/>
      <c r="AX1247" s="81"/>
      <c r="AY1247" s="81"/>
      <c r="AZ1247" s="81"/>
      <c r="BA1247" s="81"/>
      <c r="BB1247" s="81"/>
      <c r="BC1247" s="81"/>
      <c r="BD1247" s="81"/>
      <c r="BE1247" s="81"/>
      <c r="BF1247" s="81"/>
      <c r="BG1247" s="81"/>
      <c r="BH1247" s="81"/>
      <c r="BI1247" s="81"/>
      <c r="BJ1247" s="86"/>
      <c r="BK1247" s="86"/>
      <c r="BL1247" s="34"/>
      <c r="BM1247" s="86"/>
      <c r="BN1247" s="86"/>
      <c r="BO1247" s="86"/>
      <c r="BP1247" s="86"/>
      <c r="BQ1247" s="86"/>
      <c r="BR1247" s="86"/>
      <c r="BS1247" s="86"/>
      <c r="BT1247" s="86"/>
      <c r="BU1247" s="86"/>
      <c r="BV1247" s="86"/>
      <c r="BW1247" s="86"/>
      <c r="BX1247" s="86"/>
      <c r="BY1247" s="86"/>
      <c r="BZ1247" s="86"/>
      <c r="CA1247" s="86"/>
      <c r="CB1247" s="86"/>
      <c r="CC1247" s="86"/>
      <c r="CD1247" s="86"/>
      <c r="CE1247" s="86"/>
      <c r="CF1247" s="86"/>
      <c r="CG1247" s="86"/>
      <c r="CH1247" s="86"/>
      <c r="CI1247" s="86"/>
      <c r="CJ1247" s="86"/>
      <c r="CK1247" s="86"/>
      <c r="CS1247" s="1" t="s">
        <v>669</v>
      </c>
    </row>
    <row r="1248" spans="1:97" ht="15.75" hidden="1" customHeight="1">
      <c r="A1248" s="86"/>
      <c r="B1248" s="106"/>
      <c r="C1248" s="81"/>
      <c r="D1248" s="106"/>
      <c r="E1248" s="106"/>
      <c r="F1248" s="106"/>
      <c r="G1248" s="106"/>
      <c r="H1248" s="106"/>
      <c r="I1248" s="106"/>
      <c r="J1248" s="106"/>
      <c r="K1248" s="106"/>
      <c r="L1248" s="106"/>
      <c r="M1248" s="81"/>
      <c r="N1248" s="81"/>
      <c r="O1248" s="81"/>
      <c r="P1248" s="81"/>
      <c r="Q1248" s="81"/>
      <c r="R1248" s="81"/>
      <c r="S1248" s="81"/>
      <c r="T1248" s="81"/>
      <c r="U1248" s="81"/>
      <c r="V1248" s="81"/>
      <c r="W1248" s="81"/>
      <c r="X1248" s="81"/>
      <c r="Y1248" s="81"/>
      <c r="Z1248" s="81"/>
      <c r="AA1248" s="81"/>
      <c r="AB1248" s="81"/>
      <c r="AC1248" s="81"/>
      <c r="AD1248" s="81"/>
      <c r="AE1248" s="81"/>
      <c r="AF1248" s="81"/>
      <c r="AG1248" s="81"/>
      <c r="AH1248" s="81"/>
      <c r="AI1248" s="81"/>
      <c r="AJ1248" s="81"/>
      <c r="AK1248" s="81"/>
      <c r="AL1248" s="81"/>
      <c r="AM1248" s="81"/>
      <c r="AN1248" s="81"/>
      <c r="AO1248" s="81"/>
      <c r="AP1248" s="81"/>
      <c r="AQ1248" s="81"/>
      <c r="AR1248" s="81"/>
      <c r="AS1248" s="81"/>
      <c r="AT1248" s="81"/>
      <c r="AU1248" s="81"/>
      <c r="AV1248" s="81"/>
      <c r="AW1248" s="81"/>
      <c r="AX1248" s="81"/>
      <c r="AY1248" s="81"/>
      <c r="AZ1248" s="81"/>
      <c r="BA1248" s="81"/>
      <c r="BB1248" s="81"/>
      <c r="BC1248" s="81"/>
      <c r="BD1248" s="81"/>
      <c r="BE1248" s="81"/>
      <c r="BF1248" s="81"/>
      <c r="BG1248" s="81"/>
      <c r="BH1248" s="81"/>
      <c r="BI1248" s="81"/>
      <c r="BJ1248" s="86"/>
      <c r="BK1248" s="86"/>
      <c r="BL1248" s="34"/>
      <c r="BM1248" s="86"/>
      <c r="BN1248" s="86"/>
      <c r="BO1248" s="86"/>
      <c r="BP1248" s="86"/>
      <c r="BQ1248" s="86"/>
      <c r="BR1248" s="86"/>
      <c r="BS1248" s="86"/>
      <c r="BT1248" s="86"/>
      <c r="BU1248" s="86"/>
      <c r="BV1248" s="86"/>
      <c r="BW1248" s="86"/>
      <c r="BX1248" s="86"/>
      <c r="BY1248" s="86"/>
      <c r="BZ1248" s="86"/>
      <c r="CA1248" s="86"/>
      <c r="CB1248" s="86"/>
      <c r="CC1248" s="86"/>
      <c r="CD1248" s="86"/>
      <c r="CE1248" s="86"/>
      <c r="CF1248" s="86"/>
      <c r="CG1248" s="86"/>
      <c r="CH1248" s="86"/>
      <c r="CI1248" s="86"/>
      <c r="CJ1248" s="86"/>
      <c r="CK1248" s="86"/>
      <c r="CS1248" s="1" t="s">
        <v>3560</v>
      </c>
    </row>
    <row r="1249" spans="1:97" ht="15.75" hidden="1" customHeight="1">
      <c r="A1249" s="86"/>
      <c r="B1249" s="106"/>
      <c r="C1249" s="81"/>
      <c r="D1249" s="106"/>
      <c r="E1249" s="106"/>
      <c r="F1249" s="106"/>
      <c r="G1249" s="106"/>
      <c r="H1249" s="106"/>
      <c r="I1249" s="106"/>
      <c r="J1249" s="106"/>
      <c r="K1249" s="106"/>
      <c r="L1249" s="106"/>
      <c r="M1249" s="81"/>
      <c r="N1249" s="81"/>
      <c r="O1249" s="81"/>
      <c r="P1249" s="81"/>
      <c r="Q1249" s="81"/>
      <c r="R1249" s="81"/>
      <c r="S1249" s="81"/>
      <c r="T1249" s="81"/>
      <c r="U1249" s="81"/>
      <c r="V1249" s="81"/>
      <c r="W1249" s="81"/>
      <c r="X1249" s="81"/>
      <c r="Y1249" s="81"/>
      <c r="Z1249" s="81"/>
      <c r="AA1249" s="81"/>
      <c r="AB1249" s="81"/>
      <c r="AC1249" s="81"/>
      <c r="AD1249" s="81"/>
      <c r="AE1249" s="81"/>
      <c r="AF1249" s="81"/>
      <c r="AG1249" s="81"/>
      <c r="AH1249" s="81"/>
      <c r="AI1249" s="81"/>
      <c r="AJ1249" s="81"/>
      <c r="AK1249" s="81"/>
      <c r="AL1249" s="81"/>
      <c r="AM1249" s="81"/>
      <c r="AN1249" s="81"/>
      <c r="AO1249" s="81"/>
      <c r="AP1249" s="81"/>
      <c r="AQ1249" s="81"/>
      <c r="AR1249" s="81"/>
      <c r="AS1249" s="81"/>
      <c r="AT1249" s="81"/>
      <c r="AU1249" s="81"/>
      <c r="AV1249" s="81"/>
      <c r="AW1249" s="81"/>
      <c r="AX1249" s="81"/>
      <c r="AY1249" s="81"/>
      <c r="AZ1249" s="81"/>
      <c r="BA1249" s="81"/>
      <c r="BB1249" s="81"/>
      <c r="BC1249" s="81"/>
      <c r="BD1249" s="81"/>
      <c r="BE1249" s="81"/>
      <c r="BF1249" s="81"/>
      <c r="BG1249" s="81"/>
      <c r="BH1249" s="81"/>
      <c r="BI1249" s="81"/>
      <c r="BJ1249" s="86"/>
      <c r="BK1249" s="86"/>
      <c r="BL1249" s="34"/>
      <c r="BM1249" s="86"/>
      <c r="BN1249" s="86"/>
      <c r="BO1249" s="86"/>
      <c r="BP1249" s="86"/>
      <c r="BQ1249" s="86"/>
      <c r="BR1249" s="86"/>
      <c r="BS1249" s="86"/>
      <c r="BT1249" s="86"/>
      <c r="BU1249" s="86"/>
      <c r="BV1249" s="86"/>
      <c r="BW1249" s="86"/>
      <c r="BX1249" s="86"/>
      <c r="BY1249" s="86"/>
      <c r="BZ1249" s="86"/>
      <c r="CA1249" s="86"/>
      <c r="CB1249" s="86"/>
      <c r="CC1249" s="86"/>
      <c r="CD1249" s="86"/>
      <c r="CE1249" s="86"/>
      <c r="CF1249" s="86"/>
      <c r="CG1249" s="86"/>
      <c r="CH1249" s="86"/>
      <c r="CI1249" s="86"/>
      <c r="CJ1249" s="86"/>
      <c r="CK1249" s="86"/>
      <c r="CS1249" s="1" t="s">
        <v>3561</v>
      </c>
    </row>
    <row r="1250" spans="1:97" ht="15.75" hidden="1" customHeight="1">
      <c r="A1250" s="86"/>
      <c r="B1250" s="106"/>
      <c r="C1250" s="81"/>
      <c r="D1250" s="106"/>
      <c r="E1250" s="106"/>
      <c r="F1250" s="106"/>
      <c r="G1250" s="106"/>
      <c r="H1250" s="106"/>
      <c r="I1250" s="106"/>
      <c r="J1250" s="106"/>
      <c r="K1250" s="106"/>
      <c r="L1250" s="106"/>
      <c r="M1250" s="81"/>
      <c r="N1250" s="81"/>
      <c r="O1250" s="81"/>
      <c r="P1250" s="81"/>
      <c r="Q1250" s="81"/>
      <c r="R1250" s="81"/>
      <c r="S1250" s="81"/>
      <c r="T1250" s="81"/>
      <c r="U1250" s="81"/>
      <c r="V1250" s="81"/>
      <c r="W1250" s="81"/>
      <c r="X1250" s="81"/>
      <c r="Y1250" s="81"/>
      <c r="Z1250" s="81"/>
      <c r="AA1250" s="81"/>
      <c r="AB1250" s="81"/>
      <c r="AC1250" s="81"/>
      <c r="AD1250" s="81"/>
      <c r="AE1250" s="81"/>
      <c r="AF1250" s="81"/>
      <c r="AG1250" s="81"/>
      <c r="AH1250" s="81"/>
      <c r="AI1250" s="81"/>
      <c r="AJ1250" s="81"/>
      <c r="AK1250" s="81"/>
      <c r="AL1250" s="81"/>
      <c r="AM1250" s="81"/>
      <c r="AN1250" s="81"/>
      <c r="AO1250" s="81"/>
      <c r="AP1250" s="81"/>
      <c r="AQ1250" s="81"/>
      <c r="AR1250" s="81"/>
      <c r="AS1250" s="81"/>
      <c r="AT1250" s="81"/>
      <c r="AU1250" s="81"/>
      <c r="AV1250" s="81"/>
      <c r="AW1250" s="81"/>
      <c r="AX1250" s="81"/>
      <c r="AY1250" s="81"/>
      <c r="AZ1250" s="81"/>
      <c r="BA1250" s="81"/>
      <c r="BB1250" s="81"/>
      <c r="BC1250" s="81"/>
      <c r="BD1250" s="81"/>
      <c r="BE1250" s="81"/>
      <c r="BF1250" s="81"/>
      <c r="BG1250" s="81"/>
      <c r="BH1250" s="81"/>
      <c r="BI1250" s="81"/>
      <c r="BJ1250" s="86"/>
      <c r="BK1250" s="86"/>
      <c r="BL1250" s="34"/>
      <c r="BM1250" s="86"/>
      <c r="BN1250" s="86"/>
      <c r="BO1250" s="86"/>
      <c r="BP1250" s="86"/>
      <c r="BQ1250" s="86"/>
      <c r="BR1250" s="86"/>
      <c r="BS1250" s="86"/>
      <c r="BT1250" s="86"/>
      <c r="BU1250" s="86"/>
      <c r="BV1250" s="86"/>
      <c r="BW1250" s="86"/>
      <c r="BX1250" s="86"/>
      <c r="BY1250" s="86"/>
      <c r="BZ1250" s="86"/>
      <c r="CA1250" s="86"/>
      <c r="CB1250" s="86"/>
      <c r="CC1250" s="86"/>
      <c r="CD1250" s="86"/>
      <c r="CE1250" s="86"/>
      <c r="CF1250" s="86"/>
      <c r="CG1250" s="86"/>
      <c r="CH1250" s="86"/>
      <c r="CI1250" s="86"/>
      <c r="CJ1250" s="86"/>
      <c r="CK1250" s="86"/>
      <c r="CS1250" s="1" t="s">
        <v>3562</v>
      </c>
    </row>
    <row r="1251" spans="1:97" ht="15.75" hidden="1" customHeight="1">
      <c r="A1251" s="86"/>
      <c r="B1251" s="106"/>
      <c r="C1251" s="81"/>
      <c r="D1251" s="106"/>
      <c r="E1251" s="106"/>
      <c r="F1251" s="106"/>
      <c r="G1251" s="106"/>
      <c r="H1251" s="106"/>
      <c r="I1251" s="106"/>
      <c r="J1251" s="106"/>
      <c r="K1251" s="106"/>
      <c r="L1251" s="106"/>
      <c r="M1251" s="81"/>
      <c r="N1251" s="81"/>
      <c r="O1251" s="81"/>
      <c r="P1251" s="81"/>
      <c r="Q1251" s="81"/>
      <c r="R1251" s="81"/>
      <c r="S1251" s="81"/>
      <c r="T1251" s="81"/>
      <c r="U1251" s="81"/>
      <c r="V1251" s="81"/>
      <c r="W1251" s="81"/>
      <c r="X1251" s="81"/>
      <c r="Y1251" s="81"/>
      <c r="Z1251" s="81"/>
      <c r="AA1251" s="81"/>
      <c r="AB1251" s="81"/>
      <c r="AC1251" s="81"/>
      <c r="AD1251" s="81"/>
      <c r="AE1251" s="81"/>
      <c r="AF1251" s="81"/>
      <c r="AG1251" s="81"/>
      <c r="AH1251" s="81"/>
      <c r="AI1251" s="81"/>
      <c r="AJ1251" s="81"/>
      <c r="AK1251" s="81"/>
      <c r="AL1251" s="81"/>
      <c r="AM1251" s="81"/>
      <c r="AN1251" s="81"/>
      <c r="AO1251" s="81"/>
      <c r="AP1251" s="81"/>
      <c r="AQ1251" s="81"/>
      <c r="AR1251" s="81"/>
      <c r="AS1251" s="81"/>
      <c r="AT1251" s="81"/>
      <c r="AU1251" s="81"/>
      <c r="AV1251" s="81"/>
      <c r="AW1251" s="81"/>
      <c r="AX1251" s="81"/>
      <c r="AY1251" s="81"/>
      <c r="AZ1251" s="81"/>
      <c r="BA1251" s="81"/>
      <c r="BB1251" s="81"/>
      <c r="BC1251" s="81"/>
      <c r="BD1251" s="81"/>
      <c r="BE1251" s="81"/>
      <c r="BF1251" s="81"/>
      <c r="BG1251" s="81"/>
      <c r="BH1251" s="81"/>
      <c r="BI1251" s="81"/>
      <c r="BJ1251" s="86"/>
      <c r="BK1251" s="86"/>
      <c r="BL1251" s="34"/>
      <c r="BM1251" s="86"/>
      <c r="BN1251" s="86"/>
      <c r="BO1251" s="86"/>
      <c r="BP1251" s="86"/>
      <c r="BQ1251" s="86"/>
      <c r="BR1251" s="86"/>
      <c r="BS1251" s="86"/>
      <c r="BT1251" s="86"/>
      <c r="BU1251" s="86"/>
      <c r="BV1251" s="86"/>
      <c r="BW1251" s="86"/>
      <c r="BX1251" s="86"/>
      <c r="BY1251" s="86"/>
      <c r="BZ1251" s="86"/>
      <c r="CA1251" s="86"/>
      <c r="CB1251" s="86"/>
      <c r="CC1251" s="86"/>
      <c r="CD1251" s="86"/>
      <c r="CE1251" s="86"/>
      <c r="CF1251" s="86"/>
      <c r="CG1251" s="86"/>
      <c r="CH1251" s="86"/>
      <c r="CI1251" s="86"/>
      <c r="CJ1251" s="86"/>
      <c r="CK1251" s="86"/>
      <c r="CS1251" s="1" t="s">
        <v>3563</v>
      </c>
    </row>
    <row r="1252" spans="1:97" ht="15.75" hidden="1" customHeight="1">
      <c r="A1252" s="86"/>
      <c r="B1252" s="106"/>
      <c r="C1252" s="81"/>
      <c r="D1252" s="106"/>
      <c r="E1252" s="106"/>
      <c r="F1252" s="106"/>
      <c r="G1252" s="106"/>
      <c r="H1252" s="106"/>
      <c r="I1252" s="106"/>
      <c r="J1252" s="106"/>
      <c r="K1252" s="106"/>
      <c r="L1252" s="106"/>
      <c r="M1252" s="81"/>
      <c r="N1252" s="81"/>
      <c r="O1252" s="81"/>
      <c r="P1252" s="81"/>
      <c r="Q1252" s="81"/>
      <c r="R1252" s="81"/>
      <c r="S1252" s="81"/>
      <c r="T1252" s="81"/>
      <c r="U1252" s="81"/>
      <c r="V1252" s="81"/>
      <c r="W1252" s="81"/>
      <c r="X1252" s="81"/>
      <c r="Y1252" s="81"/>
      <c r="Z1252" s="81"/>
      <c r="AA1252" s="81"/>
      <c r="AB1252" s="81"/>
      <c r="AC1252" s="81"/>
      <c r="AD1252" s="81"/>
      <c r="AE1252" s="81"/>
      <c r="AF1252" s="81"/>
      <c r="AG1252" s="81"/>
      <c r="AH1252" s="81"/>
      <c r="AI1252" s="81"/>
      <c r="AJ1252" s="81"/>
      <c r="AK1252" s="81"/>
      <c r="AL1252" s="81"/>
      <c r="AM1252" s="81"/>
      <c r="AN1252" s="81"/>
      <c r="AO1252" s="81"/>
      <c r="AP1252" s="81"/>
      <c r="AQ1252" s="81"/>
      <c r="AR1252" s="81"/>
      <c r="AS1252" s="81"/>
      <c r="AT1252" s="81"/>
      <c r="AU1252" s="81"/>
      <c r="AV1252" s="81"/>
      <c r="AW1252" s="81"/>
      <c r="AX1252" s="81"/>
      <c r="AY1252" s="81"/>
      <c r="AZ1252" s="81"/>
      <c r="BA1252" s="81"/>
      <c r="BB1252" s="81"/>
      <c r="BC1252" s="81"/>
      <c r="BD1252" s="81"/>
      <c r="BE1252" s="81"/>
      <c r="BF1252" s="81"/>
      <c r="BG1252" s="81"/>
      <c r="BH1252" s="81"/>
      <c r="BI1252" s="81"/>
      <c r="BJ1252" s="86"/>
      <c r="BK1252" s="86"/>
      <c r="BL1252" s="34"/>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S1252" s="1" t="s">
        <v>3564</v>
      </c>
    </row>
    <row r="1253" spans="1:97" ht="15.75" hidden="1" customHeight="1">
      <c r="A1253" s="86"/>
      <c r="B1253" s="106"/>
      <c r="C1253" s="81"/>
      <c r="D1253" s="106"/>
      <c r="E1253" s="106"/>
      <c r="F1253" s="106"/>
      <c r="G1253" s="106"/>
      <c r="H1253" s="106"/>
      <c r="I1253" s="106"/>
      <c r="J1253" s="106"/>
      <c r="K1253" s="106"/>
      <c r="L1253" s="106"/>
      <c r="M1253" s="81"/>
      <c r="N1253" s="81"/>
      <c r="O1253" s="81"/>
      <c r="P1253" s="81"/>
      <c r="Q1253" s="81"/>
      <c r="R1253" s="81"/>
      <c r="S1253" s="81"/>
      <c r="T1253" s="81"/>
      <c r="U1253" s="81"/>
      <c r="V1253" s="81"/>
      <c r="W1253" s="81"/>
      <c r="X1253" s="81"/>
      <c r="Y1253" s="81"/>
      <c r="Z1253" s="81"/>
      <c r="AA1253" s="81"/>
      <c r="AB1253" s="81"/>
      <c r="AC1253" s="81"/>
      <c r="AD1253" s="81"/>
      <c r="AE1253" s="81"/>
      <c r="AF1253" s="81"/>
      <c r="AG1253" s="81"/>
      <c r="AH1253" s="81"/>
      <c r="AI1253" s="81"/>
      <c r="AJ1253" s="81"/>
      <c r="AK1253" s="81"/>
      <c r="AL1253" s="81"/>
      <c r="AM1253" s="81"/>
      <c r="AN1253" s="81"/>
      <c r="AO1253" s="81"/>
      <c r="AP1253" s="81"/>
      <c r="AQ1253" s="81"/>
      <c r="AR1253" s="81"/>
      <c r="AS1253" s="81"/>
      <c r="AT1253" s="81"/>
      <c r="AU1253" s="81"/>
      <c r="AV1253" s="81"/>
      <c r="AW1253" s="81"/>
      <c r="AX1253" s="81"/>
      <c r="AY1253" s="81"/>
      <c r="AZ1253" s="81"/>
      <c r="BA1253" s="81"/>
      <c r="BB1253" s="81"/>
      <c r="BC1253" s="81"/>
      <c r="BD1253" s="81"/>
      <c r="BE1253" s="81"/>
      <c r="BF1253" s="81"/>
      <c r="BG1253" s="81"/>
      <c r="BH1253" s="81"/>
      <c r="BI1253" s="81"/>
      <c r="BJ1253" s="86"/>
      <c r="BK1253" s="86"/>
      <c r="BL1253" s="34"/>
      <c r="BM1253" s="86"/>
      <c r="BN1253" s="86"/>
      <c r="BO1253" s="86"/>
      <c r="BP1253" s="86"/>
      <c r="BQ1253" s="86"/>
      <c r="BR1253" s="86"/>
      <c r="BS1253" s="86"/>
      <c r="BT1253" s="86"/>
      <c r="BU1253" s="86"/>
      <c r="BV1253" s="86"/>
      <c r="BW1253" s="86"/>
      <c r="BX1253" s="86"/>
      <c r="BY1253" s="86"/>
      <c r="BZ1253" s="86"/>
      <c r="CA1253" s="86"/>
      <c r="CB1253" s="86"/>
      <c r="CC1253" s="86"/>
      <c r="CD1253" s="86"/>
      <c r="CE1253" s="86"/>
      <c r="CF1253" s="86"/>
      <c r="CG1253" s="86"/>
      <c r="CH1253" s="86"/>
      <c r="CI1253" s="86"/>
      <c r="CJ1253" s="86"/>
      <c r="CK1253" s="86"/>
      <c r="CS1253" s="1" t="s">
        <v>3565</v>
      </c>
    </row>
    <row r="1254" spans="1:97" ht="15.75" hidden="1" customHeight="1">
      <c r="A1254" s="86"/>
      <c r="B1254" s="106"/>
      <c r="C1254" s="81"/>
      <c r="D1254" s="106"/>
      <c r="E1254" s="106"/>
      <c r="F1254" s="106"/>
      <c r="G1254" s="106"/>
      <c r="H1254" s="106"/>
      <c r="I1254" s="106"/>
      <c r="J1254" s="106"/>
      <c r="K1254" s="106"/>
      <c r="L1254" s="106"/>
      <c r="M1254" s="81"/>
      <c r="N1254" s="81"/>
      <c r="O1254" s="81"/>
      <c r="P1254" s="81"/>
      <c r="Q1254" s="81"/>
      <c r="R1254" s="81"/>
      <c r="S1254" s="81"/>
      <c r="T1254" s="81"/>
      <c r="U1254" s="81"/>
      <c r="V1254" s="81"/>
      <c r="W1254" s="81"/>
      <c r="X1254" s="81"/>
      <c r="Y1254" s="81"/>
      <c r="Z1254" s="81"/>
      <c r="AA1254" s="81"/>
      <c r="AB1254" s="81"/>
      <c r="AC1254" s="81"/>
      <c r="AD1254" s="81"/>
      <c r="AE1254" s="81"/>
      <c r="AF1254" s="81"/>
      <c r="AG1254" s="81"/>
      <c r="AH1254" s="81"/>
      <c r="AI1254" s="81"/>
      <c r="AJ1254" s="81"/>
      <c r="AK1254" s="81"/>
      <c r="AL1254" s="81"/>
      <c r="AM1254" s="81"/>
      <c r="AN1254" s="81"/>
      <c r="AO1254" s="81"/>
      <c r="AP1254" s="81"/>
      <c r="AQ1254" s="81"/>
      <c r="AR1254" s="81"/>
      <c r="AS1254" s="81"/>
      <c r="AT1254" s="81"/>
      <c r="AU1254" s="81"/>
      <c r="AV1254" s="81"/>
      <c r="AW1254" s="81"/>
      <c r="AX1254" s="81"/>
      <c r="AY1254" s="81"/>
      <c r="AZ1254" s="81"/>
      <c r="BA1254" s="81"/>
      <c r="BB1254" s="81"/>
      <c r="BC1254" s="81"/>
      <c r="BD1254" s="81"/>
      <c r="BE1254" s="81"/>
      <c r="BF1254" s="81"/>
      <c r="BG1254" s="81"/>
      <c r="BH1254" s="81"/>
      <c r="BI1254" s="81"/>
      <c r="BJ1254" s="86"/>
      <c r="BK1254" s="86"/>
      <c r="BL1254" s="34"/>
      <c r="BM1254" s="86"/>
      <c r="BN1254" s="86"/>
      <c r="BO1254" s="86"/>
      <c r="BP1254" s="86"/>
      <c r="BQ1254" s="86"/>
      <c r="BR1254" s="86"/>
      <c r="BS1254" s="86"/>
      <c r="BT1254" s="86"/>
      <c r="BU1254" s="86"/>
      <c r="BV1254" s="86"/>
      <c r="BW1254" s="86"/>
      <c r="BX1254" s="86"/>
      <c r="BY1254" s="86"/>
      <c r="BZ1254" s="86"/>
      <c r="CA1254" s="86"/>
      <c r="CB1254" s="86"/>
      <c r="CC1254" s="86"/>
      <c r="CD1254" s="86"/>
      <c r="CE1254" s="86"/>
      <c r="CF1254" s="86"/>
      <c r="CG1254" s="86"/>
      <c r="CH1254" s="86"/>
      <c r="CI1254" s="86"/>
      <c r="CJ1254" s="86"/>
      <c r="CK1254" s="86"/>
      <c r="CS1254" s="1" t="s">
        <v>3566</v>
      </c>
    </row>
    <row r="1255" spans="1:97" ht="15.75" hidden="1" customHeight="1">
      <c r="A1255" s="86"/>
      <c r="B1255" s="106"/>
      <c r="C1255" s="81"/>
      <c r="D1255" s="106"/>
      <c r="E1255" s="106"/>
      <c r="F1255" s="106"/>
      <c r="G1255" s="106"/>
      <c r="H1255" s="106"/>
      <c r="I1255" s="106"/>
      <c r="J1255" s="106"/>
      <c r="K1255" s="106"/>
      <c r="L1255" s="106"/>
      <c r="M1255" s="81"/>
      <c r="N1255" s="81"/>
      <c r="O1255" s="81"/>
      <c r="P1255" s="81"/>
      <c r="Q1255" s="81"/>
      <c r="R1255" s="81"/>
      <c r="S1255" s="81"/>
      <c r="T1255" s="81"/>
      <c r="U1255" s="81"/>
      <c r="V1255" s="81"/>
      <c r="W1255" s="81"/>
      <c r="X1255" s="81"/>
      <c r="Y1255" s="81"/>
      <c r="Z1255" s="81"/>
      <c r="AA1255" s="81"/>
      <c r="AB1255" s="81"/>
      <c r="AC1255" s="81"/>
      <c r="AD1255" s="81"/>
      <c r="AE1255" s="81"/>
      <c r="AF1255" s="81"/>
      <c r="AG1255" s="81"/>
      <c r="AH1255" s="81"/>
      <c r="AI1255" s="81"/>
      <c r="AJ1255" s="81"/>
      <c r="AK1255" s="81"/>
      <c r="AL1255" s="81"/>
      <c r="AM1255" s="81"/>
      <c r="AN1255" s="81"/>
      <c r="AO1255" s="81"/>
      <c r="AP1255" s="81"/>
      <c r="AQ1255" s="81"/>
      <c r="AR1255" s="81"/>
      <c r="AS1255" s="81"/>
      <c r="AT1255" s="81"/>
      <c r="AU1255" s="81"/>
      <c r="AV1255" s="81"/>
      <c r="AW1255" s="81"/>
      <c r="AX1255" s="81"/>
      <c r="AY1255" s="81"/>
      <c r="AZ1255" s="81"/>
      <c r="BA1255" s="81"/>
      <c r="BB1255" s="81"/>
      <c r="BC1255" s="81"/>
      <c r="BD1255" s="81"/>
      <c r="BE1255" s="81"/>
      <c r="BF1255" s="81"/>
      <c r="BG1255" s="81"/>
      <c r="BH1255" s="81"/>
      <c r="BI1255" s="81"/>
      <c r="BJ1255" s="86"/>
      <c r="BK1255" s="86"/>
      <c r="BL1255" s="34"/>
      <c r="BM1255" s="86"/>
      <c r="BN1255" s="86"/>
      <c r="BO1255" s="86"/>
      <c r="BP1255" s="86"/>
      <c r="BQ1255" s="86"/>
      <c r="BR1255" s="86"/>
      <c r="BS1255" s="86"/>
      <c r="BT1255" s="86"/>
      <c r="BU1255" s="86"/>
      <c r="BV1255" s="86"/>
      <c r="BW1255" s="86"/>
      <c r="BX1255" s="86"/>
      <c r="BY1255" s="86"/>
      <c r="BZ1255" s="86"/>
      <c r="CA1255" s="86"/>
      <c r="CB1255" s="86"/>
      <c r="CC1255" s="86"/>
      <c r="CD1255" s="86"/>
      <c r="CE1255" s="86"/>
      <c r="CF1255" s="86"/>
      <c r="CG1255" s="86"/>
      <c r="CH1255" s="86"/>
      <c r="CI1255" s="86"/>
      <c r="CJ1255" s="86"/>
      <c r="CK1255" s="86"/>
      <c r="CS1255" s="1" t="s">
        <v>3567</v>
      </c>
    </row>
    <row r="1256" spans="1:97" ht="15.75" hidden="1" customHeight="1">
      <c r="A1256" s="86"/>
      <c r="B1256" s="106"/>
      <c r="C1256" s="81"/>
      <c r="D1256" s="106"/>
      <c r="E1256" s="106"/>
      <c r="F1256" s="106"/>
      <c r="G1256" s="106"/>
      <c r="H1256" s="106"/>
      <c r="I1256" s="106"/>
      <c r="J1256" s="106"/>
      <c r="K1256" s="106"/>
      <c r="L1256" s="106"/>
      <c r="M1256" s="81"/>
      <c r="N1256" s="81"/>
      <c r="O1256" s="81"/>
      <c r="P1256" s="81"/>
      <c r="Q1256" s="81"/>
      <c r="R1256" s="81"/>
      <c r="S1256" s="81"/>
      <c r="T1256" s="81"/>
      <c r="U1256" s="81"/>
      <c r="V1256" s="81"/>
      <c r="W1256" s="81"/>
      <c r="X1256" s="81"/>
      <c r="Y1256" s="81"/>
      <c r="Z1256" s="81"/>
      <c r="AA1256" s="81"/>
      <c r="AB1256" s="81"/>
      <c r="AC1256" s="81"/>
      <c r="AD1256" s="81"/>
      <c r="AE1256" s="81"/>
      <c r="AF1256" s="81"/>
      <c r="AG1256" s="81"/>
      <c r="AH1256" s="81"/>
      <c r="AI1256" s="81"/>
      <c r="AJ1256" s="81"/>
      <c r="AK1256" s="81"/>
      <c r="AL1256" s="81"/>
      <c r="AM1256" s="81"/>
      <c r="AN1256" s="81"/>
      <c r="AO1256" s="81"/>
      <c r="AP1256" s="81"/>
      <c r="AQ1256" s="81"/>
      <c r="AR1256" s="81"/>
      <c r="AS1256" s="81"/>
      <c r="AT1256" s="81"/>
      <c r="AU1256" s="81"/>
      <c r="AV1256" s="81"/>
      <c r="AW1256" s="81"/>
      <c r="AX1256" s="81"/>
      <c r="AY1256" s="81"/>
      <c r="AZ1256" s="81"/>
      <c r="BA1256" s="81"/>
      <c r="BB1256" s="81"/>
      <c r="BC1256" s="81"/>
      <c r="BD1256" s="81"/>
      <c r="BE1256" s="81"/>
      <c r="BF1256" s="81"/>
      <c r="BG1256" s="81"/>
      <c r="BH1256" s="81"/>
      <c r="BI1256" s="81"/>
      <c r="BJ1256" s="86"/>
      <c r="BK1256" s="86"/>
      <c r="BL1256" s="34"/>
      <c r="BM1256" s="86"/>
      <c r="BN1256" s="86"/>
      <c r="BO1256" s="86"/>
      <c r="BP1256" s="86"/>
      <c r="BQ1256" s="86"/>
      <c r="BR1256" s="86"/>
      <c r="BS1256" s="86"/>
      <c r="BT1256" s="86"/>
      <c r="BU1256" s="86"/>
      <c r="BV1256" s="86"/>
      <c r="BW1256" s="86"/>
      <c r="BX1256" s="86"/>
      <c r="BY1256" s="86"/>
      <c r="BZ1256" s="86"/>
      <c r="CA1256" s="86"/>
      <c r="CB1256" s="86"/>
      <c r="CC1256" s="86"/>
      <c r="CD1256" s="86"/>
      <c r="CE1256" s="86"/>
      <c r="CF1256" s="86"/>
      <c r="CG1256" s="86"/>
      <c r="CH1256" s="86"/>
      <c r="CI1256" s="86"/>
      <c r="CJ1256" s="86"/>
      <c r="CK1256" s="86"/>
      <c r="CS1256" s="1" t="s">
        <v>3568</v>
      </c>
    </row>
    <row r="1257" spans="1:97" ht="15.75" hidden="1" customHeight="1">
      <c r="A1257" s="86"/>
      <c r="B1257" s="106"/>
      <c r="C1257" s="81"/>
      <c r="D1257" s="106"/>
      <c r="E1257" s="106"/>
      <c r="F1257" s="106"/>
      <c r="G1257" s="106"/>
      <c r="H1257" s="106"/>
      <c r="I1257" s="106"/>
      <c r="J1257" s="106"/>
      <c r="K1257" s="106"/>
      <c r="L1257" s="106"/>
      <c r="M1257" s="81"/>
      <c r="N1257" s="81"/>
      <c r="O1257" s="81"/>
      <c r="P1257" s="81"/>
      <c r="Q1257" s="81"/>
      <c r="R1257" s="81"/>
      <c r="S1257" s="81"/>
      <c r="T1257" s="81"/>
      <c r="U1257" s="81"/>
      <c r="V1257" s="81"/>
      <c r="W1257" s="81"/>
      <c r="X1257" s="81"/>
      <c r="Y1257" s="81"/>
      <c r="Z1257" s="81"/>
      <c r="AA1257" s="81"/>
      <c r="AB1257" s="81"/>
      <c r="AC1257" s="81"/>
      <c r="AD1257" s="81"/>
      <c r="AE1257" s="81"/>
      <c r="AF1257" s="81"/>
      <c r="AG1257" s="81"/>
      <c r="AH1257" s="81"/>
      <c r="AI1257" s="81"/>
      <c r="AJ1257" s="81"/>
      <c r="AK1257" s="81"/>
      <c r="AL1257" s="81"/>
      <c r="AM1257" s="81"/>
      <c r="AN1257" s="81"/>
      <c r="AO1257" s="81"/>
      <c r="AP1257" s="81"/>
      <c r="AQ1257" s="81"/>
      <c r="AR1257" s="81"/>
      <c r="AS1257" s="81"/>
      <c r="AT1257" s="81"/>
      <c r="AU1257" s="81"/>
      <c r="AV1257" s="81"/>
      <c r="AW1257" s="81"/>
      <c r="AX1257" s="81"/>
      <c r="AY1257" s="81"/>
      <c r="AZ1257" s="81"/>
      <c r="BA1257" s="81"/>
      <c r="BB1257" s="81"/>
      <c r="BC1257" s="81"/>
      <c r="BD1257" s="81"/>
      <c r="BE1257" s="81"/>
      <c r="BF1257" s="81"/>
      <c r="BG1257" s="81"/>
      <c r="BH1257" s="81"/>
      <c r="BI1257" s="81"/>
      <c r="BJ1257" s="86"/>
      <c r="BK1257" s="86"/>
      <c r="BL1257" s="34"/>
      <c r="BM1257" s="86"/>
      <c r="BN1257" s="86"/>
      <c r="BO1257" s="86"/>
      <c r="BP1257" s="86"/>
      <c r="BQ1257" s="86"/>
      <c r="BR1257" s="86"/>
      <c r="BS1257" s="86"/>
      <c r="BT1257" s="86"/>
      <c r="BU1257" s="86"/>
      <c r="BV1257" s="86"/>
      <c r="BW1257" s="86"/>
      <c r="BX1257" s="86"/>
      <c r="BY1257" s="86"/>
      <c r="BZ1257" s="86"/>
      <c r="CA1257" s="86"/>
      <c r="CB1257" s="86"/>
      <c r="CC1257" s="86"/>
      <c r="CD1257" s="86"/>
      <c r="CE1257" s="86"/>
      <c r="CF1257" s="86"/>
      <c r="CG1257" s="86"/>
      <c r="CH1257" s="86"/>
      <c r="CI1257" s="86"/>
      <c r="CJ1257" s="86"/>
      <c r="CK1257" s="86"/>
      <c r="CS1257" s="1" t="s">
        <v>3569</v>
      </c>
    </row>
    <row r="1258" spans="1:97" ht="15.75" hidden="1" customHeight="1">
      <c r="A1258" s="86"/>
      <c r="B1258" s="106"/>
      <c r="C1258" s="81"/>
      <c r="D1258" s="106"/>
      <c r="E1258" s="106"/>
      <c r="F1258" s="106"/>
      <c r="G1258" s="106"/>
      <c r="H1258" s="106"/>
      <c r="I1258" s="106"/>
      <c r="J1258" s="106"/>
      <c r="K1258" s="106"/>
      <c r="L1258" s="106"/>
      <c r="M1258" s="81"/>
      <c r="N1258" s="81"/>
      <c r="O1258" s="81"/>
      <c r="P1258" s="81"/>
      <c r="Q1258" s="81"/>
      <c r="R1258" s="81"/>
      <c r="S1258" s="81"/>
      <c r="T1258" s="81"/>
      <c r="U1258" s="81"/>
      <c r="V1258" s="81"/>
      <c r="W1258" s="81"/>
      <c r="X1258" s="81"/>
      <c r="Y1258" s="81"/>
      <c r="Z1258" s="81"/>
      <c r="AA1258" s="81"/>
      <c r="AB1258" s="81"/>
      <c r="AC1258" s="81"/>
      <c r="AD1258" s="81"/>
      <c r="AE1258" s="81"/>
      <c r="AF1258" s="81"/>
      <c r="AG1258" s="81"/>
      <c r="AH1258" s="81"/>
      <c r="AI1258" s="81"/>
      <c r="AJ1258" s="81"/>
      <c r="AK1258" s="81"/>
      <c r="AL1258" s="81"/>
      <c r="AM1258" s="81"/>
      <c r="AN1258" s="81"/>
      <c r="AO1258" s="81"/>
      <c r="AP1258" s="81"/>
      <c r="AQ1258" s="81"/>
      <c r="AR1258" s="81"/>
      <c r="AS1258" s="81"/>
      <c r="AT1258" s="81"/>
      <c r="AU1258" s="81"/>
      <c r="AV1258" s="81"/>
      <c r="AW1258" s="81"/>
      <c r="AX1258" s="81"/>
      <c r="AY1258" s="81"/>
      <c r="AZ1258" s="81"/>
      <c r="BA1258" s="81"/>
      <c r="BB1258" s="81"/>
      <c r="BC1258" s="81"/>
      <c r="BD1258" s="81"/>
      <c r="BE1258" s="81"/>
      <c r="BF1258" s="81"/>
      <c r="BG1258" s="81"/>
      <c r="BH1258" s="81"/>
      <c r="BI1258" s="81"/>
      <c r="BJ1258" s="86"/>
      <c r="BK1258" s="86"/>
      <c r="BL1258" s="34"/>
      <c r="BM1258" s="86"/>
      <c r="BN1258" s="86"/>
      <c r="BO1258" s="86"/>
      <c r="BP1258" s="86"/>
      <c r="BQ1258" s="86"/>
      <c r="BR1258" s="86"/>
      <c r="BS1258" s="86"/>
      <c r="BT1258" s="86"/>
      <c r="BU1258" s="86"/>
      <c r="BV1258" s="86"/>
      <c r="BW1258" s="86"/>
      <c r="BX1258" s="86"/>
      <c r="BY1258" s="86"/>
      <c r="BZ1258" s="86"/>
      <c r="CA1258" s="86"/>
      <c r="CB1258" s="86"/>
      <c r="CC1258" s="86"/>
      <c r="CD1258" s="86"/>
      <c r="CE1258" s="86"/>
      <c r="CF1258" s="86"/>
      <c r="CG1258" s="86"/>
      <c r="CH1258" s="86"/>
      <c r="CI1258" s="86"/>
      <c r="CJ1258" s="86"/>
      <c r="CK1258" s="86"/>
      <c r="CS1258" s="1" t="s">
        <v>3570</v>
      </c>
    </row>
    <row r="1259" spans="1:97" ht="15.75" hidden="1" customHeight="1">
      <c r="A1259" s="86"/>
      <c r="B1259" s="106"/>
      <c r="C1259" s="81"/>
      <c r="D1259" s="106"/>
      <c r="E1259" s="106"/>
      <c r="F1259" s="106"/>
      <c r="G1259" s="106"/>
      <c r="H1259" s="106"/>
      <c r="I1259" s="106"/>
      <c r="J1259" s="106"/>
      <c r="K1259" s="106"/>
      <c r="L1259" s="106"/>
      <c r="M1259" s="81"/>
      <c r="N1259" s="81"/>
      <c r="O1259" s="81"/>
      <c r="P1259" s="81"/>
      <c r="Q1259" s="81"/>
      <c r="R1259" s="81"/>
      <c r="S1259" s="81"/>
      <c r="T1259" s="81"/>
      <c r="U1259" s="81"/>
      <c r="V1259" s="81"/>
      <c r="W1259" s="81"/>
      <c r="X1259" s="81"/>
      <c r="Y1259" s="81"/>
      <c r="Z1259" s="81"/>
      <c r="AA1259" s="81"/>
      <c r="AB1259" s="81"/>
      <c r="AC1259" s="81"/>
      <c r="AD1259" s="81"/>
      <c r="AE1259" s="81"/>
      <c r="AF1259" s="81"/>
      <c r="AG1259" s="81"/>
      <c r="AH1259" s="81"/>
      <c r="AI1259" s="81"/>
      <c r="AJ1259" s="81"/>
      <c r="AK1259" s="81"/>
      <c r="AL1259" s="81"/>
      <c r="AM1259" s="81"/>
      <c r="AN1259" s="81"/>
      <c r="AO1259" s="81"/>
      <c r="AP1259" s="81"/>
      <c r="AQ1259" s="81"/>
      <c r="AR1259" s="81"/>
      <c r="AS1259" s="81"/>
      <c r="AT1259" s="81"/>
      <c r="AU1259" s="81"/>
      <c r="AV1259" s="81"/>
      <c r="AW1259" s="81"/>
      <c r="AX1259" s="81"/>
      <c r="AY1259" s="81"/>
      <c r="AZ1259" s="81"/>
      <c r="BA1259" s="81"/>
      <c r="BB1259" s="81"/>
      <c r="BC1259" s="81"/>
      <c r="BD1259" s="81"/>
      <c r="BE1259" s="81"/>
      <c r="BF1259" s="81"/>
      <c r="BG1259" s="81"/>
      <c r="BH1259" s="81"/>
      <c r="BI1259" s="81"/>
      <c r="BJ1259" s="86"/>
      <c r="BK1259" s="86"/>
      <c r="BL1259" s="34"/>
      <c r="BM1259" s="86"/>
      <c r="BN1259" s="86"/>
      <c r="BO1259" s="86"/>
      <c r="BP1259" s="86"/>
      <c r="BQ1259" s="86"/>
      <c r="BR1259" s="86"/>
      <c r="BS1259" s="86"/>
      <c r="BT1259" s="86"/>
      <c r="BU1259" s="86"/>
      <c r="BV1259" s="86"/>
      <c r="BW1259" s="86"/>
      <c r="BX1259" s="86"/>
      <c r="BY1259" s="86"/>
      <c r="BZ1259" s="86"/>
      <c r="CA1259" s="86"/>
      <c r="CB1259" s="86"/>
      <c r="CC1259" s="86"/>
      <c r="CD1259" s="86"/>
      <c r="CE1259" s="86"/>
      <c r="CF1259" s="86"/>
      <c r="CG1259" s="86"/>
      <c r="CH1259" s="86"/>
      <c r="CI1259" s="86"/>
      <c r="CJ1259" s="86"/>
      <c r="CK1259" s="86"/>
      <c r="CS1259" s="1" t="s">
        <v>3571</v>
      </c>
    </row>
    <row r="1260" spans="1:97" ht="15.75" hidden="1" customHeight="1">
      <c r="A1260" s="86"/>
      <c r="B1260" s="106"/>
      <c r="C1260" s="81"/>
      <c r="D1260" s="106"/>
      <c r="E1260" s="106"/>
      <c r="F1260" s="106"/>
      <c r="G1260" s="106"/>
      <c r="H1260" s="106"/>
      <c r="I1260" s="106"/>
      <c r="J1260" s="106"/>
      <c r="K1260" s="106"/>
      <c r="L1260" s="106"/>
      <c r="M1260" s="81"/>
      <c r="N1260" s="81"/>
      <c r="O1260" s="81"/>
      <c r="P1260" s="81"/>
      <c r="Q1260" s="81"/>
      <c r="R1260" s="81"/>
      <c r="S1260" s="81"/>
      <c r="T1260" s="81"/>
      <c r="U1260" s="81"/>
      <c r="V1260" s="81"/>
      <c r="W1260" s="81"/>
      <c r="X1260" s="81"/>
      <c r="Y1260" s="81"/>
      <c r="Z1260" s="81"/>
      <c r="AA1260" s="81"/>
      <c r="AB1260" s="81"/>
      <c r="AC1260" s="81"/>
      <c r="AD1260" s="81"/>
      <c r="AE1260" s="81"/>
      <c r="AF1260" s="81"/>
      <c r="AG1260" s="81"/>
      <c r="AH1260" s="81"/>
      <c r="AI1260" s="81"/>
      <c r="AJ1260" s="81"/>
      <c r="AK1260" s="81"/>
      <c r="AL1260" s="81"/>
      <c r="AM1260" s="81"/>
      <c r="AN1260" s="81"/>
      <c r="AO1260" s="81"/>
      <c r="AP1260" s="81"/>
      <c r="AQ1260" s="81"/>
      <c r="AR1260" s="81"/>
      <c r="AS1260" s="81"/>
      <c r="AT1260" s="81"/>
      <c r="AU1260" s="81"/>
      <c r="AV1260" s="81"/>
      <c r="AW1260" s="81"/>
      <c r="AX1260" s="81"/>
      <c r="AY1260" s="81"/>
      <c r="AZ1260" s="81"/>
      <c r="BA1260" s="81"/>
      <c r="BB1260" s="81"/>
      <c r="BC1260" s="81"/>
      <c r="BD1260" s="81"/>
      <c r="BE1260" s="81"/>
      <c r="BF1260" s="81"/>
      <c r="BG1260" s="81"/>
      <c r="BH1260" s="81"/>
      <c r="BI1260" s="81"/>
      <c r="BJ1260" s="86"/>
      <c r="BK1260" s="86"/>
      <c r="BL1260" s="34"/>
      <c r="BM1260" s="86"/>
      <c r="BN1260" s="86"/>
      <c r="BO1260" s="86"/>
      <c r="BP1260" s="86"/>
      <c r="BQ1260" s="86"/>
      <c r="BR1260" s="86"/>
      <c r="BS1260" s="86"/>
      <c r="BT1260" s="86"/>
      <c r="BU1260" s="86"/>
      <c r="BV1260" s="86"/>
      <c r="BW1260" s="86"/>
      <c r="BX1260" s="86"/>
      <c r="BY1260" s="86"/>
      <c r="BZ1260" s="86"/>
      <c r="CA1260" s="86"/>
      <c r="CB1260" s="86"/>
      <c r="CC1260" s="86"/>
      <c r="CD1260" s="86"/>
      <c r="CE1260" s="86"/>
      <c r="CF1260" s="86"/>
      <c r="CG1260" s="86"/>
      <c r="CH1260" s="86"/>
      <c r="CI1260" s="86"/>
      <c r="CJ1260" s="86"/>
      <c r="CK1260" s="86"/>
      <c r="CS1260" s="1" t="s">
        <v>3572</v>
      </c>
    </row>
    <row r="1261" spans="1:97" ht="15.75" hidden="1" customHeight="1">
      <c r="A1261" s="86"/>
      <c r="B1261" s="106"/>
      <c r="C1261" s="81"/>
      <c r="D1261" s="106"/>
      <c r="E1261" s="106"/>
      <c r="F1261" s="106"/>
      <c r="G1261" s="106"/>
      <c r="H1261" s="106"/>
      <c r="I1261" s="106"/>
      <c r="J1261" s="106"/>
      <c r="K1261" s="106"/>
      <c r="L1261" s="106"/>
      <c r="M1261" s="81"/>
      <c r="N1261" s="81"/>
      <c r="O1261" s="81"/>
      <c r="P1261" s="81"/>
      <c r="Q1261" s="81"/>
      <c r="R1261" s="81"/>
      <c r="S1261" s="81"/>
      <c r="T1261" s="81"/>
      <c r="U1261" s="81"/>
      <c r="V1261" s="81"/>
      <c r="W1261" s="81"/>
      <c r="X1261" s="81"/>
      <c r="Y1261" s="81"/>
      <c r="Z1261" s="81"/>
      <c r="AA1261" s="81"/>
      <c r="AB1261" s="81"/>
      <c r="AC1261" s="81"/>
      <c r="AD1261" s="81"/>
      <c r="AE1261" s="81"/>
      <c r="AF1261" s="81"/>
      <c r="AG1261" s="81"/>
      <c r="AH1261" s="81"/>
      <c r="AI1261" s="81"/>
      <c r="AJ1261" s="81"/>
      <c r="AK1261" s="81"/>
      <c r="AL1261" s="81"/>
      <c r="AM1261" s="81"/>
      <c r="AN1261" s="81"/>
      <c r="AO1261" s="81"/>
      <c r="AP1261" s="81"/>
      <c r="AQ1261" s="81"/>
      <c r="AR1261" s="81"/>
      <c r="AS1261" s="81"/>
      <c r="AT1261" s="81"/>
      <c r="AU1261" s="81"/>
      <c r="AV1261" s="81"/>
      <c r="AW1261" s="81"/>
      <c r="AX1261" s="81"/>
      <c r="AY1261" s="81"/>
      <c r="AZ1261" s="81"/>
      <c r="BA1261" s="81"/>
      <c r="BB1261" s="81"/>
      <c r="BC1261" s="81"/>
      <c r="BD1261" s="81"/>
      <c r="BE1261" s="81"/>
      <c r="BF1261" s="81"/>
      <c r="BG1261" s="81"/>
      <c r="BH1261" s="81"/>
      <c r="BI1261" s="81"/>
      <c r="BJ1261" s="86"/>
      <c r="BK1261" s="86"/>
      <c r="BL1261" s="34"/>
      <c r="BM1261" s="86"/>
      <c r="BN1261" s="86"/>
      <c r="BO1261" s="86"/>
      <c r="BP1261" s="86"/>
      <c r="BQ1261" s="86"/>
      <c r="BR1261" s="86"/>
      <c r="BS1261" s="86"/>
      <c r="BT1261" s="86"/>
      <c r="BU1261" s="86"/>
      <c r="BV1261" s="86"/>
      <c r="BW1261" s="86"/>
      <c r="BX1261" s="86"/>
      <c r="BY1261" s="86"/>
      <c r="BZ1261" s="86"/>
      <c r="CA1261" s="86"/>
      <c r="CB1261" s="86"/>
      <c r="CC1261" s="86"/>
      <c r="CD1261" s="86"/>
      <c r="CE1261" s="86"/>
      <c r="CF1261" s="86"/>
      <c r="CG1261" s="86"/>
      <c r="CH1261" s="86"/>
      <c r="CI1261" s="86"/>
      <c r="CJ1261" s="86"/>
      <c r="CK1261" s="86"/>
      <c r="CS1261" s="1" t="s">
        <v>3573</v>
      </c>
    </row>
    <row r="1262" spans="1:97" ht="15.75" hidden="1" customHeight="1">
      <c r="A1262" s="86"/>
      <c r="B1262" s="106"/>
      <c r="C1262" s="81"/>
      <c r="D1262" s="106"/>
      <c r="E1262" s="106"/>
      <c r="F1262" s="106"/>
      <c r="G1262" s="106"/>
      <c r="H1262" s="106"/>
      <c r="I1262" s="106"/>
      <c r="J1262" s="106"/>
      <c r="K1262" s="106"/>
      <c r="L1262" s="106"/>
      <c r="M1262" s="81"/>
      <c r="N1262" s="81"/>
      <c r="O1262" s="81"/>
      <c r="P1262" s="81"/>
      <c r="Q1262" s="81"/>
      <c r="R1262" s="81"/>
      <c r="S1262" s="81"/>
      <c r="T1262" s="81"/>
      <c r="U1262" s="81"/>
      <c r="V1262" s="81"/>
      <c r="W1262" s="81"/>
      <c r="X1262" s="81"/>
      <c r="Y1262" s="81"/>
      <c r="Z1262" s="81"/>
      <c r="AA1262" s="81"/>
      <c r="AB1262" s="81"/>
      <c r="AC1262" s="81"/>
      <c r="AD1262" s="81"/>
      <c r="AE1262" s="81"/>
      <c r="AF1262" s="81"/>
      <c r="AG1262" s="81"/>
      <c r="AH1262" s="81"/>
      <c r="AI1262" s="81"/>
      <c r="AJ1262" s="81"/>
      <c r="AK1262" s="81"/>
      <c r="AL1262" s="81"/>
      <c r="AM1262" s="81"/>
      <c r="AN1262" s="81"/>
      <c r="AO1262" s="81"/>
      <c r="AP1262" s="81"/>
      <c r="AQ1262" s="81"/>
      <c r="AR1262" s="81"/>
      <c r="AS1262" s="81"/>
      <c r="AT1262" s="81"/>
      <c r="AU1262" s="81"/>
      <c r="AV1262" s="81"/>
      <c r="AW1262" s="81"/>
      <c r="AX1262" s="81"/>
      <c r="AY1262" s="81"/>
      <c r="AZ1262" s="81"/>
      <c r="BA1262" s="81"/>
      <c r="BB1262" s="81"/>
      <c r="BC1262" s="81"/>
      <c r="BD1262" s="81"/>
      <c r="BE1262" s="81"/>
      <c r="BF1262" s="81"/>
      <c r="BG1262" s="81"/>
      <c r="BH1262" s="81"/>
      <c r="BI1262" s="81"/>
      <c r="BJ1262" s="86"/>
      <c r="BK1262" s="86"/>
      <c r="BL1262" s="34"/>
      <c r="BM1262" s="86"/>
      <c r="BN1262" s="86"/>
      <c r="BO1262" s="86"/>
      <c r="BP1262" s="86"/>
      <c r="BQ1262" s="86"/>
      <c r="BR1262" s="86"/>
      <c r="BS1262" s="86"/>
      <c r="BT1262" s="86"/>
      <c r="BU1262" s="86"/>
      <c r="BV1262" s="86"/>
      <c r="BW1262" s="86"/>
      <c r="BX1262" s="86"/>
      <c r="BY1262" s="86"/>
      <c r="BZ1262" s="86"/>
      <c r="CA1262" s="86"/>
      <c r="CB1262" s="86"/>
      <c r="CC1262" s="86"/>
      <c r="CD1262" s="86"/>
      <c r="CE1262" s="86"/>
      <c r="CF1262" s="86"/>
      <c r="CG1262" s="86"/>
      <c r="CH1262" s="86"/>
      <c r="CI1262" s="86"/>
      <c r="CJ1262" s="86"/>
      <c r="CK1262" s="86"/>
      <c r="CS1262" s="1" t="s">
        <v>3574</v>
      </c>
    </row>
    <row r="1263" spans="1:97" ht="15.75" hidden="1" customHeight="1">
      <c r="A1263" s="86"/>
      <c r="B1263" s="106"/>
      <c r="C1263" s="81"/>
      <c r="D1263" s="106"/>
      <c r="E1263" s="106"/>
      <c r="F1263" s="106"/>
      <c r="G1263" s="106"/>
      <c r="H1263" s="106"/>
      <c r="I1263" s="106"/>
      <c r="J1263" s="106"/>
      <c r="K1263" s="106"/>
      <c r="L1263" s="106"/>
      <c r="M1263" s="81"/>
      <c r="N1263" s="81"/>
      <c r="O1263" s="81"/>
      <c r="P1263" s="81"/>
      <c r="Q1263" s="81"/>
      <c r="R1263" s="81"/>
      <c r="S1263" s="81"/>
      <c r="T1263" s="81"/>
      <c r="U1263" s="81"/>
      <c r="V1263" s="81"/>
      <c r="W1263" s="81"/>
      <c r="X1263" s="81"/>
      <c r="Y1263" s="81"/>
      <c r="Z1263" s="81"/>
      <c r="AA1263" s="81"/>
      <c r="AB1263" s="81"/>
      <c r="AC1263" s="81"/>
      <c r="AD1263" s="81"/>
      <c r="AE1263" s="81"/>
      <c r="AF1263" s="81"/>
      <c r="AG1263" s="81"/>
      <c r="AH1263" s="81"/>
      <c r="AI1263" s="81"/>
      <c r="AJ1263" s="81"/>
      <c r="AK1263" s="81"/>
      <c r="AL1263" s="81"/>
      <c r="AM1263" s="81"/>
      <c r="AN1263" s="81"/>
      <c r="AO1263" s="81"/>
      <c r="AP1263" s="81"/>
      <c r="AQ1263" s="81"/>
      <c r="AR1263" s="81"/>
      <c r="AS1263" s="81"/>
      <c r="AT1263" s="81"/>
      <c r="AU1263" s="81"/>
      <c r="AV1263" s="81"/>
      <c r="AW1263" s="81"/>
      <c r="AX1263" s="81"/>
      <c r="AY1263" s="81"/>
      <c r="AZ1263" s="81"/>
      <c r="BA1263" s="81"/>
      <c r="BB1263" s="81"/>
      <c r="BC1263" s="81"/>
      <c r="BD1263" s="81"/>
      <c r="BE1263" s="81"/>
      <c r="BF1263" s="81"/>
      <c r="BG1263" s="81"/>
      <c r="BH1263" s="81"/>
      <c r="BI1263" s="81"/>
      <c r="BJ1263" s="86"/>
      <c r="BK1263" s="86"/>
      <c r="BL1263" s="34"/>
      <c r="BM1263" s="86"/>
      <c r="BN1263" s="86"/>
      <c r="BO1263" s="86"/>
      <c r="BP1263" s="86"/>
      <c r="BQ1263" s="86"/>
      <c r="BR1263" s="86"/>
      <c r="BS1263" s="86"/>
      <c r="BT1263" s="86"/>
      <c r="BU1263" s="86"/>
      <c r="BV1263" s="86"/>
      <c r="BW1263" s="86"/>
      <c r="BX1263" s="86"/>
      <c r="BY1263" s="86"/>
      <c r="BZ1263" s="86"/>
      <c r="CA1263" s="86"/>
      <c r="CB1263" s="86"/>
      <c r="CC1263" s="86"/>
      <c r="CD1263" s="86"/>
      <c r="CE1263" s="86"/>
      <c r="CF1263" s="86"/>
      <c r="CG1263" s="86"/>
      <c r="CH1263" s="86"/>
      <c r="CI1263" s="86"/>
      <c r="CJ1263" s="86"/>
      <c r="CK1263" s="86"/>
      <c r="CS1263" s="1" t="s">
        <v>3575</v>
      </c>
    </row>
    <row r="1264" spans="1:97" ht="15.75" hidden="1" customHeight="1">
      <c r="A1264" s="86"/>
      <c r="B1264" s="106"/>
      <c r="C1264" s="81"/>
      <c r="D1264" s="106"/>
      <c r="E1264" s="106"/>
      <c r="F1264" s="106"/>
      <c r="G1264" s="106"/>
      <c r="H1264" s="106"/>
      <c r="I1264" s="106"/>
      <c r="J1264" s="106"/>
      <c r="K1264" s="106"/>
      <c r="L1264" s="106"/>
      <c r="M1264" s="81"/>
      <c r="N1264" s="81"/>
      <c r="O1264" s="81"/>
      <c r="P1264" s="81"/>
      <c r="Q1264" s="81"/>
      <c r="R1264" s="81"/>
      <c r="S1264" s="81"/>
      <c r="T1264" s="81"/>
      <c r="U1264" s="81"/>
      <c r="V1264" s="81"/>
      <c r="W1264" s="81"/>
      <c r="X1264" s="81"/>
      <c r="Y1264" s="81"/>
      <c r="Z1264" s="81"/>
      <c r="AA1264" s="81"/>
      <c r="AB1264" s="81"/>
      <c r="AC1264" s="81"/>
      <c r="AD1264" s="81"/>
      <c r="AE1264" s="81"/>
      <c r="AF1264" s="81"/>
      <c r="AG1264" s="81"/>
      <c r="AH1264" s="81"/>
      <c r="AI1264" s="81"/>
      <c r="AJ1264" s="81"/>
      <c r="AK1264" s="81"/>
      <c r="AL1264" s="81"/>
      <c r="AM1264" s="81"/>
      <c r="AN1264" s="81"/>
      <c r="AO1264" s="81"/>
      <c r="AP1264" s="81"/>
      <c r="AQ1264" s="81"/>
      <c r="AR1264" s="81"/>
      <c r="AS1264" s="81"/>
      <c r="AT1264" s="81"/>
      <c r="AU1264" s="81"/>
      <c r="AV1264" s="81"/>
      <c r="AW1264" s="81"/>
      <c r="AX1264" s="81"/>
      <c r="AY1264" s="81"/>
      <c r="AZ1264" s="81"/>
      <c r="BA1264" s="81"/>
      <c r="BB1264" s="81"/>
      <c r="BC1264" s="81"/>
      <c r="BD1264" s="81"/>
      <c r="BE1264" s="81"/>
      <c r="BF1264" s="81"/>
      <c r="BG1264" s="81"/>
      <c r="BH1264" s="81"/>
      <c r="BI1264" s="81"/>
      <c r="BJ1264" s="86"/>
      <c r="BK1264" s="86"/>
      <c r="BL1264" s="34"/>
      <c r="BM1264" s="86"/>
      <c r="BN1264" s="86"/>
      <c r="BO1264" s="86"/>
      <c r="BP1264" s="86"/>
      <c r="BQ1264" s="86"/>
      <c r="BR1264" s="86"/>
      <c r="BS1264" s="86"/>
      <c r="BT1264" s="86"/>
      <c r="BU1264" s="86"/>
      <c r="BV1264" s="86"/>
      <c r="BW1264" s="86"/>
      <c r="BX1264" s="86"/>
      <c r="BY1264" s="86"/>
      <c r="BZ1264" s="86"/>
      <c r="CA1264" s="86"/>
      <c r="CB1264" s="86"/>
      <c r="CC1264" s="86"/>
      <c r="CD1264" s="86"/>
      <c r="CE1264" s="86"/>
      <c r="CF1264" s="86"/>
      <c r="CG1264" s="86"/>
      <c r="CH1264" s="86"/>
      <c r="CI1264" s="86"/>
      <c r="CJ1264" s="86"/>
      <c r="CK1264" s="86"/>
      <c r="CS1264" s="1" t="s">
        <v>3576</v>
      </c>
    </row>
    <row r="1265" spans="1:97" ht="15.75" hidden="1" customHeight="1">
      <c r="A1265" s="86"/>
      <c r="B1265" s="106"/>
      <c r="C1265" s="81"/>
      <c r="D1265" s="106"/>
      <c r="E1265" s="106"/>
      <c r="F1265" s="106"/>
      <c r="G1265" s="106"/>
      <c r="H1265" s="106"/>
      <c r="I1265" s="106"/>
      <c r="J1265" s="106"/>
      <c r="K1265" s="106"/>
      <c r="L1265" s="106"/>
      <c r="M1265" s="81"/>
      <c r="N1265" s="81"/>
      <c r="O1265" s="81"/>
      <c r="P1265" s="81"/>
      <c r="Q1265" s="81"/>
      <c r="R1265" s="81"/>
      <c r="S1265" s="81"/>
      <c r="T1265" s="81"/>
      <c r="U1265" s="81"/>
      <c r="V1265" s="81"/>
      <c r="W1265" s="81"/>
      <c r="X1265" s="81"/>
      <c r="Y1265" s="81"/>
      <c r="Z1265" s="81"/>
      <c r="AA1265" s="81"/>
      <c r="AB1265" s="81"/>
      <c r="AC1265" s="81"/>
      <c r="AD1265" s="81"/>
      <c r="AE1265" s="81"/>
      <c r="AF1265" s="81"/>
      <c r="AG1265" s="81"/>
      <c r="AH1265" s="81"/>
      <c r="AI1265" s="81"/>
      <c r="AJ1265" s="81"/>
      <c r="AK1265" s="81"/>
      <c r="AL1265" s="81"/>
      <c r="AM1265" s="81"/>
      <c r="AN1265" s="81"/>
      <c r="AO1265" s="81"/>
      <c r="AP1265" s="81"/>
      <c r="AQ1265" s="81"/>
      <c r="AR1265" s="81"/>
      <c r="AS1265" s="81"/>
      <c r="AT1265" s="81"/>
      <c r="AU1265" s="81"/>
      <c r="AV1265" s="81"/>
      <c r="AW1265" s="81"/>
      <c r="AX1265" s="81"/>
      <c r="AY1265" s="81"/>
      <c r="AZ1265" s="81"/>
      <c r="BA1265" s="81"/>
      <c r="BB1265" s="81"/>
      <c r="BC1265" s="81"/>
      <c r="BD1265" s="81"/>
      <c r="BE1265" s="81"/>
      <c r="BF1265" s="81"/>
      <c r="BG1265" s="81"/>
      <c r="BH1265" s="81"/>
      <c r="BI1265" s="81"/>
      <c r="BJ1265" s="86"/>
      <c r="BK1265" s="86"/>
      <c r="BL1265" s="34"/>
      <c r="BM1265" s="86"/>
      <c r="BN1265" s="86"/>
      <c r="BO1265" s="86"/>
      <c r="BP1265" s="86"/>
      <c r="BQ1265" s="86"/>
      <c r="BR1265" s="86"/>
      <c r="BS1265" s="86"/>
      <c r="BT1265" s="86"/>
      <c r="BU1265" s="86"/>
      <c r="BV1265" s="86"/>
      <c r="BW1265" s="86"/>
      <c r="BX1265" s="86"/>
      <c r="BY1265" s="86"/>
      <c r="BZ1265" s="86"/>
      <c r="CA1265" s="86"/>
      <c r="CB1265" s="86"/>
      <c r="CC1265" s="86"/>
      <c r="CD1265" s="86"/>
      <c r="CE1265" s="86"/>
      <c r="CF1265" s="86"/>
      <c r="CG1265" s="86"/>
      <c r="CH1265" s="86"/>
      <c r="CI1265" s="86"/>
      <c r="CJ1265" s="86"/>
      <c r="CK1265" s="86"/>
      <c r="CS1265" s="1" t="s">
        <v>3577</v>
      </c>
    </row>
    <row r="1266" spans="1:97" ht="15.75" hidden="1" customHeight="1">
      <c r="A1266" s="86"/>
      <c r="B1266" s="106"/>
      <c r="C1266" s="81"/>
      <c r="D1266" s="106"/>
      <c r="E1266" s="106"/>
      <c r="F1266" s="106"/>
      <c r="G1266" s="106"/>
      <c r="H1266" s="106"/>
      <c r="I1266" s="106"/>
      <c r="J1266" s="106"/>
      <c r="K1266" s="106"/>
      <c r="L1266" s="106"/>
      <c r="M1266" s="81"/>
      <c r="N1266" s="81"/>
      <c r="O1266" s="81"/>
      <c r="P1266" s="81"/>
      <c r="Q1266" s="81"/>
      <c r="R1266" s="81"/>
      <c r="S1266" s="81"/>
      <c r="T1266" s="81"/>
      <c r="U1266" s="81"/>
      <c r="V1266" s="81"/>
      <c r="W1266" s="81"/>
      <c r="X1266" s="81"/>
      <c r="Y1266" s="81"/>
      <c r="Z1266" s="81"/>
      <c r="AA1266" s="81"/>
      <c r="AB1266" s="81"/>
      <c r="AC1266" s="81"/>
      <c r="AD1266" s="81"/>
      <c r="AE1266" s="81"/>
      <c r="AF1266" s="81"/>
      <c r="AG1266" s="81"/>
      <c r="AH1266" s="81"/>
      <c r="AI1266" s="81"/>
      <c r="AJ1266" s="81"/>
      <c r="AK1266" s="81"/>
      <c r="AL1266" s="81"/>
      <c r="AM1266" s="81"/>
      <c r="AN1266" s="81"/>
      <c r="AO1266" s="81"/>
      <c r="AP1266" s="81"/>
      <c r="AQ1266" s="81"/>
      <c r="AR1266" s="81"/>
      <c r="AS1266" s="81"/>
      <c r="AT1266" s="81"/>
      <c r="AU1266" s="81"/>
      <c r="AV1266" s="81"/>
      <c r="AW1266" s="81"/>
      <c r="AX1266" s="81"/>
      <c r="AY1266" s="81"/>
      <c r="AZ1266" s="81"/>
      <c r="BA1266" s="81"/>
      <c r="BB1266" s="81"/>
      <c r="BC1266" s="81"/>
      <c r="BD1266" s="81"/>
      <c r="BE1266" s="81"/>
      <c r="BF1266" s="81"/>
      <c r="BG1266" s="81"/>
      <c r="BH1266" s="81"/>
      <c r="BI1266" s="81"/>
      <c r="BJ1266" s="86"/>
      <c r="BK1266" s="86"/>
      <c r="BL1266" s="34"/>
      <c r="BM1266" s="86"/>
      <c r="BN1266" s="86"/>
      <c r="BO1266" s="86"/>
      <c r="BP1266" s="86"/>
      <c r="BQ1266" s="86"/>
      <c r="BR1266" s="86"/>
      <c r="BS1266" s="86"/>
      <c r="BT1266" s="86"/>
      <c r="BU1266" s="86"/>
      <c r="BV1266" s="86"/>
      <c r="BW1266" s="86"/>
      <c r="BX1266" s="86"/>
      <c r="BY1266" s="86"/>
      <c r="BZ1266" s="86"/>
      <c r="CA1266" s="86"/>
      <c r="CB1266" s="86"/>
      <c r="CC1266" s="86"/>
      <c r="CD1266" s="86"/>
      <c r="CE1266" s="86"/>
      <c r="CF1266" s="86"/>
      <c r="CG1266" s="86"/>
      <c r="CH1266" s="86"/>
      <c r="CI1266" s="86"/>
      <c r="CJ1266" s="86"/>
      <c r="CK1266" s="86"/>
      <c r="CS1266" s="1" t="s">
        <v>3578</v>
      </c>
    </row>
    <row r="1267" spans="1:97" ht="15.75" hidden="1" customHeight="1">
      <c r="A1267" s="86"/>
      <c r="B1267" s="106"/>
      <c r="C1267" s="81"/>
      <c r="D1267" s="106"/>
      <c r="E1267" s="106"/>
      <c r="F1267" s="106"/>
      <c r="G1267" s="106"/>
      <c r="H1267" s="106"/>
      <c r="I1267" s="106"/>
      <c r="J1267" s="106"/>
      <c r="K1267" s="106"/>
      <c r="L1267" s="106"/>
      <c r="M1267" s="81"/>
      <c r="N1267" s="81"/>
      <c r="O1267" s="81"/>
      <c r="P1267" s="81"/>
      <c r="Q1267" s="81"/>
      <c r="R1267" s="81"/>
      <c r="S1267" s="81"/>
      <c r="T1267" s="81"/>
      <c r="U1267" s="81"/>
      <c r="V1267" s="81"/>
      <c r="W1267" s="81"/>
      <c r="X1267" s="81"/>
      <c r="Y1267" s="81"/>
      <c r="Z1267" s="81"/>
      <c r="AA1267" s="81"/>
      <c r="AB1267" s="81"/>
      <c r="AC1267" s="81"/>
      <c r="AD1267" s="81"/>
      <c r="AE1267" s="81"/>
      <c r="AF1267" s="81"/>
      <c r="AG1267" s="81"/>
      <c r="AH1267" s="81"/>
      <c r="AI1267" s="81"/>
      <c r="AJ1267" s="81"/>
      <c r="AK1267" s="81"/>
      <c r="AL1267" s="81"/>
      <c r="AM1267" s="81"/>
      <c r="AN1267" s="81"/>
      <c r="AO1267" s="81"/>
      <c r="AP1267" s="81"/>
      <c r="AQ1267" s="81"/>
      <c r="AR1267" s="81"/>
      <c r="AS1267" s="81"/>
      <c r="AT1267" s="81"/>
      <c r="AU1267" s="81"/>
      <c r="AV1267" s="81"/>
      <c r="AW1267" s="81"/>
      <c r="AX1267" s="81"/>
      <c r="AY1267" s="81"/>
      <c r="AZ1267" s="81"/>
      <c r="BA1267" s="81"/>
      <c r="BB1267" s="81"/>
      <c r="BC1267" s="81"/>
      <c r="BD1267" s="81"/>
      <c r="BE1267" s="81"/>
      <c r="BF1267" s="81"/>
      <c r="BG1267" s="81"/>
      <c r="BH1267" s="81"/>
      <c r="BI1267" s="81"/>
      <c r="BJ1267" s="86"/>
      <c r="BK1267" s="86"/>
      <c r="BL1267" s="34"/>
      <c r="BM1267" s="86"/>
      <c r="BN1267" s="86"/>
      <c r="BO1267" s="86"/>
      <c r="BP1267" s="86"/>
      <c r="BQ1267" s="86"/>
      <c r="BR1267" s="86"/>
      <c r="BS1267" s="86"/>
      <c r="BT1267" s="86"/>
      <c r="BU1267" s="86"/>
      <c r="BV1267" s="86"/>
      <c r="BW1267" s="86"/>
      <c r="BX1267" s="86"/>
      <c r="BY1267" s="86"/>
      <c r="BZ1267" s="86"/>
      <c r="CA1267" s="86"/>
      <c r="CB1267" s="86"/>
      <c r="CC1267" s="86"/>
      <c r="CD1267" s="86"/>
      <c r="CE1267" s="86"/>
      <c r="CF1267" s="86"/>
      <c r="CG1267" s="86"/>
      <c r="CH1267" s="86"/>
      <c r="CI1267" s="86"/>
      <c r="CJ1267" s="86"/>
      <c r="CK1267" s="86"/>
      <c r="CS1267" s="1" t="s">
        <v>3579</v>
      </c>
    </row>
    <row r="1268" spans="1:97" ht="15.75" hidden="1" customHeight="1">
      <c r="A1268" s="86"/>
      <c r="B1268" s="106"/>
      <c r="C1268" s="81"/>
      <c r="D1268" s="106"/>
      <c r="E1268" s="106"/>
      <c r="F1268" s="106"/>
      <c r="G1268" s="106"/>
      <c r="H1268" s="106"/>
      <c r="I1268" s="106"/>
      <c r="J1268" s="106"/>
      <c r="K1268" s="106"/>
      <c r="L1268" s="106"/>
      <c r="M1268" s="81"/>
      <c r="N1268" s="81"/>
      <c r="O1268" s="81"/>
      <c r="P1268" s="81"/>
      <c r="Q1268" s="81"/>
      <c r="R1268" s="81"/>
      <c r="S1268" s="81"/>
      <c r="T1268" s="81"/>
      <c r="U1268" s="81"/>
      <c r="V1268" s="81"/>
      <c r="W1268" s="81"/>
      <c r="X1268" s="81"/>
      <c r="Y1268" s="81"/>
      <c r="Z1268" s="81"/>
      <c r="AA1268" s="81"/>
      <c r="AB1268" s="81"/>
      <c r="AC1268" s="81"/>
      <c r="AD1268" s="81"/>
      <c r="AE1268" s="81"/>
      <c r="AF1268" s="81"/>
      <c r="AG1268" s="81"/>
      <c r="AH1268" s="81"/>
      <c r="AI1268" s="81"/>
      <c r="AJ1268" s="81"/>
      <c r="AK1268" s="81"/>
      <c r="AL1268" s="81"/>
      <c r="AM1268" s="81"/>
      <c r="AN1268" s="81"/>
      <c r="AO1268" s="81"/>
      <c r="AP1268" s="81"/>
      <c r="AQ1268" s="81"/>
      <c r="AR1268" s="81"/>
      <c r="AS1268" s="81"/>
      <c r="AT1268" s="81"/>
      <c r="AU1268" s="81"/>
      <c r="AV1268" s="81"/>
      <c r="AW1268" s="81"/>
      <c r="AX1268" s="81"/>
      <c r="AY1268" s="81"/>
      <c r="AZ1268" s="81"/>
      <c r="BA1268" s="81"/>
      <c r="BB1268" s="81"/>
      <c r="BC1268" s="81"/>
      <c r="BD1268" s="81"/>
      <c r="BE1268" s="81"/>
      <c r="BF1268" s="81"/>
      <c r="BG1268" s="81"/>
      <c r="BH1268" s="81"/>
      <c r="BI1268" s="81"/>
      <c r="BJ1268" s="86"/>
      <c r="BK1268" s="86"/>
      <c r="BL1268" s="34"/>
      <c r="BM1268" s="86"/>
      <c r="BN1268" s="86"/>
      <c r="BO1268" s="86"/>
      <c r="BP1268" s="86"/>
      <c r="BQ1268" s="86"/>
      <c r="BR1268" s="86"/>
      <c r="BS1268" s="86"/>
      <c r="BT1268" s="86"/>
      <c r="BU1268" s="86"/>
      <c r="BV1268" s="86"/>
      <c r="BW1268" s="86"/>
      <c r="BX1268" s="86"/>
      <c r="BY1268" s="86"/>
      <c r="BZ1268" s="86"/>
      <c r="CA1268" s="86"/>
      <c r="CB1268" s="86"/>
      <c r="CC1268" s="86"/>
      <c r="CD1268" s="86"/>
      <c r="CE1268" s="86"/>
      <c r="CF1268" s="86"/>
      <c r="CG1268" s="86"/>
      <c r="CH1268" s="86"/>
      <c r="CI1268" s="86"/>
      <c r="CJ1268" s="86"/>
      <c r="CK1268" s="86"/>
      <c r="CS1268" s="1" t="s">
        <v>3580</v>
      </c>
    </row>
    <row r="1269" spans="1:97" ht="15.75" hidden="1" customHeight="1">
      <c r="A1269" s="86"/>
      <c r="B1269" s="106"/>
      <c r="C1269" s="81"/>
      <c r="D1269" s="106"/>
      <c r="E1269" s="106"/>
      <c r="F1269" s="106"/>
      <c r="G1269" s="106"/>
      <c r="H1269" s="106"/>
      <c r="I1269" s="106"/>
      <c r="J1269" s="106"/>
      <c r="K1269" s="106"/>
      <c r="L1269" s="106"/>
      <c r="M1269" s="81"/>
      <c r="N1269" s="81"/>
      <c r="O1269" s="81"/>
      <c r="P1269" s="81"/>
      <c r="Q1269" s="81"/>
      <c r="R1269" s="81"/>
      <c r="S1269" s="81"/>
      <c r="T1269" s="81"/>
      <c r="U1269" s="81"/>
      <c r="V1269" s="81"/>
      <c r="W1269" s="81"/>
      <c r="X1269" s="81"/>
      <c r="Y1269" s="81"/>
      <c r="Z1269" s="81"/>
      <c r="AA1269" s="81"/>
      <c r="AB1269" s="81"/>
      <c r="AC1269" s="81"/>
      <c r="AD1269" s="81"/>
      <c r="AE1269" s="81"/>
      <c r="AF1269" s="81"/>
      <c r="AG1269" s="81"/>
      <c r="AH1269" s="81"/>
      <c r="AI1269" s="81"/>
      <c r="AJ1269" s="81"/>
      <c r="AK1269" s="81"/>
      <c r="AL1269" s="81"/>
      <c r="AM1269" s="81"/>
      <c r="AN1269" s="81"/>
      <c r="AO1269" s="81"/>
      <c r="AP1269" s="81"/>
      <c r="AQ1269" s="81"/>
      <c r="AR1269" s="81"/>
      <c r="AS1269" s="81"/>
      <c r="AT1269" s="81"/>
      <c r="AU1269" s="81"/>
      <c r="AV1269" s="81"/>
      <c r="AW1269" s="81"/>
      <c r="AX1269" s="81"/>
      <c r="AY1269" s="81"/>
      <c r="AZ1269" s="81"/>
      <c r="BA1269" s="81"/>
      <c r="BB1269" s="81"/>
      <c r="BC1269" s="81"/>
      <c r="BD1269" s="81"/>
      <c r="BE1269" s="81"/>
      <c r="BF1269" s="81"/>
      <c r="BG1269" s="81"/>
      <c r="BH1269" s="81"/>
      <c r="BI1269" s="81"/>
      <c r="BJ1269" s="86"/>
      <c r="BK1269" s="86"/>
      <c r="BL1269" s="34"/>
      <c r="BM1269" s="86"/>
      <c r="BN1269" s="86"/>
      <c r="BO1269" s="86"/>
      <c r="BP1269" s="86"/>
      <c r="BQ1269" s="86"/>
      <c r="BR1269" s="86"/>
      <c r="BS1269" s="86"/>
      <c r="BT1269" s="86"/>
      <c r="BU1269" s="86"/>
      <c r="BV1269" s="86"/>
      <c r="BW1269" s="86"/>
      <c r="BX1269" s="86"/>
      <c r="BY1269" s="86"/>
      <c r="BZ1269" s="86"/>
      <c r="CA1269" s="86"/>
      <c r="CB1269" s="86"/>
      <c r="CC1269" s="86"/>
      <c r="CD1269" s="86"/>
      <c r="CE1269" s="86"/>
      <c r="CF1269" s="86"/>
      <c r="CG1269" s="86"/>
      <c r="CH1269" s="86"/>
      <c r="CI1269" s="86"/>
      <c r="CJ1269" s="86"/>
      <c r="CK1269" s="86"/>
      <c r="CS1269" s="1" t="s">
        <v>3581</v>
      </c>
    </row>
    <row r="1270" spans="1:97" ht="15.75" hidden="1" customHeight="1">
      <c r="A1270" s="86"/>
      <c r="B1270" s="106"/>
      <c r="C1270" s="81"/>
      <c r="D1270" s="106"/>
      <c r="E1270" s="106"/>
      <c r="F1270" s="106"/>
      <c r="G1270" s="106"/>
      <c r="H1270" s="106"/>
      <c r="I1270" s="106"/>
      <c r="J1270" s="106"/>
      <c r="K1270" s="106"/>
      <c r="L1270" s="106"/>
      <c r="M1270" s="81"/>
      <c r="N1270" s="81"/>
      <c r="O1270" s="81"/>
      <c r="P1270" s="81"/>
      <c r="Q1270" s="81"/>
      <c r="R1270" s="81"/>
      <c r="S1270" s="81"/>
      <c r="T1270" s="81"/>
      <c r="U1270" s="81"/>
      <c r="V1270" s="81"/>
      <c r="W1270" s="81"/>
      <c r="X1270" s="81"/>
      <c r="Y1270" s="81"/>
      <c r="Z1270" s="81"/>
      <c r="AA1270" s="81"/>
      <c r="AB1270" s="81"/>
      <c r="AC1270" s="81"/>
      <c r="AD1270" s="81"/>
      <c r="AE1270" s="81"/>
      <c r="AF1270" s="81"/>
      <c r="AG1270" s="81"/>
      <c r="AH1270" s="81"/>
      <c r="AI1270" s="81"/>
      <c r="AJ1270" s="81"/>
      <c r="AK1270" s="81"/>
      <c r="AL1270" s="81"/>
      <c r="AM1270" s="81"/>
      <c r="AN1270" s="81"/>
      <c r="AO1270" s="81"/>
      <c r="AP1270" s="81"/>
      <c r="AQ1270" s="81"/>
      <c r="AR1270" s="81"/>
      <c r="AS1270" s="81"/>
      <c r="AT1270" s="81"/>
      <c r="AU1270" s="81"/>
      <c r="AV1270" s="81"/>
      <c r="AW1270" s="81"/>
      <c r="AX1270" s="81"/>
      <c r="AY1270" s="81"/>
      <c r="AZ1270" s="81"/>
      <c r="BA1270" s="81"/>
      <c r="BB1270" s="81"/>
      <c r="BC1270" s="81"/>
      <c r="BD1270" s="81"/>
      <c r="BE1270" s="81"/>
      <c r="BF1270" s="81"/>
      <c r="BG1270" s="81"/>
      <c r="BH1270" s="81"/>
      <c r="BI1270" s="81"/>
      <c r="BJ1270" s="86"/>
      <c r="BK1270" s="86"/>
      <c r="BL1270" s="34"/>
      <c r="BM1270" s="86"/>
      <c r="BN1270" s="86"/>
      <c r="BO1270" s="86"/>
      <c r="BP1270" s="86"/>
      <c r="BQ1270" s="86"/>
      <c r="BR1270" s="86"/>
      <c r="BS1270" s="86"/>
      <c r="BT1270" s="86"/>
      <c r="BU1270" s="86"/>
      <c r="BV1270" s="86"/>
      <c r="BW1270" s="86"/>
      <c r="BX1270" s="86"/>
      <c r="BY1270" s="86"/>
      <c r="BZ1270" s="86"/>
      <c r="CA1270" s="86"/>
      <c r="CB1270" s="86"/>
      <c r="CC1270" s="86"/>
      <c r="CD1270" s="86"/>
      <c r="CE1270" s="86"/>
      <c r="CF1270" s="86"/>
      <c r="CG1270" s="86"/>
      <c r="CH1270" s="86"/>
      <c r="CI1270" s="86"/>
      <c r="CJ1270" s="86"/>
      <c r="CK1270" s="86"/>
      <c r="CS1270" s="1" t="s">
        <v>3582</v>
      </c>
    </row>
    <row r="1271" spans="1:97" ht="15.75" hidden="1" customHeight="1">
      <c r="A1271" s="86"/>
      <c r="B1271" s="106"/>
      <c r="C1271" s="81"/>
      <c r="D1271" s="106"/>
      <c r="E1271" s="106"/>
      <c r="F1271" s="106"/>
      <c r="G1271" s="106"/>
      <c r="H1271" s="106"/>
      <c r="I1271" s="106"/>
      <c r="J1271" s="106"/>
      <c r="K1271" s="106"/>
      <c r="L1271" s="106"/>
      <c r="M1271" s="81"/>
      <c r="N1271" s="81"/>
      <c r="O1271" s="81"/>
      <c r="P1271" s="81"/>
      <c r="Q1271" s="81"/>
      <c r="R1271" s="81"/>
      <c r="S1271" s="81"/>
      <c r="T1271" s="81"/>
      <c r="U1271" s="81"/>
      <c r="V1271" s="81"/>
      <c r="W1271" s="81"/>
      <c r="X1271" s="81"/>
      <c r="Y1271" s="81"/>
      <c r="Z1271" s="81"/>
      <c r="AA1271" s="81"/>
      <c r="AB1271" s="81"/>
      <c r="AC1271" s="81"/>
      <c r="AD1271" s="81"/>
      <c r="AE1271" s="81"/>
      <c r="AF1271" s="81"/>
      <c r="AG1271" s="81"/>
      <c r="AH1271" s="81"/>
      <c r="AI1271" s="81"/>
      <c r="AJ1271" s="81"/>
      <c r="AK1271" s="81"/>
      <c r="AL1271" s="81"/>
      <c r="AM1271" s="81"/>
      <c r="AN1271" s="81"/>
      <c r="AO1271" s="81"/>
      <c r="AP1271" s="81"/>
      <c r="AQ1271" s="81"/>
      <c r="AR1271" s="81"/>
      <c r="AS1271" s="81"/>
      <c r="AT1271" s="81"/>
      <c r="AU1271" s="81"/>
      <c r="AV1271" s="81"/>
      <c r="AW1271" s="81"/>
      <c r="AX1271" s="81"/>
      <c r="AY1271" s="81"/>
      <c r="AZ1271" s="81"/>
      <c r="BA1271" s="81"/>
      <c r="BB1271" s="81"/>
      <c r="BC1271" s="81"/>
      <c r="BD1271" s="81"/>
      <c r="BE1271" s="81"/>
      <c r="BF1271" s="81"/>
      <c r="BG1271" s="81"/>
      <c r="BH1271" s="81"/>
      <c r="BI1271" s="81"/>
      <c r="BJ1271" s="86"/>
      <c r="BK1271" s="86"/>
      <c r="BL1271" s="34"/>
      <c r="BM1271" s="86"/>
      <c r="BN1271" s="86"/>
      <c r="BO1271" s="86"/>
      <c r="BP1271" s="86"/>
      <c r="BQ1271" s="86"/>
      <c r="BR1271" s="86"/>
      <c r="BS1271" s="86"/>
      <c r="BT1271" s="86"/>
      <c r="BU1271" s="86"/>
      <c r="BV1271" s="86"/>
      <c r="BW1271" s="86"/>
      <c r="BX1271" s="86"/>
      <c r="BY1271" s="86"/>
      <c r="BZ1271" s="86"/>
      <c r="CA1271" s="86"/>
      <c r="CB1271" s="86"/>
      <c r="CC1271" s="86"/>
      <c r="CD1271" s="86"/>
      <c r="CE1271" s="86"/>
      <c r="CF1271" s="86"/>
      <c r="CG1271" s="86"/>
      <c r="CH1271" s="86"/>
      <c r="CI1271" s="86"/>
      <c r="CJ1271" s="86"/>
      <c r="CK1271" s="86"/>
      <c r="CS1271" s="1" t="s">
        <v>3583</v>
      </c>
    </row>
    <row r="1272" spans="1:97" ht="15.75" hidden="1" customHeight="1">
      <c r="A1272" s="86"/>
      <c r="B1272" s="106"/>
      <c r="C1272" s="81"/>
      <c r="D1272" s="106"/>
      <c r="E1272" s="106"/>
      <c r="F1272" s="106"/>
      <c r="G1272" s="106"/>
      <c r="H1272" s="106"/>
      <c r="I1272" s="106"/>
      <c r="J1272" s="106"/>
      <c r="K1272" s="106"/>
      <c r="L1272" s="106"/>
      <c r="M1272" s="81"/>
      <c r="N1272" s="81"/>
      <c r="O1272" s="81"/>
      <c r="P1272" s="81"/>
      <c r="Q1272" s="81"/>
      <c r="R1272" s="81"/>
      <c r="S1272" s="81"/>
      <c r="T1272" s="81"/>
      <c r="U1272" s="81"/>
      <c r="V1272" s="81"/>
      <c r="W1272" s="81"/>
      <c r="X1272" s="81"/>
      <c r="Y1272" s="81"/>
      <c r="Z1272" s="81"/>
      <c r="AA1272" s="81"/>
      <c r="AB1272" s="81"/>
      <c r="AC1272" s="81"/>
      <c r="AD1272" s="81"/>
      <c r="AE1272" s="81"/>
      <c r="AF1272" s="81"/>
      <c r="AG1272" s="81"/>
      <c r="AH1272" s="81"/>
      <c r="AI1272" s="81"/>
      <c r="AJ1272" s="81"/>
      <c r="AK1272" s="81"/>
      <c r="AL1272" s="81"/>
      <c r="AM1272" s="81"/>
      <c r="AN1272" s="81"/>
      <c r="AO1272" s="81"/>
      <c r="AP1272" s="81"/>
      <c r="AQ1272" s="81"/>
      <c r="AR1272" s="81"/>
      <c r="AS1272" s="81"/>
      <c r="AT1272" s="81"/>
      <c r="AU1272" s="81"/>
      <c r="AV1272" s="81"/>
      <c r="AW1272" s="81"/>
      <c r="AX1272" s="81"/>
      <c r="AY1272" s="81"/>
      <c r="AZ1272" s="81"/>
      <c r="BA1272" s="81"/>
      <c r="BB1272" s="81"/>
      <c r="BC1272" s="81"/>
      <c r="BD1272" s="81"/>
      <c r="BE1272" s="81"/>
      <c r="BF1272" s="81"/>
      <c r="BG1272" s="81"/>
      <c r="BH1272" s="81"/>
      <c r="BI1272" s="81"/>
      <c r="BJ1272" s="86"/>
      <c r="BK1272" s="86"/>
      <c r="BL1272" s="34"/>
      <c r="BM1272" s="86"/>
      <c r="BN1272" s="86"/>
      <c r="BO1272" s="86"/>
      <c r="BP1272" s="86"/>
      <c r="BQ1272" s="86"/>
      <c r="BR1272" s="86"/>
      <c r="BS1272" s="86"/>
      <c r="BT1272" s="86"/>
      <c r="BU1272" s="86"/>
      <c r="BV1272" s="86"/>
      <c r="BW1272" s="86"/>
      <c r="BX1272" s="86"/>
      <c r="BY1272" s="86"/>
      <c r="BZ1272" s="86"/>
      <c r="CA1272" s="86"/>
      <c r="CB1272" s="86"/>
      <c r="CC1272" s="86"/>
      <c r="CD1272" s="86"/>
      <c r="CE1272" s="86"/>
      <c r="CF1272" s="86"/>
      <c r="CG1272" s="86"/>
      <c r="CH1272" s="86"/>
      <c r="CI1272" s="86"/>
      <c r="CJ1272" s="86"/>
      <c r="CK1272" s="86"/>
      <c r="CS1272" s="1" t="s">
        <v>3584</v>
      </c>
    </row>
    <row r="1273" spans="1:97" ht="15.75" hidden="1" customHeight="1">
      <c r="A1273" s="86"/>
      <c r="B1273" s="106"/>
      <c r="C1273" s="81"/>
      <c r="D1273" s="106"/>
      <c r="E1273" s="106"/>
      <c r="F1273" s="106"/>
      <c r="G1273" s="106"/>
      <c r="H1273" s="106"/>
      <c r="I1273" s="106"/>
      <c r="J1273" s="106"/>
      <c r="K1273" s="106"/>
      <c r="L1273" s="106"/>
      <c r="M1273" s="81"/>
      <c r="N1273" s="81"/>
      <c r="O1273" s="81"/>
      <c r="P1273" s="81"/>
      <c r="Q1273" s="81"/>
      <c r="R1273" s="81"/>
      <c r="S1273" s="81"/>
      <c r="T1273" s="81"/>
      <c r="U1273" s="81"/>
      <c r="V1273" s="81"/>
      <c r="W1273" s="81"/>
      <c r="X1273" s="81"/>
      <c r="Y1273" s="81"/>
      <c r="Z1273" s="81"/>
      <c r="AA1273" s="81"/>
      <c r="AB1273" s="81"/>
      <c r="AC1273" s="81"/>
      <c r="AD1273" s="81"/>
      <c r="AE1273" s="81"/>
      <c r="AF1273" s="81"/>
      <c r="AG1273" s="81"/>
      <c r="AH1273" s="81"/>
      <c r="AI1273" s="81"/>
      <c r="AJ1273" s="81"/>
      <c r="AK1273" s="81"/>
      <c r="AL1273" s="81"/>
      <c r="AM1273" s="81"/>
      <c r="AN1273" s="81"/>
      <c r="AO1273" s="81"/>
      <c r="AP1273" s="81"/>
      <c r="AQ1273" s="81"/>
      <c r="AR1273" s="81"/>
      <c r="AS1273" s="81"/>
      <c r="AT1273" s="81"/>
      <c r="AU1273" s="81"/>
      <c r="AV1273" s="81"/>
      <c r="AW1273" s="81"/>
      <c r="AX1273" s="81"/>
      <c r="AY1273" s="81"/>
      <c r="AZ1273" s="81"/>
      <c r="BA1273" s="81"/>
      <c r="BB1273" s="81"/>
      <c r="BC1273" s="81"/>
      <c r="BD1273" s="81"/>
      <c r="BE1273" s="81"/>
      <c r="BF1273" s="81"/>
      <c r="BG1273" s="81"/>
      <c r="BH1273" s="81"/>
      <c r="BI1273" s="81"/>
      <c r="BJ1273" s="86"/>
      <c r="BK1273" s="86"/>
      <c r="BL1273" s="34"/>
      <c r="BM1273" s="86"/>
      <c r="BN1273" s="86"/>
      <c r="BO1273" s="86"/>
      <c r="BP1273" s="86"/>
      <c r="BQ1273" s="86"/>
      <c r="BR1273" s="86"/>
      <c r="BS1273" s="86"/>
      <c r="BT1273" s="86"/>
      <c r="BU1273" s="86"/>
      <c r="BV1273" s="86"/>
      <c r="BW1273" s="86"/>
      <c r="BX1273" s="86"/>
      <c r="BY1273" s="86"/>
      <c r="BZ1273" s="86"/>
      <c r="CA1273" s="86"/>
      <c r="CB1273" s="86"/>
      <c r="CC1273" s="86"/>
      <c r="CD1273" s="86"/>
      <c r="CE1273" s="86"/>
      <c r="CF1273" s="86"/>
      <c r="CG1273" s="86"/>
      <c r="CH1273" s="86"/>
      <c r="CI1273" s="86"/>
      <c r="CJ1273" s="86"/>
      <c r="CK1273" s="86"/>
      <c r="CS1273" s="1" t="s">
        <v>3585</v>
      </c>
    </row>
    <row r="1274" spans="1:97" ht="15.75" hidden="1" customHeight="1">
      <c r="A1274" s="86"/>
      <c r="B1274" s="106"/>
      <c r="C1274" s="81"/>
      <c r="D1274" s="106"/>
      <c r="E1274" s="106"/>
      <c r="F1274" s="106"/>
      <c r="G1274" s="106"/>
      <c r="H1274" s="106"/>
      <c r="I1274" s="106"/>
      <c r="J1274" s="106"/>
      <c r="K1274" s="106"/>
      <c r="L1274" s="106"/>
      <c r="M1274" s="81"/>
      <c r="N1274" s="81"/>
      <c r="O1274" s="81"/>
      <c r="P1274" s="81"/>
      <c r="Q1274" s="81"/>
      <c r="R1274" s="81"/>
      <c r="S1274" s="81"/>
      <c r="T1274" s="81"/>
      <c r="U1274" s="81"/>
      <c r="V1274" s="81"/>
      <c r="W1274" s="81"/>
      <c r="X1274" s="81"/>
      <c r="Y1274" s="81"/>
      <c r="Z1274" s="81"/>
      <c r="AA1274" s="81"/>
      <c r="AB1274" s="81"/>
      <c r="AC1274" s="81"/>
      <c r="AD1274" s="81"/>
      <c r="AE1274" s="81"/>
      <c r="AF1274" s="81"/>
      <c r="AG1274" s="81"/>
      <c r="AH1274" s="81"/>
      <c r="AI1274" s="81"/>
      <c r="AJ1274" s="81"/>
      <c r="AK1274" s="81"/>
      <c r="AL1274" s="81"/>
      <c r="AM1274" s="81"/>
      <c r="AN1274" s="81"/>
      <c r="AO1274" s="81"/>
      <c r="AP1274" s="81"/>
      <c r="AQ1274" s="81"/>
      <c r="AR1274" s="81"/>
      <c r="AS1274" s="81"/>
      <c r="AT1274" s="81"/>
      <c r="AU1274" s="81"/>
      <c r="AV1274" s="81"/>
      <c r="AW1274" s="81"/>
      <c r="AX1274" s="81"/>
      <c r="AY1274" s="81"/>
      <c r="AZ1274" s="81"/>
      <c r="BA1274" s="81"/>
      <c r="BB1274" s="81"/>
      <c r="BC1274" s="81"/>
      <c r="BD1274" s="81"/>
      <c r="BE1274" s="81"/>
      <c r="BF1274" s="81"/>
      <c r="BG1274" s="81"/>
      <c r="BH1274" s="81"/>
      <c r="BI1274" s="81"/>
      <c r="BJ1274" s="86"/>
      <c r="BK1274" s="86"/>
      <c r="BL1274" s="34"/>
      <c r="BM1274" s="86"/>
      <c r="BN1274" s="86"/>
      <c r="BO1274" s="86"/>
      <c r="BP1274" s="86"/>
      <c r="BQ1274" s="86"/>
      <c r="BR1274" s="86"/>
      <c r="BS1274" s="86"/>
      <c r="BT1274" s="86"/>
      <c r="BU1274" s="86"/>
      <c r="BV1274" s="86"/>
      <c r="BW1274" s="86"/>
      <c r="BX1274" s="86"/>
      <c r="BY1274" s="86"/>
      <c r="BZ1274" s="86"/>
      <c r="CA1274" s="86"/>
      <c r="CB1274" s="86"/>
      <c r="CC1274" s="86"/>
      <c r="CD1274" s="86"/>
      <c r="CE1274" s="86"/>
      <c r="CF1274" s="86"/>
      <c r="CG1274" s="86"/>
      <c r="CH1274" s="86"/>
      <c r="CI1274" s="86"/>
      <c r="CJ1274" s="86"/>
      <c r="CK1274" s="86"/>
      <c r="CS1274" s="1" t="s">
        <v>3586</v>
      </c>
    </row>
    <row r="1275" spans="1:97" ht="15.75" hidden="1" customHeight="1">
      <c r="A1275" s="86"/>
      <c r="B1275" s="106"/>
      <c r="C1275" s="81"/>
      <c r="D1275" s="106"/>
      <c r="E1275" s="106"/>
      <c r="F1275" s="106"/>
      <c r="G1275" s="106"/>
      <c r="H1275" s="106"/>
      <c r="I1275" s="106"/>
      <c r="J1275" s="106"/>
      <c r="K1275" s="106"/>
      <c r="L1275" s="106"/>
      <c r="M1275" s="81"/>
      <c r="N1275" s="81"/>
      <c r="O1275" s="81"/>
      <c r="P1275" s="81"/>
      <c r="Q1275" s="81"/>
      <c r="R1275" s="81"/>
      <c r="S1275" s="81"/>
      <c r="T1275" s="81"/>
      <c r="U1275" s="81"/>
      <c r="V1275" s="81"/>
      <c r="W1275" s="81"/>
      <c r="X1275" s="81"/>
      <c r="Y1275" s="81"/>
      <c r="Z1275" s="81"/>
      <c r="AA1275" s="81"/>
      <c r="AB1275" s="81"/>
      <c r="AC1275" s="81"/>
      <c r="AD1275" s="81"/>
      <c r="AE1275" s="81"/>
      <c r="AF1275" s="81"/>
      <c r="AG1275" s="81"/>
      <c r="AH1275" s="81"/>
      <c r="AI1275" s="81"/>
      <c r="AJ1275" s="81"/>
      <c r="AK1275" s="81"/>
      <c r="AL1275" s="81"/>
      <c r="AM1275" s="81"/>
      <c r="AN1275" s="81"/>
      <c r="AO1275" s="81"/>
      <c r="AP1275" s="81"/>
      <c r="AQ1275" s="81"/>
      <c r="AR1275" s="81"/>
      <c r="AS1275" s="81"/>
      <c r="AT1275" s="81"/>
      <c r="AU1275" s="81"/>
      <c r="AV1275" s="81"/>
      <c r="AW1275" s="81"/>
      <c r="AX1275" s="81"/>
      <c r="AY1275" s="81"/>
      <c r="AZ1275" s="81"/>
      <c r="BA1275" s="81"/>
      <c r="BB1275" s="81"/>
      <c r="BC1275" s="81"/>
      <c r="BD1275" s="81"/>
      <c r="BE1275" s="81"/>
      <c r="BF1275" s="81"/>
      <c r="BG1275" s="81"/>
      <c r="BH1275" s="81"/>
      <c r="BI1275" s="81"/>
      <c r="BJ1275" s="86"/>
      <c r="BK1275" s="86"/>
      <c r="BL1275" s="34"/>
      <c r="BM1275" s="86"/>
      <c r="BN1275" s="86"/>
      <c r="BO1275" s="86"/>
      <c r="BP1275" s="86"/>
      <c r="BQ1275" s="86"/>
      <c r="BR1275" s="86"/>
      <c r="BS1275" s="86"/>
      <c r="BT1275" s="86"/>
      <c r="BU1275" s="86"/>
      <c r="BV1275" s="86"/>
      <c r="BW1275" s="86"/>
      <c r="BX1275" s="86"/>
      <c r="BY1275" s="86"/>
      <c r="BZ1275" s="86"/>
      <c r="CA1275" s="86"/>
      <c r="CB1275" s="86"/>
      <c r="CC1275" s="86"/>
      <c r="CD1275" s="86"/>
      <c r="CE1275" s="86"/>
      <c r="CF1275" s="86"/>
      <c r="CG1275" s="86"/>
      <c r="CH1275" s="86"/>
      <c r="CI1275" s="86"/>
      <c r="CJ1275" s="86"/>
      <c r="CK1275" s="86"/>
      <c r="CS1275" s="1" t="s">
        <v>3587</v>
      </c>
    </row>
    <row r="1276" spans="1:97" ht="15.75" hidden="1" customHeight="1">
      <c r="A1276" s="86"/>
      <c r="B1276" s="106"/>
      <c r="C1276" s="81"/>
      <c r="D1276" s="106"/>
      <c r="E1276" s="106"/>
      <c r="F1276" s="106"/>
      <c r="G1276" s="106"/>
      <c r="H1276" s="106"/>
      <c r="I1276" s="106"/>
      <c r="J1276" s="106"/>
      <c r="K1276" s="106"/>
      <c r="L1276" s="106"/>
      <c r="M1276" s="81"/>
      <c r="N1276" s="81"/>
      <c r="O1276" s="81"/>
      <c r="P1276" s="81"/>
      <c r="Q1276" s="81"/>
      <c r="R1276" s="81"/>
      <c r="S1276" s="81"/>
      <c r="T1276" s="81"/>
      <c r="U1276" s="81"/>
      <c r="V1276" s="81"/>
      <c r="W1276" s="81"/>
      <c r="X1276" s="81"/>
      <c r="Y1276" s="81"/>
      <c r="Z1276" s="81"/>
      <c r="AA1276" s="81"/>
      <c r="AB1276" s="81"/>
      <c r="AC1276" s="81"/>
      <c r="AD1276" s="81"/>
      <c r="AE1276" s="81"/>
      <c r="AF1276" s="81"/>
      <c r="AG1276" s="81"/>
      <c r="AH1276" s="81"/>
      <c r="AI1276" s="81"/>
      <c r="AJ1276" s="81"/>
      <c r="AK1276" s="81"/>
      <c r="AL1276" s="81"/>
      <c r="AM1276" s="81"/>
      <c r="AN1276" s="81"/>
      <c r="AO1276" s="81"/>
      <c r="AP1276" s="81"/>
      <c r="AQ1276" s="81"/>
      <c r="AR1276" s="81"/>
      <c r="AS1276" s="81"/>
      <c r="AT1276" s="81"/>
      <c r="AU1276" s="81"/>
      <c r="AV1276" s="81"/>
      <c r="AW1276" s="81"/>
      <c r="AX1276" s="81"/>
      <c r="AY1276" s="81"/>
      <c r="AZ1276" s="81"/>
      <c r="BA1276" s="81"/>
      <c r="BB1276" s="81"/>
      <c r="BC1276" s="81"/>
      <c r="BD1276" s="81"/>
      <c r="BE1276" s="81"/>
      <c r="BF1276" s="81"/>
      <c r="BG1276" s="81"/>
      <c r="BH1276" s="81"/>
      <c r="BI1276" s="81"/>
      <c r="BJ1276" s="86"/>
      <c r="BK1276" s="86"/>
      <c r="BL1276" s="34"/>
      <c r="BM1276" s="86"/>
      <c r="BN1276" s="86"/>
      <c r="BO1276" s="86"/>
      <c r="BP1276" s="86"/>
      <c r="BQ1276" s="86"/>
      <c r="BR1276" s="86"/>
      <c r="BS1276" s="86"/>
      <c r="BT1276" s="86"/>
      <c r="BU1276" s="86"/>
      <c r="BV1276" s="86"/>
      <c r="BW1276" s="86"/>
      <c r="BX1276" s="86"/>
      <c r="BY1276" s="86"/>
      <c r="BZ1276" s="86"/>
      <c r="CA1276" s="86"/>
      <c r="CB1276" s="86"/>
      <c r="CC1276" s="86"/>
      <c r="CD1276" s="86"/>
      <c r="CE1276" s="86"/>
      <c r="CF1276" s="86"/>
      <c r="CG1276" s="86"/>
      <c r="CH1276" s="86"/>
      <c r="CI1276" s="86"/>
      <c r="CJ1276" s="86"/>
      <c r="CK1276" s="86"/>
      <c r="CS1276" s="1" t="s">
        <v>3588</v>
      </c>
    </row>
    <row r="1277" spans="1:97" ht="15.75" hidden="1" customHeight="1">
      <c r="A1277" s="86"/>
      <c r="B1277" s="106"/>
      <c r="C1277" s="81"/>
      <c r="D1277" s="106"/>
      <c r="E1277" s="106"/>
      <c r="F1277" s="106"/>
      <c r="G1277" s="106"/>
      <c r="H1277" s="106"/>
      <c r="I1277" s="106"/>
      <c r="J1277" s="106"/>
      <c r="K1277" s="106"/>
      <c r="L1277" s="106"/>
      <c r="M1277" s="81"/>
      <c r="N1277" s="81"/>
      <c r="O1277" s="81"/>
      <c r="P1277" s="81"/>
      <c r="Q1277" s="81"/>
      <c r="R1277" s="81"/>
      <c r="S1277" s="81"/>
      <c r="T1277" s="81"/>
      <c r="U1277" s="81"/>
      <c r="V1277" s="81"/>
      <c r="W1277" s="81"/>
      <c r="X1277" s="81"/>
      <c r="Y1277" s="81"/>
      <c r="Z1277" s="81"/>
      <c r="AA1277" s="81"/>
      <c r="AB1277" s="81"/>
      <c r="AC1277" s="81"/>
      <c r="AD1277" s="81"/>
      <c r="AE1277" s="81"/>
      <c r="AF1277" s="81"/>
      <c r="AG1277" s="81"/>
      <c r="AH1277" s="81"/>
      <c r="AI1277" s="81"/>
      <c r="AJ1277" s="81"/>
      <c r="AK1277" s="81"/>
      <c r="AL1277" s="81"/>
      <c r="AM1277" s="81"/>
      <c r="AN1277" s="81"/>
      <c r="AO1277" s="81"/>
      <c r="AP1277" s="81"/>
      <c r="AQ1277" s="81"/>
      <c r="AR1277" s="81"/>
      <c r="AS1277" s="81"/>
      <c r="AT1277" s="81"/>
      <c r="AU1277" s="81"/>
      <c r="AV1277" s="81"/>
      <c r="AW1277" s="81"/>
      <c r="AX1277" s="81"/>
      <c r="AY1277" s="81"/>
      <c r="AZ1277" s="81"/>
      <c r="BA1277" s="81"/>
      <c r="BB1277" s="81"/>
      <c r="BC1277" s="81"/>
      <c r="BD1277" s="81"/>
      <c r="BE1277" s="81"/>
      <c r="BF1277" s="81"/>
      <c r="BG1277" s="81"/>
      <c r="BH1277" s="81"/>
      <c r="BI1277" s="81"/>
      <c r="BJ1277" s="86"/>
      <c r="BK1277" s="86"/>
      <c r="BL1277" s="34"/>
      <c r="BM1277" s="86"/>
      <c r="BN1277" s="86"/>
      <c r="BO1277" s="86"/>
      <c r="BP1277" s="86"/>
      <c r="BQ1277" s="86"/>
      <c r="BR1277" s="86"/>
      <c r="BS1277" s="86"/>
      <c r="BT1277" s="86"/>
      <c r="BU1277" s="86"/>
      <c r="BV1277" s="86"/>
      <c r="BW1277" s="86"/>
      <c r="BX1277" s="86"/>
      <c r="BY1277" s="86"/>
      <c r="BZ1277" s="86"/>
      <c r="CA1277" s="86"/>
      <c r="CB1277" s="86"/>
      <c r="CC1277" s="86"/>
      <c r="CD1277" s="86"/>
      <c r="CE1277" s="86"/>
      <c r="CF1277" s="86"/>
      <c r="CG1277" s="86"/>
      <c r="CH1277" s="86"/>
      <c r="CI1277" s="86"/>
      <c r="CJ1277" s="86"/>
      <c r="CK1277" s="86"/>
      <c r="CS1277" s="1" t="s">
        <v>602</v>
      </c>
    </row>
    <row r="1278" spans="1:97" ht="15.75" hidden="1" customHeight="1">
      <c r="A1278" s="86"/>
      <c r="B1278" s="106"/>
      <c r="C1278" s="81"/>
      <c r="D1278" s="106"/>
      <c r="E1278" s="106"/>
      <c r="F1278" s="106"/>
      <c r="G1278" s="106"/>
      <c r="H1278" s="106"/>
      <c r="I1278" s="106"/>
      <c r="J1278" s="106"/>
      <c r="K1278" s="106"/>
      <c r="L1278" s="106"/>
      <c r="M1278" s="81"/>
      <c r="N1278" s="81"/>
      <c r="O1278" s="81"/>
      <c r="P1278" s="81"/>
      <c r="Q1278" s="81"/>
      <c r="R1278" s="81"/>
      <c r="S1278" s="81"/>
      <c r="T1278" s="81"/>
      <c r="U1278" s="81"/>
      <c r="V1278" s="81"/>
      <c r="W1278" s="81"/>
      <c r="X1278" s="81"/>
      <c r="Y1278" s="81"/>
      <c r="Z1278" s="81"/>
      <c r="AA1278" s="81"/>
      <c r="AB1278" s="81"/>
      <c r="AC1278" s="81"/>
      <c r="AD1278" s="81"/>
      <c r="AE1278" s="81"/>
      <c r="AF1278" s="81"/>
      <c r="AG1278" s="81"/>
      <c r="AH1278" s="81"/>
      <c r="AI1278" s="81"/>
      <c r="AJ1278" s="81"/>
      <c r="AK1278" s="81"/>
      <c r="AL1278" s="81"/>
      <c r="AM1278" s="81"/>
      <c r="AN1278" s="81"/>
      <c r="AO1278" s="81"/>
      <c r="AP1278" s="81"/>
      <c r="AQ1278" s="81"/>
      <c r="AR1278" s="81"/>
      <c r="AS1278" s="81"/>
      <c r="AT1278" s="81"/>
      <c r="AU1278" s="81"/>
      <c r="AV1278" s="81"/>
      <c r="AW1278" s="81"/>
      <c r="AX1278" s="81"/>
      <c r="AY1278" s="81"/>
      <c r="AZ1278" s="81"/>
      <c r="BA1278" s="81"/>
      <c r="BB1278" s="81"/>
      <c r="BC1278" s="81"/>
      <c r="BD1278" s="81"/>
      <c r="BE1278" s="81"/>
      <c r="BF1278" s="81"/>
      <c r="BG1278" s="81"/>
      <c r="BH1278" s="81"/>
      <c r="BI1278" s="81"/>
      <c r="BJ1278" s="86"/>
      <c r="BK1278" s="86"/>
      <c r="BL1278" s="34"/>
      <c r="BM1278" s="86"/>
      <c r="BN1278" s="86"/>
      <c r="BO1278" s="86"/>
      <c r="BP1278" s="86"/>
      <c r="BQ1278" s="86"/>
      <c r="BR1278" s="86"/>
      <c r="BS1278" s="86"/>
      <c r="BT1278" s="86"/>
      <c r="BU1278" s="86"/>
      <c r="BV1278" s="86"/>
      <c r="BW1278" s="86"/>
      <c r="BX1278" s="86"/>
      <c r="BY1278" s="86"/>
      <c r="BZ1278" s="86"/>
      <c r="CA1278" s="86"/>
      <c r="CB1278" s="86"/>
      <c r="CC1278" s="86"/>
      <c r="CD1278" s="86"/>
      <c r="CE1278" s="86"/>
      <c r="CF1278" s="86"/>
      <c r="CG1278" s="86"/>
      <c r="CH1278" s="86"/>
      <c r="CI1278" s="86"/>
      <c r="CJ1278" s="86"/>
      <c r="CK1278" s="86"/>
      <c r="CS1278" s="1" t="s">
        <v>670</v>
      </c>
    </row>
    <row r="1279" spans="1:97" ht="15.75" hidden="1" customHeight="1">
      <c r="A1279" s="86"/>
      <c r="B1279" s="106"/>
      <c r="C1279" s="81"/>
      <c r="D1279" s="106"/>
      <c r="E1279" s="106"/>
      <c r="F1279" s="106"/>
      <c r="G1279" s="106"/>
      <c r="H1279" s="106"/>
      <c r="I1279" s="106"/>
      <c r="J1279" s="106"/>
      <c r="K1279" s="106"/>
      <c r="L1279" s="106"/>
      <c r="M1279" s="81"/>
      <c r="N1279" s="81"/>
      <c r="O1279" s="81"/>
      <c r="P1279" s="81"/>
      <c r="Q1279" s="81"/>
      <c r="R1279" s="81"/>
      <c r="S1279" s="81"/>
      <c r="T1279" s="81"/>
      <c r="U1279" s="81"/>
      <c r="V1279" s="81"/>
      <c r="W1279" s="81"/>
      <c r="X1279" s="81"/>
      <c r="Y1279" s="81"/>
      <c r="Z1279" s="81"/>
      <c r="AA1279" s="81"/>
      <c r="AB1279" s="81"/>
      <c r="AC1279" s="81"/>
      <c r="AD1279" s="81"/>
      <c r="AE1279" s="81"/>
      <c r="AF1279" s="81"/>
      <c r="AG1279" s="81"/>
      <c r="AH1279" s="81"/>
      <c r="AI1279" s="81"/>
      <c r="AJ1279" s="81"/>
      <c r="AK1279" s="81"/>
      <c r="AL1279" s="81"/>
      <c r="AM1279" s="81"/>
      <c r="AN1279" s="81"/>
      <c r="AO1279" s="81"/>
      <c r="AP1279" s="81"/>
      <c r="AQ1279" s="81"/>
      <c r="AR1279" s="81"/>
      <c r="AS1279" s="81"/>
      <c r="AT1279" s="81"/>
      <c r="AU1279" s="81"/>
      <c r="AV1279" s="81"/>
      <c r="AW1279" s="81"/>
      <c r="AX1279" s="81"/>
      <c r="AY1279" s="81"/>
      <c r="AZ1279" s="81"/>
      <c r="BA1279" s="81"/>
      <c r="BB1279" s="81"/>
      <c r="BC1279" s="81"/>
      <c r="BD1279" s="81"/>
      <c r="BE1279" s="81"/>
      <c r="BF1279" s="81"/>
      <c r="BG1279" s="81"/>
      <c r="BH1279" s="81"/>
      <c r="BI1279" s="81"/>
      <c r="BJ1279" s="86"/>
      <c r="BK1279" s="86"/>
      <c r="BL1279" s="34"/>
      <c r="BM1279" s="86"/>
      <c r="BN1279" s="86"/>
      <c r="BO1279" s="86"/>
      <c r="BP1279" s="86"/>
      <c r="BQ1279" s="86"/>
      <c r="BR1279" s="86"/>
      <c r="BS1279" s="86"/>
      <c r="BT1279" s="86"/>
      <c r="BU1279" s="86"/>
      <c r="BV1279" s="86"/>
      <c r="BW1279" s="86"/>
      <c r="BX1279" s="86"/>
      <c r="BY1279" s="86"/>
      <c r="BZ1279" s="86"/>
      <c r="CA1279" s="86"/>
      <c r="CB1279" s="86"/>
      <c r="CC1279" s="86"/>
      <c r="CD1279" s="86"/>
      <c r="CE1279" s="86"/>
      <c r="CF1279" s="86"/>
      <c r="CG1279" s="86"/>
      <c r="CH1279" s="86"/>
      <c r="CI1279" s="86"/>
      <c r="CJ1279" s="86"/>
      <c r="CK1279" s="86"/>
      <c r="CS1279" s="1" t="s">
        <v>3589</v>
      </c>
    </row>
    <row r="1280" spans="1:97" ht="15.75" hidden="1" customHeight="1">
      <c r="A1280" s="86"/>
      <c r="B1280" s="106"/>
      <c r="C1280" s="81"/>
      <c r="D1280" s="106"/>
      <c r="E1280" s="106"/>
      <c r="F1280" s="106"/>
      <c r="G1280" s="106"/>
      <c r="H1280" s="106"/>
      <c r="I1280" s="106"/>
      <c r="J1280" s="106"/>
      <c r="K1280" s="106"/>
      <c r="L1280" s="106"/>
      <c r="M1280" s="81"/>
      <c r="N1280" s="81"/>
      <c r="O1280" s="81"/>
      <c r="P1280" s="81"/>
      <c r="Q1280" s="81"/>
      <c r="R1280" s="81"/>
      <c r="S1280" s="81"/>
      <c r="T1280" s="81"/>
      <c r="U1280" s="81"/>
      <c r="V1280" s="81"/>
      <c r="W1280" s="81"/>
      <c r="X1280" s="81"/>
      <c r="Y1280" s="81"/>
      <c r="Z1280" s="81"/>
      <c r="AA1280" s="81"/>
      <c r="AB1280" s="81"/>
      <c r="AC1280" s="81"/>
      <c r="AD1280" s="81"/>
      <c r="AE1280" s="81"/>
      <c r="AF1280" s="81"/>
      <c r="AG1280" s="81"/>
      <c r="AH1280" s="81"/>
      <c r="AI1280" s="81"/>
      <c r="AJ1280" s="81"/>
      <c r="AK1280" s="81"/>
      <c r="AL1280" s="81"/>
      <c r="AM1280" s="81"/>
      <c r="AN1280" s="81"/>
      <c r="AO1280" s="81"/>
      <c r="AP1280" s="81"/>
      <c r="AQ1280" s="81"/>
      <c r="AR1280" s="81"/>
      <c r="AS1280" s="81"/>
      <c r="AT1280" s="81"/>
      <c r="AU1280" s="81"/>
      <c r="AV1280" s="81"/>
      <c r="AW1280" s="81"/>
      <c r="AX1280" s="81"/>
      <c r="AY1280" s="81"/>
      <c r="AZ1280" s="81"/>
      <c r="BA1280" s="81"/>
      <c r="BB1280" s="81"/>
      <c r="BC1280" s="81"/>
      <c r="BD1280" s="81"/>
      <c r="BE1280" s="81"/>
      <c r="BF1280" s="81"/>
      <c r="BG1280" s="81"/>
      <c r="BH1280" s="81"/>
      <c r="BI1280" s="81"/>
      <c r="BJ1280" s="86"/>
      <c r="BK1280" s="86"/>
      <c r="BL1280" s="34"/>
      <c r="BM1280" s="86"/>
      <c r="BN1280" s="86"/>
      <c r="BO1280" s="86"/>
      <c r="BP1280" s="86"/>
      <c r="BQ1280" s="86"/>
      <c r="BR1280" s="86"/>
      <c r="BS1280" s="86"/>
      <c r="BT1280" s="86"/>
      <c r="BU1280" s="86"/>
      <c r="BV1280" s="86"/>
      <c r="BW1280" s="86"/>
      <c r="BX1280" s="86"/>
      <c r="BY1280" s="86"/>
      <c r="BZ1280" s="86"/>
      <c r="CA1280" s="86"/>
      <c r="CB1280" s="86"/>
      <c r="CC1280" s="86"/>
      <c r="CD1280" s="86"/>
      <c r="CE1280" s="86"/>
      <c r="CF1280" s="86"/>
      <c r="CG1280" s="86"/>
      <c r="CH1280" s="86"/>
      <c r="CI1280" s="86"/>
      <c r="CJ1280" s="86"/>
      <c r="CK1280" s="86"/>
      <c r="CS1280" s="1" t="s">
        <v>3590</v>
      </c>
    </row>
    <row r="1281" spans="1:97" ht="15.75" hidden="1" customHeight="1">
      <c r="A1281" s="86"/>
      <c r="B1281" s="106"/>
      <c r="C1281" s="81"/>
      <c r="D1281" s="106"/>
      <c r="E1281" s="106"/>
      <c r="F1281" s="106"/>
      <c r="G1281" s="106"/>
      <c r="H1281" s="106"/>
      <c r="I1281" s="106"/>
      <c r="J1281" s="106"/>
      <c r="K1281" s="106"/>
      <c r="L1281" s="106"/>
      <c r="M1281" s="81"/>
      <c r="N1281" s="81"/>
      <c r="O1281" s="81"/>
      <c r="P1281" s="81"/>
      <c r="Q1281" s="81"/>
      <c r="R1281" s="81"/>
      <c r="S1281" s="81"/>
      <c r="T1281" s="81"/>
      <c r="U1281" s="81"/>
      <c r="V1281" s="81"/>
      <c r="W1281" s="81"/>
      <c r="X1281" s="81"/>
      <c r="Y1281" s="81"/>
      <c r="Z1281" s="81"/>
      <c r="AA1281" s="81"/>
      <c r="AB1281" s="81"/>
      <c r="AC1281" s="81"/>
      <c r="AD1281" s="81"/>
      <c r="AE1281" s="81"/>
      <c r="AF1281" s="81"/>
      <c r="AG1281" s="81"/>
      <c r="AH1281" s="81"/>
      <c r="AI1281" s="81"/>
      <c r="AJ1281" s="81"/>
      <c r="AK1281" s="81"/>
      <c r="AL1281" s="81"/>
      <c r="AM1281" s="81"/>
      <c r="AN1281" s="81"/>
      <c r="AO1281" s="81"/>
      <c r="AP1281" s="81"/>
      <c r="AQ1281" s="81"/>
      <c r="AR1281" s="81"/>
      <c r="AS1281" s="81"/>
      <c r="AT1281" s="81"/>
      <c r="AU1281" s="81"/>
      <c r="AV1281" s="81"/>
      <c r="AW1281" s="81"/>
      <c r="AX1281" s="81"/>
      <c r="AY1281" s="81"/>
      <c r="AZ1281" s="81"/>
      <c r="BA1281" s="81"/>
      <c r="BB1281" s="81"/>
      <c r="BC1281" s="81"/>
      <c r="BD1281" s="81"/>
      <c r="BE1281" s="81"/>
      <c r="BF1281" s="81"/>
      <c r="BG1281" s="81"/>
      <c r="BH1281" s="81"/>
      <c r="BI1281" s="81"/>
      <c r="BJ1281" s="86"/>
      <c r="BK1281" s="86"/>
      <c r="BL1281" s="34"/>
      <c r="BM1281" s="86"/>
      <c r="BN1281" s="86"/>
      <c r="BO1281" s="86"/>
      <c r="BP1281" s="86"/>
      <c r="BQ1281" s="86"/>
      <c r="BR1281" s="86"/>
      <c r="BS1281" s="86"/>
      <c r="BT1281" s="86"/>
      <c r="BU1281" s="86"/>
      <c r="BV1281" s="86"/>
      <c r="BW1281" s="86"/>
      <c r="BX1281" s="86"/>
      <c r="BY1281" s="86"/>
      <c r="BZ1281" s="86"/>
      <c r="CA1281" s="86"/>
      <c r="CB1281" s="86"/>
      <c r="CC1281" s="86"/>
      <c r="CD1281" s="86"/>
      <c r="CE1281" s="86"/>
      <c r="CF1281" s="86"/>
      <c r="CG1281" s="86"/>
      <c r="CH1281" s="86"/>
      <c r="CI1281" s="86"/>
      <c r="CJ1281" s="86"/>
      <c r="CK1281" s="86"/>
      <c r="CS1281" s="1" t="s">
        <v>3591</v>
      </c>
    </row>
    <row r="1282" spans="1:97" ht="15.75" hidden="1" customHeight="1">
      <c r="A1282" s="86"/>
      <c r="B1282" s="106"/>
      <c r="C1282" s="81"/>
      <c r="D1282" s="106"/>
      <c r="E1282" s="106"/>
      <c r="F1282" s="106"/>
      <c r="G1282" s="106"/>
      <c r="H1282" s="106"/>
      <c r="I1282" s="106"/>
      <c r="J1282" s="106"/>
      <c r="K1282" s="106"/>
      <c r="L1282" s="106"/>
      <c r="M1282" s="81"/>
      <c r="N1282" s="81"/>
      <c r="O1282" s="81"/>
      <c r="P1282" s="81"/>
      <c r="Q1282" s="81"/>
      <c r="R1282" s="81"/>
      <c r="S1282" s="81"/>
      <c r="T1282" s="81"/>
      <c r="U1282" s="81"/>
      <c r="V1282" s="81"/>
      <c r="W1282" s="81"/>
      <c r="X1282" s="81"/>
      <c r="Y1282" s="81"/>
      <c r="Z1282" s="81"/>
      <c r="AA1282" s="81"/>
      <c r="AB1282" s="81"/>
      <c r="AC1282" s="81"/>
      <c r="AD1282" s="81"/>
      <c r="AE1282" s="81"/>
      <c r="AF1282" s="81"/>
      <c r="AG1282" s="81"/>
      <c r="AH1282" s="81"/>
      <c r="AI1282" s="81"/>
      <c r="AJ1282" s="81"/>
      <c r="AK1282" s="81"/>
      <c r="AL1282" s="81"/>
      <c r="AM1282" s="81"/>
      <c r="AN1282" s="81"/>
      <c r="AO1282" s="81"/>
      <c r="AP1282" s="81"/>
      <c r="AQ1282" s="81"/>
      <c r="AR1282" s="81"/>
      <c r="AS1282" s="81"/>
      <c r="AT1282" s="81"/>
      <c r="AU1282" s="81"/>
      <c r="AV1282" s="81"/>
      <c r="AW1282" s="81"/>
      <c r="AX1282" s="81"/>
      <c r="AY1282" s="81"/>
      <c r="AZ1282" s="81"/>
      <c r="BA1282" s="81"/>
      <c r="BB1282" s="81"/>
      <c r="BC1282" s="81"/>
      <c r="BD1282" s="81"/>
      <c r="BE1282" s="81"/>
      <c r="BF1282" s="81"/>
      <c r="BG1282" s="81"/>
      <c r="BH1282" s="81"/>
      <c r="BI1282" s="81"/>
      <c r="BJ1282" s="86"/>
      <c r="BK1282" s="86"/>
      <c r="BL1282" s="34"/>
      <c r="BM1282" s="86"/>
      <c r="BN1282" s="86"/>
      <c r="BO1282" s="86"/>
      <c r="BP1282" s="86"/>
      <c r="BQ1282" s="86"/>
      <c r="BR1282" s="86"/>
      <c r="BS1282" s="86"/>
      <c r="BT1282" s="86"/>
      <c r="BU1282" s="86"/>
      <c r="BV1282" s="86"/>
      <c r="BW1282" s="86"/>
      <c r="BX1282" s="86"/>
      <c r="BY1282" s="86"/>
      <c r="BZ1282" s="86"/>
      <c r="CA1282" s="86"/>
      <c r="CB1282" s="86"/>
      <c r="CC1282" s="86"/>
      <c r="CD1282" s="86"/>
      <c r="CE1282" s="86"/>
      <c r="CF1282" s="86"/>
      <c r="CG1282" s="86"/>
      <c r="CH1282" s="86"/>
      <c r="CI1282" s="86"/>
      <c r="CJ1282" s="86"/>
      <c r="CK1282" s="86"/>
      <c r="CS1282" s="1" t="s">
        <v>3592</v>
      </c>
    </row>
    <row r="1283" spans="1:97" ht="15.75" hidden="1" customHeight="1">
      <c r="A1283" s="86"/>
      <c r="B1283" s="106"/>
      <c r="C1283" s="81"/>
      <c r="D1283" s="106"/>
      <c r="E1283" s="106"/>
      <c r="F1283" s="106"/>
      <c r="G1283" s="106"/>
      <c r="H1283" s="106"/>
      <c r="I1283" s="106"/>
      <c r="J1283" s="106"/>
      <c r="K1283" s="106"/>
      <c r="L1283" s="106"/>
      <c r="M1283" s="81"/>
      <c r="N1283" s="81"/>
      <c r="O1283" s="81"/>
      <c r="P1283" s="81"/>
      <c r="Q1283" s="81"/>
      <c r="R1283" s="81"/>
      <c r="S1283" s="81"/>
      <c r="T1283" s="81"/>
      <c r="U1283" s="81"/>
      <c r="V1283" s="81"/>
      <c r="W1283" s="81"/>
      <c r="X1283" s="81"/>
      <c r="Y1283" s="81"/>
      <c r="Z1283" s="81"/>
      <c r="AA1283" s="81"/>
      <c r="AB1283" s="81"/>
      <c r="AC1283" s="81"/>
      <c r="AD1283" s="81"/>
      <c r="AE1283" s="81"/>
      <c r="AF1283" s="81"/>
      <c r="AG1283" s="81"/>
      <c r="AH1283" s="81"/>
      <c r="AI1283" s="81"/>
      <c r="AJ1283" s="81"/>
      <c r="AK1283" s="81"/>
      <c r="AL1283" s="81"/>
      <c r="AM1283" s="81"/>
      <c r="AN1283" s="81"/>
      <c r="AO1283" s="81"/>
      <c r="AP1283" s="81"/>
      <c r="AQ1283" s="81"/>
      <c r="AR1283" s="81"/>
      <c r="AS1283" s="81"/>
      <c r="AT1283" s="81"/>
      <c r="AU1283" s="81"/>
      <c r="AV1283" s="81"/>
      <c r="AW1283" s="81"/>
      <c r="AX1283" s="81"/>
      <c r="AY1283" s="81"/>
      <c r="AZ1283" s="81"/>
      <c r="BA1283" s="81"/>
      <c r="BB1283" s="81"/>
      <c r="BC1283" s="81"/>
      <c r="BD1283" s="81"/>
      <c r="BE1283" s="81"/>
      <c r="BF1283" s="81"/>
      <c r="BG1283" s="81"/>
      <c r="BH1283" s="81"/>
      <c r="BI1283" s="81"/>
      <c r="BJ1283" s="86"/>
      <c r="BK1283" s="86"/>
      <c r="BL1283" s="34"/>
      <c r="BM1283" s="86"/>
      <c r="BN1283" s="86"/>
      <c r="BO1283" s="86"/>
      <c r="BP1283" s="86"/>
      <c r="BQ1283" s="86"/>
      <c r="BR1283" s="86"/>
      <c r="BS1283" s="86"/>
      <c r="BT1283" s="86"/>
      <c r="BU1283" s="86"/>
      <c r="BV1283" s="86"/>
      <c r="BW1283" s="86"/>
      <c r="BX1283" s="86"/>
      <c r="BY1283" s="86"/>
      <c r="BZ1283" s="86"/>
      <c r="CA1283" s="86"/>
      <c r="CB1283" s="86"/>
      <c r="CC1283" s="86"/>
      <c r="CD1283" s="86"/>
      <c r="CE1283" s="86"/>
      <c r="CF1283" s="86"/>
      <c r="CG1283" s="86"/>
      <c r="CH1283" s="86"/>
      <c r="CI1283" s="86"/>
      <c r="CJ1283" s="86"/>
      <c r="CK1283" s="86"/>
      <c r="CS1283" s="1" t="s">
        <v>3593</v>
      </c>
    </row>
    <row r="1284" spans="1:97" ht="15.75" hidden="1" customHeight="1">
      <c r="A1284" s="86"/>
      <c r="B1284" s="106"/>
      <c r="C1284" s="81"/>
      <c r="D1284" s="106"/>
      <c r="E1284" s="106"/>
      <c r="F1284" s="106"/>
      <c r="G1284" s="106"/>
      <c r="H1284" s="106"/>
      <c r="I1284" s="106"/>
      <c r="J1284" s="106"/>
      <c r="K1284" s="106"/>
      <c r="L1284" s="106"/>
      <c r="M1284" s="81"/>
      <c r="N1284" s="81"/>
      <c r="O1284" s="81"/>
      <c r="P1284" s="81"/>
      <c r="Q1284" s="81"/>
      <c r="R1284" s="81"/>
      <c r="S1284" s="81"/>
      <c r="T1284" s="81"/>
      <c r="U1284" s="81"/>
      <c r="V1284" s="81"/>
      <c r="W1284" s="81"/>
      <c r="X1284" s="81"/>
      <c r="Y1284" s="81"/>
      <c r="Z1284" s="81"/>
      <c r="AA1284" s="81"/>
      <c r="AB1284" s="81"/>
      <c r="AC1284" s="81"/>
      <c r="AD1284" s="81"/>
      <c r="AE1284" s="81"/>
      <c r="AF1284" s="81"/>
      <c r="AG1284" s="81"/>
      <c r="AH1284" s="81"/>
      <c r="AI1284" s="81"/>
      <c r="AJ1284" s="81"/>
      <c r="AK1284" s="81"/>
      <c r="AL1284" s="81"/>
      <c r="AM1284" s="81"/>
      <c r="AN1284" s="81"/>
      <c r="AO1284" s="81"/>
      <c r="AP1284" s="81"/>
      <c r="AQ1284" s="81"/>
      <c r="AR1284" s="81"/>
      <c r="AS1284" s="81"/>
      <c r="AT1284" s="81"/>
      <c r="AU1284" s="81"/>
      <c r="AV1284" s="81"/>
      <c r="AW1284" s="81"/>
      <c r="AX1284" s="81"/>
      <c r="AY1284" s="81"/>
      <c r="AZ1284" s="81"/>
      <c r="BA1284" s="81"/>
      <c r="BB1284" s="81"/>
      <c r="BC1284" s="81"/>
      <c r="BD1284" s="81"/>
      <c r="BE1284" s="81"/>
      <c r="BF1284" s="81"/>
      <c r="BG1284" s="81"/>
      <c r="BH1284" s="81"/>
      <c r="BI1284" s="81"/>
      <c r="BJ1284" s="86"/>
      <c r="BK1284" s="86"/>
      <c r="BL1284" s="34"/>
      <c r="BM1284" s="86"/>
      <c r="BN1284" s="86"/>
      <c r="BO1284" s="86"/>
      <c r="BP1284" s="86"/>
      <c r="BQ1284" s="86"/>
      <c r="BR1284" s="86"/>
      <c r="BS1284" s="86"/>
      <c r="BT1284" s="86"/>
      <c r="BU1284" s="86"/>
      <c r="BV1284" s="86"/>
      <c r="BW1284" s="86"/>
      <c r="BX1284" s="86"/>
      <c r="BY1284" s="86"/>
      <c r="BZ1284" s="86"/>
      <c r="CA1284" s="86"/>
      <c r="CB1284" s="86"/>
      <c r="CC1284" s="86"/>
      <c r="CD1284" s="86"/>
      <c r="CE1284" s="86"/>
      <c r="CF1284" s="86"/>
      <c r="CG1284" s="86"/>
      <c r="CH1284" s="86"/>
      <c r="CI1284" s="86"/>
      <c r="CJ1284" s="86"/>
      <c r="CK1284" s="86"/>
      <c r="CS1284" s="1" t="s">
        <v>3594</v>
      </c>
    </row>
    <row r="1285" spans="1:97" ht="15.75" hidden="1" customHeight="1">
      <c r="A1285" s="86"/>
      <c r="B1285" s="106"/>
      <c r="C1285" s="81"/>
      <c r="D1285" s="106"/>
      <c r="E1285" s="106"/>
      <c r="F1285" s="106"/>
      <c r="G1285" s="106"/>
      <c r="H1285" s="106"/>
      <c r="I1285" s="106"/>
      <c r="J1285" s="106"/>
      <c r="K1285" s="106"/>
      <c r="L1285" s="106"/>
      <c r="M1285" s="81"/>
      <c r="N1285" s="81"/>
      <c r="O1285" s="81"/>
      <c r="P1285" s="81"/>
      <c r="Q1285" s="81"/>
      <c r="R1285" s="81"/>
      <c r="S1285" s="81"/>
      <c r="T1285" s="81"/>
      <c r="U1285" s="81"/>
      <c r="V1285" s="81"/>
      <c r="W1285" s="81"/>
      <c r="X1285" s="81"/>
      <c r="Y1285" s="81"/>
      <c r="Z1285" s="81"/>
      <c r="AA1285" s="81"/>
      <c r="AB1285" s="81"/>
      <c r="AC1285" s="81"/>
      <c r="AD1285" s="81"/>
      <c r="AE1285" s="81"/>
      <c r="AF1285" s="81"/>
      <c r="AG1285" s="81"/>
      <c r="AH1285" s="81"/>
      <c r="AI1285" s="81"/>
      <c r="AJ1285" s="81"/>
      <c r="AK1285" s="81"/>
      <c r="AL1285" s="81"/>
      <c r="AM1285" s="81"/>
      <c r="AN1285" s="81"/>
      <c r="AO1285" s="81"/>
      <c r="AP1285" s="81"/>
      <c r="AQ1285" s="81"/>
      <c r="AR1285" s="81"/>
      <c r="AS1285" s="81"/>
      <c r="AT1285" s="81"/>
      <c r="AU1285" s="81"/>
      <c r="AV1285" s="81"/>
      <c r="AW1285" s="81"/>
      <c r="AX1285" s="81"/>
      <c r="AY1285" s="81"/>
      <c r="AZ1285" s="81"/>
      <c r="BA1285" s="81"/>
      <c r="BB1285" s="81"/>
      <c r="BC1285" s="81"/>
      <c r="BD1285" s="81"/>
      <c r="BE1285" s="81"/>
      <c r="BF1285" s="81"/>
      <c r="BG1285" s="81"/>
      <c r="BH1285" s="81"/>
      <c r="BI1285" s="81"/>
      <c r="BJ1285" s="86"/>
      <c r="BK1285" s="86"/>
      <c r="BL1285" s="34"/>
      <c r="BM1285" s="86"/>
      <c r="BN1285" s="86"/>
      <c r="BO1285" s="86"/>
      <c r="BP1285" s="86"/>
      <c r="BQ1285" s="86"/>
      <c r="BR1285" s="86"/>
      <c r="BS1285" s="86"/>
      <c r="BT1285" s="86"/>
      <c r="BU1285" s="86"/>
      <c r="BV1285" s="86"/>
      <c r="BW1285" s="86"/>
      <c r="BX1285" s="86"/>
      <c r="BY1285" s="86"/>
      <c r="BZ1285" s="86"/>
      <c r="CA1285" s="86"/>
      <c r="CB1285" s="86"/>
      <c r="CC1285" s="86"/>
      <c r="CD1285" s="86"/>
      <c r="CE1285" s="86"/>
      <c r="CF1285" s="86"/>
      <c r="CG1285" s="86"/>
      <c r="CH1285" s="86"/>
      <c r="CI1285" s="86"/>
      <c r="CJ1285" s="86"/>
      <c r="CK1285" s="86"/>
      <c r="CS1285" s="1" t="s">
        <v>3595</v>
      </c>
    </row>
    <row r="1286" spans="1:97" ht="15.75" hidden="1" customHeight="1">
      <c r="A1286" s="86"/>
      <c r="B1286" s="106"/>
      <c r="C1286" s="81"/>
      <c r="D1286" s="106"/>
      <c r="E1286" s="106"/>
      <c r="F1286" s="106"/>
      <c r="G1286" s="106"/>
      <c r="H1286" s="106"/>
      <c r="I1286" s="106"/>
      <c r="J1286" s="106"/>
      <c r="K1286" s="106"/>
      <c r="L1286" s="106"/>
      <c r="M1286" s="81"/>
      <c r="N1286" s="81"/>
      <c r="O1286" s="81"/>
      <c r="P1286" s="81"/>
      <c r="Q1286" s="81"/>
      <c r="R1286" s="81"/>
      <c r="S1286" s="81"/>
      <c r="T1286" s="81"/>
      <c r="U1286" s="81"/>
      <c r="V1286" s="81"/>
      <c r="W1286" s="81"/>
      <c r="X1286" s="81"/>
      <c r="Y1286" s="81"/>
      <c r="Z1286" s="81"/>
      <c r="AA1286" s="81"/>
      <c r="AB1286" s="81"/>
      <c r="AC1286" s="81"/>
      <c r="AD1286" s="81"/>
      <c r="AE1286" s="81"/>
      <c r="AF1286" s="81"/>
      <c r="AG1286" s="81"/>
      <c r="AH1286" s="81"/>
      <c r="AI1286" s="81"/>
      <c r="AJ1286" s="81"/>
      <c r="AK1286" s="81"/>
      <c r="AL1286" s="81"/>
      <c r="AM1286" s="81"/>
      <c r="AN1286" s="81"/>
      <c r="AO1286" s="81"/>
      <c r="AP1286" s="81"/>
      <c r="AQ1286" s="81"/>
      <c r="AR1286" s="81"/>
      <c r="AS1286" s="81"/>
      <c r="AT1286" s="81"/>
      <c r="AU1286" s="81"/>
      <c r="AV1286" s="81"/>
      <c r="AW1286" s="81"/>
      <c r="AX1286" s="81"/>
      <c r="AY1286" s="81"/>
      <c r="AZ1286" s="81"/>
      <c r="BA1286" s="81"/>
      <c r="BB1286" s="81"/>
      <c r="BC1286" s="81"/>
      <c r="BD1286" s="81"/>
      <c r="BE1286" s="81"/>
      <c r="BF1286" s="81"/>
      <c r="BG1286" s="81"/>
      <c r="BH1286" s="81"/>
      <c r="BI1286" s="81"/>
      <c r="BJ1286" s="86"/>
      <c r="BK1286" s="86"/>
      <c r="BL1286" s="34"/>
      <c r="BM1286" s="86"/>
      <c r="BN1286" s="86"/>
      <c r="BO1286" s="86"/>
      <c r="BP1286" s="86"/>
      <c r="BQ1286" s="86"/>
      <c r="BR1286" s="86"/>
      <c r="BS1286" s="86"/>
      <c r="BT1286" s="86"/>
      <c r="BU1286" s="86"/>
      <c r="BV1286" s="86"/>
      <c r="BW1286" s="86"/>
      <c r="BX1286" s="86"/>
      <c r="BY1286" s="86"/>
      <c r="BZ1286" s="86"/>
      <c r="CA1286" s="86"/>
      <c r="CB1286" s="86"/>
      <c r="CC1286" s="86"/>
      <c r="CD1286" s="86"/>
      <c r="CE1286" s="86"/>
      <c r="CF1286" s="86"/>
      <c r="CG1286" s="86"/>
      <c r="CH1286" s="86"/>
      <c r="CI1286" s="86"/>
      <c r="CJ1286" s="86"/>
      <c r="CK1286" s="86"/>
      <c r="CS1286" s="1" t="s">
        <v>3596</v>
      </c>
    </row>
    <row r="1287" spans="1:97" ht="15.75" hidden="1" customHeight="1">
      <c r="A1287" s="86"/>
      <c r="B1287" s="106"/>
      <c r="C1287" s="81"/>
      <c r="D1287" s="106"/>
      <c r="E1287" s="106"/>
      <c r="F1287" s="106"/>
      <c r="G1287" s="106"/>
      <c r="H1287" s="106"/>
      <c r="I1287" s="106"/>
      <c r="J1287" s="106"/>
      <c r="K1287" s="106"/>
      <c r="L1287" s="106"/>
      <c r="M1287" s="81"/>
      <c r="N1287" s="81"/>
      <c r="O1287" s="81"/>
      <c r="P1287" s="81"/>
      <c r="Q1287" s="81"/>
      <c r="R1287" s="81"/>
      <c r="S1287" s="81"/>
      <c r="T1287" s="81"/>
      <c r="U1287" s="81"/>
      <c r="V1287" s="81"/>
      <c r="W1287" s="81"/>
      <c r="X1287" s="81"/>
      <c r="Y1287" s="81"/>
      <c r="Z1287" s="81"/>
      <c r="AA1287" s="81"/>
      <c r="AB1287" s="81"/>
      <c r="AC1287" s="81"/>
      <c r="AD1287" s="81"/>
      <c r="AE1287" s="81"/>
      <c r="AF1287" s="81"/>
      <c r="AG1287" s="81"/>
      <c r="AH1287" s="81"/>
      <c r="AI1287" s="81"/>
      <c r="AJ1287" s="81"/>
      <c r="AK1287" s="81"/>
      <c r="AL1287" s="81"/>
      <c r="AM1287" s="81"/>
      <c r="AN1287" s="81"/>
      <c r="AO1287" s="81"/>
      <c r="AP1287" s="81"/>
      <c r="AQ1287" s="81"/>
      <c r="AR1287" s="81"/>
      <c r="AS1287" s="81"/>
      <c r="AT1287" s="81"/>
      <c r="AU1287" s="81"/>
      <c r="AV1287" s="81"/>
      <c r="AW1287" s="81"/>
      <c r="AX1287" s="81"/>
      <c r="AY1287" s="81"/>
      <c r="AZ1287" s="81"/>
      <c r="BA1287" s="81"/>
      <c r="BB1287" s="81"/>
      <c r="BC1287" s="81"/>
      <c r="BD1287" s="81"/>
      <c r="BE1287" s="81"/>
      <c r="BF1287" s="81"/>
      <c r="BG1287" s="81"/>
      <c r="BH1287" s="81"/>
      <c r="BI1287" s="81"/>
      <c r="BJ1287" s="86"/>
      <c r="BK1287" s="86"/>
      <c r="BL1287" s="34"/>
      <c r="BM1287" s="86"/>
      <c r="BN1287" s="86"/>
      <c r="BO1287" s="86"/>
      <c r="BP1287" s="86"/>
      <c r="BQ1287" s="86"/>
      <c r="BR1287" s="86"/>
      <c r="BS1287" s="86"/>
      <c r="BT1287" s="86"/>
      <c r="BU1287" s="86"/>
      <c r="BV1287" s="86"/>
      <c r="BW1287" s="86"/>
      <c r="BX1287" s="86"/>
      <c r="BY1287" s="86"/>
      <c r="BZ1287" s="86"/>
      <c r="CA1287" s="86"/>
      <c r="CB1287" s="86"/>
      <c r="CC1287" s="86"/>
      <c r="CD1287" s="86"/>
      <c r="CE1287" s="86"/>
      <c r="CF1287" s="86"/>
      <c r="CG1287" s="86"/>
      <c r="CH1287" s="86"/>
      <c r="CI1287" s="86"/>
      <c r="CJ1287" s="86"/>
      <c r="CK1287" s="86"/>
      <c r="CS1287" s="1" t="s">
        <v>3597</v>
      </c>
    </row>
    <row r="1288" spans="1:97" ht="15.75" hidden="1" customHeight="1">
      <c r="A1288" s="86"/>
      <c r="B1288" s="106"/>
      <c r="C1288" s="81"/>
      <c r="D1288" s="106"/>
      <c r="E1288" s="106"/>
      <c r="F1288" s="106"/>
      <c r="G1288" s="106"/>
      <c r="H1288" s="106"/>
      <c r="I1288" s="106"/>
      <c r="J1288" s="106"/>
      <c r="K1288" s="106"/>
      <c r="L1288" s="106"/>
      <c r="M1288" s="81"/>
      <c r="N1288" s="81"/>
      <c r="O1288" s="81"/>
      <c r="P1288" s="81"/>
      <c r="Q1288" s="81"/>
      <c r="R1288" s="81"/>
      <c r="S1288" s="81"/>
      <c r="T1288" s="81"/>
      <c r="U1288" s="81"/>
      <c r="V1288" s="81"/>
      <c r="W1288" s="81"/>
      <c r="X1288" s="81"/>
      <c r="Y1288" s="81"/>
      <c r="Z1288" s="81"/>
      <c r="AA1288" s="81"/>
      <c r="AB1288" s="81"/>
      <c r="AC1288" s="81"/>
      <c r="AD1288" s="81"/>
      <c r="AE1288" s="81"/>
      <c r="AF1288" s="81"/>
      <c r="AG1288" s="81"/>
      <c r="AH1288" s="81"/>
      <c r="AI1288" s="81"/>
      <c r="AJ1288" s="81"/>
      <c r="AK1288" s="81"/>
      <c r="AL1288" s="81"/>
      <c r="AM1288" s="81"/>
      <c r="AN1288" s="81"/>
      <c r="AO1288" s="81"/>
      <c r="AP1288" s="81"/>
      <c r="AQ1288" s="81"/>
      <c r="AR1288" s="81"/>
      <c r="AS1288" s="81"/>
      <c r="AT1288" s="81"/>
      <c r="AU1288" s="81"/>
      <c r="AV1288" s="81"/>
      <c r="AW1288" s="81"/>
      <c r="AX1288" s="81"/>
      <c r="AY1288" s="81"/>
      <c r="AZ1288" s="81"/>
      <c r="BA1288" s="81"/>
      <c r="BB1288" s="81"/>
      <c r="BC1288" s="81"/>
      <c r="BD1288" s="81"/>
      <c r="BE1288" s="81"/>
      <c r="BF1288" s="81"/>
      <c r="BG1288" s="81"/>
      <c r="BH1288" s="81"/>
      <c r="BI1288" s="81"/>
      <c r="BJ1288" s="86"/>
      <c r="BK1288" s="86"/>
      <c r="BL1288" s="34"/>
      <c r="BM1288" s="86"/>
      <c r="BN1288" s="86"/>
      <c r="BO1288" s="86"/>
      <c r="BP1288" s="86"/>
      <c r="BQ1288" s="86"/>
      <c r="BR1288" s="86"/>
      <c r="BS1288" s="86"/>
      <c r="BT1288" s="86"/>
      <c r="BU1288" s="86"/>
      <c r="BV1288" s="86"/>
      <c r="BW1288" s="86"/>
      <c r="BX1288" s="86"/>
      <c r="BY1288" s="86"/>
      <c r="BZ1288" s="86"/>
      <c r="CA1288" s="86"/>
      <c r="CB1288" s="86"/>
      <c r="CC1288" s="86"/>
      <c r="CD1288" s="86"/>
      <c r="CE1288" s="86"/>
      <c r="CF1288" s="86"/>
      <c r="CG1288" s="86"/>
      <c r="CH1288" s="86"/>
      <c r="CI1288" s="86"/>
      <c r="CJ1288" s="86"/>
      <c r="CK1288" s="86"/>
      <c r="CS1288" s="1" t="s">
        <v>3598</v>
      </c>
    </row>
    <row r="1289" spans="1:97" ht="15.75" hidden="1" customHeight="1">
      <c r="A1289" s="86"/>
      <c r="B1289" s="106"/>
      <c r="C1289" s="81"/>
      <c r="D1289" s="106"/>
      <c r="E1289" s="106"/>
      <c r="F1289" s="106"/>
      <c r="G1289" s="106"/>
      <c r="H1289" s="106"/>
      <c r="I1289" s="106"/>
      <c r="J1289" s="106"/>
      <c r="K1289" s="106"/>
      <c r="L1289" s="106"/>
      <c r="M1289" s="81"/>
      <c r="N1289" s="81"/>
      <c r="O1289" s="81"/>
      <c r="P1289" s="81"/>
      <c r="Q1289" s="81"/>
      <c r="R1289" s="81"/>
      <c r="S1289" s="81"/>
      <c r="T1289" s="81"/>
      <c r="U1289" s="81"/>
      <c r="V1289" s="81"/>
      <c r="W1289" s="81"/>
      <c r="X1289" s="81"/>
      <c r="Y1289" s="81"/>
      <c r="Z1289" s="81"/>
      <c r="AA1289" s="81"/>
      <c r="AB1289" s="81"/>
      <c r="AC1289" s="81"/>
      <c r="AD1289" s="81"/>
      <c r="AE1289" s="81"/>
      <c r="AF1289" s="81"/>
      <c r="AG1289" s="81"/>
      <c r="AH1289" s="81"/>
      <c r="AI1289" s="81"/>
      <c r="AJ1289" s="81"/>
      <c r="AK1289" s="81"/>
      <c r="AL1289" s="81"/>
      <c r="AM1289" s="81"/>
      <c r="AN1289" s="81"/>
      <c r="AO1289" s="81"/>
      <c r="AP1289" s="81"/>
      <c r="AQ1289" s="81"/>
      <c r="AR1289" s="81"/>
      <c r="AS1289" s="81"/>
      <c r="AT1289" s="81"/>
      <c r="AU1289" s="81"/>
      <c r="AV1289" s="81"/>
      <c r="AW1289" s="81"/>
      <c r="AX1289" s="81"/>
      <c r="AY1289" s="81"/>
      <c r="AZ1289" s="81"/>
      <c r="BA1289" s="81"/>
      <c r="BB1289" s="81"/>
      <c r="BC1289" s="81"/>
      <c r="BD1289" s="81"/>
      <c r="BE1289" s="81"/>
      <c r="BF1289" s="81"/>
      <c r="BG1289" s="81"/>
      <c r="BH1289" s="81"/>
      <c r="BI1289" s="81"/>
      <c r="BJ1289" s="86"/>
      <c r="BK1289" s="86"/>
      <c r="BL1289" s="34"/>
      <c r="BM1289" s="86"/>
      <c r="BN1289" s="86"/>
      <c r="BO1289" s="86"/>
      <c r="BP1289" s="86"/>
      <c r="BQ1289" s="86"/>
      <c r="BR1289" s="86"/>
      <c r="BS1289" s="86"/>
      <c r="BT1289" s="86"/>
      <c r="BU1289" s="86"/>
      <c r="BV1289" s="86"/>
      <c r="BW1289" s="86"/>
      <c r="BX1289" s="86"/>
      <c r="BY1289" s="86"/>
      <c r="BZ1289" s="86"/>
      <c r="CA1289" s="86"/>
      <c r="CB1289" s="86"/>
      <c r="CC1289" s="86"/>
      <c r="CD1289" s="86"/>
      <c r="CE1289" s="86"/>
      <c r="CF1289" s="86"/>
      <c r="CG1289" s="86"/>
      <c r="CH1289" s="86"/>
      <c r="CI1289" s="86"/>
      <c r="CJ1289" s="86"/>
      <c r="CK1289" s="86"/>
      <c r="CS1289" s="1" t="s">
        <v>3599</v>
      </c>
    </row>
    <row r="1290" spans="1:97" ht="15.75" hidden="1" customHeight="1">
      <c r="A1290" s="86"/>
      <c r="B1290" s="106"/>
      <c r="C1290" s="81"/>
      <c r="D1290" s="106"/>
      <c r="E1290" s="106"/>
      <c r="F1290" s="106"/>
      <c r="G1290" s="106"/>
      <c r="H1290" s="106"/>
      <c r="I1290" s="106"/>
      <c r="J1290" s="106"/>
      <c r="K1290" s="106"/>
      <c r="L1290" s="106"/>
      <c r="M1290" s="81"/>
      <c r="N1290" s="81"/>
      <c r="O1290" s="81"/>
      <c r="P1290" s="81"/>
      <c r="Q1290" s="81"/>
      <c r="R1290" s="81"/>
      <c r="S1290" s="81"/>
      <c r="T1290" s="81"/>
      <c r="U1290" s="81"/>
      <c r="V1290" s="81"/>
      <c r="W1290" s="81"/>
      <c r="X1290" s="81"/>
      <c r="Y1290" s="81"/>
      <c r="Z1290" s="81"/>
      <c r="AA1290" s="81"/>
      <c r="AB1290" s="81"/>
      <c r="AC1290" s="81"/>
      <c r="AD1290" s="81"/>
      <c r="AE1290" s="81"/>
      <c r="AF1290" s="81"/>
      <c r="AG1290" s="81"/>
      <c r="AH1290" s="81"/>
      <c r="AI1290" s="81"/>
      <c r="AJ1290" s="81"/>
      <c r="AK1290" s="81"/>
      <c r="AL1290" s="81"/>
      <c r="AM1290" s="81"/>
      <c r="AN1290" s="81"/>
      <c r="AO1290" s="81"/>
      <c r="AP1290" s="81"/>
      <c r="AQ1290" s="81"/>
      <c r="AR1290" s="81"/>
      <c r="AS1290" s="81"/>
      <c r="AT1290" s="81"/>
      <c r="AU1290" s="81"/>
      <c r="AV1290" s="81"/>
      <c r="AW1290" s="81"/>
      <c r="AX1290" s="81"/>
      <c r="AY1290" s="81"/>
      <c r="AZ1290" s="81"/>
      <c r="BA1290" s="81"/>
      <c r="BB1290" s="81"/>
      <c r="BC1290" s="81"/>
      <c r="BD1290" s="81"/>
      <c r="BE1290" s="81"/>
      <c r="BF1290" s="81"/>
      <c r="BG1290" s="81"/>
      <c r="BH1290" s="81"/>
      <c r="BI1290" s="81"/>
      <c r="BJ1290" s="86"/>
      <c r="BK1290" s="86"/>
      <c r="BL1290" s="34"/>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S1290" s="1" t="s">
        <v>3600</v>
      </c>
    </row>
    <row r="1291" spans="1:97" ht="15.75" hidden="1" customHeight="1">
      <c r="A1291" s="86"/>
      <c r="B1291" s="106"/>
      <c r="C1291" s="81"/>
      <c r="D1291" s="106"/>
      <c r="E1291" s="106"/>
      <c r="F1291" s="106"/>
      <c r="G1291" s="106"/>
      <c r="H1291" s="106"/>
      <c r="I1291" s="106"/>
      <c r="J1291" s="106"/>
      <c r="K1291" s="106"/>
      <c r="L1291" s="106"/>
      <c r="M1291" s="81"/>
      <c r="N1291" s="81"/>
      <c r="O1291" s="81"/>
      <c r="P1291" s="81"/>
      <c r="Q1291" s="81"/>
      <c r="R1291" s="81"/>
      <c r="S1291" s="81"/>
      <c r="T1291" s="81"/>
      <c r="U1291" s="81"/>
      <c r="V1291" s="81"/>
      <c r="W1291" s="81"/>
      <c r="X1291" s="81"/>
      <c r="Y1291" s="81"/>
      <c r="Z1291" s="81"/>
      <c r="AA1291" s="81"/>
      <c r="AB1291" s="81"/>
      <c r="AC1291" s="81"/>
      <c r="AD1291" s="81"/>
      <c r="AE1291" s="81"/>
      <c r="AF1291" s="81"/>
      <c r="AG1291" s="81"/>
      <c r="AH1291" s="81"/>
      <c r="AI1291" s="81"/>
      <c r="AJ1291" s="81"/>
      <c r="AK1291" s="81"/>
      <c r="AL1291" s="81"/>
      <c r="AM1291" s="81"/>
      <c r="AN1291" s="81"/>
      <c r="AO1291" s="81"/>
      <c r="AP1291" s="81"/>
      <c r="AQ1291" s="81"/>
      <c r="AR1291" s="81"/>
      <c r="AS1291" s="81"/>
      <c r="AT1291" s="81"/>
      <c r="AU1291" s="81"/>
      <c r="AV1291" s="81"/>
      <c r="AW1291" s="81"/>
      <c r="AX1291" s="81"/>
      <c r="AY1291" s="81"/>
      <c r="AZ1291" s="81"/>
      <c r="BA1291" s="81"/>
      <c r="BB1291" s="81"/>
      <c r="BC1291" s="81"/>
      <c r="BD1291" s="81"/>
      <c r="BE1291" s="81"/>
      <c r="BF1291" s="81"/>
      <c r="BG1291" s="81"/>
      <c r="BH1291" s="81"/>
      <c r="BI1291" s="81"/>
      <c r="BJ1291" s="86"/>
      <c r="BK1291" s="86"/>
      <c r="BL1291" s="34"/>
      <c r="BM1291" s="86"/>
      <c r="BN1291" s="86"/>
      <c r="BO1291" s="86"/>
      <c r="BP1291" s="86"/>
      <c r="BQ1291" s="86"/>
      <c r="BR1291" s="86"/>
      <c r="BS1291" s="86"/>
      <c r="BT1291" s="86"/>
      <c r="BU1291" s="86"/>
      <c r="BV1291" s="86"/>
      <c r="BW1291" s="86"/>
      <c r="BX1291" s="86"/>
      <c r="BY1291" s="86"/>
      <c r="BZ1291" s="86"/>
      <c r="CA1291" s="86"/>
      <c r="CB1291" s="86"/>
      <c r="CC1291" s="86"/>
      <c r="CD1291" s="86"/>
      <c r="CE1291" s="86"/>
      <c r="CF1291" s="86"/>
      <c r="CG1291" s="86"/>
      <c r="CH1291" s="86"/>
      <c r="CI1291" s="86"/>
      <c r="CJ1291" s="86"/>
      <c r="CK1291" s="86"/>
      <c r="CS1291" s="1" t="s">
        <v>3601</v>
      </c>
    </row>
    <row r="1292" spans="1:97" ht="15.75" hidden="1" customHeight="1">
      <c r="A1292" s="86"/>
      <c r="B1292" s="106"/>
      <c r="C1292" s="81"/>
      <c r="D1292" s="106"/>
      <c r="E1292" s="106"/>
      <c r="F1292" s="106"/>
      <c r="G1292" s="106"/>
      <c r="H1292" s="106"/>
      <c r="I1292" s="106"/>
      <c r="J1292" s="106"/>
      <c r="K1292" s="106"/>
      <c r="L1292" s="106"/>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6"/>
      <c r="BK1292" s="86"/>
      <c r="BL1292" s="34"/>
      <c r="BM1292" s="86"/>
      <c r="BN1292" s="86"/>
      <c r="BO1292" s="86"/>
      <c r="BP1292" s="86"/>
      <c r="BQ1292" s="86"/>
      <c r="BR1292" s="86"/>
      <c r="BS1292" s="86"/>
      <c r="BT1292" s="86"/>
      <c r="BU1292" s="86"/>
      <c r="BV1292" s="86"/>
      <c r="BW1292" s="86"/>
      <c r="BX1292" s="86"/>
      <c r="BY1292" s="86"/>
      <c r="BZ1292" s="86"/>
      <c r="CA1292" s="86"/>
      <c r="CB1292" s="86"/>
      <c r="CC1292" s="86"/>
      <c r="CD1292" s="86"/>
      <c r="CE1292" s="86"/>
      <c r="CF1292" s="86"/>
      <c r="CG1292" s="86"/>
      <c r="CH1292" s="86"/>
      <c r="CI1292" s="86"/>
      <c r="CJ1292" s="86"/>
      <c r="CK1292" s="86"/>
      <c r="CS1292" s="1" t="s">
        <v>3602</v>
      </c>
    </row>
    <row r="1293" spans="1:97" ht="15.75" hidden="1" customHeight="1">
      <c r="A1293" s="86"/>
      <c r="B1293" s="106"/>
      <c r="C1293" s="81"/>
      <c r="D1293" s="106"/>
      <c r="E1293" s="106"/>
      <c r="F1293" s="106"/>
      <c r="G1293" s="106"/>
      <c r="H1293" s="106"/>
      <c r="I1293" s="106"/>
      <c r="J1293" s="106"/>
      <c r="K1293" s="106"/>
      <c r="L1293" s="106"/>
      <c r="M1293" s="81"/>
      <c r="N1293" s="81"/>
      <c r="O1293" s="81"/>
      <c r="P1293" s="81"/>
      <c r="Q1293" s="81"/>
      <c r="R1293" s="81"/>
      <c r="S1293" s="81"/>
      <c r="T1293" s="81"/>
      <c r="U1293" s="81"/>
      <c r="V1293" s="81"/>
      <c r="W1293" s="81"/>
      <c r="X1293" s="81"/>
      <c r="Y1293" s="81"/>
      <c r="Z1293" s="81"/>
      <c r="AA1293" s="81"/>
      <c r="AB1293" s="81"/>
      <c r="AC1293" s="81"/>
      <c r="AD1293" s="81"/>
      <c r="AE1293" s="81"/>
      <c r="AF1293" s="81"/>
      <c r="AG1293" s="81"/>
      <c r="AH1293" s="81"/>
      <c r="AI1293" s="81"/>
      <c r="AJ1293" s="81"/>
      <c r="AK1293" s="81"/>
      <c r="AL1293" s="81"/>
      <c r="AM1293" s="81"/>
      <c r="AN1293" s="81"/>
      <c r="AO1293" s="81"/>
      <c r="AP1293" s="81"/>
      <c r="AQ1293" s="81"/>
      <c r="AR1293" s="81"/>
      <c r="AS1293" s="81"/>
      <c r="AT1293" s="81"/>
      <c r="AU1293" s="81"/>
      <c r="AV1293" s="81"/>
      <c r="AW1293" s="81"/>
      <c r="AX1293" s="81"/>
      <c r="AY1293" s="81"/>
      <c r="AZ1293" s="81"/>
      <c r="BA1293" s="81"/>
      <c r="BB1293" s="81"/>
      <c r="BC1293" s="81"/>
      <c r="BD1293" s="81"/>
      <c r="BE1293" s="81"/>
      <c r="BF1293" s="81"/>
      <c r="BG1293" s="81"/>
      <c r="BH1293" s="81"/>
      <c r="BI1293" s="81"/>
      <c r="BJ1293" s="86"/>
      <c r="BK1293" s="86"/>
      <c r="BL1293" s="34"/>
      <c r="BM1293" s="86"/>
      <c r="BN1293" s="86"/>
      <c r="BO1293" s="86"/>
      <c r="BP1293" s="86"/>
      <c r="BQ1293" s="86"/>
      <c r="BR1293" s="86"/>
      <c r="BS1293" s="86"/>
      <c r="BT1293" s="86"/>
      <c r="BU1293" s="86"/>
      <c r="BV1293" s="86"/>
      <c r="BW1293" s="86"/>
      <c r="BX1293" s="86"/>
      <c r="BY1293" s="86"/>
      <c r="BZ1293" s="86"/>
      <c r="CA1293" s="86"/>
      <c r="CB1293" s="86"/>
      <c r="CC1293" s="86"/>
      <c r="CD1293" s="86"/>
      <c r="CE1293" s="86"/>
      <c r="CF1293" s="86"/>
      <c r="CG1293" s="86"/>
      <c r="CH1293" s="86"/>
      <c r="CI1293" s="86"/>
      <c r="CJ1293" s="86"/>
      <c r="CK1293" s="86"/>
      <c r="CS1293" s="1" t="s">
        <v>3603</v>
      </c>
    </row>
    <row r="1294" spans="1:97" ht="15.75" hidden="1" customHeight="1">
      <c r="A1294" s="86"/>
      <c r="B1294" s="106"/>
      <c r="C1294" s="81"/>
      <c r="D1294" s="106"/>
      <c r="E1294" s="106"/>
      <c r="F1294" s="106"/>
      <c r="G1294" s="106"/>
      <c r="H1294" s="106"/>
      <c r="I1294" s="106"/>
      <c r="J1294" s="106"/>
      <c r="K1294" s="106"/>
      <c r="L1294" s="106"/>
      <c r="M1294" s="81"/>
      <c r="N1294" s="81"/>
      <c r="O1294" s="81"/>
      <c r="P1294" s="81"/>
      <c r="Q1294" s="81"/>
      <c r="R1294" s="81"/>
      <c r="S1294" s="81"/>
      <c r="T1294" s="81"/>
      <c r="U1294" s="81"/>
      <c r="V1294" s="81"/>
      <c r="W1294" s="81"/>
      <c r="X1294" s="81"/>
      <c r="Y1294" s="81"/>
      <c r="Z1294" s="81"/>
      <c r="AA1294" s="81"/>
      <c r="AB1294" s="81"/>
      <c r="AC1294" s="81"/>
      <c r="AD1294" s="81"/>
      <c r="AE1294" s="81"/>
      <c r="AF1294" s="81"/>
      <c r="AG1294" s="81"/>
      <c r="AH1294" s="81"/>
      <c r="AI1294" s="81"/>
      <c r="AJ1294" s="81"/>
      <c r="AK1294" s="81"/>
      <c r="AL1294" s="81"/>
      <c r="AM1294" s="81"/>
      <c r="AN1294" s="81"/>
      <c r="AO1294" s="81"/>
      <c r="AP1294" s="81"/>
      <c r="AQ1294" s="81"/>
      <c r="AR1294" s="81"/>
      <c r="AS1294" s="81"/>
      <c r="AT1294" s="81"/>
      <c r="AU1294" s="81"/>
      <c r="AV1294" s="81"/>
      <c r="AW1294" s="81"/>
      <c r="AX1294" s="81"/>
      <c r="AY1294" s="81"/>
      <c r="AZ1294" s="81"/>
      <c r="BA1294" s="81"/>
      <c r="BB1294" s="81"/>
      <c r="BC1294" s="81"/>
      <c r="BD1294" s="81"/>
      <c r="BE1294" s="81"/>
      <c r="BF1294" s="81"/>
      <c r="BG1294" s="81"/>
      <c r="BH1294" s="81"/>
      <c r="BI1294" s="81"/>
      <c r="BJ1294" s="86"/>
      <c r="BK1294" s="86"/>
      <c r="BL1294" s="34"/>
      <c r="BM1294" s="86"/>
      <c r="BN1294" s="86"/>
      <c r="BO1294" s="86"/>
      <c r="BP1294" s="86"/>
      <c r="BQ1294" s="86"/>
      <c r="BR1294" s="86"/>
      <c r="BS1294" s="86"/>
      <c r="BT1294" s="86"/>
      <c r="BU1294" s="86"/>
      <c r="BV1294" s="86"/>
      <c r="BW1294" s="86"/>
      <c r="BX1294" s="86"/>
      <c r="BY1294" s="86"/>
      <c r="BZ1294" s="86"/>
      <c r="CA1294" s="86"/>
      <c r="CB1294" s="86"/>
      <c r="CC1294" s="86"/>
      <c r="CD1294" s="86"/>
      <c r="CE1294" s="86"/>
      <c r="CF1294" s="86"/>
      <c r="CG1294" s="86"/>
      <c r="CH1294" s="86"/>
      <c r="CI1294" s="86"/>
      <c r="CJ1294" s="86"/>
      <c r="CK1294" s="86"/>
      <c r="CS1294" s="1" t="s">
        <v>3604</v>
      </c>
    </row>
    <row r="1295" spans="1:97" ht="15.75" hidden="1" customHeight="1">
      <c r="A1295" s="86"/>
      <c r="B1295" s="106"/>
      <c r="C1295" s="81"/>
      <c r="D1295" s="106"/>
      <c r="E1295" s="106"/>
      <c r="F1295" s="106"/>
      <c r="G1295" s="106"/>
      <c r="H1295" s="106"/>
      <c r="I1295" s="106"/>
      <c r="J1295" s="106"/>
      <c r="K1295" s="106"/>
      <c r="L1295" s="106"/>
      <c r="M1295" s="81"/>
      <c r="N1295" s="81"/>
      <c r="O1295" s="81"/>
      <c r="P1295" s="81"/>
      <c r="Q1295" s="81"/>
      <c r="R1295" s="81"/>
      <c r="S1295" s="81"/>
      <c r="T1295" s="81"/>
      <c r="U1295" s="81"/>
      <c r="V1295" s="81"/>
      <c r="W1295" s="81"/>
      <c r="X1295" s="81"/>
      <c r="Y1295" s="81"/>
      <c r="Z1295" s="81"/>
      <c r="AA1295" s="81"/>
      <c r="AB1295" s="81"/>
      <c r="AC1295" s="81"/>
      <c r="AD1295" s="81"/>
      <c r="AE1295" s="81"/>
      <c r="AF1295" s="81"/>
      <c r="AG1295" s="81"/>
      <c r="AH1295" s="81"/>
      <c r="AI1295" s="81"/>
      <c r="AJ1295" s="81"/>
      <c r="AK1295" s="81"/>
      <c r="AL1295" s="81"/>
      <c r="AM1295" s="81"/>
      <c r="AN1295" s="81"/>
      <c r="AO1295" s="81"/>
      <c r="AP1295" s="81"/>
      <c r="AQ1295" s="81"/>
      <c r="AR1295" s="81"/>
      <c r="AS1295" s="81"/>
      <c r="AT1295" s="81"/>
      <c r="AU1295" s="81"/>
      <c r="AV1295" s="81"/>
      <c r="AW1295" s="81"/>
      <c r="AX1295" s="81"/>
      <c r="AY1295" s="81"/>
      <c r="AZ1295" s="81"/>
      <c r="BA1295" s="81"/>
      <c r="BB1295" s="81"/>
      <c r="BC1295" s="81"/>
      <c r="BD1295" s="81"/>
      <c r="BE1295" s="81"/>
      <c r="BF1295" s="81"/>
      <c r="BG1295" s="81"/>
      <c r="BH1295" s="81"/>
      <c r="BI1295" s="81"/>
      <c r="BJ1295" s="86"/>
      <c r="BK1295" s="86"/>
      <c r="BL1295" s="34"/>
      <c r="BM1295" s="86"/>
      <c r="BN1295" s="86"/>
      <c r="BO1295" s="86"/>
      <c r="BP1295" s="86"/>
      <c r="BQ1295" s="86"/>
      <c r="BR1295" s="86"/>
      <c r="BS1295" s="86"/>
      <c r="BT1295" s="86"/>
      <c r="BU1295" s="86"/>
      <c r="BV1295" s="86"/>
      <c r="BW1295" s="86"/>
      <c r="BX1295" s="86"/>
      <c r="BY1295" s="86"/>
      <c r="BZ1295" s="86"/>
      <c r="CA1295" s="86"/>
      <c r="CB1295" s="86"/>
      <c r="CC1295" s="86"/>
      <c r="CD1295" s="86"/>
      <c r="CE1295" s="86"/>
      <c r="CF1295" s="86"/>
      <c r="CG1295" s="86"/>
      <c r="CH1295" s="86"/>
      <c r="CI1295" s="86"/>
      <c r="CJ1295" s="86"/>
      <c r="CK1295" s="86"/>
      <c r="CS1295" s="1" t="s">
        <v>3605</v>
      </c>
    </row>
    <row r="1296" spans="1:97" ht="15.75" hidden="1" customHeight="1">
      <c r="A1296" s="86"/>
      <c r="B1296" s="106"/>
      <c r="C1296" s="81"/>
      <c r="D1296" s="106"/>
      <c r="E1296" s="106"/>
      <c r="F1296" s="106"/>
      <c r="G1296" s="106"/>
      <c r="H1296" s="106"/>
      <c r="I1296" s="106"/>
      <c r="J1296" s="106"/>
      <c r="K1296" s="106"/>
      <c r="L1296" s="106"/>
      <c r="M1296" s="81"/>
      <c r="N1296" s="81"/>
      <c r="O1296" s="81"/>
      <c r="P1296" s="81"/>
      <c r="Q1296" s="81"/>
      <c r="R1296" s="81"/>
      <c r="S1296" s="81"/>
      <c r="T1296" s="81"/>
      <c r="U1296" s="81"/>
      <c r="V1296" s="81"/>
      <c r="W1296" s="81"/>
      <c r="X1296" s="81"/>
      <c r="Y1296" s="81"/>
      <c r="Z1296" s="81"/>
      <c r="AA1296" s="81"/>
      <c r="AB1296" s="81"/>
      <c r="AC1296" s="81"/>
      <c r="AD1296" s="81"/>
      <c r="AE1296" s="81"/>
      <c r="AF1296" s="81"/>
      <c r="AG1296" s="81"/>
      <c r="AH1296" s="81"/>
      <c r="AI1296" s="81"/>
      <c r="AJ1296" s="81"/>
      <c r="AK1296" s="81"/>
      <c r="AL1296" s="81"/>
      <c r="AM1296" s="81"/>
      <c r="AN1296" s="81"/>
      <c r="AO1296" s="81"/>
      <c r="AP1296" s="81"/>
      <c r="AQ1296" s="81"/>
      <c r="AR1296" s="81"/>
      <c r="AS1296" s="81"/>
      <c r="AT1296" s="81"/>
      <c r="AU1296" s="81"/>
      <c r="AV1296" s="81"/>
      <c r="AW1296" s="81"/>
      <c r="AX1296" s="81"/>
      <c r="AY1296" s="81"/>
      <c r="AZ1296" s="81"/>
      <c r="BA1296" s="81"/>
      <c r="BB1296" s="81"/>
      <c r="BC1296" s="81"/>
      <c r="BD1296" s="81"/>
      <c r="BE1296" s="81"/>
      <c r="BF1296" s="81"/>
      <c r="BG1296" s="81"/>
      <c r="BH1296" s="81"/>
      <c r="BI1296" s="81"/>
      <c r="BJ1296" s="86"/>
      <c r="BK1296" s="86"/>
      <c r="BL1296" s="34"/>
      <c r="BM1296" s="86"/>
      <c r="BN1296" s="86"/>
      <c r="BO1296" s="86"/>
      <c r="BP1296" s="86"/>
      <c r="BQ1296" s="86"/>
      <c r="BR1296" s="86"/>
      <c r="BS1296" s="86"/>
      <c r="BT1296" s="86"/>
      <c r="BU1296" s="86"/>
      <c r="BV1296" s="86"/>
      <c r="BW1296" s="86"/>
      <c r="BX1296" s="86"/>
      <c r="BY1296" s="86"/>
      <c r="BZ1296" s="86"/>
      <c r="CA1296" s="86"/>
      <c r="CB1296" s="86"/>
      <c r="CC1296" s="86"/>
      <c r="CD1296" s="86"/>
      <c r="CE1296" s="86"/>
      <c r="CF1296" s="86"/>
      <c r="CG1296" s="86"/>
      <c r="CH1296" s="86"/>
      <c r="CI1296" s="86"/>
      <c r="CJ1296" s="86"/>
      <c r="CK1296" s="86"/>
      <c r="CS1296" s="1" t="s">
        <v>3606</v>
      </c>
    </row>
    <row r="1297" spans="1:97" ht="15.75" hidden="1" customHeight="1">
      <c r="A1297" s="86"/>
      <c r="B1297" s="106"/>
      <c r="C1297" s="81"/>
      <c r="D1297" s="106"/>
      <c r="E1297" s="106"/>
      <c r="F1297" s="106"/>
      <c r="G1297" s="106"/>
      <c r="H1297" s="106"/>
      <c r="I1297" s="106"/>
      <c r="J1297" s="106"/>
      <c r="K1297" s="106"/>
      <c r="L1297" s="106"/>
      <c r="M1297" s="81"/>
      <c r="N1297" s="81"/>
      <c r="O1297" s="81"/>
      <c r="P1297" s="81"/>
      <c r="Q1297" s="81"/>
      <c r="R1297" s="81"/>
      <c r="S1297" s="81"/>
      <c r="T1297" s="81"/>
      <c r="U1297" s="81"/>
      <c r="V1297" s="81"/>
      <c r="W1297" s="81"/>
      <c r="X1297" s="81"/>
      <c r="Y1297" s="81"/>
      <c r="Z1297" s="81"/>
      <c r="AA1297" s="81"/>
      <c r="AB1297" s="81"/>
      <c r="AC1297" s="81"/>
      <c r="AD1297" s="81"/>
      <c r="AE1297" s="81"/>
      <c r="AF1297" s="81"/>
      <c r="AG1297" s="81"/>
      <c r="AH1297" s="81"/>
      <c r="AI1297" s="81"/>
      <c r="AJ1297" s="81"/>
      <c r="AK1297" s="81"/>
      <c r="AL1297" s="81"/>
      <c r="AM1297" s="81"/>
      <c r="AN1297" s="81"/>
      <c r="AO1297" s="81"/>
      <c r="AP1297" s="81"/>
      <c r="AQ1297" s="81"/>
      <c r="AR1297" s="81"/>
      <c r="AS1297" s="81"/>
      <c r="AT1297" s="81"/>
      <c r="AU1297" s="81"/>
      <c r="AV1297" s="81"/>
      <c r="AW1297" s="81"/>
      <c r="AX1297" s="81"/>
      <c r="AY1297" s="81"/>
      <c r="AZ1297" s="81"/>
      <c r="BA1297" s="81"/>
      <c r="BB1297" s="81"/>
      <c r="BC1297" s="81"/>
      <c r="BD1297" s="81"/>
      <c r="BE1297" s="81"/>
      <c r="BF1297" s="81"/>
      <c r="BG1297" s="81"/>
      <c r="BH1297" s="81"/>
      <c r="BI1297" s="81"/>
      <c r="BJ1297" s="86"/>
      <c r="BK1297" s="86"/>
      <c r="BL1297" s="34"/>
      <c r="BM1297" s="86"/>
      <c r="BN1297" s="86"/>
      <c r="BO1297" s="86"/>
      <c r="BP1297" s="86"/>
      <c r="BQ1297" s="86"/>
      <c r="BR1297" s="86"/>
      <c r="BS1297" s="86"/>
      <c r="BT1297" s="86"/>
      <c r="BU1297" s="86"/>
      <c r="BV1297" s="86"/>
      <c r="BW1297" s="86"/>
      <c r="BX1297" s="86"/>
      <c r="BY1297" s="86"/>
      <c r="BZ1297" s="86"/>
      <c r="CA1297" s="86"/>
      <c r="CB1297" s="86"/>
      <c r="CC1297" s="86"/>
      <c r="CD1297" s="86"/>
      <c r="CE1297" s="86"/>
      <c r="CF1297" s="86"/>
      <c r="CG1297" s="86"/>
      <c r="CH1297" s="86"/>
      <c r="CI1297" s="86"/>
      <c r="CJ1297" s="86"/>
      <c r="CK1297" s="86"/>
      <c r="CS1297" s="1" t="s">
        <v>3607</v>
      </c>
    </row>
    <row r="1298" spans="1:97" ht="15.75" hidden="1" customHeight="1">
      <c r="A1298" s="86"/>
      <c r="B1298" s="106"/>
      <c r="C1298" s="81"/>
      <c r="D1298" s="106"/>
      <c r="E1298" s="106"/>
      <c r="F1298" s="106"/>
      <c r="G1298" s="106"/>
      <c r="H1298" s="106"/>
      <c r="I1298" s="106"/>
      <c r="J1298" s="106"/>
      <c r="K1298" s="106"/>
      <c r="L1298" s="106"/>
      <c r="M1298" s="81"/>
      <c r="N1298" s="81"/>
      <c r="O1298" s="81"/>
      <c r="P1298" s="81"/>
      <c r="Q1298" s="81"/>
      <c r="R1298" s="81"/>
      <c r="S1298" s="81"/>
      <c r="T1298" s="81"/>
      <c r="U1298" s="81"/>
      <c r="V1298" s="81"/>
      <c r="W1298" s="81"/>
      <c r="X1298" s="81"/>
      <c r="Y1298" s="81"/>
      <c r="Z1298" s="81"/>
      <c r="AA1298" s="81"/>
      <c r="AB1298" s="81"/>
      <c r="AC1298" s="81"/>
      <c r="AD1298" s="81"/>
      <c r="AE1298" s="81"/>
      <c r="AF1298" s="81"/>
      <c r="AG1298" s="81"/>
      <c r="AH1298" s="81"/>
      <c r="AI1298" s="81"/>
      <c r="AJ1298" s="81"/>
      <c r="AK1298" s="81"/>
      <c r="AL1298" s="81"/>
      <c r="AM1298" s="81"/>
      <c r="AN1298" s="81"/>
      <c r="AO1298" s="81"/>
      <c r="AP1298" s="81"/>
      <c r="AQ1298" s="81"/>
      <c r="AR1298" s="81"/>
      <c r="AS1298" s="81"/>
      <c r="AT1298" s="81"/>
      <c r="AU1298" s="81"/>
      <c r="AV1298" s="81"/>
      <c r="AW1298" s="81"/>
      <c r="AX1298" s="81"/>
      <c r="AY1298" s="81"/>
      <c r="AZ1298" s="81"/>
      <c r="BA1298" s="81"/>
      <c r="BB1298" s="81"/>
      <c r="BC1298" s="81"/>
      <c r="BD1298" s="81"/>
      <c r="BE1298" s="81"/>
      <c r="BF1298" s="81"/>
      <c r="BG1298" s="81"/>
      <c r="BH1298" s="81"/>
      <c r="BI1298" s="81"/>
      <c r="BJ1298" s="86"/>
      <c r="BK1298" s="86"/>
      <c r="BL1298" s="34"/>
      <c r="BM1298" s="86"/>
      <c r="BN1298" s="86"/>
      <c r="BO1298" s="86"/>
      <c r="BP1298" s="86"/>
      <c r="BQ1298" s="86"/>
      <c r="BR1298" s="86"/>
      <c r="BS1298" s="86"/>
      <c r="BT1298" s="86"/>
      <c r="BU1298" s="86"/>
      <c r="BV1298" s="86"/>
      <c r="BW1298" s="86"/>
      <c r="BX1298" s="86"/>
      <c r="BY1298" s="86"/>
      <c r="BZ1298" s="86"/>
      <c r="CA1298" s="86"/>
      <c r="CB1298" s="86"/>
      <c r="CC1298" s="86"/>
      <c r="CD1298" s="86"/>
      <c r="CE1298" s="86"/>
      <c r="CF1298" s="86"/>
      <c r="CG1298" s="86"/>
      <c r="CH1298" s="86"/>
      <c r="CI1298" s="86"/>
      <c r="CJ1298" s="86"/>
      <c r="CK1298" s="86"/>
      <c r="CS1298" s="1" t="s">
        <v>602</v>
      </c>
    </row>
    <row r="1299" spans="1:97" ht="15.75" hidden="1" customHeight="1">
      <c r="A1299" s="86"/>
      <c r="B1299" s="106"/>
      <c r="C1299" s="81"/>
      <c r="D1299" s="106"/>
      <c r="E1299" s="106"/>
      <c r="F1299" s="106"/>
      <c r="G1299" s="106"/>
      <c r="H1299" s="106"/>
      <c r="I1299" s="106"/>
      <c r="J1299" s="106"/>
      <c r="K1299" s="106"/>
      <c r="L1299" s="106"/>
      <c r="M1299" s="81"/>
      <c r="N1299" s="81"/>
      <c r="O1299" s="81"/>
      <c r="P1299" s="81"/>
      <c r="Q1299" s="81"/>
      <c r="R1299" s="81"/>
      <c r="S1299" s="81"/>
      <c r="T1299" s="81"/>
      <c r="U1299" s="81"/>
      <c r="V1299" s="81"/>
      <c r="W1299" s="81"/>
      <c r="X1299" s="81"/>
      <c r="Y1299" s="81"/>
      <c r="Z1299" s="81"/>
      <c r="AA1299" s="81"/>
      <c r="AB1299" s="81"/>
      <c r="AC1299" s="81"/>
      <c r="AD1299" s="81"/>
      <c r="AE1299" s="81"/>
      <c r="AF1299" s="81"/>
      <c r="AG1299" s="81"/>
      <c r="AH1299" s="81"/>
      <c r="AI1299" s="81"/>
      <c r="AJ1299" s="81"/>
      <c r="AK1299" s="81"/>
      <c r="AL1299" s="81"/>
      <c r="AM1299" s="81"/>
      <c r="AN1299" s="81"/>
      <c r="AO1299" s="81"/>
      <c r="AP1299" s="81"/>
      <c r="AQ1299" s="81"/>
      <c r="AR1299" s="81"/>
      <c r="AS1299" s="81"/>
      <c r="AT1299" s="81"/>
      <c r="AU1299" s="81"/>
      <c r="AV1299" s="81"/>
      <c r="AW1299" s="81"/>
      <c r="AX1299" s="81"/>
      <c r="AY1299" s="81"/>
      <c r="AZ1299" s="81"/>
      <c r="BA1299" s="81"/>
      <c r="BB1299" s="81"/>
      <c r="BC1299" s="81"/>
      <c r="BD1299" s="81"/>
      <c r="BE1299" s="81"/>
      <c r="BF1299" s="81"/>
      <c r="BG1299" s="81"/>
      <c r="BH1299" s="81"/>
      <c r="BI1299" s="81"/>
      <c r="BJ1299" s="86"/>
      <c r="BK1299" s="86"/>
      <c r="BL1299" s="34"/>
      <c r="BM1299" s="86"/>
      <c r="BN1299" s="86"/>
      <c r="BO1299" s="86"/>
      <c r="BP1299" s="86"/>
      <c r="BQ1299" s="86"/>
      <c r="BR1299" s="86"/>
      <c r="BS1299" s="86"/>
      <c r="BT1299" s="86"/>
      <c r="BU1299" s="86"/>
      <c r="BV1299" s="86"/>
      <c r="BW1299" s="86"/>
      <c r="BX1299" s="86"/>
      <c r="BY1299" s="86"/>
      <c r="BZ1299" s="86"/>
      <c r="CA1299" s="86"/>
      <c r="CB1299" s="86"/>
      <c r="CC1299" s="86"/>
      <c r="CD1299" s="86"/>
      <c r="CE1299" s="86"/>
      <c r="CF1299" s="86"/>
      <c r="CG1299" s="86"/>
      <c r="CH1299" s="86"/>
      <c r="CI1299" s="86"/>
      <c r="CJ1299" s="86"/>
      <c r="CK1299" s="86"/>
      <c r="CS1299" s="1" t="s">
        <v>671</v>
      </c>
    </row>
    <row r="1300" spans="1:97" ht="15.75" hidden="1" customHeight="1">
      <c r="A1300" s="86"/>
      <c r="B1300" s="106"/>
      <c r="C1300" s="81"/>
      <c r="D1300" s="106"/>
      <c r="E1300" s="106"/>
      <c r="F1300" s="106"/>
      <c r="G1300" s="106"/>
      <c r="H1300" s="106"/>
      <c r="I1300" s="106"/>
      <c r="J1300" s="106"/>
      <c r="K1300" s="106"/>
      <c r="L1300" s="106"/>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6"/>
      <c r="BK1300" s="86"/>
      <c r="BL1300" s="34"/>
      <c r="BM1300" s="86"/>
      <c r="BN1300" s="86"/>
      <c r="BO1300" s="86"/>
      <c r="BP1300" s="86"/>
      <c r="BQ1300" s="86"/>
      <c r="BR1300" s="86"/>
      <c r="BS1300" s="86"/>
      <c r="BT1300" s="86"/>
      <c r="BU1300" s="86"/>
      <c r="BV1300" s="86"/>
      <c r="BW1300" s="86"/>
      <c r="BX1300" s="86"/>
      <c r="BY1300" s="86"/>
      <c r="BZ1300" s="86"/>
      <c r="CA1300" s="86"/>
      <c r="CB1300" s="86"/>
      <c r="CC1300" s="86"/>
      <c r="CD1300" s="86"/>
      <c r="CE1300" s="86"/>
      <c r="CF1300" s="86"/>
      <c r="CG1300" s="86"/>
      <c r="CH1300" s="86"/>
      <c r="CI1300" s="86"/>
      <c r="CJ1300" s="86"/>
      <c r="CK1300" s="86"/>
      <c r="CS1300" s="1" t="s">
        <v>3608</v>
      </c>
    </row>
    <row r="1301" spans="1:97" ht="15.75" hidden="1" customHeight="1">
      <c r="A1301" s="86"/>
      <c r="B1301" s="106"/>
      <c r="C1301" s="81"/>
      <c r="D1301" s="106"/>
      <c r="E1301" s="106"/>
      <c r="F1301" s="106"/>
      <c r="G1301" s="106"/>
      <c r="H1301" s="106"/>
      <c r="I1301" s="106"/>
      <c r="J1301" s="106"/>
      <c r="K1301" s="106"/>
      <c r="L1301" s="106"/>
      <c r="M1301" s="81"/>
      <c r="N1301" s="81"/>
      <c r="O1301" s="81"/>
      <c r="P1301" s="81"/>
      <c r="Q1301" s="81"/>
      <c r="R1301" s="81"/>
      <c r="S1301" s="81"/>
      <c r="T1301" s="81"/>
      <c r="U1301" s="81"/>
      <c r="V1301" s="81"/>
      <c r="W1301" s="81"/>
      <c r="X1301" s="81"/>
      <c r="Y1301" s="81"/>
      <c r="Z1301" s="81"/>
      <c r="AA1301" s="81"/>
      <c r="AB1301" s="81"/>
      <c r="AC1301" s="81"/>
      <c r="AD1301" s="81"/>
      <c r="AE1301" s="81"/>
      <c r="AF1301" s="81"/>
      <c r="AG1301" s="81"/>
      <c r="AH1301" s="81"/>
      <c r="AI1301" s="81"/>
      <c r="AJ1301" s="81"/>
      <c r="AK1301" s="81"/>
      <c r="AL1301" s="81"/>
      <c r="AM1301" s="81"/>
      <c r="AN1301" s="81"/>
      <c r="AO1301" s="81"/>
      <c r="AP1301" s="81"/>
      <c r="AQ1301" s="81"/>
      <c r="AR1301" s="81"/>
      <c r="AS1301" s="81"/>
      <c r="AT1301" s="81"/>
      <c r="AU1301" s="81"/>
      <c r="AV1301" s="81"/>
      <c r="AW1301" s="81"/>
      <c r="AX1301" s="81"/>
      <c r="AY1301" s="81"/>
      <c r="AZ1301" s="81"/>
      <c r="BA1301" s="81"/>
      <c r="BB1301" s="81"/>
      <c r="BC1301" s="81"/>
      <c r="BD1301" s="81"/>
      <c r="BE1301" s="81"/>
      <c r="BF1301" s="81"/>
      <c r="BG1301" s="81"/>
      <c r="BH1301" s="81"/>
      <c r="BI1301" s="81"/>
      <c r="BJ1301" s="86"/>
      <c r="BK1301" s="86"/>
      <c r="BL1301" s="34"/>
      <c r="BM1301" s="86"/>
      <c r="BN1301" s="86"/>
      <c r="BO1301" s="86"/>
      <c r="BP1301" s="86"/>
      <c r="BQ1301" s="86"/>
      <c r="BR1301" s="86"/>
      <c r="BS1301" s="86"/>
      <c r="BT1301" s="86"/>
      <c r="BU1301" s="86"/>
      <c r="BV1301" s="86"/>
      <c r="BW1301" s="86"/>
      <c r="BX1301" s="86"/>
      <c r="BY1301" s="86"/>
      <c r="BZ1301" s="86"/>
      <c r="CA1301" s="86"/>
      <c r="CB1301" s="86"/>
      <c r="CC1301" s="86"/>
      <c r="CD1301" s="86"/>
      <c r="CE1301" s="86"/>
      <c r="CF1301" s="86"/>
      <c r="CG1301" s="86"/>
      <c r="CH1301" s="86"/>
      <c r="CI1301" s="86"/>
      <c r="CJ1301" s="86"/>
      <c r="CK1301" s="86"/>
      <c r="CS1301" s="1" t="s">
        <v>3609</v>
      </c>
    </row>
    <row r="1302" spans="1:97" ht="15.75" hidden="1" customHeight="1">
      <c r="A1302" s="86"/>
      <c r="B1302" s="106"/>
      <c r="C1302" s="81"/>
      <c r="D1302" s="106"/>
      <c r="E1302" s="106"/>
      <c r="F1302" s="106"/>
      <c r="G1302" s="106"/>
      <c r="H1302" s="106"/>
      <c r="I1302" s="106"/>
      <c r="J1302" s="106"/>
      <c r="K1302" s="106"/>
      <c r="L1302" s="106"/>
      <c r="M1302" s="81"/>
      <c r="N1302" s="81"/>
      <c r="O1302" s="81"/>
      <c r="P1302" s="81"/>
      <c r="Q1302" s="81"/>
      <c r="R1302" s="81"/>
      <c r="S1302" s="81"/>
      <c r="T1302" s="81"/>
      <c r="U1302" s="81"/>
      <c r="V1302" s="81"/>
      <c r="W1302" s="81"/>
      <c r="X1302" s="81"/>
      <c r="Y1302" s="81"/>
      <c r="Z1302" s="81"/>
      <c r="AA1302" s="81"/>
      <c r="AB1302" s="81"/>
      <c r="AC1302" s="81"/>
      <c r="AD1302" s="81"/>
      <c r="AE1302" s="81"/>
      <c r="AF1302" s="81"/>
      <c r="AG1302" s="81"/>
      <c r="AH1302" s="81"/>
      <c r="AI1302" s="81"/>
      <c r="AJ1302" s="81"/>
      <c r="AK1302" s="81"/>
      <c r="AL1302" s="81"/>
      <c r="AM1302" s="81"/>
      <c r="AN1302" s="81"/>
      <c r="AO1302" s="81"/>
      <c r="AP1302" s="81"/>
      <c r="AQ1302" s="81"/>
      <c r="AR1302" s="81"/>
      <c r="AS1302" s="81"/>
      <c r="AT1302" s="81"/>
      <c r="AU1302" s="81"/>
      <c r="AV1302" s="81"/>
      <c r="AW1302" s="81"/>
      <c r="AX1302" s="81"/>
      <c r="AY1302" s="81"/>
      <c r="AZ1302" s="81"/>
      <c r="BA1302" s="81"/>
      <c r="BB1302" s="81"/>
      <c r="BC1302" s="81"/>
      <c r="BD1302" s="81"/>
      <c r="BE1302" s="81"/>
      <c r="BF1302" s="81"/>
      <c r="BG1302" s="81"/>
      <c r="BH1302" s="81"/>
      <c r="BI1302" s="81"/>
      <c r="BJ1302" s="86"/>
      <c r="BK1302" s="86"/>
      <c r="BL1302" s="34"/>
      <c r="BM1302" s="86"/>
      <c r="BN1302" s="86"/>
      <c r="BO1302" s="86"/>
      <c r="BP1302" s="86"/>
      <c r="BQ1302" s="86"/>
      <c r="BR1302" s="86"/>
      <c r="BS1302" s="86"/>
      <c r="BT1302" s="86"/>
      <c r="BU1302" s="86"/>
      <c r="BV1302" s="86"/>
      <c r="BW1302" s="86"/>
      <c r="BX1302" s="86"/>
      <c r="BY1302" s="86"/>
      <c r="BZ1302" s="86"/>
      <c r="CA1302" s="86"/>
      <c r="CB1302" s="86"/>
      <c r="CC1302" s="86"/>
      <c r="CD1302" s="86"/>
      <c r="CE1302" s="86"/>
      <c r="CF1302" s="86"/>
      <c r="CG1302" s="86"/>
      <c r="CH1302" s="86"/>
      <c r="CI1302" s="86"/>
      <c r="CJ1302" s="86"/>
      <c r="CK1302" s="86"/>
      <c r="CS1302" s="1" t="s">
        <v>3610</v>
      </c>
    </row>
    <row r="1303" spans="1:97" ht="15.75" hidden="1" customHeight="1">
      <c r="A1303" s="86"/>
      <c r="B1303" s="106"/>
      <c r="C1303" s="81"/>
      <c r="D1303" s="106"/>
      <c r="E1303" s="106"/>
      <c r="F1303" s="106"/>
      <c r="G1303" s="106"/>
      <c r="H1303" s="106"/>
      <c r="I1303" s="106"/>
      <c r="J1303" s="106"/>
      <c r="K1303" s="106"/>
      <c r="L1303" s="106"/>
      <c r="M1303" s="81"/>
      <c r="N1303" s="81"/>
      <c r="O1303" s="81"/>
      <c r="P1303" s="81"/>
      <c r="Q1303" s="81"/>
      <c r="R1303" s="81"/>
      <c r="S1303" s="81"/>
      <c r="T1303" s="81"/>
      <c r="U1303" s="81"/>
      <c r="V1303" s="81"/>
      <c r="W1303" s="81"/>
      <c r="X1303" s="81"/>
      <c r="Y1303" s="81"/>
      <c r="Z1303" s="81"/>
      <c r="AA1303" s="81"/>
      <c r="AB1303" s="81"/>
      <c r="AC1303" s="81"/>
      <c r="AD1303" s="81"/>
      <c r="AE1303" s="81"/>
      <c r="AF1303" s="81"/>
      <c r="AG1303" s="81"/>
      <c r="AH1303" s="81"/>
      <c r="AI1303" s="81"/>
      <c r="AJ1303" s="81"/>
      <c r="AK1303" s="81"/>
      <c r="AL1303" s="81"/>
      <c r="AM1303" s="81"/>
      <c r="AN1303" s="81"/>
      <c r="AO1303" s="81"/>
      <c r="AP1303" s="81"/>
      <c r="AQ1303" s="81"/>
      <c r="AR1303" s="81"/>
      <c r="AS1303" s="81"/>
      <c r="AT1303" s="81"/>
      <c r="AU1303" s="81"/>
      <c r="AV1303" s="81"/>
      <c r="AW1303" s="81"/>
      <c r="AX1303" s="81"/>
      <c r="AY1303" s="81"/>
      <c r="AZ1303" s="81"/>
      <c r="BA1303" s="81"/>
      <c r="BB1303" s="81"/>
      <c r="BC1303" s="81"/>
      <c r="BD1303" s="81"/>
      <c r="BE1303" s="81"/>
      <c r="BF1303" s="81"/>
      <c r="BG1303" s="81"/>
      <c r="BH1303" s="81"/>
      <c r="BI1303" s="81"/>
      <c r="BJ1303" s="86"/>
      <c r="BK1303" s="86"/>
      <c r="BL1303" s="34"/>
      <c r="BM1303" s="86"/>
      <c r="BN1303" s="86"/>
      <c r="BO1303" s="86"/>
      <c r="BP1303" s="86"/>
      <c r="BQ1303" s="86"/>
      <c r="BR1303" s="86"/>
      <c r="BS1303" s="86"/>
      <c r="BT1303" s="86"/>
      <c r="BU1303" s="86"/>
      <c r="BV1303" s="86"/>
      <c r="BW1303" s="86"/>
      <c r="BX1303" s="86"/>
      <c r="BY1303" s="86"/>
      <c r="BZ1303" s="86"/>
      <c r="CA1303" s="86"/>
      <c r="CB1303" s="86"/>
      <c r="CC1303" s="86"/>
      <c r="CD1303" s="86"/>
      <c r="CE1303" s="86"/>
      <c r="CF1303" s="86"/>
      <c r="CG1303" s="86"/>
      <c r="CH1303" s="86"/>
      <c r="CI1303" s="86"/>
      <c r="CJ1303" s="86"/>
      <c r="CK1303" s="86"/>
      <c r="CS1303" s="1" t="s">
        <v>3611</v>
      </c>
    </row>
    <row r="1304" spans="1:97" ht="15.75" hidden="1" customHeight="1">
      <c r="A1304" s="86"/>
      <c r="B1304" s="106"/>
      <c r="C1304" s="81"/>
      <c r="D1304" s="106"/>
      <c r="E1304" s="106"/>
      <c r="F1304" s="106"/>
      <c r="G1304" s="106"/>
      <c r="H1304" s="106"/>
      <c r="I1304" s="106"/>
      <c r="J1304" s="106"/>
      <c r="K1304" s="106"/>
      <c r="L1304" s="106"/>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6"/>
      <c r="BK1304" s="86"/>
      <c r="BL1304" s="34"/>
      <c r="BM1304" s="86"/>
      <c r="BN1304" s="86"/>
      <c r="BO1304" s="86"/>
      <c r="BP1304" s="86"/>
      <c r="BQ1304" s="86"/>
      <c r="BR1304" s="86"/>
      <c r="BS1304" s="86"/>
      <c r="BT1304" s="86"/>
      <c r="BU1304" s="86"/>
      <c r="BV1304" s="86"/>
      <c r="BW1304" s="86"/>
      <c r="BX1304" s="86"/>
      <c r="BY1304" s="86"/>
      <c r="BZ1304" s="86"/>
      <c r="CA1304" s="86"/>
      <c r="CB1304" s="86"/>
      <c r="CC1304" s="86"/>
      <c r="CD1304" s="86"/>
      <c r="CE1304" s="86"/>
      <c r="CF1304" s="86"/>
      <c r="CG1304" s="86"/>
      <c r="CH1304" s="86"/>
      <c r="CI1304" s="86"/>
      <c r="CJ1304" s="86"/>
      <c r="CK1304" s="86"/>
      <c r="CS1304" s="1" t="s">
        <v>3612</v>
      </c>
    </row>
    <row r="1305" spans="1:97" ht="15.75" hidden="1" customHeight="1">
      <c r="A1305" s="86"/>
      <c r="B1305" s="106"/>
      <c r="C1305" s="81"/>
      <c r="D1305" s="106"/>
      <c r="E1305" s="106"/>
      <c r="F1305" s="106"/>
      <c r="G1305" s="106"/>
      <c r="H1305" s="106"/>
      <c r="I1305" s="106"/>
      <c r="J1305" s="106"/>
      <c r="K1305" s="106"/>
      <c r="L1305" s="106"/>
      <c r="M1305" s="81"/>
      <c r="N1305" s="81"/>
      <c r="O1305" s="81"/>
      <c r="P1305" s="81"/>
      <c r="Q1305" s="81"/>
      <c r="R1305" s="81"/>
      <c r="S1305" s="81"/>
      <c r="T1305" s="81"/>
      <c r="U1305" s="81"/>
      <c r="V1305" s="81"/>
      <c r="W1305" s="81"/>
      <c r="X1305" s="81"/>
      <c r="Y1305" s="81"/>
      <c r="Z1305" s="81"/>
      <c r="AA1305" s="81"/>
      <c r="AB1305" s="81"/>
      <c r="AC1305" s="81"/>
      <c r="AD1305" s="81"/>
      <c r="AE1305" s="81"/>
      <c r="AF1305" s="81"/>
      <c r="AG1305" s="81"/>
      <c r="AH1305" s="81"/>
      <c r="AI1305" s="81"/>
      <c r="AJ1305" s="81"/>
      <c r="AK1305" s="81"/>
      <c r="AL1305" s="81"/>
      <c r="AM1305" s="81"/>
      <c r="AN1305" s="81"/>
      <c r="AO1305" s="81"/>
      <c r="AP1305" s="81"/>
      <c r="AQ1305" s="81"/>
      <c r="AR1305" s="81"/>
      <c r="AS1305" s="81"/>
      <c r="AT1305" s="81"/>
      <c r="AU1305" s="81"/>
      <c r="AV1305" s="81"/>
      <c r="AW1305" s="81"/>
      <c r="AX1305" s="81"/>
      <c r="AY1305" s="81"/>
      <c r="AZ1305" s="81"/>
      <c r="BA1305" s="81"/>
      <c r="BB1305" s="81"/>
      <c r="BC1305" s="81"/>
      <c r="BD1305" s="81"/>
      <c r="BE1305" s="81"/>
      <c r="BF1305" s="81"/>
      <c r="BG1305" s="81"/>
      <c r="BH1305" s="81"/>
      <c r="BI1305" s="81"/>
      <c r="BJ1305" s="86"/>
      <c r="BK1305" s="86"/>
      <c r="BL1305" s="34"/>
      <c r="BM1305" s="86"/>
      <c r="BN1305" s="86"/>
      <c r="BO1305" s="86"/>
      <c r="BP1305" s="86"/>
      <c r="BQ1305" s="86"/>
      <c r="BR1305" s="86"/>
      <c r="BS1305" s="86"/>
      <c r="BT1305" s="86"/>
      <c r="BU1305" s="86"/>
      <c r="BV1305" s="86"/>
      <c r="BW1305" s="86"/>
      <c r="BX1305" s="86"/>
      <c r="BY1305" s="86"/>
      <c r="BZ1305" s="86"/>
      <c r="CA1305" s="86"/>
      <c r="CB1305" s="86"/>
      <c r="CC1305" s="86"/>
      <c r="CD1305" s="86"/>
      <c r="CE1305" s="86"/>
      <c r="CF1305" s="86"/>
      <c r="CG1305" s="86"/>
      <c r="CH1305" s="86"/>
      <c r="CI1305" s="86"/>
      <c r="CJ1305" s="86"/>
      <c r="CK1305" s="86"/>
      <c r="CS1305" s="1" t="s">
        <v>3613</v>
      </c>
    </row>
    <row r="1306" spans="1:97" ht="15.75" hidden="1" customHeight="1">
      <c r="A1306" s="86"/>
      <c r="B1306" s="106"/>
      <c r="C1306" s="81"/>
      <c r="D1306" s="106"/>
      <c r="E1306" s="106"/>
      <c r="F1306" s="106"/>
      <c r="G1306" s="106"/>
      <c r="H1306" s="106"/>
      <c r="I1306" s="106"/>
      <c r="J1306" s="106"/>
      <c r="K1306" s="106"/>
      <c r="L1306" s="106"/>
      <c r="M1306" s="81"/>
      <c r="N1306" s="81"/>
      <c r="O1306" s="81"/>
      <c r="P1306" s="81"/>
      <c r="Q1306" s="81"/>
      <c r="R1306" s="81"/>
      <c r="S1306" s="81"/>
      <c r="T1306" s="81"/>
      <c r="U1306" s="81"/>
      <c r="V1306" s="81"/>
      <c r="W1306" s="81"/>
      <c r="X1306" s="81"/>
      <c r="Y1306" s="81"/>
      <c r="Z1306" s="81"/>
      <c r="AA1306" s="81"/>
      <c r="AB1306" s="81"/>
      <c r="AC1306" s="81"/>
      <c r="AD1306" s="81"/>
      <c r="AE1306" s="81"/>
      <c r="AF1306" s="81"/>
      <c r="AG1306" s="81"/>
      <c r="AH1306" s="81"/>
      <c r="AI1306" s="81"/>
      <c r="AJ1306" s="81"/>
      <c r="AK1306" s="81"/>
      <c r="AL1306" s="81"/>
      <c r="AM1306" s="81"/>
      <c r="AN1306" s="81"/>
      <c r="AO1306" s="81"/>
      <c r="AP1306" s="81"/>
      <c r="AQ1306" s="81"/>
      <c r="AR1306" s="81"/>
      <c r="AS1306" s="81"/>
      <c r="AT1306" s="81"/>
      <c r="AU1306" s="81"/>
      <c r="AV1306" s="81"/>
      <c r="AW1306" s="81"/>
      <c r="AX1306" s="81"/>
      <c r="AY1306" s="81"/>
      <c r="AZ1306" s="81"/>
      <c r="BA1306" s="81"/>
      <c r="BB1306" s="81"/>
      <c r="BC1306" s="81"/>
      <c r="BD1306" s="81"/>
      <c r="BE1306" s="81"/>
      <c r="BF1306" s="81"/>
      <c r="BG1306" s="81"/>
      <c r="BH1306" s="81"/>
      <c r="BI1306" s="81"/>
      <c r="BJ1306" s="86"/>
      <c r="BK1306" s="86"/>
      <c r="BL1306" s="34"/>
      <c r="BM1306" s="86"/>
      <c r="BN1306" s="86"/>
      <c r="BO1306" s="86"/>
      <c r="BP1306" s="86"/>
      <c r="BQ1306" s="86"/>
      <c r="BR1306" s="86"/>
      <c r="BS1306" s="86"/>
      <c r="BT1306" s="86"/>
      <c r="BU1306" s="86"/>
      <c r="BV1306" s="86"/>
      <c r="BW1306" s="86"/>
      <c r="BX1306" s="86"/>
      <c r="BY1306" s="86"/>
      <c r="BZ1306" s="86"/>
      <c r="CA1306" s="86"/>
      <c r="CB1306" s="86"/>
      <c r="CC1306" s="86"/>
      <c r="CD1306" s="86"/>
      <c r="CE1306" s="86"/>
      <c r="CF1306" s="86"/>
      <c r="CG1306" s="86"/>
      <c r="CH1306" s="86"/>
      <c r="CI1306" s="86"/>
      <c r="CJ1306" s="86"/>
      <c r="CK1306" s="86"/>
      <c r="CS1306" s="1" t="s">
        <v>3614</v>
      </c>
    </row>
    <row r="1307" spans="1:97" ht="15.75" hidden="1" customHeight="1">
      <c r="A1307" s="86"/>
      <c r="B1307" s="106"/>
      <c r="C1307" s="81"/>
      <c r="D1307" s="106"/>
      <c r="E1307" s="106"/>
      <c r="F1307" s="106"/>
      <c r="G1307" s="106"/>
      <c r="H1307" s="106"/>
      <c r="I1307" s="106"/>
      <c r="J1307" s="106"/>
      <c r="K1307" s="106"/>
      <c r="L1307" s="106"/>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6"/>
      <c r="BK1307" s="86"/>
      <c r="BL1307" s="34"/>
      <c r="BM1307" s="86"/>
      <c r="BN1307" s="86"/>
      <c r="BO1307" s="86"/>
      <c r="BP1307" s="86"/>
      <c r="BQ1307" s="86"/>
      <c r="BR1307" s="86"/>
      <c r="BS1307" s="86"/>
      <c r="BT1307" s="86"/>
      <c r="BU1307" s="86"/>
      <c r="BV1307" s="86"/>
      <c r="BW1307" s="86"/>
      <c r="BX1307" s="86"/>
      <c r="BY1307" s="86"/>
      <c r="BZ1307" s="86"/>
      <c r="CA1307" s="86"/>
      <c r="CB1307" s="86"/>
      <c r="CC1307" s="86"/>
      <c r="CD1307" s="86"/>
      <c r="CE1307" s="86"/>
      <c r="CF1307" s="86"/>
      <c r="CG1307" s="86"/>
      <c r="CH1307" s="86"/>
      <c r="CI1307" s="86"/>
      <c r="CJ1307" s="86"/>
      <c r="CK1307" s="86"/>
      <c r="CS1307" s="1" t="s">
        <v>3615</v>
      </c>
    </row>
    <row r="1308" spans="1:97" ht="15.75" hidden="1" customHeight="1">
      <c r="A1308" s="86"/>
      <c r="B1308" s="106"/>
      <c r="C1308" s="81"/>
      <c r="D1308" s="106"/>
      <c r="E1308" s="106"/>
      <c r="F1308" s="106"/>
      <c r="G1308" s="106"/>
      <c r="H1308" s="106"/>
      <c r="I1308" s="106"/>
      <c r="J1308" s="106"/>
      <c r="K1308" s="106"/>
      <c r="L1308" s="106"/>
      <c r="M1308" s="81"/>
      <c r="N1308" s="81"/>
      <c r="O1308" s="81"/>
      <c r="P1308" s="81"/>
      <c r="Q1308" s="81"/>
      <c r="R1308" s="81"/>
      <c r="S1308" s="81"/>
      <c r="T1308" s="81"/>
      <c r="U1308" s="81"/>
      <c r="V1308" s="81"/>
      <c r="W1308" s="81"/>
      <c r="X1308" s="81"/>
      <c r="Y1308" s="81"/>
      <c r="Z1308" s="81"/>
      <c r="AA1308" s="81"/>
      <c r="AB1308" s="81"/>
      <c r="AC1308" s="81"/>
      <c r="AD1308" s="81"/>
      <c r="AE1308" s="81"/>
      <c r="AF1308" s="81"/>
      <c r="AG1308" s="81"/>
      <c r="AH1308" s="81"/>
      <c r="AI1308" s="81"/>
      <c r="AJ1308" s="81"/>
      <c r="AK1308" s="81"/>
      <c r="AL1308" s="81"/>
      <c r="AM1308" s="81"/>
      <c r="AN1308" s="81"/>
      <c r="AO1308" s="81"/>
      <c r="AP1308" s="81"/>
      <c r="AQ1308" s="81"/>
      <c r="AR1308" s="81"/>
      <c r="AS1308" s="81"/>
      <c r="AT1308" s="81"/>
      <c r="AU1308" s="81"/>
      <c r="AV1308" s="81"/>
      <c r="AW1308" s="81"/>
      <c r="AX1308" s="81"/>
      <c r="AY1308" s="81"/>
      <c r="AZ1308" s="81"/>
      <c r="BA1308" s="81"/>
      <c r="BB1308" s="81"/>
      <c r="BC1308" s="81"/>
      <c r="BD1308" s="81"/>
      <c r="BE1308" s="81"/>
      <c r="BF1308" s="81"/>
      <c r="BG1308" s="81"/>
      <c r="BH1308" s="81"/>
      <c r="BI1308" s="81"/>
      <c r="BJ1308" s="86"/>
      <c r="BK1308" s="86"/>
      <c r="BL1308" s="34"/>
      <c r="BM1308" s="86"/>
      <c r="BN1308" s="86"/>
      <c r="BO1308" s="86"/>
      <c r="BP1308" s="86"/>
      <c r="BQ1308" s="86"/>
      <c r="BR1308" s="86"/>
      <c r="BS1308" s="86"/>
      <c r="BT1308" s="86"/>
      <c r="BU1308" s="86"/>
      <c r="BV1308" s="86"/>
      <c r="BW1308" s="86"/>
      <c r="BX1308" s="86"/>
      <c r="BY1308" s="86"/>
      <c r="BZ1308" s="86"/>
      <c r="CA1308" s="86"/>
      <c r="CB1308" s="86"/>
      <c r="CC1308" s="86"/>
      <c r="CD1308" s="86"/>
      <c r="CE1308" s="86"/>
      <c r="CF1308" s="86"/>
      <c r="CG1308" s="86"/>
      <c r="CH1308" s="86"/>
      <c r="CI1308" s="86"/>
      <c r="CJ1308" s="86"/>
      <c r="CK1308" s="86"/>
      <c r="CS1308" s="1" t="s">
        <v>3616</v>
      </c>
    </row>
    <row r="1309" spans="1:97" ht="15.75" hidden="1" customHeight="1">
      <c r="A1309" s="86"/>
      <c r="B1309" s="106"/>
      <c r="C1309" s="81"/>
      <c r="D1309" s="106"/>
      <c r="E1309" s="106"/>
      <c r="F1309" s="106"/>
      <c r="G1309" s="106"/>
      <c r="H1309" s="106"/>
      <c r="I1309" s="106"/>
      <c r="J1309" s="106"/>
      <c r="K1309" s="106"/>
      <c r="L1309" s="106"/>
      <c r="M1309" s="81"/>
      <c r="N1309" s="81"/>
      <c r="O1309" s="81"/>
      <c r="P1309" s="81"/>
      <c r="Q1309" s="81"/>
      <c r="R1309" s="81"/>
      <c r="S1309" s="81"/>
      <c r="T1309" s="81"/>
      <c r="U1309" s="81"/>
      <c r="V1309" s="81"/>
      <c r="W1309" s="81"/>
      <c r="X1309" s="81"/>
      <c r="Y1309" s="81"/>
      <c r="Z1309" s="81"/>
      <c r="AA1309" s="81"/>
      <c r="AB1309" s="81"/>
      <c r="AC1309" s="81"/>
      <c r="AD1309" s="81"/>
      <c r="AE1309" s="81"/>
      <c r="AF1309" s="81"/>
      <c r="AG1309" s="81"/>
      <c r="AH1309" s="81"/>
      <c r="AI1309" s="81"/>
      <c r="AJ1309" s="81"/>
      <c r="AK1309" s="81"/>
      <c r="AL1309" s="81"/>
      <c r="AM1309" s="81"/>
      <c r="AN1309" s="81"/>
      <c r="AO1309" s="81"/>
      <c r="AP1309" s="81"/>
      <c r="AQ1309" s="81"/>
      <c r="AR1309" s="81"/>
      <c r="AS1309" s="81"/>
      <c r="AT1309" s="81"/>
      <c r="AU1309" s="81"/>
      <c r="AV1309" s="81"/>
      <c r="AW1309" s="81"/>
      <c r="AX1309" s="81"/>
      <c r="AY1309" s="81"/>
      <c r="AZ1309" s="81"/>
      <c r="BA1309" s="81"/>
      <c r="BB1309" s="81"/>
      <c r="BC1309" s="81"/>
      <c r="BD1309" s="81"/>
      <c r="BE1309" s="81"/>
      <c r="BF1309" s="81"/>
      <c r="BG1309" s="81"/>
      <c r="BH1309" s="81"/>
      <c r="BI1309" s="81"/>
      <c r="BJ1309" s="86"/>
      <c r="BK1309" s="86"/>
      <c r="BL1309" s="34"/>
      <c r="BM1309" s="86"/>
      <c r="BN1309" s="86"/>
      <c r="BO1309" s="86"/>
      <c r="BP1309" s="86"/>
      <c r="BQ1309" s="86"/>
      <c r="BR1309" s="86"/>
      <c r="BS1309" s="86"/>
      <c r="BT1309" s="86"/>
      <c r="BU1309" s="86"/>
      <c r="BV1309" s="86"/>
      <c r="BW1309" s="86"/>
      <c r="BX1309" s="86"/>
      <c r="BY1309" s="86"/>
      <c r="BZ1309" s="86"/>
      <c r="CA1309" s="86"/>
      <c r="CB1309" s="86"/>
      <c r="CC1309" s="86"/>
      <c r="CD1309" s="86"/>
      <c r="CE1309" s="86"/>
      <c r="CF1309" s="86"/>
      <c r="CG1309" s="86"/>
      <c r="CH1309" s="86"/>
      <c r="CI1309" s="86"/>
      <c r="CJ1309" s="86"/>
      <c r="CK1309" s="86"/>
      <c r="CS1309" s="1" t="s">
        <v>3617</v>
      </c>
    </row>
    <row r="1310" spans="1:97" ht="15.75" hidden="1" customHeight="1">
      <c r="A1310" s="86"/>
      <c r="B1310" s="106"/>
      <c r="C1310" s="81"/>
      <c r="D1310" s="106"/>
      <c r="E1310" s="106"/>
      <c r="F1310" s="106"/>
      <c r="G1310" s="106"/>
      <c r="H1310" s="106"/>
      <c r="I1310" s="106"/>
      <c r="J1310" s="106"/>
      <c r="K1310" s="106"/>
      <c r="L1310" s="106"/>
      <c r="M1310" s="81"/>
      <c r="N1310" s="81"/>
      <c r="O1310" s="81"/>
      <c r="P1310" s="81"/>
      <c r="Q1310" s="81"/>
      <c r="R1310" s="81"/>
      <c r="S1310" s="81"/>
      <c r="T1310" s="81"/>
      <c r="U1310" s="81"/>
      <c r="V1310" s="81"/>
      <c r="W1310" s="81"/>
      <c r="X1310" s="81"/>
      <c r="Y1310" s="81"/>
      <c r="Z1310" s="81"/>
      <c r="AA1310" s="81"/>
      <c r="AB1310" s="81"/>
      <c r="AC1310" s="81"/>
      <c r="AD1310" s="81"/>
      <c r="AE1310" s="81"/>
      <c r="AF1310" s="81"/>
      <c r="AG1310" s="81"/>
      <c r="AH1310" s="81"/>
      <c r="AI1310" s="81"/>
      <c r="AJ1310" s="81"/>
      <c r="AK1310" s="81"/>
      <c r="AL1310" s="81"/>
      <c r="AM1310" s="81"/>
      <c r="AN1310" s="81"/>
      <c r="AO1310" s="81"/>
      <c r="AP1310" s="81"/>
      <c r="AQ1310" s="81"/>
      <c r="AR1310" s="81"/>
      <c r="AS1310" s="81"/>
      <c r="AT1310" s="81"/>
      <c r="AU1310" s="81"/>
      <c r="AV1310" s="81"/>
      <c r="AW1310" s="81"/>
      <c r="AX1310" s="81"/>
      <c r="AY1310" s="81"/>
      <c r="AZ1310" s="81"/>
      <c r="BA1310" s="81"/>
      <c r="BB1310" s="81"/>
      <c r="BC1310" s="81"/>
      <c r="BD1310" s="81"/>
      <c r="BE1310" s="81"/>
      <c r="BF1310" s="81"/>
      <c r="BG1310" s="81"/>
      <c r="BH1310" s="81"/>
      <c r="BI1310" s="81"/>
      <c r="BJ1310" s="86"/>
      <c r="BK1310" s="86"/>
      <c r="BL1310" s="34"/>
      <c r="BM1310" s="86"/>
      <c r="BN1310" s="86"/>
      <c r="BO1310" s="86"/>
      <c r="BP1310" s="86"/>
      <c r="BQ1310" s="86"/>
      <c r="BR1310" s="86"/>
      <c r="BS1310" s="86"/>
      <c r="BT1310" s="86"/>
      <c r="BU1310" s="86"/>
      <c r="BV1310" s="86"/>
      <c r="BW1310" s="86"/>
      <c r="BX1310" s="86"/>
      <c r="BY1310" s="86"/>
      <c r="BZ1310" s="86"/>
      <c r="CA1310" s="86"/>
      <c r="CB1310" s="86"/>
      <c r="CC1310" s="86"/>
      <c r="CD1310" s="86"/>
      <c r="CE1310" s="86"/>
      <c r="CF1310" s="86"/>
      <c r="CG1310" s="86"/>
      <c r="CH1310" s="86"/>
      <c r="CI1310" s="86"/>
      <c r="CJ1310" s="86"/>
      <c r="CK1310" s="86"/>
      <c r="CS1310" s="1" t="s">
        <v>3618</v>
      </c>
    </row>
    <row r="1311" spans="1:97" ht="15.75" hidden="1" customHeight="1">
      <c r="A1311" s="86"/>
      <c r="B1311" s="106"/>
      <c r="C1311" s="81"/>
      <c r="D1311" s="106"/>
      <c r="E1311" s="106"/>
      <c r="F1311" s="106"/>
      <c r="G1311" s="106"/>
      <c r="H1311" s="106"/>
      <c r="I1311" s="106"/>
      <c r="J1311" s="106"/>
      <c r="K1311" s="106"/>
      <c r="L1311" s="106"/>
      <c r="M1311" s="81"/>
      <c r="N1311" s="81"/>
      <c r="O1311" s="81"/>
      <c r="P1311" s="81"/>
      <c r="Q1311" s="81"/>
      <c r="R1311" s="81"/>
      <c r="S1311" s="81"/>
      <c r="T1311" s="81"/>
      <c r="U1311" s="81"/>
      <c r="V1311" s="81"/>
      <c r="W1311" s="81"/>
      <c r="X1311" s="81"/>
      <c r="Y1311" s="81"/>
      <c r="Z1311" s="81"/>
      <c r="AA1311" s="81"/>
      <c r="AB1311" s="81"/>
      <c r="AC1311" s="81"/>
      <c r="AD1311" s="81"/>
      <c r="AE1311" s="81"/>
      <c r="AF1311" s="81"/>
      <c r="AG1311" s="81"/>
      <c r="AH1311" s="81"/>
      <c r="AI1311" s="81"/>
      <c r="AJ1311" s="81"/>
      <c r="AK1311" s="81"/>
      <c r="AL1311" s="81"/>
      <c r="AM1311" s="81"/>
      <c r="AN1311" s="81"/>
      <c r="AO1311" s="81"/>
      <c r="AP1311" s="81"/>
      <c r="AQ1311" s="81"/>
      <c r="AR1311" s="81"/>
      <c r="AS1311" s="81"/>
      <c r="AT1311" s="81"/>
      <c r="AU1311" s="81"/>
      <c r="AV1311" s="81"/>
      <c r="AW1311" s="81"/>
      <c r="AX1311" s="81"/>
      <c r="AY1311" s="81"/>
      <c r="AZ1311" s="81"/>
      <c r="BA1311" s="81"/>
      <c r="BB1311" s="81"/>
      <c r="BC1311" s="81"/>
      <c r="BD1311" s="81"/>
      <c r="BE1311" s="81"/>
      <c r="BF1311" s="81"/>
      <c r="BG1311" s="81"/>
      <c r="BH1311" s="81"/>
      <c r="BI1311" s="81"/>
      <c r="BJ1311" s="86"/>
      <c r="BK1311" s="86"/>
      <c r="BL1311" s="34"/>
      <c r="BM1311" s="86"/>
      <c r="BN1311" s="86"/>
      <c r="BO1311" s="86"/>
      <c r="BP1311" s="86"/>
      <c r="BQ1311" s="86"/>
      <c r="BR1311" s="86"/>
      <c r="BS1311" s="86"/>
      <c r="BT1311" s="86"/>
      <c r="BU1311" s="86"/>
      <c r="BV1311" s="86"/>
      <c r="BW1311" s="86"/>
      <c r="BX1311" s="86"/>
      <c r="BY1311" s="86"/>
      <c r="BZ1311" s="86"/>
      <c r="CA1311" s="86"/>
      <c r="CB1311" s="86"/>
      <c r="CC1311" s="86"/>
      <c r="CD1311" s="86"/>
      <c r="CE1311" s="86"/>
      <c r="CF1311" s="86"/>
      <c r="CG1311" s="86"/>
      <c r="CH1311" s="86"/>
      <c r="CI1311" s="86"/>
      <c r="CJ1311" s="86"/>
      <c r="CK1311" s="86"/>
      <c r="CS1311" s="1" t="s">
        <v>3619</v>
      </c>
    </row>
    <row r="1312" spans="1:97" ht="15.75" hidden="1" customHeight="1">
      <c r="A1312" s="86"/>
      <c r="B1312" s="106"/>
      <c r="C1312" s="81"/>
      <c r="D1312" s="106"/>
      <c r="E1312" s="106"/>
      <c r="F1312" s="106"/>
      <c r="G1312" s="106"/>
      <c r="H1312" s="106"/>
      <c r="I1312" s="106"/>
      <c r="J1312" s="106"/>
      <c r="K1312" s="106"/>
      <c r="L1312" s="106"/>
      <c r="M1312" s="81"/>
      <c r="N1312" s="81"/>
      <c r="O1312" s="81"/>
      <c r="P1312" s="81"/>
      <c r="Q1312" s="81"/>
      <c r="R1312" s="81"/>
      <c r="S1312" s="81"/>
      <c r="T1312" s="81"/>
      <c r="U1312" s="81"/>
      <c r="V1312" s="81"/>
      <c r="W1312" s="81"/>
      <c r="X1312" s="81"/>
      <c r="Y1312" s="81"/>
      <c r="Z1312" s="81"/>
      <c r="AA1312" s="81"/>
      <c r="AB1312" s="81"/>
      <c r="AC1312" s="81"/>
      <c r="AD1312" s="81"/>
      <c r="AE1312" s="81"/>
      <c r="AF1312" s="81"/>
      <c r="AG1312" s="81"/>
      <c r="AH1312" s="81"/>
      <c r="AI1312" s="81"/>
      <c r="AJ1312" s="81"/>
      <c r="AK1312" s="81"/>
      <c r="AL1312" s="81"/>
      <c r="AM1312" s="81"/>
      <c r="AN1312" s="81"/>
      <c r="AO1312" s="81"/>
      <c r="AP1312" s="81"/>
      <c r="AQ1312" s="81"/>
      <c r="AR1312" s="81"/>
      <c r="AS1312" s="81"/>
      <c r="AT1312" s="81"/>
      <c r="AU1312" s="81"/>
      <c r="AV1312" s="81"/>
      <c r="AW1312" s="81"/>
      <c r="AX1312" s="81"/>
      <c r="AY1312" s="81"/>
      <c r="AZ1312" s="81"/>
      <c r="BA1312" s="81"/>
      <c r="BB1312" s="81"/>
      <c r="BC1312" s="81"/>
      <c r="BD1312" s="81"/>
      <c r="BE1312" s="81"/>
      <c r="BF1312" s="81"/>
      <c r="BG1312" s="81"/>
      <c r="BH1312" s="81"/>
      <c r="BI1312" s="81"/>
      <c r="BJ1312" s="86"/>
      <c r="BK1312" s="86"/>
      <c r="BL1312" s="34"/>
      <c r="BM1312" s="86"/>
      <c r="BN1312" s="86"/>
      <c r="BO1312" s="86"/>
      <c r="BP1312" s="86"/>
      <c r="BQ1312" s="86"/>
      <c r="BR1312" s="86"/>
      <c r="BS1312" s="86"/>
      <c r="BT1312" s="86"/>
      <c r="BU1312" s="86"/>
      <c r="BV1312" s="86"/>
      <c r="BW1312" s="86"/>
      <c r="BX1312" s="86"/>
      <c r="BY1312" s="86"/>
      <c r="BZ1312" s="86"/>
      <c r="CA1312" s="86"/>
      <c r="CB1312" s="86"/>
      <c r="CC1312" s="86"/>
      <c r="CD1312" s="86"/>
      <c r="CE1312" s="86"/>
      <c r="CF1312" s="86"/>
      <c r="CG1312" s="86"/>
      <c r="CH1312" s="86"/>
      <c r="CI1312" s="86"/>
      <c r="CJ1312" s="86"/>
      <c r="CK1312" s="86"/>
      <c r="CS1312" s="1" t="s">
        <v>3620</v>
      </c>
    </row>
    <row r="1313" spans="1:97" ht="15.75" hidden="1" customHeight="1">
      <c r="A1313" s="86"/>
      <c r="B1313" s="106"/>
      <c r="C1313" s="81"/>
      <c r="D1313" s="106"/>
      <c r="E1313" s="106"/>
      <c r="F1313" s="106"/>
      <c r="G1313" s="106"/>
      <c r="H1313" s="106"/>
      <c r="I1313" s="106"/>
      <c r="J1313" s="106"/>
      <c r="K1313" s="106"/>
      <c r="L1313" s="106"/>
      <c r="M1313" s="81"/>
      <c r="N1313" s="81"/>
      <c r="O1313" s="81"/>
      <c r="P1313" s="81"/>
      <c r="Q1313" s="81"/>
      <c r="R1313" s="81"/>
      <c r="S1313" s="81"/>
      <c r="T1313" s="81"/>
      <c r="U1313" s="81"/>
      <c r="V1313" s="81"/>
      <c r="W1313" s="81"/>
      <c r="X1313" s="81"/>
      <c r="Y1313" s="81"/>
      <c r="Z1313" s="81"/>
      <c r="AA1313" s="81"/>
      <c r="AB1313" s="81"/>
      <c r="AC1313" s="81"/>
      <c r="AD1313" s="81"/>
      <c r="AE1313" s="81"/>
      <c r="AF1313" s="81"/>
      <c r="AG1313" s="81"/>
      <c r="AH1313" s="81"/>
      <c r="AI1313" s="81"/>
      <c r="AJ1313" s="81"/>
      <c r="AK1313" s="81"/>
      <c r="AL1313" s="81"/>
      <c r="AM1313" s="81"/>
      <c r="AN1313" s="81"/>
      <c r="AO1313" s="81"/>
      <c r="AP1313" s="81"/>
      <c r="AQ1313" s="81"/>
      <c r="AR1313" s="81"/>
      <c r="AS1313" s="81"/>
      <c r="AT1313" s="81"/>
      <c r="AU1313" s="81"/>
      <c r="AV1313" s="81"/>
      <c r="AW1313" s="81"/>
      <c r="AX1313" s="81"/>
      <c r="AY1313" s="81"/>
      <c r="AZ1313" s="81"/>
      <c r="BA1313" s="81"/>
      <c r="BB1313" s="81"/>
      <c r="BC1313" s="81"/>
      <c r="BD1313" s="81"/>
      <c r="BE1313" s="81"/>
      <c r="BF1313" s="81"/>
      <c r="BG1313" s="81"/>
      <c r="BH1313" s="81"/>
      <c r="BI1313" s="81"/>
      <c r="BJ1313" s="86"/>
      <c r="BK1313" s="86"/>
      <c r="BL1313" s="34"/>
      <c r="BM1313" s="86"/>
      <c r="BN1313" s="86"/>
      <c r="BO1313" s="86"/>
      <c r="BP1313" s="86"/>
      <c r="BQ1313" s="86"/>
      <c r="BR1313" s="86"/>
      <c r="BS1313" s="86"/>
      <c r="BT1313" s="86"/>
      <c r="BU1313" s="86"/>
      <c r="BV1313" s="86"/>
      <c r="BW1313" s="86"/>
      <c r="BX1313" s="86"/>
      <c r="BY1313" s="86"/>
      <c r="BZ1313" s="86"/>
      <c r="CA1313" s="86"/>
      <c r="CB1313" s="86"/>
      <c r="CC1313" s="86"/>
      <c r="CD1313" s="86"/>
      <c r="CE1313" s="86"/>
      <c r="CF1313" s="86"/>
      <c r="CG1313" s="86"/>
      <c r="CH1313" s="86"/>
      <c r="CI1313" s="86"/>
      <c r="CJ1313" s="86"/>
      <c r="CK1313" s="86"/>
      <c r="CS1313" s="1" t="s">
        <v>3621</v>
      </c>
    </row>
    <row r="1314" spans="1:97" ht="15.75" hidden="1" customHeight="1">
      <c r="A1314" s="86"/>
      <c r="B1314" s="106"/>
      <c r="C1314" s="81"/>
      <c r="D1314" s="106"/>
      <c r="E1314" s="106"/>
      <c r="F1314" s="106"/>
      <c r="G1314" s="106"/>
      <c r="H1314" s="106"/>
      <c r="I1314" s="106"/>
      <c r="J1314" s="106"/>
      <c r="K1314" s="106"/>
      <c r="L1314" s="106"/>
      <c r="M1314" s="81"/>
      <c r="N1314" s="81"/>
      <c r="O1314" s="81"/>
      <c r="P1314" s="81"/>
      <c r="Q1314" s="81"/>
      <c r="R1314" s="81"/>
      <c r="S1314" s="81"/>
      <c r="T1314" s="81"/>
      <c r="U1314" s="81"/>
      <c r="V1314" s="81"/>
      <c r="W1314" s="81"/>
      <c r="X1314" s="81"/>
      <c r="Y1314" s="81"/>
      <c r="Z1314" s="81"/>
      <c r="AA1314" s="81"/>
      <c r="AB1314" s="81"/>
      <c r="AC1314" s="81"/>
      <c r="AD1314" s="81"/>
      <c r="AE1314" s="81"/>
      <c r="AF1314" s="81"/>
      <c r="AG1314" s="81"/>
      <c r="AH1314" s="81"/>
      <c r="AI1314" s="81"/>
      <c r="AJ1314" s="81"/>
      <c r="AK1314" s="81"/>
      <c r="AL1314" s="81"/>
      <c r="AM1314" s="81"/>
      <c r="AN1314" s="81"/>
      <c r="AO1314" s="81"/>
      <c r="AP1314" s="81"/>
      <c r="AQ1314" s="81"/>
      <c r="AR1314" s="81"/>
      <c r="AS1314" s="81"/>
      <c r="AT1314" s="81"/>
      <c r="AU1314" s="81"/>
      <c r="AV1314" s="81"/>
      <c r="AW1314" s="81"/>
      <c r="AX1314" s="81"/>
      <c r="AY1314" s="81"/>
      <c r="AZ1314" s="81"/>
      <c r="BA1314" s="81"/>
      <c r="BB1314" s="81"/>
      <c r="BC1314" s="81"/>
      <c r="BD1314" s="81"/>
      <c r="BE1314" s="81"/>
      <c r="BF1314" s="81"/>
      <c r="BG1314" s="81"/>
      <c r="BH1314" s="81"/>
      <c r="BI1314" s="81"/>
      <c r="BJ1314" s="86"/>
      <c r="BK1314" s="86"/>
      <c r="BL1314" s="34"/>
      <c r="BM1314" s="86"/>
      <c r="BN1314" s="86"/>
      <c r="BO1314" s="86"/>
      <c r="BP1314" s="86"/>
      <c r="BQ1314" s="86"/>
      <c r="BR1314" s="86"/>
      <c r="BS1314" s="86"/>
      <c r="BT1314" s="86"/>
      <c r="BU1314" s="86"/>
      <c r="BV1314" s="86"/>
      <c r="BW1314" s="86"/>
      <c r="BX1314" s="86"/>
      <c r="BY1314" s="86"/>
      <c r="BZ1314" s="86"/>
      <c r="CA1314" s="86"/>
      <c r="CB1314" s="86"/>
      <c r="CC1314" s="86"/>
      <c r="CD1314" s="86"/>
      <c r="CE1314" s="86"/>
      <c r="CF1314" s="86"/>
      <c r="CG1314" s="86"/>
      <c r="CH1314" s="86"/>
      <c r="CI1314" s="86"/>
      <c r="CJ1314" s="86"/>
      <c r="CK1314" s="86"/>
      <c r="CS1314" s="1" t="s">
        <v>3622</v>
      </c>
    </row>
    <row r="1315" spans="1:97" ht="15.75" hidden="1" customHeight="1">
      <c r="A1315" s="86"/>
      <c r="B1315" s="106"/>
      <c r="C1315" s="81"/>
      <c r="D1315" s="106"/>
      <c r="E1315" s="106"/>
      <c r="F1315" s="106"/>
      <c r="G1315" s="106"/>
      <c r="H1315" s="106"/>
      <c r="I1315" s="106"/>
      <c r="J1315" s="106"/>
      <c r="K1315" s="106"/>
      <c r="L1315" s="106"/>
      <c r="M1315" s="81"/>
      <c r="N1315" s="81"/>
      <c r="O1315" s="81"/>
      <c r="P1315" s="81"/>
      <c r="Q1315" s="81"/>
      <c r="R1315" s="81"/>
      <c r="S1315" s="81"/>
      <c r="T1315" s="81"/>
      <c r="U1315" s="81"/>
      <c r="V1315" s="81"/>
      <c r="W1315" s="81"/>
      <c r="X1315" s="81"/>
      <c r="Y1315" s="81"/>
      <c r="Z1315" s="81"/>
      <c r="AA1315" s="81"/>
      <c r="AB1315" s="81"/>
      <c r="AC1315" s="81"/>
      <c r="AD1315" s="81"/>
      <c r="AE1315" s="81"/>
      <c r="AF1315" s="81"/>
      <c r="AG1315" s="81"/>
      <c r="AH1315" s="81"/>
      <c r="AI1315" s="81"/>
      <c r="AJ1315" s="81"/>
      <c r="AK1315" s="81"/>
      <c r="AL1315" s="81"/>
      <c r="AM1315" s="81"/>
      <c r="AN1315" s="81"/>
      <c r="AO1315" s="81"/>
      <c r="AP1315" s="81"/>
      <c r="AQ1315" s="81"/>
      <c r="AR1315" s="81"/>
      <c r="AS1315" s="81"/>
      <c r="AT1315" s="81"/>
      <c r="AU1315" s="81"/>
      <c r="AV1315" s="81"/>
      <c r="AW1315" s="81"/>
      <c r="AX1315" s="81"/>
      <c r="AY1315" s="81"/>
      <c r="AZ1315" s="81"/>
      <c r="BA1315" s="81"/>
      <c r="BB1315" s="81"/>
      <c r="BC1315" s="81"/>
      <c r="BD1315" s="81"/>
      <c r="BE1315" s="81"/>
      <c r="BF1315" s="81"/>
      <c r="BG1315" s="81"/>
      <c r="BH1315" s="81"/>
      <c r="BI1315" s="81"/>
      <c r="BJ1315" s="86"/>
      <c r="BK1315" s="86"/>
      <c r="BL1315" s="34"/>
      <c r="BM1315" s="86"/>
      <c r="BN1315" s="86"/>
      <c r="BO1315" s="86"/>
      <c r="BP1315" s="86"/>
      <c r="BQ1315" s="86"/>
      <c r="BR1315" s="86"/>
      <c r="BS1315" s="86"/>
      <c r="BT1315" s="86"/>
      <c r="BU1315" s="86"/>
      <c r="BV1315" s="86"/>
      <c r="BW1315" s="86"/>
      <c r="BX1315" s="86"/>
      <c r="BY1315" s="86"/>
      <c r="BZ1315" s="86"/>
      <c r="CA1315" s="86"/>
      <c r="CB1315" s="86"/>
      <c r="CC1315" s="86"/>
      <c r="CD1315" s="86"/>
      <c r="CE1315" s="86"/>
      <c r="CF1315" s="86"/>
      <c r="CG1315" s="86"/>
      <c r="CH1315" s="86"/>
      <c r="CI1315" s="86"/>
      <c r="CJ1315" s="86"/>
      <c r="CK1315" s="86"/>
      <c r="CS1315" s="1" t="s">
        <v>3623</v>
      </c>
    </row>
    <row r="1316" spans="1:97" ht="15.75" hidden="1" customHeight="1">
      <c r="A1316" s="86"/>
      <c r="B1316" s="106"/>
      <c r="C1316" s="81"/>
      <c r="D1316" s="106"/>
      <c r="E1316" s="106"/>
      <c r="F1316" s="106"/>
      <c r="G1316" s="106"/>
      <c r="H1316" s="106"/>
      <c r="I1316" s="106"/>
      <c r="J1316" s="106"/>
      <c r="K1316" s="106"/>
      <c r="L1316" s="106"/>
      <c r="M1316" s="81"/>
      <c r="N1316" s="81"/>
      <c r="O1316" s="81"/>
      <c r="P1316" s="81"/>
      <c r="Q1316" s="81"/>
      <c r="R1316" s="81"/>
      <c r="S1316" s="81"/>
      <c r="T1316" s="81"/>
      <c r="U1316" s="81"/>
      <c r="V1316" s="81"/>
      <c r="W1316" s="81"/>
      <c r="X1316" s="81"/>
      <c r="Y1316" s="81"/>
      <c r="Z1316" s="81"/>
      <c r="AA1316" s="81"/>
      <c r="AB1316" s="81"/>
      <c r="AC1316" s="81"/>
      <c r="AD1316" s="81"/>
      <c r="AE1316" s="81"/>
      <c r="AF1316" s="81"/>
      <c r="AG1316" s="81"/>
      <c r="AH1316" s="81"/>
      <c r="AI1316" s="81"/>
      <c r="AJ1316" s="81"/>
      <c r="AK1316" s="81"/>
      <c r="AL1316" s="81"/>
      <c r="AM1316" s="81"/>
      <c r="AN1316" s="81"/>
      <c r="AO1316" s="81"/>
      <c r="AP1316" s="81"/>
      <c r="AQ1316" s="81"/>
      <c r="AR1316" s="81"/>
      <c r="AS1316" s="81"/>
      <c r="AT1316" s="81"/>
      <c r="AU1316" s="81"/>
      <c r="AV1316" s="81"/>
      <c r="AW1316" s="81"/>
      <c r="AX1316" s="81"/>
      <c r="AY1316" s="81"/>
      <c r="AZ1316" s="81"/>
      <c r="BA1316" s="81"/>
      <c r="BB1316" s="81"/>
      <c r="BC1316" s="81"/>
      <c r="BD1316" s="81"/>
      <c r="BE1316" s="81"/>
      <c r="BF1316" s="81"/>
      <c r="BG1316" s="81"/>
      <c r="BH1316" s="81"/>
      <c r="BI1316" s="81"/>
      <c r="BJ1316" s="86"/>
      <c r="BK1316" s="86"/>
      <c r="BL1316" s="34"/>
      <c r="BM1316" s="86"/>
      <c r="BN1316" s="86"/>
      <c r="BO1316" s="86"/>
      <c r="BP1316" s="86"/>
      <c r="BQ1316" s="86"/>
      <c r="BR1316" s="86"/>
      <c r="BS1316" s="86"/>
      <c r="BT1316" s="86"/>
      <c r="BU1316" s="86"/>
      <c r="BV1316" s="86"/>
      <c r="BW1316" s="86"/>
      <c r="BX1316" s="86"/>
      <c r="BY1316" s="86"/>
      <c r="BZ1316" s="86"/>
      <c r="CA1316" s="86"/>
      <c r="CB1316" s="86"/>
      <c r="CC1316" s="86"/>
      <c r="CD1316" s="86"/>
      <c r="CE1316" s="86"/>
      <c r="CF1316" s="86"/>
      <c r="CG1316" s="86"/>
      <c r="CH1316" s="86"/>
      <c r="CI1316" s="86"/>
      <c r="CJ1316" s="86"/>
      <c r="CK1316" s="86"/>
      <c r="CS1316" s="1" t="s">
        <v>3624</v>
      </c>
    </row>
    <row r="1317" spans="1:97" ht="15.75" hidden="1" customHeight="1">
      <c r="A1317" s="86"/>
      <c r="B1317" s="106"/>
      <c r="C1317" s="81"/>
      <c r="D1317" s="106"/>
      <c r="E1317" s="106"/>
      <c r="F1317" s="106"/>
      <c r="G1317" s="106"/>
      <c r="H1317" s="106"/>
      <c r="I1317" s="106"/>
      <c r="J1317" s="106"/>
      <c r="K1317" s="106"/>
      <c r="L1317" s="106"/>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6"/>
      <c r="BK1317" s="86"/>
      <c r="BL1317" s="34"/>
      <c r="BM1317" s="86"/>
      <c r="BN1317" s="86"/>
      <c r="BO1317" s="86"/>
      <c r="BP1317" s="86"/>
      <c r="BQ1317" s="86"/>
      <c r="BR1317" s="86"/>
      <c r="BS1317" s="86"/>
      <c r="BT1317" s="86"/>
      <c r="BU1317" s="86"/>
      <c r="BV1317" s="86"/>
      <c r="BW1317" s="86"/>
      <c r="BX1317" s="86"/>
      <c r="BY1317" s="86"/>
      <c r="BZ1317" s="86"/>
      <c r="CA1317" s="86"/>
      <c r="CB1317" s="86"/>
      <c r="CC1317" s="86"/>
      <c r="CD1317" s="86"/>
      <c r="CE1317" s="86"/>
      <c r="CF1317" s="86"/>
      <c r="CG1317" s="86"/>
      <c r="CH1317" s="86"/>
      <c r="CI1317" s="86"/>
      <c r="CJ1317" s="86"/>
      <c r="CK1317" s="86"/>
      <c r="CS1317" s="1" t="s">
        <v>3625</v>
      </c>
    </row>
    <row r="1318" spans="1:97" ht="15.75" hidden="1" customHeight="1">
      <c r="A1318" s="86"/>
      <c r="B1318" s="106"/>
      <c r="C1318" s="81"/>
      <c r="D1318" s="106"/>
      <c r="E1318" s="106"/>
      <c r="F1318" s="106"/>
      <c r="G1318" s="106"/>
      <c r="H1318" s="106"/>
      <c r="I1318" s="106"/>
      <c r="J1318" s="106"/>
      <c r="K1318" s="106"/>
      <c r="L1318" s="106"/>
      <c r="M1318" s="81"/>
      <c r="N1318" s="81"/>
      <c r="O1318" s="81"/>
      <c r="P1318" s="81"/>
      <c r="Q1318" s="81"/>
      <c r="R1318" s="81"/>
      <c r="S1318" s="81"/>
      <c r="T1318" s="81"/>
      <c r="U1318" s="81"/>
      <c r="V1318" s="81"/>
      <c r="W1318" s="81"/>
      <c r="X1318" s="81"/>
      <c r="Y1318" s="81"/>
      <c r="Z1318" s="81"/>
      <c r="AA1318" s="81"/>
      <c r="AB1318" s="81"/>
      <c r="AC1318" s="81"/>
      <c r="AD1318" s="81"/>
      <c r="AE1318" s="81"/>
      <c r="AF1318" s="81"/>
      <c r="AG1318" s="81"/>
      <c r="AH1318" s="81"/>
      <c r="AI1318" s="81"/>
      <c r="AJ1318" s="81"/>
      <c r="AK1318" s="81"/>
      <c r="AL1318" s="81"/>
      <c r="AM1318" s="81"/>
      <c r="AN1318" s="81"/>
      <c r="AO1318" s="81"/>
      <c r="AP1318" s="81"/>
      <c r="AQ1318" s="81"/>
      <c r="AR1318" s="81"/>
      <c r="AS1318" s="81"/>
      <c r="AT1318" s="81"/>
      <c r="AU1318" s="81"/>
      <c r="AV1318" s="81"/>
      <c r="AW1318" s="81"/>
      <c r="AX1318" s="81"/>
      <c r="AY1318" s="81"/>
      <c r="AZ1318" s="81"/>
      <c r="BA1318" s="81"/>
      <c r="BB1318" s="81"/>
      <c r="BC1318" s="81"/>
      <c r="BD1318" s="81"/>
      <c r="BE1318" s="81"/>
      <c r="BF1318" s="81"/>
      <c r="BG1318" s="81"/>
      <c r="BH1318" s="81"/>
      <c r="BI1318" s="81"/>
      <c r="BJ1318" s="86"/>
      <c r="BK1318" s="86"/>
      <c r="BL1318" s="34"/>
      <c r="BM1318" s="86"/>
      <c r="BN1318" s="86"/>
      <c r="BO1318" s="86"/>
      <c r="BP1318" s="86"/>
      <c r="BQ1318" s="86"/>
      <c r="BR1318" s="86"/>
      <c r="BS1318" s="86"/>
      <c r="BT1318" s="86"/>
      <c r="BU1318" s="86"/>
      <c r="BV1318" s="86"/>
      <c r="BW1318" s="86"/>
      <c r="BX1318" s="86"/>
      <c r="BY1318" s="86"/>
      <c r="BZ1318" s="86"/>
      <c r="CA1318" s="86"/>
      <c r="CB1318" s="86"/>
      <c r="CC1318" s="86"/>
      <c r="CD1318" s="86"/>
      <c r="CE1318" s="86"/>
      <c r="CF1318" s="86"/>
      <c r="CG1318" s="86"/>
      <c r="CH1318" s="86"/>
      <c r="CI1318" s="86"/>
      <c r="CJ1318" s="86"/>
      <c r="CK1318" s="86"/>
      <c r="CS1318" s="1" t="s">
        <v>3626</v>
      </c>
    </row>
    <row r="1319" spans="1:97" ht="15.75" hidden="1" customHeight="1">
      <c r="A1319" s="86"/>
      <c r="B1319" s="106"/>
      <c r="C1319" s="81"/>
      <c r="D1319" s="106"/>
      <c r="E1319" s="106"/>
      <c r="F1319" s="106"/>
      <c r="G1319" s="106"/>
      <c r="H1319" s="106"/>
      <c r="I1319" s="106"/>
      <c r="J1319" s="106"/>
      <c r="K1319" s="106"/>
      <c r="L1319" s="106"/>
      <c r="M1319" s="81"/>
      <c r="N1319" s="81"/>
      <c r="O1319" s="81"/>
      <c r="P1319" s="81"/>
      <c r="Q1319" s="81"/>
      <c r="R1319" s="81"/>
      <c r="S1319" s="81"/>
      <c r="T1319" s="81"/>
      <c r="U1319" s="81"/>
      <c r="V1319" s="81"/>
      <c r="W1319" s="81"/>
      <c r="X1319" s="81"/>
      <c r="Y1319" s="81"/>
      <c r="Z1319" s="81"/>
      <c r="AA1319" s="81"/>
      <c r="AB1319" s="81"/>
      <c r="AC1319" s="81"/>
      <c r="AD1319" s="81"/>
      <c r="AE1319" s="81"/>
      <c r="AF1319" s="81"/>
      <c r="AG1319" s="81"/>
      <c r="AH1319" s="81"/>
      <c r="AI1319" s="81"/>
      <c r="AJ1319" s="81"/>
      <c r="AK1319" s="81"/>
      <c r="AL1319" s="81"/>
      <c r="AM1319" s="81"/>
      <c r="AN1319" s="81"/>
      <c r="AO1319" s="81"/>
      <c r="AP1319" s="81"/>
      <c r="AQ1319" s="81"/>
      <c r="AR1319" s="81"/>
      <c r="AS1319" s="81"/>
      <c r="AT1319" s="81"/>
      <c r="AU1319" s="81"/>
      <c r="AV1319" s="81"/>
      <c r="AW1319" s="81"/>
      <c r="AX1319" s="81"/>
      <c r="AY1319" s="81"/>
      <c r="AZ1319" s="81"/>
      <c r="BA1319" s="81"/>
      <c r="BB1319" s="81"/>
      <c r="BC1319" s="81"/>
      <c r="BD1319" s="81"/>
      <c r="BE1319" s="81"/>
      <c r="BF1319" s="81"/>
      <c r="BG1319" s="81"/>
      <c r="BH1319" s="81"/>
      <c r="BI1319" s="81"/>
      <c r="BJ1319" s="86"/>
      <c r="BK1319" s="86"/>
      <c r="BL1319" s="34"/>
      <c r="BM1319" s="86"/>
      <c r="BN1319" s="86"/>
      <c r="BO1319" s="86"/>
      <c r="BP1319" s="86"/>
      <c r="BQ1319" s="86"/>
      <c r="BR1319" s="86"/>
      <c r="BS1319" s="86"/>
      <c r="BT1319" s="86"/>
      <c r="BU1319" s="86"/>
      <c r="BV1319" s="86"/>
      <c r="BW1319" s="86"/>
      <c r="BX1319" s="86"/>
      <c r="BY1319" s="86"/>
      <c r="BZ1319" s="86"/>
      <c r="CA1319" s="86"/>
      <c r="CB1319" s="86"/>
      <c r="CC1319" s="86"/>
      <c r="CD1319" s="86"/>
      <c r="CE1319" s="86"/>
      <c r="CF1319" s="86"/>
      <c r="CG1319" s="86"/>
      <c r="CH1319" s="86"/>
      <c r="CI1319" s="86"/>
      <c r="CJ1319" s="86"/>
      <c r="CK1319" s="86"/>
      <c r="CS1319" s="1" t="s">
        <v>3627</v>
      </c>
    </row>
    <row r="1320" spans="1:97" ht="15.75" hidden="1" customHeight="1">
      <c r="A1320" s="86"/>
      <c r="B1320" s="106"/>
      <c r="C1320" s="81"/>
      <c r="D1320" s="106"/>
      <c r="E1320" s="106"/>
      <c r="F1320" s="106"/>
      <c r="G1320" s="106"/>
      <c r="H1320" s="106"/>
      <c r="I1320" s="106"/>
      <c r="J1320" s="106"/>
      <c r="K1320" s="106"/>
      <c r="L1320" s="106"/>
      <c r="M1320" s="81"/>
      <c r="N1320" s="81"/>
      <c r="O1320" s="81"/>
      <c r="P1320" s="81"/>
      <c r="Q1320" s="81"/>
      <c r="R1320" s="81"/>
      <c r="S1320" s="81"/>
      <c r="T1320" s="81"/>
      <c r="U1320" s="81"/>
      <c r="V1320" s="81"/>
      <c r="W1320" s="81"/>
      <c r="X1320" s="81"/>
      <c r="Y1320" s="81"/>
      <c r="Z1320" s="81"/>
      <c r="AA1320" s="81"/>
      <c r="AB1320" s="81"/>
      <c r="AC1320" s="81"/>
      <c r="AD1320" s="81"/>
      <c r="AE1320" s="81"/>
      <c r="AF1320" s="81"/>
      <c r="AG1320" s="81"/>
      <c r="AH1320" s="81"/>
      <c r="AI1320" s="81"/>
      <c r="AJ1320" s="81"/>
      <c r="AK1320" s="81"/>
      <c r="AL1320" s="81"/>
      <c r="AM1320" s="81"/>
      <c r="AN1320" s="81"/>
      <c r="AO1320" s="81"/>
      <c r="AP1320" s="81"/>
      <c r="AQ1320" s="81"/>
      <c r="AR1320" s="81"/>
      <c r="AS1320" s="81"/>
      <c r="AT1320" s="81"/>
      <c r="AU1320" s="81"/>
      <c r="AV1320" s="81"/>
      <c r="AW1320" s="81"/>
      <c r="AX1320" s="81"/>
      <c r="AY1320" s="81"/>
      <c r="AZ1320" s="81"/>
      <c r="BA1320" s="81"/>
      <c r="BB1320" s="81"/>
      <c r="BC1320" s="81"/>
      <c r="BD1320" s="81"/>
      <c r="BE1320" s="81"/>
      <c r="BF1320" s="81"/>
      <c r="BG1320" s="81"/>
      <c r="BH1320" s="81"/>
      <c r="BI1320" s="81"/>
      <c r="BJ1320" s="86"/>
      <c r="BK1320" s="86"/>
      <c r="BL1320" s="34"/>
      <c r="BM1320" s="86"/>
      <c r="BN1320" s="86"/>
      <c r="BO1320" s="86"/>
      <c r="BP1320" s="86"/>
      <c r="BQ1320" s="86"/>
      <c r="BR1320" s="86"/>
      <c r="BS1320" s="86"/>
      <c r="BT1320" s="86"/>
      <c r="BU1320" s="86"/>
      <c r="BV1320" s="86"/>
      <c r="BW1320" s="86"/>
      <c r="BX1320" s="86"/>
      <c r="BY1320" s="86"/>
      <c r="BZ1320" s="86"/>
      <c r="CA1320" s="86"/>
      <c r="CB1320" s="86"/>
      <c r="CC1320" s="86"/>
      <c r="CD1320" s="86"/>
      <c r="CE1320" s="86"/>
      <c r="CF1320" s="86"/>
      <c r="CG1320" s="86"/>
      <c r="CH1320" s="86"/>
      <c r="CI1320" s="86"/>
      <c r="CJ1320" s="86"/>
      <c r="CK1320" s="86"/>
      <c r="CS1320" s="1" t="s">
        <v>3628</v>
      </c>
    </row>
    <row r="1321" spans="1:97" ht="15.75" hidden="1" customHeight="1">
      <c r="A1321" s="86"/>
      <c r="B1321" s="106"/>
      <c r="C1321" s="81"/>
      <c r="D1321" s="106"/>
      <c r="E1321" s="106"/>
      <c r="F1321" s="106"/>
      <c r="G1321" s="106"/>
      <c r="H1321" s="106"/>
      <c r="I1321" s="106"/>
      <c r="J1321" s="106"/>
      <c r="K1321" s="106"/>
      <c r="L1321" s="106"/>
      <c r="M1321" s="81"/>
      <c r="N1321" s="81"/>
      <c r="O1321" s="81"/>
      <c r="P1321" s="81"/>
      <c r="Q1321" s="81"/>
      <c r="R1321" s="81"/>
      <c r="S1321" s="81"/>
      <c r="T1321" s="81"/>
      <c r="U1321" s="81"/>
      <c r="V1321" s="81"/>
      <c r="W1321" s="81"/>
      <c r="X1321" s="81"/>
      <c r="Y1321" s="81"/>
      <c r="Z1321" s="81"/>
      <c r="AA1321" s="81"/>
      <c r="AB1321" s="81"/>
      <c r="AC1321" s="81"/>
      <c r="AD1321" s="81"/>
      <c r="AE1321" s="81"/>
      <c r="AF1321" s="81"/>
      <c r="AG1321" s="81"/>
      <c r="AH1321" s="81"/>
      <c r="AI1321" s="81"/>
      <c r="AJ1321" s="81"/>
      <c r="AK1321" s="81"/>
      <c r="AL1321" s="81"/>
      <c r="AM1321" s="81"/>
      <c r="AN1321" s="81"/>
      <c r="AO1321" s="81"/>
      <c r="AP1321" s="81"/>
      <c r="AQ1321" s="81"/>
      <c r="AR1321" s="81"/>
      <c r="AS1321" s="81"/>
      <c r="AT1321" s="81"/>
      <c r="AU1321" s="81"/>
      <c r="AV1321" s="81"/>
      <c r="AW1321" s="81"/>
      <c r="AX1321" s="81"/>
      <c r="AY1321" s="81"/>
      <c r="AZ1321" s="81"/>
      <c r="BA1321" s="81"/>
      <c r="BB1321" s="81"/>
      <c r="BC1321" s="81"/>
      <c r="BD1321" s="81"/>
      <c r="BE1321" s="81"/>
      <c r="BF1321" s="81"/>
      <c r="BG1321" s="81"/>
      <c r="BH1321" s="81"/>
      <c r="BI1321" s="81"/>
      <c r="BJ1321" s="86"/>
      <c r="BK1321" s="86"/>
      <c r="BL1321" s="34"/>
      <c r="BM1321" s="86"/>
      <c r="BN1321" s="86"/>
      <c r="BO1321" s="86"/>
      <c r="BP1321" s="86"/>
      <c r="BQ1321" s="86"/>
      <c r="BR1321" s="86"/>
      <c r="BS1321" s="86"/>
      <c r="BT1321" s="86"/>
      <c r="BU1321" s="86"/>
      <c r="BV1321" s="86"/>
      <c r="BW1321" s="86"/>
      <c r="BX1321" s="86"/>
      <c r="BY1321" s="86"/>
      <c r="BZ1321" s="86"/>
      <c r="CA1321" s="86"/>
      <c r="CB1321" s="86"/>
      <c r="CC1321" s="86"/>
      <c r="CD1321" s="86"/>
      <c r="CE1321" s="86"/>
      <c r="CF1321" s="86"/>
      <c r="CG1321" s="86"/>
      <c r="CH1321" s="86"/>
      <c r="CI1321" s="86"/>
      <c r="CJ1321" s="86"/>
      <c r="CK1321" s="86"/>
      <c r="CS1321" s="1" t="s">
        <v>3629</v>
      </c>
    </row>
    <row r="1322" spans="1:97" ht="15.75" hidden="1" customHeight="1">
      <c r="A1322" s="86"/>
      <c r="B1322" s="106"/>
      <c r="C1322" s="81"/>
      <c r="D1322" s="106"/>
      <c r="E1322" s="106"/>
      <c r="F1322" s="106"/>
      <c r="G1322" s="106"/>
      <c r="H1322" s="106"/>
      <c r="I1322" s="106"/>
      <c r="J1322" s="106"/>
      <c r="K1322" s="106"/>
      <c r="L1322" s="106"/>
      <c r="M1322" s="81"/>
      <c r="N1322" s="81"/>
      <c r="O1322" s="81"/>
      <c r="P1322" s="81"/>
      <c r="Q1322" s="81"/>
      <c r="R1322" s="81"/>
      <c r="S1322" s="81"/>
      <c r="T1322" s="81"/>
      <c r="U1322" s="81"/>
      <c r="V1322" s="81"/>
      <c r="W1322" s="81"/>
      <c r="X1322" s="81"/>
      <c r="Y1322" s="81"/>
      <c r="Z1322" s="81"/>
      <c r="AA1322" s="81"/>
      <c r="AB1322" s="81"/>
      <c r="AC1322" s="81"/>
      <c r="AD1322" s="81"/>
      <c r="AE1322" s="81"/>
      <c r="AF1322" s="81"/>
      <c r="AG1322" s="81"/>
      <c r="AH1322" s="81"/>
      <c r="AI1322" s="81"/>
      <c r="AJ1322" s="81"/>
      <c r="AK1322" s="81"/>
      <c r="AL1322" s="81"/>
      <c r="AM1322" s="81"/>
      <c r="AN1322" s="81"/>
      <c r="AO1322" s="81"/>
      <c r="AP1322" s="81"/>
      <c r="AQ1322" s="81"/>
      <c r="AR1322" s="81"/>
      <c r="AS1322" s="81"/>
      <c r="AT1322" s="81"/>
      <c r="AU1322" s="81"/>
      <c r="AV1322" s="81"/>
      <c r="AW1322" s="81"/>
      <c r="AX1322" s="81"/>
      <c r="AY1322" s="81"/>
      <c r="AZ1322" s="81"/>
      <c r="BA1322" s="81"/>
      <c r="BB1322" s="81"/>
      <c r="BC1322" s="81"/>
      <c r="BD1322" s="81"/>
      <c r="BE1322" s="81"/>
      <c r="BF1322" s="81"/>
      <c r="BG1322" s="81"/>
      <c r="BH1322" s="81"/>
      <c r="BI1322" s="81"/>
      <c r="BJ1322" s="86"/>
      <c r="BK1322" s="86"/>
      <c r="BL1322" s="34"/>
      <c r="BM1322" s="86"/>
      <c r="BN1322" s="86"/>
      <c r="BO1322" s="86"/>
      <c r="BP1322" s="86"/>
      <c r="BQ1322" s="86"/>
      <c r="BR1322" s="86"/>
      <c r="BS1322" s="86"/>
      <c r="BT1322" s="86"/>
      <c r="BU1322" s="86"/>
      <c r="BV1322" s="86"/>
      <c r="BW1322" s="86"/>
      <c r="BX1322" s="86"/>
      <c r="BY1322" s="86"/>
      <c r="BZ1322" s="86"/>
      <c r="CA1322" s="86"/>
      <c r="CB1322" s="86"/>
      <c r="CC1322" s="86"/>
      <c r="CD1322" s="86"/>
      <c r="CE1322" s="86"/>
      <c r="CF1322" s="86"/>
      <c r="CG1322" s="86"/>
      <c r="CH1322" s="86"/>
      <c r="CI1322" s="86"/>
      <c r="CJ1322" s="86"/>
      <c r="CK1322" s="86"/>
      <c r="CS1322" s="1" t="s">
        <v>3630</v>
      </c>
    </row>
    <row r="1323" spans="1:97" ht="15.75" hidden="1" customHeight="1">
      <c r="A1323" s="86"/>
      <c r="B1323" s="106"/>
      <c r="C1323" s="81"/>
      <c r="D1323" s="106"/>
      <c r="E1323" s="106"/>
      <c r="F1323" s="106"/>
      <c r="G1323" s="106"/>
      <c r="H1323" s="106"/>
      <c r="I1323" s="106"/>
      <c r="J1323" s="106"/>
      <c r="K1323" s="106"/>
      <c r="L1323" s="106"/>
      <c r="M1323" s="81"/>
      <c r="N1323" s="81"/>
      <c r="O1323" s="81"/>
      <c r="P1323" s="81"/>
      <c r="Q1323" s="81"/>
      <c r="R1323" s="81"/>
      <c r="S1323" s="81"/>
      <c r="T1323" s="81"/>
      <c r="U1323" s="81"/>
      <c r="V1323" s="81"/>
      <c r="W1323" s="81"/>
      <c r="X1323" s="81"/>
      <c r="Y1323" s="81"/>
      <c r="Z1323" s="81"/>
      <c r="AA1323" s="81"/>
      <c r="AB1323" s="81"/>
      <c r="AC1323" s="81"/>
      <c r="AD1323" s="81"/>
      <c r="AE1323" s="81"/>
      <c r="AF1323" s="81"/>
      <c r="AG1323" s="81"/>
      <c r="AH1323" s="81"/>
      <c r="AI1323" s="81"/>
      <c r="AJ1323" s="81"/>
      <c r="AK1323" s="81"/>
      <c r="AL1323" s="81"/>
      <c r="AM1323" s="81"/>
      <c r="AN1323" s="81"/>
      <c r="AO1323" s="81"/>
      <c r="AP1323" s="81"/>
      <c r="AQ1323" s="81"/>
      <c r="AR1323" s="81"/>
      <c r="AS1323" s="81"/>
      <c r="AT1323" s="81"/>
      <c r="AU1323" s="81"/>
      <c r="AV1323" s="81"/>
      <c r="AW1323" s="81"/>
      <c r="AX1323" s="81"/>
      <c r="AY1323" s="81"/>
      <c r="AZ1323" s="81"/>
      <c r="BA1323" s="81"/>
      <c r="BB1323" s="81"/>
      <c r="BC1323" s="81"/>
      <c r="BD1323" s="81"/>
      <c r="BE1323" s="81"/>
      <c r="BF1323" s="81"/>
      <c r="BG1323" s="81"/>
      <c r="BH1323" s="81"/>
      <c r="BI1323" s="81"/>
      <c r="BJ1323" s="86"/>
      <c r="BK1323" s="86"/>
      <c r="BL1323" s="34"/>
      <c r="BM1323" s="86"/>
      <c r="BN1323" s="86"/>
      <c r="BO1323" s="86"/>
      <c r="BP1323" s="86"/>
      <c r="BQ1323" s="86"/>
      <c r="BR1323" s="86"/>
      <c r="BS1323" s="86"/>
      <c r="BT1323" s="86"/>
      <c r="BU1323" s="86"/>
      <c r="BV1323" s="86"/>
      <c r="BW1323" s="86"/>
      <c r="BX1323" s="86"/>
      <c r="BY1323" s="86"/>
      <c r="BZ1323" s="86"/>
      <c r="CA1323" s="86"/>
      <c r="CB1323" s="86"/>
      <c r="CC1323" s="86"/>
      <c r="CD1323" s="86"/>
      <c r="CE1323" s="86"/>
      <c r="CF1323" s="86"/>
      <c r="CG1323" s="86"/>
      <c r="CH1323" s="86"/>
      <c r="CI1323" s="86"/>
      <c r="CJ1323" s="86"/>
      <c r="CK1323" s="86"/>
      <c r="CS1323" s="1" t="s">
        <v>3631</v>
      </c>
    </row>
    <row r="1324" spans="1:97" ht="15.75" hidden="1" customHeight="1">
      <c r="A1324" s="86"/>
      <c r="B1324" s="106"/>
      <c r="C1324" s="81"/>
      <c r="D1324" s="106"/>
      <c r="E1324" s="106"/>
      <c r="F1324" s="106"/>
      <c r="G1324" s="106"/>
      <c r="H1324" s="106"/>
      <c r="I1324" s="106"/>
      <c r="J1324" s="106"/>
      <c r="K1324" s="106"/>
      <c r="L1324" s="106"/>
      <c r="M1324" s="81"/>
      <c r="N1324" s="81"/>
      <c r="O1324" s="81"/>
      <c r="P1324" s="81"/>
      <c r="Q1324" s="81"/>
      <c r="R1324" s="81"/>
      <c r="S1324" s="81"/>
      <c r="T1324" s="81"/>
      <c r="U1324" s="81"/>
      <c r="V1324" s="81"/>
      <c r="W1324" s="81"/>
      <c r="X1324" s="81"/>
      <c r="Y1324" s="81"/>
      <c r="Z1324" s="81"/>
      <c r="AA1324" s="81"/>
      <c r="AB1324" s="81"/>
      <c r="AC1324" s="81"/>
      <c r="AD1324" s="81"/>
      <c r="AE1324" s="81"/>
      <c r="AF1324" s="81"/>
      <c r="AG1324" s="81"/>
      <c r="AH1324" s="81"/>
      <c r="AI1324" s="81"/>
      <c r="AJ1324" s="81"/>
      <c r="AK1324" s="81"/>
      <c r="AL1324" s="81"/>
      <c r="AM1324" s="81"/>
      <c r="AN1324" s="81"/>
      <c r="AO1324" s="81"/>
      <c r="AP1324" s="81"/>
      <c r="AQ1324" s="81"/>
      <c r="AR1324" s="81"/>
      <c r="AS1324" s="81"/>
      <c r="AT1324" s="81"/>
      <c r="AU1324" s="81"/>
      <c r="AV1324" s="81"/>
      <c r="AW1324" s="81"/>
      <c r="AX1324" s="81"/>
      <c r="AY1324" s="81"/>
      <c r="AZ1324" s="81"/>
      <c r="BA1324" s="81"/>
      <c r="BB1324" s="81"/>
      <c r="BC1324" s="81"/>
      <c r="BD1324" s="81"/>
      <c r="BE1324" s="81"/>
      <c r="BF1324" s="81"/>
      <c r="BG1324" s="81"/>
      <c r="BH1324" s="81"/>
      <c r="BI1324" s="81"/>
      <c r="BJ1324" s="86"/>
      <c r="BK1324" s="86"/>
      <c r="BL1324" s="34"/>
      <c r="BM1324" s="86"/>
      <c r="BN1324" s="86"/>
      <c r="BO1324" s="86"/>
      <c r="BP1324" s="86"/>
      <c r="BQ1324" s="86"/>
      <c r="BR1324" s="86"/>
      <c r="BS1324" s="86"/>
      <c r="BT1324" s="86"/>
      <c r="BU1324" s="86"/>
      <c r="BV1324" s="86"/>
      <c r="BW1324" s="86"/>
      <c r="BX1324" s="86"/>
      <c r="BY1324" s="86"/>
      <c r="BZ1324" s="86"/>
      <c r="CA1324" s="86"/>
      <c r="CB1324" s="86"/>
      <c r="CC1324" s="86"/>
      <c r="CD1324" s="86"/>
      <c r="CE1324" s="86"/>
      <c r="CF1324" s="86"/>
      <c r="CG1324" s="86"/>
      <c r="CH1324" s="86"/>
      <c r="CI1324" s="86"/>
      <c r="CJ1324" s="86"/>
      <c r="CK1324" s="86"/>
      <c r="CS1324" s="1" t="s">
        <v>3632</v>
      </c>
    </row>
    <row r="1325" spans="1:97" ht="15.75" hidden="1" customHeight="1">
      <c r="A1325" s="86"/>
      <c r="B1325" s="106"/>
      <c r="C1325" s="81"/>
      <c r="D1325" s="106"/>
      <c r="E1325" s="106"/>
      <c r="F1325" s="106"/>
      <c r="G1325" s="106"/>
      <c r="H1325" s="106"/>
      <c r="I1325" s="106"/>
      <c r="J1325" s="106"/>
      <c r="K1325" s="106"/>
      <c r="L1325" s="106"/>
      <c r="M1325" s="81"/>
      <c r="N1325" s="81"/>
      <c r="O1325" s="81"/>
      <c r="P1325" s="81"/>
      <c r="Q1325" s="81"/>
      <c r="R1325" s="81"/>
      <c r="S1325" s="81"/>
      <c r="T1325" s="81"/>
      <c r="U1325" s="81"/>
      <c r="V1325" s="81"/>
      <c r="W1325" s="81"/>
      <c r="X1325" s="81"/>
      <c r="Y1325" s="81"/>
      <c r="Z1325" s="81"/>
      <c r="AA1325" s="81"/>
      <c r="AB1325" s="81"/>
      <c r="AC1325" s="81"/>
      <c r="AD1325" s="81"/>
      <c r="AE1325" s="81"/>
      <c r="AF1325" s="81"/>
      <c r="AG1325" s="81"/>
      <c r="AH1325" s="81"/>
      <c r="AI1325" s="81"/>
      <c r="AJ1325" s="81"/>
      <c r="AK1325" s="81"/>
      <c r="AL1325" s="81"/>
      <c r="AM1325" s="81"/>
      <c r="AN1325" s="81"/>
      <c r="AO1325" s="81"/>
      <c r="AP1325" s="81"/>
      <c r="AQ1325" s="81"/>
      <c r="AR1325" s="81"/>
      <c r="AS1325" s="81"/>
      <c r="AT1325" s="81"/>
      <c r="AU1325" s="81"/>
      <c r="AV1325" s="81"/>
      <c r="AW1325" s="81"/>
      <c r="AX1325" s="81"/>
      <c r="AY1325" s="81"/>
      <c r="AZ1325" s="81"/>
      <c r="BA1325" s="81"/>
      <c r="BB1325" s="81"/>
      <c r="BC1325" s="81"/>
      <c r="BD1325" s="81"/>
      <c r="BE1325" s="81"/>
      <c r="BF1325" s="81"/>
      <c r="BG1325" s="81"/>
      <c r="BH1325" s="81"/>
      <c r="BI1325" s="81"/>
      <c r="BJ1325" s="86"/>
      <c r="BK1325" s="86"/>
      <c r="BL1325" s="34"/>
      <c r="BM1325" s="86"/>
      <c r="BN1325" s="86"/>
      <c r="BO1325" s="86"/>
      <c r="BP1325" s="86"/>
      <c r="BQ1325" s="86"/>
      <c r="BR1325" s="86"/>
      <c r="BS1325" s="86"/>
      <c r="BT1325" s="86"/>
      <c r="BU1325" s="86"/>
      <c r="BV1325" s="86"/>
      <c r="BW1325" s="86"/>
      <c r="BX1325" s="86"/>
      <c r="BY1325" s="86"/>
      <c r="BZ1325" s="86"/>
      <c r="CA1325" s="86"/>
      <c r="CB1325" s="86"/>
      <c r="CC1325" s="86"/>
      <c r="CD1325" s="86"/>
      <c r="CE1325" s="86"/>
      <c r="CF1325" s="86"/>
      <c r="CG1325" s="86"/>
      <c r="CH1325" s="86"/>
      <c r="CI1325" s="86"/>
      <c r="CJ1325" s="86"/>
      <c r="CK1325" s="86"/>
      <c r="CS1325" s="1" t="s">
        <v>3633</v>
      </c>
    </row>
    <row r="1326" spans="1:97" ht="15.75" hidden="1" customHeight="1">
      <c r="A1326" s="86"/>
      <c r="B1326" s="106"/>
      <c r="C1326" s="81"/>
      <c r="D1326" s="106"/>
      <c r="E1326" s="106"/>
      <c r="F1326" s="106"/>
      <c r="G1326" s="106"/>
      <c r="H1326" s="106"/>
      <c r="I1326" s="106"/>
      <c r="J1326" s="106"/>
      <c r="K1326" s="106"/>
      <c r="L1326" s="106"/>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6"/>
      <c r="BK1326" s="86"/>
      <c r="BL1326" s="34"/>
      <c r="BM1326" s="86"/>
      <c r="BN1326" s="86"/>
      <c r="BO1326" s="86"/>
      <c r="BP1326" s="86"/>
      <c r="BQ1326" s="86"/>
      <c r="BR1326" s="86"/>
      <c r="BS1326" s="86"/>
      <c r="BT1326" s="86"/>
      <c r="BU1326" s="86"/>
      <c r="BV1326" s="86"/>
      <c r="BW1326" s="86"/>
      <c r="BX1326" s="86"/>
      <c r="BY1326" s="86"/>
      <c r="BZ1326" s="86"/>
      <c r="CA1326" s="86"/>
      <c r="CB1326" s="86"/>
      <c r="CC1326" s="86"/>
      <c r="CD1326" s="86"/>
      <c r="CE1326" s="86"/>
      <c r="CF1326" s="86"/>
      <c r="CG1326" s="86"/>
      <c r="CH1326" s="86"/>
      <c r="CI1326" s="86"/>
      <c r="CJ1326" s="86"/>
      <c r="CK1326" s="86"/>
      <c r="CS1326" s="1" t="s">
        <v>3634</v>
      </c>
    </row>
    <row r="1327" spans="1:97" ht="15.75" hidden="1" customHeight="1">
      <c r="A1327" s="86"/>
      <c r="B1327" s="106"/>
      <c r="C1327" s="81"/>
      <c r="D1327" s="106"/>
      <c r="E1327" s="106"/>
      <c r="F1327" s="106"/>
      <c r="G1327" s="106"/>
      <c r="H1327" s="106"/>
      <c r="I1327" s="106"/>
      <c r="J1327" s="106"/>
      <c r="K1327" s="106"/>
      <c r="L1327" s="106"/>
      <c r="M1327" s="81"/>
      <c r="N1327" s="81"/>
      <c r="O1327" s="81"/>
      <c r="P1327" s="81"/>
      <c r="Q1327" s="81"/>
      <c r="R1327" s="81"/>
      <c r="S1327" s="81"/>
      <c r="T1327" s="81"/>
      <c r="U1327" s="81"/>
      <c r="V1327" s="81"/>
      <c r="W1327" s="81"/>
      <c r="X1327" s="81"/>
      <c r="Y1327" s="81"/>
      <c r="Z1327" s="81"/>
      <c r="AA1327" s="81"/>
      <c r="AB1327" s="81"/>
      <c r="AC1327" s="81"/>
      <c r="AD1327" s="81"/>
      <c r="AE1327" s="81"/>
      <c r="AF1327" s="81"/>
      <c r="AG1327" s="81"/>
      <c r="AH1327" s="81"/>
      <c r="AI1327" s="81"/>
      <c r="AJ1327" s="81"/>
      <c r="AK1327" s="81"/>
      <c r="AL1327" s="81"/>
      <c r="AM1327" s="81"/>
      <c r="AN1327" s="81"/>
      <c r="AO1327" s="81"/>
      <c r="AP1327" s="81"/>
      <c r="AQ1327" s="81"/>
      <c r="AR1327" s="81"/>
      <c r="AS1327" s="81"/>
      <c r="AT1327" s="81"/>
      <c r="AU1327" s="81"/>
      <c r="AV1327" s="81"/>
      <c r="AW1327" s="81"/>
      <c r="AX1327" s="81"/>
      <c r="AY1327" s="81"/>
      <c r="AZ1327" s="81"/>
      <c r="BA1327" s="81"/>
      <c r="BB1327" s="81"/>
      <c r="BC1327" s="81"/>
      <c r="BD1327" s="81"/>
      <c r="BE1327" s="81"/>
      <c r="BF1327" s="81"/>
      <c r="BG1327" s="81"/>
      <c r="BH1327" s="81"/>
      <c r="BI1327" s="81"/>
      <c r="BJ1327" s="86"/>
      <c r="BK1327" s="86"/>
      <c r="BL1327" s="34"/>
      <c r="BM1327" s="86"/>
      <c r="BN1327" s="86"/>
      <c r="BO1327" s="86"/>
      <c r="BP1327" s="86"/>
      <c r="BQ1327" s="86"/>
      <c r="BR1327" s="86"/>
      <c r="BS1327" s="86"/>
      <c r="BT1327" s="86"/>
      <c r="BU1327" s="86"/>
      <c r="BV1327" s="86"/>
      <c r="BW1327" s="86"/>
      <c r="BX1327" s="86"/>
      <c r="BY1327" s="86"/>
      <c r="BZ1327" s="86"/>
      <c r="CA1327" s="86"/>
      <c r="CB1327" s="86"/>
      <c r="CC1327" s="86"/>
      <c r="CD1327" s="86"/>
      <c r="CE1327" s="86"/>
      <c r="CF1327" s="86"/>
      <c r="CG1327" s="86"/>
      <c r="CH1327" s="86"/>
      <c r="CI1327" s="86"/>
      <c r="CJ1327" s="86"/>
      <c r="CK1327" s="86"/>
      <c r="CS1327" s="1" t="s">
        <v>3635</v>
      </c>
    </row>
    <row r="1328" spans="1:97" ht="15.75" hidden="1" customHeight="1">
      <c r="A1328" s="86"/>
      <c r="B1328" s="106"/>
      <c r="C1328" s="81"/>
      <c r="D1328" s="106"/>
      <c r="E1328" s="106"/>
      <c r="F1328" s="106"/>
      <c r="G1328" s="106"/>
      <c r="H1328" s="106"/>
      <c r="I1328" s="106"/>
      <c r="J1328" s="106"/>
      <c r="K1328" s="106"/>
      <c r="L1328" s="106"/>
      <c r="M1328" s="81"/>
      <c r="N1328" s="81"/>
      <c r="O1328" s="81"/>
      <c r="P1328" s="81"/>
      <c r="Q1328" s="81"/>
      <c r="R1328" s="81"/>
      <c r="S1328" s="81"/>
      <c r="T1328" s="81"/>
      <c r="U1328" s="81"/>
      <c r="V1328" s="81"/>
      <c r="W1328" s="81"/>
      <c r="X1328" s="81"/>
      <c r="Y1328" s="81"/>
      <c r="Z1328" s="81"/>
      <c r="AA1328" s="81"/>
      <c r="AB1328" s="81"/>
      <c r="AC1328" s="81"/>
      <c r="AD1328" s="81"/>
      <c r="AE1328" s="81"/>
      <c r="AF1328" s="81"/>
      <c r="AG1328" s="81"/>
      <c r="AH1328" s="81"/>
      <c r="AI1328" s="81"/>
      <c r="AJ1328" s="81"/>
      <c r="AK1328" s="81"/>
      <c r="AL1328" s="81"/>
      <c r="AM1328" s="81"/>
      <c r="AN1328" s="81"/>
      <c r="AO1328" s="81"/>
      <c r="AP1328" s="81"/>
      <c r="AQ1328" s="81"/>
      <c r="AR1328" s="81"/>
      <c r="AS1328" s="81"/>
      <c r="AT1328" s="81"/>
      <c r="AU1328" s="81"/>
      <c r="AV1328" s="81"/>
      <c r="AW1328" s="81"/>
      <c r="AX1328" s="81"/>
      <c r="AY1328" s="81"/>
      <c r="AZ1328" s="81"/>
      <c r="BA1328" s="81"/>
      <c r="BB1328" s="81"/>
      <c r="BC1328" s="81"/>
      <c r="BD1328" s="81"/>
      <c r="BE1328" s="81"/>
      <c r="BF1328" s="81"/>
      <c r="BG1328" s="81"/>
      <c r="BH1328" s="81"/>
      <c r="BI1328" s="81"/>
      <c r="BJ1328" s="86"/>
      <c r="BK1328" s="86"/>
      <c r="BL1328" s="34"/>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S1328" s="1" t="s">
        <v>3636</v>
      </c>
    </row>
    <row r="1329" spans="1:97" ht="15.75" hidden="1" customHeight="1">
      <c r="A1329" s="86"/>
      <c r="B1329" s="106"/>
      <c r="C1329" s="81"/>
      <c r="D1329" s="106"/>
      <c r="E1329" s="106"/>
      <c r="F1329" s="106"/>
      <c r="G1329" s="106"/>
      <c r="H1329" s="106"/>
      <c r="I1329" s="106"/>
      <c r="J1329" s="106"/>
      <c r="K1329" s="106"/>
      <c r="L1329" s="106"/>
      <c r="M1329" s="81"/>
      <c r="N1329" s="81"/>
      <c r="O1329" s="81"/>
      <c r="P1329" s="81"/>
      <c r="Q1329" s="81"/>
      <c r="R1329" s="81"/>
      <c r="S1329" s="81"/>
      <c r="T1329" s="81"/>
      <c r="U1329" s="81"/>
      <c r="V1329" s="81"/>
      <c r="W1329" s="81"/>
      <c r="X1329" s="81"/>
      <c r="Y1329" s="81"/>
      <c r="Z1329" s="81"/>
      <c r="AA1329" s="81"/>
      <c r="AB1329" s="81"/>
      <c r="AC1329" s="81"/>
      <c r="AD1329" s="81"/>
      <c r="AE1329" s="81"/>
      <c r="AF1329" s="81"/>
      <c r="AG1329" s="81"/>
      <c r="AH1329" s="81"/>
      <c r="AI1329" s="81"/>
      <c r="AJ1329" s="81"/>
      <c r="AK1329" s="81"/>
      <c r="AL1329" s="81"/>
      <c r="AM1329" s="81"/>
      <c r="AN1329" s="81"/>
      <c r="AO1329" s="81"/>
      <c r="AP1329" s="81"/>
      <c r="AQ1329" s="81"/>
      <c r="AR1329" s="81"/>
      <c r="AS1329" s="81"/>
      <c r="AT1329" s="81"/>
      <c r="AU1329" s="81"/>
      <c r="AV1329" s="81"/>
      <c r="AW1329" s="81"/>
      <c r="AX1329" s="81"/>
      <c r="AY1329" s="81"/>
      <c r="AZ1329" s="81"/>
      <c r="BA1329" s="81"/>
      <c r="BB1329" s="81"/>
      <c r="BC1329" s="81"/>
      <c r="BD1329" s="81"/>
      <c r="BE1329" s="81"/>
      <c r="BF1329" s="81"/>
      <c r="BG1329" s="81"/>
      <c r="BH1329" s="81"/>
      <c r="BI1329" s="81"/>
      <c r="BJ1329" s="86"/>
      <c r="BK1329" s="86"/>
      <c r="BL1329" s="34"/>
      <c r="BM1329" s="86"/>
      <c r="BN1329" s="86"/>
      <c r="BO1329" s="86"/>
      <c r="BP1329" s="86"/>
      <c r="BQ1329" s="86"/>
      <c r="BR1329" s="86"/>
      <c r="BS1329" s="86"/>
      <c r="BT1329" s="86"/>
      <c r="BU1329" s="86"/>
      <c r="BV1329" s="86"/>
      <c r="BW1329" s="86"/>
      <c r="BX1329" s="86"/>
      <c r="BY1329" s="86"/>
      <c r="BZ1329" s="86"/>
      <c r="CA1329" s="86"/>
      <c r="CB1329" s="86"/>
      <c r="CC1329" s="86"/>
      <c r="CD1329" s="86"/>
      <c r="CE1329" s="86"/>
      <c r="CF1329" s="86"/>
      <c r="CG1329" s="86"/>
      <c r="CH1329" s="86"/>
      <c r="CI1329" s="86"/>
      <c r="CJ1329" s="86"/>
      <c r="CK1329" s="86"/>
      <c r="CS1329" s="1" t="s">
        <v>3637</v>
      </c>
    </row>
    <row r="1330" spans="1:97" ht="15.75" hidden="1" customHeight="1">
      <c r="A1330" s="86"/>
      <c r="B1330" s="106"/>
      <c r="C1330" s="81"/>
      <c r="D1330" s="106"/>
      <c r="E1330" s="106"/>
      <c r="F1330" s="106"/>
      <c r="G1330" s="106"/>
      <c r="H1330" s="106"/>
      <c r="I1330" s="106"/>
      <c r="J1330" s="106"/>
      <c r="K1330" s="106"/>
      <c r="L1330" s="106"/>
      <c r="M1330" s="81"/>
      <c r="N1330" s="81"/>
      <c r="O1330" s="81"/>
      <c r="P1330" s="81"/>
      <c r="Q1330" s="81"/>
      <c r="R1330" s="81"/>
      <c r="S1330" s="81"/>
      <c r="T1330" s="81"/>
      <c r="U1330" s="81"/>
      <c r="V1330" s="81"/>
      <c r="W1330" s="81"/>
      <c r="X1330" s="81"/>
      <c r="Y1330" s="81"/>
      <c r="Z1330" s="81"/>
      <c r="AA1330" s="81"/>
      <c r="AB1330" s="81"/>
      <c r="AC1330" s="81"/>
      <c r="AD1330" s="81"/>
      <c r="AE1330" s="81"/>
      <c r="AF1330" s="81"/>
      <c r="AG1330" s="81"/>
      <c r="AH1330" s="81"/>
      <c r="AI1330" s="81"/>
      <c r="AJ1330" s="81"/>
      <c r="AK1330" s="81"/>
      <c r="AL1330" s="81"/>
      <c r="AM1330" s="81"/>
      <c r="AN1330" s="81"/>
      <c r="AO1330" s="81"/>
      <c r="AP1330" s="81"/>
      <c r="AQ1330" s="81"/>
      <c r="AR1330" s="81"/>
      <c r="AS1330" s="81"/>
      <c r="AT1330" s="81"/>
      <c r="AU1330" s="81"/>
      <c r="AV1330" s="81"/>
      <c r="AW1330" s="81"/>
      <c r="AX1330" s="81"/>
      <c r="AY1330" s="81"/>
      <c r="AZ1330" s="81"/>
      <c r="BA1330" s="81"/>
      <c r="BB1330" s="81"/>
      <c r="BC1330" s="81"/>
      <c r="BD1330" s="81"/>
      <c r="BE1330" s="81"/>
      <c r="BF1330" s="81"/>
      <c r="BG1330" s="81"/>
      <c r="BH1330" s="81"/>
      <c r="BI1330" s="81"/>
      <c r="BJ1330" s="86"/>
      <c r="BK1330" s="86"/>
      <c r="BL1330" s="34"/>
      <c r="BM1330" s="86"/>
      <c r="BN1330" s="86"/>
      <c r="BO1330" s="86"/>
      <c r="BP1330" s="86"/>
      <c r="BQ1330" s="86"/>
      <c r="BR1330" s="86"/>
      <c r="BS1330" s="86"/>
      <c r="BT1330" s="86"/>
      <c r="BU1330" s="86"/>
      <c r="BV1330" s="86"/>
      <c r="BW1330" s="86"/>
      <c r="BX1330" s="86"/>
      <c r="BY1330" s="86"/>
      <c r="BZ1330" s="86"/>
      <c r="CA1330" s="86"/>
      <c r="CB1330" s="86"/>
      <c r="CC1330" s="86"/>
      <c r="CD1330" s="86"/>
      <c r="CE1330" s="86"/>
      <c r="CF1330" s="86"/>
      <c r="CG1330" s="86"/>
      <c r="CH1330" s="86"/>
      <c r="CI1330" s="86"/>
      <c r="CJ1330" s="86"/>
      <c r="CK1330" s="86"/>
      <c r="CS1330" s="1" t="s">
        <v>3638</v>
      </c>
    </row>
    <row r="1331" spans="1:97" ht="15.75" hidden="1" customHeight="1">
      <c r="A1331" s="86"/>
      <c r="B1331" s="106"/>
      <c r="C1331" s="81"/>
      <c r="D1331" s="106"/>
      <c r="E1331" s="106"/>
      <c r="F1331" s="106"/>
      <c r="G1331" s="106"/>
      <c r="H1331" s="106"/>
      <c r="I1331" s="106"/>
      <c r="J1331" s="106"/>
      <c r="K1331" s="106"/>
      <c r="L1331" s="106"/>
      <c r="M1331" s="81"/>
      <c r="N1331" s="81"/>
      <c r="O1331" s="81"/>
      <c r="P1331" s="81"/>
      <c r="Q1331" s="81"/>
      <c r="R1331" s="81"/>
      <c r="S1331" s="81"/>
      <c r="T1331" s="81"/>
      <c r="U1331" s="81"/>
      <c r="V1331" s="81"/>
      <c r="W1331" s="81"/>
      <c r="X1331" s="81"/>
      <c r="Y1331" s="81"/>
      <c r="Z1331" s="81"/>
      <c r="AA1331" s="81"/>
      <c r="AB1331" s="81"/>
      <c r="AC1331" s="81"/>
      <c r="AD1331" s="81"/>
      <c r="AE1331" s="81"/>
      <c r="AF1331" s="81"/>
      <c r="AG1331" s="81"/>
      <c r="AH1331" s="81"/>
      <c r="AI1331" s="81"/>
      <c r="AJ1331" s="81"/>
      <c r="AK1331" s="81"/>
      <c r="AL1331" s="81"/>
      <c r="AM1331" s="81"/>
      <c r="AN1331" s="81"/>
      <c r="AO1331" s="81"/>
      <c r="AP1331" s="81"/>
      <c r="AQ1331" s="81"/>
      <c r="AR1331" s="81"/>
      <c r="AS1331" s="81"/>
      <c r="AT1331" s="81"/>
      <c r="AU1331" s="81"/>
      <c r="AV1331" s="81"/>
      <c r="AW1331" s="81"/>
      <c r="AX1331" s="81"/>
      <c r="AY1331" s="81"/>
      <c r="AZ1331" s="81"/>
      <c r="BA1331" s="81"/>
      <c r="BB1331" s="81"/>
      <c r="BC1331" s="81"/>
      <c r="BD1331" s="81"/>
      <c r="BE1331" s="81"/>
      <c r="BF1331" s="81"/>
      <c r="BG1331" s="81"/>
      <c r="BH1331" s="81"/>
      <c r="BI1331" s="81"/>
      <c r="BJ1331" s="86"/>
      <c r="BK1331" s="86"/>
      <c r="BL1331" s="34"/>
      <c r="BM1331" s="86"/>
      <c r="BN1331" s="86"/>
      <c r="BO1331" s="86"/>
      <c r="BP1331" s="86"/>
      <c r="BQ1331" s="86"/>
      <c r="BR1331" s="86"/>
      <c r="BS1331" s="86"/>
      <c r="BT1331" s="86"/>
      <c r="BU1331" s="86"/>
      <c r="BV1331" s="86"/>
      <c r="BW1331" s="86"/>
      <c r="BX1331" s="86"/>
      <c r="BY1331" s="86"/>
      <c r="BZ1331" s="86"/>
      <c r="CA1331" s="86"/>
      <c r="CB1331" s="86"/>
      <c r="CC1331" s="86"/>
      <c r="CD1331" s="86"/>
      <c r="CE1331" s="86"/>
      <c r="CF1331" s="86"/>
      <c r="CG1331" s="86"/>
      <c r="CH1331" s="86"/>
      <c r="CI1331" s="86"/>
      <c r="CJ1331" s="86"/>
      <c r="CK1331" s="86"/>
      <c r="CS1331" s="1" t="s">
        <v>3639</v>
      </c>
    </row>
    <row r="1332" spans="1:97" ht="15.75" hidden="1" customHeight="1">
      <c r="A1332" s="86"/>
      <c r="B1332" s="106"/>
      <c r="C1332" s="81"/>
      <c r="D1332" s="106"/>
      <c r="E1332" s="106"/>
      <c r="F1332" s="106"/>
      <c r="G1332" s="106"/>
      <c r="H1332" s="106"/>
      <c r="I1332" s="106"/>
      <c r="J1332" s="106"/>
      <c r="K1332" s="106"/>
      <c r="L1332" s="106"/>
      <c r="M1332" s="81"/>
      <c r="N1332" s="81"/>
      <c r="O1332" s="81"/>
      <c r="P1332" s="81"/>
      <c r="Q1332" s="81"/>
      <c r="R1332" s="81"/>
      <c r="S1332" s="81"/>
      <c r="T1332" s="81"/>
      <c r="U1332" s="81"/>
      <c r="V1332" s="81"/>
      <c r="W1332" s="81"/>
      <c r="X1332" s="81"/>
      <c r="Y1332" s="81"/>
      <c r="Z1332" s="81"/>
      <c r="AA1332" s="81"/>
      <c r="AB1332" s="81"/>
      <c r="AC1332" s="81"/>
      <c r="AD1332" s="81"/>
      <c r="AE1332" s="81"/>
      <c r="AF1332" s="81"/>
      <c r="AG1332" s="81"/>
      <c r="AH1332" s="81"/>
      <c r="AI1332" s="81"/>
      <c r="AJ1332" s="81"/>
      <c r="AK1332" s="81"/>
      <c r="AL1332" s="81"/>
      <c r="AM1332" s="81"/>
      <c r="AN1332" s="81"/>
      <c r="AO1332" s="81"/>
      <c r="AP1332" s="81"/>
      <c r="AQ1332" s="81"/>
      <c r="AR1332" s="81"/>
      <c r="AS1332" s="81"/>
      <c r="AT1332" s="81"/>
      <c r="AU1332" s="81"/>
      <c r="AV1332" s="81"/>
      <c r="AW1332" s="81"/>
      <c r="AX1332" s="81"/>
      <c r="AY1332" s="81"/>
      <c r="AZ1332" s="81"/>
      <c r="BA1332" s="81"/>
      <c r="BB1332" s="81"/>
      <c r="BC1332" s="81"/>
      <c r="BD1332" s="81"/>
      <c r="BE1332" s="81"/>
      <c r="BF1332" s="81"/>
      <c r="BG1332" s="81"/>
      <c r="BH1332" s="81"/>
      <c r="BI1332" s="81"/>
      <c r="BJ1332" s="86"/>
      <c r="BK1332" s="86"/>
      <c r="BL1332" s="34"/>
      <c r="BM1332" s="86"/>
      <c r="BN1332" s="86"/>
      <c r="BO1332" s="86"/>
      <c r="BP1332" s="86"/>
      <c r="BQ1332" s="86"/>
      <c r="BR1332" s="86"/>
      <c r="BS1332" s="86"/>
      <c r="BT1332" s="86"/>
      <c r="BU1332" s="86"/>
      <c r="BV1332" s="86"/>
      <c r="BW1332" s="86"/>
      <c r="BX1332" s="86"/>
      <c r="BY1332" s="86"/>
      <c r="BZ1332" s="86"/>
      <c r="CA1332" s="86"/>
      <c r="CB1332" s="86"/>
      <c r="CC1332" s="86"/>
      <c r="CD1332" s="86"/>
      <c r="CE1332" s="86"/>
      <c r="CF1332" s="86"/>
      <c r="CG1332" s="86"/>
      <c r="CH1332" s="86"/>
      <c r="CI1332" s="86"/>
      <c r="CJ1332" s="86"/>
      <c r="CK1332" s="86"/>
      <c r="CS1332" s="1" t="s">
        <v>3640</v>
      </c>
    </row>
    <row r="1333" spans="1:97" ht="15.75" hidden="1" customHeight="1">
      <c r="A1333" s="86"/>
      <c r="B1333" s="106"/>
      <c r="C1333" s="81"/>
      <c r="D1333" s="106"/>
      <c r="E1333" s="106"/>
      <c r="F1333" s="106"/>
      <c r="G1333" s="106"/>
      <c r="H1333" s="106"/>
      <c r="I1333" s="106"/>
      <c r="J1333" s="106"/>
      <c r="K1333" s="106"/>
      <c r="L1333" s="106"/>
      <c r="M1333" s="81"/>
      <c r="N1333" s="81"/>
      <c r="O1333" s="81"/>
      <c r="P1333" s="81"/>
      <c r="Q1333" s="81"/>
      <c r="R1333" s="81"/>
      <c r="S1333" s="81"/>
      <c r="T1333" s="81"/>
      <c r="U1333" s="81"/>
      <c r="V1333" s="81"/>
      <c r="W1333" s="81"/>
      <c r="X1333" s="81"/>
      <c r="Y1333" s="81"/>
      <c r="Z1333" s="81"/>
      <c r="AA1333" s="81"/>
      <c r="AB1333" s="81"/>
      <c r="AC1333" s="81"/>
      <c r="AD1333" s="81"/>
      <c r="AE1333" s="81"/>
      <c r="AF1333" s="81"/>
      <c r="AG1333" s="81"/>
      <c r="AH1333" s="81"/>
      <c r="AI1333" s="81"/>
      <c r="AJ1333" s="81"/>
      <c r="AK1333" s="81"/>
      <c r="AL1333" s="81"/>
      <c r="AM1333" s="81"/>
      <c r="AN1333" s="81"/>
      <c r="AO1333" s="81"/>
      <c r="AP1333" s="81"/>
      <c r="AQ1333" s="81"/>
      <c r="AR1333" s="81"/>
      <c r="AS1333" s="81"/>
      <c r="AT1333" s="81"/>
      <c r="AU1333" s="81"/>
      <c r="AV1333" s="81"/>
      <c r="AW1333" s="81"/>
      <c r="AX1333" s="81"/>
      <c r="AY1333" s="81"/>
      <c r="AZ1333" s="81"/>
      <c r="BA1333" s="81"/>
      <c r="BB1333" s="81"/>
      <c r="BC1333" s="81"/>
      <c r="BD1333" s="81"/>
      <c r="BE1333" s="81"/>
      <c r="BF1333" s="81"/>
      <c r="BG1333" s="81"/>
      <c r="BH1333" s="81"/>
      <c r="BI1333" s="81"/>
      <c r="BJ1333" s="86"/>
      <c r="BK1333" s="86"/>
      <c r="BL1333" s="34"/>
      <c r="BM1333" s="86"/>
      <c r="BN1333" s="86"/>
      <c r="BO1333" s="86"/>
      <c r="BP1333" s="86"/>
      <c r="BQ1333" s="86"/>
      <c r="BR1333" s="86"/>
      <c r="BS1333" s="86"/>
      <c r="BT1333" s="86"/>
      <c r="BU1333" s="86"/>
      <c r="BV1333" s="86"/>
      <c r="BW1333" s="86"/>
      <c r="BX1333" s="86"/>
      <c r="BY1333" s="86"/>
      <c r="BZ1333" s="86"/>
      <c r="CA1333" s="86"/>
      <c r="CB1333" s="86"/>
      <c r="CC1333" s="86"/>
      <c r="CD1333" s="86"/>
      <c r="CE1333" s="86"/>
      <c r="CF1333" s="86"/>
      <c r="CG1333" s="86"/>
      <c r="CH1333" s="86"/>
      <c r="CI1333" s="86"/>
      <c r="CJ1333" s="86"/>
      <c r="CK1333" s="86"/>
      <c r="CS1333" s="1" t="s">
        <v>3641</v>
      </c>
    </row>
    <row r="1334" spans="1:97" ht="15.75" hidden="1" customHeight="1">
      <c r="A1334" s="86"/>
      <c r="B1334" s="106"/>
      <c r="C1334" s="81"/>
      <c r="D1334" s="106"/>
      <c r="E1334" s="106"/>
      <c r="F1334" s="106"/>
      <c r="G1334" s="106"/>
      <c r="H1334" s="106"/>
      <c r="I1334" s="106"/>
      <c r="J1334" s="106"/>
      <c r="K1334" s="106"/>
      <c r="L1334" s="106"/>
      <c r="M1334" s="81"/>
      <c r="N1334" s="81"/>
      <c r="O1334" s="81"/>
      <c r="P1334" s="81"/>
      <c r="Q1334" s="81"/>
      <c r="R1334" s="81"/>
      <c r="S1334" s="81"/>
      <c r="T1334" s="81"/>
      <c r="U1334" s="81"/>
      <c r="V1334" s="81"/>
      <c r="W1334" s="81"/>
      <c r="X1334" s="81"/>
      <c r="Y1334" s="81"/>
      <c r="Z1334" s="81"/>
      <c r="AA1334" s="81"/>
      <c r="AB1334" s="81"/>
      <c r="AC1334" s="81"/>
      <c r="AD1334" s="81"/>
      <c r="AE1334" s="81"/>
      <c r="AF1334" s="81"/>
      <c r="AG1334" s="81"/>
      <c r="AH1334" s="81"/>
      <c r="AI1334" s="81"/>
      <c r="AJ1334" s="81"/>
      <c r="AK1334" s="81"/>
      <c r="AL1334" s="81"/>
      <c r="AM1334" s="81"/>
      <c r="AN1334" s="81"/>
      <c r="AO1334" s="81"/>
      <c r="AP1334" s="81"/>
      <c r="AQ1334" s="81"/>
      <c r="AR1334" s="81"/>
      <c r="AS1334" s="81"/>
      <c r="AT1334" s="81"/>
      <c r="AU1334" s="81"/>
      <c r="AV1334" s="81"/>
      <c r="AW1334" s="81"/>
      <c r="AX1334" s="81"/>
      <c r="AY1334" s="81"/>
      <c r="AZ1334" s="81"/>
      <c r="BA1334" s="81"/>
      <c r="BB1334" s="81"/>
      <c r="BC1334" s="81"/>
      <c r="BD1334" s="81"/>
      <c r="BE1334" s="81"/>
      <c r="BF1334" s="81"/>
      <c r="BG1334" s="81"/>
      <c r="BH1334" s="81"/>
      <c r="BI1334" s="81"/>
      <c r="BJ1334" s="86"/>
      <c r="BK1334" s="86"/>
      <c r="BL1334" s="34"/>
      <c r="BM1334" s="86"/>
      <c r="BN1334" s="86"/>
      <c r="BO1334" s="86"/>
      <c r="BP1334" s="86"/>
      <c r="BQ1334" s="86"/>
      <c r="BR1334" s="86"/>
      <c r="BS1334" s="86"/>
      <c r="BT1334" s="86"/>
      <c r="BU1334" s="86"/>
      <c r="BV1334" s="86"/>
      <c r="BW1334" s="86"/>
      <c r="BX1334" s="86"/>
      <c r="BY1334" s="86"/>
      <c r="BZ1334" s="86"/>
      <c r="CA1334" s="86"/>
      <c r="CB1334" s="86"/>
      <c r="CC1334" s="86"/>
      <c r="CD1334" s="86"/>
      <c r="CE1334" s="86"/>
      <c r="CF1334" s="86"/>
      <c r="CG1334" s="86"/>
      <c r="CH1334" s="86"/>
      <c r="CI1334" s="86"/>
      <c r="CJ1334" s="86"/>
      <c r="CK1334" s="86"/>
      <c r="CS1334" s="1" t="s">
        <v>3642</v>
      </c>
    </row>
    <row r="1335" spans="1:97" ht="15.75" hidden="1" customHeight="1">
      <c r="A1335" s="86"/>
      <c r="B1335" s="106"/>
      <c r="C1335" s="81"/>
      <c r="D1335" s="106"/>
      <c r="E1335" s="106"/>
      <c r="F1335" s="106"/>
      <c r="G1335" s="106"/>
      <c r="H1335" s="106"/>
      <c r="I1335" s="106"/>
      <c r="J1335" s="106"/>
      <c r="K1335" s="106"/>
      <c r="L1335" s="106"/>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6"/>
      <c r="BK1335" s="86"/>
      <c r="BL1335" s="34"/>
      <c r="BM1335" s="86"/>
      <c r="BN1335" s="86"/>
      <c r="BO1335" s="86"/>
      <c r="BP1335" s="86"/>
      <c r="BQ1335" s="86"/>
      <c r="BR1335" s="86"/>
      <c r="BS1335" s="86"/>
      <c r="BT1335" s="86"/>
      <c r="BU1335" s="86"/>
      <c r="BV1335" s="86"/>
      <c r="BW1335" s="86"/>
      <c r="BX1335" s="86"/>
      <c r="BY1335" s="86"/>
      <c r="BZ1335" s="86"/>
      <c r="CA1335" s="86"/>
      <c r="CB1335" s="86"/>
      <c r="CC1335" s="86"/>
      <c r="CD1335" s="86"/>
      <c r="CE1335" s="86"/>
      <c r="CF1335" s="86"/>
      <c r="CG1335" s="86"/>
      <c r="CH1335" s="86"/>
      <c r="CI1335" s="86"/>
      <c r="CJ1335" s="86"/>
      <c r="CK1335" s="86"/>
      <c r="CS1335" s="1" t="s">
        <v>3643</v>
      </c>
    </row>
    <row r="1336" spans="1:97" ht="15.75" hidden="1" customHeight="1">
      <c r="A1336" s="86"/>
      <c r="B1336" s="106"/>
      <c r="C1336" s="81"/>
      <c r="D1336" s="106"/>
      <c r="E1336" s="106"/>
      <c r="F1336" s="106"/>
      <c r="G1336" s="106"/>
      <c r="H1336" s="106"/>
      <c r="I1336" s="106"/>
      <c r="J1336" s="106"/>
      <c r="K1336" s="106"/>
      <c r="L1336" s="106"/>
      <c r="M1336" s="81"/>
      <c r="N1336" s="81"/>
      <c r="O1336" s="81"/>
      <c r="P1336" s="81"/>
      <c r="Q1336" s="81"/>
      <c r="R1336" s="81"/>
      <c r="S1336" s="81"/>
      <c r="T1336" s="81"/>
      <c r="U1336" s="81"/>
      <c r="V1336" s="81"/>
      <c r="W1336" s="81"/>
      <c r="X1336" s="81"/>
      <c r="Y1336" s="81"/>
      <c r="Z1336" s="81"/>
      <c r="AA1336" s="81"/>
      <c r="AB1336" s="81"/>
      <c r="AC1336" s="81"/>
      <c r="AD1336" s="81"/>
      <c r="AE1336" s="81"/>
      <c r="AF1336" s="81"/>
      <c r="AG1336" s="81"/>
      <c r="AH1336" s="81"/>
      <c r="AI1336" s="81"/>
      <c r="AJ1336" s="81"/>
      <c r="AK1336" s="81"/>
      <c r="AL1336" s="81"/>
      <c r="AM1336" s="81"/>
      <c r="AN1336" s="81"/>
      <c r="AO1336" s="81"/>
      <c r="AP1336" s="81"/>
      <c r="AQ1336" s="81"/>
      <c r="AR1336" s="81"/>
      <c r="AS1336" s="81"/>
      <c r="AT1336" s="81"/>
      <c r="AU1336" s="81"/>
      <c r="AV1336" s="81"/>
      <c r="AW1336" s="81"/>
      <c r="AX1336" s="81"/>
      <c r="AY1336" s="81"/>
      <c r="AZ1336" s="81"/>
      <c r="BA1336" s="81"/>
      <c r="BB1336" s="81"/>
      <c r="BC1336" s="81"/>
      <c r="BD1336" s="81"/>
      <c r="BE1336" s="81"/>
      <c r="BF1336" s="81"/>
      <c r="BG1336" s="81"/>
      <c r="BH1336" s="81"/>
      <c r="BI1336" s="81"/>
      <c r="BJ1336" s="86"/>
      <c r="BK1336" s="86"/>
      <c r="BL1336" s="34"/>
      <c r="BM1336" s="86"/>
      <c r="BN1336" s="86"/>
      <c r="BO1336" s="86"/>
      <c r="BP1336" s="86"/>
      <c r="BQ1336" s="86"/>
      <c r="BR1336" s="86"/>
      <c r="BS1336" s="86"/>
      <c r="BT1336" s="86"/>
      <c r="BU1336" s="86"/>
      <c r="BV1336" s="86"/>
      <c r="BW1336" s="86"/>
      <c r="BX1336" s="86"/>
      <c r="BY1336" s="86"/>
      <c r="BZ1336" s="86"/>
      <c r="CA1336" s="86"/>
      <c r="CB1336" s="86"/>
      <c r="CC1336" s="86"/>
      <c r="CD1336" s="86"/>
      <c r="CE1336" s="86"/>
      <c r="CF1336" s="86"/>
      <c r="CG1336" s="86"/>
      <c r="CH1336" s="86"/>
      <c r="CI1336" s="86"/>
      <c r="CJ1336" s="86"/>
      <c r="CK1336" s="86"/>
      <c r="CS1336" s="1" t="s">
        <v>3644</v>
      </c>
    </row>
    <row r="1337" spans="1:97" ht="15.75" hidden="1" customHeight="1">
      <c r="A1337" s="86"/>
      <c r="B1337" s="106"/>
      <c r="C1337" s="81"/>
      <c r="D1337" s="106"/>
      <c r="E1337" s="106"/>
      <c r="F1337" s="106"/>
      <c r="G1337" s="106"/>
      <c r="H1337" s="106"/>
      <c r="I1337" s="106"/>
      <c r="J1337" s="106"/>
      <c r="K1337" s="106"/>
      <c r="L1337" s="106"/>
      <c r="M1337" s="81"/>
      <c r="N1337" s="81"/>
      <c r="O1337" s="81"/>
      <c r="P1337" s="81"/>
      <c r="Q1337" s="81"/>
      <c r="R1337" s="81"/>
      <c r="S1337" s="81"/>
      <c r="T1337" s="81"/>
      <c r="U1337" s="81"/>
      <c r="V1337" s="81"/>
      <c r="W1337" s="81"/>
      <c r="X1337" s="81"/>
      <c r="Y1337" s="81"/>
      <c r="Z1337" s="81"/>
      <c r="AA1337" s="81"/>
      <c r="AB1337" s="81"/>
      <c r="AC1337" s="81"/>
      <c r="AD1337" s="81"/>
      <c r="AE1337" s="81"/>
      <c r="AF1337" s="81"/>
      <c r="AG1337" s="81"/>
      <c r="AH1337" s="81"/>
      <c r="AI1337" s="81"/>
      <c r="AJ1337" s="81"/>
      <c r="AK1337" s="81"/>
      <c r="AL1337" s="81"/>
      <c r="AM1337" s="81"/>
      <c r="AN1337" s="81"/>
      <c r="AO1337" s="81"/>
      <c r="AP1337" s="81"/>
      <c r="AQ1337" s="81"/>
      <c r="AR1337" s="81"/>
      <c r="AS1337" s="81"/>
      <c r="AT1337" s="81"/>
      <c r="AU1337" s="81"/>
      <c r="AV1337" s="81"/>
      <c r="AW1337" s="81"/>
      <c r="AX1337" s="81"/>
      <c r="AY1337" s="81"/>
      <c r="AZ1337" s="81"/>
      <c r="BA1337" s="81"/>
      <c r="BB1337" s="81"/>
      <c r="BC1337" s="81"/>
      <c r="BD1337" s="81"/>
      <c r="BE1337" s="81"/>
      <c r="BF1337" s="81"/>
      <c r="BG1337" s="81"/>
      <c r="BH1337" s="81"/>
      <c r="BI1337" s="81"/>
      <c r="BJ1337" s="86"/>
      <c r="BK1337" s="86"/>
      <c r="BL1337" s="34"/>
      <c r="BM1337" s="86"/>
      <c r="BN1337" s="86"/>
      <c r="BO1337" s="86"/>
      <c r="BP1337" s="86"/>
      <c r="BQ1337" s="86"/>
      <c r="BR1337" s="86"/>
      <c r="BS1337" s="86"/>
      <c r="BT1337" s="86"/>
      <c r="BU1337" s="86"/>
      <c r="BV1337" s="86"/>
      <c r="BW1337" s="86"/>
      <c r="BX1337" s="86"/>
      <c r="BY1337" s="86"/>
      <c r="BZ1337" s="86"/>
      <c r="CA1337" s="86"/>
      <c r="CB1337" s="86"/>
      <c r="CC1337" s="86"/>
      <c r="CD1337" s="86"/>
      <c r="CE1337" s="86"/>
      <c r="CF1337" s="86"/>
      <c r="CG1337" s="86"/>
      <c r="CH1337" s="86"/>
      <c r="CI1337" s="86"/>
      <c r="CJ1337" s="86"/>
      <c r="CK1337" s="86"/>
      <c r="CS1337" s="1" t="s">
        <v>602</v>
      </c>
    </row>
    <row r="1338" spans="1:97" ht="15.75" hidden="1" customHeight="1">
      <c r="A1338" s="86"/>
      <c r="B1338" s="106"/>
      <c r="C1338" s="81"/>
      <c r="D1338" s="106"/>
      <c r="E1338" s="106"/>
      <c r="F1338" s="106"/>
      <c r="G1338" s="106"/>
      <c r="H1338" s="106"/>
      <c r="I1338" s="106"/>
      <c r="J1338" s="106"/>
      <c r="K1338" s="106"/>
      <c r="L1338" s="106"/>
      <c r="M1338" s="81"/>
      <c r="N1338" s="81"/>
      <c r="O1338" s="81"/>
      <c r="P1338" s="81"/>
      <c r="Q1338" s="81"/>
      <c r="R1338" s="81"/>
      <c r="S1338" s="81"/>
      <c r="T1338" s="81"/>
      <c r="U1338" s="81"/>
      <c r="V1338" s="81"/>
      <c r="W1338" s="81"/>
      <c r="X1338" s="81"/>
      <c r="Y1338" s="81"/>
      <c r="Z1338" s="81"/>
      <c r="AA1338" s="81"/>
      <c r="AB1338" s="81"/>
      <c r="AC1338" s="81"/>
      <c r="AD1338" s="81"/>
      <c r="AE1338" s="81"/>
      <c r="AF1338" s="81"/>
      <c r="AG1338" s="81"/>
      <c r="AH1338" s="81"/>
      <c r="AI1338" s="81"/>
      <c r="AJ1338" s="81"/>
      <c r="AK1338" s="81"/>
      <c r="AL1338" s="81"/>
      <c r="AM1338" s="81"/>
      <c r="AN1338" s="81"/>
      <c r="AO1338" s="81"/>
      <c r="AP1338" s="81"/>
      <c r="AQ1338" s="81"/>
      <c r="AR1338" s="81"/>
      <c r="AS1338" s="81"/>
      <c r="AT1338" s="81"/>
      <c r="AU1338" s="81"/>
      <c r="AV1338" s="81"/>
      <c r="AW1338" s="81"/>
      <c r="AX1338" s="81"/>
      <c r="AY1338" s="81"/>
      <c r="AZ1338" s="81"/>
      <c r="BA1338" s="81"/>
      <c r="BB1338" s="81"/>
      <c r="BC1338" s="81"/>
      <c r="BD1338" s="81"/>
      <c r="BE1338" s="81"/>
      <c r="BF1338" s="81"/>
      <c r="BG1338" s="81"/>
      <c r="BH1338" s="81"/>
      <c r="BI1338" s="81"/>
      <c r="BJ1338" s="86"/>
      <c r="BK1338" s="86"/>
      <c r="BL1338" s="34"/>
      <c r="BM1338" s="86"/>
      <c r="BN1338" s="86"/>
      <c r="BO1338" s="86"/>
      <c r="BP1338" s="86"/>
      <c r="BQ1338" s="86"/>
      <c r="BR1338" s="86"/>
      <c r="BS1338" s="86"/>
      <c r="BT1338" s="86"/>
      <c r="BU1338" s="86"/>
      <c r="BV1338" s="86"/>
      <c r="BW1338" s="86"/>
      <c r="BX1338" s="86"/>
      <c r="BY1338" s="86"/>
      <c r="BZ1338" s="86"/>
      <c r="CA1338" s="86"/>
      <c r="CB1338" s="86"/>
      <c r="CC1338" s="86"/>
      <c r="CD1338" s="86"/>
      <c r="CE1338" s="86"/>
      <c r="CF1338" s="86"/>
      <c r="CG1338" s="86"/>
      <c r="CH1338" s="86"/>
      <c r="CI1338" s="86"/>
      <c r="CJ1338" s="86"/>
      <c r="CK1338" s="86"/>
      <c r="CS1338" s="1" t="s">
        <v>672</v>
      </c>
    </row>
    <row r="1339" spans="1:97" ht="15.75" hidden="1" customHeight="1">
      <c r="A1339" s="86"/>
      <c r="B1339" s="106"/>
      <c r="C1339" s="81"/>
      <c r="D1339" s="106"/>
      <c r="E1339" s="106"/>
      <c r="F1339" s="106"/>
      <c r="G1339" s="106"/>
      <c r="H1339" s="106"/>
      <c r="I1339" s="106"/>
      <c r="J1339" s="106"/>
      <c r="K1339" s="106"/>
      <c r="L1339" s="106"/>
      <c r="M1339" s="81"/>
      <c r="N1339" s="81"/>
      <c r="O1339" s="81"/>
      <c r="P1339" s="81"/>
      <c r="Q1339" s="81"/>
      <c r="R1339" s="81"/>
      <c r="S1339" s="81"/>
      <c r="T1339" s="81"/>
      <c r="U1339" s="81"/>
      <c r="V1339" s="81"/>
      <c r="W1339" s="81"/>
      <c r="X1339" s="81"/>
      <c r="Y1339" s="81"/>
      <c r="Z1339" s="81"/>
      <c r="AA1339" s="81"/>
      <c r="AB1339" s="81"/>
      <c r="AC1339" s="81"/>
      <c r="AD1339" s="81"/>
      <c r="AE1339" s="81"/>
      <c r="AF1339" s="81"/>
      <c r="AG1339" s="81"/>
      <c r="AH1339" s="81"/>
      <c r="AI1339" s="81"/>
      <c r="AJ1339" s="81"/>
      <c r="AK1339" s="81"/>
      <c r="AL1339" s="81"/>
      <c r="AM1339" s="81"/>
      <c r="AN1339" s="81"/>
      <c r="AO1339" s="81"/>
      <c r="AP1339" s="81"/>
      <c r="AQ1339" s="81"/>
      <c r="AR1339" s="81"/>
      <c r="AS1339" s="81"/>
      <c r="AT1339" s="81"/>
      <c r="AU1339" s="81"/>
      <c r="AV1339" s="81"/>
      <c r="AW1339" s="81"/>
      <c r="AX1339" s="81"/>
      <c r="AY1339" s="81"/>
      <c r="AZ1339" s="81"/>
      <c r="BA1339" s="81"/>
      <c r="BB1339" s="81"/>
      <c r="BC1339" s="81"/>
      <c r="BD1339" s="81"/>
      <c r="BE1339" s="81"/>
      <c r="BF1339" s="81"/>
      <c r="BG1339" s="81"/>
      <c r="BH1339" s="81"/>
      <c r="BI1339" s="81"/>
      <c r="BJ1339" s="86"/>
      <c r="BK1339" s="86"/>
      <c r="BL1339" s="34"/>
      <c r="BM1339" s="86"/>
      <c r="BN1339" s="86"/>
      <c r="BO1339" s="86"/>
      <c r="BP1339" s="86"/>
      <c r="BQ1339" s="86"/>
      <c r="BR1339" s="86"/>
      <c r="BS1339" s="86"/>
      <c r="BT1339" s="86"/>
      <c r="BU1339" s="86"/>
      <c r="BV1339" s="86"/>
      <c r="BW1339" s="86"/>
      <c r="BX1339" s="86"/>
      <c r="BY1339" s="86"/>
      <c r="BZ1339" s="86"/>
      <c r="CA1339" s="86"/>
      <c r="CB1339" s="86"/>
      <c r="CC1339" s="86"/>
      <c r="CD1339" s="86"/>
      <c r="CE1339" s="86"/>
      <c r="CF1339" s="86"/>
      <c r="CG1339" s="86"/>
      <c r="CH1339" s="86"/>
      <c r="CI1339" s="86"/>
      <c r="CJ1339" s="86"/>
      <c r="CK1339" s="86"/>
      <c r="CS1339" s="1" t="s">
        <v>3645</v>
      </c>
    </row>
    <row r="1340" spans="1:97" ht="15.75" hidden="1" customHeight="1">
      <c r="A1340" s="86"/>
      <c r="B1340" s="106"/>
      <c r="C1340" s="81"/>
      <c r="D1340" s="106"/>
      <c r="E1340" s="106"/>
      <c r="F1340" s="106"/>
      <c r="G1340" s="106"/>
      <c r="H1340" s="106"/>
      <c r="I1340" s="106"/>
      <c r="J1340" s="106"/>
      <c r="K1340" s="106"/>
      <c r="L1340" s="106"/>
      <c r="M1340" s="81"/>
      <c r="N1340" s="81"/>
      <c r="O1340" s="81"/>
      <c r="P1340" s="81"/>
      <c r="Q1340" s="81"/>
      <c r="R1340" s="81"/>
      <c r="S1340" s="81"/>
      <c r="T1340" s="81"/>
      <c r="U1340" s="81"/>
      <c r="V1340" s="81"/>
      <c r="W1340" s="81"/>
      <c r="X1340" s="81"/>
      <c r="Y1340" s="81"/>
      <c r="Z1340" s="81"/>
      <c r="AA1340" s="81"/>
      <c r="AB1340" s="81"/>
      <c r="AC1340" s="81"/>
      <c r="AD1340" s="81"/>
      <c r="AE1340" s="81"/>
      <c r="AF1340" s="81"/>
      <c r="AG1340" s="81"/>
      <c r="AH1340" s="81"/>
      <c r="AI1340" s="81"/>
      <c r="AJ1340" s="81"/>
      <c r="AK1340" s="81"/>
      <c r="AL1340" s="81"/>
      <c r="AM1340" s="81"/>
      <c r="AN1340" s="81"/>
      <c r="AO1340" s="81"/>
      <c r="AP1340" s="81"/>
      <c r="AQ1340" s="81"/>
      <c r="AR1340" s="81"/>
      <c r="AS1340" s="81"/>
      <c r="AT1340" s="81"/>
      <c r="AU1340" s="81"/>
      <c r="AV1340" s="81"/>
      <c r="AW1340" s="81"/>
      <c r="AX1340" s="81"/>
      <c r="AY1340" s="81"/>
      <c r="AZ1340" s="81"/>
      <c r="BA1340" s="81"/>
      <c r="BB1340" s="81"/>
      <c r="BC1340" s="81"/>
      <c r="BD1340" s="81"/>
      <c r="BE1340" s="81"/>
      <c r="BF1340" s="81"/>
      <c r="BG1340" s="81"/>
      <c r="BH1340" s="81"/>
      <c r="BI1340" s="81"/>
      <c r="BJ1340" s="86"/>
      <c r="BK1340" s="86"/>
      <c r="BL1340" s="34"/>
      <c r="BM1340" s="86"/>
      <c r="BN1340" s="86"/>
      <c r="BO1340" s="86"/>
      <c r="BP1340" s="86"/>
      <c r="BQ1340" s="86"/>
      <c r="BR1340" s="86"/>
      <c r="BS1340" s="86"/>
      <c r="BT1340" s="86"/>
      <c r="BU1340" s="86"/>
      <c r="BV1340" s="86"/>
      <c r="BW1340" s="86"/>
      <c r="BX1340" s="86"/>
      <c r="BY1340" s="86"/>
      <c r="BZ1340" s="86"/>
      <c r="CA1340" s="86"/>
      <c r="CB1340" s="86"/>
      <c r="CC1340" s="86"/>
      <c r="CD1340" s="86"/>
      <c r="CE1340" s="86"/>
      <c r="CF1340" s="86"/>
      <c r="CG1340" s="86"/>
      <c r="CH1340" s="86"/>
      <c r="CI1340" s="86"/>
      <c r="CJ1340" s="86"/>
      <c r="CK1340" s="86"/>
      <c r="CS1340" s="1" t="s">
        <v>3646</v>
      </c>
    </row>
    <row r="1341" spans="1:97" ht="15.75" hidden="1" customHeight="1">
      <c r="A1341" s="86"/>
      <c r="B1341" s="106"/>
      <c r="C1341" s="81"/>
      <c r="D1341" s="106"/>
      <c r="E1341" s="106"/>
      <c r="F1341" s="106"/>
      <c r="G1341" s="106"/>
      <c r="H1341" s="106"/>
      <c r="I1341" s="106"/>
      <c r="J1341" s="106"/>
      <c r="K1341" s="106"/>
      <c r="L1341" s="106"/>
      <c r="M1341" s="81"/>
      <c r="N1341" s="81"/>
      <c r="O1341" s="81"/>
      <c r="P1341" s="81"/>
      <c r="Q1341" s="81"/>
      <c r="R1341" s="81"/>
      <c r="S1341" s="81"/>
      <c r="T1341" s="81"/>
      <c r="U1341" s="81"/>
      <c r="V1341" s="81"/>
      <c r="W1341" s="81"/>
      <c r="X1341" s="81"/>
      <c r="Y1341" s="81"/>
      <c r="Z1341" s="81"/>
      <c r="AA1341" s="81"/>
      <c r="AB1341" s="81"/>
      <c r="AC1341" s="81"/>
      <c r="AD1341" s="81"/>
      <c r="AE1341" s="81"/>
      <c r="AF1341" s="81"/>
      <c r="AG1341" s="81"/>
      <c r="AH1341" s="81"/>
      <c r="AI1341" s="81"/>
      <c r="AJ1341" s="81"/>
      <c r="AK1341" s="81"/>
      <c r="AL1341" s="81"/>
      <c r="AM1341" s="81"/>
      <c r="AN1341" s="81"/>
      <c r="AO1341" s="81"/>
      <c r="AP1341" s="81"/>
      <c r="AQ1341" s="81"/>
      <c r="AR1341" s="81"/>
      <c r="AS1341" s="81"/>
      <c r="AT1341" s="81"/>
      <c r="AU1341" s="81"/>
      <c r="AV1341" s="81"/>
      <c r="AW1341" s="81"/>
      <c r="AX1341" s="81"/>
      <c r="AY1341" s="81"/>
      <c r="AZ1341" s="81"/>
      <c r="BA1341" s="81"/>
      <c r="BB1341" s="81"/>
      <c r="BC1341" s="81"/>
      <c r="BD1341" s="81"/>
      <c r="BE1341" s="81"/>
      <c r="BF1341" s="81"/>
      <c r="BG1341" s="81"/>
      <c r="BH1341" s="81"/>
      <c r="BI1341" s="81"/>
      <c r="BJ1341" s="86"/>
      <c r="BK1341" s="86"/>
      <c r="BL1341" s="34"/>
      <c r="BM1341" s="86"/>
      <c r="BN1341" s="86"/>
      <c r="BO1341" s="86"/>
      <c r="BP1341" s="86"/>
      <c r="BQ1341" s="86"/>
      <c r="BR1341" s="86"/>
      <c r="BS1341" s="86"/>
      <c r="BT1341" s="86"/>
      <c r="BU1341" s="86"/>
      <c r="BV1341" s="86"/>
      <c r="BW1341" s="86"/>
      <c r="BX1341" s="86"/>
      <c r="BY1341" s="86"/>
      <c r="BZ1341" s="86"/>
      <c r="CA1341" s="86"/>
      <c r="CB1341" s="86"/>
      <c r="CC1341" s="86"/>
      <c r="CD1341" s="86"/>
      <c r="CE1341" s="86"/>
      <c r="CF1341" s="86"/>
      <c r="CG1341" s="86"/>
      <c r="CH1341" s="86"/>
      <c r="CI1341" s="86"/>
      <c r="CJ1341" s="86"/>
      <c r="CK1341" s="86"/>
      <c r="CS1341" s="1" t="s">
        <v>3647</v>
      </c>
    </row>
    <row r="1342" spans="1:97" ht="15.75" hidden="1" customHeight="1">
      <c r="A1342" s="86"/>
      <c r="B1342" s="106"/>
      <c r="C1342" s="81"/>
      <c r="D1342" s="106"/>
      <c r="E1342" s="106"/>
      <c r="F1342" s="106"/>
      <c r="G1342" s="106"/>
      <c r="H1342" s="106"/>
      <c r="I1342" s="106"/>
      <c r="J1342" s="106"/>
      <c r="K1342" s="106"/>
      <c r="L1342" s="106"/>
      <c r="M1342" s="81"/>
      <c r="N1342" s="81"/>
      <c r="O1342" s="81"/>
      <c r="P1342" s="81"/>
      <c r="Q1342" s="81"/>
      <c r="R1342" s="81"/>
      <c r="S1342" s="81"/>
      <c r="T1342" s="81"/>
      <c r="U1342" s="81"/>
      <c r="V1342" s="81"/>
      <c r="W1342" s="81"/>
      <c r="X1342" s="81"/>
      <c r="Y1342" s="81"/>
      <c r="Z1342" s="81"/>
      <c r="AA1342" s="81"/>
      <c r="AB1342" s="81"/>
      <c r="AC1342" s="81"/>
      <c r="AD1342" s="81"/>
      <c r="AE1342" s="81"/>
      <c r="AF1342" s="81"/>
      <c r="AG1342" s="81"/>
      <c r="AH1342" s="81"/>
      <c r="AI1342" s="81"/>
      <c r="AJ1342" s="81"/>
      <c r="AK1342" s="81"/>
      <c r="AL1342" s="81"/>
      <c r="AM1342" s="81"/>
      <c r="AN1342" s="81"/>
      <c r="AO1342" s="81"/>
      <c r="AP1342" s="81"/>
      <c r="AQ1342" s="81"/>
      <c r="AR1342" s="81"/>
      <c r="AS1342" s="81"/>
      <c r="AT1342" s="81"/>
      <c r="AU1342" s="81"/>
      <c r="AV1342" s="81"/>
      <c r="AW1342" s="81"/>
      <c r="AX1342" s="81"/>
      <c r="AY1342" s="81"/>
      <c r="AZ1342" s="81"/>
      <c r="BA1342" s="81"/>
      <c r="BB1342" s="81"/>
      <c r="BC1342" s="81"/>
      <c r="BD1342" s="81"/>
      <c r="BE1342" s="81"/>
      <c r="BF1342" s="81"/>
      <c r="BG1342" s="81"/>
      <c r="BH1342" s="81"/>
      <c r="BI1342" s="81"/>
      <c r="BJ1342" s="86"/>
      <c r="BK1342" s="86"/>
      <c r="BL1342" s="34"/>
      <c r="BM1342" s="86"/>
      <c r="BN1342" s="86"/>
      <c r="BO1342" s="86"/>
      <c r="BP1342" s="86"/>
      <c r="BQ1342" s="86"/>
      <c r="BR1342" s="86"/>
      <c r="BS1342" s="86"/>
      <c r="BT1342" s="86"/>
      <c r="BU1342" s="86"/>
      <c r="BV1342" s="86"/>
      <c r="BW1342" s="86"/>
      <c r="BX1342" s="86"/>
      <c r="BY1342" s="86"/>
      <c r="BZ1342" s="86"/>
      <c r="CA1342" s="86"/>
      <c r="CB1342" s="86"/>
      <c r="CC1342" s="86"/>
      <c r="CD1342" s="86"/>
      <c r="CE1342" s="86"/>
      <c r="CF1342" s="86"/>
      <c r="CG1342" s="86"/>
      <c r="CH1342" s="86"/>
      <c r="CI1342" s="86"/>
      <c r="CJ1342" s="86"/>
      <c r="CK1342" s="86"/>
      <c r="CS1342" s="1" t="s">
        <v>3648</v>
      </c>
    </row>
    <row r="1343" spans="1:97" ht="15.75" hidden="1" customHeight="1">
      <c r="A1343" s="86"/>
      <c r="B1343" s="106"/>
      <c r="C1343" s="81"/>
      <c r="D1343" s="106"/>
      <c r="E1343" s="106"/>
      <c r="F1343" s="106"/>
      <c r="G1343" s="106"/>
      <c r="H1343" s="106"/>
      <c r="I1343" s="106"/>
      <c r="J1343" s="106"/>
      <c r="K1343" s="106"/>
      <c r="L1343" s="106"/>
      <c r="M1343" s="81"/>
      <c r="N1343" s="81"/>
      <c r="O1343" s="81"/>
      <c r="P1343" s="81"/>
      <c r="Q1343" s="81"/>
      <c r="R1343" s="81"/>
      <c r="S1343" s="81"/>
      <c r="T1343" s="81"/>
      <c r="U1343" s="81"/>
      <c r="V1343" s="81"/>
      <c r="W1343" s="81"/>
      <c r="X1343" s="81"/>
      <c r="Y1343" s="81"/>
      <c r="Z1343" s="81"/>
      <c r="AA1343" s="81"/>
      <c r="AB1343" s="81"/>
      <c r="AC1343" s="81"/>
      <c r="AD1343" s="81"/>
      <c r="AE1343" s="81"/>
      <c r="AF1343" s="81"/>
      <c r="AG1343" s="81"/>
      <c r="AH1343" s="81"/>
      <c r="AI1343" s="81"/>
      <c r="AJ1343" s="81"/>
      <c r="AK1343" s="81"/>
      <c r="AL1343" s="81"/>
      <c r="AM1343" s="81"/>
      <c r="AN1343" s="81"/>
      <c r="AO1343" s="81"/>
      <c r="AP1343" s="81"/>
      <c r="AQ1343" s="81"/>
      <c r="AR1343" s="81"/>
      <c r="AS1343" s="81"/>
      <c r="AT1343" s="81"/>
      <c r="AU1343" s="81"/>
      <c r="AV1343" s="81"/>
      <c r="AW1343" s="81"/>
      <c r="AX1343" s="81"/>
      <c r="AY1343" s="81"/>
      <c r="AZ1343" s="81"/>
      <c r="BA1343" s="81"/>
      <c r="BB1343" s="81"/>
      <c r="BC1343" s="81"/>
      <c r="BD1343" s="81"/>
      <c r="BE1343" s="81"/>
      <c r="BF1343" s="81"/>
      <c r="BG1343" s="81"/>
      <c r="BH1343" s="81"/>
      <c r="BI1343" s="81"/>
      <c r="BJ1343" s="86"/>
      <c r="BK1343" s="86"/>
      <c r="BL1343" s="34"/>
      <c r="BM1343" s="86"/>
      <c r="BN1343" s="86"/>
      <c r="BO1343" s="86"/>
      <c r="BP1343" s="86"/>
      <c r="BQ1343" s="86"/>
      <c r="BR1343" s="86"/>
      <c r="BS1343" s="86"/>
      <c r="BT1343" s="86"/>
      <c r="BU1343" s="86"/>
      <c r="BV1343" s="86"/>
      <c r="BW1343" s="86"/>
      <c r="BX1343" s="86"/>
      <c r="BY1343" s="86"/>
      <c r="BZ1343" s="86"/>
      <c r="CA1343" s="86"/>
      <c r="CB1343" s="86"/>
      <c r="CC1343" s="86"/>
      <c r="CD1343" s="86"/>
      <c r="CE1343" s="86"/>
      <c r="CF1343" s="86"/>
      <c r="CG1343" s="86"/>
      <c r="CH1343" s="86"/>
      <c r="CI1343" s="86"/>
      <c r="CJ1343" s="86"/>
      <c r="CK1343" s="86"/>
      <c r="CS1343" s="1" t="s">
        <v>3649</v>
      </c>
    </row>
    <row r="1344" spans="1:97" ht="15.75" hidden="1" customHeight="1">
      <c r="A1344" s="86"/>
      <c r="B1344" s="106"/>
      <c r="C1344" s="81"/>
      <c r="D1344" s="106"/>
      <c r="E1344" s="106"/>
      <c r="F1344" s="106"/>
      <c r="G1344" s="106"/>
      <c r="H1344" s="106"/>
      <c r="I1344" s="106"/>
      <c r="J1344" s="106"/>
      <c r="K1344" s="106"/>
      <c r="L1344" s="106"/>
      <c r="M1344" s="81"/>
      <c r="N1344" s="81"/>
      <c r="O1344" s="81"/>
      <c r="P1344" s="81"/>
      <c r="Q1344" s="81"/>
      <c r="R1344" s="81"/>
      <c r="S1344" s="81"/>
      <c r="T1344" s="81"/>
      <c r="U1344" s="81"/>
      <c r="V1344" s="81"/>
      <c r="W1344" s="81"/>
      <c r="X1344" s="81"/>
      <c r="Y1344" s="81"/>
      <c r="Z1344" s="81"/>
      <c r="AA1344" s="81"/>
      <c r="AB1344" s="81"/>
      <c r="AC1344" s="81"/>
      <c r="AD1344" s="81"/>
      <c r="AE1344" s="81"/>
      <c r="AF1344" s="81"/>
      <c r="AG1344" s="81"/>
      <c r="AH1344" s="81"/>
      <c r="AI1344" s="81"/>
      <c r="AJ1344" s="81"/>
      <c r="AK1344" s="81"/>
      <c r="AL1344" s="81"/>
      <c r="AM1344" s="81"/>
      <c r="AN1344" s="81"/>
      <c r="AO1344" s="81"/>
      <c r="AP1344" s="81"/>
      <c r="AQ1344" s="81"/>
      <c r="AR1344" s="81"/>
      <c r="AS1344" s="81"/>
      <c r="AT1344" s="81"/>
      <c r="AU1344" s="81"/>
      <c r="AV1344" s="81"/>
      <c r="AW1344" s="81"/>
      <c r="AX1344" s="81"/>
      <c r="AY1344" s="81"/>
      <c r="AZ1344" s="81"/>
      <c r="BA1344" s="81"/>
      <c r="BB1344" s="81"/>
      <c r="BC1344" s="81"/>
      <c r="BD1344" s="81"/>
      <c r="BE1344" s="81"/>
      <c r="BF1344" s="81"/>
      <c r="BG1344" s="81"/>
      <c r="BH1344" s="81"/>
      <c r="BI1344" s="81"/>
      <c r="BJ1344" s="86"/>
      <c r="BK1344" s="86"/>
      <c r="BL1344" s="34"/>
      <c r="BM1344" s="86"/>
      <c r="BN1344" s="86"/>
      <c r="BO1344" s="86"/>
      <c r="BP1344" s="86"/>
      <c r="BQ1344" s="86"/>
      <c r="BR1344" s="86"/>
      <c r="BS1344" s="86"/>
      <c r="BT1344" s="86"/>
      <c r="BU1344" s="86"/>
      <c r="BV1344" s="86"/>
      <c r="BW1344" s="86"/>
      <c r="BX1344" s="86"/>
      <c r="BY1344" s="86"/>
      <c r="BZ1344" s="86"/>
      <c r="CA1344" s="86"/>
      <c r="CB1344" s="86"/>
      <c r="CC1344" s="86"/>
      <c r="CD1344" s="86"/>
      <c r="CE1344" s="86"/>
      <c r="CF1344" s="86"/>
      <c r="CG1344" s="86"/>
      <c r="CH1344" s="86"/>
      <c r="CI1344" s="86"/>
      <c r="CJ1344" s="86"/>
      <c r="CK1344" s="86"/>
      <c r="CS1344" s="1" t="s">
        <v>3650</v>
      </c>
    </row>
    <row r="1345" spans="1:97" ht="15.75" hidden="1" customHeight="1">
      <c r="A1345" s="86"/>
      <c r="B1345" s="106"/>
      <c r="C1345" s="81"/>
      <c r="D1345" s="106"/>
      <c r="E1345" s="106"/>
      <c r="F1345" s="106"/>
      <c r="G1345" s="106"/>
      <c r="H1345" s="106"/>
      <c r="I1345" s="106"/>
      <c r="J1345" s="106"/>
      <c r="K1345" s="106"/>
      <c r="L1345" s="106"/>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6"/>
      <c r="BK1345" s="86"/>
      <c r="BL1345" s="34"/>
      <c r="BM1345" s="86"/>
      <c r="BN1345" s="86"/>
      <c r="BO1345" s="86"/>
      <c r="BP1345" s="86"/>
      <c r="BQ1345" s="86"/>
      <c r="BR1345" s="86"/>
      <c r="BS1345" s="86"/>
      <c r="BT1345" s="86"/>
      <c r="BU1345" s="86"/>
      <c r="BV1345" s="86"/>
      <c r="BW1345" s="86"/>
      <c r="BX1345" s="86"/>
      <c r="BY1345" s="86"/>
      <c r="BZ1345" s="86"/>
      <c r="CA1345" s="86"/>
      <c r="CB1345" s="86"/>
      <c r="CC1345" s="86"/>
      <c r="CD1345" s="86"/>
      <c r="CE1345" s="86"/>
      <c r="CF1345" s="86"/>
      <c r="CG1345" s="86"/>
      <c r="CH1345" s="86"/>
      <c r="CI1345" s="86"/>
      <c r="CJ1345" s="86"/>
      <c r="CK1345" s="86"/>
      <c r="CS1345" s="1" t="s">
        <v>3651</v>
      </c>
    </row>
    <row r="1346" spans="1:97" ht="15.75" hidden="1" customHeight="1">
      <c r="A1346" s="86"/>
      <c r="B1346" s="106"/>
      <c r="C1346" s="81"/>
      <c r="D1346" s="106"/>
      <c r="E1346" s="106"/>
      <c r="F1346" s="106"/>
      <c r="G1346" s="106"/>
      <c r="H1346" s="106"/>
      <c r="I1346" s="106"/>
      <c r="J1346" s="106"/>
      <c r="K1346" s="106"/>
      <c r="L1346" s="106"/>
      <c r="M1346" s="81"/>
      <c r="N1346" s="81"/>
      <c r="O1346" s="81"/>
      <c r="P1346" s="81"/>
      <c r="Q1346" s="81"/>
      <c r="R1346" s="81"/>
      <c r="S1346" s="81"/>
      <c r="T1346" s="81"/>
      <c r="U1346" s="81"/>
      <c r="V1346" s="81"/>
      <c r="W1346" s="81"/>
      <c r="X1346" s="81"/>
      <c r="Y1346" s="81"/>
      <c r="Z1346" s="81"/>
      <c r="AA1346" s="81"/>
      <c r="AB1346" s="81"/>
      <c r="AC1346" s="81"/>
      <c r="AD1346" s="81"/>
      <c r="AE1346" s="81"/>
      <c r="AF1346" s="81"/>
      <c r="AG1346" s="81"/>
      <c r="AH1346" s="81"/>
      <c r="AI1346" s="81"/>
      <c r="AJ1346" s="81"/>
      <c r="AK1346" s="81"/>
      <c r="AL1346" s="81"/>
      <c r="AM1346" s="81"/>
      <c r="AN1346" s="81"/>
      <c r="AO1346" s="81"/>
      <c r="AP1346" s="81"/>
      <c r="AQ1346" s="81"/>
      <c r="AR1346" s="81"/>
      <c r="AS1346" s="81"/>
      <c r="AT1346" s="81"/>
      <c r="AU1346" s="81"/>
      <c r="AV1346" s="81"/>
      <c r="AW1346" s="81"/>
      <c r="AX1346" s="81"/>
      <c r="AY1346" s="81"/>
      <c r="AZ1346" s="81"/>
      <c r="BA1346" s="81"/>
      <c r="BB1346" s="81"/>
      <c r="BC1346" s="81"/>
      <c r="BD1346" s="81"/>
      <c r="BE1346" s="81"/>
      <c r="BF1346" s="81"/>
      <c r="BG1346" s="81"/>
      <c r="BH1346" s="81"/>
      <c r="BI1346" s="81"/>
      <c r="BJ1346" s="86"/>
      <c r="BK1346" s="86"/>
      <c r="BL1346" s="34"/>
      <c r="BM1346" s="86"/>
      <c r="BN1346" s="86"/>
      <c r="BO1346" s="86"/>
      <c r="BP1346" s="86"/>
      <c r="BQ1346" s="86"/>
      <c r="BR1346" s="86"/>
      <c r="BS1346" s="86"/>
      <c r="BT1346" s="86"/>
      <c r="BU1346" s="86"/>
      <c r="BV1346" s="86"/>
      <c r="BW1346" s="86"/>
      <c r="BX1346" s="86"/>
      <c r="BY1346" s="86"/>
      <c r="BZ1346" s="86"/>
      <c r="CA1346" s="86"/>
      <c r="CB1346" s="86"/>
      <c r="CC1346" s="86"/>
      <c r="CD1346" s="86"/>
      <c r="CE1346" s="86"/>
      <c r="CF1346" s="86"/>
      <c r="CG1346" s="86"/>
      <c r="CH1346" s="86"/>
      <c r="CI1346" s="86"/>
      <c r="CJ1346" s="86"/>
      <c r="CK1346" s="86"/>
      <c r="CS1346" s="1" t="s">
        <v>3652</v>
      </c>
    </row>
    <row r="1347" spans="1:97" ht="15.75" hidden="1" customHeight="1">
      <c r="A1347" s="86"/>
      <c r="B1347" s="106"/>
      <c r="C1347" s="81"/>
      <c r="D1347" s="106"/>
      <c r="E1347" s="106"/>
      <c r="F1347" s="106"/>
      <c r="G1347" s="106"/>
      <c r="H1347" s="106"/>
      <c r="I1347" s="106"/>
      <c r="J1347" s="106"/>
      <c r="K1347" s="106"/>
      <c r="L1347" s="106"/>
      <c r="M1347" s="81"/>
      <c r="N1347" s="81"/>
      <c r="O1347" s="81"/>
      <c r="P1347" s="81"/>
      <c r="Q1347" s="81"/>
      <c r="R1347" s="81"/>
      <c r="S1347" s="81"/>
      <c r="T1347" s="81"/>
      <c r="U1347" s="81"/>
      <c r="V1347" s="81"/>
      <c r="W1347" s="81"/>
      <c r="X1347" s="81"/>
      <c r="Y1347" s="81"/>
      <c r="Z1347" s="81"/>
      <c r="AA1347" s="81"/>
      <c r="AB1347" s="81"/>
      <c r="AC1347" s="81"/>
      <c r="AD1347" s="81"/>
      <c r="AE1347" s="81"/>
      <c r="AF1347" s="81"/>
      <c r="AG1347" s="81"/>
      <c r="AH1347" s="81"/>
      <c r="AI1347" s="81"/>
      <c r="AJ1347" s="81"/>
      <c r="AK1347" s="81"/>
      <c r="AL1347" s="81"/>
      <c r="AM1347" s="81"/>
      <c r="AN1347" s="81"/>
      <c r="AO1347" s="81"/>
      <c r="AP1347" s="81"/>
      <c r="AQ1347" s="81"/>
      <c r="AR1347" s="81"/>
      <c r="AS1347" s="81"/>
      <c r="AT1347" s="81"/>
      <c r="AU1347" s="81"/>
      <c r="AV1347" s="81"/>
      <c r="AW1347" s="81"/>
      <c r="AX1347" s="81"/>
      <c r="AY1347" s="81"/>
      <c r="AZ1347" s="81"/>
      <c r="BA1347" s="81"/>
      <c r="BB1347" s="81"/>
      <c r="BC1347" s="81"/>
      <c r="BD1347" s="81"/>
      <c r="BE1347" s="81"/>
      <c r="BF1347" s="81"/>
      <c r="BG1347" s="81"/>
      <c r="BH1347" s="81"/>
      <c r="BI1347" s="81"/>
      <c r="BJ1347" s="86"/>
      <c r="BK1347" s="86"/>
      <c r="BL1347" s="34"/>
      <c r="BM1347" s="86"/>
      <c r="BN1347" s="86"/>
      <c r="BO1347" s="86"/>
      <c r="BP1347" s="86"/>
      <c r="BQ1347" s="86"/>
      <c r="BR1347" s="86"/>
      <c r="BS1347" s="86"/>
      <c r="BT1347" s="86"/>
      <c r="BU1347" s="86"/>
      <c r="BV1347" s="86"/>
      <c r="BW1347" s="86"/>
      <c r="BX1347" s="86"/>
      <c r="BY1347" s="86"/>
      <c r="BZ1347" s="86"/>
      <c r="CA1347" s="86"/>
      <c r="CB1347" s="86"/>
      <c r="CC1347" s="86"/>
      <c r="CD1347" s="86"/>
      <c r="CE1347" s="86"/>
      <c r="CF1347" s="86"/>
      <c r="CG1347" s="86"/>
      <c r="CH1347" s="86"/>
      <c r="CI1347" s="86"/>
      <c r="CJ1347" s="86"/>
      <c r="CK1347" s="86"/>
      <c r="CS1347" s="1" t="s">
        <v>3653</v>
      </c>
    </row>
    <row r="1348" spans="1:97" ht="15.75" hidden="1" customHeight="1">
      <c r="A1348" s="86"/>
      <c r="B1348" s="106"/>
      <c r="C1348" s="81"/>
      <c r="D1348" s="106"/>
      <c r="E1348" s="106"/>
      <c r="F1348" s="106"/>
      <c r="G1348" s="106"/>
      <c r="H1348" s="106"/>
      <c r="I1348" s="106"/>
      <c r="J1348" s="106"/>
      <c r="K1348" s="106"/>
      <c r="L1348" s="106"/>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6"/>
      <c r="BK1348" s="86"/>
      <c r="BL1348" s="34"/>
      <c r="BM1348" s="86"/>
      <c r="BN1348" s="86"/>
      <c r="BO1348" s="86"/>
      <c r="BP1348" s="86"/>
      <c r="BQ1348" s="86"/>
      <c r="BR1348" s="86"/>
      <c r="BS1348" s="86"/>
      <c r="BT1348" s="86"/>
      <c r="BU1348" s="86"/>
      <c r="BV1348" s="86"/>
      <c r="BW1348" s="86"/>
      <c r="BX1348" s="86"/>
      <c r="BY1348" s="86"/>
      <c r="BZ1348" s="86"/>
      <c r="CA1348" s="86"/>
      <c r="CB1348" s="86"/>
      <c r="CC1348" s="86"/>
      <c r="CD1348" s="86"/>
      <c r="CE1348" s="86"/>
      <c r="CF1348" s="86"/>
      <c r="CG1348" s="86"/>
      <c r="CH1348" s="86"/>
      <c r="CI1348" s="86"/>
      <c r="CJ1348" s="86"/>
      <c r="CK1348" s="86"/>
      <c r="CS1348" s="1" t="s">
        <v>3654</v>
      </c>
    </row>
    <row r="1349" spans="1:97" ht="15.75" hidden="1" customHeight="1">
      <c r="A1349" s="86"/>
      <c r="B1349" s="106"/>
      <c r="C1349" s="81"/>
      <c r="D1349" s="106"/>
      <c r="E1349" s="106"/>
      <c r="F1349" s="106"/>
      <c r="G1349" s="106"/>
      <c r="H1349" s="106"/>
      <c r="I1349" s="106"/>
      <c r="J1349" s="106"/>
      <c r="K1349" s="106"/>
      <c r="L1349" s="106"/>
      <c r="M1349" s="81"/>
      <c r="N1349" s="81"/>
      <c r="O1349" s="81"/>
      <c r="P1349" s="81"/>
      <c r="Q1349" s="81"/>
      <c r="R1349" s="81"/>
      <c r="S1349" s="81"/>
      <c r="T1349" s="81"/>
      <c r="U1349" s="81"/>
      <c r="V1349" s="81"/>
      <c r="W1349" s="81"/>
      <c r="X1349" s="81"/>
      <c r="Y1349" s="81"/>
      <c r="Z1349" s="81"/>
      <c r="AA1349" s="81"/>
      <c r="AB1349" s="81"/>
      <c r="AC1349" s="81"/>
      <c r="AD1349" s="81"/>
      <c r="AE1349" s="81"/>
      <c r="AF1349" s="81"/>
      <c r="AG1349" s="81"/>
      <c r="AH1349" s="81"/>
      <c r="AI1349" s="81"/>
      <c r="AJ1349" s="81"/>
      <c r="AK1349" s="81"/>
      <c r="AL1349" s="81"/>
      <c r="AM1349" s="81"/>
      <c r="AN1349" s="81"/>
      <c r="AO1349" s="81"/>
      <c r="AP1349" s="81"/>
      <c r="AQ1349" s="81"/>
      <c r="AR1349" s="81"/>
      <c r="AS1349" s="81"/>
      <c r="AT1349" s="81"/>
      <c r="AU1349" s="81"/>
      <c r="AV1349" s="81"/>
      <c r="AW1349" s="81"/>
      <c r="AX1349" s="81"/>
      <c r="AY1349" s="81"/>
      <c r="AZ1349" s="81"/>
      <c r="BA1349" s="81"/>
      <c r="BB1349" s="81"/>
      <c r="BC1349" s="81"/>
      <c r="BD1349" s="81"/>
      <c r="BE1349" s="81"/>
      <c r="BF1349" s="81"/>
      <c r="BG1349" s="81"/>
      <c r="BH1349" s="81"/>
      <c r="BI1349" s="81"/>
      <c r="BJ1349" s="86"/>
      <c r="BK1349" s="86"/>
      <c r="BL1349" s="34"/>
      <c r="BM1349" s="86"/>
      <c r="BN1349" s="86"/>
      <c r="BO1349" s="86"/>
      <c r="BP1349" s="86"/>
      <c r="BQ1349" s="86"/>
      <c r="BR1349" s="86"/>
      <c r="BS1349" s="86"/>
      <c r="BT1349" s="86"/>
      <c r="BU1349" s="86"/>
      <c r="BV1349" s="86"/>
      <c r="BW1349" s="86"/>
      <c r="BX1349" s="86"/>
      <c r="BY1349" s="86"/>
      <c r="BZ1349" s="86"/>
      <c r="CA1349" s="86"/>
      <c r="CB1349" s="86"/>
      <c r="CC1349" s="86"/>
      <c r="CD1349" s="86"/>
      <c r="CE1349" s="86"/>
      <c r="CF1349" s="86"/>
      <c r="CG1349" s="86"/>
      <c r="CH1349" s="86"/>
      <c r="CI1349" s="86"/>
      <c r="CJ1349" s="86"/>
      <c r="CK1349" s="86"/>
      <c r="CS1349" s="1" t="s">
        <v>3655</v>
      </c>
    </row>
    <row r="1350" spans="1:97" ht="15.75" hidden="1" customHeight="1">
      <c r="A1350" s="86"/>
      <c r="B1350" s="106"/>
      <c r="C1350" s="81"/>
      <c r="D1350" s="106"/>
      <c r="E1350" s="106"/>
      <c r="F1350" s="106"/>
      <c r="G1350" s="106"/>
      <c r="H1350" s="106"/>
      <c r="I1350" s="106"/>
      <c r="J1350" s="106"/>
      <c r="K1350" s="106"/>
      <c r="L1350" s="106"/>
      <c r="M1350" s="81"/>
      <c r="N1350" s="81"/>
      <c r="O1350" s="81"/>
      <c r="P1350" s="81"/>
      <c r="Q1350" s="81"/>
      <c r="R1350" s="81"/>
      <c r="S1350" s="81"/>
      <c r="T1350" s="81"/>
      <c r="U1350" s="81"/>
      <c r="V1350" s="81"/>
      <c r="W1350" s="81"/>
      <c r="X1350" s="81"/>
      <c r="Y1350" s="81"/>
      <c r="Z1350" s="81"/>
      <c r="AA1350" s="81"/>
      <c r="AB1350" s="81"/>
      <c r="AC1350" s="81"/>
      <c r="AD1350" s="81"/>
      <c r="AE1350" s="81"/>
      <c r="AF1350" s="81"/>
      <c r="AG1350" s="81"/>
      <c r="AH1350" s="81"/>
      <c r="AI1350" s="81"/>
      <c r="AJ1350" s="81"/>
      <c r="AK1350" s="81"/>
      <c r="AL1350" s="81"/>
      <c r="AM1350" s="81"/>
      <c r="AN1350" s="81"/>
      <c r="AO1350" s="81"/>
      <c r="AP1350" s="81"/>
      <c r="AQ1350" s="81"/>
      <c r="AR1350" s="81"/>
      <c r="AS1350" s="81"/>
      <c r="AT1350" s="81"/>
      <c r="AU1350" s="81"/>
      <c r="AV1350" s="81"/>
      <c r="AW1350" s="81"/>
      <c r="AX1350" s="81"/>
      <c r="AY1350" s="81"/>
      <c r="AZ1350" s="81"/>
      <c r="BA1350" s="81"/>
      <c r="BB1350" s="81"/>
      <c r="BC1350" s="81"/>
      <c r="BD1350" s="81"/>
      <c r="BE1350" s="81"/>
      <c r="BF1350" s="81"/>
      <c r="BG1350" s="81"/>
      <c r="BH1350" s="81"/>
      <c r="BI1350" s="81"/>
      <c r="BJ1350" s="86"/>
      <c r="BK1350" s="86"/>
      <c r="BL1350" s="34"/>
      <c r="BM1350" s="86"/>
      <c r="BN1350" s="86"/>
      <c r="BO1350" s="86"/>
      <c r="BP1350" s="86"/>
      <c r="BQ1350" s="86"/>
      <c r="BR1350" s="86"/>
      <c r="BS1350" s="86"/>
      <c r="BT1350" s="86"/>
      <c r="BU1350" s="86"/>
      <c r="BV1350" s="86"/>
      <c r="BW1350" s="86"/>
      <c r="BX1350" s="86"/>
      <c r="BY1350" s="86"/>
      <c r="BZ1350" s="86"/>
      <c r="CA1350" s="86"/>
      <c r="CB1350" s="86"/>
      <c r="CC1350" s="86"/>
      <c r="CD1350" s="86"/>
      <c r="CE1350" s="86"/>
      <c r="CF1350" s="86"/>
      <c r="CG1350" s="86"/>
      <c r="CH1350" s="86"/>
      <c r="CI1350" s="86"/>
      <c r="CJ1350" s="86"/>
      <c r="CK1350" s="86"/>
      <c r="CS1350" s="1" t="s">
        <v>3656</v>
      </c>
    </row>
    <row r="1351" spans="1:97" ht="15.75" hidden="1" customHeight="1">
      <c r="A1351" s="86"/>
      <c r="B1351" s="106"/>
      <c r="C1351" s="81"/>
      <c r="D1351" s="106"/>
      <c r="E1351" s="106"/>
      <c r="F1351" s="106"/>
      <c r="G1351" s="106"/>
      <c r="H1351" s="106"/>
      <c r="I1351" s="106"/>
      <c r="J1351" s="106"/>
      <c r="K1351" s="106"/>
      <c r="L1351" s="106"/>
      <c r="M1351" s="81"/>
      <c r="N1351" s="81"/>
      <c r="O1351" s="81"/>
      <c r="P1351" s="81"/>
      <c r="Q1351" s="81"/>
      <c r="R1351" s="81"/>
      <c r="S1351" s="81"/>
      <c r="T1351" s="81"/>
      <c r="U1351" s="81"/>
      <c r="V1351" s="81"/>
      <c r="W1351" s="81"/>
      <c r="X1351" s="81"/>
      <c r="Y1351" s="81"/>
      <c r="Z1351" s="81"/>
      <c r="AA1351" s="81"/>
      <c r="AB1351" s="81"/>
      <c r="AC1351" s="81"/>
      <c r="AD1351" s="81"/>
      <c r="AE1351" s="81"/>
      <c r="AF1351" s="81"/>
      <c r="AG1351" s="81"/>
      <c r="AH1351" s="81"/>
      <c r="AI1351" s="81"/>
      <c r="AJ1351" s="81"/>
      <c r="AK1351" s="81"/>
      <c r="AL1351" s="81"/>
      <c r="AM1351" s="81"/>
      <c r="AN1351" s="81"/>
      <c r="AO1351" s="81"/>
      <c r="AP1351" s="81"/>
      <c r="AQ1351" s="81"/>
      <c r="AR1351" s="81"/>
      <c r="AS1351" s="81"/>
      <c r="AT1351" s="81"/>
      <c r="AU1351" s="81"/>
      <c r="AV1351" s="81"/>
      <c r="AW1351" s="81"/>
      <c r="AX1351" s="81"/>
      <c r="AY1351" s="81"/>
      <c r="AZ1351" s="81"/>
      <c r="BA1351" s="81"/>
      <c r="BB1351" s="81"/>
      <c r="BC1351" s="81"/>
      <c r="BD1351" s="81"/>
      <c r="BE1351" s="81"/>
      <c r="BF1351" s="81"/>
      <c r="BG1351" s="81"/>
      <c r="BH1351" s="81"/>
      <c r="BI1351" s="81"/>
      <c r="BJ1351" s="86"/>
      <c r="BK1351" s="86"/>
      <c r="BL1351" s="34"/>
      <c r="BM1351" s="86"/>
      <c r="BN1351" s="86"/>
      <c r="BO1351" s="86"/>
      <c r="BP1351" s="86"/>
      <c r="BQ1351" s="86"/>
      <c r="BR1351" s="86"/>
      <c r="BS1351" s="86"/>
      <c r="BT1351" s="86"/>
      <c r="BU1351" s="86"/>
      <c r="BV1351" s="86"/>
      <c r="BW1351" s="86"/>
      <c r="BX1351" s="86"/>
      <c r="BY1351" s="86"/>
      <c r="BZ1351" s="86"/>
      <c r="CA1351" s="86"/>
      <c r="CB1351" s="86"/>
      <c r="CC1351" s="86"/>
      <c r="CD1351" s="86"/>
      <c r="CE1351" s="86"/>
      <c r="CF1351" s="86"/>
      <c r="CG1351" s="86"/>
      <c r="CH1351" s="86"/>
      <c r="CI1351" s="86"/>
      <c r="CJ1351" s="86"/>
      <c r="CK1351" s="86"/>
      <c r="CS1351" s="1" t="s">
        <v>3657</v>
      </c>
    </row>
    <row r="1352" spans="1:97" ht="15.75" hidden="1" customHeight="1">
      <c r="A1352" s="86"/>
      <c r="B1352" s="106"/>
      <c r="C1352" s="81"/>
      <c r="D1352" s="106"/>
      <c r="E1352" s="106"/>
      <c r="F1352" s="106"/>
      <c r="G1352" s="106"/>
      <c r="H1352" s="106"/>
      <c r="I1352" s="106"/>
      <c r="J1352" s="106"/>
      <c r="K1352" s="106"/>
      <c r="L1352" s="106"/>
      <c r="M1352" s="81"/>
      <c r="N1352" s="81"/>
      <c r="O1352" s="81"/>
      <c r="P1352" s="81"/>
      <c r="Q1352" s="81"/>
      <c r="R1352" s="81"/>
      <c r="S1352" s="81"/>
      <c r="T1352" s="81"/>
      <c r="U1352" s="81"/>
      <c r="V1352" s="81"/>
      <c r="W1352" s="81"/>
      <c r="X1352" s="81"/>
      <c r="Y1352" s="81"/>
      <c r="Z1352" s="81"/>
      <c r="AA1352" s="81"/>
      <c r="AB1352" s="81"/>
      <c r="AC1352" s="81"/>
      <c r="AD1352" s="81"/>
      <c r="AE1352" s="81"/>
      <c r="AF1352" s="81"/>
      <c r="AG1352" s="81"/>
      <c r="AH1352" s="81"/>
      <c r="AI1352" s="81"/>
      <c r="AJ1352" s="81"/>
      <c r="AK1352" s="81"/>
      <c r="AL1352" s="81"/>
      <c r="AM1352" s="81"/>
      <c r="AN1352" s="81"/>
      <c r="AO1352" s="81"/>
      <c r="AP1352" s="81"/>
      <c r="AQ1352" s="81"/>
      <c r="AR1352" s="81"/>
      <c r="AS1352" s="81"/>
      <c r="AT1352" s="81"/>
      <c r="AU1352" s="81"/>
      <c r="AV1352" s="81"/>
      <c r="AW1352" s="81"/>
      <c r="AX1352" s="81"/>
      <c r="AY1352" s="81"/>
      <c r="AZ1352" s="81"/>
      <c r="BA1352" s="81"/>
      <c r="BB1352" s="81"/>
      <c r="BC1352" s="81"/>
      <c r="BD1352" s="81"/>
      <c r="BE1352" s="81"/>
      <c r="BF1352" s="81"/>
      <c r="BG1352" s="81"/>
      <c r="BH1352" s="81"/>
      <c r="BI1352" s="81"/>
      <c r="BJ1352" s="86"/>
      <c r="BK1352" s="86"/>
      <c r="BL1352" s="34"/>
      <c r="BM1352" s="86"/>
      <c r="BN1352" s="86"/>
      <c r="BO1352" s="86"/>
      <c r="BP1352" s="86"/>
      <c r="BQ1352" s="86"/>
      <c r="BR1352" s="86"/>
      <c r="BS1352" s="86"/>
      <c r="BT1352" s="86"/>
      <c r="BU1352" s="86"/>
      <c r="BV1352" s="86"/>
      <c r="BW1352" s="86"/>
      <c r="BX1352" s="86"/>
      <c r="BY1352" s="86"/>
      <c r="BZ1352" s="86"/>
      <c r="CA1352" s="86"/>
      <c r="CB1352" s="86"/>
      <c r="CC1352" s="86"/>
      <c r="CD1352" s="86"/>
      <c r="CE1352" s="86"/>
      <c r="CF1352" s="86"/>
      <c r="CG1352" s="86"/>
      <c r="CH1352" s="86"/>
      <c r="CI1352" s="86"/>
      <c r="CJ1352" s="86"/>
      <c r="CK1352" s="86"/>
      <c r="CS1352" s="1" t="s">
        <v>3658</v>
      </c>
    </row>
    <row r="1353" spans="1:97" ht="15.75" hidden="1" customHeight="1">
      <c r="A1353" s="86"/>
      <c r="B1353" s="106"/>
      <c r="C1353" s="81"/>
      <c r="D1353" s="106"/>
      <c r="E1353" s="106"/>
      <c r="F1353" s="106"/>
      <c r="G1353" s="106"/>
      <c r="H1353" s="106"/>
      <c r="I1353" s="106"/>
      <c r="J1353" s="106"/>
      <c r="K1353" s="106"/>
      <c r="L1353" s="106"/>
      <c r="M1353" s="81"/>
      <c r="N1353" s="81"/>
      <c r="O1353" s="81"/>
      <c r="P1353" s="81"/>
      <c r="Q1353" s="81"/>
      <c r="R1353" s="81"/>
      <c r="S1353" s="81"/>
      <c r="T1353" s="81"/>
      <c r="U1353" s="81"/>
      <c r="V1353" s="81"/>
      <c r="W1353" s="81"/>
      <c r="X1353" s="81"/>
      <c r="Y1353" s="81"/>
      <c r="Z1353" s="81"/>
      <c r="AA1353" s="81"/>
      <c r="AB1353" s="81"/>
      <c r="AC1353" s="81"/>
      <c r="AD1353" s="81"/>
      <c r="AE1353" s="81"/>
      <c r="AF1353" s="81"/>
      <c r="AG1353" s="81"/>
      <c r="AH1353" s="81"/>
      <c r="AI1353" s="81"/>
      <c r="AJ1353" s="81"/>
      <c r="AK1353" s="81"/>
      <c r="AL1353" s="81"/>
      <c r="AM1353" s="81"/>
      <c r="AN1353" s="81"/>
      <c r="AO1353" s="81"/>
      <c r="AP1353" s="81"/>
      <c r="AQ1353" s="81"/>
      <c r="AR1353" s="81"/>
      <c r="AS1353" s="81"/>
      <c r="AT1353" s="81"/>
      <c r="AU1353" s="81"/>
      <c r="AV1353" s="81"/>
      <c r="AW1353" s="81"/>
      <c r="AX1353" s="81"/>
      <c r="AY1353" s="81"/>
      <c r="AZ1353" s="81"/>
      <c r="BA1353" s="81"/>
      <c r="BB1353" s="81"/>
      <c r="BC1353" s="81"/>
      <c r="BD1353" s="81"/>
      <c r="BE1353" s="81"/>
      <c r="BF1353" s="81"/>
      <c r="BG1353" s="81"/>
      <c r="BH1353" s="81"/>
      <c r="BI1353" s="81"/>
      <c r="BJ1353" s="86"/>
      <c r="BK1353" s="86"/>
      <c r="BL1353" s="34"/>
      <c r="BM1353" s="86"/>
      <c r="BN1353" s="86"/>
      <c r="BO1353" s="86"/>
      <c r="BP1353" s="86"/>
      <c r="BQ1353" s="86"/>
      <c r="BR1353" s="86"/>
      <c r="BS1353" s="86"/>
      <c r="BT1353" s="86"/>
      <c r="BU1353" s="86"/>
      <c r="BV1353" s="86"/>
      <c r="BW1353" s="86"/>
      <c r="BX1353" s="86"/>
      <c r="BY1353" s="86"/>
      <c r="BZ1353" s="86"/>
      <c r="CA1353" s="86"/>
      <c r="CB1353" s="86"/>
      <c r="CC1353" s="86"/>
      <c r="CD1353" s="86"/>
      <c r="CE1353" s="86"/>
      <c r="CF1353" s="86"/>
      <c r="CG1353" s="86"/>
      <c r="CH1353" s="86"/>
      <c r="CI1353" s="86"/>
      <c r="CJ1353" s="86"/>
      <c r="CK1353" s="86"/>
      <c r="CS1353" s="1" t="s">
        <v>3659</v>
      </c>
    </row>
    <row r="1354" spans="1:97" ht="15.75" hidden="1" customHeight="1">
      <c r="A1354" s="86"/>
      <c r="B1354" s="106"/>
      <c r="C1354" s="81"/>
      <c r="D1354" s="106"/>
      <c r="E1354" s="106"/>
      <c r="F1354" s="106"/>
      <c r="G1354" s="106"/>
      <c r="H1354" s="106"/>
      <c r="I1354" s="106"/>
      <c r="J1354" s="106"/>
      <c r="K1354" s="106"/>
      <c r="L1354" s="106"/>
      <c r="M1354" s="81"/>
      <c r="N1354" s="81"/>
      <c r="O1354" s="81"/>
      <c r="P1354" s="81"/>
      <c r="Q1354" s="81"/>
      <c r="R1354" s="81"/>
      <c r="S1354" s="81"/>
      <c r="T1354" s="81"/>
      <c r="U1354" s="81"/>
      <c r="V1354" s="81"/>
      <c r="W1354" s="81"/>
      <c r="X1354" s="81"/>
      <c r="Y1354" s="81"/>
      <c r="Z1354" s="81"/>
      <c r="AA1354" s="81"/>
      <c r="AB1354" s="81"/>
      <c r="AC1354" s="81"/>
      <c r="AD1354" s="81"/>
      <c r="AE1354" s="81"/>
      <c r="AF1354" s="81"/>
      <c r="AG1354" s="81"/>
      <c r="AH1354" s="81"/>
      <c r="AI1354" s="81"/>
      <c r="AJ1354" s="81"/>
      <c r="AK1354" s="81"/>
      <c r="AL1354" s="81"/>
      <c r="AM1354" s="81"/>
      <c r="AN1354" s="81"/>
      <c r="AO1354" s="81"/>
      <c r="AP1354" s="81"/>
      <c r="AQ1354" s="81"/>
      <c r="AR1354" s="81"/>
      <c r="AS1354" s="81"/>
      <c r="AT1354" s="81"/>
      <c r="AU1354" s="81"/>
      <c r="AV1354" s="81"/>
      <c r="AW1354" s="81"/>
      <c r="AX1354" s="81"/>
      <c r="AY1354" s="81"/>
      <c r="AZ1354" s="81"/>
      <c r="BA1354" s="81"/>
      <c r="BB1354" s="81"/>
      <c r="BC1354" s="81"/>
      <c r="BD1354" s="81"/>
      <c r="BE1354" s="81"/>
      <c r="BF1354" s="81"/>
      <c r="BG1354" s="81"/>
      <c r="BH1354" s="81"/>
      <c r="BI1354" s="81"/>
      <c r="BJ1354" s="86"/>
      <c r="BK1354" s="86"/>
      <c r="BL1354" s="34"/>
      <c r="BM1354" s="86"/>
      <c r="BN1354" s="86"/>
      <c r="BO1354" s="86"/>
      <c r="BP1354" s="86"/>
      <c r="BQ1354" s="86"/>
      <c r="BR1354" s="86"/>
      <c r="BS1354" s="86"/>
      <c r="BT1354" s="86"/>
      <c r="BU1354" s="86"/>
      <c r="BV1354" s="86"/>
      <c r="BW1354" s="86"/>
      <c r="BX1354" s="86"/>
      <c r="BY1354" s="86"/>
      <c r="BZ1354" s="86"/>
      <c r="CA1354" s="86"/>
      <c r="CB1354" s="86"/>
      <c r="CC1354" s="86"/>
      <c r="CD1354" s="86"/>
      <c r="CE1354" s="86"/>
      <c r="CF1354" s="86"/>
      <c r="CG1354" s="86"/>
      <c r="CH1354" s="86"/>
      <c r="CI1354" s="86"/>
      <c r="CJ1354" s="86"/>
      <c r="CK1354" s="86"/>
      <c r="CS1354" s="1" t="s">
        <v>3660</v>
      </c>
    </row>
    <row r="1355" spans="1:97" ht="15.75" hidden="1" customHeight="1">
      <c r="A1355" s="86"/>
      <c r="B1355" s="106"/>
      <c r="C1355" s="81"/>
      <c r="D1355" s="106"/>
      <c r="E1355" s="106"/>
      <c r="F1355" s="106"/>
      <c r="G1355" s="106"/>
      <c r="H1355" s="106"/>
      <c r="I1355" s="106"/>
      <c r="J1355" s="106"/>
      <c r="K1355" s="106"/>
      <c r="L1355" s="106"/>
      <c r="M1355" s="81"/>
      <c r="N1355" s="81"/>
      <c r="O1355" s="81"/>
      <c r="P1355" s="81"/>
      <c r="Q1355" s="81"/>
      <c r="R1355" s="81"/>
      <c r="S1355" s="81"/>
      <c r="T1355" s="81"/>
      <c r="U1355" s="81"/>
      <c r="V1355" s="81"/>
      <c r="W1355" s="81"/>
      <c r="X1355" s="81"/>
      <c r="Y1355" s="81"/>
      <c r="Z1355" s="81"/>
      <c r="AA1355" s="81"/>
      <c r="AB1355" s="81"/>
      <c r="AC1355" s="81"/>
      <c r="AD1355" s="81"/>
      <c r="AE1355" s="81"/>
      <c r="AF1355" s="81"/>
      <c r="AG1355" s="81"/>
      <c r="AH1355" s="81"/>
      <c r="AI1355" s="81"/>
      <c r="AJ1355" s="81"/>
      <c r="AK1355" s="81"/>
      <c r="AL1355" s="81"/>
      <c r="AM1355" s="81"/>
      <c r="AN1355" s="81"/>
      <c r="AO1355" s="81"/>
      <c r="AP1355" s="81"/>
      <c r="AQ1355" s="81"/>
      <c r="AR1355" s="81"/>
      <c r="AS1355" s="81"/>
      <c r="AT1355" s="81"/>
      <c r="AU1355" s="81"/>
      <c r="AV1355" s="81"/>
      <c r="AW1355" s="81"/>
      <c r="AX1355" s="81"/>
      <c r="AY1355" s="81"/>
      <c r="AZ1355" s="81"/>
      <c r="BA1355" s="81"/>
      <c r="BB1355" s="81"/>
      <c r="BC1355" s="81"/>
      <c r="BD1355" s="81"/>
      <c r="BE1355" s="81"/>
      <c r="BF1355" s="81"/>
      <c r="BG1355" s="81"/>
      <c r="BH1355" s="81"/>
      <c r="BI1355" s="81"/>
      <c r="BJ1355" s="86"/>
      <c r="BK1355" s="86"/>
      <c r="BL1355" s="34"/>
      <c r="BM1355" s="86"/>
      <c r="BN1355" s="86"/>
      <c r="BO1355" s="86"/>
      <c r="BP1355" s="86"/>
      <c r="BQ1355" s="86"/>
      <c r="BR1355" s="86"/>
      <c r="BS1355" s="86"/>
      <c r="BT1355" s="86"/>
      <c r="BU1355" s="86"/>
      <c r="BV1355" s="86"/>
      <c r="BW1355" s="86"/>
      <c r="BX1355" s="86"/>
      <c r="BY1355" s="86"/>
      <c r="BZ1355" s="86"/>
      <c r="CA1355" s="86"/>
      <c r="CB1355" s="86"/>
      <c r="CC1355" s="86"/>
      <c r="CD1355" s="86"/>
      <c r="CE1355" s="86"/>
      <c r="CF1355" s="86"/>
      <c r="CG1355" s="86"/>
      <c r="CH1355" s="86"/>
      <c r="CI1355" s="86"/>
      <c r="CJ1355" s="86"/>
      <c r="CK1355" s="86"/>
      <c r="CS1355" s="1" t="s">
        <v>3661</v>
      </c>
    </row>
    <row r="1356" spans="1:97" ht="15.75" hidden="1" customHeight="1">
      <c r="A1356" s="86"/>
      <c r="B1356" s="106"/>
      <c r="C1356" s="81"/>
      <c r="D1356" s="106"/>
      <c r="E1356" s="106"/>
      <c r="F1356" s="106"/>
      <c r="G1356" s="106"/>
      <c r="H1356" s="106"/>
      <c r="I1356" s="106"/>
      <c r="J1356" s="106"/>
      <c r="K1356" s="106"/>
      <c r="L1356" s="106"/>
      <c r="M1356" s="81"/>
      <c r="N1356" s="81"/>
      <c r="O1356" s="81"/>
      <c r="P1356" s="81"/>
      <c r="Q1356" s="81"/>
      <c r="R1356" s="81"/>
      <c r="S1356" s="81"/>
      <c r="T1356" s="81"/>
      <c r="U1356" s="81"/>
      <c r="V1356" s="81"/>
      <c r="W1356" s="81"/>
      <c r="X1356" s="81"/>
      <c r="Y1356" s="81"/>
      <c r="Z1356" s="81"/>
      <c r="AA1356" s="81"/>
      <c r="AB1356" s="81"/>
      <c r="AC1356" s="81"/>
      <c r="AD1356" s="81"/>
      <c r="AE1356" s="81"/>
      <c r="AF1356" s="81"/>
      <c r="AG1356" s="81"/>
      <c r="AH1356" s="81"/>
      <c r="AI1356" s="81"/>
      <c r="AJ1356" s="81"/>
      <c r="AK1356" s="81"/>
      <c r="AL1356" s="81"/>
      <c r="AM1356" s="81"/>
      <c r="AN1356" s="81"/>
      <c r="AO1356" s="81"/>
      <c r="AP1356" s="81"/>
      <c r="AQ1356" s="81"/>
      <c r="AR1356" s="81"/>
      <c r="AS1356" s="81"/>
      <c r="AT1356" s="81"/>
      <c r="AU1356" s="81"/>
      <c r="AV1356" s="81"/>
      <c r="AW1356" s="81"/>
      <c r="AX1356" s="81"/>
      <c r="AY1356" s="81"/>
      <c r="AZ1356" s="81"/>
      <c r="BA1356" s="81"/>
      <c r="BB1356" s="81"/>
      <c r="BC1356" s="81"/>
      <c r="BD1356" s="81"/>
      <c r="BE1356" s="81"/>
      <c r="BF1356" s="81"/>
      <c r="BG1356" s="81"/>
      <c r="BH1356" s="81"/>
      <c r="BI1356" s="81"/>
      <c r="BJ1356" s="86"/>
      <c r="BK1356" s="86"/>
      <c r="BL1356" s="34"/>
      <c r="BM1356" s="86"/>
      <c r="BN1356" s="86"/>
      <c r="BO1356" s="86"/>
      <c r="BP1356" s="86"/>
      <c r="BQ1356" s="86"/>
      <c r="BR1356" s="86"/>
      <c r="BS1356" s="86"/>
      <c r="BT1356" s="86"/>
      <c r="BU1356" s="86"/>
      <c r="BV1356" s="86"/>
      <c r="BW1356" s="86"/>
      <c r="BX1356" s="86"/>
      <c r="BY1356" s="86"/>
      <c r="BZ1356" s="86"/>
      <c r="CA1356" s="86"/>
      <c r="CB1356" s="86"/>
      <c r="CC1356" s="86"/>
      <c r="CD1356" s="86"/>
      <c r="CE1356" s="86"/>
      <c r="CF1356" s="86"/>
      <c r="CG1356" s="86"/>
      <c r="CH1356" s="86"/>
      <c r="CI1356" s="86"/>
      <c r="CJ1356" s="86"/>
      <c r="CK1356" s="86"/>
      <c r="CS1356" s="1" t="s">
        <v>3662</v>
      </c>
    </row>
    <row r="1357" spans="1:97" ht="15.75" hidden="1" customHeight="1">
      <c r="A1357" s="86"/>
      <c r="B1357" s="106"/>
      <c r="C1357" s="81"/>
      <c r="D1357" s="106"/>
      <c r="E1357" s="106"/>
      <c r="F1357" s="106"/>
      <c r="G1357" s="106"/>
      <c r="H1357" s="106"/>
      <c r="I1357" s="106"/>
      <c r="J1357" s="106"/>
      <c r="K1357" s="106"/>
      <c r="L1357" s="106"/>
      <c r="M1357" s="81"/>
      <c r="N1357" s="81"/>
      <c r="O1357" s="81"/>
      <c r="P1357" s="81"/>
      <c r="Q1357" s="81"/>
      <c r="R1357" s="81"/>
      <c r="S1357" s="81"/>
      <c r="T1357" s="81"/>
      <c r="U1357" s="81"/>
      <c r="V1357" s="81"/>
      <c r="W1357" s="81"/>
      <c r="X1357" s="81"/>
      <c r="Y1357" s="81"/>
      <c r="Z1357" s="81"/>
      <c r="AA1357" s="81"/>
      <c r="AB1357" s="81"/>
      <c r="AC1357" s="81"/>
      <c r="AD1357" s="81"/>
      <c r="AE1357" s="81"/>
      <c r="AF1357" s="81"/>
      <c r="AG1357" s="81"/>
      <c r="AH1357" s="81"/>
      <c r="AI1357" s="81"/>
      <c r="AJ1357" s="81"/>
      <c r="AK1357" s="81"/>
      <c r="AL1357" s="81"/>
      <c r="AM1357" s="81"/>
      <c r="AN1357" s="81"/>
      <c r="AO1357" s="81"/>
      <c r="AP1357" s="81"/>
      <c r="AQ1357" s="81"/>
      <c r="AR1357" s="81"/>
      <c r="AS1357" s="81"/>
      <c r="AT1357" s="81"/>
      <c r="AU1357" s="81"/>
      <c r="AV1357" s="81"/>
      <c r="AW1357" s="81"/>
      <c r="AX1357" s="81"/>
      <c r="AY1357" s="81"/>
      <c r="AZ1357" s="81"/>
      <c r="BA1357" s="81"/>
      <c r="BB1357" s="81"/>
      <c r="BC1357" s="81"/>
      <c r="BD1357" s="81"/>
      <c r="BE1357" s="81"/>
      <c r="BF1357" s="81"/>
      <c r="BG1357" s="81"/>
      <c r="BH1357" s="81"/>
      <c r="BI1357" s="81"/>
      <c r="BJ1357" s="86"/>
      <c r="BK1357" s="86"/>
      <c r="BL1357" s="34"/>
      <c r="BM1357" s="86"/>
      <c r="BN1357" s="86"/>
      <c r="BO1357" s="86"/>
      <c r="BP1357" s="86"/>
      <c r="BQ1357" s="86"/>
      <c r="BR1357" s="86"/>
      <c r="BS1357" s="86"/>
      <c r="BT1357" s="86"/>
      <c r="BU1357" s="86"/>
      <c r="BV1357" s="86"/>
      <c r="BW1357" s="86"/>
      <c r="BX1357" s="86"/>
      <c r="BY1357" s="86"/>
      <c r="BZ1357" s="86"/>
      <c r="CA1357" s="86"/>
      <c r="CB1357" s="86"/>
      <c r="CC1357" s="86"/>
      <c r="CD1357" s="86"/>
      <c r="CE1357" s="86"/>
      <c r="CF1357" s="86"/>
      <c r="CG1357" s="86"/>
      <c r="CH1357" s="86"/>
      <c r="CI1357" s="86"/>
      <c r="CJ1357" s="86"/>
      <c r="CK1357" s="86"/>
      <c r="CS1357" s="1" t="s">
        <v>3663</v>
      </c>
    </row>
    <row r="1358" spans="1:97" ht="15.75" hidden="1" customHeight="1">
      <c r="A1358" s="86"/>
      <c r="B1358" s="106"/>
      <c r="C1358" s="81"/>
      <c r="D1358" s="106"/>
      <c r="E1358" s="106"/>
      <c r="F1358" s="106"/>
      <c r="G1358" s="106"/>
      <c r="H1358" s="106"/>
      <c r="I1358" s="106"/>
      <c r="J1358" s="106"/>
      <c r="K1358" s="106"/>
      <c r="L1358" s="106"/>
      <c r="M1358" s="81"/>
      <c r="N1358" s="81"/>
      <c r="O1358" s="81"/>
      <c r="P1358" s="81"/>
      <c r="Q1358" s="81"/>
      <c r="R1358" s="81"/>
      <c r="S1358" s="81"/>
      <c r="T1358" s="81"/>
      <c r="U1358" s="81"/>
      <c r="V1358" s="81"/>
      <c r="W1358" s="81"/>
      <c r="X1358" s="81"/>
      <c r="Y1358" s="81"/>
      <c r="Z1358" s="81"/>
      <c r="AA1358" s="81"/>
      <c r="AB1358" s="81"/>
      <c r="AC1358" s="81"/>
      <c r="AD1358" s="81"/>
      <c r="AE1358" s="81"/>
      <c r="AF1358" s="81"/>
      <c r="AG1358" s="81"/>
      <c r="AH1358" s="81"/>
      <c r="AI1358" s="81"/>
      <c r="AJ1358" s="81"/>
      <c r="AK1358" s="81"/>
      <c r="AL1358" s="81"/>
      <c r="AM1358" s="81"/>
      <c r="AN1358" s="81"/>
      <c r="AO1358" s="81"/>
      <c r="AP1358" s="81"/>
      <c r="AQ1358" s="81"/>
      <c r="AR1358" s="81"/>
      <c r="AS1358" s="81"/>
      <c r="AT1358" s="81"/>
      <c r="AU1358" s="81"/>
      <c r="AV1358" s="81"/>
      <c r="AW1358" s="81"/>
      <c r="AX1358" s="81"/>
      <c r="AY1358" s="81"/>
      <c r="AZ1358" s="81"/>
      <c r="BA1358" s="81"/>
      <c r="BB1358" s="81"/>
      <c r="BC1358" s="81"/>
      <c r="BD1358" s="81"/>
      <c r="BE1358" s="81"/>
      <c r="BF1358" s="81"/>
      <c r="BG1358" s="81"/>
      <c r="BH1358" s="81"/>
      <c r="BI1358" s="81"/>
      <c r="BJ1358" s="86"/>
      <c r="BK1358" s="86"/>
      <c r="BL1358" s="34"/>
      <c r="BM1358" s="86"/>
      <c r="BN1358" s="86"/>
      <c r="BO1358" s="86"/>
      <c r="BP1358" s="86"/>
      <c r="BQ1358" s="86"/>
      <c r="BR1358" s="86"/>
      <c r="BS1358" s="86"/>
      <c r="BT1358" s="86"/>
      <c r="BU1358" s="86"/>
      <c r="BV1358" s="86"/>
      <c r="BW1358" s="86"/>
      <c r="BX1358" s="86"/>
      <c r="BY1358" s="86"/>
      <c r="BZ1358" s="86"/>
      <c r="CA1358" s="86"/>
      <c r="CB1358" s="86"/>
      <c r="CC1358" s="86"/>
      <c r="CD1358" s="86"/>
      <c r="CE1358" s="86"/>
      <c r="CF1358" s="86"/>
      <c r="CG1358" s="86"/>
      <c r="CH1358" s="86"/>
      <c r="CI1358" s="86"/>
      <c r="CJ1358" s="86"/>
      <c r="CK1358" s="86"/>
      <c r="CS1358" s="1" t="s">
        <v>3664</v>
      </c>
    </row>
    <row r="1359" spans="1:97" ht="15.75" hidden="1" customHeight="1">
      <c r="A1359" s="86"/>
      <c r="B1359" s="106"/>
      <c r="C1359" s="81"/>
      <c r="D1359" s="106"/>
      <c r="E1359" s="106"/>
      <c r="F1359" s="106"/>
      <c r="G1359" s="106"/>
      <c r="H1359" s="106"/>
      <c r="I1359" s="106"/>
      <c r="J1359" s="106"/>
      <c r="K1359" s="106"/>
      <c r="L1359" s="106"/>
      <c r="M1359" s="81"/>
      <c r="N1359" s="81"/>
      <c r="O1359" s="81"/>
      <c r="P1359" s="81"/>
      <c r="Q1359" s="81"/>
      <c r="R1359" s="81"/>
      <c r="S1359" s="81"/>
      <c r="T1359" s="81"/>
      <c r="U1359" s="81"/>
      <c r="V1359" s="81"/>
      <c r="W1359" s="81"/>
      <c r="X1359" s="81"/>
      <c r="Y1359" s="81"/>
      <c r="Z1359" s="81"/>
      <c r="AA1359" s="81"/>
      <c r="AB1359" s="81"/>
      <c r="AC1359" s="81"/>
      <c r="AD1359" s="81"/>
      <c r="AE1359" s="81"/>
      <c r="AF1359" s="81"/>
      <c r="AG1359" s="81"/>
      <c r="AH1359" s="81"/>
      <c r="AI1359" s="81"/>
      <c r="AJ1359" s="81"/>
      <c r="AK1359" s="81"/>
      <c r="AL1359" s="81"/>
      <c r="AM1359" s="81"/>
      <c r="AN1359" s="81"/>
      <c r="AO1359" s="81"/>
      <c r="AP1359" s="81"/>
      <c r="AQ1359" s="81"/>
      <c r="AR1359" s="81"/>
      <c r="AS1359" s="81"/>
      <c r="AT1359" s="81"/>
      <c r="AU1359" s="81"/>
      <c r="AV1359" s="81"/>
      <c r="AW1359" s="81"/>
      <c r="AX1359" s="81"/>
      <c r="AY1359" s="81"/>
      <c r="AZ1359" s="81"/>
      <c r="BA1359" s="81"/>
      <c r="BB1359" s="81"/>
      <c r="BC1359" s="81"/>
      <c r="BD1359" s="81"/>
      <c r="BE1359" s="81"/>
      <c r="BF1359" s="81"/>
      <c r="BG1359" s="81"/>
      <c r="BH1359" s="81"/>
      <c r="BI1359" s="81"/>
      <c r="BJ1359" s="86"/>
      <c r="BK1359" s="86"/>
      <c r="BL1359" s="34"/>
      <c r="BM1359" s="86"/>
      <c r="BN1359" s="86"/>
      <c r="BO1359" s="86"/>
      <c r="BP1359" s="86"/>
      <c r="BQ1359" s="86"/>
      <c r="BR1359" s="86"/>
      <c r="BS1359" s="86"/>
      <c r="BT1359" s="86"/>
      <c r="BU1359" s="86"/>
      <c r="BV1359" s="86"/>
      <c r="BW1359" s="86"/>
      <c r="BX1359" s="86"/>
      <c r="BY1359" s="86"/>
      <c r="BZ1359" s="86"/>
      <c r="CA1359" s="86"/>
      <c r="CB1359" s="86"/>
      <c r="CC1359" s="86"/>
      <c r="CD1359" s="86"/>
      <c r="CE1359" s="86"/>
      <c r="CF1359" s="86"/>
      <c r="CG1359" s="86"/>
      <c r="CH1359" s="86"/>
      <c r="CI1359" s="86"/>
      <c r="CJ1359" s="86"/>
      <c r="CK1359" s="86"/>
      <c r="CS1359" s="1" t="s">
        <v>3665</v>
      </c>
    </row>
    <row r="1360" spans="1:97" ht="15.75" hidden="1" customHeight="1">
      <c r="A1360" s="86"/>
      <c r="B1360" s="106"/>
      <c r="C1360" s="81"/>
      <c r="D1360" s="106"/>
      <c r="E1360" s="106"/>
      <c r="F1360" s="106"/>
      <c r="G1360" s="106"/>
      <c r="H1360" s="106"/>
      <c r="I1360" s="106"/>
      <c r="J1360" s="106"/>
      <c r="K1360" s="106"/>
      <c r="L1360" s="106"/>
      <c r="M1360" s="81"/>
      <c r="N1360" s="81"/>
      <c r="O1360" s="81"/>
      <c r="P1360" s="81"/>
      <c r="Q1360" s="81"/>
      <c r="R1360" s="81"/>
      <c r="S1360" s="81"/>
      <c r="T1360" s="81"/>
      <c r="U1360" s="81"/>
      <c r="V1360" s="81"/>
      <c r="W1360" s="81"/>
      <c r="X1360" s="81"/>
      <c r="Y1360" s="81"/>
      <c r="Z1360" s="81"/>
      <c r="AA1360" s="81"/>
      <c r="AB1360" s="81"/>
      <c r="AC1360" s="81"/>
      <c r="AD1360" s="81"/>
      <c r="AE1360" s="81"/>
      <c r="AF1360" s="81"/>
      <c r="AG1360" s="81"/>
      <c r="AH1360" s="81"/>
      <c r="AI1360" s="81"/>
      <c r="AJ1360" s="81"/>
      <c r="AK1360" s="81"/>
      <c r="AL1360" s="81"/>
      <c r="AM1360" s="81"/>
      <c r="AN1360" s="81"/>
      <c r="AO1360" s="81"/>
      <c r="AP1360" s="81"/>
      <c r="AQ1360" s="81"/>
      <c r="AR1360" s="81"/>
      <c r="AS1360" s="81"/>
      <c r="AT1360" s="81"/>
      <c r="AU1360" s="81"/>
      <c r="AV1360" s="81"/>
      <c r="AW1360" s="81"/>
      <c r="AX1360" s="81"/>
      <c r="AY1360" s="81"/>
      <c r="AZ1360" s="81"/>
      <c r="BA1360" s="81"/>
      <c r="BB1360" s="81"/>
      <c r="BC1360" s="81"/>
      <c r="BD1360" s="81"/>
      <c r="BE1360" s="81"/>
      <c r="BF1360" s="81"/>
      <c r="BG1360" s="81"/>
      <c r="BH1360" s="81"/>
      <c r="BI1360" s="81"/>
      <c r="BJ1360" s="86"/>
      <c r="BK1360" s="86"/>
      <c r="BL1360" s="34"/>
      <c r="BM1360" s="86"/>
      <c r="BN1360" s="86"/>
      <c r="BO1360" s="86"/>
      <c r="BP1360" s="86"/>
      <c r="BQ1360" s="86"/>
      <c r="BR1360" s="86"/>
      <c r="BS1360" s="86"/>
      <c r="BT1360" s="86"/>
      <c r="BU1360" s="86"/>
      <c r="BV1360" s="86"/>
      <c r="BW1360" s="86"/>
      <c r="BX1360" s="86"/>
      <c r="BY1360" s="86"/>
      <c r="BZ1360" s="86"/>
      <c r="CA1360" s="86"/>
      <c r="CB1360" s="86"/>
      <c r="CC1360" s="86"/>
      <c r="CD1360" s="86"/>
      <c r="CE1360" s="86"/>
      <c r="CF1360" s="86"/>
      <c r="CG1360" s="86"/>
      <c r="CH1360" s="86"/>
      <c r="CI1360" s="86"/>
      <c r="CJ1360" s="86"/>
      <c r="CK1360" s="86"/>
      <c r="CS1360" s="1" t="s">
        <v>3666</v>
      </c>
    </row>
    <row r="1361" spans="1:97" ht="15.75" hidden="1" customHeight="1">
      <c r="A1361" s="86"/>
      <c r="B1361" s="106"/>
      <c r="C1361" s="81"/>
      <c r="D1361" s="106"/>
      <c r="E1361" s="106"/>
      <c r="F1361" s="106"/>
      <c r="G1361" s="106"/>
      <c r="H1361" s="106"/>
      <c r="I1361" s="106"/>
      <c r="J1361" s="106"/>
      <c r="K1361" s="106"/>
      <c r="L1361" s="106"/>
      <c r="M1361" s="81"/>
      <c r="N1361" s="81"/>
      <c r="O1361" s="81"/>
      <c r="P1361" s="81"/>
      <c r="Q1361" s="81"/>
      <c r="R1361" s="81"/>
      <c r="S1361" s="81"/>
      <c r="T1361" s="81"/>
      <c r="U1361" s="81"/>
      <c r="V1361" s="81"/>
      <c r="W1361" s="81"/>
      <c r="X1361" s="81"/>
      <c r="Y1361" s="81"/>
      <c r="Z1361" s="81"/>
      <c r="AA1361" s="81"/>
      <c r="AB1361" s="81"/>
      <c r="AC1361" s="81"/>
      <c r="AD1361" s="81"/>
      <c r="AE1361" s="81"/>
      <c r="AF1361" s="81"/>
      <c r="AG1361" s="81"/>
      <c r="AH1361" s="81"/>
      <c r="AI1361" s="81"/>
      <c r="AJ1361" s="81"/>
      <c r="AK1361" s="81"/>
      <c r="AL1361" s="81"/>
      <c r="AM1361" s="81"/>
      <c r="AN1361" s="81"/>
      <c r="AO1361" s="81"/>
      <c r="AP1361" s="81"/>
      <c r="AQ1361" s="81"/>
      <c r="AR1361" s="81"/>
      <c r="AS1361" s="81"/>
      <c r="AT1361" s="81"/>
      <c r="AU1361" s="81"/>
      <c r="AV1361" s="81"/>
      <c r="AW1361" s="81"/>
      <c r="AX1361" s="81"/>
      <c r="AY1361" s="81"/>
      <c r="AZ1361" s="81"/>
      <c r="BA1361" s="81"/>
      <c r="BB1361" s="81"/>
      <c r="BC1361" s="81"/>
      <c r="BD1361" s="81"/>
      <c r="BE1361" s="81"/>
      <c r="BF1361" s="81"/>
      <c r="BG1361" s="81"/>
      <c r="BH1361" s="81"/>
      <c r="BI1361" s="81"/>
      <c r="BJ1361" s="86"/>
      <c r="BK1361" s="86"/>
      <c r="BL1361" s="34"/>
      <c r="BM1361" s="86"/>
      <c r="BN1361" s="86"/>
      <c r="BO1361" s="86"/>
      <c r="BP1361" s="86"/>
      <c r="BQ1361" s="86"/>
      <c r="BR1361" s="86"/>
      <c r="BS1361" s="86"/>
      <c r="BT1361" s="86"/>
      <c r="BU1361" s="86"/>
      <c r="BV1361" s="86"/>
      <c r="BW1361" s="86"/>
      <c r="BX1361" s="86"/>
      <c r="BY1361" s="86"/>
      <c r="BZ1361" s="86"/>
      <c r="CA1361" s="86"/>
      <c r="CB1361" s="86"/>
      <c r="CC1361" s="86"/>
      <c r="CD1361" s="86"/>
      <c r="CE1361" s="86"/>
      <c r="CF1361" s="86"/>
      <c r="CG1361" s="86"/>
      <c r="CH1361" s="86"/>
      <c r="CI1361" s="86"/>
      <c r="CJ1361" s="86"/>
      <c r="CK1361" s="86"/>
      <c r="CS1361" s="1" t="s">
        <v>3667</v>
      </c>
    </row>
    <row r="1362" spans="1:97" ht="15.75" hidden="1" customHeight="1">
      <c r="A1362" s="86"/>
      <c r="B1362" s="106"/>
      <c r="C1362" s="81"/>
      <c r="D1362" s="106"/>
      <c r="E1362" s="106"/>
      <c r="F1362" s="106"/>
      <c r="G1362" s="106"/>
      <c r="H1362" s="106"/>
      <c r="I1362" s="106"/>
      <c r="J1362" s="106"/>
      <c r="K1362" s="106"/>
      <c r="L1362" s="106"/>
      <c r="M1362" s="81"/>
      <c r="N1362" s="81"/>
      <c r="O1362" s="81"/>
      <c r="P1362" s="81"/>
      <c r="Q1362" s="81"/>
      <c r="R1362" s="81"/>
      <c r="S1362" s="81"/>
      <c r="T1362" s="81"/>
      <c r="U1362" s="81"/>
      <c r="V1362" s="81"/>
      <c r="W1362" s="81"/>
      <c r="X1362" s="81"/>
      <c r="Y1362" s="81"/>
      <c r="Z1362" s="81"/>
      <c r="AA1362" s="81"/>
      <c r="AB1362" s="81"/>
      <c r="AC1362" s="81"/>
      <c r="AD1362" s="81"/>
      <c r="AE1362" s="81"/>
      <c r="AF1362" s="81"/>
      <c r="AG1362" s="81"/>
      <c r="AH1362" s="81"/>
      <c r="AI1362" s="81"/>
      <c r="AJ1362" s="81"/>
      <c r="AK1362" s="81"/>
      <c r="AL1362" s="81"/>
      <c r="AM1362" s="81"/>
      <c r="AN1362" s="81"/>
      <c r="AO1362" s="81"/>
      <c r="AP1362" s="81"/>
      <c r="AQ1362" s="81"/>
      <c r="AR1362" s="81"/>
      <c r="AS1362" s="81"/>
      <c r="AT1362" s="81"/>
      <c r="AU1362" s="81"/>
      <c r="AV1362" s="81"/>
      <c r="AW1362" s="81"/>
      <c r="AX1362" s="81"/>
      <c r="AY1362" s="81"/>
      <c r="AZ1362" s="81"/>
      <c r="BA1362" s="81"/>
      <c r="BB1362" s="81"/>
      <c r="BC1362" s="81"/>
      <c r="BD1362" s="81"/>
      <c r="BE1362" s="81"/>
      <c r="BF1362" s="81"/>
      <c r="BG1362" s="81"/>
      <c r="BH1362" s="81"/>
      <c r="BI1362" s="81"/>
      <c r="BJ1362" s="86"/>
      <c r="BK1362" s="86"/>
      <c r="BL1362" s="34"/>
      <c r="BM1362" s="86"/>
      <c r="BN1362" s="86"/>
      <c r="BO1362" s="86"/>
      <c r="BP1362" s="86"/>
      <c r="BQ1362" s="86"/>
      <c r="BR1362" s="86"/>
      <c r="BS1362" s="86"/>
      <c r="BT1362" s="86"/>
      <c r="BU1362" s="86"/>
      <c r="BV1362" s="86"/>
      <c r="BW1362" s="86"/>
      <c r="BX1362" s="86"/>
      <c r="BY1362" s="86"/>
      <c r="BZ1362" s="86"/>
      <c r="CA1362" s="86"/>
      <c r="CB1362" s="86"/>
      <c r="CC1362" s="86"/>
      <c r="CD1362" s="86"/>
      <c r="CE1362" s="86"/>
      <c r="CF1362" s="86"/>
      <c r="CG1362" s="86"/>
      <c r="CH1362" s="86"/>
      <c r="CI1362" s="86"/>
      <c r="CJ1362" s="86"/>
      <c r="CK1362" s="86"/>
      <c r="CS1362" s="1" t="s">
        <v>3668</v>
      </c>
    </row>
    <row r="1363" spans="1:97" ht="15.75" hidden="1" customHeight="1">
      <c r="A1363" s="86"/>
      <c r="B1363" s="106"/>
      <c r="C1363" s="81"/>
      <c r="D1363" s="106"/>
      <c r="E1363" s="106"/>
      <c r="F1363" s="106"/>
      <c r="G1363" s="106"/>
      <c r="H1363" s="106"/>
      <c r="I1363" s="106"/>
      <c r="J1363" s="106"/>
      <c r="K1363" s="106"/>
      <c r="L1363" s="106"/>
      <c r="M1363" s="81"/>
      <c r="N1363" s="81"/>
      <c r="O1363" s="81"/>
      <c r="P1363" s="81"/>
      <c r="Q1363" s="81"/>
      <c r="R1363" s="81"/>
      <c r="S1363" s="81"/>
      <c r="T1363" s="81"/>
      <c r="U1363" s="81"/>
      <c r="V1363" s="81"/>
      <c r="W1363" s="81"/>
      <c r="X1363" s="81"/>
      <c r="Y1363" s="81"/>
      <c r="Z1363" s="81"/>
      <c r="AA1363" s="81"/>
      <c r="AB1363" s="81"/>
      <c r="AC1363" s="81"/>
      <c r="AD1363" s="81"/>
      <c r="AE1363" s="81"/>
      <c r="AF1363" s="81"/>
      <c r="AG1363" s="81"/>
      <c r="AH1363" s="81"/>
      <c r="AI1363" s="81"/>
      <c r="AJ1363" s="81"/>
      <c r="AK1363" s="81"/>
      <c r="AL1363" s="81"/>
      <c r="AM1363" s="81"/>
      <c r="AN1363" s="81"/>
      <c r="AO1363" s="81"/>
      <c r="AP1363" s="81"/>
      <c r="AQ1363" s="81"/>
      <c r="AR1363" s="81"/>
      <c r="AS1363" s="81"/>
      <c r="AT1363" s="81"/>
      <c r="AU1363" s="81"/>
      <c r="AV1363" s="81"/>
      <c r="AW1363" s="81"/>
      <c r="AX1363" s="81"/>
      <c r="AY1363" s="81"/>
      <c r="AZ1363" s="81"/>
      <c r="BA1363" s="81"/>
      <c r="BB1363" s="81"/>
      <c r="BC1363" s="81"/>
      <c r="BD1363" s="81"/>
      <c r="BE1363" s="81"/>
      <c r="BF1363" s="81"/>
      <c r="BG1363" s="81"/>
      <c r="BH1363" s="81"/>
      <c r="BI1363" s="81"/>
      <c r="BJ1363" s="86"/>
      <c r="BK1363" s="86"/>
      <c r="BL1363" s="34"/>
      <c r="BM1363" s="86"/>
      <c r="BN1363" s="86"/>
      <c r="BO1363" s="86"/>
      <c r="BP1363" s="86"/>
      <c r="BQ1363" s="86"/>
      <c r="BR1363" s="86"/>
      <c r="BS1363" s="86"/>
      <c r="BT1363" s="86"/>
      <c r="BU1363" s="86"/>
      <c r="BV1363" s="86"/>
      <c r="BW1363" s="86"/>
      <c r="BX1363" s="86"/>
      <c r="BY1363" s="86"/>
      <c r="BZ1363" s="86"/>
      <c r="CA1363" s="86"/>
      <c r="CB1363" s="86"/>
      <c r="CC1363" s="86"/>
      <c r="CD1363" s="86"/>
      <c r="CE1363" s="86"/>
      <c r="CF1363" s="86"/>
      <c r="CG1363" s="86"/>
      <c r="CH1363" s="86"/>
      <c r="CI1363" s="86"/>
      <c r="CJ1363" s="86"/>
      <c r="CK1363" s="86"/>
      <c r="CS1363" s="1" t="s">
        <v>3669</v>
      </c>
    </row>
    <row r="1364" spans="1:97" ht="15.75" hidden="1" customHeight="1">
      <c r="A1364" s="86"/>
      <c r="B1364" s="106"/>
      <c r="C1364" s="81"/>
      <c r="D1364" s="106"/>
      <c r="E1364" s="106"/>
      <c r="F1364" s="106"/>
      <c r="G1364" s="106"/>
      <c r="H1364" s="106"/>
      <c r="I1364" s="106"/>
      <c r="J1364" s="106"/>
      <c r="K1364" s="106"/>
      <c r="L1364" s="106"/>
      <c r="M1364" s="81"/>
      <c r="N1364" s="81"/>
      <c r="O1364" s="81"/>
      <c r="P1364" s="81"/>
      <c r="Q1364" s="81"/>
      <c r="R1364" s="81"/>
      <c r="S1364" s="81"/>
      <c r="T1364" s="81"/>
      <c r="U1364" s="81"/>
      <c r="V1364" s="81"/>
      <c r="W1364" s="81"/>
      <c r="X1364" s="81"/>
      <c r="Y1364" s="81"/>
      <c r="Z1364" s="81"/>
      <c r="AA1364" s="81"/>
      <c r="AB1364" s="81"/>
      <c r="AC1364" s="81"/>
      <c r="AD1364" s="81"/>
      <c r="AE1364" s="81"/>
      <c r="AF1364" s="81"/>
      <c r="AG1364" s="81"/>
      <c r="AH1364" s="81"/>
      <c r="AI1364" s="81"/>
      <c r="AJ1364" s="81"/>
      <c r="AK1364" s="81"/>
      <c r="AL1364" s="81"/>
      <c r="AM1364" s="81"/>
      <c r="AN1364" s="81"/>
      <c r="AO1364" s="81"/>
      <c r="AP1364" s="81"/>
      <c r="AQ1364" s="81"/>
      <c r="AR1364" s="81"/>
      <c r="AS1364" s="81"/>
      <c r="AT1364" s="81"/>
      <c r="AU1364" s="81"/>
      <c r="AV1364" s="81"/>
      <c r="AW1364" s="81"/>
      <c r="AX1364" s="81"/>
      <c r="AY1364" s="81"/>
      <c r="AZ1364" s="81"/>
      <c r="BA1364" s="81"/>
      <c r="BB1364" s="81"/>
      <c r="BC1364" s="81"/>
      <c r="BD1364" s="81"/>
      <c r="BE1364" s="81"/>
      <c r="BF1364" s="81"/>
      <c r="BG1364" s="81"/>
      <c r="BH1364" s="81"/>
      <c r="BI1364" s="81"/>
      <c r="BJ1364" s="86"/>
      <c r="BK1364" s="86"/>
      <c r="BL1364" s="34"/>
      <c r="BM1364" s="86"/>
      <c r="BN1364" s="86"/>
      <c r="BO1364" s="86"/>
      <c r="BP1364" s="86"/>
      <c r="BQ1364" s="86"/>
      <c r="BR1364" s="86"/>
      <c r="BS1364" s="86"/>
      <c r="BT1364" s="86"/>
      <c r="BU1364" s="86"/>
      <c r="BV1364" s="86"/>
      <c r="BW1364" s="86"/>
      <c r="BX1364" s="86"/>
      <c r="BY1364" s="86"/>
      <c r="BZ1364" s="86"/>
      <c r="CA1364" s="86"/>
      <c r="CB1364" s="86"/>
      <c r="CC1364" s="86"/>
      <c r="CD1364" s="86"/>
      <c r="CE1364" s="86"/>
      <c r="CF1364" s="86"/>
      <c r="CG1364" s="86"/>
      <c r="CH1364" s="86"/>
      <c r="CI1364" s="86"/>
      <c r="CJ1364" s="86"/>
      <c r="CK1364" s="86"/>
      <c r="CS1364" s="1" t="s">
        <v>3670</v>
      </c>
    </row>
    <row r="1365" spans="1:97" ht="15.75" hidden="1" customHeight="1">
      <c r="A1365" s="86"/>
      <c r="B1365" s="106"/>
      <c r="C1365" s="81"/>
      <c r="D1365" s="106"/>
      <c r="E1365" s="106"/>
      <c r="F1365" s="106"/>
      <c r="G1365" s="106"/>
      <c r="H1365" s="106"/>
      <c r="I1365" s="106"/>
      <c r="J1365" s="106"/>
      <c r="K1365" s="106"/>
      <c r="L1365" s="106"/>
      <c r="M1365" s="81"/>
      <c r="N1365" s="81"/>
      <c r="O1365" s="81"/>
      <c r="P1365" s="81"/>
      <c r="Q1365" s="81"/>
      <c r="R1365" s="81"/>
      <c r="S1365" s="81"/>
      <c r="T1365" s="81"/>
      <c r="U1365" s="81"/>
      <c r="V1365" s="81"/>
      <c r="W1365" s="81"/>
      <c r="X1365" s="81"/>
      <c r="Y1365" s="81"/>
      <c r="Z1365" s="81"/>
      <c r="AA1365" s="81"/>
      <c r="AB1365" s="81"/>
      <c r="AC1365" s="81"/>
      <c r="AD1365" s="81"/>
      <c r="AE1365" s="81"/>
      <c r="AF1365" s="81"/>
      <c r="AG1365" s="81"/>
      <c r="AH1365" s="81"/>
      <c r="AI1365" s="81"/>
      <c r="AJ1365" s="81"/>
      <c r="AK1365" s="81"/>
      <c r="AL1365" s="81"/>
      <c r="AM1365" s="81"/>
      <c r="AN1365" s="81"/>
      <c r="AO1365" s="81"/>
      <c r="AP1365" s="81"/>
      <c r="AQ1365" s="81"/>
      <c r="AR1365" s="81"/>
      <c r="AS1365" s="81"/>
      <c r="AT1365" s="81"/>
      <c r="AU1365" s="81"/>
      <c r="AV1365" s="81"/>
      <c r="AW1365" s="81"/>
      <c r="AX1365" s="81"/>
      <c r="AY1365" s="81"/>
      <c r="AZ1365" s="81"/>
      <c r="BA1365" s="81"/>
      <c r="BB1365" s="81"/>
      <c r="BC1365" s="81"/>
      <c r="BD1365" s="81"/>
      <c r="BE1365" s="81"/>
      <c r="BF1365" s="81"/>
      <c r="BG1365" s="81"/>
      <c r="BH1365" s="81"/>
      <c r="BI1365" s="81"/>
      <c r="BJ1365" s="86"/>
      <c r="BK1365" s="86"/>
      <c r="BL1365" s="34"/>
      <c r="BM1365" s="86"/>
      <c r="BN1365" s="86"/>
      <c r="BO1365" s="86"/>
      <c r="BP1365" s="86"/>
      <c r="BQ1365" s="86"/>
      <c r="BR1365" s="86"/>
      <c r="BS1365" s="86"/>
      <c r="BT1365" s="86"/>
      <c r="BU1365" s="86"/>
      <c r="BV1365" s="86"/>
      <c r="BW1365" s="86"/>
      <c r="BX1365" s="86"/>
      <c r="BY1365" s="86"/>
      <c r="BZ1365" s="86"/>
      <c r="CA1365" s="86"/>
      <c r="CB1365" s="86"/>
      <c r="CC1365" s="86"/>
      <c r="CD1365" s="86"/>
      <c r="CE1365" s="86"/>
      <c r="CF1365" s="86"/>
      <c r="CG1365" s="86"/>
      <c r="CH1365" s="86"/>
      <c r="CI1365" s="86"/>
      <c r="CJ1365" s="86"/>
      <c r="CK1365" s="86"/>
      <c r="CS1365" s="1" t="s">
        <v>3671</v>
      </c>
    </row>
    <row r="1366" spans="1:97" ht="15.75" hidden="1" customHeight="1">
      <c r="A1366" s="86"/>
      <c r="B1366" s="106"/>
      <c r="C1366" s="81"/>
      <c r="D1366" s="106"/>
      <c r="E1366" s="106"/>
      <c r="F1366" s="106"/>
      <c r="G1366" s="106"/>
      <c r="H1366" s="106"/>
      <c r="I1366" s="106"/>
      <c r="J1366" s="106"/>
      <c r="K1366" s="106"/>
      <c r="L1366" s="106"/>
      <c r="M1366" s="81"/>
      <c r="N1366" s="81"/>
      <c r="O1366" s="81"/>
      <c r="P1366" s="81"/>
      <c r="Q1366" s="81"/>
      <c r="R1366" s="81"/>
      <c r="S1366" s="81"/>
      <c r="T1366" s="81"/>
      <c r="U1366" s="81"/>
      <c r="V1366" s="81"/>
      <c r="W1366" s="81"/>
      <c r="X1366" s="81"/>
      <c r="Y1366" s="81"/>
      <c r="Z1366" s="81"/>
      <c r="AA1366" s="81"/>
      <c r="AB1366" s="81"/>
      <c r="AC1366" s="81"/>
      <c r="AD1366" s="81"/>
      <c r="AE1366" s="81"/>
      <c r="AF1366" s="81"/>
      <c r="AG1366" s="81"/>
      <c r="AH1366" s="81"/>
      <c r="AI1366" s="81"/>
      <c r="AJ1366" s="81"/>
      <c r="AK1366" s="81"/>
      <c r="AL1366" s="81"/>
      <c r="AM1366" s="81"/>
      <c r="AN1366" s="81"/>
      <c r="AO1366" s="81"/>
      <c r="AP1366" s="81"/>
      <c r="AQ1366" s="81"/>
      <c r="AR1366" s="81"/>
      <c r="AS1366" s="81"/>
      <c r="AT1366" s="81"/>
      <c r="AU1366" s="81"/>
      <c r="AV1366" s="81"/>
      <c r="AW1366" s="81"/>
      <c r="AX1366" s="81"/>
      <c r="AY1366" s="81"/>
      <c r="AZ1366" s="81"/>
      <c r="BA1366" s="81"/>
      <c r="BB1366" s="81"/>
      <c r="BC1366" s="81"/>
      <c r="BD1366" s="81"/>
      <c r="BE1366" s="81"/>
      <c r="BF1366" s="81"/>
      <c r="BG1366" s="81"/>
      <c r="BH1366" s="81"/>
      <c r="BI1366" s="81"/>
      <c r="BJ1366" s="86"/>
      <c r="BK1366" s="86"/>
      <c r="BL1366" s="34"/>
      <c r="BM1366" s="86"/>
      <c r="BN1366" s="86"/>
      <c r="BO1366" s="86"/>
      <c r="BP1366" s="86"/>
      <c r="BQ1366" s="86"/>
      <c r="BR1366" s="86"/>
      <c r="BS1366" s="86"/>
      <c r="BT1366" s="86"/>
      <c r="BU1366" s="86"/>
      <c r="BV1366" s="86"/>
      <c r="BW1366" s="86"/>
      <c r="BX1366" s="86"/>
      <c r="BY1366" s="86"/>
      <c r="BZ1366" s="86"/>
      <c r="CA1366" s="86"/>
      <c r="CB1366" s="86"/>
      <c r="CC1366" s="86"/>
      <c r="CD1366" s="86"/>
      <c r="CE1366" s="86"/>
      <c r="CF1366" s="86"/>
      <c r="CG1366" s="86"/>
      <c r="CH1366" s="86"/>
      <c r="CI1366" s="86"/>
      <c r="CJ1366" s="86"/>
      <c r="CK1366" s="86"/>
      <c r="CS1366" s="1" t="s">
        <v>3672</v>
      </c>
    </row>
    <row r="1367" spans="1:97" ht="15.75" hidden="1" customHeight="1">
      <c r="A1367" s="86"/>
      <c r="B1367" s="106"/>
      <c r="C1367" s="81"/>
      <c r="D1367" s="106"/>
      <c r="E1367" s="106"/>
      <c r="F1367" s="106"/>
      <c r="G1367" s="106"/>
      <c r="H1367" s="106"/>
      <c r="I1367" s="106"/>
      <c r="J1367" s="106"/>
      <c r="K1367" s="106"/>
      <c r="L1367" s="106"/>
      <c r="M1367" s="81"/>
      <c r="N1367" s="81"/>
      <c r="O1367" s="81"/>
      <c r="P1367" s="81"/>
      <c r="Q1367" s="81"/>
      <c r="R1367" s="81"/>
      <c r="S1367" s="81"/>
      <c r="T1367" s="81"/>
      <c r="U1367" s="81"/>
      <c r="V1367" s="81"/>
      <c r="W1367" s="81"/>
      <c r="X1367" s="81"/>
      <c r="Y1367" s="81"/>
      <c r="Z1367" s="81"/>
      <c r="AA1367" s="81"/>
      <c r="AB1367" s="81"/>
      <c r="AC1367" s="81"/>
      <c r="AD1367" s="81"/>
      <c r="AE1367" s="81"/>
      <c r="AF1367" s="81"/>
      <c r="AG1367" s="81"/>
      <c r="AH1367" s="81"/>
      <c r="AI1367" s="81"/>
      <c r="AJ1367" s="81"/>
      <c r="AK1367" s="81"/>
      <c r="AL1367" s="81"/>
      <c r="AM1367" s="81"/>
      <c r="AN1367" s="81"/>
      <c r="AO1367" s="81"/>
      <c r="AP1367" s="81"/>
      <c r="AQ1367" s="81"/>
      <c r="AR1367" s="81"/>
      <c r="AS1367" s="81"/>
      <c r="AT1367" s="81"/>
      <c r="AU1367" s="81"/>
      <c r="AV1367" s="81"/>
      <c r="AW1367" s="81"/>
      <c r="AX1367" s="81"/>
      <c r="AY1367" s="81"/>
      <c r="AZ1367" s="81"/>
      <c r="BA1367" s="81"/>
      <c r="BB1367" s="81"/>
      <c r="BC1367" s="81"/>
      <c r="BD1367" s="81"/>
      <c r="BE1367" s="81"/>
      <c r="BF1367" s="81"/>
      <c r="BG1367" s="81"/>
      <c r="BH1367" s="81"/>
      <c r="BI1367" s="81"/>
      <c r="BJ1367" s="86"/>
      <c r="BK1367" s="86"/>
      <c r="BL1367" s="34"/>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S1367" s="1" t="s">
        <v>3673</v>
      </c>
    </row>
    <row r="1368" spans="1:97" ht="15.75" hidden="1" customHeight="1">
      <c r="A1368" s="86"/>
      <c r="B1368" s="106"/>
      <c r="C1368" s="81"/>
      <c r="D1368" s="106"/>
      <c r="E1368" s="106"/>
      <c r="F1368" s="106"/>
      <c r="G1368" s="106"/>
      <c r="H1368" s="106"/>
      <c r="I1368" s="106"/>
      <c r="J1368" s="106"/>
      <c r="K1368" s="106"/>
      <c r="L1368" s="106"/>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6"/>
      <c r="BK1368" s="86"/>
      <c r="BL1368" s="34"/>
      <c r="BM1368" s="86"/>
      <c r="BN1368" s="86"/>
      <c r="BO1368" s="86"/>
      <c r="BP1368" s="86"/>
      <c r="BQ1368" s="86"/>
      <c r="BR1368" s="86"/>
      <c r="BS1368" s="86"/>
      <c r="BT1368" s="86"/>
      <c r="BU1368" s="86"/>
      <c r="BV1368" s="86"/>
      <c r="BW1368" s="86"/>
      <c r="BX1368" s="86"/>
      <c r="BY1368" s="86"/>
      <c r="BZ1368" s="86"/>
      <c r="CA1368" s="86"/>
      <c r="CB1368" s="86"/>
      <c r="CC1368" s="86"/>
      <c r="CD1368" s="86"/>
      <c r="CE1368" s="86"/>
      <c r="CF1368" s="86"/>
      <c r="CG1368" s="86"/>
      <c r="CH1368" s="86"/>
      <c r="CI1368" s="86"/>
      <c r="CJ1368" s="86"/>
      <c r="CK1368" s="86"/>
      <c r="CS1368" s="1" t="s">
        <v>3674</v>
      </c>
    </row>
    <row r="1369" spans="1:97" ht="15.75" hidden="1" customHeight="1">
      <c r="A1369" s="86"/>
      <c r="B1369" s="106"/>
      <c r="C1369" s="81"/>
      <c r="D1369" s="106"/>
      <c r="E1369" s="106"/>
      <c r="F1369" s="106"/>
      <c r="G1369" s="106"/>
      <c r="H1369" s="106"/>
      <c r="I1369" s="106"/>
      <c r="J1369" s="106"/>
      <c r="K1369" s="106"/>
      <c r="L1369" s="106"/>
      <c r="M1369" s="81"/>
      <c r="N1369" s="81"/>
      <c r="O1369" s="81"/>
      <c r="P1369" s="81"/>
      <c r="Q1369" s="81"/>
      <c r="R1369" s="81"/>
      <c r="S1369" s="81"/>
      <c r="T1369" s="81"/>
      <c r="U1369" s="81"/>
      <c r="V1369" s="81"/>
      <c r="W1369" s="81"/>
      <c r="X1369" s="81"/>
      <c r="Y1369" s="81"/>
      <c r="Z1369" s="81"/>
      <c r="AA1369" s="81"/>
      <c r="AB1369" s="81"/>
      <c r="AC1369" s="81"/>
      <c r="AD1369" s="81"/>
      <c r="AE1369" s="81"/>
      <c r="AF1369" s="81"/>
      <c r="AG1369" s="81"/>
      <c r="AH1369" s="81"/>
      <c r="AI1369" s="81"/>
      <c r="AJ1369" s="81"/>
      <c r="AK1369" s="81"/>
      <c r="AL1369" s="81"/>
      <c r="AM1369" s="81"/>
      <c r="AN1369" s="81"/>
      <c r="AO1369" s="81"/>
      <c r="AP1369" s="81"/>
      <c r="AQ1369" s="81"/>
      <c r="AR1369" s="81"/>
      <c r="AS1369" s="81"/>
      <c r="AT1369" s="81"/>
      <c r="AU1369" s="81"/>
      <c r="AV1369" s="81"/>
      <c r="AW1369" s="81"/>
      <c r="AX1369" s="81"/>
      <c r="AY1369" s="81"/>
      <c r="AZ1369" s="81"/>
      <c r="BA1369" s="81"/>
      <c r="BB1369" s="81"/>
      <c r="BC1369" s="81"/>
      <c r="BD1369" s="81"/>
      <c r="BE1369" s="81"/>
      <c r="BF1369" s="81"/>
      <c r="BG1369" s="81"/>
      <c r="BH1369" s="81"/>
      <c r="BI1369" s="81"/>
      <c r="BJ1369" s="86"/>
      <c r="BK1369" s="86"/>
      <c r="BL1369" s="34"/>
      <c r="BM1369" s="86"/>
      <c r="BN1369" s="86"/>
      <c r="BO1369" s="86"/>
      <c r="BP1369" s="86"/>
      <c r="BQ1369" s="86"/>
      <c r="BR1369" s="86"/>
      <c r="BS1369" s="86"/>
      <c r="BT1369" s="86"/>
      <c r="BU1369" s="86"/>
      <c r="BV1369" s="86"/>
      <c r="BW1369" s="86"/>
      <c r="BX1369" s="86"/>
      <c r="BY1369" s="86"/>
      <c r="BZ1369" s="86"/>
      <c r="CA1369" s="86"/>
      <c r="CB1369" s="86"/>
      <c r="CC1369" s="86"/>
      <c r="CD1369" s="86"/>
      <c r="CE1369" s="86"/>
      <c r="CF1369" s="86"/>
      <c r="CG1369" s="86"/>
      <c r="CH1369" s="86"/>
      <c r="CI1369" s="86"/>
      <c r="CJ1369" s="86"/>
      <c r="CK1369" s="86"/>
      <c r="CS1369" s="1" t="s">
        <v>3675</v>
      </c>
    </row>
    <row r="1370" spans="1:97" ht="15.75" hidden="1" customHeight="1">
      <c r="A1370" s="86"/>
      <c r="B1370" s="106"/>
      <c r="C1370" s="81"/>
      <c r="D1370" s="106"/>
      <c r="E1370" s="106"/>
      <c r="F1370" s="106"/>
      <c r="G1370" s="106"/>
      <c r="H1370" s="106"/>
      <c r="I1370" s="106"/>
      <c r="J1370" s="106"/>
      <c r="K1370" s="106"/>
      <c r="L1370" s="106"/>
      <c r="M1370" s="81"/>
      <c r="N1370" s="81"/>
      <c r="O1370" s="81"/>
      <c r="P1370" s="81"/>
      <c r="Q1370" s="81"/>
      <c r="R1370" s="81"/>
      <c r="S1370" s="81"/>
      <c r="T1370" s="81"/>
      <c r="U1370" s="81"/>
      <c r="V1370" s="81"/>
      <c r="W1370" s="81"/>
      <c r="X1370" s="81"/>
      <c r="Y1370" s="81"/>
      <c r="Z1370" s="81"/>
      <c r="AA1370" s="81"/>
      <c r="AB1370" s="81"/>
      <c r="AC1370" s="81"/>
      <c r="AD1370" s="81"/>
      <c r="AE1370" s="81"/>
      <c r="AF1370" s="81"/>
      <c r="AG1370" s="81"/>
      <c r="AH1370" s="81"/>
      <c r="AI1370" s="81"/>
      <c r="AJ1370" s="81"/>
      <c r="AK1370" s="81"/>
      <c r="AL1370" s="81"/>
      <c r="AM1370" s="81"/>
      <c r="AN1370" s="81"/>
      <c r="AO1370" s="81"/>
      <c r="AP1370" s="81"/>
      <c r="AQ1370" s="81"/>
      <c r="AR1370" s="81"/>
      <c r="AS1370" s="81"/>
      <c r="AT1370" s="81"/>
      <c r="AU1370" s="81"/>
      <c r="AV1370" s="81"/>
      <c r="AW1370" s="81"/>
      <c r="AX1370" s="81"/>
      <c r="AY1370" s="81"/>
      <c r="AZ1370" s="81"/>
      <c r="BA1370" s="81"/>
      <c r="BB1370" s="81"/>
      <c r="BC1370" s="81"/>
      <c r="BD1370" s="81"/>
      <c r="BE1370" s="81"/>
      <c r="BF1370" s="81"/>
      <c r="BG1370" s="81"/>
      <c r="BH1370" s="81"/>
      <c r="BI1370" s="81"/>
      <c r="BJ1370" s="86"/>
      <c r="BK1370" s="86"/>
      <c r="BL1370" s="34"/>
      <c r="BM1370" s="86"/>
      <c r="BN1370" s="86"/>
      <c r="BO1370" s="86"/>
      <c r="BP1370" s="86"/>
      <c r="BQ1370" s="86"/>
      <c r="BR1370" s="86"/>
      <c r="BS1370" s="86"/>
      <c r="BT1370" s="86"/>
      <c r="BU1370" s="86"/>
      <c r="BV1370" s="86"/>
      <c r="BW1370" s="86"/>
      <c r="BX1370" s="86"/>
      <c r="BY1370" s="86"/>
      <c r="BZ1370" s="86"/>
      <c r="CA1370" s="86"/>
      <c r="CB1370" s="86"/>
      <c r="CC1370" s="86"/>
      <c r="CD1370" s="86"/>
      <c r="CE1370" s="86"/>
      <c r="CF1370" s="86"/>
      <c r="CG1370" s="86"/>
      <c r="CH1370" s="86"/>
      <c r="CI1370" s="86"/>
      <c r="CJ1370" s="86"/>
      <c r="CK1370" s="86"/>
      <c r="CS1370" s="1" t="s">
        <v>3676</v>
      </c>
    </row>
    <row r="1371" spans="1:97" ht="15.75" hidden="1" customHeight="1">
      <c r="A1371" s="86"/>
      <c r="B1371" s="106"/>
      <c r="C1371" s="81"/>
      <c r="D1371" s="106"/>
      <c r="E1371" s="106"/>
      <c r="F1371" s="106"/>
      <c r="G1371" s="106"/>
      <c r="H1371" s="106"/>
      <c r="I1371" s="106"/>
      <c r="J1371" s="106"/>
      <c r="K1371" s="106"/>
      <c r="L1371" s="106"/>
      <c r="M1371" s="81"/>
      <c r="N1371" s="81"/>
      <c r="O1371" s="81"/>
      <c r="P1371" s="81"/>
      <c r="Q1371" s="81"/>
      <c r="R1371" s="81"/>
      <c r="S1371" s="81"/>
      <c r="T1371" s="81"/>
      <c r="U1371" s="81"/>
      <c r="V1371" s="81"/>
      <c r="W1371" s="81"/>
      <c r="X1371" s="81"/>
      <c r="Y1371" s="81"/>
      <c r="Z1371" s="81"/>
      <c r="AA1371" s="81"/>
      <c r="AB1371" s="81"/>
      <c r="AC1371" s="81"/>
      <c r="AD1371" s="81"/>
      <c r="AE1371" s="81"/>
      <c r="AF1371" s="81"/>
      <c r="AG1371" s="81"/>
      <c r="AH1371" s="81"/>
      <c r="AI1371" s="81"/>
      <c r="AJ1371" s="81"/>
      <c r="AK1371" s="81"/>
      <c r="AL1371" s="81"/>
      <c r="AM1371" s="81"/>
      <c r="AN1371" s="81"/>
      <c r="AO1371" s="81"/>
      <c r="AP1371" s="81"/>
      <c r="AQ1371" s="81"/>
      <c r="AR1371" s="81"/>
      <c r="AS1371" s="81"/>
      <c r="AT1371" s="81"/>
      <c r="AU1371" s="81"/>
      <c r="AV1371" s="81"/>
      <c r="AW1371" s="81"/>
      <c r="AX1371" s="81"/>
      <c r="AY1371" s="81"/>
      <c r="AZ1371" s="81"/>
      <c r="BA1371" s="81"/>
      <c r="BB1371" s="81"/>
      <c r="BC1371" s="81"/>
      <c r="BD1371" s="81"/>
      <c r="BE1371" s="81"/>
      <c r="BF1371" s="81"/>
      <c r="BG1371" s="81"/>
      <c r="BH1371" s="81"/>
      <c r="BI1371" s="81"/>
      <c r="BJ1371" s="86"/>
      <c r="BK1371" s="86"/>
      <c r="BL1371" s="34"/>
      <c r="BM1371" s="86"/>
      <c r="BN1371" s="86"/>
      <c r="BO1371" s="86"/>
      <c r="BP1371" s="86"/>
      <c r="BQ1371" s="86"/>
      <c r="BR1371" s="86"/>
      <c r="BS1371" s="86"/>
      <c r="BT1371" s="86"/>
      <c r="BU1371" s="86"/>
      <c r="BV1371" s="86"/>
      <c r="BW1371" s="86"/>
      <c r="BX1371" s="86"/>
      <c r="BY1371" s="86"/>
      <c r="BZ1371" s="86"/>
      <c r="CA1371" s="86"/>
      <c r="CB1371" s="86"/>
      <c r="CC1371" s="86"/>
      <c r="CD1371" s="86"/>
      <c r="CE1371" s="86"/>
      <c r="CF1371" s="86"/>
      <c r="CG1371" s="86"/>
      <c r="CH1371" s="86"/>
      <c r="CI1371" s="86"/>
      <c r="CJ1371" s="86"/>
      <c r="CK1371" s="86"/>
      <c r="CS1371" s="1" t="s">
        <v>3677</v>
      </c>
    </row>
    <row r="1372" spans="1:97" ht="15.75" hidden="1" customHeight="1">
      <c r="A1372" s="86"/>
      <c r="B1372" s="106"/>
      <c r="C1372" s="81"/>
      <c r="D1372" s="106"/>
      <c r="E1372" s="106"/>
      <c r="F1372" s="106"/>
      <c r="G1372" s="106"/>
      <c r="H1372" s="106"/>
      <c r="I1372" s="106"/>
      <c r="J1372" s="106"/>
      <c r="K1372" s="106"/>
      <c r="L1372" s="106"/>
      <c r="M1372" s="81"/>
      <c r="N1372" s="81"/>
      <c r="O1372" s="81"/>
      <c r="P1372" s="81"/>
      <c r="Q1372" s="81"/>
      <c r="R1372" s="81"/>
      <c r="S1372" s="81"/>
      <c r="T1372" s="81"/>
      <c r="U1372" s="81"/>
      <c r="V1372" s="81"/>
      <c r="W1372" s="81"/>
      <c r="X1372" s="81"/>
      <c r="Y1372" s="81"/>
      <c r="Z1372" s="81"/>
      <c r="AA1372" s="81"/>
      <c r="AB1372" s="81"/>
      <c r="AC1372" s="81"/>
      <c r="AD1372" s="81"/>
      <c r="AE1372" s="81"/>
      <c r="AF1372" s="81"/>
      <c r="AG1372" s="81"/>
      <c r="AH1372" s="81"/>
      <c r="AI1372" s="81"/>
      <c r="AJ1372" s="81"/>
      <c r="AK1372" s="81"/>
      <c r="AL1372" s="81"/>
      <c r="AM1372" s="81"/>
      <c r="AN1372" s="81"/>
      <c r="AO1372" s="81"/>
      <c r="AP1372" s="81"/>
      <c r="AQ1372" s="81"/>
      <c r="AR1372" s="81"/>
      <c r="AS1372" s="81"/>
      <c r="AT1372" s="81"/>
      <c r="AU1372" s="81"/>
      <c r="AV1372" s="81"/>
      <c r="AW1372" s="81"/>
      <c r="AX1372" s="81"/>
      <c r="AY1372" s="81"/>
      <c r="AZ1372" s="81"/>
      <c r="BA1372" s="81"/>
      <c r="BB1372" s="81"/>
      <c r="BC1372" s="81"/>
      <c r="BD1372" s="81"/>
      <c r="BE1372" s="81"/>
      <c r="BF1372" s="81"/>
      <c r="BG1372" s="81"/>
      <c r="BH1372" s="81"/>
      <c r="BI1372" s="81"/>
      <c r="BJ1372" s="86"/>
      <c r="BK1372" s="86"/>
      <c r="BL1372" s="34"/>
      <c r="BM1372" s="86"/>
      <c r="BN1372" s="86"/>
      <c r="BO1372" s="86"/>
      <c r="BP1372" s="86"/>
      <c r="BQ1372" s="86"/>
      <c r="BR1372" s="86"/>
      <c r="BS1372" s="86"/>
      <c r="BT1372" s="86"/>
      <c r="BU1372" s="86"/>
      <c r="BV1372" s="86"/>
      <c r="BW1372" s="86"/>
      <c r="BX1372" s="86"/>
      <c r="BY1372" s="86"/>
      <c r="BZ1372" s="86"/>
      <c r="CA1372" s="86"/>
      <c r="CB1372" s="86"/>
      <c r="CC1372" s="86"/>
      <c r="CD1372" s="86"/>
      <c r="CE1372" s="86"/>
      <c r="CF1372" s="86"/>
      <c r="CG1372" s="86"/>
      <c r="CH1372" s="86"/>
      <c r="CI1372" s="86"/>
      <c r="CJ1372" s="86"/>
      <c r="CK1372" s="86"/>
      <c r="CS1372" s="1" t="s">
        <v>3678</v>
      </c>
    </row>
    <row r="1373" spans="1:97" ht="15.75" hidden="1" customHeight="1">
      <c r="A1373" s="86"/>
      <c r="B1373" s="106"/>
      <c r="C1373" s="81"/>
      <c r="D1373" s="106"/>
      <c r="E1373" s="106"/>
      <c r="F1373" s="106"/>
      <c r="G1373" s="106"/>
      <c r="H1373" s="106"/>
      <c r="I1373" s="106"/>
      <c r="J1373" s="106"/>
      <c r="K1373" s="106"/>
      <c r="L1373" s="106"/>
      <c r="M1373" s="81"/>
      <c r="N1373" s="81"/>
      <c r="O1373" s="81"/>
      <c r="P1373" s="81"/>
      <c r="Q1373" s="81"/>
      <c r="R1373" s="81"/>
      <c r="S1373" s="81"/>
      <c r="T1373" s="81"/>
      <c r="U1373" s="81"/>
      <c r="V1373" s="81"/>
      <c r="W1373" s="81"/>
      <c r="X1373" s="81"/>
      <c r="Y1373" s="81"/>
      <c r="Z1373" s="81"/>
      <c r="AA1373" s="81"/>
      <c r="AB1373" s="81"/>
      <c r="AC1373" s="81"/>
      <c r="AD1373" s="81"/>
      <c r="AE1373" s="81"/>
      <c r="AF1373" s="81"/>
      <c r="AG1373" s="81"/>
      <c r="AH1373" s="81"/>
      <c r="AI1373" s="81"/>
      <c r="AJ1373" s="81"/>
      <c r="AK1373" s="81"/>
      <c r="AL1373" s="81"/>
      <c r="AM1373" s="81"/>
      <c r="AN1373" s="81"/>
      <c r="AO1373" s="81"/>
      <c r="AP1373" s="81"/>
      <c r="AQ1373" s="81"/>
      <c r="AR1373" s="81"/>
      <c r="AS1373" s="81"/>
      <c r="AT1373" s="81"/>
      <c r="AU1373" s="81"/>
      <c r="AV1373" s="81"/>
      <c r="AW1373" s="81"/>
      <c r="AX1373" s="81"/>
      <c r="AY1373" s="81"/>
      <c r="AZ1373" s="81"/>
      <c r="BA1373" s="81"/>
      <c r="BB1373" s="81"/>
      <c r="BC1373" s="81"/>
      <c r="BD1373" s="81"/>
      <c r="BE1373" s="81"/>
      <c r="BF1373" s="81"/>
      <c r="BG1373" s="81"/>
      <c r="BH1373" s="81"/>
      <c r="BI1373" s="81"/>
      <c r="BJ1373" s="86"/>
      <c r="BK1373" s="86"/>
      <c r="BL1373" s="34"/>
      <c r="BM1373" s="86"/>
      <c r="BN1373" s="86"/>
      <c r="BO1373" s="86"/>
      <c r="BP1373" s="86"/>
      <c r="BQ1373" s="86"/>
      <c r="BR1373" s="86"/>
      <c r="BS1373" s="86"/>
      <c r="BT1373" s="86"/>
      <c r="BU1373" s="86"/>
      <c r="BV1373" s="86"/>
      <c r="BW1373" s="86"/>
      <c r="BX1373" s="86"/>
      <c r="BY1373" s="86"/>
      <c r="BZ1373" s="86"/>
      <c r="CA1373" s="86"/>
      <c r="CB1373" s="86"/>
      <c r="CC1373" s="86"/>
      <c r="CD1373" s="86"/>
      <c r="CE1373" s="86"/>
      <c r="CF1373" s="86"/>
      <c r="CG1373" s="86"/>
      <c r="CH1373" s="86"/>
      <c r="CI1373" s="86"/>
      <c r="CJ1373" s="86"/>
      <c r="CK1373" s="86"/>
      <c r="CS1373" s="1" t="s">
        <v>3679</v>
      </c>
    </row>
    <row r="1374" spans="1:97" ht="15.75" hidden="1" customHeight="1">
      <c r="A1374" s="86"/>
      <c r="B1374" s="106"/>
      <c r="C1374" s="81"/>
      <c r="D1374" s="106"/>
      <c r="E1374" s="106"/>
      <c r="F1374" s="106"/>
      <c r="G1374" s="106"/>
      <c r="H1374" s="106"/>
      <c r="I1374" s="106"/>
      <c r="J1374" s="106"/>
      <c r="K1374" s="106"/>
      <c r="L1374" s="106"/>
      <c r="M1374" s="81"/>
      <c r="N1374" s="81"/>
      <c r="O1374" s="81"/>
      <c r="P1374" s="81"/>
      <c r="Q1374" s="81"/>
      <c r="R1374" s="81"/>
      <c r="S1374" s="81"/>
      <c r="T1374" s="81"/>
      <c r="U1374" s="81"/>
      <c r="V1374" s="81"/>
      <c r="W1374" s="81"/>
      <c r="X1374" s="81"/>
      <c r="Y1374" s="81"/>
      <c r="Z1374" s="81"/>
      <c r="AA1374" s="81"/>
      <c r="AB1374" s="81"/>
      <c r="AC1374" s="81"/>
      <c r="AD1374" s="81"/>
      <c r="AE1374" s="81"/>
      <c r="AF1374" s="81"/>
      <c r="AG1374" s="81"/>
      <c r="AH1374" s="81"/>
      <c r="AI1374" s="81"/>
      <c r="AJ1374" s="81"/>
      <c r="AK1374" s="81"/>
      <c r="AL1374" s="81"/>
      <c r="AM1374" s="81"/>
      <c r="AN1374" s="81"/>
      <c r="AO1374" s="81"/>
      <c r="AP1374" s="81"/>
      <c r="AQ1374" s="81"/>
      <c r="AR1374" s="81"/>
      <c r="AS1374" s="81"/>
      <c r="AT1374" s="81"/>
      <c r="AU1374" s="81"/>
      <c r="AV1374" s="81"/>
      <c r="AW1374" s="81"/>
      <c r="AX1374" s="81"/>
      <c r="AY1374" s="81"/>
      <c r="AZ1374" s="81"/>
      <c r="BA1374" s="81"/>
      <c r="BB1374" s="81"/>
      <c r="BC1374" s="81"/>
      <c r="BD1374" s="81"/>
      <c r="BE1374" s="81"/>
      <c r="BF1374" s="81"/>
      <c r="BG1374" s="81"/>
      <c r="BH1374" s="81"/>
      <c r="BI1374" s="81"/>
      <c r="BJ1374" s="86"/>
      <c r="BK1374" s="86"/>
      <c r="BL1374" s="34"/>
      <c r="BM1374" s="86"/>
      <c r="BN1374" s="86"/>
      <c r="BO1374" s="86"/>
      <c r="BP1374" s="86"/>
      <c r="BQ1374" s="86"/>
      <c r="BR1374" s="86"/>
      <c r="BS1374" s="86"/>
      <c r="BT1374" s="86"/>
      <c r="BU1374" s="86"/>
      <c r="BV1374" s="86"/>
      <c r="BW1374" s="86"/>
      <c r="BX1374" s="86"/>
      <c r="BY1374" s="86"/>
      <c r="BZ1374" s="86"/>
      <c r="CA1374" s="86"/>
      <c r="CB1374" s="86"/>
      <c r="CC1374" s="86"/>
      <c r="CD1374" s="86"/>
      <c r="CE1374" s="86"/>
      <c r="CF1374" s="86"/>
      <c r="CG1374" s="86"/>
      <c r="CH1374" s="86"/>
      <c r="CI1374" s="86"/>
      <c r="CJ1374" s="86"/>
      <c r="CK1374" s="86"/>
      <c r="CS1374" s="1" t="s">
        <v>3680</v>
      </c>
    </row>
    <row r="1375" spans="1:97" ht="15.75" hidden="1" customHeight="1">
      <c r="A1375" s="86"/>
      <c r="B1375" s="106"/>
      <c r="C1375" s="81"/>
      <c r="D1375" s="106"/>
      <c r="E1375" s="106"/>
      <c r="F1375" s="106"/>
      <c r="G1375" s="106"/>
      <c r="H1375" s="106"/>
      <c r="I1375" s="106"/>
      <c r="J1375" s="106"/>
      <c r="K1375" s="106"/>
      <c r="L1375" s="106"/>
      <c r="M1375" s="81"/>
      <c r="N1375" s="81"/>
      <c r="O1375" s="81"/>
      <c r="P1375" s="81"/>
      <c r="Q1375" s="81"/>
      <c r="R1375" s="81"/>
      <c r="S1375" s="81"/>
      <c r="T1375" s="81"/>
      <c r="U1375" s="81"/>
      <c r="V1375" s="81"/>
      <c r="W1375" s="81"/>
      <c r="X1375" s="81"/>
      <c r="Y1375" s="81"/>
      <c r="Z1375" s="81"/>
      <c r="AA1375" s="81"/>
      <c r="AB1375" s="81"/>
      <c r="AC1375" s="81"/>
      <c r="AD1375" s="81"/>
      <c r="AE1375" s="81"/>
      <c r="AF1375" s="81"/>
      <c r="AG1375" s="81"/>
      <c r="AH1375" s="81"/>
      <c r="AI1375" s="81"/>
      <c r="AJ1375" s="81"/>
      <c r="AK1375" s="81"/>
      <c r="AL1375" s="81"/>
      <c r="AM1375" s="81"/>
      <c r="AN1375" s="81"/>
      <c r="AO1375" s="81"/>
      <c r="AP1375" s="81"/>
      <c r="AQ1375" s="81"/>
      <c r="AR1375" s="81"/>
      <c r="AS1375" s="81"/>
      <c r="AT1375" s="81"/>
      <c r="AU1375" s="81"/>
      <c r="AV1375" s="81"/>
      <c r="AW1375" s="81"/>
      <c r="AX1375" s="81"/>
      <c r="AY1375" s="81"/>
      <c r="AZ1375" s="81"/>
      <c r="BA1375" s="81"/>
      <c r="BB1375" s="81"/>
      <c r="BC1375" s="81"/>
      <c r="BD1375" s="81"/>
      <c r="BE1375" s="81"/>
      <c r="BF1375" s="81"/>
      <c r="BG1375" s="81"/>
      <c r="BH1375" s="81"/>
      <c r="BI1375" s="81"/>
      <c r="BJ1375" s="86"/>
      <c r="BK1375" s="86"/>
      <c r="BL1375" s="34"/>
      <c r="BM1375" s="86"/>
      <c r="BN1375" s="86"/>
      <c r="BO1375" s="86"/>
      <c r="BP1375" s="86"/>
      <c r="BQ1375" s="86"/>
      <c r="BR1375" s="86"/>
      <c r="BS1375" s="86"/>
      <c r="BT1375" s="86"/>
      <c r="BU1375" s="86"/>
      <c r="BV1375" s="86"/>
      <c r="BW1375" s="86"/>
      <c r="BX1375" s="86"/>
      <c r="BY1375" s="86"/>
      <c r="BZ1375" s="86"/>
      <c r="CA1375" s="86"/>
      <c r="CB1375" s="86"/>
      <c r="CC1375" s="86"/>
      <c r="CD1375" s="86"/>
      <c r="CE1375" s="86"/>
      <c r="CF1375" s="86"/>
      <c r="CG1375" s="86"/>
      <c r="CH1375" s="86"/>
      <c r="CI1375" s="86"/>
      <c r="CJ1375" s="86"/>
      <c r="CK1375" s="86"/>
      <c r="CS1375" s="1" t="s">
        <v>3681</v>
      </c>
    </row>
    <row r="1376" spans="1:97" ht="15.75" hidden="1" customHeight="1">
      <c r="A1376" s="86"/>
      <c r="B1376" s="106"/>
      <c r="C1376" s="81"/>
      <c r="D1376" s="106"/>
      <c r="E1376" s="106"/>
      <c r="F1376" s="106"/>
      <c r="G1376" s="106"/>
      <c r="H1376" s="106"/>
      <c r="I1376" s="106"/>
      <c r="J1376" s="106"/>
      <c r="K1376" s="106"/>
      <c r="L1376" s="106"/>
      <c r="M1376" s="81"/>
      <c r="N1376" s="81"/>
      <c r="O1376" s="81"/>
      <c r="P1376" s="81"/>
      <c r="Q1376" s="81"/>
      <c r="R1376" s="81"/>
      <c r="S1376" s="81"/>
      <c r="T1376" s="81"/>
      <c r="U1376" s="81"/>
      <c r="V1376" s="81"/>
      <c r="W1376" s="81"/>
      <c r="X1376" s="81"/>
      <c r="Y1376" s="81"/>
      <c r="Z1376" s="81"/>
      <c r="AA1376" s="81"/>
      <c r="AB1376" s="81"/>
      <c r="AC1376" s="81"/>
      <c r="AD1376" s="81"/>
      <c r="AE1376" s="81"/>
      <c r="AF1376" s="81"/>
      <c r="AG1376" s="81"/>
      <c r="AH1376" s="81"/>
      <c r="AI1376" s="81"/>
      <c r="AJ1376" s="81"/>
      <c r="AK1376" s="81"/>
      <c r="AL1376" s="81"/>
      <c r="AM1376" s="81"/>
      <c r="AN1376" s="81"/>
      <c r="AO1376" s="81"/>
      <c r="AP1376" s="81"/>
      <c r="AQ1376" s="81"/>
      <c r="AR1376" s="81"/>
      <c r="AS1376" s="81"/>
      <c r="AT1376" s="81"/>
      <c r="AU1376" s="81"/>
      <c r="AV1376" s="81"/>
      <c r="AW1376" s="81"/>
      <c r="AX1376" s="81"/>
      <c r="AY1376" s="81"/>
      <c r="AZ1376" s="81"/>
      <c r="BA1376" s="81"/>
      <c r="BB1376" s="81"/>
      <c r="BC1376" s="81"/>
      <c r="BD1376" s="81"/>
      <c r="BE1376" s="81"/>
      <c r="BF1376" s="81"/>
      <c r="BG1376" s="81"/>
      <c r="BH1376" s="81"/>
      <c r="BI1376" s="81"/>
      <c r="BJ1376" s="86"/>
      <c r="BK1376" s="86"/>
      <c r="BL1376" s="34"/>
      <c r="BM1376" s="86"/>
      <c r="BN1376" s="86"/>
      <c r="BO1376" s="86"/>
      <c r="BP1376" s="86"/>
      <c r="BQ1376" s="86"/>
      <c r="BR1376" s="86"/>
      <c r="BS1376" s="86"/>
      <c r="BT1376" s="86"/>
      <c r="BU1376" s="86"/>
      <c r="BV1376" s="86"/>
      <c r="BW1376" s="86"/>
      <c r="BX1376" s="86"/>
      <c r="BY1376" s="86"/>
      <c r="BZ1376" s="86"/>
      <c r="CA1376" s="86"/>
      <c r="CB1376" s="86"/>
      <c r="CC1376" s="86"/>
      <c r="CD1376" s="86"/>
      <c r="CE1376" s="86"/>
      <c r="CF1376" s="86"/>
      <c r="CG1376" s="86"/>
      <c r="CH1376" s="86"/>
      <c r="CI1376" s="86"/>
      <c r="CJ1376" s="86"/>
      <c r="CK1376" s="86"/>
      <c r="CS1376" s="1" t="s">
        <v>3682</v>
      </c>
    </row>
    <row r="1377" spans="1:97" ht="15.75" hidden="1" customHeight="1">
      <c r="A1377" s="86"/>
      <c r="B1377" s="106"/>
      <c r="C1377" s="81"/>
      <c r="D1377" s="106"/>
      <c r="E1377" s="106"/>
      <c r="F1377" s="106"/>
      <c r="G1377" s="106"/>
      <c r="H1377" s="106"/>
      <c r="I1377" s="106"/>
      <c r="J1377" s="106"/>
      <c r="K1377" s="106"/>
      <c r="L1377" s="106"/>
      <c r="M1377" s="81"/>
      <c r="N1377" s="81"/>
      <c r="O1377" s="81"/>
      <c r="P1377" s="81"/>
      <c r="Q1377" s="81"/>
      <c r="R1377" s="81"/>
      <c r="S1377" s="81"/>
      <c r="T1377" s="81"/>
      <c r="U1377" s="81"/>
      <c r="V1377" s="81"/>
      <c r="W1377" s="81"/>
      <c r="X1377" s="81"/>
      <c r="Y1377" s="81"/>
      <c r="Z1377" s="81"/>
      <c r="AA1377" s="81"/>
      <c r="AB1377" s="81"/>
      <c r="AC1377" s="81"/>
      <c r="AD1377" s="81"/>
      <c r="AE1377" s="81"/>
      <c r="AF1377" s="81"/>
      <c r="AG1377" s="81"/>
      <c r="AH1377" s="81"/>
      <c r="AI1377" s="81"/>
      <c r="AJ1377" s="81"/>
      <c r="AK1377" s="81"/>
      <c r="AL1377" s="81"/>
      <c r="AM1377" s="81"/>
      <c r="AN1377" s="81"/>
      <c r="AO1377" s="81"/>
      <c r="AP1377" s="81"/>
      <c r="AQ1377" s="81"/>
      <c r="AR1377" s="81"/>
      <c r="AS1377" s="81"/>
      <c r="AT1377" s="81"/>
      <c r="AU1377" s="81"/>
      <c r="AV1377" s="81"/>
      <c r="AW1377" s="81"/>
      <c r="AX1377" s="81"/>
      <c r="AY1377" s="81"/>
      <c r="AZ1377" s="81"/>
      <c r="BA1377" s="81"/>
      <c r="BB1377" s="81"/>
      <c r="BC1377" s="81"/>
      <c r="BD1377" s="81"/>
      <c r="BE1377" s="81"/>
      <c r="BF1377" s="81"/>
      <c r="BG1377" s="81"/>
      <c r="BH1377" s="81"/>
      <c r="BI1377" s="81"/>
      <c r="BJ1377" s="86"/>
      <c r="BK1377" s="86"/>
      <c r="BL1377" s="34"/>
      <c r="BM1377" s="86"/>
      <c r="BN1377" s="86"/>
      <c r="BO1377" s="86"/>
      <c r="BP1377" s="86"/>
      <c r="BQ1377" s="86"/>
      <c r="BR1377" s="86"/>
      <c r="BS1377" s="86"/>
      <c r="BT1377" s="86"/>
      <c r="BU1377" s="86"/>
      <c r="BV1377" s="86"/>
      <c r="BW1377" s="86"/>
      <c r="BX1377" s="86"/>
      <c r="BY1377" s="86"/>
      <c r="BZ1377" s="86"/>
      <c r="CA1377" s="86"/>
      <c r="CB1377" s="86"/>
      <c r="CC1377" s="86"/>
      <c r="CD1377" s="86"/>
      <c r="CE1377" s="86"/>
      <c r="CF1377" s="86"/>
      <c r="CG1377" s="86"/>
      <c r="CH1377" s="86"/>
      <c r="CI1377" s="86"/>
      <c r="CJ1377" s="86"/>
      <c r="CK1377" s="86"/>
      <c r="CS1377" s="1" t="s">
        <v>3683</v>
      </c>
    </row>
    <row r="1378" spans="1:97" ht="15.75" hidden="1" customHeight="1">
      <c r="A1378" s="86"/>
      <c r="B1378" s="106"/>
      <c r="C1378" s="81"/>
      <c r="D1378" s="106"/>
      <c r="E1378" s="106"/>
      <c r="F1378" s="106"/>
      <c r="G1378" s="106"/>
      <c r="H1378" s="106"/>
      <c r="I1378" s="106"/>
      <c r="J1378" s="106"/>
      <c r="K1378" s="106"/>
      <c r="L1378" s="106"/>
      <c r="M1378" s="81"/>
      <c r="N1378" s="81"/>
      <c r="O1378" s="81"/>
      <c r="P1378" s="81"/>
      <c r="Q1378" s="81"/>
      <c r="R1378" s="81"/>
      <c r="S1378" s="81"/>
      <c r="T1378" s="81"/>
      <c r="U1378" s="81"/>
      <c r="V1378" s="81"/>
      <c r="W1378" s="81"/>
      <c r="X1378" s="81"/>
      <c r="Y1378" s="81"/>
      <c r="Z1378" s="81"/>
      <c r="AA1378" s="81"/>
      <c r="AB1378" s="81"/>
      <c r="AC1378" s="81"/>
      <c r="AD1378" s="81"/>
      <c r="AE1378" s="81"/>
      <c r="AF1378" s="81"/>
      <c r="AG1378" s="81"/>
      <c r="AH1378" s="81"/>
      <c r="AI1378" s="81"/>
      <c r="AJ1378" s="81"/>
      <c r="AK1378" s="81"/>
      <c r="AL1378" s="81"/>
      <c r="AM1378" s="81"/>
      <c r="AN1378" s="81"/>
      <c r="AO1378" s="81"/>
      <c r="AP1378" s="81"/>
      <c r="AQ1378" s="81"/>
      <c r="AR1378" s="81"/>
      <c r="AS1378" s="81"/>
      <c r="AT1378" s="81"/>
      <c r="AU1378" s="81"/>
      <c r="AV1378" s="81"/>
      <c r="AW1378" s="81"/>
      <c r="AX1378" s="81"/>
      <c r="AY1378" s="81"/>
      <c r="AZ1378" s="81"/>
      <c r="BA1378" s="81"/>
      <c r="BB1378" s="81"/>
      <c r="BC1378" s="81"/>
      <c r="BD1378" s="81"/>
      <c r="BE1378" s="81"/>
      <c r="BF1378" s="81"/>
      <c r="BG1378" s="81"/>
      <c r="BH1378" s="81"/>
      <c r="BI1378" s="81"/>
      <c r="BJ1378" s="86"/>
      <c r="BK1378" s="86"/>
      <c r="BL1378" s="34"/>
      <c r="BM1378" s="86"/>
      <c r="BN1378" s="86"/>
      <c r="BO1378" s="86"/>
      <c r="BP1378" s="86"/>
      <c r="BQ1378" s="86"/>
      <c r="BR1378" s="86"/>
      <c r="BS1378" s="86"/>
      <c r="BT1378" s="86"/>
      <c r="BU1378" s="86"/>
      <c r="BV1378" s="86"/>
      <c r="BW1378" s="86"/>
      <c r="BX1378" s="86"/>
      <c r="BY1378" s="86"/>
      <c r="BZ1378" s="86"/>
      <c r="CA1378" s="86"/>
      <c r="CB1378" s="86"/>
      <c r="CC1378" s="86"/>
      <c r="CD1378" s="86"/>
      <c r="CE1378" s="86"/>
      <c r="CF1378" s="86"/>
      <c r="CG1378" s="86"/>
      <c r="CH1378" s="86"/>
      <c r="CI1378" s="86"/>
      <c r="CJ1378" s="86"/>
      <c r="CK1378" s="86"/>
      <c r="CS1378" s="1" t="s">
        <v>3684</v>
      </c>
    </row>
    <row r="1379" spans="1:97" ht="15.75" hidden="1" customHeight="1">
      <c r="A1379" s="86"/>
      <c r="B1379" s="106"/>
      <c r="C1379" s="81"/>
      <c r="D1379" s="106"/>
      <c r="E1379" s="106"/>
      <c r="F1379" s="106"/>
      <c r="G1379" s="106"/>
      <c r="H1379" s="106"/>
      <c r="I1379" s="106"/>
      <c r="J1379" s="106"/>
      <c r="K1379" s="106"/>
      <c r="L1379" s="106"/>
      <c r="M1379" s="81"/>
      <c r="N1379" s="81"/>
      <c r="O1379" s="81"/>
      <c r="P1379" s="81"/>
      <c r="Q1379" s="81"/>
      <c r="R1379" s="81"/>
      <c r="S1379" s="81"/>
      <c r="T1379" s="81"/>
      <c r="U1379" s="81"/>
      <c r="V1379" s="81"/>
      <c r="W1379" s="81"/>
      <c r="X1379" s="81"/>
      <c r="Y1379" s="81"/>
      <c r="Z1379" s="81"/>
      <c r="AA1379" s="81"/>
      <c r="AB1379" s="81"/>
      <c r="AC1379" s="81"/>
      <c r="AD1379" s="81"/>
      <c r="AE1379" s="81"/>
      <c r="AF1379" s="81"/>
      <c r="AG1379" s="81"/>
      <c r="AH1379" s="81"/>
      <c r="AI1379" s="81"/>
      <c r="AJ1379" s="81"/>
      <c r="AK1379" s="81"/>
      <c r="AL1379" s="81"/>
      <c r="AM1379" s="81"/>
      <c r="AN1379" s="81"/>
      <c r="AO1379" s="81"/>
      <c r="AP1379" s="81"/>
      <c r="AQ1379" s="81"/>
      <c r="AR1379" s="81"/>
      <c r="AS1379" s="81"/>
      <c r="AT1379" s="81"/>
      <c r="AU1379" s="81"/>
      <c r="AV1379" s="81"/>
      <c r="AW1379" s="81"/>
      <c r="AX1379" s="81"/>
      <c r="AY1379" s="81"/>
      <c r="AZ1379" s="81"/>
      <c r="BA1379" s="81"/>
      <c r="BB1379" s="81"/>
      <c r="BC1379" s="81"/>
      <c r="BD1379" s="81"/>
      <c r="BE1379" s="81"/>
      <c r="BF1379" s="81"/>
      <c r="BG1379" s="81"/>
      <c r="BH1379" s="81"/>
      <c r="BI1379" s="81"/>
      <c r="BJ1379" s="86"/>
      <c r="BK1379" s="86"/>
      <c r="BL1379" s="34"/>
      <c r="BM1379" s="86"/>
      <c r="BN1379" s="86"/>
      <c r="BO1379" s="86"/>
      <c r="BP1379" s="86"/>
      <c r="BQ1379" s="86"/>
      <c r="BR1379" s="86"/>
      <c r="BS1379" s="86"/>
      <c r="BT1379" s="86"/>
      <c r="BU1379" s="86"/>
      <c r="BV1379" s="86"/>
      <c r="BW1379" s="86"/>
      <c r="BX1379" s="86"/>
      <c r="BY1379" s="86"/>
      <c r="BZ1379" s="86"/>
      <c r="CA1379" s="86"/>
      <c r="CB1379" s="86"/>
      <c r="CC1379" s="86"/>
      <c r="CD1379" s="86"/>
      <c r="CE1379" s="86"/>
      <c r="CF1379" s="86"/>
      <c r="CG1379" s="86"/>
      <c r="CH1379" s="86"/>
      <c r="CI1379" s="86"/>
      <c r="CJ1379" s="86"/>
      <c r="CK1379" s="86"/>
      <c r="CS1379" s="1" t="s">
        <v>3685</v>
      </c>
    </row>
    <row r="1380" spans="1:97" ht="15.75" hidden="1" customHeight="1">
      <c r="A1380" s="86"/>
      <c r="B1380" s="106"/>
      <c r="C1380" s="81"/>
      <c r="D1380" s="106"/>
      <c r="E1380" s="106"/>
      <c r="F1380" s="106"/>
      <c r="G1380" s="106"/>
      <c r="H1380" s="106"/>
      <c r="I1380" s="106"/>
      <c r="J1380" s="106"/>
      <c r="K1380" s="106"/>
      <c r="L1380" s="106"/>
      <c r="M1380" s="81"/>
      <c r="N1380" s="81"/>
      <c r="O1380" s="81"/>
      <c r="P1380" s="81"/>
      <c r="Q1380" s="81"/>
      <c r="R1380" s="81"/>
      <c r="S1380" s="81"/>
      <c r="T1380" s="81"/>
      <c r="U1380" s="81"/>
      <c r="V1380" s="81"/>
      <c r="W1380" s="81"/>
      <c r="X1380" s="81"/>
      <c r="Y1380" s="81"/>
      <c r="Z1380" s="81"/>
      <c r="AA1380" s="81"/>
      <c r="AB1380" s="81"/>
      <c r="AC1380" s="81"/>
      <c r="AD1380" s="81"/>
      <c r="AE1380" s="81"/>
      <c r="AF1380" s="81"/>
      <c r="AG1380" s="81"/>
      <c r="AH1380" s="81"/>
      <c r="AI1380" s="81"/>
      <c r="AJ1380" s="81"/>
      <c r="AK1380" s="81"/>
      <c r="AL1380" s="81"/>
      <c r="AM1380" s="81"/>
      <c r="AN1380" s="81"/>
      <c r="AO1380" s="81"/>
      <c r="AP1380" s="81"/>
      <c r="AQ1380" s="81"/>
      <c r="AR1380" s="81"/>
      <c r="AS1380" s="81"/>
      <c r="AT1380" s="81"/>
      <c r="AU1380" s="81"/>
      <c r="AV1380" s="81"/>
      <c r="AW1380" s="81"/>
      <c r="AX1380" s="81"/>
      <c r="AY1380" s="81"/>
      <c r="AZ1380" s="81"/>
      <c r="BA1380" s="81"/>
      <c r="BB1380" s="81"/>
      <c r="BC1380" s="81"/>
      <c r="BD1380" s="81"/>
      <c r="BE1380" s="81"/>
      <c r="BF1380" s="81"/>
      <c r="BG1380" s="81"/>
      <c r="BH1380" s="81"/>
      <c r="BI1380" s="81"/>
      <c r="BJ1380" s="86"/>
      <c r="BK1380" s="86"/>
      <c r="BL1380" s="34"/>
      <c r="BM1380" s="86"/>
      <c r="BN1380" s="86"/>
      <c r="BO1380" s="86"/>
      <c r="BP1380" s="86"/>
      <c r="BQ1380" s="86"/>
      <c r="BR1380" s="86"/>
      <c r="BS1380" s="86"/>
      <c r="BT1380" s="86"/>
      <c r="BU1380" s="86"/>
      <c r="BV1380" s="86"/>
      <c r="BW1380" s="86"/>
      <c r="BX1380" s="86"/>
      <c r="BY1380" s="86"/>
      <c r="BZ1380" s="86"/>
      <c r="CA1380" s="86"/>
      <c r="CB1380" s="86"/>
      <c r="CC1380" s="86"/>
      <c r="CD1380" s="86"/>
      <c r="CE1380" s="86"/>
      <c r="CF1380" s="86"/>
      <c r="CG1380" s="86"/>
      <c r="CH1380" s="86"/>
      <c r="CI1380" s="86"/>
      <c r="CJ1380" s="86"/>
      <c r="CK1380" s="86"/>
      <c r="CS1380" s="1" t="s">
        <v>3686</v>
      </c>
    </row>
    <row r="1381" spans="1:97" ht="15.75" hidden="1" customHeight="1">
      <c r="A1381" s="86"/>
      <c r="B1381" s="106"/>
      <c r="C1381" s="81"/>
      <c r="D1381" s="106"/>
      <c r="E1381" s="106"/>
      <c r="F1381" s="106"/>
      <c r="G1381" s="106"/>
      <c r="H1381" s="106"/>
      <c r="I1381" s="106"/>
      <c r="J1381" s="106"/>
      <c r="K1381" s="106"/>
      <c r="L1381" s="106"/>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6"/>
      <c r="BK1381" s="86"/>
      <c r="BL1381" s="34"/>
      <c r="BM1381" s="86"/>
      <c r="BN1381" s="86"/>
      <c r="BO1381" s="86"/>
      <c r="BP1381" s="86"/>
      <c r="BQ1381" s="86"/>
      <c r="BR1381" s="86"/>
      <c r="BS1381" s="86"/>
      <c r="BT1381" s="86"/>
      <c r="BU1381" s="86"/>
      <c r="BV1381" s="86"/>
      <c r="BW1381" s="86"/>
      <c r="BX1381" s="86"/>
      <c r="BY1381" s="86"/>
      <c r="BZ1381" s="86"/>
      <c r="CA1381" s="86"/>
      <c r="CB1381" s="86"/>
      <c r="CC1381" s="86"/>
      <c r="CD1381" s="86"/>
      <c r="CE1381" s="86"/>
      <c r="CF1381" s="86"/>
      <c r="CG1381" s="86"/>
      <c r="CH1381" s="86"/>
      <c r="CI1381" s="86"/>
      <c r="CJ1381" s="86"/>
      <c r="CK1381" s="86"/>
      <c r="CS1381" s="1" t="s">
        <v>3687</v>
      </c>
    </row>
    <row r="1382" spans="1:97" ht="15.75" hidden="1" customHeight="1">
      <c r="A1382" s="86"/>
      <c r="B1382" s="106"/>
      <c r="C1382" s="81"/>
      <c r="D1382" s="106"/>
      <c r="E1382" s="106"/>
      <c r="F1382" s="106"/>
      <c r="G1382" s="106"/>
      <c r="H1382" s="106"/>
      <c r="I1382" s="106"/>
      <c r="J1382" s="106"/>
      <c r="K1382" s="106"/>
      <c r="L1382" s="106"/>
      <c r="M1382" s="81"/>
      <c r="N1382" s="81"/>
      <c r="O1382" s="81"/>
      <c r="P1382" s="81"/>
      <c r="Q1382" s="81"/>
      <c r="R1382" s="81"/>
      <c r="S1382" s="81"/>
      <c r="T1382" s="81"/>
      <c r="U1382" s="81"/>
      <c r="V1382" s="81"/>
      <c r="W1382" s="81"/>
      <c r="X1382" s="81"/>
      <c r="Y1382" s="81"/>
      <c r="Z1382" s="81"/>
      <c r="AA1382" s="81"/>
      <c r="AB1382" s="81"/>
      <c r="AC1382" s="81"/>
      <c r="AD1382" s="81"/>
      <c r="AE1382" s="81"/>
      <c r="AF1382" s="81"/>
      <c r="AG1382" s="81"/>
      <c r="AH1382" s="81"/>
      <c r="AI1382" s="81"/>
      <c r="AJ1382" s="81"/>
      <c r="AK1382" s="81"/>
      <c r="AL1382" s="81"/>
      <c r="AM1382" s="81"/>
      <c r="AN1382" s="81"/>
      <c r="AO1382" s="81"/>
      <c r="AP1382" s="81"/>
      <c r="AQ1382" s="81"/>
      <c r="AR1382" s="81"/>
      <c r="AS1382" s="81"/>
      <c r="AT1382" s="81"/>
      <c r="AU1382" s="81"/>
      <c r="AV1382" s="81"/>
      <c r="AW1382" s="81"/>
      <c r="AX1382" s="81"/>
      <c r="AY1382" s="81"/>
      <c r="AZ1382" s="81"/>
      <c r="BA1382" s="81"/>
      <c r="BB1382" s="81"/>
      <c r="BC1382" s="81"/>
      <c r="BD1382" s="81"/>
      <c r="BE1382" s="81"/>
      <c r="BF1382" s="81"/>
      <c r="BG1382" s="81"/>
      <c r="BH1382" s="81"/>
      <c r="BI1382" s="81"/>
      <c r="BJ1382" s="86"/>
      <c r="BK1382" s="86"/>
      <c r="BL1382" s="34"/>
      <c r="BM1382" s="86"/>
      <c r="BN1382" s="86"/>
      <c r="BO1382" s="86"/>
      <c r="BP1382" s="86"/>
      <c r="BQ1382" s="86"/>
      <c r="BR1382" s="86"/>
      <c r="BS1382" s="86"/>
      <c r="BT1382" s="86"/>
      <c r="BU1382" s="86"/>
      <c r="BV1382" s="86"/>
      <c r="BW1382" s="86"/>
      <c r="BX1382" s="86"/>
      <c r="BY1382" s="86"/>
      <c r="BZ1382" s="86"/>
      <c r="CA1382" s="86"/>
      <c r="CB1382" s="86"/>
      <c r="CC1382" s="86"/>
      <c r="CD1382" s="86"/>
      <c r="CE1382" s="86"/>
      <c r="CF1382" s="86"/>
      <c r="CG1382" s="86"/>
      <c r="CH1382" s="86"/>
      <c r="CI1382" s="86"/>
      <c r="CJ1382" s="86"/>
      <c r="CK1382" s="86"/>
      <c r="CS1382" s="1" t="s">
        <v>3688</v>
      </c>
    </row>
    <row r="1383" spans="1:97" ht="15.75" hidden="1" customHeight="1">
      <c r="A1383" s="86"/>
      <c r="B1383" s="106"/>
      <c r="C1383" s="81"/>
      <c r="D1383" s="106"/>
      <c r="E1383" s="106"/>
      <c r="F1383" s="106"/>
      <c r="G1383" s="106"/>
      <c r="H1383" s="106"/>
      <c r="I1383" s="106"/>
      <c r="J1383" s="106"/>
      <c r="K1383" s="106"/>
      <c r="L1383" s="106"/>
      <c r="M1383" s="81"/>
      <c r="N1383" s="81"/>
      <c r="O1383" s="81"/>
      <c r="P1383" s="81"/>
      <c r="Q1383" s="81"/>
      <c r="R1383" s="81"/>
      <c r="S1383" s="81"/>
      <c r="T1383" s="81"/>
      <c r="U1383" s="81"/>
      <c r="V1383" s="81"/>
      <c r="W1383" s="81"/>
      <c r="X1383" s="81"/>
      <c r="Y1383" s="81"/>
      <c r="Z1383" s="81"/>
      <c r="AA1383" s="81"/>
      <c r="AB1383" s="81"/>
      <c r="AC1383" s="81"/>
      <c r="AD1383" s="81"/>
      <c r="AE1383" s="81"/>
      <c r="AF1383" s="81"/>
      <c r="AG1383" s="81"/>
      <c r="AH1383" s="81"/>
      <c r="AI1383" s="81"/>
      <c r="AJ1383" s="81"/>
      <c r="AK1383" s="81"/>
      <c r="AL1383" s="81"/>
      <c r="AM1383" s="81"/>
      <c r="AN1383" s="81"/>
      <c r="AO1383" s="81"/>
      <c r="AP1383" s="81"/>
      <c r="AQ1383" s="81"/>
      <c r="AR1383" s="81"/>
      <c r="AS1383" s="81"/>
      <c r="AT1383" s="81"/>
      <c r="AU1383" s="81"/>
      <c r="AV1383" s="81"/>
      <c r="AW1383" s="81"/>
      <c r="AX1383" s="81"/>
      <c r="AY1383" s="81"/>
      <c r="AZ1383" s="81"/>
      <c r="BA1383" s="81"/>
      <c r="BB1383" s="81"/>
      <c r="BC1383" s="81"/>
      <c r="BD1383" s="81"/>
      <c r="BE1383" s="81"/>
      <c r="BF1383" s="81"/>
      <c r="BG1383" s="81"/>
      <c r="BH1383" s="81"/>
      <c r="BI1383" s="81"/>
      <c r="BJ1383" s="86"/>
      <c r="BK1383" s="86"/>
      <c r="BL1383" s="34"/>
      <c r="BM1383" s="86"/>
      <c r="BN1383" s="86"/>
      <c r="BO1383" s="86"/>
      <c r="BP1383" s="86"/>
      <c r="BQ1383" s="86"/>
      <c r="BR1383" s="86"/>
      <c r="BS1383" s="86"/>
      <c r="BT1383" s="86"/>
      <c r="BU1383" s="86"/>
      <c r="BV1383" s="86"/>
      <c r="BW1383" s="86"/>
      <c r="BX1383" s="86"/>
      <c r="BY1383" s="86"/>
      <c r="BZ1383" s="86"/>
      <c r="CA1383" s="86"/>
      <c r="CB1383" s="86"/>
      <c r="CC1383" s="86"/>
      <c r="CD1383" s="86"/>
      <c r="CE1383" s="86"/>
      <c r="CF1383" s="86"/>
      <c r="CG1383" s="86"/>
      <c r="CH1383" s="86"/>
      <c r="CI1383" s="86"/>
      <c r="CJ1383" s="86"/>
      <c r="CK1383" s="86"/>
      <c r="CS1383" s="1" t="s">
        <v>3689</v>
      </c>
    </row>
    <row r="1384" spans="1:97" ht="15.75" hidden="1" customHeight="1">
      <c r="A1384" s="86"/>
      <c r="B1384" s="106"/>
      <c r="C1384" s="81"/>
      <c r="D1384" s="106"/>
      <c r="E1384" s="106"/>
      <c r="F1384" s="106"/>
      <c r="G1384" s="106"/>
      <c r="H1384" s="106"/>
      <c r="I1384" s="106"/>
      <c r="J1384" s="106"/>
      <c r="K1384" s="106"/>
      <c r="L1384" s="106"/>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6"/>
      <c r="BK1384" s="86"/>
      <c r="BL1384" s="34"/>
      <c r="BM1384" s="86"/>
      <c r="BN1384" s="86"/>
      <c r="BO1384" s="86"/>
      <c r="BP1384" s="86"/>
      <c r="BQ1384" s="86"/>
      <c r="BR1384" s="86"/>
      <c r="BS1384" s="86"/>
      <c r="BT1384" s="86"/>
      <c r="BU1384" s="86"/>
      <c r="BV1384" s="86"/>
      <c r="BW1384" s="86"/>
      <c r="BX1384" s="86"/>
      <c r="BY1384" s="86"/>
      <c r="BZ1384" s="86"/>
      <c r="CA1384" s="86"/>
      <c r="CB1384" s="86"/>
      <c r="CC1384" s="86"/>
      <c r="CD1384" s="86"/>
      <c r="CE1384" s="86"/>
      <c r="CF1384" s="86"/>
      <c r="CG1384" s="86"/>
      <c r="CH1384" s="86"/>
      <c r="CI1384" s="86"/>
      <c r="CJ1384" s="86"/>
      <c r="CK1384" s="86"/>
      <c r="CS1384" s="1" t="s">
        <v>3690</v>
      </c>
    </row>
    <row r="1385" spans="1:97" ht="15.75" hidden="1" customHeight="1">
      <c r="A1385" s="86"/>
      <c r="B1385" s="106"/>
      <c r="C1385" s="81"/>
      <c r="D1385" s="106"/>
      <c r="E1385" s="106"/>
      <c r="F1385" s="106"/>
      <c r="G1385" s="106"/>
      <c r="H1385" s="106"/>
      <c r="I1385" s="106"/>
      <c r="J1385" s="106"/>
      <c r="K1385" s="106"/>
      <c r="L1385" s="106"/>
      <c r="M1385" s="81"/>
      <c r="N1385" s="81"/>
      <c r="O1385" s="81"/>
      <c r="P1385" s="81"/>
      <c r="Q1385" s="81"/>
      <c r="R1385" s="81"/>
      <c r="S1385" s="81"/>
      <c r="T1385" s="81"/>
      <c r="U1385" s="81"/>
      <c r="V1385" s="81"/>
      <c r="W1385" s="81"/>
      <c r="X1385" s="81"/>
      <c r="Y1385" s="81"/>
      <c r="Z1385" s="81"/>
      <c r="AA1385" s="81"/>
      <c r="AB1385" s="81"/>
      <c r="AC1385" s="81"/>
      <c r="AD1385" s="81"/>
      <c r="AE1385" s="81"/>
      <c r="AF1385" s="81"/>
      <c r="AG1385" s="81"/>
      <c r="AH1385" s="81"/>
      <c r="AI1385" s="81"/>
      <c r="AJ1385" s="81"/>
      <c r="AK1385" s="81"/>
      <c r="AL1385" s="81"/>
      <c r="AM1385" s="81"/>
      <c r="AN1385" s="81"/>
      <c r="AO1385" s="81"/>
      <c r="AP1385" s="81"/>
      <c r="AQ1385" s="81"/>
      <c r="AR1385" s="81"/>
      <c r="AS1385" s="81"/>
      <c r="AT1385" s="81"/>
      <c r="AU1385" s="81"/>
      <c r="AV1385" s="81"/>
      <c r="AW1385" s="81"/>
      <c r="AX1385" s="81"/>
      <c r="AY1385" s="81"/>
      <c r="AZ1385" s="81"/>
      <c r="BA1385" s="81"/>
      <c r="BB1385" s="81"/>
      <c r="BC1385" s="81"/>
      <c r="BD1385" s="81"/>
      <c r="BE1385" s="81"/>
      <c r="BF1385" s="81"/>
      <c r="BG1385" s="81"/>
      <c r="BH1385" s="81"/>
      <c r="BI1385" s="81"/>
      <c r="BJ1385" s="86"/>
      <c r="BK1385" s="86"/>
      <c r="BL1385" s="34"/>
      <c r="BM1385" s="86"/>
      <c r="BN1385" s="86"/>
      <c r="BO1385" s="86"/>
      <c r="BP1385" s="86"/>
      <c r="BQ1385" s="86"/>
      <c r="BR1385" s="86"/>
      <c r="BS1385" s="86"/>
      <c r="BT1385" s="86"/>
      <c r="BU1385" s="86"/>
      <c r="BV1385" s="86"/>
      <c r="BW1385" s="86"/>
      <c r="BX1385" s="86"/>
      <c r="BY1385" s="86"/>
      <c r="BZ1385" s="86"/>
      <c r="CA1385" s="86"/>
      <c r="CB1385" s="86"/>
      <c r="CC1385" s="86"/>
      <c r="CD1385" s="86"/>
      <c r="CE1385" s="86"/>
      <c r="CF1385" s="86"/>
      <c r="CG1385" s="86"/>
      <c r="CH1385" s="86"/>
      <c r="CI1385" s="86"/>
      <c r="CJ1385" s="86"/>
      <c r="CK1385" s="86"/>
      <c r="CS1385" s="1" t="s">
        <v>3691</v>
      </c>
    </row>
    <row r="1386" spans="1:97" ht="15.75" hidden="1" customHeight="1">
      <c r="A1386" s="86"/>
      <c r="B1386" s="106"/>
      <c r="C1386" s="81"/>
      <c r="D1386" s="106"/>
      <c r="E1386" s="106"/>
      <c r="F1386" s="106"/>
      <c r="G1386" s="106"/>
      <c r="H1386" s="106"/>
      <c r="I1386" s="106"/>
      <c r="J1386" s="106"/>
      <c r="K1386" s="106"/>
      <c r="L1386" s="106"/>
      <c r="M1386" s="81"/>
      <c r="N1386" s="81"/>
      <c r="O1386" s="81"/>
      <c r="P1386" s="81"/>
      <c r="Q1386" s="81"/>
      <c r="R1386" s="81"/>
      <c r="S1386" s="81"/>
      <c r="T1386" s="81"/>
      <c r="U1386" s="81"/>
      <c r="V1386" s="81"/>
      <c r="W1386" s="81"/>
      <c r="X1386" s="81"/>
      <c r="Y1386" s="81"/>
      <c r="Z1386" s="81"/>
      <c r="AA1386" s="81"/>
      <c r="AB1386" s="81"/>
      <c r="AC1386" s="81"/>
      <c r="AD1386" s="81"/>
      <c r="AE1386" s="81"/>
      <c r="AF1386" s="81"/>
      <c r="AG1386" s="81"/>
      <c r="AH1386" s="81"/>
      <c r="AI1386" s="81"/>
      <c r="AJ1386" s="81"/>
      <c r="AK1386" s="81"/>
      <c r="AL1386" s="81"/>
      <c r="AM1386" s="81"/>
      <c r="AN1386" s="81"/>
      <c r="AO1386" s="81"/>
      <c r="AP1386" s="81"/>
      <c r="AQ1386" s="81"/>
      <c r="AR1386" s="81"/>
      <c r="AS1386" s="81"/>
      <c r="AT1386" s="81"/>
      <c r="AU1386" s="81"/>
      <c r="AV1386" s="81"/>
      <c r="AW1386" s="81"/>
      <c r="AX1386" s="81"/>
      <c r="AY1386" s="81"/>
      <c r="AZ1386" s="81"/>
      <c r="BA1386" s="81"/>
      <c r="BB1386" s="81"/>
      <c r="BC1386" s="81"/>
      <c r="BD1386" s="81"/>
      <c r="BE1386" s="81"/>
      <c r="BF1386" s="81"/>
      <c r="BG1386" s="81"/>
      <c r="BH1386" s="81"/>
      <c r="BI1386" s="81"/>
      <c r="BJ1386" s="86"/>
      <c r="BK1386" s="86"/>
      <c r="BL1386" s="34"/>
      <c r="BM1386" s="86"/>
      <c r="BN1386" s="86"/>
      <c r="BO1386" s="86"/>
      <c r="BP1386" s="86"/>
      <c r="BQ1386" s="86"/>
      <c r="BR1386" s="86"/>
      <c r="BS1386" s="86"/>
      <c r="BT1386" s="86"/>
      <c r="BU1386" s="86"/>
      <c r="BV1386" s="86"/>
      <c r="BW1386" s="86"/>
      <c r="BX1386" s="86"/>
      <c r="BY1386" s="86"/>
      <c r="BZ1386" s="86"/>
      <c r="CA1386" s="86"/>
      <c r="CB1386" s="86"/>
      <c r="CC1386" s="86"/>
      <c r="CD1386" s="86"/>
      <c r="CE1386" s="86"/>
      <c r="CF1386" s="86"/>
      <c r="CG1386" s="86"/>
      <c r="CH1386" s="86"/>
      <c r="CI1386" s="86"/>
      <c r="CJ1386" s="86"/>
      <c r="CK1386" s="86"/>
      <c r="CS1386" s="1" t="s">
        <v>3692</v>
      </c>
    </row>
    <row r="1387" spans="1:97" ht="15.75" hidden="1" customHeight="1">
      <c r="A1387" s="86"/>
      <c r="B1387" s="106"/>
      <c r="C1387" s="81"/>
      <c r="D1387" s="106"/>
      <c r="E1387" s="106"/>
      <c r="F1387" s="106"/>
      <c r="G1387" s="106"/>
      <c r="H1387" s="106"/>
      <c r="I1387" s="106"/>
      <c r="J1387" s="106"/>
      <c r="K1387" s="106"/>
      <c r="L1387" s="106"/>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6"/>
      <c r="BK1387" s="86"/>
      <c r="BL1387" s="34"/>
      <c r="BM1387" s="86"/>
      <c r="BN1387" s="86"/>
      <c r="BO1387" s="86"/>
      <c r="BP1387" s="86"/>
      <c r="BQ1387" s="86"/>
      <c r="BR1387" s="86"/>
      <c r="BS1387" s="86"/>
      <c r="BT1387" s="86"/>
      <c r="BU1387" s="86"/>
      <c r="BV1387" s="86"/>
      <c r="BW1387" s="86"/>
      <c r="BX1387" s="86"/>
      <c r="BY1387" s="86"/>
      <c r="BZ1387" s="86"/>
      <c r="CA1387" s="86"/>
      <c r="CB1387" s="86"/>
      <c r="CC1387" s="86"/>
      <c r="CD1387" s="86"/>
      <c r="CE1387" s="86"/>
      <c r="CF1387" s="86"/>
      <c r="CG1387" s="86"/>
      <c r="CH1387" s="86"/>
      <c r="CI1387" s="86"/>
      <c r="CJ1387" s="86"/>
      <c r="CK1387" s="86"/>
      <c r="CS1387" s="1" t="s">
        <v>3693</v>
      </c>
    </row>
    <row r="1388" spans="1:97" ht="15.75" hidden="1" customHeight="1">
      <c r="A1388" s="86"/>
      <c r="B1388" s="106"/>
      <c r="C1388" s="81"/>
      <c r="D1388" s="106"/>
      <c r="E1388" s="106"/>
      <c r="F1388" s="106"/>
      <c r="G1388" s="106"/>
      <c r="H1388" s="106"/>
      <c r="I1388" s="106"/>
      <c r="J1388" s="106"/>
      <c r="K1388" s="106"/>
      <c r="L1388" s="106"/>
      <c r="M1388" s="81"/>
      <c r="N1388" s="81"/>
      <c r="O1388" s="81"/>
      <c r="P1388" s="81"/>
      <c r="Q1388" s="81"/>
      <c r="R1388" s="81"/>
      <c r="S1388" s="81"/>
      <c r="T1388" s="81"/>
      <c r="U1388" s="81"/>
      <c r="V1388" s="81"/>
      <c r="W1388" s="81"/>
      <c r="X1388" s="81"/>
      <c r="Y1388" s="81"/>
      <c r="Z1388" s="81"/>
      <c r="AA1388" s="81"/>
      <c r="AB1388" s="81"/>
      <c r="AC1388" s="81"/>
      <c r="AD1388" s="81"/>
      <c r="AE1388" s="81"/>
      <c r="AF1388" s="81"/>
      <c r="AG1388" s="81"/>
      <c r="AH1388" s="81"/>
      <c r="AI1388" s="81"/>
      <c r="AJ1388" s="81"/>
      <c r="AK1388" s="81"/>
      <c r="AL1388" s="81"/>
      <c r="AM1388" s="81"/>
      <c r="AN1388" s="81"/>
      <c r="AO1388" s="81"/>
      <c r="AP1388" s="81"/>
      <c r="AQ1388" s="81"/>
      <c r="AR1388" s="81"/>
      <c r="AS1388" s="81"/>
      <c r="AT1388" s="81"/>
      <c r="AU1388" s="81"/>
      <c r="AV1388" s="81"/>
      <c r="AW1388" s="81"/>
      <c r="AX1388" s="81"/>
      <c r="AY1388" s="81"/>
      <c r="AZ1388" s="81"/>
      <c r="BA1388" s="81"/>
      <c r="BB1388" s="81"/>
      <c r="BC1388" s="81"/>
      <c r="BD1388" s="81"/>
      <c r="BE1388" s="81"/>
      <c r="BF1388" s="81"/>
      <c r="BG1388" s="81"/>
      <c r="BH1388" s="81"/>
      <c r="BI1388" s="81"/>
      <c r="BJ1388" s="86"/>
      <c r="BK1388" s="86"/>
      <c r="BL1388" s="34"/>
      <c r="BM1388" s="86"/>
      <c r="BN1388" s="86"/>
      <c r="BO1388" s="86"/>
      <c r="BP1388" s="86"/>
      <c r="BQ1388" s="86"/>
      <c r="BR1388" s="86"/>
      <c r="BS1388" s="86"/>
      <c r="BT1388" s="86"/>
      <c r="BU1388" s="86"/>
      <c r="BV1388" s="86"/>
      <c r="BW1388" s="86"/>
      <c r="BX1388" s="86"/>
      <c r="BY1388" s="86"/>
      <c r="BZ1388" s="86"/>
      <c r="CA1388" s="86"/>
      <c r="CB1388" s="86"/>
      <c r="CC1388" s="86"/>
      <c r="CD1388" s="86"/>
      <c r="CE1388" s="86"/>
      <c r="CF1388" s="86"/>
      <c r="CG1388" s="86"/>
      <c r="CH1388" s="86"/>
      <c r="CI1388" s="86"/>
      <c r="CJ1388" s="86"/>
      <c r="CK1388" s="86"/>
      <c r="CS1388" s="1" t="s">
        <v>3694</v>
      </c>
    </row>
    <row r="1389" spans="1:97" ht="15.75" hidden="1" customHeight="1">
      <c r="A1389" s="86"/>
      <c r="B1389" s="106"/>
      <c r="C1389" s="81"/>
      <c r="D1389" s="106"/>
      <c r="E1389" s="106"/>
      <c r="F1389" s="106"/>
      <c r="G1389" s="106"/>
      <c r="H1389" s="106"/>
      <c r="I1389" s="106"/>
      <c r="J1389" s="106"/>
      <c r="K1389" s="106"/>
      <c r="L1389" s="106"/>
      <c r="M1389" s="81"/>
      <c r="N1389" s="81"/>
      <c r="O1389" s="81"/>
      <c r="P1389" s="81"/>
      <c r="Q1389" s="81"/>
      <c r="R1389" s="81"/>
      <c r="S1389" s="81"/>
      <c r="T1389" s="81"/>
      <c r="U1389" s="81"/>
      <c r="V1389" s="81"/>
      <c r="W1389" s="81"/>
      <c r="X1389" s="81"/>
      <c r="Y1389" s="81"/>
      <c r="Z1389" s="81"/>
      <c r="AA1389" s="81"/>
      <c r="AB1389" s="81"/>
      <c r="AC1389" s="81"/>
      <c r="AD1389" s="81"/>
      <c r="AE1389" s="81"/>
      <c r="AF1389" s="81"/>
      <c r="AG1389" s="81"/>
      <c r="AH1389" s="81"/>
      <c r="AI1389" s="81"/>
      <c r="AJ1389" s="81"/>
      <c r="AK1389" s="81"/>
      <c r="AL1389" s="81"/>
      <c r="AM1389" s="81"/>
      <c r="AN1389" s="81"/>
      <c r="AO1389" s="81"/>
      <c r="AP1389" s="81"/>
      <c r="AQ1389" s="81"/>
      <c r="AR1389" s="81"/>
      <c r="AS1389" s="81"/>
      <c r="AT1389" s="81"/>
      <c r="AU1389" s="81"/>
      <c r="AV1389" s="81"/>
      <c r="AW1389" s="81"/>
      <c r="AX1389" s="81"/>
      <c r="AY1389" s="81"/>
      <c r="AZ1389" s="81"/>
      <c r="BA1389" s="81"/>
      <c r="BB1389" s="81"/>
      <c r="BC1389" s="81"/>
      <c r="BD1389" s="81"/>
      <c r="BE1389" s="81"/>
      <c r="BF1389" s="81"/>
      <c r="BG1389" s="81"/>
      <c r="BH1389" s="81"/>
      <c r="BI1389" s="81"/>
      <c r="BJ1389" s="86"/>
      <c r="BK1389" s="86"/>
      <c r="BL1389" s="34"/>
      <c r="BM1389" s="86"/>
      <c r="BN1389" s="86"/>
      <c r="BO1389" s="86"/>
      <c r="BP1389" s="86"/>
      <c r="BQ1389" s="86"/>
      <c r="BR1389" s="86"/>
      <c r="BS1389" s="86"/>
      <c r="BT1389" s="86"/>
      <c r="BU1389" s="86"/>
      <c r="BV1389" s="86"/>
      <c r="BW1389" s="86"/>
      <c r="BX1389" s="86"/>
      <c r="BY1389" s="86"/>
      <c r="BZ1389" s="86"/>
      <c r="CA1389" s="86"/>
      <c r="CB1389" s="86"/>
      <c r="CC1389" s="86"/>
      <c r="CD1389" s="86"/>
      <c r="CE1389" s="86"/>
      <c r="CF1389" s="86"/>
      <c r="CG1389" s="86"/>
      <c r="CH1389" s="86"/>
      <c r="CI1389" s="86"/>
      <c r="CJ1389" s="86"/>
      <c r="CK1389" s="86"/>
      <c r="CS1389" s="1" t="s">
        <v>3695</v>
      </c>
    </row>
    <row r="1390" spans="1:97" ht="15.75" hidden="1" customHeight="1">
      <c r="A1390" s="86"/>
      <c r="B1390" s="106"/>
      <c r="C1390" s="81"/>
      <c r="D1390" s="106"/>
      <c r="E1390" s="106"/>
      <c r="F1390" s="106"/>
      <c r="G1390" s="106"/>
      <c r="H1390" s="106"/>
      <c r="I1390" s="106"/>
      <c r="J1390" s="106"/>
      <c r="K1390" s="106"/>
      <c r="L1390" s="106"/>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6"/>
      <c r="BK1390" s="86"/>
      <c r="BL1390" s="34"/>
      <c r="BM1390" s="86"/>
      <c r="BN1390" s="86"/>
      <c r="BO1390" s="86"/>
      <c r="BP1390" s="86"/>
      <c r="BQ1390" s="86"/>
      <c r="BR1390" s="86"/>
      <c r="BS1390" s="86"/>
      <c r="BT1390" s="86"/>
      <c r="BU1390" s="86"/>
      <c r="BV1390" s="86"/>
      <c r="BW1390" s="86"/>
      <c r="BX1390" s="86"/>
      <c r="BY1390" s="86"/>
      <c r="BZ1390" s="86"/>
      <c r="CA1390" s="86"/>
      <c r="CB1390" s="86"/>
      <c r="CC1390" s="86"/>
      <c r="CD1390" s="86"/>
      <c r="CE1390" s="86"/>
      <c r="CF1390" s="86"/>
      <c r="CG1390" s="86"/>
      <c r="CH1390" s="86"/>
      <c r="CI1390" s="86"/>
      <c r="CJ1390" s="86"/>
      <c r="CK1390" s="86"/>
      <c r="CS1390" s="1" t="s">
        <v>3696</v>
      </c>
    </row>
    <row r="1391" spans="1:97" ht="15.75" hidden="1" customHeight="1">
      <c r="A1391" s="86"/>
      <c r="B1391" s="106"/>
      <c r="C1391" s="81"/>
      <c r="D1391" s="106"/>
      <c r="E1391" s="106"/>
      <c r="F1391" s="106"/>
      <c r="G1391" s="106"/>
      <c r="H1391" s="106"/>
      <c r="I1391" s="106"/>
      <c r="J1391" s="106"/>
      <c r="K1391" s="106"/>
      <c r="L1391" s="106"/>
      <c r="M1391" s="81"/>
      <c r="N1391" s="81"/>
      <c r="O1391" s="81"/>
      <c r="P1391" s="81"/>
      <c r="Q1391" s="81"/>
      <c r="R1391" s="81"/>
      <c r="S1391" s="81"/>
      <c r="T1391" s="81"/>
      <c r="U1391" s="81"/>
      <c r="V1391" s="81"/>
      <c r="W1391" s="81"/>
      <c r="X1391" s="81"/>
      <c r="Y1391" s="81"/>
      <c r="Z1391" s="81"/>
      <c r="AA1391" s="81"/>
      <c r="AB1391" s="81"/>
      <c r="AC1391" s="81"/>
      <c r="AD1391" s="81"/>
      <c r="AE1391" s="81"/>
      <c r="AF1391" s="81"/>
      <c r="AG1391" s="81"/>
      <c r="AH1391" s="81"/>
      <c r="AI1391" s="81"/>
      <c r="AJ1391" s="81"/>
      <c r="AK1391" s="81"/>
      <c r="AL1391" s="81"/>
      <c r="AM1391" s="81"/>
      <c r="AN1391" s="81"/>
      <c r="AO1391" s="81"/>
      <c r="AP1391" s="81"/>
      <c r="AQ1391" s="81"/>
      <c r="AR1391" s="81"/>
      <c r="AS1391" s="81"/>
      <c r="AT1391" s="81"/>
      <c r="AU1391" s="81"/>
      <c r="AV1391" s="81"/>
      <c r="AW1391" s="81"/>
      <c r="AX1391" s="81"/>
      <c r="AY1391" s="81"/>
      <c r="AZ1391" s="81"/>
      <c r="BA1391" s="81"/>
      <c r="BB1391" s="81"/>
      <c r="BC1391" s="81"/>
      <c r="BD1391" s="81"/>
      <c r="BE1391" s="81"/>
      <c r="BF1391" s="81"/>
      <c r="BG1391" s="81"/>
      <c r="BH1391" s="81"/>
      <c r="BI1391" s="81"/>
      <c r="BJ1391" s="86"/>
      <c r="BK1391" s="86"/>
      <c r="BL1391" s="34"/>
      <c r="BM1391" s="86"/>
      <c r="BN1391" s="86"/>
      <c r="BO1391" s="86"/>
      <c r="BP1391" s="86"/>
      <c r="BQ1391" s="86"/>
      <c r="BR1391" s="86"/>
      <c r="BS1391" s="86"/>
      <c r="BT1391" s="86"/>
      <c r="BU1391" s="86"/>
      <c r="BV1391" s="86"/>
      <c r="BW1391" s="86"/>
      <c r="BX1391" s="86"/>
      <c r="BY1391" s="86"/>
      <c r="BZ1391" s="86"/>
      <c r="CA1391" s="86"/>
      <c r="CB1391" s="86"/>
      <c r="CC1391" s="86"/>
      <c r="CD1391" s="86"/>
      <c r="CE1391" s="86"/>
      <c r="CF1391" s="86"/>
      <c r="CG1391" s="86"/>
      <c r="CH1391" s="86"/>
      <c r="CI1391" s="86"/>
      <c r="CJ1391" s="86"/>
      <c r="CK1391" s="86"/>
      <c r="CS1391" s="1" t="s">
        <v>3697</v>
      </c>
    </row>
    <row r="1392" spans="1:97" ht="15.75" hidden="1" customHeight="1">
      <c r="A1392" s="86"/>
      <c r="B1392" s="106"/>
      <c r="C1392" s="81"/>
      <c r="D1392" s="106"/>
      <c r="E1392" s="106"/>
      <c r="F1392" s="106"/>
      <c r="G1392" s="106"/>
      <c r="H1392" s="106"/>
      <c r="I1392" s="106"/>
      <c r="J1392" s="106"/>
      <c r="K1392" s="106"/>
      <c r="L1392" s="106"/>
      <c r="M1392" s="81"/>
      <c r="N1392" s="81"/>
      <c r="O1392" s="81"/>
      <c r="P1392" s="81"/>
      <c r="Q1392" s="81"/>
      <c r="R1392" s="81"/>
      <c r="S1392" s="81"/>
      <c r="T1392" s="81"/>
      <c r="U1392" s="81"/>
      <c r="V1392" s="81"/>
      <c r="W1392" s="81"/>
      <c r="X1392" s="81"/>
      <c r="Y1392" s="81"/>
      <c r="Z1392" s="81"/>
      <c r="AA1392" s="81"/>
      <c r="AB1392" s="81"/>
      <c r="AC1392" s="81"/>
      <c r="AD1392" s="81"/>
      <c r="AE1392" s="81"/>
      <c r="AF1392" s="81"/>
      <c r="AG1392" s="81"/>
      <c r="AH1392" s="81"/>
      <c r="AI1392" s="81"/>
      <c r="AJ1392" s="81"/>
      <c r="AK1392" s="81"/>
      <c r="AL1392" s="81"/>
      <c r="AM1392" s="81"/>
      <c r="AN1392" s="81"/>
      <c r="AO1392" s="81"/>
      <c r="AP1392" s="81"/>
      <c r="AQ1392" s="81"/>
      <c r="AR1392" s="81"/>
      <c r="AS1392" s="81"/>
      <c r="AT1392" s="81"/>
      <c r="AU1392" s="81"/>
      <c r="AV1392" s="81"/>
      <c r="AW1392" s="81"/>
      <c r="AX1392" s="81"/>
      <c r="AY1392" s="81"/>
      <c r="AZ1392" s="81"/>
      <c r="BA1392" s="81"/>
      <c r="BB1392" s="81"/>
      <c r="BC1392" s="81"/>
      <c r="BD1392" s="81"/>
      <c r="BE1392" s="81"/>
      <c r="BF1392" s="81"/>
      <c r="BG1392" s="81"/>
      <c r="BH1392" s="81"/>
      <c r="BI1392" s="81"/>
      <c r="BJ1392" s="86"/>
      <c r="BK1392" s="86"/>
      <c r="BL1392" s="34"/>
      <c r="BM1392" s="86"/>
      <c r="BN1392" s="86"/>
      <c r="BO1392" s="86"/>
      <c r="BP1392" s="86"/>
      <c r="BQ1392" s="86"/>
      <c r="BR1392" s="86"/>
      <c r="BS1392" s="86"/>
      <c r="BT1392" s="86"/>
      <c r="BU1392" s="86"/>
      <c r="BV1392" s="86"/>
      <c r="BW1392" s="86"/>
      <c r="BX1392" s="86"/>
      <c r="BY1392" s="86"/>
      <c r="BZ1392" s="86"/>
      <c r="CA1392" s="86"/>
      <c r="CB1392" s="86"/>
      <c r="CC1392" s="86"/>
      <c r="CD1392" s="86"/>
      <c r="CE1392" s="86"/>
      <c r="CF1392" s="86"/>
      <c r="CG1392" s="86"/>
      <c r="CH1392" s="86"/>
      <c r="CI1392" s="86"/>
      <c r="CJ1392" s="86"/>
      <c r="CK1392" s="86"/>
      <c r="CS1392" s="1" t="s">
        <v>3698</v>
      </c>
    </row>
    <row r="1393" spans="1:97" ht="15.75" hidden="1" customHeight="1">
      <c r="A1393" s="86"/>
      <c r="B1393" s="106"/>
      <c r="C1393" s="81"/>
      <c r="D1393" s="106"/>
      <c r="E1393" s="106"/>
      <c r="F1393" s="106"/>
      <c r="G1393" s="106"/>
      <c r="H1393" s="106"/>
      <c r="I1393" s="106"/>
      <c r="J1393" s="106"/>
      <c r="K1393" s="106"/>
      <c r="L1393" s="106"/>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6"/>
      <c r="BK1393" s="86"/>
      <c r="BL1393" s="34"/>
      <c r="BM1393" s="86"/>
      <c r="BN1393" s="86"/>
      <c r="BO1393" s="86"/>
      <c r="BP1393" s="86"/>
      <c r="BQ1393" s="86"/>
      <c r="BR1393" s="86"/>
      <c r="BS1393" s="86"/>
      <c r="BT1393" s="86"/>
      <c r="BU1393" s="86"/>
      <c r="BV1393" s="86"/>
      <c r="BW1393" s="86"/>
      <c r="BX1393" s="86"/>
      <c r="BY1393" s="86"/>
      <c r="BZ1393" s="86"/>
      <c r="CA1393" s="86"/>
      <c r="CB1393" s="86"/>
      <c r="CC1393" s="86"/>
      <c r="CD1393" s="86"/>
      <c r="CE1393" s="86"/>
      <c r="CF1393" s="86"/>
      <c r="CG1393" s="86"/>
      <c r="CH1393" s="86"/>
      <c r="CI1393" s="86"/>
      <c r="CJ1393" s="86"/>
      <c r="CK1393" s="86"/>
      <c r="CS1393" s="1" t="s">
        <v>3699</v>
      </c>
    </row>
    <row r="1394" spans="1:97" ht="15.75" hidden="1" customHeight="1">
      <c r="A1394" s="86"/>
      <c r="B1394" s="106"/>
      <c r="C1394" s="81"/>
      <c r="D1394" s="106"/>
      <c r="E1394" s="106"/>
      <c r="F1394" s="106"/>
      <c r="G1394" s="106"/>
      <c r="H1394" s="106"/>
      <c r="I1394" s="106"/>
      <c r="J1394" s="106"/>
      <c r="K1394" s="106"/>
      <c r="L1394" s="106"/>
      <c r="M1394" s="81"/>
      <c r="N1394" s="81"/>
      <c r="O1394" s="81"/>
      <c r="P1394" s="81"/>
      <c r="Q1394" s="81"/>
      <c r="R1394" s="81"/>
      <c r="S1394" s="81"/>
      <c r="T1394" s="81"/>
      <c r="U1394" s="81"/>
      <c r="V1394" s="81"/>
      <c r="W1394" s="81"/>
      <c r="X1394" s="81"/>
      <c r="Y1394" s="81"/>
      <c r="Z1394" s="81"/>
      <c r="AA1394" s="81"/>
      <c r="AB1394" s="81"/>
      <c r="AC1394" s="81"/>
      <c r="AD1394" s="81"/>
      <c r="AE1394" s="81"/>
      <c r="AF1394" s="81"/>
      <c r="AG1394" s="81"/>
      <c r="AH1394" s="81"/>
      <c r="AI1394" s="81"/>
      <c r="AJ1394" s="81"/>
      <c r="AK1394" s="81"/>
      <c r="AL1394" s="81"/>
      <c r="AM1394" s="81"/>
      <c r="AN1394" s="81"/>
      <c r="AO1394" s="81"/>
      <c r="AP1394" s="81"/>
      <c r="AQ1394" s="81"/>
      <c r="AR1394" s="81"/>
      <c r="AS1394" s="81"/>
      <c r="AT1394" s="81"/>
      <c r="AU1394" s="81"/>
      <c r="AV1394" s="81"/>
      <c r="AW1394" s="81"/>
      <c r="AX1394" s="81"/>
      <c r="AY1394" s="81"/>
      <c r="AZ1394" s="81"/>
      <c r="BA1394" s="81"/>
      <c r="BB1394" s="81"/>
      <c r="BC1394" s="81"/>
      <c r="BD1394" s="81"/>
      <c r="BE1394" s="81"/>
      <c r="BF1394" s="81"/>
      <c r="BG1394" s="81"/>
      <c r="BH1394" s="81"/>
      <c r="BI1394" s="81"/>
      <c r="BJ1394" s="86"/>
      <c r="BK1394" s="86"/>
      <c r="BL1394" s="34"/>
      <c r="BM1394" s="86"/>
      <c r="BN1394" s="86"/>
      <c r="BO1394" s="86"/>
      <c r="BP1394" s="86"/>
      <c r="BQ1394" s="86"/>
      <c r="BR1394" s="86"/>
      <c r="BS1394" s="86"/>
      <c r="BT1394" s="86"/>
      <c r="BU1394" s="86"/>
      <c r="BV1394" s="86"/>
      <c r="BW1394" s="86"/>
      <c r="BX1394" s="86"/>
      <c r="BY1394" s="86"/>
      <c r="BZ1394" s="86"/>
      <c r="CA1394" s="86"/>
      <c r="CB1394" s="86"/>
      <c r="CC1394" s="86"/>
      <c r="CD1394" s="86"/>
      <c r="CE1394" s="86"/>
      <c r="CF1394" s="86"/>
      <c r="CG1394" s="86"/>
      <c r="CH1394" s="86"/>
      <c r="CI1394" s="86"/>
      <c r="CJ1394" s="86"/>
      <c r="CK1394" s="86"/>
      <c r="CS1394" s="1" t="s">
        <v>3700</v>
      </c>
    </row>
    <row r="1395" spans="1:97" ht="15.75" hidden="1" customHeight="1">
      <c r="A1395" s="86"/>
      <c r="B1395" s="106"/>
      <c r="C1395" s="81"/>
      <c r="D1395" s="106"/>
      <c r="E1395" s="106"/>
      <c r="F1395" s="106"/>
      <c r="G1395" s="106"/>
      <c r="H1395" s="106"/>
      <c r="I1395" s="106"/>
      <c r="J1395" s="106"/>
      <c r="K1395" s="106"/>
      <c r="L1395" s="106"/>
      <c r="M1395" s="81"/>
      <c r="N1395" s="81"/>
      <c r="O1395" s="81"/>
      <c r="P1395" s="81"/>
      <c r="Q1395" s="81"/>
      <c r="R1395" s="81"/>
      <c r="S1395" s="81"/>
      <c r="T1395" s="81"/>
      <c r="U1395" s="81"/>
      <c r="V1395" s="81"/>
      <c r="W1395" s="81"/>
      <c r="X1395" s="81"/>
      <c r="Y1395" s="81"/>
      <c r="Z1395" s="81"/>
      <c r="AA1395" s="81"/>
      <c r="AB1395" s="81"/>
      <c r="AC1395" s="81"/>
      <c r="AD1395" s="81"/>
      <c r="AE1395" s="81"/>
      <c r="AF1395" s="81"/>
      <c r="AG1395" s="81"/>
      <c r="AH1395" s="81"/>
      <c r="AI1395" s="81"/>
      <c r="AJ1395" s="81"/>
      <c r="AK1395" s="81"/>
      <c r="AL1395" s="81"/>
      <c r="AM1395" s="81"/>
      <c r="AN1395" s="81"/>
      <c r="AO1395" s="81"/>
      <c r="AP1395" s="81"/>
      <c r="AQ1395" s="81"/>
      <c r="AR1395" s="81"/>
      <c r="AS1395" s="81"/>
      <c r="AT1395" s="81"/>
      <c r="AU1395" s="81"/>
      <c r="AV1395" s="81"/>
      <c r="AW1395" s="81"/>
      <c r="AX1395" s="81"/>
      <c r="AY1395" s="81"/>
      <c r="AZ1395" s="81"/>
      <c r="BA1395" s="81"/>
      <c r="BB1395" s="81"/>
      <c r="BC1395" s="81"/>
      <c r="BD1395" s="81"/>
      <c r="BE1395" s="81"/>
      <c r="BF1395" s="81"/>
      <c r="BG1395" s="81"/>
      <c r="BH1395" s="81"/>
      <c r="BI1395" s="81"/>
      <c r="BJ1395" s="86"/>
      <c r="BK1395" s="86"/>
      <c r="BL1395" s="34"/>
      <c r="BM1395" s="86"/>
      <c r="BN1395" s="86"/>
      <c r="BO1395" s="86"/>
      <c r="BP1395" s="86"/>
      <c r="BQ1395" s="86"/>
      <c r="BR1395" s="86"/>
      <c r="BS1395" s="86"/>
      <c r="BT1395" s="86"/>
      <c r="BU1395" s="86"/>
      <c r="BV1395" s="86"/>
      <c r="BW1395" s="86"/>
      <c r="BX1395" s="86"/>
      <c r="BY1395" s="86"/>
      <c r="BZ1395" s="86"/>
      <c r="CA1395" s="86"/>
      <c r="CB1395" s="86"/>
      <c r="CC1395" s="86"/>
      <c r="CD1395" s="86"/>
      <c r="CE1395" s="86"/>
      <c r="CF1395" s="86"/>
      <c r="CG1395" s="86"/>
      <c r="CH1395" s="86"/>
      <c r="CI1395" s="86"/>
      <c r="CJ1395" s="86"/>
      <c r="CK1395" s="86"/>
      <c r="CS1395" s="1" t="s">
        <v>3701</v>
      </c>
    </row>
    <row r="1396" spans="1:97" ht="15.75" hidden="1" customHeight="1">
      <c r="A1396" s="86"/>
      <c r="B1396" s="106"/>
      <c r="C1396" s="81"/>
      <c r="D1396" s="106"/>
      <c r="E1396" s="106"/>
      <c r="F1396" s="106"/>
      <c r="G1396" s="106"/>
      <c r="H1396" s="106"/>
      <c r="I1396" s="106"/>
      <c r="J1396" s="106"/>
      <c r="K1396" s="106"/>
      <c r="L1396" s="106"/>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6"/>
      <c r="BK1396" s="86"/>
      <c r="BL1396" s="34"/>
      <c r="BM1396" s="86"/>
      <c r="BN1396" s="86"/>
      <c r="BO1396" s="86"/>
      <c r="BP1396" s="86"/>
      <c r="BQ1396" s="86"/>
      <c r="BR1396" s="86"/>
      <c r="BS1396" s="86"/>
      <c r="BT1396" s="86"/>
      <c r="BU1396" s="86"/>
      <c r="BV1396" s="86"/>
      <c r="BW1396" s="86"/>
      <c r="BX1396" s="86"/>
      <c r="BY1396" s="86"/>
      <c r="BZ1396" s="86"/>
      <c r="CA1396" s="86"/>
      <c r="CB1396" s="86"/>
      <c r="CC1396" s="86"/>
      <c r="CD1396" s="86"/>
      <c r="CE1396" s="86"/>
      <c r="CF1396" s="86"/>
      <c r="CG1396" s="86"/>
      <c r="CH1396" s="86"/>
      <c r="CI1396" s="86"/>
      <c r="CJ1396" s="86"/>
      <c r="CK1396" s="86"/>
      <c r="CS1396" s="1" t="s">
        <v>3702</v>
      </c>
    </row>
    <row r="1397" spans="1:97" ht="15.75" hidden="1" customHeight="1">
      <c r="A1397" s="86"/>
      <c r="B1397" s="106"/>
      <c r="C1397" s="81"/>
      <c r="D1397" s="106"/>
      <c r="E1397" s="106"/>
      <c r="F1397" s="106"/>
      <c r="G1397" s="106"/>
      <c r="H1397" s="106"/>
      <c r="I1397" s="106"/>
      <c r="J1397" s="106"/>
      <c r="K1397" s="106"/>
      <c r="L1397" s="106"/>
      <c r="M1397" s="81"/>
      <c r="N1397" s="81"/>
      <c r="O1397" s="81"/>
      <c r="P1397" s="81"/>
      <c r="Q1397" s="81"/>
      <c r="R1397" s="81"/>
      <c r="S1397" s="81"/>
      <c r="T1397" s="81"/>
      <c r="U1397" s="81"/>
      <c r="V1397" s="81"/>
      <c r="W1397" s="81"/>
      <c r="X1397" s="81"/>
      <c r="Y1397" s="81"/>
      <c r="Z1397" s="81"/>
      <c r="AA1397" s="81"/>
      <c r="AB1397" s="81"/>
      <c r="AC1397" s="81"/>
      <c r="AD1397" s="81"/>
      <c r="AE1397" s="81"/>
      <c r="AF1397" s="81"/>
      <c r="AG1397" s="81"/>
      <c r="AH1397" s="81"/>
      <c r="AI1397" s="81"/>
      <c r="AJ1397" s="81"/>
      <c r="AK1397" s="81"/>
      <c r="AL1397" s="81"/>
      <c r="AM1397" s="81"/>
      <c r="AN1397" s="81"/>
      <c r="AO1397" s="81"/>
      <c r="AP1397" s="81"/>
      <c r="AQ1397" s="81"/>
      <c r="AR1397" s="81"/>
      <c r="AS1397" s="81"/>
      <c r="AT1397" s="81"/>
      <c r="AU1397" s="81"/>
      <c r="AV1397" s="81"/>
      <c r="AW1397" s="81"/>
      <c r="AX1397" s="81"/>
      <c r="AY1397" s="81"/>
      <c r="AZ1397" s="81"/>
      <c r="BA1397" s="81"/>
      <c r="BB1397" s="81"/>
      <c r="BC1397" s="81"/>
      <c r="BD1397" s="81"/>
      <c r="BE1397" s="81"/>
      <c r="BF1397" s="81"/>
      <c r="BG1397" s="81"/>
      <c r="BH1397" s="81"/>
      <c r="BI1397" s="81"/>
      <c r="BJ1397" s="86"/>
      <c r="BK1397" s="86"/>
      <c r="BL1397" s="34"/>
      <c r="BM1397" s="86"/>
      <c r="BN1397" s="86"/>
      <c r="BO1397" s="86"/>
      <c r="BP1397" s="86"/>
      <c r="BQ1397" s="86"/>
      <c r="BR1397" s="86"/>
      <c r="BS1397" s="86"/>
      <c r="BT1397" s="86"/>
      <c r="BU1397" s="86"/>
      <c r="BV1397" s="86"/>
      <c r="BW1397" s="86"/>
      <c r="BX1397" s="86"/>
      <c r="BY1397" s="86"/>
      <c r="BZ1397" s="86"/>
      <c r="CA1397" s="86"/>
      <c r="CB1397" s="86"/>
      <c r="CC1397" s="86"/>
      <c r="CD1397" s="86"/>
      <c r="CE1397" s="86"/>
      <c r="CF1397" s="86"/>
      <c r="CG1397" s="86"/>
      <c r="CH1397" s="86"/>
      <c r="CI1397" s="86"/>
      <c r="CJ1397" s="86"/>
      <c r="CK1397" s="86"/>
      <c r="CS1397" s="1" t="s">
        <v>3703</v>
      </c>
    </row>
    <row r="1398" spans="1:97" ht="15.75" hidden="1" customHeight="1">
      <c r="A1398" s="86"/>
      <c r="B1398" s="106"/>
      <c r="C1398" s="81"/>
      <c r="D1398" s="106"/>
      <c r="E1398" s="106"/>
      <c r="F1398" s="106"/>
      <c r="G1398" s="106"/>
      <c r="H1398" s="106"/>
      <c r="I1398" s="106"/>
      <c r="J1398" s="106"/>
      <c r="K1398" s="106"/>
      <c r="L1398" s="106"/>
      <c r="M1398" s="81"/>
      <c r="N1398" s="81"/>
      <c r="O1398" s="81"/>
      <c r="P1398" s="81"/>
      <c r="Q1398" s="81"/>
      <c r="R1398" s="81"/>
      <c r="S1398" s="81"/>
      <c r="T1398" s="81"/>
      <c r="U1398" s="81"/>
      <c r="V1398" s="81"/>
      <c r="W1398" s="81"/>
      <c r="X1398" s="81"/>
      <c r="Y1398" s="81"/>
      <c r="Z1398" s="81"/>
      <c r="AA1398" s="81"/>
      <c r="AB1398" s="81"/>
      <c r="AC1398" s="81"/>
      <c r="AD1398" s="81"/>
      <c r="AE1398" s="81"/>
      <c r="AF1398" s="81"/>
      <c r="AG1398" s="81"/>
      <c r="AH1398" s="81"/>
      <c r="AI1398" s="81"/>
      <c r="AJ1398" s="81"/>
      <c r="AK1398" s="81"/>
      <c r="AL1398" s="81"/>
      <c r="AM1398" s="81"/>
      <c r="AN1398" s="81"/>
      <c r="AO1398" s="81"/>
      <c r="AP1398" s="81"/>
      <c r="AQ1398" s="81"/>
      <c r="AR1398" s="81"/>
      <c r="AS1398" s="81"/>
      <c r="AT1398" s="81"/>
      <c r="AU1398" s="81"/>
      <c r="AV1398" s="81"/>
      <c r="AW1398" s="81"/>
      <c r="AX1398" s="81"/>
      <c r="AY1398" s="81"/>
      <c r="AZ1398" s="81"/>
      <c r="BA1398" s="81"/>
      <c r="BB1398" s="81"/>
      <c r="BC1398" s="81"/>
      <c r="BD1398" s="81"/>
      <c r="BE1398" s="81"/>
      <c r="BF1398" s="81"/>
      <c r="BG1398" s="81"/>
      <c r="BH1398" s="81"/>
      <c r="BI1398" s="81"/>
      <c r="BJ1398" s="86"/>
      <c r="BK1398" s="86"/>
      <c r="BL1398" s="34"/>
      <c r="BM1398" s="86"/>
      <c r="BN1398" s="86"/>
      <c r="BO1398" s="86"/>
      <c r="BP1398" s="86"/>
      <c r="BQ1398" s="86"/>
      <c r="BR1398" s="86"/>
      <c r="BS1398" s="86"/>
      <c r="BT1398" s="86"/>
      <c r="BU1398" s="86"/>
      <c r="BV1398" s="86"/>
      <c r="BW1398" s="86"/>
      <c r="BX1398" s="86"/>
      <c r="BY1398" s="86"/>
      <c r="BZ1398" s="86"/>
      <c r="CA1398" s="86"/>
      <c r="CB1398" s="86"/>
      <c r="CC1398" s="86"/>
      <c r="CD1398" s="86"/>
      <c r="CE1398" s="86"/>
      <c r="CF1398" s="86"/>
      <c r="CG1398" s="86"/>
      <c r="CH1398" s="86"/>
      <c r="CI1398" s="86"/>
      <c r="CJ1398" s="86"/>
      <c r="CK1398" s="86"/>
      <c r="CS1398" s="1" t="s">
        <v>3704</v>
      </c>
    </row>
    <row r="1399" spans="1:97" ht="15.75" hidden="1" customHeight="1">
      <c r="A1399" s="86"/>
      <c r="B1399" s="106"/>
      <c r="C1399" s="81"/>
      <c r="D1399" s="106"/>
      <c r="E1399" s="106"/>
      <c r="F1399" s="106"/>
      <c r="G1399" s="106"/>
      <c r="H1399" s="106"/>
      <c r="I1399" s="106"/>
      <c r="J1399" s="106"/>
      <c r="K1399" s="106"/>
      <c r="L1399" s="106"/>
      <c r="M1399" s="81"/>
      <c r="N1399" s="81"/>
      <c r="O1399" s="81"/>
      <c r="P1399" s="81"/>
      <c r="Q1399" s="81"/>
      <c r="R1399" s="81"/>
      <c r="S1399" s="81"/>
      <c r="T1399" s="81"/>
      <c r="U1399" s="81"/>
      <c r="V1399" s="81"/>
      <c r="W1399" s="81"/>
      <c r="X1399" s="81"/>
      <c r="Y1399" s="81"/>
      <c r="Z1399" s="81"/>
      <c r="AA1399" s="81"/>
      <c r="AB1399" s="81"/>
      <c r="AC1399" s="81"/>
      <c r="AD1399" s="81"/>
      <c r="AE1399" s="81"/>
      <c r="AF1399" s="81"/>
      <c r="AG1399" s="81"/>
      <c r="AH1399" s="81"/>
      <c r="AI1399" s="81"/>
      <c r="AJ1399" s="81"/>
      <c r="AK1399" s="81"/>
      <c r="AL1399" s="81"/>
      <c r="AM1399" s="81"/>
      <c r="AN1399" s="81"/>
      <c r="AO1399" s="81"/>
      <c r="AP1399" s="81"/>
      <c r="AQ1399" s="81"/>
      <c r="AR1399" s="81"/>
      <c r="AS1399" s="81"/>
      <c r="AT1399" s="81"/>
      <c r="AU1399" s="81"/>
      <c r="AV1399" s="81"/>
      <c r="AW1399" s="81"/>
      <c r="AX1399" s="81"/>
      <c r="AY1399" s="81"/>
      <c r="AZ1399" s="81"/>
      <c r="BA1399" s="81"/>
      <c r="BB1399" s="81"/>
      <c r="BC1399" s="81"/>
      <c r="BD1399" s="81"/>
      <c r="BE1399" s="81"/>
      <c r="BF1399" s="81"/>
      <c r="BG1399" s="81"/>
      <c r="BH1399" s="81"/>
      <c r="BI1399" s="81"/>
      <c r="BJ1399" s="86"/>
      <c r="BK1399" s="86"/>
      <c r="BL1399" s="34"/>
      <c r="BM1399" s="86"/>
      <c r="BN1399" s="86"/>
      <c r="BO1399" s="86"/>
      <c r="BP1399" s="86"/>
      <c r="BQ1399" s="86"/>
      <c r="BR1399" s="86"/>
      <c r="BS1399" s="86"/>
      <c r="BT1399" s="86"/>
      <c r="BU1399" s="86"/>
      <c r="BV1399" s="86"/>
      <c r="BW1399" s="86"/>
      <c r="BX1399" s="86"/>
      <c r="BY1399" s="86"/>
      <c r="BZ1399" s="86"/>
      <c r="CA1399" s="86"/>
      <c r="CB1399" s="86"/>
      <c r="CC1399" s="86"/>
      <c r="CD1399" s="86"/>
      <c r="CE1399" s="86"/>
      <c r="CF1399" s="86"/>
      <c r="CG1399" s="86"/>
      <c r="CH1399" s="86"/>
      <c r="CI1399" s="86"/>
      <c r="CJ1399" s="86"/>
      <c r="CK1399" s="86"/>
      <c r="CS1399" s="1" t="s">
        <v>3705</v>
      </c>
    </row>
    <row r="1400" spans="1:97" ht="15.75" hidden="1" customHeight="1">
      <c r="A1400" s="86"/>
      <c r="B1400" s="106"/>
      <c r="C1400" s="81"/>
      <c r="D1400" s="106"/>
      <c r="E1400" s="106"/>
      <c r="F1400" s="106"/>
      <c r="G1400" s="106"/>
      <c r="H1400" s="106"/>
      <c r="I1400" s="106"/>
      <c r="J1400" s="106"/>
      <c r="K1400" s="106"/>
      <c r="L1400" s="106"/>
      <c r="M1400" s="81"/>
      <c r="N1400" s="81"/>
      <c r="O1400" s="81"/>
      <c r="P1400" s="81"/>
      <c r="Q1400" s="81"/>
      <c r="R1400" s="81"/>
      <c r="S1400" s="81"/>
      <c r="T1400" s="81"/>
      <c r="U1400" s="81"/>
      <c r="V1400" s="81"/>
      <c r="W1400" s="81"/>
      <c r="X1400" s="81"/>
      <c r="Y1400" s="81"/>
      <c r="Z1400" s="81"/>
      <c r="AA1400" s="81"/>
      <c r="AB1400" s="81"/>
      <c r="AC1400" s="81"/>
      <c r="AD1400" s="81"/>
      <c r="AE1400" s="81"/>
      <c r="AF1400" s="81"/>
      <c r="AG1400" s="81"/>
      <c r="AH1400" s="81"/>
      <c r="AI1400" s="81"/>
      <c r="AJ1400" s="81"/>
      <c r="AK1400" s="81"/>
      <c r="AL1400" s="81"/>
      <c r="AM1400" s="81"/>
      <c r="AN1400" s="81"/>
      <c r="AO1400" s="81"/>
      <c r="AP1400" s="81"/>
      <c r="AQ1400" s="81"/>
      <c r="AR1400" s="81"/>
      <c r="AS1400" s="81"/>
      <c r="AT1400" s="81"/>
      <c r="AU1400" s="81"/>
      <c r="AV1400" s="81"/>
      <c r="AW1400" s="81"/>
      <c r="AX1400" s="81"/>
      <c r="AY1400" s="81"/>
      <c r="AZ1400" s="81"/>
      <c r="BA1400" s="81"/>
      <c r="BB1400" s="81"/>
      <c r="BC1400" s="81"/>
      <c r="BD1400" s="81"/>
      <c r="BE1400" s="81"/>
      <c r="BF1400" s="81"/>
      <c r="BG1400" s="81"/>
      <c r="BH1400" s="81"/>
      <c r="BI1400" s="81"/>
      <c r="BJ1400" s="86"/>
      <c r="BK1400" s="86"/>
      <c r="BL1400" s="34"/>
      <c r="BM1400" s="86"/>
      <c r="BN1400" s="86"/>
      <c r="BO1400" s="86"/>
      <c r="BP1400" s="86"/>
      <c r="BQ1400" s="86"/>
      <c r="BR1400" s="86"/>
      <c r="BS1400" s="86"/>
      <c r="BT1400" s="86"/>
      <c r="BU1400" s="86"/>
      <c r="BV1400" s="86"/>
      <c r="BW1400" s="86"/>
      <c r="BX1400" s="86"/>
      <c r="BY1400" s="86"/>
      <c r="BZ1400" s="86"/>
      <c r="CA1400" s="86"/>
      <c r="CB1400" s="86"/>
      <c r="CC1400" s="86"/>
      <c r="CD1400" s="86"/>
      <c r="CE1400" s="86"/>
      <c r="CF1400" s="86"/>
      <c r="CG1400" s="86"/>
      <c r="CH1400" s="86"/>
      <c r="CI1400" s="86"/>
      <c r="CJ1400" s="86"/>
      <c r="CK1400" s="86"/>
      <c r="CS1400" s="1" t="s">
        <v>3706</v>
      </c>
    </row>
    <row r="1401" spans="1:97" ht="15.75" hidden="1" customHeight="1">
      <c r="A1401" s="86"/>
      <c r="B1401" s="106"/>
      <c r="C1401" s="81"/>
      <c r="D1401" s="106"/>
      <c r="E1401" s="106"/>
      <c r="F1401" s="106"/>
      <c r="G1401" s="106"/>
      <c r="H1401" s="106"/>
      <c r="I1401" s="106"/>
      <c r="J1401" s="106"/>
      <c r="K1401" s="106"/>
      <c r="L1401" s="106"/>
      <c r="M1401" s="81"/>
      <c r="N1401" s="81"/>
      <c r="O1401" s="81"/>
      <c r="P1401" s="81"/>
      <c r="Q1401" s="81"/>
      <c r="R1401" s="81"/>
      <c r="S1401" s="81"/>
      <c r="T1401" s="81"/>
      <c r="U1401" s="81"/>
      <c r="V1401" s="81"/>
      <c r="W1401" s="81"/>
      <c r="X1401" s="81"/>
      <c r="Y1401" s="81"/>
      <c r="Z1401" s="81"/>
      <c r="AA1401" s="81"/>
      <c r="AB1401" s="81"/>
      <c r="AC1401" s="81"/>
      <c r="AD1401" s="81"/>
      <c r="AE1401" s="81"/>
      <c r="AF1401" s="81"/>
      <c r="AG1401" s="81"/>
      <c r="AH1401" s="81"/>
      <c r="AI1401" s="81"/>
      <c r="AJ1401" s="81"/>
      <c r="AK1401" s="81"/>
      <c r="AL1401" s="81"/>
      <c r="AM1401" s="81"/>
      <c r="AN1401" s="81"/>
      <c r="AO1401" s="81"/>
      <c r="AP1401" s="81"/>
      <c r="AQ1401" s="81"/>
      <c r="AR1401" s="81"/>
      <c r="AS1401" s="81"/>
      <c r="AT1401" s="81"/>
      <c r="AU1401" s="81"/>
      <c r="AV1401" s="81"/>
      <c r="AW1401" s="81"/>
      <c r="AX1401" s="81"/>
      <c r="AY1401" s="81"/>
      <c r="AZ1401" s="81"/>
      <c r="BA1401" s="81"/>
      <c r="BB1401" s="81"/>
      <c r="BC1401" s="81"/>
      <c r="BD1401" s="81"/>
      <c r="BE1401" s="81"/>
      <c r="BF1401" s="81"/>
      <c r="BG1401" s="81"/>
      <c r="BH1401" s="81"/>
      <c r="BI1401" s="81"/>
      <c r="BJ1401" s="86"/>
      <c r="BK1401" s="86"/>
      <c r="BL1401" s="34"/>
      <c r="BM1401" s="86"/>
      <c r="BN1401" s="86"/>
      <c r="BO1401" s="86"/>
      <c r="BP1401" s="86"/>
      <c r="BQ1401" s="86"/>
      <c r="BR1401" s="86"/>
      <c r="BS1401" s="86"/>
      <c r="BT1401" s="86"/>
      <c r="BU1401" s="86"/>
      <c r="BV1401" s="86"/>
      <c r="BW1401" s="86"/>
      <c r="BX1401" s="86"/>
      <c r="BY1401" s="86"/>
      <c r="BZ1401" s="86"/>
      <c r="CA1401" s="86"/>
      <c r="CB1401" s="86"/>
      <c r="CC1401" s="86"/>
      <c r="CD1401" s="86"/>
      <c r="CE1401" s="86"/>
      <c r="CF1401" s="86"/>
      <c r="CG1401" s="86"/>
      <c r="CH1401" s="86"/>
      <c r="CI1401" s="86"/>
      <c r="CJ1401" s="86"/>
      <c r="CK1401" s="86"/>
      <c r="CS1401" s="1" t="s">
        <v>3707</v>
      </c>
    </row>
    <row r="1402" spans="1:97" ht="15.75" hidden="1" customHeight="1">
      <c r="A1402" s="86"/>
      <c r="B1402" s="106"/>
      <c r="C1402" s="81"/>
      <c r="D1402" s="106"/>
      <c r="E1402" s="106"/>
      <c r="F1402" s="106"/>
      <c r="G1402" s="106"/>
      <c r="H1402" s="106"/>
      <c r="I1402" s="106"/>
      <c r="J1402" s="106"/>
      <c r="K1402" s="106"/>
      <c r="L1402" s="106"/>
      <c r="M1402" s="81"/>
      <c r="N1402" s="81"/>
      <c r="O1402" s="81"/>
      <c r="P1402" s="81"/>
      <c r="Q1402" s="81"/>
      <c r="R1402" s="81"/>
      <c r="S1402" s="81"/>
      <c r="T1402" s="81"/>
      <c r="U1402" s="81"/>
      <c r="V1402" s="81"/>
      <c r="W1402" s="81"/>
      <c r="X1402" s="81"/>
      <c r="Y1402" s="81"/>
      <c r="Z1402" s="81"/>
      <c r="AA1402" s="81"/>
      <c r="AB1402" s="81"/>
      <c r="AC1402" s="81"/>
      <c r="AD1402" s="81"/>
      <c r="AE1402" s="81"/>
      <c r="AF1402" s="81"/>
      <c r="AG1402" s="81"/>
      <c r="AH1402" s="81"/>
      <c r="AI1402" s="81"/>
      <c r="AJ1402" s="81"/>
      <c r="AK1402" s="81"/>
      <c r="AL1402" s="81"/>
      <c r="AM1402" s="81"/>
      <c r="AN1402" s="81"/>
      <c r="AO1402" s="81"/>
      <c r="AP1402" s="81"/>
      <c r="AQ1402" s="81"/>
      <c r="AR1402" s="81"/>
      <c r="AS1402" s="81"/>
      <c r="AT1402" s="81"/>
      <c r="AU1402" s="81"/>
      <c r="AV1402" s="81"/>
      <c r="AW1402" s="81"/>
      <c r="AX1402" s="81"/>
      <c r="AY1402" s="81"/>
      <c r="AZ1402" s="81"/>
      <c r="BA1402" s="81"/>
      <c r="BB1402" s="81"/>
      <c r="BC1402" s="81"/>
      <c r="BD1402" s="81"/>
      <c r="BE1402" s="81"/>
      <c r="BF1402" s="81"/>
      <c r="BG1402" s="81"/>
      <c r="BH1402" s="81"/>
      <c r="BI1402" s="81"/>
      <c r="BJ1402" s="86"/>
      <c r="BK1402" s="86"/>
      <c r="BL1402" s="34"/>
      <c r="BM1402" s="86"/>
      <c r="BN1402" s="86"/>
      <c r="BO1402" s="86"/>
      <c r="BP1402" s="86"/>
      <c r="BQ1402" s="86"/>
      <c r="BR1402" s="86"/>
      <c r="BS1402" s="86"/>
      <c r="BT1402" s="86"/>
      <c r="BU1402" s="86"/>
      <c r="BV1402" s="86"/>
      <c r="BW1402" s="86"/>
      <c r="BX1402" s="86"/>
      <c r="BY1402" s="86"/>
      <c r="BZ1402" s="86"/>
      <c r="CA1402" s="86"/>
      <c r="CB1402" s="86"/>
      <c r="CC1402" s="86"/>
      <c r="CD1402" s="86"/>
      <c r="CE1402" s="86"/>
      <c r="CF1402" s="86"/>
      <c r="CG1402" s="86"/>
      <c r="CH1402" s="86"/>
      <c r="CI1402" s="86"/>
      <c r="CJ1402" s="86"/>
      <c r="CK1402" s="86"/>
      <c r="CS1402" s="1" t="s">
        <v>3708</v>
      </c>
    </row>
    <row r="1403" spans="1:97" ht="15.75" hidden="1" customHeight="1">
      <c r="A1403" s="86"/>
      <c r="B1403" s="106"/>
      <c r="C1403" s="81"/>
      <c r="D1403" s="106"/>
      <c r="E1403" s="106"/>
      <c r="F1403" s="106"/>
      <c r="G1403" s="106"/>
      <c r="H1403" s="106"/>
      <c r="I1403" s="106"/>
      <c r="J1403" s="106"/>
      <c r="K1403" s="106"/>
      <c r="L1403" s="106"/>
      <c r="M1403" s="81"/>
      <c r="N1403" s="81"/>
      <c r="O1403" s="81"/>
      <c r="P1403" s="81"/>
      <c r="Q1403" s="81"/>
      <c r="R1403" s="81"/>
      <c r="S1403" s="81"/>
      <c r="T1403" s="81"/>
      <c r="U1403" s="81"/>
      <c r="V1403" s="81"/>
      <c r="W1403" s="81"/>
      <c r="X1403" s="81"/>
      <c r="Y1403" s="81"/>
      <c r="Z1403" s="81"/>
      <c r="AA1403" s="81"/>
      <c r="AB1403" s="81"/>
      <c r="AC1403" s="81"/>
      <c r="AD1403" s="81"/>
      <c r="AE1403" s="81"/>
      <c r="AF1403" s="81"/>
      <c r="AG1403" s="81"/>
      <c r="AH1403" s="81"/>
      <c r="AI1403" s="81"/>
      <c r="AJ1403" s="81"/>
      <c r="AK1403" s="81"/>
      <c r="AL1403" s="81"/>
      <c r="AM1403" s="81"/>
      <c r="AN1403" s="81"/>
      <c r="AO1403" s="81"/>
      <c r="AP1403" s="81"/>
      <c r="AQ1403" s="81"/>
      <c r="AR1403" s="81"/>
      <c r="AS1403" s="81"/>
      <c r="AT1403" s="81"/>
      <c r="AU1403" s="81"/>
      <c r="AV1403" s="81"/>
      <c r="AW1403" s="81"/>
      <c r="AX1403" s="81"/>
      <c r="AY1403" s="81"/>
      <c r="AZ1403" s="81"/>
      <c r="BA1403" s="81"/>
      <c r="BB1403" s="81"/>
      <c r="BC1403" s="81"/>
      <c r="BD1403" s="81"/>
      <c r="BE1403" s="81"/>
      <c r="BF1403" s="81"/>
      <c r="BG1403" s="81"/>
      <c r="BH1403" s="81"/>
      <c r="BI1403" s="81"/>
      <c r="BJ1403" s="86"/>
      <c r="BK1403" s="86"/>
      <c r="BL1403" s="34"/>
      <c r="BM1403" s="86"/>
      <c r="BN1403" s="86"/>
      <c r="BO1403" s="86"/>
      <c r="BP1403" s="86"/>
      <c r="BQ1403" s="86"/>
      <c r="BR1403" s="86"/>
      <c r="BS1403" s="86"/>
      <c r="BT1403" s="86"/>
      <c r="BU1403" s="86"/>
      <c r="BV1403" s="86"/>
      <c r="BW1403" s="86"/>
      <c r="BX1403" s="86"/>
      <c r="BY1403" s="86"/>
      <c r="BZ1403" s="86"/>
      <c r="CA1403" s="86"/>
      <c r="CB1403" s="86"/>
      <c r="CC1403" s="86"/>
      <c r="CD1403" s="86"/>
      <c r="CE1403" s="86"/>
      <c r="CF1403" s="86"/>
      <c r="CG1403" s="86"/>
      <c r="CH1403" s="86"/>
      <c r="CI1403" s="86"/>
      <c r="CJ1403" s="86"/>
      <c r="CK1403" s="86"/>
      <c r="CS1403" s="1" t="s">
        <v>3709</v>
      </c>
    </row>
    <row r="1404" spans="1:97" ht="15.75" hidden="1" customHeight="1">
      <c r="A1404" s="86"/>
      <c r="B1404" s="106"/>
      <c r="C1404" s="81"/>
      <c r="D1404" s="106"/>
      <c r="E1404" s="106"/>
      <c r="F1404" s="106"/>
      <c r="G1404" s="106"/>
      <c r="H1404" s="106"/>
      <c r="I1404" s="106"/>
      <c r="J1404" s="106"/>
      <c r="K1404" s="106"/>
      <c r="L1404" s="106"/>
      <c r="M1404" s="81"/>
      <c r="N1404" s="81"/>
      <c r="O1404" s="81"/>
      <c r="P1404" s="81"/>
      <c r="Q1404" s="81"/>
      <c r="R1404" s="81"/>
      <c r="S1404" s="81"/>
      <c r="T1404" s="81"/>
      <c r="U1404" s="81"/>
      <c r="V1404" s="81"/>
      <c r="W1404" s="81"/>
      <c r="X1404" s="81"/>
      <c r="Y1404" s="81"/>
      <c r="Z1404" s="81"/>
      <c r="AA1404" s="81"/>
      <c r="AB1404" s="81"/>
      <c r="AC1404" s="81"/>
      <c r="AD1404" s="81"/>
      <c r="AE1404" s="81"/>
      <c r="AF1404" s="81"/>
      <c r="AG1404" s="81"/>
      <c r="AH1404" s="81"/>
      <c r="AI1404" s="81"/>
      <c r="AJ1404" s="81"/>
      <c r="AK1404" s="81"/>
      <c r="AL1404" s="81"/>
      <c r="AM1404" s="81"/>
      <c r="AN1404" s="81"/>
      <c r="AO1404" s="81"/>
      <c r="AP1404" s="81"/>
      <c r="AQ1404" s="81"/>
      <c r="AR1404" s="81"/>
      <c r="AS1404" s="81"/>
      <c r="AT1404" s="81"/>
      <c r="AU1404" s="81"/>
      <c r="AV1404" s="81"/>
      <c r="AW1404" s="81"/>
      <c r="AX1404" s="81"/>
      <c r="AY1404" s="81"/>
      <c r="AZ1404" s="81"/>
      <c r="BA1404" s="81"/>
      <c r="BB1404" s="81"/>
      <c r="BC1404" s="81"/>
      <c r="BD1404" s="81"/>
      <c r="BE1404" s="81"/>
      <c r="BF1404" s="81"/>
      <c r="BG1404" s="81"/>
      <c r="BH1404" s="81"/>
      <c r="BI1404" s="81"/>
      <c r="BJ1404" s="86"/>
      <c r="BK1404" s="86"/>
      <c r="BL1404" s="34"/>
      <c r="BM1404" s="86"/>
      <c r="BN1404" s="86"/>
      <c r="BO1404" s="86"/>
      <c r="BP1404" s="86"/>
      <c r="BQ1404" s="86"/>
      <c r="BR1404" s="86"/>
      <c r="BS1404" s="86"/>
      <c r="BT1404" s="86"/>
      <c r="BU1404" s="86"/>
      <c r="BV1404" s="86"/>
      <c r="BW1404" s="86"/>
      <c r="BX1404" s="86"/>
      <c r="BY1404" s="86"/>
      <c r="BZ1404" s="86"/>
      <c r="CA1404" s="86"/>
      <c r="CB1404" s="86"/>
      <c r="CC1404" s="86"/>
      <c r="CD1404" s="86"/>
      <c r="CE1404" s="86"/>
      <c r="CF1404" s="86"/>
      <c r="CG1404" s="86"/>
      <c r="CH1404" s="86"/>
      <c r="CI1404" s="86"/>
      <c r="CJ1404" s="86"/>
      <c r="CK1404" s="86"/>
      <c r="CS1404" s="1" t="s">
        <v>3710</v>
      </c>
    </row>
    <row r="1405" spans="1:97" ht="15.75" hidden="1" customHeight="1">
      <c r="A1405" s="86"/>
      <c r="B1405" s="106"/>
      <c r="C1405" s="81"/>
      <c r="D1405" s="106"/>
      <c r="E1405" s="106"/>
      <c r="F1405" s="106"/>
      <c r="G1405" s="106"/>
      <c r="H1405" s="106"/>
      <c r="I1405" s="106"/>
      <c r="J1405" s="106"/>
      <c r="K1405" s="106"/>
      <c r="L1405" s="106"/>
      <c r="M1405" s="81"/>
      <c r="N1405" s="81"/>
      <c r="O1405" s="81"/>
      <c r="P1405" s="81"/>
      <c r="Q1405" s="81"/>
      <c r="R1405" s="81"/>
      <c r="S1405" s="81"/>
      <c r="T1405" s="81"/>
      <c r="U1405" s="81"/>
      <c r="V1405" s="81"/>
      <c r="W1405" s="81"/>
      <c r="X1405" s="81"/>
      <c r="Y1405" s="81"/>
      <c r="Z1405" s="81"/>
      <c r="AA1405" s="81"/>
      <c r="AB1405" s="81"/>
      <c r="AC1405" s="81"/>
      <c r="AD1405" s="81"/>
      <c r="AE1405" s="81"/>
      <c r="AF1405" s="81"/>
      <c r="AG1405" s="81"/>
      <c r="AH1405" s="81"/>
      <c r="AI1405" s="81"/>
      <c r="AJ1405" s="81"/>
      <c r="AK1405" s="81"/>
      <c r="AL1405" s="81"/>
      <c r="AM1405" s="81"/>
      <c r="AN1405" s="81"/>
      <c r="AO1405" s="81"/>
      <c r="AP1405" s="81"/>
      <c r="AQ1405" s="81"/>
      <c r="AR1405" s="81"/>
      <c r="AS1405" s="81"/>
      <c r="AT1405" s="81"/>
      <c r="AU1405" s="81"/>
      <c r="AV1405" s="81"/>
      <c r="AW1405" s="81"/>
      <c r="AX1405" s="81"/>
      <c r="AY1405" s="81"/>
      <c r="AZ1405" s="81"/>
      <c r="BA1405" s="81"/>
      <c r="BB1405" s="81"/>
      <c r="BC1405" s="81"/>
      <c r="BD1405" s="81"/>
      <c r="BE1405" s="81"/>
      <c r="BF1405" s="81"/>
      <c r="BG1405" s="81"/>
      <c r="BH1405" s="81"/>
      <c r="BI1405" s="81"/>
      <c r="BJ1405" s="86"/>
      <c r="BK1405" s="86"/>
      <c r="BL1405" s="34"/>
      <c r="BM1405" s="86"/>
      <c r="BN1405" s="86"/>
      <c r="BO1405" s="86"/>
      <c r="BP1405" s="86"/>
      <c r="BQ1405" s="86"/>
      <c r="BR1405" s="86"/>
      <c r="BS1405" s="86"/>
      <c r="BT1405" s="86"/>
      <c r="BU1405" s="86"/>
      <c r="BV1405" s="86"/>
      <c r="BW1405" s="86"/>
      <c r="BX1405" s="86"/>
      <c r="BY1405" s="86"/>
      <c r="BZ1405" s="86"/>
      <c r="CA1405" s="86"/>
      <c r="CB1405" s="86"/>
      <c r="CC1405" s="86"/>
      <c r="CD1405" s="86"/>
      <c r="CE1405" s="86"/>
      <c r="CF1405" s="86"/>
      <c r="CG1405" s="86"/>
      <c r="CH1405" s="86"/>
      <c r="CI1405" s="86"/>
      <c r="CJ1405" s="86"/>
      <c r="CK1405" s="86"/>
      <c r="CS1405" s="1" t="s">
        <v>3711</v>
      </c>
    </row>
    <row r="1406" spans="1:97" ht="15.75" hidden="1" customHeight="1">
      <c r="A1406" s="86"/>
      <c r="B1406" s="106"/>
      <c r="C1406" s="81"/>
      <c r="D1406" s="106"/>
      <c r="E1406" s="106"/>
      <c r="F1406" s="106"/>
      <c r="G1406" s="106"/>
      <c r="H1406" s="106"/>
      <c r="I1406" s="106"/>
      <c r="J1406" s="106"/>
      <c r="K1406" s="106"/>
      <c r="L1406" s="106"/>
      <c r="M1406" s="81"/>
      <c r="N1406" s="81"/>
      <c r="O1406" s="81"/>
      <c r="P1406" s="81"/>
      <c r="Q1406" s="81"/>
      <c r="R1406" s="81"/>
      <c r="S1406" s="81"/>
      <c r="T1406" s="81"/>
      <c r="U1406" s="81"/>
      <c r="V1406" s="81"/>
      <c r="W1406" s="81"/>
      <c r="X1406" s="81"/>
      <c r="Y1406" s="81"/>
      <c r="Z1406" s="81"/>
      <c r="AA1406" s="81"/>
      <c r="AB1406" s="81"/>
      <c r="AC1406" s="81"/>
      <c r="AD1406" s="81"/>
      <c r="AE1406" s="81"/>
      <c r="AF1406" s="81"/>
      <c r="AG1406" s="81"/>
      <c r="AH1406" s="81"/>
      <c r="AI1406" s="81"/>
      <c r="AJ1406" s="81"/>
      <c r="AK1406" s="81"/>
      <c r="AL1406" s="81"/>
      <c r="AM1406" s="81"/>
      <c r="AN1406" s="81"/>
      <c r="AO1406" s="81"/>
      <c r="AP1406" s="81"/>
      <c r="AQ1406" s="81"/>
      <c r="AR1406" s="81"/>
      <c r="AS1406" s="81"/>
      <c r="AT1406" s="81"/>
      <c r="AU1406" s="81"/>
      <c r="AV1406" s="81"/>
      <c r="AW1406" s="81"/>
      <c r="AX1406" s="81"/>
      <c r="AY1406" s="81"/>
      <c r="AZ1406" s="81"/>
      <c r="BA1406" s="81"/>
      <c r="BB1406" s="81"/>
      <c r="BC1406" s="81"/>
      <c r="BD1406" s="81"/>
      <c r="BE1406" s="81"/>
      <c r="BF1406" s="81"/>
      <c r="BG1406" s="81"/>
      <c r="BH1406" s="81"/>
      <c r="BI1406" s="81"/>
      <c r="BJ1406" s="86"/>
      <c r="BK1406" s="86"/>
      <c r="BL1406" s="34"/>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S1406" s="1" t="s">
        <v>3712</v>
      </c>
    </row>
    <row r="1407" spans="1:97" ht="15.75" hidden="1" customHeight="1">
      <c r="A1407" s="86"/>
      <c r="B1407" s="106"/>
      <c r="C1407" s="81"/>
      <c r="D1407" s="106"/>
      <c r="E1407" s="106"/>
      <c r="F1407" s="106"/>
      <c r="G1407" s="106"/>
      <c r="H1407" s="106"/>
      <c r="I1407" s="106"/>
      <c r="J1407" s="106"/>
      <c r="K1407" s="106"/>
      <c r="L1407" s="106"/>
      <c r="M1407" s="81"/>
      <c r="N1407" s="81"/>
      <c r="O1407" s="81"/>
      <c r="P1407" s="81"/>
      <c r="Q1407" s="81"/>
      <c r="R1407" s="81"/>
      <c r="S1407" s="81"/>
      <c r="T1407" s="81"/>
      <c r="U1407" s="81"/>
      <c r="V1407" s="81"/>
      <c r="W1407" s="81"/>
      <c r="X1407" s="81"/>
      <c r="Y1407" s="81"/>
      <c r="Z1407" s="81"/>
      <c r="AA1407" s="81"/>
      <c r="AB1407" s="81"/>
      <c r="AC1407" s="81"/>
      <c r="AD1407" s="81"/>
      <c r="AE1407" s="81"/>
      <c r="AF1407" s="81"/>
      <c r="AG1407" s="81"/>
      <c r="AH1407" s="81"/>
      <c r="AI1407" s="81"/>
      <c r="AJ1407" s="81"/>
      <c r="AK1407" s="81"/>
      <c r="AL1407" s="81"/>
      <c r="AM1407" s="81"/>
      <c r="AN1407" s="81"/>
      <c r="AO1407" s="81"/>
      <c r="AP1407" s="81"/>
      <c r="AQ1407" s="81"/>
      <c r="AR1407" s="81"/>
      <c r="AS1407" s="81"/>
      <c r="AT1407" s="81"/>
      <c r="AU1407" s="81"/>
      <c r="AV1407" s="81"/>
      <c r="AW1407" s="81"/>
      <c r="AX1407" s="81"/>
      <c r="AY1407" s="81"/>
      <c r="AZ1407" s="81"/>
      <c r="BA1407" s="81"/>
      <c r="BB1407" s="81"/>
      <c r="BC1407" s="81"/>
      <c r="BD1407" s="81"/>
      <c r="BE1407" s="81"/>
      <c r="BF1407" s="81"/>
      <c r="BG1407" s="81"/>
      <c r="BH1407" s="81"/>
      <c r="BI1407" s="81"/>
      <c r="BJ1407" s="86"/>
      <c r="BK1407" s="86"/>
      <c r="BL1407" s="34"/>
      <c r="BM1407" s="86"/>
      <c r="BN1407" s="86"/>
      <c r="BO1407" s="86"/>
      <c r="BP1407" s="86"/>
      <c r="BQ1407" s="86"/>
      <c r="BR1407" s="86"/>
      <c r="BS1407" s="86"/>
      <c r="BT1407" s="86"/>
      <c r="BU1407" s="86"/>
      <c r="BV1407" s="86"/>
      <c r="BW1407" s="86"/>
      <c r="BX1407" s="86"/>
      <c r="BY1407" s="86"/>
      <c r="BZ1407" s="86"/>
      <c r="CA1407" s="86"/>
      <c r="CB1407" s="86"/>
      <c r="CC1407" s="86"/>
      <c r="CD1407" s="86"/>
      <c r="CE1407" s="86"/>
      <c r="CF1407" s="86"/>
      <c r="CG1407" s="86"/>
      <c r="CH1407" s="86"/>
      <c r="CI1407" s="86"/>
      <c r="CJ1407" s="86"/>
      <c r="CK1407" s="86"/>
      <c r="CS1407" s="1" t="s">
        <v>3713</v>
      </c>
    </row>
    <row r="1408" spans="1:97" ht="15.75" hidden="1" customHeight="1">
      <c r="A1408" s="86"/>
      <c r="B1408" s="106"/>
      <c r="C1408" s="81"/>
      <c r="D1408" s="106"/>
      <c r="E1408" s="106"/>
      <c r="F1408" s="106"/>
      <c r="G1408" s="106"/>
      <c r="H1408" s="106"/>
      <c r="I1408" s="106"/>
      <c r="J1408" s="106"/>
      <c r="K1408" s="106"/>
      <c r="L1408" s="106"/>
      <c r="M1408" s="81"/>
      <c r="N1408" s="81"/>
      <c r="O1408" s="81"/>
      <c r="P1408" s="81"/>
      <c r="Q1408" s="81"/>
      <c r="R1408" s="81"/>
      <c r="S1408" s="81"/>
      <c r="T1408" s="81"/>
      <c r="U1408" s="81"/>
      <c r="V1408" s="81"/>
      <c r="W1408" s="81"/>
      <c r="X1408" s="81"/>
      <c r="Y1408" s="81"/>
      <c r="Z1408" s="81"/>
      <c r="AA1408" s="81"/>
      <c r="AB1408" s="81"/>
      <c r="AC1408" s="81"/>
      <c r="AD1408" s="81"/>
      <c r="AE1408" s="81"/>
      <c r="AF1408" s="81"/>
      <c r="AG1408" s="81"/>
      <c r="AH1408" s="81"/>
      <c r="AI1408" s="81"/>
      <c r="AJ1408" s="81"/>
      <c r="AK1408" s="81"/>
      <c r="AL1408" s="81"/>
      <c r="AM1408" s="81"/>
      <c r="AN1408" s="81"/>
      <c r="AO1408" s="81"/>
      <c r="AP1408" s="81"/>
      <c r="AQ1408" s="81"/>
      <c r="AR1408" s="81"/>
      <c r="AS1408" s="81"/>
      <c r="AT1408" s="81"/>
      <c r="AU1408" s="81"/>
      <c r="AV1408" s="81"/>
      <c r="AW1408" s="81"/>
      <c r="AX1408" s="81"/>
      <c r="AY1408" s="81"/>
      <c r="AZ1408" s="81"/>
      <c r="BA1408" s="81"/>
      <c r="BB1408" s="81"/>
      <c r="BC1408" s="81"/>
      <c r="BD1408" s="81"/>
      <c r="BE1408" s="81"/>
      <c r="BF1408" s="81"/>
      <c r="BG1408" s="81"/>
      <c r="BH1408" s="81"/>
      <c r="BI1408" s="81"/>
      <c r="BJ1408" s="86"/>
      <c r="BK1408" s="86"/>
      <c r="BL1408" s="34"/>
      <c r="BM1408" s="86"/>
      <c r="BN1408" s="86"/>
      <c r="BO1408" s="86"/>
      <c r="BP1408" s="86"/>
      <c r="BQ1408" s="86"/>
      <c r="BR1408" s="86"/>
      <c r="BS1408" s="86"/>
      <c r="BT1408" s="86"/>
      <c r="BU1408" s="86"/>
      <c r="BV1408" s="86"/>
      <c r="BW1408" s="86"/>
      <c r="BX1408" s="86"/>
      <c r="BY1408" s="86"/>
      <c r="BZ1408" s="86"/>
      <c r="CA1408" s="86"/>
      <c r="CB1408" s="86"/>
      <c r="CC1408" s="86"/>
      <c r="CD1408" s="86"/>
      <c r="CE1408" s="86"/>
      <c r="CF1408" s="86"/>
      <c r="CG1408" s="86"/>
      <c r="CH1408" s="86"/>
      <c r="CI1408" s="86"/>
      <c r="CJ1408" s="86"/>
      <c r="CK1408" s="86"/>
      <c r="CS1408" s="1" t="s">
        <v>3714</v>
      </c>
    </row>
    <row r="1409" spans="1:97" ht="15.75" hidden="1" customHeight="1">
      <c r="A1409" s="86"/>
      <c r="B1409" s="106"/>
      <c r="C1409" s="81"/>
      <c r="D1409" s="106"/>
      <c r="E1409" s="106"/>
      <c r="F1409" s="106"/>
      <c r="G1409" s="106"/>
      <c r="H1409" s="106"/>
      <c r="I1409" s="106"/>
      <c r="J1409" s="106"/>
      <c r="K1409" s="106"/>
      <c r="L1409" s="106"/>
      <c r="M1409" s="81"/>
      <c r="N1409" s="81"/>
      <c r="O1409" s="81"/>
      <c r="P1409" s="81"/>
      <c r="Q1409" s="81"/>
      <c r="R1409" s="81"/>
      <c r="S1409" s="81"/>
      <c r="T1409" s="81"/>
      <c r="U1409" s="81"/>
      <c r="V1409" s="81"/>
      <c r="W1409" s="81"/>
      <c r="X1409" s="81"/>
      <c r="Y1409" s="81"/>
      <c r="Z1409" s="81"/>
      <c r="AA1409" s="81"/>
      <c r="AB1409" s="81"/>
      <c r="AC1409" s="81"/>
      <c r="AD1409" s="81"/>
      <c r="AE1409" s="81"/>
      <c r="AF1409" s="81"/>
      <c r="AG1409" s="81"/>
      <c r="AH1409" s="81"/>
      <c r="AI1409" s="81"/>
      <c r="AJ1409" s="81"/>
      <c r="AK1409" s="81"/>
      <c r="AL1409" s="81"/>
      <c r="AM1409" s="81"/>
      <c r="AN1409" s="81"/>
      <c r="AO1409" s="81"/>
      <c r="AP1409" s="81"/>
      <c r="AQ1409" s="81"/>
      <c r="AR1409" s="81"/>
      <c r="AS1409" s="81"/>
      <c r="AT1409" s="81"/>
      <c r="AU1409" s="81"/>
      <c r="AV1409" s="81"/>
      <c r="AW1409" s="81"/>
      <c r="AX1409" s="81"/>
      <c r="AY1409" s="81"/>
      <c r="AZ1409" s="81"/>
      <c r="BA1409" s="81"/>
      <c r="BB1409" s="81"/>
      <c r="BC1409" s="81"/>
      <c r="BD1409" s="81"/>
      <c r="BE1409" s="81"/>
      <c r="BF1409" s="81"/>
      <c r="BG1409" s="81"/>
      <c r="BH1409" s="81"/>
      <c r="BI1409" s="81"/>
      <c r="BJ1409" s="86"/>
      <c r="BK1409" s="86"/>
      <c r="BL1409" s="34"/>
      <c r="BM1409" s="86"/>
      <c r="BN1409" s="86"/>
      <c r="BO1409" s="86"/>
      <c r="BP1409" s="86"/>
      <c r="BQ1409" s="86"/>
      <c r="BR1409" s="86"/>
      <c r="BS1409" s="86"/>
      <c r="BT1409" s="86"/>
      <c r="BU1409" s="86"/>
      <c r="BV1409" s="86"/>
      <c r="BW1409" s="86"/>
      <c r="BX1409" s="86"/>
      <c r="BY1409" s="86"/>
      <c r="BZ1409" s="86"/>
      <c r="CA1409" s="86"/>
      <c r="CB1409" s="86"/>
      <c r="CC1409" s="86"/>
      <c r="CD1409" s="86"/>
      <c r="CE1409" s="86"/>
      <c r="CF1409" s="86"/>
      <c r="CG1409" s="86"/>
      <c r="CH1409" s="86"/>
      <c r="CI1409" s="86"/>
      <c r="CJ1409" s="86"/>
      <c r="CK1409" s="86"/>
      <c r="CS1409" s="1" t="s">
        <v>3715</v>
      </c>
    </row>
    <row r="1410" spans="1:97" ht="15.75" hidden="1" customHeight="1">
      <c r="A1410" s="86"/>
      <c r="B1410" s="106"/>
      <c r="C1410" s="81"/>
      <c r="D1410" s="106"/>
      <c r="E1410" s="106"/>
      <c r="F1410" s="106"/>
      <c r="G1410" s="106"/>
      <c r="H1410" s="106"/>
      <c r="I1410" s="106"/>
      <c r="J1410" s="106"/>
      <c r="K1410" s="106"/>
      <c r="L1410" s="106"/>
      <c r="M1410" s="81"/>
      <c r="N1410" s="81"/>
      <c r="O1410" s="81"/>
      <c r="P1410" s="81"/>
      <c r="Q1410" s="81"/>
      <c r="R1410" s="81"/>
      <c r="S1410" s="81"/>
      <c r="T1410" s="81"/>
      <c r="U1410" s="81"/>
      <c r="V1410" s="81"/>
      <c r="W1410" s="81"/>
      <c r="X1410" s="81"/>
      <c r="Y1410" s="81"/>
      <c r="Z1410" s="81"/>
      <c r="AA1410" s="81"/>
      <c r="AB1410" s="81"/>
      <c r="AC1410" s="81"/>
      <c r="AD1410" s="81"/>
      <c r="AE1410" s="81"/>
      <c r="AF1410" s="81"/>
      <c r="AG1410" s="81"/>
      <c r="AH1410" s="81"/>
      <c r="AI1410" s="81"/>
      <c r="AJ1410" s="81"/>
      <c r="AK1410" s="81"/>
      <c r="AL1410" s="81"/>
      <c r="AM1410" s="81"/>
      <c r="AN1410" s="81"/>
      <c r="AO1410" s="81"/>
      <c r="AP1410" s="81"/>
      <c r="AQ1410" s="81"/>
      <c r="AR1410" s="81"/>
      <c r="AS1410" s="81"/>
      <c r="AT1410" s="81"/>
      <c r="AU1410" s="81"/>
      <c r="AV1410" s="81"/>
      <c r="AW1410" s="81"/>
      <c r="AX1410" s="81"/>
      <c r="AY1410" s="81"/>
      <c r="AZ1410" s="81"/>
      <c r="BA1410" s="81"/>
      <c r="BB1410" s="81"/>
      <c r="BC1410" s="81"/>
      <c r="BD1410" s="81"/>
      <c r="BE1410" s="81"/>
      <c r="BF1410" s="81"/>
      <c r="BG1410" s="81"/>
      <c r="BH1410" s="81"/>
      <c r="BI1410" s="81"/>
      <c r="BJ1410" s="86"/>
      <c r="BK1410" s="86"/>
      <c r="BL1410" s="34"/>
      <c r="BM1410" s="86"/>
      <c r="BN1410" s="86"/>
      <c r="BO1410" s="86"/>
      <c r="BP1410" s="86"/>
      <c r="BQ1410" s="86"/>
      <c r="BR1410" s="86"/>
      <c r="BS1410" s="86"/>
      <c r="BT1410" s="86"/>
      <c r="BU1410" s="86"/>
      <c r="BV1410" s="86"/>
      <c r="BW1410" s="86"/>
      <c r="BX1410" s="86"/>
      <c r="BY1410" s="86"/>
      <c r="BZ1410" s="86"/>
      <c r="CA1410" s="86"/>
      <c r="CB1410" s="86"/>
      <c r="CC1410" s="86"/>
      <c r="CD1410" s="86"/>
      <c r="CE1410" s="86"/>
      <c r="CF1410" s="86"/>
      <c r="CG1410" s="86"/>
      <c r="CH1410" s="86"/>
      <c r="CI1410" s="86"/>
      <c r="CJ1410" s="86"/>
      <c r="CK1410" s="86"/>
      <c r="CS1410" s="1" t="s">
        <v>3716</v>
      </c>
    </row>
    <row r="1411" spans="1:97" ht="15.75" hidden="1" customHeight="1">
      <c r="A1411" s="86"/>
      <c r="B1411" s="106"/>
      <c r="C1411" s="81"/>
      <c r="D1411" s="106"/>
      <c r="E1411" s="106"/>
      <c r="F1411" s="106"/>
      <c r="G1411" s="106"/>
      <c r="H1411" s="106"/>
      <c r="I1411" s="106"/>
      <c r="J1411" s="106"/>
      <c r="K1411" s="106"/>
      <c r="L1411" s="106"/>
      <c r="M1411" s="81"/>
      <c r="N1411" s="81"/>
      <c r="O1411" s="81"/>
      <c r="P1411" s="81"/>
      <c r="Q1411" s="81"/>
      <c r="R1411" s="81"/>
      <c r="S1411" s="81"/>
      <c r="T1411" s="81"/>
      <c r="U1411" s="81"/>
      <c r="V1411" s="81"/>
      <c r="W1411" s="81"/>
      <c r="X1411" s="81"/>
      <c r="Y1411" s="81"/>
      <c r="Z1411" s="81"/>
      <c r="AA1411" s="81"/>
      <c r="AB1411" s="81"/>
      <c r="AC1411" s="81"/>
      <c r="AD1411" s="81"/>
      <c r="AE1411" s="81"/>
      <c r="AF1411" s="81"/>
      <c r="AG1411" s="81"/>
      <c r="AH1411" s="81"/>
      <c r="AI1411" s="81"/>
      <c r="AJ1411" s="81"/>
      <c r="AK1411" s="81"/>
      <c r="AL1411" s="81"/>
      <c r="AM1411" s="81"/>
      <c r="AN1411" s="81"/>
      <c r="AO1411" s="81"/>
      <c r="AP1411" s="81"/>
      <c r="AQ1411" s="81"/>
      <c r="AR1411" s="81"/>
      <c r="AS1411" s="81"/>
      <c r="AT1411" s="81"/>
      <c r="AU1411" s="81"/>
      <c r="AV1411" s="81"/>
      <c r="AW1411" s="81"/>
      <c r="AX1411" s="81"/>
      <c r="AY1411" s="81"/>
      <c r="AZ1411" s="81"/>
      <c r="BA1411" s="81"/>
      <c r="BB1411" s="81"/>
      <c r="BC1411" s="81"/>
      <c r="BD1411" s="81"/>
      <c r="BE1411" s="81"/>
      <c r="BF1411" s="81"/>
      <c r="BG1411" s="81"/>
      <c r="BH1411" s="81"/>
      <c r="BI1411" s="81"/>
      <c r="BJ1411" s="86"/>
      <c r="BK1411" s="86"/>
      <c r="BL1411" s="34"/>
      <c r="BM1411" s="86"/>
      <c r="BN1411" s="86"/>
      <c r="BO1411" s="86"/>
      <c r="BP1411" s="86"/>
      <c r="BQ1411" s="86"/>
      <c r="BR1411" s="86"/>
      <c r="BS1411" s="86"/>
      <c r="BT1411" s="86"/>
      <c r="BU1411" s="86"/>
      <c r="BV1411" s="86"/>
      <c r="BW1411" s="86"/>
      <c r="BX1411" s="86"/>
      <c r="BY1411" s="86"/>
      <c r="BZ1411" s="86"/>
      <c r="CA1411" s="86"/>
      <c r="CB1411" s="86"/>
      <c r="CC1411" s="86"/>
      <c r="CD1411" s="86"/>
      <c r="CE1411" s="86"/>
      <c r="CF1411" s="86"/>
      <c r="CG1411" s="86"/>
      <c r="CH1411" s="86"/>
      <c r="CI1411" s="86"/>
      <c r="CJ1411" s="86"/>
      <c r="CK1411" s="86"/>
      <c r="CS1411" s="1" t="s">
        <v>3717</v>
      </c>
    </row>
    <row r="1412" spans="1:97" ht="15.75" hidden="1" customHeight="1">
      <c r="A1412" s="86"/>
      <c r="B1412" s="106"/>
      <c r="C1412" s="81"/>
      <c r="D1412" s="106"/>
      <c r="E1412" s="106"/>
      <c r="F1412" s="106"/>
      <c r="G1412" s="106"/>
      <c r="H1412" s="106"/>
      <c r="I1412" s="106"/>
      <c r="J1412" s="106"/>
      <c r="K1412" s="106"/>
      <c r="L1412" s="106"/>
      <c r="M1412" s="81"/>
      <c r="N1412" s="81"/>
      <c r="O1412" s="81"/>
      <c r="P1412" s="81"/>
      <c r="Q1412" s="81"/>
      <c r="R1412" s="81"/>
      <c r="S1412" s="81"/>
      <c r="T1412" s="81"/>
      <c r="U1412" s="81"/>
      <c r="V1412" s="81"/>
      <c r="W1412" s="81"/>
      <c r="X1412" s="81"/>
      <c r="Y1412" s="81"/>
      <c r="Z1412" s="81"/>
      <c r="AA1412" s="81"/>
      <c r="AB1412" s="81"/>
      <c r="AC1412" s="81"/>
      <c r="AD1412" s="81"/>
      <c r="AE1412" s="81"/>
      <c r="AF1412" s="81"/>
      <c r="AG1412" s="81"/>
      <c r="AH1412" s="81"/>
      <c r="AI1412" s="81"/>
      <c r="AJ1412" s="81"/>
      <c r="AK1412" s="81"/>
      <c r="AL1412" s="81"/>
      <c r="AM1412" s="81"/>
      <c r="AN1412" s="81"/>
      <c r="AO1412" s="81"/>
      <c r="AP1412" s="81"/>
      <c r="AQ1412" s="81"/>
      <c r="AR1412" s="81"/>
      <c r="AS1412" s="81"/>
      <c r="AT1412" s="81"/>
      <c r="AU1412" s="81"/>
      <c r="AV1412" s="81"/>
      <c r="AW1412" s="81"/>
      <c r="AX1412" s="81"/>
      <c r="AY1412" s="81"/>
      <c r="AZ1412" s="81"/>
      <c r="BA1412" s="81"/>
      <c r="BB1412" s="81"/>
      <c r="BC1412" s="81"/>
      <c r="BD1412" s="81"/>
      <c r="BE1412" s="81"/>
      <c r="BF1412" s="81"/>
      <c r="BG1412" s="81"/>
      <c r="BH1412" s="81"/>
      <c r="BI1412" s="81"/>
      <c r="BJ1412" s="86"/>
      <c r="BK1412" s="86"/>
      <c r="BL1412" s="34"/>
      <c r="BM1412" s="86"/>
      <c r="BN1412" s="86"/>
      <c r="BO1412" s="86"/>
      <c r="BP1412" s="86"/>
      <c r="BQ1412" s="86"/>
      <c r="BR1412" s="86"/>
      <c r="BS1412" s="86"/>
      <c r="BT1412" s="86"/>
      <c r="BU1412" s="86"/>
      <c r="BV1412" s="86"/>
      <c r="BW1412" s="86"/>
      <c r="BX1412" s="86"/>
      <c r="BY1412" s="86"/>
      <c r="BZ1412" s="86"/>
      <c r="CA1412" s="86"/>
      <c r="CB1412" s="86"/>
      <c r="CC1412" s="86"/>
      <c r="CD1412" s="86"/>
      <c r="CE1412" s="86"/>
      <c r="CF1412" s="86"/>
      <c r="CG1412" s="86"/>
      <c r="CH1412" s="86"/>
      <c r="CI1412" s="86"/>
      <c r="CJ1412" s="86"/>
      <c r="CK1412" s="86"/>
      <c r="CS1412" s="1" t="s">
        <v>3718</v>
      </c>
    </row>
    <row r="1413" spans="1:97" ht="15.75" hidden="1" customHeight="1">
      <c r="A1413" s="86"/>
      <c r="B1413" s="106"/>
      <c r="C1413" s="81"/>
      <c r="D1413" s="106"/>
      <c r="E1413" s="106"/>
      <c r="F1413" s="106"/>
      <c r="G1413" s="106"/>
      <c r="H1413" s="106"/>
      <c r="I1413" s="106"/>
      <c r="J1413" s="106"/>
      <c r="K1413" s="106"/>
      <c r="L1413" s="106"/>
      <c r="M1413" s="81"/>
      <c r="N1413" s="81"/>
      <c r="O1413" s="81"/>
      <c r="P1413" s="81"/>
      <c r="Q1413" s="81"/>
      <c r="R1413" s="81"/>
      <c r="S1413" s="81"/>
      <c r="T1413" s="81"/>
      <c r="U1413" s="81"/>
      <c r="V1413" s="81"/>
      <c r="W1413" s="81"/>
      <c r="X1413" s="81"/>
      <c r="Y1413" s="81"/>
      <c r="Z1413" s="81"/>
      <c r="AA1413" s="81"/>
      <c r="AB1413" s="81"/>
      <c r="AC1413" s="81"/>
      <c r="AD1413" s="81"/>
      <c r="AE1413" s="81"/>
      <c r="AF1413" s="81"/>
      <c r="AG1413" s="81"/>
      <c r="AH1413" s="81"/>
      <c r="AI1413" s="81"/>
      <c r="AJ1413" s="81"/>
      <c r="AK1413" s="81"/>
      <c r="AL1413" s="81"/>
      <c r="AM1413" s="81"/>
      <c r="AN1413" s="81"/>
      <c r="AO1413" s="81"/>
      <c r="AP1413" s="81"/>
      <c r="AQ1413" s="81"/>
      <c r="AR1413" s="81"/>
      <c r="AS1413" s="81"/>
      <c r="AT1413" s="81"/>
      <c r="AU1413" s="81"/>
      <c r="AV1413" s="81"/>
      <c r="AW1413" s="81"/>
      <c r="AX1413" s="81"/>
      <c r="AY1413" s="81"/>
      <c r="AZ1413" s="81"/>
      <c r="BA1413" s="81"/>
      <c r="BB1413" s="81"/>
      <c r="BC1413" s="81"/>
      <c r="BD1413" s="81"/>
      <c r="BE1413" s="81"/>
      <c r="BF1413" s="81"/>
      <c r="BG1413" s="81"/>
      <c r="BH1413" s="81"/>
      <c r="BI1413" s="81"/>
      <c r="BJ1413" s="86"/>
      <c r="BK1413" s="86"/>
      <c r="BL1413" s="34"/>
      <c r="BM1413" s="86"/>
      <c r="BN1413" s="86"/>
      <c r="BO1413" s="86"/>
      <c r="BP1413" s="86"/>
      <c r="BQ1413" s="86"/>
      <c r="BR1413" s="86"/>
      <c r="BS1413" s="86"/>
      <c r="BT1413" s="86"/>
      <c r="BU1413" s="86"/>
      <c r="BV1413" s="86"/>
      <c r="BW1413" s="86"/>
      <c r="BX1413" s="86"/>
      <c r="BY1413" s="86"/>
      <c r="BZ1413" s="86"/>
      <c r="CA1413" s="86"/>
      <c r="CB1413" s="86"/>
      <c r="CC1413" s="86"/>
      <c r="CD1413" s="86"/>
      <c r="CE1413" s="86"/>
      <c r="CF1413" s="86"/>
      <c r="CG1413" s="86"/>
      <c r="CH1413" s="86"/>
      <c r="CI1413" s="86"/>
      <c r="CJ1413" s="86"/>
      <c r="CK1413" s="86"/>
      <c r="CS1413" s="1" t="s">
        <v>602</v>
      </c>
    </row>
    <row r="1414" spans="1:97" ht="15.75" hidden="1" customHeight="1">
      <c r="A1414" s="86"/>
      <c r="B1414" s="106"/>
      <c r="C1414" s="81"/>
      <c r="D1414" s="106"/>
      <c r="E1414" s="106"/>
      <c r="F1414" s="106"/>
      <c r="G1414" s="106"/>
      <c r="H1414" s="106"/>
      <c r="I1414" s="106"/>
      <c r="J1414" s="106"/>
      <c r="K1414" s="106"/>
      <c r="L1414" s="106"/>
      <c r="M1414" s="81"/>
      <c r="N1414" s="81"/>
      <c r="O1414" s="81"/>
      <c r="P1414" s="81"/>
      <c r="Q1414" s="81"/>
      <c r="R1414" s="81"/>
      <c r="S1414" s="81"/>
      <c r="T1414" s="81"/>
      <c r="U1414" s="81"/>
      <c r="V1414" s="81"/>
      <c r="W1414" s="81"/>
      <c r="X1414" s="81"/>
      <c r="Y1414" s="81"/>
      <c r="Z1414" s="81"/>
      <c r="AA1414" s="81"/>
      <c r="AB1414" s="81"/>
      <c r="AC1414" s="81"/>
      <c r="AD1414" s="81"/>
      <c r="AE1414" s="81"/>
      <c r="AF1414" s="81"/>
      <c r="AG1414" s="81"/>
      <c r="AH1414" s="81"/>
      <c r="AI1414" s="81"/>
      <c r="AJ1414" s="81"/>
      <c r="AK1414" s="81"/>
      <c r="AL1414" s="81"/>
      <c r="AM1414" s="81"/>
      <c r="AN1414" s="81"/>
      <c r="AO1414" s="81"/>
      <c r="AP1414" s="81"/>
      <c r="AQ1414" s="81"/>
      <c r="AR1414" s="81"/>
      <c r="AS1414" s="81"/>
      <c r="AT1414" s="81"/>
      <c r="AU1414" s="81"/>
      <c r="AV1414" s="81"/>
      <c r="AW1414" s="81"/>
      <c r="AX1414" s="81"/>
      <c r="AY1414" s="81"/>
      <c r="AZ1414" s="81"/>
      <c r="BA1414" s="81"/>
      <c r="BB1414" s="81"/>
      <c r="BC1414" s="81"/>
      <c r="BD1414" s="81"/>
      <c r="BE1414" s="81"/>
      <c r="BF1414" s="81"/>
      <c r="BG1414" s="81"/>
      <c r="BH1414" s="81"/>
      <c r="BI1414" s="81"/>
      <c r="BJ1414" s="86"/>
      <c r="BK1414" s="86"/>
      <c r="BL1414" s="34"/>
      <c r="BM1414" s="86"/>
      <c r="BN1414" s="86"/>
      <c r="BO1414" s="86"/>
      <c r="BP1414" s="86"/>
      <c r="BQ1414" s="86"/>
      <c r="BR1414" s="86"/>
      <c r="BS1414" s="86"/>
      <c r="BT1414" s="86"/>
      <c r="BU1414" s="86"/>
      <c r="BV1414" s="86"/>
      <c r="BW1414" s="86"/>
      <c r="BX1414" s="86"/>
      <c r="BY1414" s="86"/>
      <c r="BZ1414" s="86"/>
      <c r="CA1414" s="86"/>
      <c r="CB1414" s="86"/>
      <c r="CC1414" s="86"/>
      <c r="CD1414" s="86"/>
      <c r="CE1414" s="86"/>
      <c r="CF1414" s="86"/>
      <c r="CG1414" s="86"/>
      <c r="CH1414" s="86"/>
      <c r="CI1414" s="86"/>
      <c r="CJ1414" s="86"/>
      <c r="CK1414" s="86"/>
      <c r="CS1414" s="1" t="s">
        <v>673</v>
      </c>
    </row>
    <row r="1415" spans="1:97" ht="15.75" hidden="1" customHeight="1">
      <c r="A1415" s="86"/>
      <c r="B1415" s="106"/>
      <c r="C1415" s="81"/>
      <c r="D1415" s="106"/>
      <c r="E1415" s="106"/>
      <c r="F1415" s="106"/>
      <c r="G1415" s="106"/>
      <c r="H1415" s="106"/>
      <c r="I1415" s="106"/>
      <c r="J1415" s="106"/>
      <c r="K1415" s="106"/>
      <c r="L1415" s="106"/>
      <c r="M1415" s="81"/>
      <c r="N1415" s="81"/>
      <c r="O1415" s="81"/>
      <c r="P1415" s="81"/>
      <c r="Q1415" s="81"/>
      <c r="R1415" s="81"/>
      <c r="S1415" s="81"/>
      <c r="T1415" s="81"/>
      <c r="U1415" s="81"/>
      <c r="V1415" s="81"/>
      <c r="W1415" s="81"/>
      <c r="X1415" s="81"/>
      <c r="Y1415" s="81"/>
      <c r="Z1415" s="81"/>
      <c r="AA1415" s="81"/>
      <c r="AB1415" s="81"/>
      <c r="AC1415" s="81"/>
      <c r="AD1415" s="81"/>
      <c r="AE1415" s="81"/>
      <c r="AF1415" s="81"/>
      <c r="AG1415" s="81"/>
      <c r="AH1415" s="81"/>
      <c r="AI1415" s="81"/>
      <c r="AJ1415" s="81"/>
      <c r="AK1415" s="81"/>
      <c r="AL1415" s="81"/>
      <c r="AM1415" s="81"/>
      <c r="AN1415" s="81"/>
      <c r="AO1415" s="81"/>
      <c r="AP1415" s="81"/>
      <c r="AQ1415" s="81"/>
      <c r="AR1415" s="81"/>
      <c r="AS1415" s="81"/>
      <c r="AT1415" s="81"/>
      <c r="AU1415" s="81"/>
      <c r="AV1415" s="81"/>
      <c r="AW1415" s="81"/>
      <c r="AX1415" s="81"/>
      <c r="AY1415" s="81"/>
      <c r="AZ1415" s="81"/>
      <c r="BA1415" s="81"/>
      <c r="BB1415" s="81"/>
      <c r="BC1415" s="81"/>
      <c r="BD1415" s="81"/>
      <c r="BE1415" s="81"/>
      <c r="BF1415" s="81"/>
      <c r="BG1415" s="81"/>
      <c r="BH1415" s="81"/>
      <c r="BI1415" s="81"/>
      <c r="BJ1415" s="86"/>
      <c r="BK1415" s="86"/>
      <c r="BL1415" s="34"/>
      <c r="BM1415" s="86"/>
      <c r="BN1415" s="86"/>
      <c r="BO1415" s="86"/>
      <c r="BP1415" s="86"/>
      <c r="BQ1415" s="86"/>
      <c r="BR1415" s="86"/>
      <c r="BS1415" s="86"/>
      <c r="BT1415" s="86"/>
      <c r="BU1415" s="86"/>
      <c r="BV1415" s="86"/>
      <c r="BW1415" s="86"/>
      <c r="BX1415" s="86"/>
      <c r="BY1415" s="86"/>
      <c r="BZ1415" s="86"/>
      <c r="CA1415" s="86"/>
      <c r="CB1415" s="86"/>
      <c r="CC1415" s="86"/>
      <c r="CD1415" s="86"/>
      <c r="CE1415" s="86"/>
      <c r="CF1415" s="86"/>
      <c r="CG1415" s="86"/>
      <c r="CH1415" s="86"/>
      <c r="CI1415" s="86"/>
      <c r="CJ1415" s="86"/>
      <c r="CK1415" s="86"/>
      <c r="CS1415" s="1" t="s">
        <v>3719</v>
      </c>
    </row>
    <row r="1416" spans="1:97" ht="15.75" hidden="1" customHeight="1">
      <c r="A1416" s="86"/>
      <c r="B1416" s="106"/>
      <c r="C1416" s="81"/>
      <c r="D1416" s="106"/>
      <c r="E1416" s="106"/>
      <c r="F1416" s="106"/>
      <c r="G1416" s="106"/>
      <c r="H1416" s="106"/>
      <c r="I1416" s="106"/>
      <c r="J1416" s="106"/>
      <c r="K1416" s="106"/>
      <c r="L1416" s="106"/>
      <c r="M1416" s="81"/>
      <c r="N1416" s="81"/>
      <c r="O1416" s="81"/>
      <c r="P1416" s="81"/>
      <c r="Q1416" s="81"/>
      <c r="R1416" s="81"/>
      <c r="S1416" s="81"/>
      <c r="T1416" s="81"/>
      <c r="U1416" s="81"/>
      <c r="V1416" s="81"/>
      <c r="W1416" s="81"/>
      <c r="X1416" s="81"/>
      <c r="Y1416" s="81"/>
      <c r="Z1416" s="81"/>
      <c r="AA1416" s="81"/>
      <c r="AB1416" s="81"/>
      <c r="AC1416" s="81"/>
      <c r="AD1416" s="81"/>
      <c r="AE1416" s="81"/>
      <c r="AF1416" s="81"/>
      <c r="AG1416" s="81"/>
      <c r="AH1416" s="81"/>
      <c r="AI1416" s="81"/>
      <c r="AJ1416" s="81"/>
      <c r="AK1416" s="81"/>
      <c r="AL1416" s="81"/>
      <c r="AM1416" s="81"/>
      <c r="AN1416" s="81"/>
      <c r="AO1416" s="81"/>
      <c r="AP1416" s="81"/>
      <c r="AQ1416" s="81"/>
      <c r="AR1416" s="81"/>
      <c r="AS1416" s="81"/>
      <c r="AT1416" s="81"/>
      <c r="AU1416" s="81"/>
      <c r="AV1416" s="81"/>
      <c r="AW1416" s="81"/>
      <c r="AX1416" s="81"/>
      <c r="AY1416" s="81"/>
      <c r="AZ1416" s="81"/>
      <c r="BA1416" s="81"/>
      <c r="BB1416" s="81"/>
      <c r="BC1416" s="81"/>
      <c r="BD1416" s="81"/>
      <c r="BE1416" s="81"/>
      <c r="BF1416" s="81"/>
      <c r="BG1416" s="81"/>
      <c r="BH1416" s="81"/>
      <c r="BI1416" s="81"/>
      <c r="BJ1416" s="86"/>
      <c r="BK1416" s="86"/>
      <c r="BL1416" s="34"/>
      <c r="BM1416" s="86"/>
      <c r="BN1416" s="86"/>
      <c r="BO1416" s="86"/>
      <c r="BP1416" s="86"/>
      <c r="BQ1416" s="86"/>
      <c r="BR1416" s="86"/>
      <c r="BS1416" s="86"/>
      <c r="BT1416" s="86"/>
      <c r="BU1416" s="86"/>
      <c r="BV1416" s="86"/>
      <c r="BW1416" s="86"/>
      <c r="BX1416" s="86"/>
      <c r="BY1416" s="86"/>
      <c r="BZ1416" s="86"/>
      <c r="CA1416" s="86"/>
      <c r="CB1416" s="86"/>
      <c r="CC1416" s="86"/>
      <c r="CD1416" s="86"/>
      <c r="CE1416" s="86"/>
      <c r="CF1416" s="86"/>
      <c r="CG1416" s="86"/>
      <c r="CH1416" s="86"/>
      <c r="CI1416" s="86"/>
      <c r="CJ1416" s="86"/>
      <c r="CK1416" s="86"/>
      <c r="CS1416" s="1" t="s">
        <v>3720</v>
      </c>
    </row>
    <row r="1417" spans="1:97" ht="15.75" hidden="1" customHeight="1">
      <c r="A1417" s="86"/>
      <c r="B1417" s="106"/>
      <c r="C1417" s="81"/>
      <c r="D1417" s="106"/>
      <c r="E1417" s="106"/>
      <c r="F1417" s="106"/>
      <c r="G1417" s="106"/>
      <c r="H1417" s="106"/>
      <c r="I1417" s="106"/>
      <c r="J1417" s="106"/>
      <c r="K1417" s="106"/>
      <c r="L1417" s="106"/>
      <c r="M1417" s="81"/>
      <c r="N1417" s="81"/>
      <c r="O1417" s="81"/>
      <c r="P1417" s="81"/>
      <c r="Q1417" s="81"/>
      <c r="R1417" s="81"/>
      <c r="S1417" s="81"/>
      <c r="T1417" s="81"/>
      <c r="U1417" s="81"/>
      <c r="V1417" s="81"/>
      <c r="W1417" s="81"/>
      <c r="X1417" s="81"/>
      <c r="Y1417" s="81"/>
      <c r="Z1417" s="81"/>
      <c r="AA1417" s="81"/>
      <c r="AB1417" s="81"/>
      <c r="AC1417" s="81"/>
      <c r="AD1417" s="81"/>
      <c r="AE1417" s="81"/>
      <c r="AF1417" s="81"/>
      <c r="AG1417" s="81"/>
      <c r="AH1417" s="81"/>
      <c r="AI1417" s="81"/>
      <c r="AJ1417" s="81"/>
      <c r="AK1417" s="81"/>
      <c r="AL1417" s="81"/>
      <c r="AM1417" s="81"/>
      <c r="AN1417" s="81"/>
      <c r="AO1417" s="81"/>
      <c r="AP1417" s="81"/>
      <c r="AQ1417" s="81"/>
      <c r="AR1417" s="81"/>
      <c r="AS1417" s="81"/>
      <c r="AT1417" s="81"/>
      <c r="AU1417" s="81"/>
      <c r="AV1417" s="81"/>
      <c r="AW1417" s="81"/>
      <c r="AX1417" s="81"/>
      <c r="AY1417" s="81"/>
      <c r="AZ1417" s="81"/>
      <c r="BA1417" s="81"/>
      <c r="BB1417" s="81"/>
      <c r="BC1417" s="81"/>
      <c r="BD1417" s="81"/>
      <c r="BE1417" s="81"/>
      <c r="BF1417" s="81"/>
      <c r="BG1417" s="81"/>
      <c r="BH1417" s="81"/>
      <c r="BI1417" s="81"/>
      <c r="BJ1417" s="86"/>
      <c r="BK1417" s="86"/>
      <c r="BL1417" s="34"/>
      <c r="BM1417" s="86"/>
      <c r="BN1417" s="86"/>
      <c r="BO1417" s="86"/>
      <c r="BP1417" s="86"/>
      <c r="BQ1417" s="86"/>
      <c r="BR1417" s="86"/>
      <c r="BS1417" s="86"/>
      <c r="BT1417" s="86"/>
      <c r="BU1417" s="86"/>
      <c r="BV1417" s="86"/>
      <c r="BW1417" s="86"/>
      <c r="BX1417" s="86"/>
      <c r="BY1417" s="86"/>
      <c r="BZ1417" s="86"/>
      <c r="CA1417" s="86"/>
      <c r="CB1417" s="86"/>
      <c r="CC1417" s="86"/>
      <c r="CD1417" s="86"/>
      <c r="CE1417" s="86"/>
      <c r="CF1417" s="86"/>
      <c r="CG1417" s="86"/>
      <c r="CH1417" s="86"/>
      <c r="CI1417" s="86"/>
      <c r="CJ1417" s="86"/>
      <c r="CK1417" s="86"/>
      <c r="CS1417" s="1" t="s">
        <v>3721</v>
      </c>
    </row>
    <row r="1418" spans="1:97" ht="15.75" hidden="1" customHeight="1">
      <c r="A1418" s="86"/>
      <c r="B1418" s="106"/>
      <c r="C1418" s="81"/>
      <c r="D1418" s="106"/>
      <c r="E1418" s="106"/>
      <c r="F1418" s="106"/>
      <c r="G1418" s="106"/>
      <c r="H1418" s="106"/>
      <c r="I1418" s="106"/>
      <c r="J1418" s="106"/>
      <c r="K1418" s="106"/>
      <c r="L1418" s="106"/>
      <c r="M1418" s="81"/>
      <c r="N1418" s="81"/>
      <c r="O1418" s="81"/>
      <c r="P1418" s="81"/>
      <c r="Q1418" s="81"/>
      <c r="R1418" s="81"/>
      <c r="S1418" s="81"/>
      <c r="T1418" s="81"/>
      <c r="U1418" s="81"/>
      <c r="V1418" s="81"/>
      <c r="W1418" s="81"/>
      <c r="X1418" s="81"/>
      <c r="Y1418" s="81"/>
      <c r="Z1418" s="81"/>
      <c r="AA1418" s="81"/>
      <c r="AB1418" s="81"/>
      <c r="AC1418" s="81"/>
      <c r="AD1418" s="81"/>
      <c r="AE1418" s="81"/>
      <c r="AF1418" s="81"/>
      <c r="AG1418" s="81"/>
      <c r="AH1418" s="81"/>
      <c r="AI1418" s="81"/>
      <c r="AJ1418" s="81"/>
      <c r="AK1418" s="81"/>
      <c r="AL1418" s="81"/>
      <c r="AM1418" s="81"/>
      <c r="AN1418" s="81"/>
      <c r="AO1418" s="81"/>
      <c r="AP1418" s="81"/>
      <c r="AQ1418" s="81"/>
      <c r="AR1418" s="81"/>
      <c r="AS1418" s="81"/>
      <c r="AT1418" s="81"/>
      <c r="AU1418" s="81"/>
      <c r="AV1418" s="81"/>
      <c r="AW1418" s="81"/>
      <c r="AX1418" s="81"/>
      <c r="AY1418" s="81"/>
      <c r="AZ1418" s="81"/>
      <c r="BA1418" s="81"/>
      <c r="BB1418" s="81"/>
      <c r="BC1418" s="81"/>
      <c r="BD1418" s="81"/>
      <c r="BE1418" s="81"/>
      <c r="BF1418" s="81"/>
      <c r="BG1418" s="81"/>
      <c r="BH1418" s="81"/>
      <c r="BI1418" s="81"/>
      <c r="BJ1418" s="86"/>
      <c r="BK1418" s="86"/>
      <c r="BL1418" s="34"/>
      <c r="BM1418" s="86"/>
      <c r="BN1418" s="86"/>
      <c r="BO1418" s="86"/>
      <c r="BP1418" s="86"/>
      <c r="BQ1418" s="86"/>
      <c r="BR1418" s="86"/>
      <c r="BS1418" s="86"/>
      <c r="BT1418" s="86"/>
      <c r="BU1418" s="86"/>
      <c r="BV1418" s="86"/>
      <c r="BW1418" s="86"/>
      <c r="BX1418" s="86"/>
      <c r="BY1418" s="86"/>
      <c r="BZ1418" s="86"/>
      <c r="CA1418" s="86"/>
      <c r="CB1418" s="86"/>
      <c r="CC1418" s="86"/>
      <c r="CD1418" s="86"/>
      <c r="CE1418" s="86"/>
      <c r="CF1418" s="86"/>
      <c r="CG1418" s="86"/>
      <c r="CH1418" s="86"/>
      <c r="CI1418" s="86"/>
      <c r="CJ1418" s="86"/>
      <c r="CK1418" s="86"/>
      <c r="CS1418" s="1" t="s">
        <v>3722</v>
      </c>
    </row>
    <row r="1419" spans="1:97" ht="15.75" hidden="1" customHeight="1">
      <c r="A1419" s="86"/>
      <c r="B1419" s="106"/>
      <c r="C1419" s="81"/>
      <c r="D1419" s="106"/>
      <c r="E1419" s="106"/>
      <c r="F1419" s="106"/>
      <c r="G1419" s="106"/>
      <c r="H1419" s="106"/>
      <c r="I1419" s="106"/>
      <c r="J1419" s="106"/>
      <c r="K1419" s="106"/>
      <c r="L1419" s="106"/>
      <c r="M1419" s="81"/>
      <c r="N1419" s="81"/>
      <c r="O1419" s="81"/>
      <c r="P1419" s="81"/>
      <c r="Q1419" s="81"/>
      <c r="R1419" s="81"/>
      <c r="S1419" s="81"/>
      <c r="T1419" s="81"/>
      <c r="U1419" s="81"/>
      <c r="V1419" s="81"/>
      <c r="W1419" s="81"/>
      <c r="X1419" s="81"/>
      <c r="Y1419" s="81"/>
      <c r="Z1419" s="81"/>
      <c r="AA1419" s="81"/>
      <c r="AB1419" s="81"/>
      <c r="AC1419" s="81"/>
      <c r="AD1419" s="81"/>
      <c r="AE1419" s="81"/>
      <c r="AF1419" s="81"/>
      <c r="AG1419" s="81"/>
      <c r="AH1419" s="81"/>
      <c r="AI1419" s="81"/>
      <c r="AJ1419" s="81"/>
      <c r="AK1419" s="81"/>
      <c r="AL1419" s="81"/>
      <c r="AM1419" s="81"/>
      <c r="AN1419" s="81"/>
      <c r="AO1419" s="81"/>
      <c r="AP1419" s="81"/>
      <c r="AQ1419" s="81"/>
      <c r="AR1419" s="81"/>
      <c r="AS1419" s="81"/>
      <c r="AT1419" s="81"/>
      <c r="AU1419" s="81"/>
      <c r="AV1419" s="81"/>
      <c r="AW1419" s="81"/>
      <c r="AX1419" s="81"/>
      <c r="AY1419" s="81"/>
      <c r="AZ1419" s="81"/>
      <c r="BA1419" s="81"/>
      <c r="BB1419" s="81"/>
      <c r="BC1419" s="81"/>
      <c r="BD1419" s="81"/>
      <c r="BE1419" s="81"/>
      <c r="BF1419" s="81"/>
      <c r="BG1419" s="81"/>
      <c r="BH1419" s="81"/>
      <c r="BI1419" s="81"/>
      <c r="BJ1419" s="86"/>
      <c r="BK1419" s="86"/>
      <c r="BL1419" s="34"/>
      <c r="BM1419" s="86"/>
      <c r="BN1419" s="86"/>
      <c r="BO1419" s="86"/>
      <c r="BP1419" s="86"/>
      <c r="BQ1419" s="86"/>
      <c r="BR1419" s="86"/>
      <c r="BS1419" s="86"/>
      <c r="BT1419" s="86"/>
      <c r="BU1419" s="86"/>
      <c r="BV1419" s="86"/>
      <c r="BW1419" s="86"/>
      <c r="BX1419" s="86"/>
      <c r="BY1419" s="86"/>
      <c r="BZ1419" s="86"/>
      <c r="CA1419" s="86"/>
      <c r="CB1419" s="86"/>
      <c r="CC1419" s="86"/>
      <c r="CD1419" s="86"/>
      <c r="CE1419" s="86"/>
      <c r="CF1419" s="86"/>
      <c r="CG1419" s="86"/>
      <c r="CH1419" s="86"/>
      <c r="CI1419" s="86"/>
      <c r="CJ1419" s="86"/>
      <c r="CK1419" s="86"/>
      <c r="CS1419" s="1" t="s">
        <v>3723</v>
      </c>
    </row>
    <row r="1420" spans="1:97" ht="15.75" hidden="1" customHeight="1">
      <c r="A1420" s="86"/>
      <c r="B1420" s="106"/>
      <c r="C1420" s="81"/>
      <c r="D1420" s="106"/>
      <c r="E1420" s="106"/>
      <c r="F1420" s="106"/>
      <c r="G1420" s="106"/>
      <c r="H1420" s="106"/>
      <c r="I1420" s="106"/>
      <c r="J1420" s="106"/>
      <c r="K1420" s="106"/>
      <c r="L1420" s="106"/>
      <c r="M1420" s="81"/>
      <c r="N1420" s="81"/>
      <c r="O1420" s="81"/>
      <c r="P1420" s="81"/>
      <c r="Q1420" s="81"/>
      <c r="R1420" s="81"/>
      <c r="S1420" s="81"/>
      <c r="T1420" s="81"/>
      <c r="U1420" s="81"/>
      <c r="V1420" s="81"/>
      <c r="W1420" s="81"/>
      <c r="X1420" s="81"/>
      <c r="Y1420" s="81"/>
      <c r="Z1420" s="81"/>
      <c r="AA1420" s="81"/>
      <c r="AB1420" s="81"/>
      <c r="AC1420" s="81"/>
      <c r="AD1420" s="81"/>
      <c r="AE1420" s="81"/>
      <c r="AF1420" s="81"/>
      <c r="AG1420" s="81"/>
      <c r="AH1420" s="81"/>
      <c r="AI1420" s="81"/>
      <c r="AJ1420" s="81"/>
      <c r="AK1420" s="81"/>
      <c r="AL1420" s="81"/>
      <c r="AM1420" s="81"/>
      <c r="AN1420" s="81"/>
      <c r="AO1420" s="81"/>
      <c r="AP1420" s="81"/>
      <c r="AQ1420" s="81"/>
      <c r="AR1420" s="81"/>
      <c r="AS1420" s="81"/>
      <c r="AT1420" s="81"/>
      <c r="AU1420" s="81"/>
      <c r="AV1420" s="81"/>
      <c r="AW1420" s="81"/>
      <c r="AX1420" s="81"/>
      <c r="AY1420" s="81"/>
      <c r="AZ1420" s="81"/>
      <c r="BA1420" s="81"/>
      <c r="BB1420" s="81"/>
      <c r="BC1420" s="81"/>
      <c r="BD1420" s="81"/>
      <c r="BE1420" s="81"/>
      <c r="BF1420" s="81"/>
      <c r="BG1420" s="81"/>
      <c r="BH1420" s="81"/>
      <c r="BI1420" s="81"/>
      <c r="BJ1420" s="86"/>
      <c r="BK1420" s="86"/>
      <c r="BL1420" s="34"/>
      <c r="BM1420" s="86"/>
      <c r="BN1420" s="86"/>
      <c r="BO1420" s="86"/>
      <c r="BP1420" s="86"/>
      <c r="BQ1420" s="86"/>
      <c r="BR1420" s="86"/>
      <c r="BS1420" s="86"/>
      <c r="BT1420" s="86"/>
      <c r="BU1420" s="86"/>
      <c r="BV1420" s="86"/>
      <c r="BW1420" s="86"/>
      <c r="BX1420" s="86"/>
      <c r="BY1420" s="86"/>
      <c r="BZ1420" s="86"/>
      <c r="CA1420" s="86"/>
      <c r="CB1420" s="86"/>
      <c r="CC1420" s="86"/>
      <c r="CD1420" s="86"/>
      <c r="CE1420" s="86"/>
      <c r="CF1420" s="86"/>
      <c r="CG1420" s="86"/>
      <c r="CH1420" s="86"/>
      <c r="CI1420" s="86"/>
      <c r="CJ1420" s="86"/>
      <c r="CK1420" s="86"/>
      <c r="CS1420" s="1" t="s">
        <v>3724</v>
      </c>
    </row>
    <row r="1421" spans="1:97" ht="15.75" hidden="1" customHeight="1">
      <c r="A1421" s="86"/>
      <c r="B1421" s="106"/>
      <c r="C1421" s="81"/>
      <c r="D1421" s="106"/>
      <c r="E1421" s="106"/>
      <c r="F1421" s="106"/>
      <c r="G1421" s="106"/>
      <c r="H1421" s="106"/>
      <c r="I1421" s="106"/>
      <c r="J1421" s="106"/>
      <c r="K1421" s="106"/>
      <c r="L1421" s="106"/>
      <c r="M1421" s="81"/>
      <c r="N1421" s="81"/>
      <c r="O1421" s="81"/>
      <c r="P1421" s="81"/>
      <c r="Q1421" s="81"/>
      <c r="R1421" s="81"/>
      <c r="S1421" s="81"/>
      <c r="T1421" s="81"/>
      <c r="U1421" s="81"/>
      <c r="V1421" s="81"/>
      <c r="W1421" s="81"/>
      <c r="X1421" s="81"/>
      <c r="Y1421" s="81"/>
      <c r="Z1421" s="81"/>
      <c r="AA1421" s="81"/>
      <c r="AB1421" s="81"/>
      <c r="AC1421" s="81"/>
      <c r="AD1421" s="81"/>
      <c r="AE1421" s="81"/>
      <c r="AF1421" s="81"/>
      <c r="AG1421" s="81"/>
      <c r="AH1421" s="81"/>
      <c r="AI1421" s="81"/>
      <c r="AJ1421" s="81"/>
      <c r="AK1421" s="81"/>
      <c r="AL1421" s="81"/>
      <c r="AM1421" s="81"/>
      <c r="AN1421" s="81"/>
      <c r="AO1421" s="81"/>
      <c r="AP1421" s="81"/>
      <c r="AQ1421" s="81"/>
      <c r="AR1421" s="81"/>
      <c r="AS1421" s="81"/>
      <c r="AT1421" s="81"/>
      <c r="AU1421" s="81"/>
      <c r="AV1421" s="81"/>
      <c r="AW1421" s="81"/>
      <c r="AX1421" s="81"/>
      <c r="AY1421" s="81"/>
      <c r="AZ1421" s="81"/>
      <c r="BA1421" s="81"/>
      <c r="BB1421" s="81"/>
      <c r="BC1421" s="81"/>
      <c r="BD1421" s="81"/>
      <c r="BE1421" s="81"/>
      <c r="BF1421" s="81"/>
      <c r="BG1421" s="81"/>
      <c r="BH1421" s="81"/>
      <c r="BI1421" s="81"/>
      <c r="BJ1421" s="86"/>
      <c r="BK1421" s="86"/>
      <c r="BL1421" s="34"/>
      <c r="BM1421" s="86"/>
      <c r="BN1421" s="86"/>
      <c r="BO1421" s="86"/>
      <c r="BP1421" s="86"/>
      <c r="BQ1421" s="86"/>
      <c r="BR1421" s="86"/>
      <c r="BS1421" s="86"/>
      <c r="BT1421" s="86"/>
      <c r="BU1421" s="86"/>
      <c r="BV1421" s="86"/>
      <c r="BW1421" s="86"/>
      <c r="BX1421" s="86"/>
      <c r="BY1421" s="86"/>
      <c r="BZ1421" s="86"/>
      <c r="CA1421" s="86"/>
      <c r="CB1421" s="86"/>
      <c r="CC1421" s="86"/>
      <c r="CD1421" s="86"/>
      <c r="CE1421" s="86"/>
      <c r="CF1421" s="86"/>
      <c r="CG1421" s="86"/>
      <c r="CH1421" s="86"/>
      <c r="CI1421" s="86"/>
      <c r="CJ1421" s="86"/>
      <c r="CK1421" s="86"/>
      <c r="CS1421" s="1" t="s">
        <v>3725</v>
      </c>
    </row>
    <row r="1422" spans="1:97" ht="15.75" hidden="1" customHeight="1">
      <c r="A1422" s="86"/>
      <c r="B1422" s="106"/>
      <c r="C1422" s="81"/>
      <c r="D1422" s="106"/>
      <c r="E1422" s="106"/>
      <c r="F1422" s="106"/>
      <c r="G1422" s="106"/>
      <c r="H1422" s="106"/>
      <c r="I1422" s="106"/>
      <c r="J1422" s="106"/>
      <c r="K1422" s="106"/>
      <c r="L1422" s="106"/>
      <c r="M1422" s="81"/>
      <c r="N1422" s="81"/>
      <c r="O1422" s="81"/>
      <c r="P1422" s="81"/>
      <c r="Q1422" s="81"/>
      <c r="R1422" s="81"/>
      <c r="S1422" s="81"/>
      <c r="T1422" s="81"/>
      <c r="U1422" s="81"/>
      <c r="V1422" s="81"/>
      <c r="W1422" s="81"/>
      <c r="X1422" s="81"/>
      <c r="Y1422" s="81"/>
      <c r="Z1422" s="81"/>
      <c r="AA1422" s="81"/>
      <c r="AB1422" s="81"/>
      <c r="AC1422" s="81"/>
      <c r="AD1422" s="81"/>
      <c r="AE1422" s="81"/>
      <c r="AF1422" s="81"/>
      <c r="AG1422" s="81"/>
      <c r="AH1422" s="81"/>
      <c r="AI1422" s="81"/>
      <c r="AJ1422" s="81"/>
      <c r="AK1422" s="81"/>
      <c r="AL1422" s="81"/>
      <c r="AM1422" s="81"/>
      <c r="AN1422" s="81"/>
      <c r="AO1422" s="81"/>
      <c r="AP1422" s="81"/>
      <c r="AQ1422" s="81"/>
      <c r="AR1422" s="81"/>
      <c r="AS1422" s="81"/>
      <c r="AT1422" s="81"/>
      <c r="AU1422" s="81"/>
      <c r="AV1422" s="81"/>
      <c r="AW1422" s="81"/>
      <c r="AX1422" s="81"/>
      <c r="AY1422" s="81"/>
      <c r="AZ1422" s="81"/>
      <c r="BA1422" s="81"/>
      <c r="BB1422" s="81"/>
      <c r="BC1422" s="81"/>
      <c r="BD1422" s="81"/>
      <c r="BE1422" s="81"/>
      <c r="BF1422" s="81"/>
      <c r="BG1422" s="81"/>
      <c r="BH1422" s="81"/>
      <c r="BI1422" s="81"/>
      <c r="BJ1422" s="86"/>
      <c r="BK1422" s="86"/>
      <c r="BL1422" s="34"/>
      <c r="BM1422" s="86"/>
      <c r="BN1422" s="86"/>
      <c r="BO1422" s="86"/>
      <c r="BP1422" s="86"/>
      <c r="BQ1422" s="86"/>
      <c r="BR1422" s="86"/>
      <c r="BS1422" s="86"/>
      <c r="BT1422" s="86"/>
      <c r="BU1422" s="86"/>
      <c r="BV1422" s="86"/>
      <c r="BW1422" s="86"/>
      <c r="BX1422" s="86"/>
      <c r="BY1422" s="86"/>
      <c r="BZ1422" s="86"/>
      <c r="CA1422" s="86"/>
      <c r="CB1422" s="86"/>
      <c r="CC1422" s="86"/>
      <c r="CD1422" s="86"/>
      <c r="CE1422" s="86"/>
      <c r="CF1422" s="86"/>
      <c r="CG1422" s="86"/>
      <c r="CH1422" s="86"/>
      <c r="CI1422" s="86"/>
      <c r="CJ1422" s="86"/>
      <c r="CK1422" s="86"/>
      <c r="CS1422" s="1" t="s">
        <v>3726</v>
      </c>
    </row>
    <row r="1423" spans="1:97" ht="15.75" hidden="1" customHeight="1">
      <c r="A1423" s="86"/>
      <c r="B1423" s="106"/>
      <c r="C1423" s="81"/>
      <c r="D1423" s="106"/>
      <c r="E1423" s="106"/>
      <c r="F1423" s="106"/>
      <c r="G1423" s="106"/>
      <c r="H1423" s="106"/>
      <c r="I1423" s="106"/>
      <c r="J1423" s="106"/>
      <c r="K1423" s="106"/>
      <c r="L1423" s="106"/>
      <c r="M1423" s="81"/>
      <c r="N1423" s="81"/>
      <c r="O1423" s="81"/>
      <c r="P1423" s="81"/>
      <c r="Q1423" s="81"/>
      <c r="R1423" s="81"/>
      <c r="S1423" s="81"/>
      <c r="T1423" s="81"/>
      <c r="U1423" s="81"/>
      <c r="V1423" s="81"/>
      <c r="W1423" s="81"/>
      <c r="X1423" s="81"/>
      <c r="Y1423" s="81"/>
      <c r="Z1423" s="81"/>
      <c r="AA1423" s="81"/>
      <c r="AB1423" s="81"/>
      <c r="AC1423" s="81"/>
      <c r="AD1423" s="81"/>
      <c r="AE1423" s="81"/>
      <c r="AF1423" s="81"/>
      <c r="AG1423" s="81"/>
      <c r="AH1423" s="81"/>
      <c r="AI1423" s="81"/>
      <c r="AJ1423" s="81"/>
      <c r="AK1423" s="81"/>
      <c r="AL1423" s="81"/>
      <c r="AM1423" s="81"/>
      <c r="AN1423" s="81"/>
      <c r="AO1423" s="81"/>
      <c r="AP1423" s="81"/>
      <c r="AQ1423" s="81"/>
      <c r="AR1423" s="81"/>
      <c r="AS1423" s="81"/>
      <c r="AT1423" s="81"/>
      <c r="AU1423" s="81"/>
      <c r="AV1423" s="81"/>
      <c r="AW1423" s="81"/>
      <c r="AX1423" s="81"/>
      <c r="AY1423" s="81"/>
      <c r="AZ1423" s="81"/>
      <c r="BA1423" s="81"/>
      <c r="BB1423" s="81"/>
      <c r="BC1423" s="81"/>
      <c r="BD1423" s="81"/>
      <c r="BE1423" s="81"/>
      <c r="BF1423" s="81"/>
      <c r="BG1423" s="81"/>
      <c r="BH1423" s="81"/>
      <c r="BI1423" s="81"/>
      <c r="BJ1423" s="86"/>
      <c r="BK1423" s="86"/>
      <c r="BL1423" s="34"/>
      <c r="BM1423" s="86"/>
      <c r="BN1423" s="86"/>
      <c r="BO1423" s="86"/>
      <c r="BP1423" s="86"/>
      <c r="BQ1423" s="86"/>
      <c r="BR1423" s="86"/>
      <c r="BS1423" s="86"/>
      <c r="BT1423" s="86"/>
      <c r="BU1423" s="86"/>
      <c r="BV1423" s="86"/>
      <c r="BW1423" s="86"/>
      <c r="BX1423" s="86"/>
      <c r="BY1423" s="86"/>
      <c r="BZ1423" s="86"/>
      <c r="CA1423" s="86"/>
      <c r="CB1423" s="86"/>
      <c r="CC1423" s="86"/>
      <c r="CD1423" s="86"/>
      <c r="CE1423" s="86"/>
      <c r="CF1423" s="86"/>
      <c r="CG1423" s="86"/>
      <c r="CH1423" s="86"/>
      <c r="CI1423" s="86"/>
      <c r="CJ1423" s="86"/>
      <c r="CK1423" s="86"/>
      <c r="CS1423" s="1" t="s">
        <v>3727</v>
      </c>
    </row>
    <row r="1424" spans="1:97" ht="15.75" hidden="1" customHeight="1">
      <c r="A1424" s="86"/>
      <c r="B1424" s="106"/>
      <c r="C1424" s="81"/>
      <c r="D1424" s="106"/>
      <c r="E1424" s="106"/>
      <c r="F1424" s="106"/>
      <c r="G1424" s="106"/>
      <c r="H1424" s="106"/>
      <c r="I1424" s="106"/>
      <c r="J1424" s="106"/>
      <c r="K1424" s="106"/>
      <c r="L1424" s="106"/>
      <c r="M1424" s="81"/>
      <c r="N1424" s="81"/>
      <c r="O1424" s="81"/>
      <c r="P1424" s="81"/>
      <c r="Q1424" s="81"/>
      <c r="R1424" s="81"/>
      <c r="S1424" s="81"/>
      <c r="T1424" s="81"/>
      <c r="U1424" s="81"/>
      <c r="V1424" s="81"/>
      <c r="W1424" s="81"/>
      <c r="X1424" s="81"/>
      <c r="Y1424" s="81"/>
      <c r="Z1424" s="81"/>
      <c r="AA1424" s="81"/>
      <c r="AB1424" s="81"/>
      <c r="AC1424" s="81"/>
      <c r="AD1424" s="81"/>
      <c r="AE1424" s="81"/>
      <c r="AF1424" s="81"/>
      <c r="AG1424" s="81"/>
      <c r="AH1424" s="81"/>
      <c r="AI1424" s="81"/>
      <c r="AJ1424" s="81"/>
      <c r="AK1424" s="81"/>
      <c r="AL1424" s="81"/>
      <c r="AM1424" s="81"/>
      <c r="AN1424" s="81"/>
      <c r="AO1424" s="81"/>
      <c r="AP1424" s="81"/>
      <c r="AQ1424" s="81"/>
      <c r="AR1424" s="81"/>
      <c r="AS1424" s="81"/>
      <c r="AT1424" s="81"/>
      <c r="AU1424" s="81"/>
      <c r="AV1424" s="81"/>
      <c r="AW1424" s="81"/>
      <c r="AX1424" s="81"/>
      <c r="AY1424" s="81"/>
      <c r="AZ1424" s="81"/>
      <c r="BA1424" s="81"/>
      <c r="BB1424" s="81"/>
      <c r="BC1424" s="81"/>
      <c r="BD1424" s="81"/>
      <c r="BE1424" s="81"/>
      <c r="BF1424" s="81"/>
      <c r="BG1424" s="81"/>
      <c r="BH1424" s="81"/>
      <c r="BI1424" s="81"/>
      <c r="BJ1424" s="86"/>
      <c r="BK1424" s="86"/>
      <c r="BL1424" s="34"/>
      <c r="BM1424" s="86"/>
      <c r="BN1424" s="86"/>
      <c r="BO1424" s="86"/>
      <c r="BP1424" s="86"/>
      <c r="BQ1424" s="86"/>
      <c r="BR1424" s="86"/>
      <c r="BS1424" s="86"/>
      <c r="BT1424" s="86"/>
      <c r="BU1424" s="86"/>
      <c r="BV1424" s="86"/>
      <c r="BW1424" s="86"/>
      <c r="BX1424" s="86"/>
      <c r="BY1424" s="86"/>
      <c r="BZ1424" s="86"/>
      <c r="CA1424" s="86"/>
      <c r="CB1424" s="86"/>
      <c r="CC1424" s="86"/>
      <c r="CD1424" s="86"/>
      <c r="CE1424" s="86"/>
      <c r="CF1424" s="86"/>
      <c r="CG1424" s="86"/>
      <c r="CH1424" s="86"/>
      <c r="CI1424" s="86"/>
      <c r="CJ1424" s="86"/>
      <c r="CK1424" s="86"/>
      <c r="CS1424" s="1" t="s">
        <v>3728</v>
      </c>
    </row>
    <row r="1425" spans="1:97" ht="15.75" hidden="1" customHeight="1">
      <c r="A1425" s="86"/>
      <c r="B1425" s="106"/>
      <c r="C1425" s="81"/>
      <c r="D1425" s="106"/>
      <c r="E1425" s="106"/>
      <c r="F1425" s="106"/>
      <c r="G1425" s="106"/>
      <c r="H1425" s="106"/>
      <c r="I1425" s="106"/>
      <c r="J1425" s="106"/>
      <c r="K1425" s="106"/>
      <c r="L1425" s="106"/>
      <c r="M1425" s="81"/>
      <c r="N1425" s="81"/>
      <c r="O1425" s="81"/>
      <c r="P1425" s="81"/>
      <c r="Q1425" s="81"/>
      <c r="R1425" s="81"/>
      <c r="S1425" s="81"/>
      <c r="T1425" s="81"/>
      <c r="U1425" s="81"/>
      <c r="V1425" s="81"/>
      <c r="W1425" s="81"/>
      <c r="X1425" s="81"/>
      <c r="Y1425" s="81"/>
      <c r="Z1425" s="81"/>
      <c r="AA1425" s="81"/>
      <c r="AB1425" s="81"/>
      <c r="AC1425" s="81"/>
      <c r="AD1425" s="81"/>
      <c r="AE1425" s="81"/>
      <c r="AF1425" s="81"/>
      <c r="AG1425" s="81"/>
      <c r="AH1425" s="81"/>
      <c r="AI1425" s="81"/>
      <c r="AJ1425" s="81"/>
      <c r="AK1425" s="81"/>
      <c r="AL1425" s="81"/>
      <c r="AM1425" s="81"/>
      <c r="AN1425" s="81"/>
      <c r="AO1425" s="81"/>
      <c r="AP1425" s="81"/>
      <c r="AQ1425" s="81"/>
      <c r="AR1425" s="81"/>
      <c r="AS1425" s="81"/>
      <c r="AT1425" s="81"/>
      <c r="AU1425" s="81"/>
      <c r="AV1425" s="81"/>
      <c r="AW1425" s="81"/>
      <c r="AX1425" s="81"/>
      <c r="AY1425" s="81"/>
      <c r="AZ1425" s="81"/>
      <c r="BA1425" s="81"/>
      <c r="BB1425" s="81"/>
      <c r="BC1425" s="81"/>
      <c r="BD1425" s="81"/>
      <c r="BE1425" s="81"/>
      <c r="BF1425" s="81"/>
      <c r="BG1425" s="81"/>
      <c r="BH1425" s="81"/>
      <c r="BI1425" s="81"/>
      <c r="BJ1425" s="86"/>
      <c r="BK1425" s="86"/>
      <c r="BL1425" s="34"/>
      <c r="BM1425" s="86"/>
      <c r="BN1425" s="86"/>
      <c r="BO1425" s="86"/>
      <c r="BP1425" s="86"/>
      <c r="BQ1425" s="86"/>
      <c r="BR1425" s="86"/>
      <c r="BS1425" s="86"/>
      <c r="BT1425" s="86"/>
      <c r="BU1425" s="86"/>
      <c r="BV1425" s="86"/>
      <c r="BW1425" s="86"/>
      <c r="BX1425" s="86"/>
      <c r="BY1425" s="86"/>
      <c r="BZ1425" s="86"/>
      <c r="CA1425" s="86"/>
      <c r="CB1425" s="86"/>
      <c r="CC1425" s="86"/>
      <c r="CD1425" s="86"/>
      <c r="CE1425" s="86"/>
      <c r="CF1425" s="86"/>
      <c r="CG1425" s="86"/>
      <c r="CH1425" s="86"/>
      <c r="CI1425" s="86"/>
      <c r="CJ1425" s="86"/>
      <c r="CK1425" s="86"/>
      <c r="CS1425" s="1" t="s">
        <v>3729</v>
      </c>
    </row>
    <row r="1426" spans="1:97" ht="15.75" hidden="1" customHeight="1">
      <c r="A1426" s="86"/>
      <c r="B1426" s="106"/>
      <c r="C1426" s="81"/>
      <c r="D1426" s="106"/>
      <c r="E1426" s="106"/>
      <c r="F1426" s="106"/>
      <c r="G1426" s="106"/>
      <c r="H1426" s="106"/>
      <c r="I1426" s="106"/>
      <c r="J1426" s="106"/>
      <c r="K1426" s="106"/>
      <c r="L1426" s="106"/>
      <c r="M1426" s="81"/>
      <c r="N1426" s="81"/>
      <c r="O1426" s="81"/>
      <c r="P1426" s="81"/>
      <c r="Q1426" s="81"/>
      <c r="R1426" s="81"/>
      <c r="S1426" s="81"/>
      <c r="T1426" s="81"/>
      <c r="U1426" s="81"/>
      <c r="V1426" s="81"/>
      <c r="W1426" s="81"/>
      <c r="X1426" s="81"/>
      <c r="Y1426" s="81"/>
      <c r="Z1426" s="81"/>
      <c r="AA1426" s="81"/>
      <c r="AB1426" s="81"/>
      <c r="AC1426" s="81"/>
      <c r="AD1426" s="81"/>
      <c r="AE1426" s="81"/>
      <c r="AF1426" s="81"/>
      <c r="AG1426" s="81"/>
      <c r="AH1426" s="81"/>
      <c r="AI1426" s="81"/>
      <c r="AJ1426" s="81"/>
      <c r="AK1426" s="81"/>
      <c r="AL1426" s="81"/>
      <c r="AM1426" s="81"/>
      <c r="AN1426" s="81"/>
      <c r="AO1426" s="81"/>
      <c r="AP1426" s="81"/>
      <c r="AQ1426" s="81"/>
      <c r="AR1426" s="81"/>
      <c r="AS1426" s="81"/>
      <c r="AT1426" s="81"/>
      <c r="AU1426" s="81"/>
      <c r="AV1426" s="81"/>
      <c r="AW1426" s="81"/>
      <c r="AX1426" s="81"/>
      <c r="AY1426" s="81"/>
      <c r="AZ1426" s="81"/>
      <c r="BA1426" s="81"/>
      <c r="BB1426" s="81"/>
      <c r="BC1426" s="81"/>
      <c r="BD1426" s="81"/>
      <c r="BE1426" s="81"/>
      <c r="BF1426" s="81"/>
      <c r="BG1426" s="81"/>
      <c r="BH1426" s="81"/>
      <c r="BI1426" s="81"/>
      <c r="BJ1426" s="86"/>
      <c r="BK1426" s="86"/>
      <c r="BL1426" s="34"/>
      <c r="BM1426" s="86"/>
      <c r="BN1426" s="86"/>
      <c r="BO1426" s="86"/>
      <c r="BP1426" s="86"/>
      <c r="BQ1426" s="86"/>
      <c r="BR1426" s="86"/>
      <c r="BS1426" s="86"/>
      <c r="BT1426" s="86"/>
      <c r="BU1426" s="86"/>
      <c r="BV1426" s="86"/>
      <c r="BW1426" s="86"/>
      <c r="BX1426" s="86"/>
      <c r="BY1426" s="86"/>
      <c r="BZ1426" s="86"/>
      <c r="CA1426" s="86"/>
      <c r="CB1426" s="86"/>
      <c r="CC1426" s="86"/>
      <c r="CD1426" s="86"/>
      <c r="CE1426" s="86"/>
      <c r="CF1426" s="86"/>
      <c r="CG1426" s="86"/>
      <c r="CH1426" s="86"/>
      <c r="CI1426" s="86"/>
      <c r="CJ1426" s="86"/>
      <c r="CK1426" s="86"/>
      <c r="CS1426" s="1" t="s">
        <v>3730</v>
      </c>
    </row>
    <row r="1427" spans="1:97" ht="15.75" hidden="1" customHeight="1">
      <c r="A1427" s="86"/>
      <c r="B1427" s="106"/>
      <c r="C1427" s="81"/>
      <c r="D1427" s="106"/>
      <c r="E1427" s="106"/>
      <c r="F1427" s="106"/>
      <c r="G1427" s="106"/>
      <c r="H1427" s="106"/>
      <c r="I1427" s="106"/>
      <c r="J1427" s="106"/>
      <c r="K1427" s="106"/>
      <c r="L1427" s="106"/>
      <c r="M1427" s="81"/>
      <c r="N1427" s="81"/>
      <c r="O1427" s="81"/>
      <c r="P1427" s="81"/>
      <c r="Q1427" s="81"/>
      <c r="R1427" s="81"/>
      <c r="S1427" s="81"/>
      <c r="T1427" s="81"/>
      <c r="U1427" s="81"/>
      <c r="V1427" s="81"/>
      <c r="W1427" s="81"/>
      <c r="X1427" s="81"/>
      <c r="Y1427" s="81"/>
      <c r="Z1427" s="81"/>
      <c r="AA1427" s="81"/>
      <c r="AB1427" s="81"/>
      <c r="AC1427" s="81"/>
      <c r="AD1427" s="81"/>
      <c r="AE1427" s="81"/>
      <c r="AF1427" s="81"/>
      <c r="AG1427" s="81"/>
      <c r="AH1427" s="81"/>
      <c r="AI1427" s="81"/>
      <c r="AJ1427" s="81"/>
      <c r="AK1427" s="81"/>
      <c r="AL1427" s="81"/>
      <c r="AM1427" s="81"/>
      <c r="AN1427" s="81"/>
      <c r="AO1427" s="81"/>
      <c r="AP1427" s="81"/>
      <c r="AQ1427" s="81"/>
      <c r="AR1427" s="81"/>
      <c r="AS1427" s="81"/>
      <c r="AT1427" s="81"/>
      <c r="AU1427" s="81"/>
      <c r="AV1427" s="81"/>
      <c r="AW1427" s="81"/>
      <c r="AX1427" s="81"/>
      <c r="AY1427" s="81"/>
      <c r="AZ1427" s="81"/>
      <c r="BA1427" s="81"/>
      <c r="BB1427" s="81"/>
      <c r="BC1427" s="81"/>
      <c r="BD1427" s="81"/>
      <c r="BE1427" s="81"/>
      <c r="BF1427" s="81"/>
      <c r="BG1427" s="81"/>
      <c r="BH1427" s="81"/>
      <c r="BI1427" s="81"/>
      <c r="BJ1427" s="86"/>
      <c r="BK1427" s="86"/>
      <c r="BL1427" s="34"/>
      <c r="BM1427" s="86"/>
      <c r="BN1427" s="86"/>
      <c r="BO1427" s="86"/>
      <c r="BP1427" s="86"/>
      <c r="BQ1427" s="86"/>
      <c r="BR1427" s="86"/>
      <c r="BS1427" s="86"/>
      <c r="BT1427" s="86"/>
      <c r="BU1427" s="86"/>
      <c r="BV1427" s="86"/>
      <c r="BW1427" s="86"/>
      <c r="BX1427" s="86"/>
      <c r="BY1427" s="86"/>
      <c r="BZ1427" s="86"/>
      <c r="CA1427" s="86"/>
      <c r="CB1427" s="86"/>
      <c r="CC1427" s="86"/>
      <c r="CD1427" s="86"/>
      <c r="CE1427" s="86"/>
      <c r="CF1427" s="86"/>
      <c r="CG1427" s="86"/>
      <c r="CH1427" s="86"/>
      <c r="CI1427" s="86"/>
      <c r="CJ1427" s="86"/>
      <c r="CK1427" s="86"/>
      <c r="CS1427" s="1" t="s">
        <v>3731</v>
      </c>
    </row>
    <row r="1428" spans="1:97" ht="15.75" hidden="1" customHeight="1">
      <c r="A1428" s="86"/>
      <c r="B1428" s="106"/>
      <c r="C1428" s="81"/>
      <c r="D1428" s="106"/>
      <c r="E1428" s="106"/>
      <c r="F1428" s="106"/>
      <c r="G1428" s="106"/>
      <c r="H1428" s="106"/>
      <c r="I1428" s="106"/>
      <c r="J1428" s="106"/>
      <c r="K1428" s="106"/>
      <c r="L1428" s="106"/>
      <c r="M1428" s="81"/>
      <c r="N1428" s="81"/>
      <c r="O1428" s="81"/>
      <c r="P1428" s="81"/>
      <c r="Q1428" s="81"/>
      <c r="R1428" s="81"/>
      <c r="S1428" s="81"/>
      <c r="T1428" s="81"/>
      <c r="U1428" s="81"/>
      <c r="V1428" s="81"/>
      <c r="W1428" s="81"/>
      <c r="X1428" s="81"/>
      <c r="Y1428" s="81"/>
      <c r="Z1428" s="81"/>
      <c r="AA1428" s="81"/>
      <c r="AB1428" s="81"/>
      <c r="AC1428" s="81"/>
      <c r="AD1428" s="81"/>
      <c r="AE1428" s="81"/>
      <c r="AF1428" s="81"/>
      <c r="AG1428" s="81"/>
      <c r="AH1428" s="81"/>
      <c r="AI1428" s="81"/>
      <c r="AJ1428" s="81"/>
      <c r="AK1428" s="81"/>
      <c r="AL1428" s="81"/>
      <c r="AM1428" s="81"/>
      <c r="AN1428" s="81"/>
      <c r="AO1428" s="81"/>
      <c r="AP1428" s="81"/>
      <c r="AQ1428" s="81"/>
      <c r="AR1428" s="81"/>
      <c r="AS1428" s="81"/>
      <c r="AT1428" s="81"/>
      <c r="AU1428" s="81"/>
      <c r="AV1428" s="81"/>
      <c r="AW1428" s="81"/>
      <c r="AX1428" s="81"/>
      <c r="AY1428" s="81"/>
      <c r="AZ1428" s="81"/>
      <c r="BA1428" s="81"/>
      <c r="BB1428" s="81"/>
      <c r="BC1428" s="81"/>
      <c r="BD1428" s="81"/>
      <c r="BE1428" s="81"/>
      <c r="BF1428" s="81"/>
      <c r="BG1428" s="81"/>
      <c r="BH1428" s="81"/>
      <c r="BI1428" s="81"/>
      <c r="BJ1428" s="86"/>
      <c r="BK1428" s="86"/>
      <c r="BL1428" s="34"/>
      <c r="BM1428" s="86"/>
      <c r="BN1428" s="86"/>
      <c r="BO1428" s="86"/>
      <c r="BP1428" s="86"/>
      <c r="BQ1428" s="86"/>
      <c r="BR1428" s="86"/>
      <c r="BS1428" s="86"/>
      <c r="BT1428" s="86"/>
      <c r="BU1428" s="86"/>
      <c r="BV1428" s="86"/>
      <c r="BW1428" s="86"/>
      <c r="BX1428" s="86"/>
      <c r="BY1428" s="86"/>
      <c r="BZ1428" s="86"/>
      <c r="CA1428" s="86"/>
      <c r="CB1428" s="86"/>
      <c r="CC1428" s="86"/>
      <c r="CD1428" s="86"/>
      <c r="CE1428" s="86"/>
      <c r="CF1428" s="86"/>
      <c r="CG1428" s="86"/>
      <c r="CH1428" s="86"/>
      <c r="CI1428" s="86"/>
      <c r="CJ1428" s="86"/>
      <c r="CK1428" s="86"/>
      <c r="CS1428" s="1" t="s">
        <v>3732</v>
      </c>
    </row>
    <row r="1429" spans="1:97" ht="15.75" hidden="1" customHeight="1">
      <c r="A1429" s="86"/>
      <c r="B1429" s="106"/>
      <c r="C1429" s="81"/>
      <c r="D1429" s="106"/>
      <c r="E1429" s="106"/>
      <c r="F1429" s="106"/>
      <c r="G1429" s="106"/>
      <c r="H1429" s="106"/>
      <c r="I1429" s="106"/>
      <c r="J1429" s="106"/>
      <c r="K1429" s="106"/>
      <c r="L1429" s="106"/>
      <c r="M1429" s="81"/>
      <c r="N1429" s="81"/>
      <c r="O1429" s="81"/>
      <c r="P1429" s="81"/>
      <c r="Q1429" s="81"/>
      <c r="R1429" s="81"/>
      <c r="S1429" s="81"/>
      <c r="T1429" s="81"/>
      <c r="U1429" s="81"/>
      <c r="V1429" s="81"/>
      <c r="W1429" s="81"/>
      <c r="X1429" s="81"/>
      <c r="Y1429" s="81"/>
      <c r="Z1429" s="81"/>
      <c r="AA1429" s="81"/>
      <c r="AB1429" s="81"/>
      <c r="AC1429" s="81"/>
      <c r="AD1429" s="81"/>
      <c r="AE1429" s="81"/>
      <c r="AF1429" s="81"/>
      <c r="AG1429" s="81"/>
      <c r="AH1429" s="81"/>
      <c r="AI1429" s="81"/>
      <c r="AJ1429" s="81"/>
      <c r="AK1429" s="81"/>
      <c r="AL1429" s="81"/>
      <c r="AM1429" s="81"/>
      <c r="AN1429" s="81"/>
      <c r="AO1429" s="81"/>
      <c r="AP1429" s="81"/>
      <c r="AQ1429" s="81"/>
      <c r="AR1429" s="81"/>
      <c r="AS1429" s="81"/>
      <c r="AT1429" s="81"/>
      <c r="AU1429" s="81"/>
      <c r="AV1429" s="81"/>
      <c r="AW1429" s="81"/>
      <c r="AX1429" s="81"/>
      <c r="AY1429" s="81"/>
      <c r="AZ1429" s="81"/>
      <c r="BA1429" s="81"/>
      <c r="BB1429" s="81"/>
      <c r="BC1429" s="81"/>
      <c r="BD1429" s="81"/>
      <c r="BE1429" s="81"/>
      <c r="BF1429" s="81"/>
      <c r="BG1429" s="81"/>
      <c r="BH1429" s="81"/>
      <c r="BI1429" s="81"/>
      <c r="BJ1429" s="86"/>
      <c r="BK1429" s="86"/>
      <c r="BL1429" s="34"/>
      <c r="BM1429" s="86"/>
      <c r="BN1429" s="86"/>
      <c r="BO1429" s="86"/>
      <c r="BP1429" s="86"/>
      <c r="BQ1429" s="86"/>
      <c r="BR1429" s="86"/>
      <c r="BS1429" s="86"/>
      <c r="BT1429" s="86"/>
      <c r="BU1429" s="86"/>
      <c r="BV1429" s="86"/>
      <c r="BW1429" s="86"/>
      <c r="BX1429" s="86"/>
      <c r="BY1429" s="86"/>
      <c r="BZ1429" s="86"/>
      <c r="CA1429" s="86"/>
      <c r="CB1429" s="86"/>
      <c r="CC1429" s="86"/>
      <c r="CD1429" s="86"/>
      <c r="CE1429" s="86"/>
      <c r="CF1429" s="86"/>
      <c r="CG1429" s="86"/>
      <c r="CH1429" s="86"/>
      <c r="CI1429" s="86"/>
      <c r="CJ1429" s="86"/>
      <c r="CK1429" s="86"/>
      <c r="CS1429" s="1" t="s">
        <v>3733</v>
      </c>
    </row>
    <row r="1430" spans="1:97" ht="15.75" hidden="1" customHeight="1">
      <c r="A1430" s="86"/>
      <c r="B1430" s="106"/>
      <c r="C1430" s="81"/>
      <c r="D1430" s="106"/>
      <c r="E1430" s="106"/>
      <c r="F1430" s="106"/>
      <c r="G1430" s="106"/>
      <c r="H1430" s="106"/>
      <c r="I1430" s="106"/>
      <c r="J1430" s="106"/>
      <c r="K1430" s="106"/>
      <c r="L1430" s="106"/>
      <c r="M1430" s="81"/>
      <c r="N1430" s="81"/>
      <c r="O1430" s="81"/>
      <c r="P1430" s="81"/>
      <c r="Q1430" s="81"/>
      <c r="R1430" s="81"/>
      <c r="S1430" s="81"/>
      <c r="T1430" s="81"/>
      <c r="U1430" s="81"/>
      <c r="V1430" s="81"/>
      <c r="W1430" s="81"/>
      <c r="X1430" s="81"/>
      <c r="Y1430" s="81"/>
      <c r="Z1430" s="81"/>
      <c r="AA1430" s="81"/>
      <c r="AB1430" s="81"/>
      <c r="AC1430" s="81"/>
      <c r="AD1430" s="81"/>
      <c r="AE1430" s="81"/>
      <c r="AF1430" s="81"/>
      <c r="AG1430" s="81"/>
      <c r="AH1430" s="81"/>
      <c r="AI1430" s="81"/>
      <c r="AJ1430" s="81"/>
      <c r="AK1430" s="81"/>
      <c r="AL1430" s="81"/>
      <c r="AM1430" s="81"/>
      <c r="AN1430" s="81"/>
      <c r="AO1430" s="81"/>
      <c r="AP1430" s="81"/>
      <c r="AQ1430" s="81"/>
      <c r="AR1430" s="81"/>
      <c r="AS1430" s="81"/>
      <c r="AT1430" s="81"/>
      <c r="AU1430" s="81"/>
      <c r="AV1430" s="81"/>
      <c r="AW1430" s="81"/>
      <c r="AX1430" s="81"/>
      <c r="AY1430" s="81"/>
      <c r="AZ1430" s="81"/>
      <c r="BA1430" s="81"/>
      <c r="BB1430" s="81"/>
      <c r="BC1430" s="81"/>
      <c r="BD1430" s="81"/>
      <c r="BE1430" s="81"/>
      <c r="BF1430" s="81"/>
      <c r="BG1430" s="81"/>
      <c r="BH1430" s="81"/>
      <c r="BI1430" s="81"/>
      <c r="BJ1430" s="86"/>
      <c r="BK1430" s="86"/>
      <c r="BL1430" s="34"/>
      <c r="BM1430" s="86"/>
      <c r="BN1430" s="86"/>
      <c r="BO1430" s="86"/>
      <c r="BP1430" s="86"/>
      <c r="BQ1430" s="86"/>
      <c r="BR1430" s="86"/>
      <c r="BS1430" s="86"/>
      <c r="BT1430" s="86"/>
      <c r="BU1430" s="86"/>
      <c r="BV1430" s="86"/>
      <c r="BW1430" s="86"/>
      <c r="BX1430" s="86"/>
      <c r="BY1430" s="86"/>
      <c r="BZ1430" s="86"/>
      <c r="CA1430" s="86"/>
      <c r="CB1430" s="86"/>
      <c r="CC1430" s="86"/>
      <c r="CD1430" s="86"/>
      <c r="CE1430" s="86"/>
      <c r="CF1430" s="86"/>
      <c r="CG1430" s="86"/>
      <c r="CH1430" s="86"/>
      <c r="CI1430" s="86"/>
      <c r="CJ1430" s="86"/>
      <c r="CK1430" s="86"/>
      <c r="CS1430" s="1" t="s">
        <v>3734</v>
      </c>
    </row>
    <row r="1431" spans="1:97" ht="15.75" hidden="1" customHeight="1">
      <c r="A1431" s="86"/>
      <c r="B1431" s="106"/>
      <c r="C1431" s="81"/>
      <c r="D1431" s="106"/>
      <c r="E1431" s="106"/>
      <c r="F1431" s="106"/>
      <c r="G1431" s="106"/>
      <c r="H1431" s="106"/>
      <c r="I1431" s="106"/>
      <c r="J1431" s="106"/>
      <c r="K1431" s="106"/>
      <c r="L1431" s="106"/>
      <c r="M1431" s="81"/>
      <c r="N1431" s="81"/>
      <c r="O1431" s="81"/>
      <c r="P1431" s="81"/>
      <c r="Q1431" s="81"/>
      <c r="R1431" s="81"/>
      <c r="S1431" s="81"/>
      <c r="T1431" s="81"/>
      <c r="U1431" s="81"/>
      <c r="V1431" s="81"/>
      <c r="W1431" s="81"/>
      <c r="X1431" s="81"/>
      <c r="Y1431" s="81"/>
      <c r="Z1431" s="81"/>
      <c r="AA1431" s="81"/>
      <c r="AB1431" s="81"/>
      <c r="AC1431" s="81"/>
      <c r="AD1431" s="81"/>
      <c r="AE1431" s="81"/>
      <c r="AF1431" s="81"/>
      <c r="AG1431" s="81"/>
      <c r="AH1431" s="81"/>
      <c r="AI1431" s="81"/>
      <c r="AJ1431" s="81"/>
      <c r="AK1431" s="81"/>
      <c r="AL1431" s="81"/>
      <c r="AM1431" s="81"/>
      <c r="AN1431" s="81"/>
      <c r="AO1431" s="81"/>
      <c r="AP1431" s="81"/>
      <c r="AQ1431" s="81"/>
      <c r="AR1431" s="81"/>
      <c r="AS1431" s="81"/>
      <c r="AT1431" s="81"/>
      <c r="AU1431" s="81"/>
      <c r="AV1431" s="81"/>
      <c r="AW1431" s="81"/>
      <c r="AX1431" s="81"/>
      <c r="AY1431" s="81"/>
      <c r="AZ1431" s="81"/>
      <c r="BA1431" s="81"/>
      <c r="BB1431" s="81"/>
      <c r="BC1431" s="81"/>
      <c r="BD1431" s="81"/>
      <c r="BE1431" s="81"/>
      <c r="BF1431" s="81"/>
      <c r="BG1431" s="81"/>
      <c r="BH1431" s="81"/>
      <c r="BI1431" s="81"/>
      <c r="BJ1431" s="86"/>
      <c r="BK1431" s="86"/>
      <c r="BL1431" s="34"/>
      <c r="BM1431" s="86"/>
      <c r="BN1431" s="86"/>
      <c r="BO1431" s="86"/>
      <c r="BP1431" s="86"/>
      <c r="BQ1431" s="86"/>
      <c r="BR1431" s="86"/>
      <c r="BS1431" s="86"/>
      <c r="BT1431" s="86"/>
      <c r="BU1431" s="86"/>
      <c r="BV1431" s="86"/>
      <c r="BW1431" s="86"/>
      <c r="BX1431" s="86"/>
      <c r="BY1431" s="86"/>
      <c r="BZ1431" s="86"/>
      <c r="CA1431" s="86"/>
      <c r="CB1431" s="86"/>
      <c r="CC1431" s="86"/>
      <c r="CD1431" s="86"/>
      <c r="CE1431" s="86"/>
      <c r="CF1431" s="86"/>
      <c r="CG1431" s="86"/>
      <c r="CH1431" s="86"/>
      <c r="CI1431" s="86"/>
      <c r="CJ1431" s="86"/>
      <c r="CK1431" s="86"/>
      <c r="CS1431" s="1" t="s">
        <v>3735</v>
      </c>
    </row>
    <row r="1432" spans="1:97" ht="15.75" hidden="1" customHeight="1">
      <c r="A1432" s="86"/>
      <c r="B1432" s="106"/>
      <c r="C1432" s="81"/>
      <c r="D1432" s="106"/>
      <c r="E1432" s="106"/>
      <c r="F1432" s="106"/>
      <c r="G1432" s="106"/>
      <c r="H1432" s="106"/>
      <c r="I1432" s="106"/>
      <c r="J1432" s="106"/>
      <c r="K1432" s="106"/>
      <c r="L1432" s="106"/>
      <c r="M1432" s="81"/>
      <c r="N1432" s="81"/>
      <c r="O1432" s="81"/>
      <c r="P1432" s="81"/>
      <c r="Q1432" s="81"/>
      <c r="R1432" s="81"/>
      <c r="S1432" s="81"/>
      <c r="T1432" s="81"/>
      <c r="U1432" s="81"/>
      <c r="V1432" s="81"/>
      <c r="W1432" s="81"/>
      <c r="X1432" s="81"/>
      <c r="Y1432" s="81"/>
      <c r="Z1432" s="81"/>
      <c r="AA1432" s="81"/>
      <c r="AB1432" s="81"/>
      <c r="AC1432" s="81"/>
      <c r="AD1432" s="81"/>
      <c r="AE1432" s="81"/>
      <c r="AF1432" s="81"/>
      <c r="AG1432" s="81"/>
      <c r="AH1432" s="81"/>
      <c r="AI1432" s="81"/>
      <c r="AJ1432" s="81"/>
      <c r="AK1432" s="81"/>
      <c r="AL1432" s="81"/>
      <c r="AM1432" s="81"/>
      <c r="AN1432" s="81"/>
      <c r="AO1432" s="81"/>
      <c r="AP1432" s="81"/>
      <c r="AQ1432" s="81"/>
      <c r="AR1432" s="81"/>
      <c r="AS1432" s="81"/>
      <c r="AT1432" s="81"/>
      <c r="AU1432" s="81"/>
      <c r="AV1432" s="81"/>
      <c r="AW1432" s="81"/>
      <c r="AX1432" s="81"/>
      <c r="AY1432" s="81"/>
      <c r="AZ1432" s="81"/>
      <c r="BA1432" s="81"/>
      <c r="BB1432" s="81"/>
      <c r="BC1432" s="81"/>
      <c r="BD1432" s="81"/>
      <c r="BE1432" s="81"/>
      <c r="BF1432" s="81"/>
      <c r="BG1432" s="81"/>
      <c r="BH1432" s="81"/>
      <c r="BI1432" s="81"/>
      <c r="BJ1432" s="86"/>
      <c r="BK1432" s="86"/>
      <c r="BL1432" s="34"/>
      <c r="BM1432" s="86"/>
      <c r="BN1432" s="86"/>
      <c r="BO1432" s="86"/>
      <c r="BP1432" s="86"/>
      <c r="BQ1432" s="86"/>
      <c r="BR1432" s="86"/>
      <c r="BS1432" s="86"/>
      <c r="BT1432" s="86"/>
      <c r="BU1432" s="86"/>
      <c r="BV1432" s="86"/>
      <c r="BW1432" s="86"/>
      <c r="BX1432" s="86"/>
      <c r="BY1432" s="86"/>
      <c r="BZ1432" s="86"/>
      <c r="CA1432" s="86"/>
      <c r="CB1432" s="86"/>
      <c r="CC1432" s="86"/>
      <c r="CD1432" s="86"/>
      <c r="CE1432" s="86"/>
      <c r="CF1432" s="86"/>
      <c r="CG1432" s="86"/>
      <c r="CH1432" s="86"/>
      <c r="CI1432" s="86"/>
      <c r="CJ1432" s="86"/>
      <c r="CK1432" s="86"/>
      <c r="CS1432" s="1" t="s">
        <v>3736</v>
      </c>
    </row>
    <row r="1433" spans="1:97" ht="15.75" hidden="1" customHeight="1">
      <c r="A1433" s="86"/>
      <c r="B1433" s="106"/>
      <c r="C1433" s="81"/>
      <c r="D1433" s="106"/>
      <c r="E1433" s="106"/>
      <c r="F1433" s="106"/>
      <c r="G1433" s="106"/>
      <c r="H1433" s="106"/>
      <c r="I1433" s="106"/>
      <c r="J1433" s="106"/>
      <c r="K1433" s="106"/>
      <c r="L1433" s="106"/>
      <c r="M1433" s="81"/>
      <c r="N1433" s="81"/>
      <c r="O1433" s="81"/>
      <c r="P1433" s="81"/>
      <c r="Q1433" s="81"/>
      <c r="R1433" s="81"/>
      <c r="S1433" s="81"/>
      <c r="T1433" s="81"/>
      <c r="U1433" s="81"/>
      <c r="V1433" s="81"/>
      <c r="W1433" s="81"/>
      <c r="X1433" s="81"/>
      <c r="Y1433" s="81"/>
      <c r="Z1433" s="81"/>
      <c r="AA1433" s="81"/>
      <c r="AB1433" s="81"/>
      <c r="AC1433" s="81"/>
      <c r="AD1433" s="81"/>
      <c r="AE1433" s="81"/>
      <c r="AF1433" s="81"/>
      <c r="AG1433" s="81"/>
      <c r="AH1433" s="81"/>
      <c r="AI1433" s="81"/>
      <c r="AJ1433" s="81"/>
      <c r="AK1433" s="81"/>
      <c r="AL1433" s="81"/>
      <c r="AM1433" s="81"/>
      <c r="AN1433" s="81"/>
      <c r="AO1433" s="81"/>
      <c r="AP1433" s="81"/>
      <c r="AQ1433" s="81"/>
      <c r="AR1433" s="81"/>
      <c r="AS1433" s="81"/>
      <c r="AT1433" s="81"/>
      <c r="AU1433" s="81"/>
      <c r="AV1433" s="81"/>
      <c r="AW1433" s="81"/>
      <c r="AX1433" s="81"/>
      <c r="AY1433" s="81"/>
      <c r="AZ1433" s="81"/>
      <c r="BA1433" s="81"/>
      <c r="BB1433" s="81"/>
      <c r="BC1433" s="81"/>
      <c r="BD1433" s="81"/>
      <c r="BE1433" s="81"/>
      <c r="BF1433" s="81"/>
      <c r="BG1433" s="81"/>
      <c r="BH1433" s="81"/>
      <c r="BI1433" s="81"/>
      <c r="BJ1433" s="86"/>
      <c r="BK1433" s="86"/>
      <c r="BL1433" s="34"/>
      <c r="BM1433" s="86"/>
      <c r="BN1433" s="86"/>
      <c r="BO1433" s="86"/>
      <c r="BP1433" s="86"/>
      <c r="BQ1433" s="86"/>
      <c r="BR1433" s="86"/>
      <c r="BS1433" s="86"/>
      <c r="BT1433" s="86"/>
      <c r="BU1433" s="86"/>
      <c r="BV1433" s="86"/>
      <c r="BW1433" s="86"/>
      <c r="BX1433" s="86"/>
      <c r="BY1433" s="86"/>
      <c r="BZ1433" s="86"/>
      <c r="CA1433" s="86"/>
      <c r="CB1433" s="86"/>
      <c r="CC1433" s="86"/>
      <c r="CD1433" s="86"/>
      <c r="CE1433" s="86"/>
      <c r="CF1433" s="86"/>
      <c r="CG1433" s="86"/>
      <c r="CH1433" s="86"/>
      <c r="CI1433" s="86"/>
      <c r="CJ1433" s="86"/>
      <c r="CK1433" s="86"/>
      <c r="CS1433" s="1" t="s">
        <v>3737</v>
      </c>
    </row>
    <row r="1434" spans="1:97" ht="15.75" hidden="1" customHeight="1">
      <c r="A1434" s="86"/>
      <c r="B1434" s="106"/>
      <c r="C1434" s="81"/>
      <c r="D1434" s="106"/>
      <c r="E1434" s="106"/>
      <c r="F1434" s="106"/>
      <c r="G1434" s="106"/>
      <c r="H1434" s="106"/>
      <c r="I1434" s="106"/>
      <c r="J1434" s="106"/>
      <c r="K1434" s="106"/>
      <c r="L1434" s="106"/>
      <c r="M1434" s="81"/>
      <c r="N1434" s="81"/>
      <c r="O1434" s="81"/>
      <c r="P1434" s="81"/>
      <c r="Q1434" s="81"/>
      <c r="R1434" s="81"/>
      <c r="S1434" s="81"/>
      <c r="T1434" s="81"/>
      <c r="U1434" s="81"/>
      <c r="V1434" s="81"/>
      <c r="W1434" s="81"/>
      <c r="X1434" s="81"/>
      <c r="Y1434" s="81"/>
      <c r="Z1434" s="81"/>
      <c r="AA1434" s="81"/>
      <c r="AB1434" s="81"/>
      <c r="AC1434" s="81"/>
      <c r="AD1434" s="81"/>
      <c r="AE1434" s="81"/>
      <c r="AF1434" s="81"/>
      <c r="AG1434" s="81"/>
      <c r="AH1434" s="81"/>
      <c r="AI1434" s="81"/>
      <c r="AJ1434" s="81"/>
      <c r="AK1434" s="81"/>
      <c r="AL1434" s="81"/>
      <c r="AM1434" s="81"/>
      <c r="AN1434" s="81"/>
      <c r="AO1434" s="81"/>
      <c r="AP1434" s="81"/>
      <c r="AQ1434" s="81"/>
      <c r="AR1434" s="81"/>
      <c r="AS1434" s="81"/>
      <c r="AT1434" s="81"/>
      <c r="AU1434" s="81"/>
      <c r="AV1434" s="81"/>
      <c r="AW1434" s="81"/>
      <c r="AX1434" s="81"/>
      <c r="AY1434" s="81"/>
      <c r="AZ1434" s="81"/>
      <c r="BA1434" s="81"/>
      <c r="BB1434" s="81"/>
      <c r="BC1434" s="81"/>
      <c r="BD1434" s="81"/>
      <c r="BE1434" s="81"/>
      <c r="BF1434" s="81"/>
      <c r="BG1434" s="81"/>
      <c r="BH1434" s="81"/>
      <c r="BI1434" s="81"/>
      <c r="BJ1434" s="86"/>
      <c r="BK1434" s="86"/>
      <c r="BL1434" s="34"/>
      <c r="BM1434" s="86"/>
      <c r="BN1434" s="86"/>
      <c r="BO1434" s="86"/>
      <c r="BP1434" s="86"/>
      <c r="BQ1434" s="86"/>
      <c r="BR1434" s="86"/>
      <c r="BS1434" s="86"/>
      <c r="BT1434" s="86"/>
      <c r="BU1434" s="86"/>
      <c r="BV1434" s="86"/>
      <c r="BW1434" s="86"/>
      <c r="BX1434" s="86"/>
      <c r="BY1434" s="86"/>
      <c r="BZ1434" s="86"/>
      <c r="CA1434" s="86"/>
      <c r="CB1434" s="86"/>
      <c r="CC1434" s="86"/>
      <c r="CD1434" s="86"/>
      <c r="CE1434" s="86"/>
      <c r="CF1434" s="86"/>
      <c r="CG1434" s="86"/>
      <c r="CH1434" s="86"/>
      <c r="CI1434" s="86"/>
      <c r="CJ1434" s="86"/>
      <c r="CK1434" s="86"/>
      <c r="CS1434" s="1" t="s">
        <v>3738</v>
      </c>
    </row>
    <row r="1435" spans="1:97" ht="15.75" hidden="1" customHeight="1">
      <c r="A1435" s="86"/>
      <c r="B1435" s="106"/>
      <c r="C1435" s="81"/>
      <c r="D1435" s="106"/>
      <c r="E1435" s="106"/>
      <c r="F1435" s="106"/>
      <c r="G1435" s="106"/>
      <c r="H1435" s="106"/>
      <c r="I1435" s="106"/>
      <c r="J1435" s="106"/>
      <c r="K1435" s="106"/>
      <c r="L1435" s="106"/>
      <c r="M1435" s="81"/>
      <c r="N1435" s="81"/>
      <c r="O1435" s="81"/>
      <c r="P1435" s="81"/>
      <c r="Q1435" s="81"/>
      <c r="R1435" s="81"/>
      <c r="S1435" s="81"/>
      <c r="T1435" s="81"/>
      <c r="U1435" s="81"/>
      <c r="V1435" s="81"/>
      <c r="W1435" s="81"/>
      <c r="X1435" s="81"/>
      <c r="Y1435" s="81"/>
      <c r="Z1435" s="81"/>
      <c r="AA1435" s="81"/>
      <c r="AB1435" s="81"/>
      <c r="AC1435" s="81"/>
      <c r="AD1435" s="81"/>
      <c r="AE1435" s="81"/>
      <c r="AF1435" s="81"/>
      <c r="AG1435" s="81"/>
      <c r="AH1435" s="81"/>
      <c r="AI1435" s="81"/>
      <c r="AJ1435" s="81"/>
      <c r="AK1435" s="81"/>
      <c r="AL1435" s="81"/>
      <c r="AM1435" s="81"/>
      <c r="AN1435" s="81"/>
      <c r="AO1435" s="81"/>
      <c r="AP1435" s="81"/>
      <c r="AQ1435" s="81"/>
      <c r="AR1435" s="81"/>
      <c r="AS1435" s="81"/>
      <c r="AT1435" s="81"/>
      <c r="AU1435" s="81"/>
      <c r="AV1435" s="81"/>
      <c r="AW1435" s="81"/>
      <c r="AX1435" s="81"/>
      <c r="AY1435" s="81"/>
      <c r="AZ1435" s="81"/>
      <c r="BA1435" s="81"/>
      <c r="BB1435" s="81"/>
      <c r="BC1435" s="81"/>
      <c r="BD1435" s="81"/>
      <c r="BE1435" s="81"/>
      <c r="BF1435" s="81"/>
      <c r="BG1435" s="81"/>
      <c r="BH1435" s="81"/>
      <c r="BI1435" s="81"/>
      <c r="BJ1435" s="86"/>
      <c r="BK1435" s="86"/>
      <c r="BL1435" s="34"/>
      <c r="BM1435" s="86"/>
      <c r="BN1435" s="86"/>
      <c r="BO1435" s="86"/>
      <c r="BP1435" s="86"/>
      <c r="BQ1435" s="86"/>
      <c r="BR1435" s="86"/>
      <c r="BS1435" s="86"/>
      <c r="BT1435" s="86"/>
      <c r="BU1435" s="86"/>
      <c r="BV1435" s="86"/>
      <c r="BW1435" s="86"/>
      <c r="BX1435" s="86"/>
      <c r="BY1435" s="86"/>
      <c r="BZ1435" s="86"/>
      <c r="CA1435" s="86"/>
      <c r="CB1435" s="86"/>
      <c r="CC1435" s="86"/>
      <c r="CD1435" s="86"/>
      <c r="CE1435" s="86"/>
      <c r="CF1435" s="86"/>
      <c r="CG1435" s="86"/>
      <c r="CH1435" s="86"/>
      <c r="CI1435" s="86"/>
      <c r="CJ1435" s="86"/>
      <c r="CK1435" s="86"/>
      <c r="CS1435" s="1" t="s">
        <v>3739</v>
      </c>
    </row>
    <row r="1436" spans="1:97" ht="15.75" hidden="1" customHeight="1">
      <c r="A1436" s="86"/>
      <c r="B1436" s="106"/>
      <c r="C1436" s="81"/>
      <c r="D1436" s="106"/>
      <c r="E1436" s="106"/>
      <c r="F1436" s="106"/>
      <c r="G1436" s="106"/>
      <c r="H1436" s="106"/>
      <c r="I1436" s="106"/>
      <c r="J1436" s="106"/>
      <c r="K1436" s="106"/>
      <c r="L1436" s="106"/>
      <c r="M1436" s="81"/>
      <c r="N1436" s="81"/>
      <c r="O1436" s="81"/>
      <c r="P1436" s="81"/>
      <c r="Q1436" s="81"/>
      <c r="R1436" s="81"/>
      <c r="S1436" s="81"/>
      <c r="T1436" s="81"/>
      <c r="U1436" s="81"/>
      <c r="V1436" s="81"/>
      <c r="W1436" s="81"/>
      <c r="X1436" s="81"/>
      <c r="Y1436" s="81"/>
      <c r="Z1436" s="81"/>
      <c r="AA1436" s="81"/>
      <c r="AB1436" s="81"/>
      <c r="AC1436" s="81"/>
      <c r="AD1436" s="81"/>
      <c r="AE1436" s="81"/>
      <c r="AF1436" s="81"/>
      <c r="AG1436" s="81"/>
      <c r="AH1436" s="81"/>
      <c r="AI1436" s="81"/>
      <c r="AJ1436" s="81"/>
      <c r="AK1436" s="81"/>
      <c r="AL1436" s="81"/>
      <c r="AM1436" s="81"/>
      <c r="AN1436" s="81"/>
      <c r="AO1436" s="81"/>
      <c r="AP1436" s="81"/>
      <c r="AQ1436" s="81"/>
      <c r="AR1436" s="81"/>
      <c r="AS1436" s="81"/>
      <c r="AT1436" s="81"/>
      <c r="AU1436" s="81"/>
      <c r="AV1436" s="81"/>
      <c r="AW1436" s="81"/>
      <c r="AX1436" s="81"/>
      <c r="AY1436" s="81"/>
      <c r="AZ1436" s="81"/>
      <c r="BA1436" s="81"/>
      <c r="BB1436" s="81"/>
      <c r="BC1436" s="81"/>
      <c r="BD1436" s="81"/>
      <c r="BE1436" s="81"/>
      <c r="BF1436" s="81"/>
      <c r="BG1436" s="81"/>
      <c r="BH1436" s="81"/>
      <c r="BI1436" s="81"/>
      <c r="BJ1436" s="86"/>
      <c r="BK1436" s="86"/>
      <c r="BL1436" s="34"/>
      <c r="BM1436" s="86"/>
      <c r="BN1436" s="86"/>
      <c r="BO1436" s="86"/>
      <c r="BP1436" s="86"/>
      <c r="BQ1436" s="86"/>
      <c r="BR1436" s="86"/>
      <c r="BS1436" s="86"/>
      <c r="BT1436" s="86"/>
      <c r="BU1436" s="86"/>
      <c r="BV1436" s="86"/>
      <c r="BW1436" s="86"/>
      <c r="BX1436" s="86"/>
      <c r="BY1436" s="86"/>
      <c r="BZ1436" s="86"/>
      <c r="CA1436" s="86"/>
      <c r="CB1436" s="86"/>
      <c r="CC1436" s="86"/>
      <c r="CD1436" s="86"/>
      <c r="CE1436" s="86"/>
      <c r="CF1436" s="86"/>
      <c r="CG1436" s="86"/>
      <c r="CH1436" s="86"/>
      <c r="CI1436" s="86"/>
      <c r="CJ1436" s="86"/>
      <c r="CK1436" s="86"/>
      <c r="CS1436" s="1" t="s">
        <v>3740</v>
      </c>
    </row>
    <row r="1437" spans="1:97" ht="15.75" hidden="1" customHeight="1">
      <c r="A1437" s="86"/>
      <c r="B1437" s="106"/>
      <c r="C1437" s="81"/>
      <c r="D1437" s="106"/>
      <c r="E1437" s="106"/>
      <c r="F1437" s="106"/>
      <c r="G1437" s="106"/>
      <c r="H1437" s="106"/>
      <c r="I1437" s="106"/>
      <c r="J1437" s="106"/>
      <c r="K1437" s="106"/>
      <c r="L1437" s="106"/>
      <c r="M1437" s="81"/>
      <c r="N1437" s="81"/>
      <c r="O1437" s="81"/>
      <c r="P1437" s="81"/>
      <c r="Q1437" s="81"/>
      <c r="R1437" s="81"/>
      <c r="S1437" s="81"/>
      <c r="T1437" s="81"/>
      <c r="U1437" s="81"/>
      <c r="V1437" s="81"/>
      <c r="W1437" s="81"/>
      <c r="X1437" s="81"/>
      <c r="Y1437" s="81"/>
      <c r="Z1437" s="81"/>
      <c r="AA1437" s="81"/>
      <c r="AB1437" s="81"/>
      <c r="AC1437" s="81"/>
      <c r="AD1437" s="81"/>
      <c r="AE1437" s="81"/>
      <c r="AF1437" s="81"/>
      <c r="AG1437" s="81"/>
      <c r="AH1437" s="81"/>
      <c r="AI1437" s="81"/>
      <c r="AJ1437" s="81"/>
      <c r="AK1437" s="81"/>
      <c r="AL1437" s="81"/>
      <c r="AM1437" s="81"/>
      <c r="AN1437" s="81"/>
      <c r="AO1437" s="81"/>
      <c r="AP1437" s="81"/>
      <c r="AQ1437" s="81"/>
      <c r="AR1437" s="81"/>
      <c r="AS1437" s="81"/>
      <c r="AT1437" s="81"/>
      <c r="AU1437" s="81"/>
      <c r="AV1437" s="81"/>
      <c r="AW1437" s="81"/>
      <c r="AX1437" s="81"/>
      <c r="AY1437" s="81"/>
      <c r="AZ1437" s="81"/>
      <c r="BA1437" s="81"/>
      <c r="BB1437" s="81"/>
      <c r="BC1437" s="81"/>
      <c r="BD1437" s="81"/>
      <c r="BE1437" s="81"/>
      <c r="BF1437" s="81"/>
      <c r="BG1437" s="81"/>
      <c r="BH1437" s="81"/>
      <c r="BI1437" s="81"/>
      <c r="BJ1437" s="86"/>
      <c r="BK1437" s="86"/>
      <c r="BL1437" s="34"/>
      <c r="BM1437" s="86"/>
      <c r="BN1437" s="86"/>
      <c r="BO1437" s="86"/>
      <c r="BP1437" s="86"/>
      <c r="BQ1437" s="86"/>
      <c r="BR1437" s="86"/>
      <c r="BS1437" s="86"/>
      <c r="BT1437" s="86"/>
      <c r="BU1437" s="86"/>
      <c r="BV1437" s="86"/>
      <c r="BW1437" s="86"/>
      <c r="BX1437" s="86"/>
      <c r="BY1437" s="86"/>
      <c r="BZ1437" s="86"/>
      <c r="CA1437" s="86"/>
      <c r="CB1437" s="86"/>
      <c r="CC1437" s="86"/>
      <c r="CD1437" s="86"/>
      <c r="CE1437" s="86"/>
      <c r="CF1437" s="86"/>
      <c r="CG1437" s="86"/>
      <c r="CH1437" s="86"/>
      <c r="CI1437" s="86"/>
      <c r="CJ1437" s="86"/>
      <c r="CK1437" s="86"/>
      <c r="CS1437" s="1" t="s">
        <v>3741</v>
      </c>
    </row>
    <row r="1438" spans="1:97" ht="15.75" hidden="1" customHeight="1">
      <c r="A1438" s="86"/>
      <c r="B1438" s="106"/>
      <c r="C1438" s="81"/>
      <c r="D1438" s="106"/>
      <c r="E1438" s="106"/>
      <c r="F1438" s="106"/>
      <c r="G1438" s="106"/>
      <c r="H1438" s="106"/>
      <c r="I1438" s="106"/>
      <c r="J1438" s="106"/>
      <c r="K1438" s="106"/>
      <c r="L1438" s="106"/>
      <c r="M1438" s="81"/>
      <c r="N1438" s="81"/>
      <c r="O1438" s="81"/>
      <c r="P1438" s="81"/>
      <c r="Q1438" s="81"/>
      <c r="R1438" s="81"/>
      <c r="S1438" s="81"/>
      <c r="T1438" s="81"/>
      <c r="U1438" s="81"/>
      <c r="V1438" s="81"/>
      <c r="W1438" s="81"/>
      <c r="X1438" s="81"/>
      <c r="Y1438" s="81"/>
      <c r="Z1438" s="81"/>
      <c r="AA1438" s="81"/>
      <c r="AB1438" s="81"/>
      <c r="AC1438" s="81"/>
      <c r="AD1438" s="81"/>
      <c r="AE1438" s="81"/>
      <c r="AF1438" s="81"/>
      <c r="AG1438" s="81"/>
      <c r="AH1438" s="81"/>
      <c r="AI1438" s="81"/>
      <c r="AJ1438" s="81"/>
      <c r="AK1438" s="81"/>
      <c r="AL1438" s="81"/>
      <c r="AM1438" s="81"/>
      <c r="AN1438" s="81"/>
      <c r="AO1438" s="81"/>
      <c r="AP1438" s="81"/>
      <c r="AQ1438" s="81"/>
      <c r="AR1438" s="81"/>
      <c r="AS1438" s="81"/>
      <c r="AT1438" s="81"/>
      <c r="AU1438" s="81"/>
      <c r="AV1438" s="81"/>
      <c r="AW1438" s="81"/>
      <c r="AX1438" s="81"/>
      <c r="AY1438" s="81"/>
      <c r="AZ1438" s="81"/>
      <c r="BA1438" s="81"/>
      <c r="BB1438" s="81"/>
      <c r="BC1438" s="81"/>
      <c r="BD1438" s="81"/>
      <c r="BE1438" s="81"/>
      <c r="BF1438" s="81"/>
      <c r="BG1438" s="81"/>
      <c r="BH1438" s="81"/>
      <c r="BI1438" s="81"/>
      <c r="BJ1438" s="86"/>
      <c r="BK1438" s="86"/>
      <c r="BL1438" s="34"/>
      <c r="BM1438" s="86"/>
      <c r="BN1438" s="86"/>
      <c r="BO1438" s="86"/>
      <c r="BP1438" s="86"/>
      <c r="BQ1438" s="86"/>
      <c r="BR1438" s="86"/>
      <c r="BS1438" s="86"/>
      <c r="BT1438" s="86"/>
      <c r="BU1438" s="86"/>
      <c r="BV1438" s="86"/>
      <c r="BW1438" s="86"/>
      <c r="BX1438" s="86"/>
      <c r="BY1438" s="86"/>
      <c r="BZ1438" s="86"/>
      <c r="CA1438" s="86"/>
      <c r="CB1438" s="86"/>
      <c r="CC1438" s="86"/>
      <c r="CD1438" s="86"/>
      <c r="CE1438" s="86"/>
      <c r="CF1438" s="86"/>
      <c r="CG1438" s="86"/>
      <c r="CH1438" s="86"/>
      <c r="CI1438" s="86"/>
      <c r="CJ1438" s="86"/>
      <c r="CK1438" s="86"/>
      <c r="CS1438" s="1" t="s">
        <v>3742</v>
      </c>
    </row>
    <row r="1439" spans="1:97" ht="15.75" hidden="1" customHeight="1">
      <c r="A1439" s="86"/>
      <c r="B1439" s="106"/>
      <c r="C1439" s="81"/>
      <c r="D1439" s="106"/>
      <c r="E1439" s="106"/>
      <c r="F1439" s="106"/>
      <c r="G1439" s="106"/>
      <c r="H1439" s="106"/>
      <c r="I1439" s="106"/>
      <c r="J1439" s="106"/>
      <c r="K1439" s="106"/>
      <c r="L1439" s="106"/>
      <c r="M1439" s="81"/>
      <c r="N1439" s="81"/>
      <c r="O1439" s="81"/>
      <c r="P1439" s="81"/>
      <c r="Q1439" s="81"/>
      <c r="R1439" s="81"/>
      <c r="S1439" s="81"/>
      <c r="T1439" s="81"/>
      <c r="U1439" s="81"/>
      <c r="V1439" s="81"/>
      <c r="W1439" s="81"/>
      <c r="X1439" s="81"/>
      <c r="Y1439" s="81"/>
      <c r="Z1439" s="81"/>
      <c r="AA1439" s="81"/>
      <c r="AB1439" s="81"/>
      <c r="AC1439" s="81"/>
      <c r="AD1439" s="81"/>
      <c r="AE1439" s="81"/>
      <c r="AF1439" s="81"/>
      <c r="AG1439" s="81"/>
      <c r="AH1439" s="81"/>
      <c r="AI1439" s="81"/>
      <c r="AJ1439" s="81"/>
      <c r="AK1439" s="81"/>
      <c r="AL1439" s="81"/>
      <c r="AM1439" s="81"/>
      <c r="AN1439" s="81"/>
      <c r="AO1439" s="81"/>
      <c r="AP1439" s="81"/>
      <c r="AQ1439" s="81"/>
      <c r="AR1439" s="81"/>
      <c r="AS1439" s="81"/>
      <c r="AT1439" s="81"/>
      <c r="AU1439" s="81"/>
      <c r="AV1439" s="81"/>
      <c r="AW1439" s="81"/>
      <c r="AX1439" s="81"/>
      <c r="AY1439" s="81"/>
      <c r="AZ1439" s="81"/>
      <c r="BA1439" s="81"/>
      <c r="BB1439" s="81"/>
      <c r="BC1439" s="81"/>
      <c r="BD1439" s="81"/>
      <c r="BE1439" s="81"/>
      <c r="BF1439" s="81"/>
      <c r="BG1439" s="81"/>
      <c r="BH1439" s="81"/>
      <c r="BI1439" s="81"/>
      <c r="BJ1439" s="86"/>
      <c r="BK1439" s="86"/>
      <c r="BL1439" s="34"/>
      <c r="BM1439" s="86"/>
      <c r="BN1439" s="86"/>
      <c r="BO1439" s="86"/>
      <c r="BP1439" s="86"/>
      <c r="BQ1439" s="86"/>
      <c r="BR1439" s="86"/>
      <c r="BS1439" s="86"/>
      <c r="BT1439" s="86"/>
      <c r="BU1439" s="86"/>
      <c r="BV1439" s="86"/>
      <c r="BW1439" s="86"/>
      <c r="BX1439" s="86"/>
      <c r="BY1439" s="86"/>
      <c r="BZ1439" s="86"/>
      <c r="CA1439" s="86"/>
      <c r="CB1439" s="86"/>
      <c r="CC1439" s="86"/>
      <c r="CD1439" s="86"/>
      <c r="CE1439" s="86"/>
      <c r="CF1439" s="86"/>
      <c r="CG1439" s="86"/>
      <c r="CH1439" s="86"/>
      <c r="CI1439" s="86"/>
      <c r="CJ1439" s="86"/>
      <c r="CK1439" s="86"/>
      <c r="CS1439" s="1" t="s">
        <v>3743</v>
      </c>
    </row>
    <row r="1440" spans="1:97" ht="15.75" hidden="1" customHeight="1">
      <c r="A1440" s="86"/>
      <c r="B1440" s="106"/>
      <c r="C1440" s="81"/>
      <c r="D1440" s="106"/>
      <c r="E1440" s="106"/>
      <c r="F1440" s="106"/>
      <c r="G1440" s="106"/>
      <c r="H1440" s="106"/>
      <c r="I1440" s="106"/>
      <c r="J1440" s="106"/>
      <c r="K1440" s="106"/>
      <c r="L1440" s="106"/>
      <c r="M1440" s="81"/>
      <c r="N1440" s="81"/>
      <c r="O1440" s="81"/>
      <c r="P1440" s="81"/>
      <c r="Q1440" s="81"/>
      <c r="R1440" s="81"/>
      <c r="S1440" s="81"/>
      <c r="T1440" s="81"/>
      <c r="U1440" s="81"/>
      <c r="V1440" s="81"/>
      <c r="W1440" s="81"/>
      <c r="X1440" s="81"/>
      <c r="Y1440" s="81"/>
      <c r="Z1440" s="81"/>
      <c r="AA1440" s="81"/>
      <c r="AB1440" s="81"/>
      <c r="AC1440" s="81"/>
      <c r="AD1440" s="81"/>
      <c r="AE1440" s="81"/>
      <c r="AF1440" s="81"/>
      <c r="AG1440" s="81"/>
      <c r="AH1440" s="81"/>
      <c r="AI1440" s="81"/>
      <c r="AJ1440" s="81"/>
      <c r="AK1440" s="81"/>
      <c r="AL1440" s="81"/>
      <c r="AM1440" s="81"/>
      <c r="AN1440" s="81"/>
      <c r="AO1440" s="81"/>
      <c r="AP1440" s="81"/>
      <c r="AQ1440" s="81"/>
      <c r="AR1440" s="81"/>
      <c r="AS1440" s="81"/>
      <c r="AT1440" s="81"/>
      <c r="AU1440" s="81"/>
      <c r="AV1440" s="81"/>
      <c r="AW1440" s="81"/>
      <c r="AX1440" s="81"/>
      <c r="AY1440" s="81"/>
      <c r="AZ1440" s="81"/>
      <c r="BA1440" s="81"/>
      <c r="BB1440" s="81"/>
      <c r="BC1440" s="81"/>
      <c r="BD1440" s="81"/>
      <c r="BE1440" s="81"/>
      <c r="BF1440" s="81"/>
      <c r="BG1440" s="81"/>
      <c r="BH1440" s="81"/>
      <c r="BI1440" s="81"/>
      <c r="BJ1440" s="86"/>
      <c r="BK1440" s="86"/>
      <c r="BL1440" s="34"/>
      <c r="BM1440" s="86"/>
      <c r="BN1440" s="86"/>
      <c r="BO1440" s="86"/>
      <c r="BP1440" s="86"/>
      <c r="BQ1440" s="86"/>
      <c r="BR1440" s="86"/>
      <c r="BS1440" s="86"/>
      <c r="BT1440" s="86"/>
      <c r="BU1440" s="86"/>
      <c r="BV1440" s="86"/>
      <c r="BW1440" s="86"/>
      <c r="BX1440" s="86"/>
      <c r="BY1440" s="86"/>
      <c r="BZ1440" s="86"/>
      <c r="CA1440" s="86"/>
      <c r="CB1440" s="86"/>
      <c r="CC1440" s="86"/>
      <c r="CD1440" s="86"/>
      <c r="CE1440" s="86"/>
      <c r="CF1440" s="86"/>
      <c r="CG1440" s="86"/>
      <c r="CH1440" s="86"/>
      <c r="CI1440" s="86"/>
      <c r="CJ1440" s="86"/>
      <c r="CK1440" s="86"/>
      <c r="CS1440" s="1" t="s">
        <v>3744</v>
      </c>
    </row>
    <row r="1441" spans="1:97" ht="15.75" hidden="1" customHeight="1">
      <c r="A1441" s="86"/>
      <c r="B1441" s="106"/>
      <c r="C1441" s="81"/>
      <c r="D1441" s="106"/>
      <c r="E1441" s="106"/>
      <c r="F1441" s="106"/>
      <c r="G1441" s="106"/>
      <c r="H1441" s="106"/>
      <c r="I1441" s="106"/>
      <c r="J1441" s="106"/>
      <c r="K1441" s="106"/>
      <c r="L1441" s="106"/>
      <c r="M1441" s="81"/>
      <c r="N1441" s="81"/>
      <c r="O1441" s="81"/>
      <c r="P1441" s="81"/>
      <c r="Q1441" s="81"/>
      <c r="R1441" s="81"/>
      <c r="S1441" s="81"/>
      <c r="T1441" s="81"/>
      <c r="U1441" s="81"/>
      <c r="V1441" s="81"/>
      <c r="W1441" s="81"/>
      <c r="X1441" s="81"/>
      <c r="Y1441" s="81"/>
      <c r="Z1441" s="81"/>
      <c r="AA1441" s="81"/>
      <c r="AB1441" s="81"/>
      <c r="AC1441" s="81"/>
      <c r="AD1441" s="81"/>
      <c r="AE1441" s="81"/>
      <c r="AF1441" s="81"/>
      <c r="AG1441" s="81"/>
      <c r="AH1441" s="81"/>
      <c r="AI1441" s="81"/>
      <c r="AJ1441" s="81"/>
      <c r="AK1441" s="81"/>
      <c r="AL1441" s="81"/>
      <c r="AM1441" s="81"/>
      <c r="AN1441" s="81"/>
      <c r="AO1441" s="81"/>
      <c r="AP1441" s="81"/>
      <c r="AQ1441" s="81"/>
      <c r="AR1441" s="81"/>
      <c r="AS1441" s="81"/>
      <c r="AT1441" s="81"/>
      <c r="AU1441" s="81"/>
      <c r="AV1441" s="81"/>
      <c r="AW1441" s="81"/>
      <c r="AX1441" s="81"/>
      <c r="AY1441" s="81"/>
      <c r="AZ1441" s="81"/>
      <c r="BA1441" s="81"/>
      <c r="BB1441" s="81"/>
      <c r="BC1441" s="81"/>
      <c r="BD1441" s="81"/>
      <c r="BE1441" s="81"/>
      <c r="BF1441" s="81"/>
      <c r="BG1441" s="81"/>
      <c r="BH1441" s="81"/>
      <c r="BI1441" s="81"/>
      <c r="BJ1441" s="86"/>
      <c r="BK1441" s="86"/>
      <c r="BL1441" s="34"/>
      <c r="BM1441" s="86"/>
      <c r="BN1441" s="86"/>
      <c r="BO1441" s="86"/>
      <c r="BP1441" s="86"/>
      <c r="BQ1441" s="86"/>
      <c r="BR1441" s="86"/>
      <c r="BS1441" s="86"/>
      <c r="BT1441" s="86"/>
      <c r="BU1441" s="86"/>
      <c r="BV1441" s="86"/>
      <c r="BW1441" s="86"/>
      <c r="BX1441" s="86"/>
      <c r="BY1441" s="86"/>
      <c r="BZ1441" s="86"/>
      <c r="CA1441" s="86"/>
      <c r="CB1441" s="86"/>
      <c r="CC1441" s="86"/>
      <c r="CD1441" s="86"/>
      <c r="CE1441" s="86"/>
      <c r="CF1441" s="86"/>
      <c r="CG1441" s="86"/>
      <c r="CH1441" s="86"/>
      <c r="CI1441" s="86"/>
      <c r="CJ1441" s="86"/>
      <c r="CK1441" s="86"/>
      <c r="CS1441" s="1" t="s">
        <v>3745</v>
      </c>
    </row>
    <row r="1442" spans="1:97" ht="15.75" hidden="1" customHeight="1">
      <c r="A1442" s="86"/>
      <c r="B1442" s="106"/>
      <c r="C1442" s="81"/>
      <c r="D1442" s="106"/>
      <c r="E1442" s="106"/>
      <c r="F1442" s="106"/>
      <c r="G1442" s="106"/>
      <c r="H1442" s="106"/>
      <c r="I1442" s="106"/>
      <c r="J1442" s="106"/>
      <c r="K1442" s="106"/>
      <c r="L1442" s="106"/>
      <c r="M1442" s="81"/>
      <c r="N1442" s="81"/>
      <c r="O1442" s="81"/>
      <c r="P1442" s="81"/>
      <c r="Q1442" s="81"/>
      <c r="R1442" s="81"/>
      <c r="S1442" s="81"/>
      <c r="T1442" s="81"/>
      <c r="U1442" s="81"/>
      <c r="V1442" s="81"/>
      <c r="W1442" s="81"/>
      <c r="X1442" s="81"/>
      <c r="Y1442" s="81"/>
      <c r="Z1442" s="81"/>
      <c r="AA1442" s="81"/>
      <c r="AB1442" s="81"/>
      <c r="AC1442" s="81"/>
      <c r="AD1442" s="81"/>
      <c r="AE1442" s="81"/>
      <c r="AF1442" s="81"/>
      <c r="AG1442" s="81"/>
      <c r="AH1442" s="81"/>
      <c r="AI1442" s="81"/>
      <c r="AJ1442" s="81"/>
      <c r="AK1442" s="81"/>
      <c r="AL1442" s="81"/>
      <c r="AM1442" s="81"/>
      <c r="AN1442" s="81"/>
      <c r="AO1442" s="81"/>
      <c r="AP1442" s="81"/>
      <c r="AQ1442" s="81"/>
      <c r="AR1442" s="81"/>
      <c r="AS1442" s="81"/>
      <c r="AT1442" s="81"/>
      <c r="AU1442" s="81"/>
      <c r="AV1442" s="81"/>
      <c r="AW1442" s="81"/>
      <c r="AX1442" s="81"/>
      <c r="AY1442" s="81"/>
      <c r="AZ1442" s="81"/>
      <c r="BA1442" s="81"/>
      <c r="BB1442" s="81"/>
      <c r="BC1442" s="81"/>
      <c r="BD1442" s="81"/>
      <c r="BE1442" s="81"/>
      <c r="BF1442" s="81"/>
      <c r="BG1442" s="81"/>
      <c r="BH1442" s="81"/>
      <c r="BI1442" s="81"/>
      <c r="BJ1442" s="86"/>
      <c r="BK1442" s="86"/>
      <c r="BL1442" s="34"/>
      <c r="BM1442" s="86"/>
      <c r="BN1442" s="86"/>
      <c r="BO1442" s="86"/>
      <c r="BP1442" s="86"/>
      <c r="BQ1442" s="86"/>
      <c r="BR1442" s="86"/>
      <c r="BS1442" s="86"/>
      <c r="BT1442" s="86"/>
      <c r="BU1442" s="86"/>
      <c r="BV1442" s="86"/>
      <c r="BW1442" s="86"/>
      <c r="BX1442" s="86"/>
      <c r="BY1442" s="86"/>
      <c r="BZ1442" s="86"/>
      <c r="CA1442" s="86"/>
      <c r="CB1442" s="86"/>
      <c r="CC1442" s="86"/>
      <c r="CD1442" s="86"/>
      <c r="CE1442" s="86"/>
      <c r="CF1442" s="86"/>
      <c r="CG1442" s="86"/>
      <c r="CH1442" s="86"/>
      <c r="CI1442" s="86"/>
      <c r="CJ1442" s="86"/>
      <c r="CK1442" s="86"/>
      <c r="CS1442" s="1" t="s">
        <v>3746</v>
      </c>
    </row>
    <row r="1443" spans="1:97" ht="15.75" hidden="1" customHeight="1">
      <c r="A1443" s="86"/>
      <c r="B1443" s="106"/>
      <c r="C1443" s="81"/>
      <c r="D1443" s="106"/>
      <c r="E1443" s="106"/>
      <c r="F1443" s="106"/>
      <c r="G1443" s="106"/>
      <c r="H1443" s="106"/>
      <c r="I1443" s="106"/>
      <c r="J1443" s="106"/>
      <c r="K1443" s="106"/>
      <c r="L1443" s="106"/>
      <c r="M1443" s="81"/>
      <c r="N1443" s="81"/>
      <c r="O1443" s="81"/>
      <c r="P1443" s="81"/>
      <c r="Q1443" s="81"/>
      <c r="R1443" s="81"/>
      <c r="S1443" s="81"/>
      <c r="T1443" s="81"/>
      <c r="U1443" s="81"/>
      <c r="V1443" s="81"/>
      <c r="W1443" s="81"/>
      <c r="X1443" s="81"/>
      <c r="Y1443" s="81"/>
      <c r="Z1443" s="81"/>
      <c r="AA1443" s="81"/>
      <c r="AB1443" s="81"/>
      <c r="AC1443" s="81"/>
      <c r="AD1443" s="81"/>
      <c r="AE1443" s="81"/>
      <c r="AF1443" s="81"/>
      <c r="AG1443" s="81"/>
      <c r="AH1443" s="81"/>
      <c r="AI1443" s="81"/>
      <c r="AJ1443" s="81"/>
      <c r="AK1443" s="81"/>
      <c r="AL1443" s="81"/>
      <c r="AM1443" s="81"/>
      <c r="AN1443" s="81"/>
      <c r="AO1443" s="81"/>
      <c r="AP1443" s="81"/>
      <c r="AQ1443" s="81"/>
      <c r="AR1443" s="81"/>
      <c r="AS1443" s="81"/>
      <c r="AT1443" s="81"/>
      <c r="AU1443" s="81"/>
      <c r="AV1443" s="81"/>
      <c r="AW1443" s="81"/>
      <c r="AX1443" s="81"/>
      <c r="AY1443" s="81"/>
      <c r="AZ1443" s="81"/>
      <c r="BA1443" s="81"/>
      <c r="BB1443" s="81"/>
      <c r="BC1443" s="81"/>
      <c r="BD1443" s="81"/>
      <c r="BE1443" s="81"/>
      <c r="BF1443" s="81"/>
      <c r="BG1443" s="81"/>
      <c r="BH1443" s="81"/>
      <c r="BI1443" s="81"/>
      <c r="BJ1443" s="86"/>
      <c r="BK1443" s="86"/>
      <c r="BL1443" s="34"/>
      <c r="BM1443" s="86"/>
      <c r="BN1443" s="86"/>
      <c r="BO1443" s="86"/>
      <c r="BP1443" s="86"/>
      <c r="BQ1443" s="86"/>
      <c r="BR1443" s="86"/>
      <c r="BS1443" s="86"/>
      <c r="BT1443" s="86"/>
      <c r="BU1443" s="86"/>
      <c r="BV1443" s="86"/>
      <c r="BW1443" s="86"/>
      <c r="BX1443" s="86"/>
      <c r="BY1443" s="86"/>
      <c r="BZ1443" s="86"/>
      <c r="CA1443" s="86"/>
      <c r="CB1443" s="86"/>
      <c r="CC1443" s="86"/>
      <c r="CD1443" s="86"/>
      <c r="CE1443" s="86"/>
      <c r="CF1443" s="86"/>
      <c r="CG1443" s="86"/>
      <c r="CH1443" s="86"/>
      <c r="CI1443" s="86"/>
      <c r="CJ1443" s="86"/>
      <c r="CK1443" s="86"/>
      <c r="CS1443" s="1" t="s">
        <v>3747</v>
      </c>
    </row>
    <row r="1444" spans="1:97" ht="15.75" hidden="1" customHeight="1">
      <c r="A1444" s="86"/>
      <c r="B1444" s="106"/>
      <c r="C1444" s="81"/>
      <c r="D1444" s="106"/>
      <c r="E1444" s="106"/>
      <c r="F1444" s="106"/>
      <c r="G1444" s="106"/>
      <c r="H1444" s="106"/>
      <c r="I1444" s="106"/>
      <c r="J1444" s="106"/>
      <c r="K1444" s="106"/>
      <c r="L1444" s="106"/>
      <c r="M1444" s="81"/>
      <c r="N1444" s="81"/>
      <c r="O1444" s="81"/>
      <c r="P1444" s="81"/>
      <c r="Q1444" s="81"/>
      <c r="R1444" s="81"/>
      <c r="S1444" s="81"/>
      <c r="T1444" s="81"/>
      <c r="U1444" s="81"/>
      <c r="V1444" s="81"/>
      <c r="W1444" s="81"/>
      <c r="X1444" s="81"/>
      <c r="Y1444" s="81"/>
      <c r="Z1444" s="81"/>
      <c r="AA1444" s="81"/>
      <c r="AB1444" s="81"/>
      <c r="AC1444" s="81"/>
      <c r="AD1444" s="81"/>
      <c r="AE1444" s="81"/>
      <c r="AF1444" s="81"/>
      <c r="AG1444" s="81"/>
      <c r="AH1444" s="81"/>
      <c r="AI1444" s="81"/>
      <c r="AJ1444" s="81"/>
      <c r="AK1444" s="81"/>
      <c r="AL1444" s="81"/>
      <c r="AM1444" s="81"/>
      <c r="AN1444" s="81"/>
      <c r="AO1444" s="81"/>
      <c r="AP1444" s="81"/>
      <c r="AQ1444" s="81"/>
      <c r="AR1444" s="81"/>
      <c r="AS1444" s="81"/>
      <c r="AT1444" s="81"/>
      <c r="AU1444" s="81"/>
      <c r="AV1444" s="81"/>
      <c r="AW1444" s="81"/>
      <c r="AX1444" s="81"/>
      <c r="AY1444" s="81"/>
      <c r="AZ1444" s="81"/>
      <c r="BA1444" s="81"/>
      <c r="BB1444" s="81"/>
      <c r="BC1444" s="81"/>
      <c r="BD1444" s="81"/>
      <c r="BE1444" s="81"/>
      <c r="BF1444" s="81"/>
      <c r="BG1444" s="81"/>
      <c r="BH1444" s="81"/>
      <c r="BI1444" s="81"/>
      <c r="BJ1444" s="86"/>
      <c r="BK1444" s="86"/>
      <c r="BL1444" s="34"/>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S1444" s="1" t="s">
        <v>3748</v>
      </c>
    </row>
    <row r="1445" spans="1:97" ht="15.75" hidden="1" customHeight="1">
      <c r="A1445" s="86"/>
      <c r="B1445" s="106"/>
      <c r="C1445" s="81"/>
      <c r="D1445" s="106"/>
      <c r="E1445" s="106"/>
      <c r="F1445" s="106"/>
      <c r="G1445" s="106"/>
      <c r="H1445" s="106"/>
      <c r="I1445" s="106"/>
      <c r="J1445" s="106"/>
      <c r="K1445" s="106"/>
      <c r="L1445" s="106"/>
      <c r="M1445" s="81"/>
      <c r="N1445" s="81"/>
      <c r="O1445" s="81"/>
      <c r="P1445" s="81"/>
      <c r="Q1445" s="81"/>
      <c r="R1445" s="81"/>
      <c r="S1445" s="81"/>
      <c r="T1445" s="81"/>
      <c r="U1445" s="81"/>
      <c r="V1445" s="81"/>
      <c r="W1445" s="81"/>
      <c r="X1445" s="81"/>
      <c r="Y1445" s="81"/>
      <c r="Z1445" s="81"/>
      <c r="AA1445" s="81"/>
      <c r="AB1445" s="81"/>
      <c r="AC1445" s="81"/>
      <c r="AD1445" s="81"/>
      <c r="AE1445" s="81"/>
      <c r="AF1445" s="81"/>
      <c r="AG1445" s="81"/>
      <c r="AH1445" s="81"/>
      <c r="AI1445" s="81"/>
      <c r="AJ1445" s="81"/>
      <c r="AK1445" s="81"/>
      <c r="AL1445" s="81"/>
      <c r="AM1445" s="81"/>
      <c r="AN1445" s="81"/>
      <c r="AO1445" s="81"/>
      <c r="AP1445" s="81"/>
      <c r="AQ1445" s="81"/>
      <c r="AR1445" s="81"/>
      <c r="AS1445" s="81"/>
      <c r="AT1445" s="81"/>
      <c r="AU1445" s="81"/>
      <c r="AV1445" s="81"/>
      <c r="AW1445" s="81"/>
      <c r="AX1445" s="81"/>
      <c r="AY1445" s="81"/>
      <c r="AZ1445" s="81"/>
      <c r="BA1445" s="81"/>
      <c r="BB1445" s="81"/>
      <c r="BC1445" s="81"/>
      <c r="BD1445" s="81"/>
      <c r="BE1445" s="81"/>
      <c r="BF1445" s="81"/>
      <c r="BG1445" s="81"/>
      <c r="BH1445" s="81"/>
      <c r="BI1445" s="81"/>
      <c r="BJ1445" s="86"/>
      <c r="BK1445" s="86"/>
      <c r="BL1445" s="34"/>
      <c r="BM1445" s="86"/>
      <c r="BN1445" s="86"/>
      <c r="BO1445" s="86"/>
      <c r="BP1445" s="86"/>
      <c r="BQ1445" s="86"/>
      <c r="BR1445" s="86"/>
      <c r="BS1445" s="86"/>
      <c r="BT1445" s="86"/>
      <c r="BU1445" s="86"/>
      <c r="BV1445" s="86"/>
      <c r="BW1445" s="86"/>
      <c r="BX1445" s="86"/>
      <c r="BY1445" s="86"/>
      <c r="BZ1445" s="86"/>
      <c r="CA1445" s="86"/>
      <c r="CB1445" s="86"/>
      <c r="CC1445" s="86"/>
      <c r="CD1445" s="86"/>
      <c r="CE1445" s="86"/>
      <c r="CF1445" s="86"/>
      <c r="CG1445" s="86"/>
      <c r="CH1445" s="86"/>
      <c r="CI1445" s="86"/>
      <c r="CJ1445" s="86"/>
      <c r="CK1445" s="86"/>
      <c r="CS1445" s="1" t="s">
        <v>3749</v>
      </c>
    </row>
    <row r="1446" spans="1:97" ht="15.75" hidden="1" customHeight="1">
      <c r="A1446" s="86"/>
      <c r="B1446" s="106"/>
      <c r="C1446" s="81"/>
      <c r="D1446" s="106"/>
      <c r="E1446" s="106"/>
      <c r="F1446" s="106"/>
      <c r="G1446" s="106"/>
      <c r="H1446" s="106"/>
      <c r="I1446" s="106"/>
      <c r="J1446" s="106"/>
      <c r="K1446" s="106"/>
      <c r="L1446" s="106"/>
      <c r="M1446" s="81"/>
      <c r="N1446" s="81"/>
      <c r="O1446" s="81"/>
      <c r="P1446" s="81"/>
      <c r="Q1446" s="81"/>
      <c r="R1446" s="81"/>
      <c r="S1446" s="81"/>
      <c r="T1446" s="81"/>
      <c r="U1446" s="81"/>
      <c r="V1446" s="81"/>
      <c r="W1446" s="81"/>
      <c r="X1446" s="81"/>
      <c r="Y1446" s="81"/>
      <c r="Z1446" s="81"/>
      <c r="AA1446" s="81"/>
      <c r="AB1446" s="81"/>
      <c r="AC1446" s="81"/>
      <c r="AD1446" s="81"/>
      <c r="AE1446" s="81"/>
      <c r="AF1446" s="81"/>
      <c r="AG1446" s="81"/>
      <c r="AH1446" s="81"/>
      <c r="AI1446" s="81"/>
      <c r="AJ1446" s="81"/>
      <c r="AK1446" s="81"/>
      <c r="AL1446" s="81"/>
      <c r="AM1446" s="81"/>
      <c r="AN1446" s="81"/>
      <c r="AO1446" s="81"/>
      <c r="AP1446" s="81"/>
      <c r="AQ1446" s="81"/>
      <c r="AR1446" s="81"/>
      <c r="AS1446" s="81"/>
      <c r="AT1446" s="81"/>
      <c r="AU1446" s="81"/>
      <c r="AV1446" s="81"/>
      <c r="AW1446" s="81"/>
      <c r="AX1446" s="81"/>
      <c r="AY1446" s="81"/>
      <c r="AZ1446" s="81"/>
      <c r="BA1446" s="81"/>
      <c r="BB1446" s="81"/>
      <c r="BC1446" s="81"/>
      <c r="BD1446" s="81"/>
      <c r="BE1446" s="81"/>
      <c r="BF1446" s="81"/>
      <c r="BG1446" s="81"/>
      <c r="BH1446" s="81"/>
      <c r="BI1446" s="81"/>
      <c r="BJ1446" s="86"/>
      <c r="BK1446" s="86"/>
      <c r="BL1446" s="34"/>
      <c r="BM1446" s="86"/>
      <c r="BN1446" s="86"/>
      <c r="BO1446" s="86"/>
      <c r="BP1446" s="86"/>
      <c r="BQ1446" s="86"/>
      <c r="BR1446" s="86"/>
      <c r="BS1446" s="86"/>
      <c r="BT1446" s="86"/>
      <c r="BU1446" s="86"/>
      <c r="BV1446" s="86"/>
      <c r="BW1446" s="86"/>
      <c r="BX1446" s="86"/>
      <c r="BY1446" s="86"/>
      <c r="BZ1446" s="86"/>
      <c r="CA1446" s="86"/>
      <c r="CB1446" s="86"/>
      <c r="CC1446" s="86"/>
      <c r="CD1446" s="86"/>
      <c r="CE1446" s="86"/>
      <c r="CF1446" s="86"/>
      <c r="CG1446" s="86"/>
      <c r="CH1446" s="86"/>
      <c r="CI1446" s="86"/>
      <c r="CJ1446" s="86"/>
      <c r="CK1446" s="86"/>
      <c r="CS1446" s="1" t="s">
        <v>3750</v>
      </c>
    </row>
    <row r="1447" spans="1:97" ht="15.75" hidden="1" customHeight="1">
      <c r="A1447" s="86"/>
      <c r="B1447" s="106"/>
      <c r="C1447" s="81"/>
      <c r="D1447" s="106"/>
      <c r="E1447" s="106"/>
      <c r="F1447" s="106"/>
      <c r="G1447" s="106"/>
      <c r="H1447" s="106"/>
      <c r="I1447" s="106"/>
      <c r="J1447" s="106"/>
      <c r="K1447" s="106"/>
      <c r="L1447" s="106"/>
      <c r="M1447" s="81"/>
      <c r="N1447" s="81"/>
      <c r="O1447" s="81"/>
      <c r="P1447" s="81"/>
      <c r="Q1447" s="81"/>
      <c r="R1447" s="81"/>
      <c r="S1447" s="81"/>
      <c r="T1447" s="81"/>
      <c r="U1447" s="81"/>
      <c r="V1447" s="81"/>
      <c r="W1447" s="81"/>
      <c r="X1447" s="81"/>
      <c r="Y1447" s="81"/>
      <c r="Z1447" s="81"/>
      <c r="AA1447" s="81"/>
      <c r="AB1447" s="81"/>
      <c r="AC1447" s="81"/>
      <c r="AD1447" s="81"/>
      <c r="AE1447" s="81"/>
      <c r="AF1447" s="81"/>
      <c r="AG1447" s="81"/>
      <c r="AH1447" s="81"/>
      <c r="AI1447" s="81"/>
      <c r="AJ1447" s="81"/>
      <c r="AK1447" s="81"/>
      <c r="AL1447" s="81"/>
      <c r="AM1447" s="81"/>
      <c r="AN1447" s="81"/>
      <c r="AO1447" s="81"/>
      <c r="AP1447" s="81"/>
      <c r="AQ1447" s="81"/>
      <c r="AR1447" s="81"/>
      <c r="AS1447" s="81"/>
      <c r="AT1447" s="81"/>
      <c r="AU1447" s="81"/>
      <c r="AV1447" s="81"/>
      <c r="AW1447" s="81"/>
      <c r="AX1447" s="81"/>
      <c r="AY1447" s="81"/>
      <c r="AZ1447" s="81"/>
      <c r="BA1447" s="81"/>
      <c r="BB1447" s="81"/>
      <c r="BC1447" s="81"/>
      <c r="BD1447" s="81"/>
      <c r="BE1447" s="81"/>
      <c r="BF1447" s="81"/>
      <c r="BG1447" s="81"/>
      <c r="BH1447" s="81"/>
      <c r="BI1447" s="81"/>
      <c r="BJ1447" s="86"/>
      <c r="BK1447" s="86"/>
      <c r="BL1447" s="34"/>
      <c r="BM1447" s="86"/>
      <c r="BN1447" s="86"/>
      <c r="BO1447" s="86"/>
      <c r="BP1447" s="86"/>
      <c r="BQ1447" s="86"/>
      <c r="BR1447" s="86"/>
      <c r="BS1447" s="86"/>
      <c r="BT1447" s="86"/>
      <c r="BU1447" s="86"/>
      <c r="BV1447" s="86"/>
      <c r="BW1447" s="86"/>
      <c r="BX1447" s="86"/>
      <c r="BY1447" s="86"/>
      <c r="BZ1447" s="86"/>
      <c r="CA1447" s="86"/>
      <c r="CB1447" s="86"/>
      <c r="CC1447" s="86"/>
      <c r="CD1447" s="86"/>
      <c r="CE1447" s="86"/>
      <c r="CF1447" s="86"/>
      <c r="CG1447" s="86"/>
      <c r="CH1447" s="86"/>
      <c r="CI1447" s="86"/>
      <c r="CJ1447" s="86"/>
      <c r="CK1447" s="86"/>
      <c r="CS1447" s="1" t="s">
        <v>3751</v>
      </c>
    </row>
    <row r="1448" spans="1:97" ht="15.75" hidden="1" customHeight="1">
      <c r="A1448" s="86"/>
      <c r="B1448" s="106"/>
      <c r="C1448" s="81"/>
      <c r="D1448" s="106"/>
      <c r="E1448" s="106"/>
      <c r="F1448" s="106"/>
      <c r="G1448" s="106"/>
      <c r="H1448" s="106"/>
      <c r="I1448" s="106"/>
      <c r="J1448" s="106"/>
      <c r="K1448" s="106"/>
      <c r="L1448" s="106"/>
      <c r="M1448" s="81"/>
      <c r="N1448" s="81"/>
      <c r="O1448" s="81"/>
      <c r="P1448" s="81"/>
      <c r="Q1448" s="81"/>
      <c r="R1448" s="81"/>
      <c r="S1448" s="81"/>
      <c r="T1448" s="81"/>
      <c r="U1448" s="81"/>
      <c r="V1448" s="81"/>
      <c r="W1448" s="81"/>
      <c r="X1448" s="81"/>
      <c r="Y1448" s="81"/>
      <c r="Z1448" s="81"/>
      <c r="AA1448" s="81"/>
      <c r="AB1448" s="81"/>
      <c r="AC1448" s="81"/>
      <c r="AD1448" s="81"/>
      <c r="AE1448" s="81"/>
      <c r="AF1448" s="81"/>
      <c r="AG1448" s="81"/>
      <c r="AH1448" s="81"/>
      <c r="AI1448" s="81"/>
      <c r="AJ1448" s="81"/>
      <c r="AK1448" s="81"/>
      <c r="AL1448" s="81"/>
      <c r="AM1448" s="81"/>
      <c r="AN1448" s="81"/>
      <c r="AO1448" s="81"/>
      <c r="AP1448" s="81"/>
      <c r="AQ1448" s="81"/>
      <c r="AR1448" s="81"/>
      <c r="AS1448" s="81"/>
      <c r="AT1448" s="81"/>
      <c r="AU1448" s="81"/>
      <c r="AV1448" s="81"/>
      <c r="AW1448" s="81"/>
      <c r="AX1448" s="81"/>
      <c r="AY1448" s="81"/>
      <c r="AZ1448" s="81"/>
      <c r="BA1448" s="81"/>
      <c r="BB1448" s="81"/>
      <c r="BC1448" s="81"/>
      <c r="BD1448" s="81"/>
      <c r="BE1448" s="81"/>
      <c r="BF1448" s="81"/>
      <c r="BG1448" s="81"/>
      <c r="BH1448" s="81"/>
      <c r="BI1448" s="81"/>
      <c r="BJ1448" s="86"/>
      <c r="BK1448" s="86"/>
      <c r="BL1448" s="34"/>
      <c r="BM1448" s="86"/>
      <c r="BN1448" s="86"/>
      <c r="BO1448" s="86"/>
      <c r="BP1448" s="86"/>
      <c r="BQ1448" s="86"/>
      <c r="BR1448" s="86"/>
      <c r="BS1448" s="86"/>
      <c r="BT1448" s="86"/>
      <c r="BU1448" s="86"/>
      <c r="BV1448" s="86"/>
      <c r="BW1448" s="86"/>
      <c r="BX1448" s="86"/>
      <c r="BY1448" s="86"/>
      <c r="BZ1448" s="86"/>
      <c r="CA1448" s="86"/>
      <c r="CB1448" s="86"/>
      <c r="CC1448" s="86"/>
      <c r="CD1448" s="86"/>
      <c r="CE1448" s="86"/>
      <c r="CF1448" s="86"/>
      <c r="CG1448" s="86"/>
      <c r="CH1448" s="86"/>
      <c r="CI1448" s="86"/>
      <c r="CJ1448" s="86"/>
      <c r="CK1448" s="86"/>
      <c r="CS1448" s="1" t="s">
        <v>3752</v>
      </c>
    </row>
    <row r="1449" spans="1:97" ht="15.75" hidden="1" customHeight="1">
      <c r="A1449" s="86"/>
      <c r="B1449" s="106"/>
      <c r="C1449" s="81"/>
      <c r="D1449" s="106"/>
      <c r="E1449" s="106"/>
      <c r="F1449" s="106"/>
      <c r="G1449" s="106"/>
      <c r="H1449" s="106"/>
      <c r="I1449" s="106"/>
      <c r="J1449" s="106"/>
      <c r="K1449" s="106"/>
      <c r="L1449" s="106"/>
      <c r="M1449" s="81"/>
      <c r="N1449" s="81"/>
      <c r="O1449" s="81"/>
      <c r="P1449" s="81"/>
      <c r="Q1449" s="81"/>
      <c r="R1449" s="81"/>
      <c r="S1449" s="81"/>
      <c r="T1449" s="81"/>
      <c r="U1449" s="81"/>
      <c r="V1449" s="81"/>
      <c r="W1449" s="81"/>
      <c r="X1449" s="81"/>
      <c r="Y1449" s="81"/>
      <c r="Z1449" s="81"/>
      <c r="AA1449" s="81"/>
      <c r="AB1449" s="81"/>
      <c r="AC1449" s="81"/>
      <c r="AD1449" s="81"/>
      <c r="AE1449" s="81"/>
      <c r="AF1449" s="81"/>
      <c r="AG1449" s="81"/>
      <c r="AH1449" s="81"/>
      <c r="AI1449" s="81"/>
      <c r="AJ1449" s="81"/>
      <c r="AK1449" s="81"/>
      <c r="AL1449" s="81"/>
      <c r="AM1449" s="81"/>
      <c r="AN1449" s="81"/>
      <c r="AO1449" s="81"/>
      <c r="AP1449" s="81"/>
      <c r="AQ1449" s="81"/>
      <c r="AR1449" s="81"/>
      <c r="AS1449" s="81"/>
      <c r="AT1449" s="81"/>
      <c r="AU1449" s="81"/>
      <c r="AV1449" s="81"/>
      <c r="AW1449" s="81"/>
      <c r="AX1449" s="81"/>
      <c r="AY1449" s="81"/>
      <c r="AZ1449" s="81"/>
      <c r="BA1449" s="81"/>
      <c r="BB1449" s="81"/>
      <c r="BC1449" s="81"/>
      <c r="BD1449" s="81"/>
      <c r="BE1449" s="81"/>
      <c r="BF1449" s="81"/>
      <c r="BG1449" s="81"/>
      <c r="BH1449" s="81"/>
      <c r="BI1449" s="81"/>
      <c r="BJ1449" s="86"/>
      <c r="BK1449" s="86"/>
      <c r="BL1449" s="34"/>
      <c r="BM1449" s="86"/>
      <c r="BN1449" s="86"/>
      <c r="BO1449" s="86"/>
      <c r="BP1449" s="86"/>
      <c r="BQ1449" s="86"/>
      <c r="BR1449" s="86"/>
      <c r="BS1449" s="86"/>
      <c r="BT1449" s="86"/>
      <c r="BU1449" s="86"/>
      <c r="BV1449" s="86"/>
      <c r="BW1449" s="86"/>
      <c r="BX1449" s="86"/>
      <c r="BY1449" s="86"/>
      <c r="BZ1449" s="86"/>
      <c r="CA1449" s="86"/>
      <c r="CB1449" s="86"/>
      <c r="CC1449" s="86"/>
      <c r="CD1449" s="86"/>
      <c r="CE1449" s="86"/>
      <c r="CF1449" s="86"/>
      <c r="CG1449" s="86"/>
      <c r="CH1449" s="86"/>
      <c r="CI1449" s="86"/>
      <c r="CJ1449" s="86"/>
      <c r="CK1449" s="86"/>
      <c r="CS1449" s="1" t="s">
        <v>3753</v>
      </c>
    </row>
    <row r="1450" spans="1:97" ht="15.75" hidden="1" customHeight="1">
      <c r="A1450" s="86"/>
      <c r="B1450" s="106"/>
      <c r="C1450" s="81"/>
      <c r="D1450" s="106"/>
      <c r="E1450" s="106"/>
      <c r="F1450" s="106"/>
      <c r="G1450" s="106"/>
      <c r="H1450" s="106"/>
      <c r="I1450" s="106"/>
      <c r="J1450" s="106"/>
      <c r="K1450" s="106"/>
      <c r="L1450" s="106"/>
      <c r="M1450" s="81"/>
      <c r="N1450" s="81"/>
      <c r="O1450" s="81"/>
      <c r="P1450" s="81"/>
      <c r="Q1450" s="81"/>
      <c r="R1450" s="81"/>
      <c r="S1450" s="81"/>
      <c r="T1450" s="81"/>
      <c r="U1450" s="81"/>
      <c r="V1450" s="81"/>
      <c r="W1450" s="81"/>
      <c r="X1450" s="81"/>
      <c r="Y1450" s="81"/>
      <c r="Z1450" s="81"/>
      <c r="AA1450" s="81"/>
      <c r="AB1450" s="81"/>
      <c r="AC1450" s="81"/>
      <c r="AD1450" s="81"/>
      <c r="AE1450" s="81"/>
      <c r="AF1450" s="81"/>
      <c r="AG1450" s="81"/>
      <c r="AH1450" s="81"/>
      <c r="AI1450" s="81"/>
      <c r="AJ1450" s="81"/>
      <c r="AK1450" s="81"/>
      <c r="AL1450" s="81"/>
      <c r="AM1450" s="81"/>
      <c r="AN1450" s="81"/>
      <c r="AO1450" s="81"/>
      <c r="AP1450" s="81"/>
      <c r="AQ1450" s="81"/>
      <c r="AR1450" s="81"/>
      <c r="AS1450" s="81"/>
      <c r="AT1450" s="81"/>
      <c r="AU1450" s="81"/>
      <c r="AV1450" s="81"/>
      <c r="AW1450" s="81"/>
      <c r="AX1450" s="81"/>
      <c r="AY1450" s="81"/>
      <c r="AZ1450" s="81"/>
      <c r="BA1450" s="81"/>
      <c r="BB1450" s="81"/>
      <c r="BC1450" s="81"/>
      <c r="BD1450" s="81"/>
      <c r="BE1450" s="81"/>
      <c r="BF1450" s="81"/>
      <c r="BG1450" s="81"/>
      <c r="BH1450" s="81"/>
      <c r="BI1450" s="81"/>
      <c r="BJ1450" s="86"/>
      <c r="BK1450" s="86"/>
      <c r="BL1450" s="34"/>
      <c r="BM1450" s="86"/>
      <c r="BN1450" s="86"/>
      <c r="BO1450" s="86"/>
      <c r="BP1450" s="86"/>
      <c r="BQ1450" s="86"/>
      <c r="BR1450" s="86"/>
      <c r="BS1450" s="86"/>
      <c r="BT1450" s="86"/>
      <c r="BU1450" s="86"/>
      <c r="BV1450" s="86"/>
      <c r="BW1450" s="86"/>
      <c r="BX1450" s="86"/>
      <c r="BY1450" s="86"/>
      <c r="BZ1450" s="86"/>
      <c r="CA1450" s="86"/>
      <c r="CB1450" s="86"/>
      <c r="CC1450" s="86"/>
      <c r="CD1450" s="86"/>
      <c r="CE1450" s="86"/>
      <c r="CF1450" s="86"/>
      <c r="CG1450" s="86"/>
      <c r="CH1450" s="86"/>
      <c r="CI1450" s="86"/>
      <c r="CJ1450" s="86"/>
      <c r="CK1450" s="86"/>
      <c r="CS1450" s="1" t="s">
        <v>3754</v>
      </c>
    </row>
    <row r="1451" spans="1:97" ht="15.75" hidden="1" customHeight="1">
      <c r="A1451" s="86"/>
      <c r="B1451" s="106"/>
      <c r="C1451" s="81"/>
      <c r="D1451" s="106"/>
      <c r="E1451" s="106"/>
      <c r="F1451" s="106"/>
      <c r="G1451" s="106"/>
      <c r="H1451" s="106"/>
      <c r="I1451" s="106"/>
      <c r="J1451" s="106"/>
      <c r="K1451" s="106"/>
      <c r="L1451" s="106"/>
      <c r="M1451" s="81"/>
      <c r="N1451" s="81"/>
      <c r="O1451" s="81"/>
      <c r="P1451" s="81"/>
      <c r="Q1451" s="81"/>
      <c r="R1451" s="81"/>
      <c r="S1451" s="81"/>
      <c r="T1451" s="81"/>
      <c r="U1451" s="81"/>
      <c r="V1451" s="81"/>
      <c r="W1451" s="81"/>
      <c r="X1451" s="81"/>
      <c r="Y1451" s="81"/>
      <c r="Z1451" s="81"/>
      <c r="AA1451" s="81"/>
      <c r="AB1451" s="81"/>
      <c r="AC1451" s="81"/>
      <c r="AD1451" s="81"/>
      <c r="AE1451" s="81"/>
      <c r="AF1451" s="81"/>
      <c r="AG1451" s="81"/>
      <c r="AH1451" s="81"/>
      <c r="AI1451" s="81"/>
      <c r="AJ1451" s="81"/>
      <c r="AK1451" s="81"/>
      <c r="AL1451" s="81"/>
      <c r="AM1451" s="81"/>
      <c r="AN1451" s="81"/>
      <c r="AO1451" s="81"/>
      <c r="AP1451" s="81"/>
      <c r="AQ1451" s="81"/>
      <c r="AR1451" s="81"/>
      <c r="AS1451" s="81"/>
      <c r="AT1451" s="81"/>
      <c r="AU1451" s="81"/>
      <c r="AV1451" s="81"/>
      <c r="AW1451" s="81"/>
      <c r="AX1451" s="81"/>
      <c r="AY1451" s="81"/>
      <c r="AZ1451" s="81"/>
      <c r="BA1451" s="81"/>
      <c r="BB1451" s="81"/>
      <c r="BC1451" s="81"/>
      <c r="BD1451" s="81"/>
      <c r="BE1451" s="81"/>
      <c r="BF1451" s="81"/>
      <c r="BG1451" s="81"/>
      <c r="BH1451" s="81"/>
      <c r="BI1451" s="81"/>
      <c r="BJ1451" s="86"/>
      <c r="BK1451" s="86"/>
      <c r="BL1451" s="34"/>
      <c r="BM1451" s="86"/>
      <c r="BN1451" s="86"/>
      <c r="BO1451" s="86"/>
      <c r="BP1451" s="86"/>
      <c r="BQ1451" s="86"/>
      <c r="BR1451" s="86"/>
      <c r="BS1451" s="86"/>
      <c r="BT1451" s="86"/>
      <c r="BU1451" s="86"/>
      <c r="BV1451" s="86"/>
      <c r="BW1451" s="86"/>
      <c r="BX1451" s="86"/>
      <c r="BY1451" s="86"/>
      <c r="BZ1451" s="86"/>
      <c r="CA1451" s="86"/>
      <c r="CB1451" s="86"/>
      <c r="CC1451" s="86"/>
      <c r="CD1451" s="86"/>
      <c r="CE1451" s="86"/>
      <c r="CF1451" s="86"/>
      <c r="CG1451" s="86"/>
      <c r="CH1451" s="86"/>
      <c r="CI1451" s="86"/>
      <c r="CJ1451" s="86"/>
      <c r="CK1451" s="86"/>
      <c r="CS1451" s="1" t="s">
        <v>3755</v>
      </c>
    </row>
    <row r="1452" spans="1:97" ht="15.75" hidden="1" customHeight="1">
      <c r="A1452" s="86"/>
      <c r="B1452" s="106"/>
      <c r="C1452" s="81"/>
      <c r="D1452" s="106"/>
      <c r="E1452" s="106"/>
      <c r="F1452" s="106"/>
      <c r="G1452" s="106"/>
      <c r="H1452" s="106"/>
      <c r="I1452" s="106"/>
      <c r="J1452" s="106"/>
      <c r="K1452" s="106"/>
      <c r="L1452" s="106"/>
      <c r="M1452" s="81"/>
      <c r="N1452" s="81"/>
      <c r="O1452" s="81"/>
      <c r="P1452" s="81"/>
      <c r="Q1452" s="81"/>
      <c r="R1452" s="81"/>
      <c r="S1452" s="81"/>
      <c r="T1452" s="81"/>
      <c r="U1452" s="81"/>
      <c r="V1452" s="81"/>
      <c r="W1452" s="81"/>
      <c r="X1452" s="81"/>
      <c r="Y1452" s="81"/>
      <c r="Z1452" s="81"/>
      <c r="AA1452" s="81"/>
      <c r="AB1452" s="81"/>
      <c r="AC1452" s="81"/>
      <c r="AD1452" s="81"/>
      <c r="AE1452" s="81"/>
      <c r="AF1452" s="81"/>
      <c r="AG1452" s="81"/>
      <c r="AH1452" s="81"/>
      <c r="AI1452" s="81"/>
      <c r="AJ1452" s="81"/>
      <c r="AK1452" s="81"/>
      <c r="AL1452" s="81"/>
      <c r="AM1452" s="81"/>
      <c r="AN1452" s="81"/>
      <c r="AO1452" s="81"/>
      <c r="AP1452" s="81"/>
      <c r="AQ1452" s="81"/>
      <c r="AR1452" s="81"/>
      <c r="AS1452" s="81"/>
      <c r="AT1452" s="81"/>
      <c r="AU1452" s="81"/>
      <c r="AV1452" s="81"/>
      <c r="AW1452" s="81"/>
      <c r="AX1452" s="81"/>
      <c r="AY1452" s="81"/>
      <c r="AZ1452" s="81"/>
      <c r="BA1452" s="81"/>
      <c r="BB1452" s="81"/>
      <c r="BC1452" s="81"/>
      <c r="BD1452" s="81"/>
      <c r="BE1452" s="81"/>
      <c r="BF1452" s="81"/>
      <c r="BG1452" s="81"/>
      <c r="BH1452" s="81"/>
      <c r="BI1452" s="81"/>
      <c r="BJ1452" s="86"/>
      <c r="BK1452" s="86"/>
      <c r="BL1452" s="34"/>
      <c r="BM1452" s="86"/>
      <c r="BN1452" s="86"/>
      <c r="BO1452" s="86"/>
      <c r="BP1452" s="86"/>
      <c r="BQ1452" s="86"/>
      <c r="BR1452" s="86"/>
      <c r="BS1452" s="86"/>
      <c r="BT1452" s="86"/>
      <c r="BU1452" s="86"/>
      <c r="BV1452" s="86"/>
      <c r="BW1452" s="86"/>
      <c r="BX1452" s="86"/>
      <c r="BY1452" s="86"/>
      <c r="BZ1452" s="86"/>
      <c r="CA1452" s="86"/>
      <c r="CB1452" s="86"/>
      <c r="CC1452" s="86"/>
      <c r="CD1452" s="86"/>
      <c r="CE1452" s="86"/>
      <c r="CF1452" s="86"/>
      <c r="CG1452" s="86"/>
      <c r="CH1452" s="86"/>
      <c r="CI1452" s="86"/>
      <c r="CJ1452" s="86"/>
      <c r="CK1452" s="86"/>
      <c r="CS1452" s="1" t="s">
        <v>3756</v>
      </c>
    </row>
    <row r="1453" spans="1:97" ht="15.75" hidden="1" customHeight="1">
      <c r="A1453" s="86"/>
      <c r="B1453" s="106"/>
      <c r="C1453" s="81"/>
      <c r="D1453" s="106"/>
      <c r="E1453" s="106"/>
      <c r="F1453" s="106"/>
      <c r="G1453" s="106"/>
      <c r="H1453" s="106"/>
      <c r="I1453" s="106"/>
      <c r="J1453" s="106"/>
      <c r="K1453" s="106"/>
      <c r="L1453" s="106"/>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6"/>
      <c r="BK1453" s="86"/>
      <c r="BL1453" s="34"/>
      <c r="BM1453" s="86"/>
      <c r="BN1453" s="86"/>
      <c r="BO1453" s="86"/>
      <c r="BP1453" s="86"/>
      <c r="BQ1453" s="86"/>
      <c r="BR1453" s="86"/>
      <c r="BS1453" s="86"/>
      <c r="BT1453" s="86"/>
      <c r="BU1453" s="86"/>
      <c r="BV1453" s="86"/>
      <c r="BW1453" s="86"/>
      <c r="BX1453" s="86"/>
      <c r="BY1453" s="86"/>
      <c r="BZ1453" s="86"/>
      <c r="CA1453" s="86"/>
      <c r="CB1453" s="86"/>
      <c r="CC1453" s="86"/>
      <c r="CD1453" s="86"/>
      <c r="CE1453" s="86"/>
      <c r="CF1453" s="86"/>
      <c r="CG1453" s="86"/>
      <c r="CH1453" s="86"/>
      <c r="CI1453" s="86"/>
      <c r="CJ1453" s="86"/>
      <c r="CK1453" s="86"/>
      <c r="CS1453" s="1" t="s">
        <v>3757</v>
      </c>
    </row>
    <row r="1454" spans="1:97" ht="15.75" hidden="1" customHeight="1">
      <c r="A1454" s="86"/>
      <c r="B1454" s="106"/>
      <c r="C1454" s="81"/>
      <c r="D1454" s="106"/>
      <c r="E1454" s="106"/>
      <c r="F1454" s="106"/>
      <c r="G1454" s="106"/>
      <c r="H1454" s="106"/>
      <c r="I1454" s="106"/>
      <c r="J1454" s="106"/>
      <c r="K1454" s="106"/>
      <c r="L1454" s="106"/>
      <c r="M1454" s="81"/>
      <c r="N1454" s="81"/>
      <c r="O1454" s="81"/>
      <c r="P1454" s="81"/>
      <c r="Q1454" s="81"/>
      <c r="R1454" s="81"/>
      <c r="S1454" s="81"/>
      <c r="T1454" s="81"/>
      <c r="U1454" s="81"/>
      <c r="V1454" s="81"/>
      <c r="W1454" s="81"/>
      <c r="X1454" s="81"/>
      <c r="Y1454" s="81"/>
      <c r="Z1454" s="81"/>
      <c r="AA1454" s="81"/>
      <c r="AB1454" s="81"/>
      <c r="AC1454" s="81"/>
      <c r="AD1454" s="81"/>
      <c r="AE1454" s="81"/>
      <c r="AF1454" s="81"/>
      <c r="AG1454" s="81"/>
      <c r="AH1454" s="81"/>
      <c r="AI1454" s="81"/>
      <c r="AJ1454" s="81"/>
      <c r="AK1454" s="81"/>
      <c r="AL1454" s="81"/>
      <c r="AM1454" s="81"/>
      <c r="AN1454" s="81"/>
      <c r="AO1454" s="81"/>
      <c r="AP1454" s="81"/>
      <c r="AQ1454" s="81"/>
      <c r="AR1454" s="81"/>
      <c r="AS1454" s="81"/>
      <c r="AT1454" s="81"/>
      <c r="AU1454" s="81"/>
      <c r="AV1454" s="81"/>
      <c r="AW1454" s="81"/>
      <c r="AX1454" s="81"/>
      <c r="AY1454" s="81"/>
      <c r="AZ1454" s="81"/>
      <c r="BA1454" s="81"/>
      <c r="BB1454" s="81"/>
      <c r="BC1454" s="81"/>
      <c r="BD1454" s="81"/>
      <c r="BE1454" s="81"/>
      <c r="BF1454" s="81"/>
      <c r="BG1454" s="81"/>
      <c r="BH1454" s="81"/>
      <c r="BI1454" s="81"/>
      <c r="BJ1454" s="86"/>
      <c r="BK1454" s="86"/>
      <c r="BL1454" s="34"/>
      <c r="BM1454" s="86"/>
      <c r="BN1454" s="86"/>
      <c r="BO1454" s="86"/>
      <c r="BP1454" s="86"/>
      <c r="BQ1454" s="86"/>
      <c r="BR1454" s="86"/>
      <c r="BS1454" s="86"/>
      <c r="BT1454" s="86"/>
      <c r="BU1454" s="86"/>
      <c r="BV1454" s="86"/>
      <c r="BW1454" s="86"/>
      <c r="BX1454" s="86"/>
      <c r="BY1454" s="86"/>
      <c r="BZ1454" s="86"/>
      <c r="CA1454" s="86"/>
      <c r="CB1454" s="86"/>
      <c r="CC1454" s="86"/>
      <c r="CD1454" s="86"/>
      <c r="CE1454" s="86"/>
      <c r="CF1454" s="86"/>
      <c r="CG1454" s="86"/>
      <c r="CH1454" s="86"/>
      <c r="CI1454" s="86"/>
      <c r="CJ1454" s="86"/>
      <c r="CK1454" s="86"/>
      <c r="CS1454" s="1" t="s">
        <v>3758</v>
      </c>
    </row>
    <row r="1455" spans="1:97" ht="15.75" hidden="1" customHeight="1">
      <c r="A1455" s="86"/>
      <c r="B1455" s="106"/>
      <c r="C1455" s="81"/>
      <c r="D1455" s="106"/>
      <c r="E1455" s="106"/>
      <c r="F1455" s="106"/>
      <c r="G1455" s="106"/>
      <c r="H1455" s="106"/>
      <c r="I1455" s="106"/>
      <c r="J1455" s="106"/>
      <c r="K1455" s="106"/>
      <c r="L1455" s="106"/>
      <c r="M1455" s="81"/>
      <c r="N1455" s="81"/>
      <c r="O1455" s="81"/>
      <c r="P1455" s="81"/>
      <c r="Q1455" s="81"/>
      <c r="R1455" s="81"/>
      <c r="S1455" s="81"/>
      <c r="T1455" s="81"/>
      <c r="U1455" s="81"/>
      <c r="V1455" s="81"/>
      <c r="W1455" s="81"/>
      <c r="X1455" s="81"/>
      <c r="Y1455" s="81"/>
      <c r="Z1455" s="81"/>
      <c r="AA1455" s="81"/>
      <c r="AB1455" s="81"/>
      <c r="AC1455" s="81"/>
      <c r="AD1455" s="81"/>
      <c r="AE1455" s="81"/>
      <c r="AF1455" s="81"/>
      <c r="AG1455" s="81"/>
      <c r="AH1455" s="81"/>
      <c r="AI1455" s="81"/>
      <c r="AJ1455" s="81"/>
      <c r="AK1455" s="81"/>
      <c r="AL1455" s="81"/>
      <c r="AM1455" s="81"/>
      <c r="AN1455" s="81"/>
      <c r="AO1455" s="81"/>
      <c r="AP1455" s="81"/>
      <c r="AQ1455" s="81"/>
      <c r="AR1455" s="81"/>
      <c r="AS1455" s="81"/>
      <c r="AT1455" s="81"/>
      <c r="AU1455" s="81"/>
      <c r="AV1455" s="81"/>
      <c r="AW1455" s="81"/>
      <c r="AX1455" s="81"/>
      <c r="AY1455" s="81"/>
      <c r="AZ1455" s="81"/>
      <c r="BA1455" s="81"/>
      <c r="BB1455" s="81"/>
      <c r="BC1455" s="81"/>
      <c r="BD1455" s="81"/>
      <c r="BE1455" s="81"/>
      <c r="BF1455" s="81"/>
      <c r="BG1455" s="81"/>
      <c r="BH1455" s="81"/>
      <c r="BI1455" s="81"/>
      <c r="BJ1455" s="86"/>
      <c r="BK1455" s="86"/>
      <c r="BL1455" s="34"/>
      <c r="BM1455" s="86"/>
      <c r="BN1455" s="86"/>
      <c r="BO1455" s="86"/>
      <c r="BP1455" s="86"/>
      <c r="BQ1455" s="86"/>
      <c r="BR1455" s="86"/>
      <c r="BS1455" s="86"/>
      <c r="BT1455" s="86"/>
      <c r="BU1455" s="86"/>
      <c r="BV1455" s="86"/>
      <c r="BW1455" s="86"/>
      <c r="BX1455" s="86"/>
      <c r="BY1455" s="86"/>
      <c r="BZ1455" s="86"/>
      <c r="CA1455" s="86"/>
      <c r="CB1455" s="86"/>
      <c r="CC1455" s="86"/>
      <c r="CD1455" s="86"/>
      <c r="CE1455" s="86"/>
      <c r="CF1455" s="86"/>
      <c r="CG1455" s="86"/>
      <c r="CH1455" s="86"/>
      <c r="CI1455" s="86"/>
      <c r="CJ1455" s="86"/>
      <c r="CK1455" s="86"/>
      <c r="CS1455" s="1" t="s">
        <v>3759</v>
      </c>
    </row>
    <row r="1456" spans="1:97" ht="15.75" hidden="1" customHeight="1">
      <c r="A1456" s="86"/>
      <c r="B1456" s="106"/>
      <c r="C1456" s="81"/>
      <c r="D1456" s="106"/>
      <c r="E1456" s="106"/>
      <c r="F1456" s="106"/>
      <c r="G1456" s="106"/>
      <c r="H1456" s="106"/>
      <c r="I1456" s="106"/>
      <c r="J1456" s="106"/>
      <c r="K1456" s="106"/>
      <c r="L1456" s="106"/>
      <c r="M1456" s="81"/>
      <c r="N1456" s="81"/>
      <c r="O1456" s="81"/>
      <c r="P1456" s="81"/>
      <c r="Q1456" s="81"/>
      <c r="R1456" s="81"/>
      <c r="S1456" s="81"/>
      <c r="T1456" s="81"/>
      <c r="U1456" s="81"/>
      <c r="V1456" s="81"/>
      <c r="W1456" s="81"/>
      <c r="X1456" s="81"/>
      <c r="Y1456" s="81"/>
      <c r="Z1456" s="81"/>
      <c r="AA1456" s="81"/>
      <c r="AB1456" s="81"/>
      <c r="AC1456" s="81"/>
      <c r="AD1456" s="81"/>
      <c r="AE1456" s="81"/>
      <c r="AF1456" s="81"/>
      <c r="AG1456" s="81"/>
      <c r="AH1456" s="81"/>
      <c r="AI1456" s="81"/>
      <c r="AJ1456" s="81"/>
      <c r="AK1456" s="81"/>
      <c r="AL1456" s="81"/>
      <c r="AM1456" s="81"/>
      <c r="AN1456" s="81"/>
      <c r="AO1456" s="81"/>
      <c r="AP1456" s="81"/>
      <c r="AQ1456" s="81"/>
      <c r="AR1456" s="81"/>
      <c r="AS1456" s="81"/>
      <c r="AT1456" s="81"/>
      <c r="AU1456" s="81"/>
      <c r="AV1456" s="81"/>
      <c r="AW1456" s="81"/>
      <c r="AX1456" s="81"/>
      <c r="AY1456" s="81"/>
      <c r="AZ1456" s="81"/>
      <c r="BA1456" s="81"/>
      <c r="BB1456" s="81"/>
      <c r="BC1456" s="81"/>
      <c r="BD1456" s="81"/>
      <c r="BE1456" s="81"/>
      <c r="BF1456" s="81"/>
      <c r="BG1456" s="81"/>
      <c r="BH1456" s="81"/>
      <c r="BI1456" s="81"/>
      <c r="BJ1456" s="86"/>
      <c r="BK1456" s="86"/>
      <c r="BL1456" s="34"/>
      <c r="BM1456" s="86"/>
      <c r="BN1456" s="86"/>
      <c r="BO1456" s="86"/>
      <c r="BP1456" s="86"/>
      <c r="BQ1456" s="86"/>
      <c r="BR1456" s="86"/>
      <c r="BS1456" s="86"/>
      <c r="BT1456" s="86"/>
      <c r="BU1456" s="86"/>
      <c r="BV1456" s="86"/>
      <c r="BW1456" s="86"/>
      <c r="BX1456" s="86"/>
      <c r="BY1456" s="86"/>
      <c r="BZ1456" s="86"/>
      <c r="CA1456" s="86"/>
      <c r="CB1456" s="86"/>
      <c r="CC1456" s="86"/>
      <c r="CD1456" s="86"/>
      <c r="CE1456" s="86"/>
      <c r="CF1456" s="86"/>
      <c r="CG1456" s="86"/>
      <c r="CH1456" s="86"/>
      <c r="CI1456" s="86"/>
      <c r="CJ1456" s="86"/>
      <c r="CK1456" s="86"/>
      <c r="CS1456" s="1" t="s">
        <v>3760</v>
      </c>
    </row>
    <row r="1457" spans="1:97" ht="15.75" hidden="1" customHeight="1">
      <c r="A1457" s="86"/>
      <c r="B1457" s="106"/>
      <c r="C1457" s="81"/>
      <c r="D1457" s="106"/>
      <c r="E1457" s="106"/>
      <c r="F1457" s="106"/>
      <c r="G1457" s="106"/>
      <c r="H1457" s="106"/>
      <c r="I1457" s="106"/>
      <c r="J1457" s="106"/>
      <c r="K1457" s="106"/>
      <c r="L1457" s="106"/>
      <c r="M1457" s="81"/>
      <c r="N1457" s="81"/>
      <c r="O1457" s="81"/>
      <c r="P1457" s="81"/>
      <c r="Q1457" s="81"/>
      <c r="R1457" s="81"/>
      <c r="S1457" s="81"/>
      <c r="T1457" s="81"/>
      <c r="U1457" s="81"/>
      <c r="V1457" s="81"/>
      <c r="W1457" s="81"/>
      <c r="X1457" s="81"/>
      <c r="Y1457" s="81"/>
      <c r="Z1457" s="81"/>
      <c r="AA1457" s="81"/>
      <c r="AB1457" s="81"/>
      <c r="AC1457" s="81"/>
      <c r="AD1457" s="81"/>
      <c r="AE1457" s="81"/>
      <c r="AF1457" s="81"/>
      <c r="AG1457" s="81"/>
      <c r="AH1457" s="81"/>
      <c r="AI1457" s="81"/>
      <c r="AJ1457" s="81"/>
      <c r="AK1457" s="81"/>
      <c r="AL1457" s="81"/>
      <c r="AM1457" s="81"/>
      <c r="AN1457" s="81"/>
      <c r="AO1457" s="81"/>
      <c r="AP1457" s="81"/>
      <c r="AQ1457" s="81"/>
      <c r="AR1457" s="81"/>
      <c r="AS1457" s="81"/>
      <c r="AT1457" s="81"/>
      <c r="AU1457" s="81"/>
      <c r="AV1457" s="81"/>
      <c r="AW1457" s="81"/>
      <c r="AX1457" s="81"/>
      <c r="AY1457" s="81"/>
      <c r="AZ1457" s="81"/>
      <c r="BA1457" s="81"/>
      <c r="BB1457" s="81"/>
      <c r="BC1457" s="81"/>
      <c r="BD1457" s="81"/>
      <c r="BE1457" s="81"/>
      <c r="BF1457" s="81"/>
      <c r="BG1457" s="81"/>
      <c r="BH1457" s="81"/>
      <c r="BI1457" s="81"/>
      <c r="BJ1457" s="86"/>
      <c r="BK1457" s="86"/>
      <c r="BL1457" s="34"/>
      <c r="BM1457" s="86"/>
      <c r="BN1457" s="86"/>
      <c r="BO1457" s="86"/>
      <c r="BP1457" s="86"/>
      <c r="BQ1457" s="86"/>
      <c r="BR1457" s="86"/>
      <c r="BS1457" s="86"/>
      <c r="BT1457" s="86"/>
      <c r="BU1457" s="86"/>
      <c r="BV1457" s="86"/>
      <c r="BW1457" s="86"/>
      <c r="BX1457" s="86"/>
      <c r="BY1457" s="86"/>
      <c r="BZ1457" s="86"/>
      <c r="CA1457" s="86"/>
      <c r="CB1457" s="86"/>
      <c r="CC1457" s="86"/>
      <c r="CD1457" s="86"/>
      <c r="CE1457" s="86"/>
      <c r="CF1457" s="86"/>
      <c r="CG1457" s="86"/>
      <c r="CH1457" s="86"/>
      <c r="CI1457" s="86"/>
      <c r="CJ1457" s="86"/>
      <c r="CK1457" s="86"/>
      <c r="CS1457" s="1" t="s">
        <v>3761</v>
      </c>
    </row>
    <row r="1458" spans="1:97" ht="15.75" hidden="1" customHeight="1">
      <c r="A1458" s="86"/>
      <c r="B1458" s="106"/>
      <c r="C1458" s="81"/>
      <c r="D1458" s="106"/>
      <c r="E1458" s="106"/>
      <c r="F1458" s="106"/>
      <c r="G1458" s="106"/>
      <c r="H1458" s="106"/>
      <c r="I1458" s="106"/>
      <c r="J1458" s="106"/>
      <c r="K1458" s="106"/>
      <c r="L1458" s="106"/>
      <c r="M1458" s="81"/>
      <c r="N1458" s="81"/>
      <c r="O1458" s="81"/>
      <c r="P1458" s="81"/>
      <c r="Q1458" s="81"/>
      <c r="R1458" s="81"/>
      <c r="S1458" s="81"/>
      <c r="T1458" s="81"/>
      <c r="U1458" s="81"/>
      <c r="V1458" s="81"/>
      <c r="W1458" s="81"/>
      <c r="X1458" s="81"/>
      <c r="Y1458" s="81"/>
      <c r="Z1458" s="81"/>
      <c r="AA1458" s="81"/>
      <c r="AB1458" s="81"/>
      <c r="AC1458" s="81"/>
      <c r="AD1458" s="81"/>
      <c r="AE1458" s="81"/>
      <c r="AF1458" s="81"/>
      <c r="AG1458" s="81"/>
      <c r="AH1458" s="81"/>
      <c r="AI1458" s="81"/>
      <c r="AJ1458" s="81"/>
      <c r="AK1458" s="81"/>
      <c r="AL1458" s="81"/>
      <c r="AM1458" s="81"/>
      <c r="AN1458" s="81"/>
      <c r="AO1458" s="81"/>
      <c r="AP1458" s="81"/>
      <c r="AQ1458" s="81"/>
      <c r="AR1458" s="81"/>
      <c r="AS1458" s="81"/>
      <c r="AT1458" s="81"/>
      <c r="AU1458" s="81"/>
      <c r="AV1458" s="81"/>
      <c r="AW1458" s="81"/>
      <c r="AX1458" s="81"/>
      <c r="AY1458" s="81"/>
      <c r="AZ1458" s="81"/>
      <c r="BA1458" s="81"/>
      <c r="BB1458" s="81"/>
      <c r="BC1458" s="81"/>
      <c r="BD1458" s="81"/>
      <c r="BE1458" s="81"/>
      <c r="BF1458" s="81"/>
      <c r="BG1458" s="81"/>
      <c r="BH1458" s="81"/>
      <c r="BI1458" s="81"/>
      <c r="BJ1458" s="86"/>
      <c r="BK1458" s="86"/>
      <c r="BL1458" s="34"/>
      <c r="BM1458" s="86"/>
      <c r="BN1458" s="86"/>
      <c r="BO1458" s="86"/>
      <c r="BP1458" s="86"/>
      <c r="BQ1458" s="86"/>
      <c r="BR1458" s="86"/>
      <c r="BS1458" s="86"/>
      <c r="BT1458" s="86"/>
      <c r="BU1458" s="86"/>
      <c r="BV1458" s="86"/>
      <c r="BW1458" s="86"/>
      <c r="BX1458" s="86"/>
      <c r="BY1458" s="86"/>
      <c r="BZ1458" s="86"/>
      <c r="CA1458" s="86"/>
      <c r="CB1458" s="86"/>
      <c r="CC1458" s="86"/>
      <c r="CD1458" s="86"/>
      <c r="CE1458" s="86"/>
      <c r="CF1458" s="86"/>
      <c r="CG1458" s="86"/>
      <c r="CH1458" s="86"/>
      <c r="CI1458" s="86"/>
      <c r="CJ1458" s="86"/>
      <c r="CK1458" s="86"/>
      <c r="CS1458" s="1" t="s">
        <v>3762</v>
      </c>
    </row>
    <row r="1459" spans="1:97" ht="15.75" hidden="1" customHeight="1">
      <c r="A1459" s="86"/>
      <c r="B1459" s="106"/>
      <c r="C1459" s="81"/>
      <c r="D1459" s="106"/>
      <c r="E1459" s="106"/>
      <c r="F1459" s="106"/>
      <c r="G1459" s="106"/>
      <c r="H1459" s="106"/>
      <c r="I1459" s="106"/>
      <c r="J1459" s="106"/>
      <c r="K1459" s="106"/>
      <c r="L1459" s="106"/>
      <c r="M1459" s="81"/>
      <c r="N1459" s="81"/>
      <c r="O1459" s="81"/>
      <c r="P1459" s="81"/>
      <c r="Q1459" s="81"/>
      <c r="R1459" s="81"/>
      <c r="S1459" s="81"/>
      <c r="T1459" s="81"/>
      <c r="U1459" s="81"/>
      <c r="V1459" s="81"/>
      <c r="W1459" s="81"/>
      <c r="X1459" s="81"/>
      <c r="Y1459" s="81"/>
      <c r="Z1459" s="81"/>
      <c r="AA1459" s="81"/>
      <c r="AB1459" s="81"/>
      <c r="AC1459" s="81"/>
      <c r="AD1459" s="81"/>
      <c r="AE1459" s="81"/>
      <c r="AF1459" s="81"/>
      <c r="AG1459" s="81"/>
      <c r="AH1459" s="81"/>
      <c r="AI1459" s="81"/>
      <c r="AJ1459" s="81"/>
      <c r="AK1459" s="81"/>
      <c r="AL1459" s="81"/>
      <c r="AM1459" s="81"/>
      <c r="AN1459" s="81"/>
      <c r="AO1459" s="81"/>
      <c r="AP1459" s="81"/>
      <c r="AQ1459" s="81"/>
      <c r="AR1459" s="81"/>
      <c r="AS1459" s="81"/>
      <c r="AT1459" s="81"/>
      <c r="AU1459" s="81"/>
      <c r="AV1459" s="81"/>
      <c r="AW1459" s="81"/>
      <c r="AX1459" s="81"/>
      <c r="AY1459" s="81"/>
      <c r="AZ1459" s="81"/>
      <c r="BA1459" s="81"/>
      <c r="BB1459" s="81"/>
      <c r="BC1459" s="81"/>
      <c r="BD1459" s="81"/>
      <c r="BE1459" s="81"/>
      <c r="BF1459" s="81"/>
      <c r="BG1459" s="81"/>
      <c r="BH1459" s="81"/>
      <c r="BI1459" s="81"/>
      <c r="BJ1459" s="86"/>
      <c r="BK1459" s="86"/>
      <c r="BL1459" s="34"/>
      <c r="BM1459" s="86"/>
      <c r="BN1459" s="86"/>
      <c r="BO1459" s="86"/>
      <c r="BP1459" s="86"/>
      <c r="BQ1459" s="86"/>
      <c r="BR1459" s="86"/>
      <c r="BS1459" s="86"/>
      <c r="BT1459" s="86"/>
      <c r="BU1459" s="86"/>
      <c r="BV1459" s="86"/>
      <c r="BW1459" s="86"/>
      <c r="BX1459" s="86"/>
      <c r="BY1459" s="86"/>
      <c r="BZ1459" s="86"/>
      <c r="CA1459" s="86"/>
      <c r="CB1459" s="86"/>
      <c r="CC1459" s="86"/>
      <c r="CD1459" s="86"/>
      <c r="CE1459" s="86"/>
      <c r="CF1459" s="86"/>
      <c r="CG1459" s="86"/>
      <c r="CH1459" s="86"/>
      <c r="CI1459" s="86"/>
      <c r="CJ1459" s="86"/>
      <c r="CK1459" s="86"/>
      <c r="CS1459" s="1" t="s">
        <v>3763</v>
      </c>
    </row>
    <row r="1460" spans="1:97" ht="15.75" hidden="1" customHeight="1">
      <c r="A1460" s="86"/>
      <c r="B1460" s="106"/>
      <c r="C1460" s="81"/>
      <c r="D1460" s="106"/>
      <c r="E1460" s="106"/>
      <c r="F1460" s="106"/>
      <c r="G1460" s="106"/>
      <c r="H1460" s="106"/>
      <c r="I1460" s="106"/>
      <c r="J1460" s="106"/>
      <c r="K1460" s="106"/>
      <c r="L1460" s="106"/>
      <c r="M1460" s="81"/>
      <c r="N1460" s="81"/>
      <c r="O1460" s="81"/>
      <c r="P1460" s="81"/>
      <c r="Q1460" s="81"/>
      <c r="R1460" s="81"/>
      <c r="S1460" s="81"/>
      <c r="T1460" s="81"/>
      <c r="U1460" s="81"/>
      <c r="V1460" s="81"/>
      <c r="W1460" s="81"/>
      <c r="X1460" s="81"/>
      <c r="Y1460" s="81"/>
      <c r="Z1460" s="81"/>
      <c r="AA1460" s="81"/>
      <c r="AB1460" s="81"/>
      <c r="AC1460" s="81"/>
      <c r="AD1460" s="81"/>
      <c r="AE1460" s="81"/>
      <c r="AF1460" s="81"/>
      <c r="AG1460" s="81"/>
      <c r="AH1460" s="81"/>
      <c r="AI1460" s="81"/>
      <c r="AJ1460" s="81"/>
      <c r="AK1460" s="81"/>
      <c r="AL1460" s="81"/>
      <c r="AM1460" s="81"/>
      <c r="AN1460" s="81"/>
      <c r="AO1460" s="81"/>
      <c r="AP1460" s="81"/>
      <c r="AQ1460" s="81"/>
      <c r="AR1460" s="81"/>
      <c r="AS1460" s="81"/>
      <c r="AT1460" s="81"/>
      <c r="AU1460" s="81"/>
      <c r="AV1460" s="81"/>
      <c r="AW1460" s="81"/>
      <c r="AX1460" s="81"/>
      <c r="AY1460" s="81"/>
      <c r="AZ1460" s="81"/>
      <c r="BA1460" s="81"/>
      <c r="BB1460" s="81"/>
      <c r="BC1460" s="81"/>
      <c r="BD1460" s="81"/>
      <c r="BE1460" s="81"/>
      <c r="BF1460" s="81"/>
      <c r="BG1460" s="81"/>
      <c r="BH1460" s="81"/>
      <c r="BI1460" s="81"/>
      <c r="BJ1460" s="86"/>
      <c r="BK1460" s="86"/>
      <c r="BL1460" s="34"/>
      <c r="BM1460" s="86"/>
      <c r="BN1460" s="86"/>
      <c r="BO1460" s="86"/>
      <c r="BP1460" s="86"/>
      <c r="BQ1460" s="86"/>
      <c r="BR1460" s="86"/>
      <c r="BS1460" s="86"/>
      <c r="BT1460" s="86"/>
      <c r="BU1460" s="86"/>
      <c r="BV1460" s="86"/>
      <c r="BW1460" s="86"/>
      <c r="BX1460" s="86"/>
      <c r="BY1460" s="86"/>
      <c r="BZ1460" s="86"/>
      <c r="CA1460" s="86"/>
      <c r="CB1460" s="86"/>
      <c r="CC1460" s="86"/>
      <c r="CD1460" s="86"/>
      <c r="CE1460" s="86"/>
      <c r="CF1460" s="86"/>
      <c r="CG1460" s="86"/>
      <c r="CH1460" s="86"/>
      <c r="CI1460" s="86"/>
      <c r="CJ1460" s="86"/>
      <c r="CK1460" s="86"/>
      <c r="CS1460" s="1" t="s">
        <v>3764</v>
      </c>
    </row>
    <row r="1461" spans="1:97" ht="15.75" hidden="1" customHeight="1">
      <c r="A1461" s="86"/>
      <c r="B1461" s="106"/>
      <c r="C1461" s="81"/>
      <c r="D1461" s="106"/>
      <c r="E1461" s="106"/>
      <c r="F1461" s="106"/>
      <c r="G1461" s="106"/>
      <c r="H1461" s="106"/>
      <c r="I1461" s="106"/>
      <c r="J1461" s="106"/>
      <c r="K1461" s="106"/>
      <c r="L1461" s="106"/>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6"/>
      <c r="BK1461" s="86"/>
      <c r="BL1461" s="34"/>
      <c r="BM1461" s="86"/>
      <c r="BN1461" s="86"/>
      <c r="BO1461" s="86"/>
      <c r="BP1461" s="86"/>
      <c r="BQ1461" s="86"/>
      <c r="BR1461" s="86"/>
      <c r="BS1461" s="86"/>
      <c r="BT1461" s="86"/>
      <c r="BU1461" s="86"/>
      <c r="BV1461" s="86"/>
      <c r="BW1461" s="86"/>
      <c r="BX1461" s="86"/>
      <c r="BY1461" s="86"/>
      <c r="BZ1461" s="86"/>
      <c r="CA1461" s="86"/>
      <c r="CB1461" s="86"/>
      <c r="CC1461" s="86"/>
      <c r="CD1461" s="86"/>
      <c r="CE1461" s="86"/>
      <c r="CF1461" s="86"/>
      <c r="CG1461" s="86"/>
      <c r="CH1461" s="86"/>
      <c r="CI1461" s="86"/>
      <c r="CJ1461" s="86"/>
      <c r="CK1461" s="86"/>
      <c r="CS1461" s="1" t="s">
        <v>3765</v>
      </c>
    </row>
    <row r="1462" spans="1:97" ht="15.75" hidden="1" customHeight="1">
      <c r="A1462" s="86"/>
      <c r="B1462" s="106"/>
      <c r="C1462" s="81"/>
      <c r="D1462" s="106"/>
      <c r="E1462" s="106"/>
      <c r="F1462" s="106"/>
      <c r="G1462" s="106"/>
      <c r="H1462" s="106"/>
      <c r="I1462" s="106"/>
      <c r="J1462" s="106"/>
      <c r="K1462" s="106"/>
      <c r="L1462" s="106"/>
      <c r="M1462" s="81"/>
      <c r="N1462" s="81"/>
      <c r="O1462" s="81"/>
      <c r="P1462" s="81"/>
      <c r="Q1462" s="81"/>
      <c r="R1462" s="81"/>
      <c r="S1462" s="81"/>
      <c r="T1462" s="81"/>
      <c r="U1462" s="81"/>
      <c r="V1462" s="81"/>
      <c r="W1462" s="81"/>
      <c r="X1462" s="81"/>
      <c r="Y1462" s="81"/>
      <c r="Z1462" s="81"/>
      <c r="AA1462" s="81"/>
      <c r="AB1462" s="81"/>
      <c r="AC1462" s="81"/>
      <c r="AD1462" s="81"/>
      <c r="AE1462" s="81"/>
      <c r="AF1462" s="81"/>
      <c r="AG1462" s="81"/>
      <c r="AH1462" s="81"/>
      <c r="AI1462" s="81"/>
      <c r="AJ1462" s="81"/>
      <c r="AK1462" s="81"/>
      <c r="AL1462" s="81"/>
      <c r="AM1462" s="81"/>
      <c r="AN1462" s="81"/>
      <c r="AO1462" s="81"/>
      <c r="AP1462" s="81"/>
      <c r="AQ1462" s="81"/>
      <c r="AR1462" s="81"/>
      <c r="AS1462" s="81"/>
      <c r="AT1462" s="81"/>
      <c r="AU1462" s="81"/>
      <c r="AV1462" s="81"/>
      <c r="AW1462" s="81"/>
      <c r="AX1462" s="81"/>
      <c r="AY1462" s="81"/>
      <c r="AZ1462" s="81"/>
      <c r="BA1462" s="81"/>
      <c r="BB1462" s="81"/>
      <c r="BC1462" s="81"/>
      <c r="BD1462" s="81"/>
      <c r="BE1462" s="81"/>
      <c r="BF1462" s="81"/>
      <c r="BG1462" s="81"/>
      <c r="BH1462" s="81"/>
      <c r="BI1462" s="81"/>
      <c r="BJ1462" s="86"/>
      <c r="BK1462" s="86"/>
      <c r="BL1462" s="34"/>
      <c r="BM1462" s="86"/>
      <c r="BN1462" s="86"/>
      <c r="BO1462" s="86"/>
      <c r="BP1462" s="86"/>
      <c r="BQ1462" s="86"/>
      <c r="BR1462" s="86"/>
      <c r="BS1462" s="86"/>
      <c r="BT1462" s="86"/>
      <c r="BU1462" s="86"/>
      <c r="BV1462" s="86"/>
      <c r="BW1462" s="86"/>
      <c r="BX1462" s="86"/>
      <c r="BY1462" s="86"/>
      <c r="BZ1462" s="86"/>
      <c r="CA1462" s="86"/>
      <c r="CB1462" s="86"/>
      <c r="CC1462" s="86"/>
      <c r="CD1462" s="86"/>
      <c r="CE1462" s="86"/>
      <c r="CF1462" s="86"/>
      <c r="CG1462" s="86"/>
      <c r="CH1462" s="86"/>
      <c r="CI1462" s="86"/>
      <c r="CJ1462" s="86"/>
      <c r="CK1462" s="86"/>
      <c r="CS1462" s="1" t="s">
        <v>3766</v>
      </c>
    </row>
    <row r="1463" spans="1:97" ht="15.75" hidden="1" customHeight="1">
      <c r="A1463" s="86"/>
      <c r="B1463" s="106"/>
      <c r="C1463" s="81"/>
      <c r="D1463" s="106"/>
      <c r="E1463" s="106"/>
      <c r="F1463" s="106"/>
      <c r="G1463" s="106"/>
      <c r="H1463" s="106"/>
      <c r="I1463" s="106"/>
      <c r="J1463" s="106"/>
      <c r="K1463" s="106"/>
      <c r="L1463" s="106"/>
      <c r="M1463" s="81"/>
      <c r="N1463" s="81"/>
      <c r="O1463" s="81"/>
      <c r="P1463" s="81"/>
      <c r="Q1463" s="81"/>
      <c r="R1463" s="81"/>
      <c r="S1463" s="81"/>
      <c r="T1463" s="81"/>
      <c r="U1463" s="81"/>
      <c r="V1463" s="81"/>
      <c r="W1463" s="81"/>
      <c r="X1463" s="81"/>
      <c r="Y1463" s="81"/>
      <c r="Z1463" s="81"/>
      <c r="AA1463" s="81"/>
      <c r="AB1463" s="81"/>
      <c r="AC1463" s="81"/>
      <c r="AD1463" s="81"/>
      <c r="AE1463" s="81"/>
      <c r="AF1463" s="81"/>
      <c r="AG1463" s="81"/>
      <c r="AH1463" s="81"/>
      <c r="AI1463" s="81"/>
      <c r="AJ1463" s="81"/>
      <c r="AK1463" s="81"/>
      <c r="AL1463" s="81"/>
      <c r="AM1463" s="81"/>
      <c r="AN1463" s="81"/>
      <c r="AO1463" s="81"/>
      <c r="AP1463" s="81"/>
      <c r="AQ1463" s="81"/>
      <c r="AR1463" s="81"/>
      <c r="AS1463" s="81"/>
      <c r="AT1463" s="81"/>
      <c r="AU1463" s="81"/>
      <c r="AV1463" s="81"/>
      <c r="AW1463" s="81"/>
      <c r="AX1463" s="81"/>
      <c r="AY1463" s="81"/>
      <c r="AZ1463" s="81"/>
      <c r="BA1463" s="81"/>
      <c r="BB1463" s="81"/>
      <c r="BC1463" s="81"/>
      <c r="BD1463" s="81"/>
      <c r="BE1463" s="81"/>
      <c r="BF1463" s="81"/>
      <c r="BG1463" s="81"/>
      <c r="BH1463" s="81"/>
      <c r="BI1463" s="81"/>
      <c r="BJ1463" s="86"/>
      <c r="BK1463" s="86"/>
      <c r="BL1463" s="34"/>
      <c r="BM1463" s="86"/>
      <c r="BN1463" s="86"/>
      <c r="BO1463" s="86"/>
      <c r="BP1463" s="86"/>
      <c r="BQ1463" s="86"/>
      <c r="BR1463" s="86"/>
      <c r="BS1463" s="86"/>
      <c r="BT1463" s="86"/>
      <c r="BU1463" s="86"/>
      <c r="BV1463" s="86"/>
      <c r="BW1463" s="86"/>
      <c r="BX1463" s="86"/>
      <c r="BY1463" s="86"/>
      <c r="BZ1463" s="86"/>
      <c r="CA1463" s="86"/>
      <c r="CB1463" s="86"/>
      <c r="CC1463" s="86"/>
      <c r="CD1463" s="86"/>
      <c r="CE1463" s="86"/>
      <c r="CF1463" s="86"/>
      <c r="CG1463" s="86"/>
      <c r="CH1463" s="86"/>
      <c r="CI1463" s="86"/>
      <c r="CJ1463" s="86"/>
      <c r="CK1463" s="86"/>
      <c r="CS1463" s="1" t="s">
        <v>3767</v>
      </c>
    </row>
    <row r="1464" spans="1:97" ht="15.75" hidden="1" customHeight="1">
      <c r="A1464" s="86"/>
      <c r="B1464" s="106"/>
      <c r="C1464" s="81"/>
      <c r="D1464" s="106"/>
      <c r="E1464" s="106"/>
      <c r="F1464" s="106"/>
      <c r="G1464" s="106"/>
      <c r="H1464" s="106"/>
      <c r="I1464" s="106"/>
      <c r="J1464" s="106"/>
      <c r="K1464" s="106"/>
      <c r="L1464" s="106"/>
      <c r="M1464" s="81"/>
      <c r="N1464" s="81"/>
      <c r="O1464" s="81"/>
      <c r="P1464" s="81"/>
      <c r="Q1464" s="81"/>
      <c r="R1464" s="81"/>
      <c r="S1464" s="81"/>
      <c r="T1464" s="81"/>
      <c r="U1464" s="81"/>
      <c r="V1464" s="81"/>
      <c r="W1464" s="81"/>
      <c r="X1464" s="81"/>
      <c r="Y1464" s="81"/>
      <c r="Z1464" s="81"/>
      <c r="AA1464" s="81"/>
      <c r="AB1464" s="81"/>
      <c r="AC1464" s="81"/>
      <c r="AD1464" s="81"/>
      <c r="AE1464" s="81"/>
      <c r="AF1464" s="81"/>
      <c r="AG1464" s="81"/>
      <c r="AH1464" s="81"/>
      <c r="AI1464" s="81"/>
      <c r="AJ1464" s="81"/>
      <c r="AK1464" s="81"/>
      <c r="AL1464" s="81"/>
      <c r="AM1464" s="81"/>
      <c r="AN1464" s="81"/>
      <c r="AO1464" s="81"/>
      <c r="AP1464" s="81"/>
      <c r="AQ1464" s="81"/>
      <c r="AR1464" s="81"/>
      <c r="AS1464" s="81"/>
      <c r="AT1464" s="81"/>
      <c r="AU1464" s="81"/>
      <c r="AV1464" s="81"/>
      <c r="AW1464" s="81"/>
      <c r="AX1464" s="81"/>
      <c r="AY1464" s="81"/>
      <c r="AZ1464" s="81"/>
      <c r="BA1464" s="81"/>
      <c r="BB1464" s="81"/>
      <c r="BC1464" s="81"/>
      <c r="BD1464" s="81"/>
      <c r="BE1464" s="81"/>
      <c r="BF1464" s="81"/>
      <c r="BG1464" s="81"/>
      <c r="BH1464" s="81"/>
      <c r="BI1464" s="81"/>
      <c r="BJ1464" s="86"/>
      <c r="BK1464" s="86"/>
      <c r="BL1464" s="34"/>
      <c r="BM1464" s="86"/>
      <c r="BN1464" s="86"/>
      <c r="BO1464" s="86"/>
      <c r="BP1464" s="86"/>
      <c r="BQ1464" s="86"/>
      <c r="BR1464" s="86"/>
      <c r="BS1464" s="86"/>
      <c r="BT1464" s="86"/>
      <c r="BU1464" s="86"/>
      <c r="BV1464" s="86"/>
      <c r="BW1464" s="86"/>
      <c r="BX1464" s="86"/>
      <c r="BY1464" s="86"/>
      <c r="BZ1464" s="86"/>
      <c r="CA1464" s="86"/>
      <c r="CB1464" s="86"/>
      <c r="CC1464" s="86"/>
      <c r="CD1464" s="86"/>
      <c r="CE1464" s="86"/>
      <c r="CF1464" s="86"/>
      <c r="CG1464" s="86"/>
      <c r="CH1464" s="86"/>
      <c r="CI1464" s="86"/>
      <c r="CJ1464" s="86"/>
      <c r="CK1464" s="86"/>
      <c r="CS1464" s="1" t="s">
        <v>3768</v>
      </c>
    </row>
    <row r="1465" spans="1:97" ht="15.75" hidden="1" customHeight="1">
      <c r="A1465" s="86"/>
      <c r="B1465" s="106"/>
      <c r="C1465" s="81"/>
      <c r="D1465" s="106"/>
      <c r="E1465" s="106"/>
      <c r="F1465" s="106"/>
      <c r="G1465" s="106"/>
      <c r="H1465" s="106"/>
      <c r="I1465" s="106"/>
      <c r="J1465" s="106"/>
      <c r="K1465" s="106"/>
      <c r="L1465" s="106"/>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6"/>
      <c r="BK1465" s="86"/>
      <c r="BL1465" s="34"/>
      <c r="BM1465" s="86"/>
      <c r="BN1465" s="86"/>
      <c r="BO1465" s="86"/>
      <c r="BP1465" s="86"/>
      <c r="BQ1465" s="86"/>
      <c r="BR1465" s="86"/>
      <c r="BS1465" s="86"/>
      <c r="BT1465" s="86"/>
      <c r="BU1465" s="86"/>
      <c r="BV1465" s="86"/>
      <c r="BW1465" s="86"/>
      <c r="BX1465" s="86"/>
      <c r="BY1465" s="86"/>
      <c r="BZ1465" s="86"/>
      <c r="CA1465" s="86"/>
      <c r="CB1465" s="86"/>
      <c r="CC1465" s="86"/>
      <c r="CD1465" s="86"/>
      <c r="CE1465" s="86"/>
      <c r="CF1465" s="86"/>
      <c r="CG1465" s="86"/>
      <c r="CH1465" s="86"/>
      <c r="CI1465" s="86"/>
      <c r="CJ1465" s="86"/>
      <c r="CK1465" s="86"/>
      <c r="CS1465" s="1" t="s">
        <v>602</v>
      </c>
    </row>
    <row r="1466" spans="1:97" ht="15.75" hidden="1" customHeight="1">
      <c r="A1466" s="86"/>
      <c r="B1466" s="106"/>
      <c r="C1466" s="81"/>
      <c r="D1466" s="106"/>
      <c r="E1466" s="106"/>
      <c r="F1466" s="106"/>
      <c r="G1466" s="106"/>
      <c r="H1466" s="106"/>
      <c r="I1466" s="106"/>
      <c r="J1466" s="106"/>
      <c r="K1466" s="106"/>
      <c r="L1466" s="106"/>
      <c r="M1466" s="81"/>
      <c r="N1466" s="81"/>
      <c r="O1466" s="81"/>
      <c r="P1466" s="81"/>
      <c r="Q1466" s="81"/>
      <c r="R1466" s="81"/>
      <c r="S1466" s="81"/>
      <c r="T1466" s="81"/>
      <c r="U1466" s="81"/>
      <c r="V1466" s="81"/>
      <c r="W1466" s="81"/>
      <c r="X1466" s="81"/>
      <c r="Y1466" s="81"/>
      <c r="Z1466" s="81"/>
      <c r="AA1466" s="81"/>
      <c r="AB1466" s="81"/>
      <c r="AC1466" s="81"/>
      <c r="AD1466" s="81"/>
      <c r="AE1466" s="81"/>
      <c r="AF1466" s="81"/>
      <c r="AG1466" s="81"/>
      <c r="AH1466" s="81"/>
      <c r="AI1466" s="81"/>
      <c r="AJ1466" s="81"/>
      <c r="AK1466" s="81"/>
      <c r="AL1466" s="81"/>
      <c r="AM1466" s="81"/>
      <c r="AN1466" s="81"/>
      <c r="AO1466" s="81"/>
      <c r="AP1466" s="81"/>
      <c r="AQ1466" s="81"/>
      <c r="AR1466" s="81"/>
      <c r="AS1466" s="81"/>
      <c r="AT1466" s="81"/>
      <c r="AU1466" s="81"/>
      <c r="AV1466" s="81"/>
      <c r="AW1466" s="81"/>
      <c r="AX1466" s="81"/>
      <c r="AY1466" s="81"/>
      <c r="AZ1466" s="81"/>
      <c r="BA1466" s="81"/>
      <c r="BB1466" s="81"/>
      <c r="BC1466" s="81"/>
      <c r="BD1466" s="81"/>
      <c r="BE1466" s="81"/>
      <c r="BF1466" s="81"/>
      <c r="BG1466" s="81"/>
      <c r="BH1466" s="81"/>
      <c r="BI1466" s="81"/>
      <c r="BJ1466" s="86"/>
      <c r="BK1466" s="86"/>
      <c r="BL1466" s="34"/>
      <c r="BM1466" s="86"/>
      <c r="BN1466" s="86"/>
      <c r="BO1466" s="86"/>
      <c r="BP1466" s="86"/>
      <c r="BQ1466" s="86"/>
      <c r="BR1466" s="86"/>
      <c r="BS1466" s="86"/>
      <c r="BT1466" s="86"/>
      <c r="BU1466" s="86"/>
      <c r="BV1466" s="86"/>
      <c r="BW1466" s="86"/>
      <c r="BX1466" s="86"/>
      <c r="BY1466" s="86"/>
      <c r="BZ1466" s="86"/>
      <c r="CA1466" s="86"/>
      <c r="CB1466" s="86"/>
      <c r="CC1466" s="86"/>
      <c r="CD1466" s="86"/>
      <c r="CE1466" s="86"/>
      <c r="CF1466" s="86"/>
      <c r="CG1466" s="86"/>
      <c r="CH1466" s="86"/>
      <c r="CI1466" s="86"/>
      <c r="CJ1466" s="86"/>
      <c r="CK1466" s="86"/>
      <c r="CS1466" s="1" t="s">
        <v>674</v>
      </c>
    </row>
    <row r="1467" spans="1:97" ht="15.75" hidden="1" customHeight="1">
      <c r="A1467" s="86"/>
      <c r="B1467" s="106"/>
      <c r="C1467" s="81"/>
      <c r="D1467" s="106"/>
      <c r="E1467" s="106"/>
      <c r="F1467" s="106"/>
      <c r="G1467" s="106"/>
      <c r="H1467" s="106"/>
      <c r="I1467" s="106"/>
      <c r="J1467" s="106"/>
      <c r="K1467" s="106"/>
      <c r="L1467" s="106"/>
      <c r="M1467" s="81"/>
      <c r="N1467" s="81"/>
      <c r="O1467" s="81"/>
      <c r="P1467" s="81"/>
      <c r="Q1467" s="81"/>
      <c r="R1467" s="81"/>
      <c r="S1467" s="81"/>
      <c r="T1467" s="81"/>
      <c r="U1467" s="81"/>
      <c r="V1467" s="81"/>
      <c r="W1467" s="81"/>
      <c r="X1467" s="81"/>
      <c r="Y1467" s="81"/>
      <c r="Z1467" s="81"/>
      <c r="AA1467" s="81"/>
      <c r="AB1467" s="81"/>
      <c r="AC1467" s="81"/>
      <c r="AD1467" s="81"/>
      <c r="AE1467" s="81"/>
      <c r="AF1467" s="81"/>
      <c r="AG1467" s="81"/>
      <c r="AH1467" s="81"/>
      <c r="AI1467" s="81"/>
      <c r="AJ1467" s="81"/>
      <c r="AK1467" s="81"/>
      <c r="AL1467" s="81"/>
      <c r="AM1467" s="81"/>
      <c r="AN1467" s="81"/>
      <c r="AO1467" s="81"/>
      <c r="AP1467" s="81"/>
      <c r="AQ1467" s="81"/>
      <c r="AR1467" s="81"/>
      <c r="AS1467" s="81"/>
      <c r="AT1467" s="81"/>
      <c r="AU1467" s="81"/>
      <c r="AV1467" s="81"/>
      <c r="AW1467" s="81"/>
      <c r="AX1467" s="81"/>
      <c r="AY1467" s="81"/>
      <c r="AZ1467" s="81"/>
      <c r="BA1467" s="81"/>
      <c r="BB1467" s="81"/>
      <c r="BC1467" s="81"/>
      <c r="BD1467" s="81"/>
      <c r="BE1467" s="81"/>
      <c r="BF1467" s="81"/>
      <c r="BG1467" s="81"/>
      <c r="BH1467" s="81"/>
      <c r="BI1467" s="81"/>
      <c r="BJ1467" s="86"/>
      <c r="BK1467" s="86"/>
      <c r="BL1467" s="34"/>
      <c r="BM1467" s="86"/>
      <c r="BN1467" s="86"/>
      <c r="BO1467" s="86"/>
      <c r="BP1467" s="86"/>
      <c r="BQ1467" s="86"/>
      <c r="BR1467" s="86"/>
      <c r="BS1467" s="86"/>
      <c r="BT1467" s="86"/>
      <c r="BU1467" s="86"/>
      <c r="BV1467" s="86"/>
      <c r="BW1467" s="86"/>
      <c r="BX1467" s="86"/>
      <c r="BY1467" s="86"/>
      <c r="BZ1467" s="86"/>
      <c r="CA1467" s="86"/>
      <c r="CB1467" s="86"/>
      <c r="CC1467" s="86"/>
      <c r="CD1467" s="86"/>
      <c r="CE1467" s="86"/>
      <c r="CF1467" s="86"/>
      <c r="CG1467" s="86"/>
      <c r="CH1467" s="86"/>
      <c r="CI1467" s="86"/>
      <c r="CJ1467" s="86"/>
      <c r="CK1467" s="86"/>
      <c r="CS1467" s="1" t="s">
        <v>3769</v>
      </c>
    </row>
    <row r="1468" spans="1:97" ht="15.75" hidden="1" customHeight="1">
      <c r="A1468" s="86"/>
      <c r="B1468" s="106"/>
      <c r="C1468" s="81"/>
      <c r="D1468" s="106"/>
      <c r="E1468" s="106"/>
      <c r="F1468" s="106"/>
      <c r="G1468" s="106"/>
      <c r="H1468" s="106"/>
      <c r="I1468" s="106"/>
      <c r="J1468" s="106"/>
      <c r="K1468" s="106"/>
      <c r="L1468" s="106"/>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6"/>
      <c r="BK1468" s="86"/>
      <c r="BL1468" s="34"/>
      <c r="BM1468" s="86"/>
      <c r="BN1468" s="86"/>
      <c r="BO1468" s="86"/>
      <c r="BP1468" s="86"/>
      <c r="BQ1468" s="86"/>
      <c r="BR1468" s="86"/>
      <c r="BS1468" s="86"/>
      <c r="BT1468" s="86"/>
      <c r="BU1468" s="86"/>
      <c r="BV1468" s="86"/>
      <c r="BW1468" s="86"/>
      <c r="BX1468" s="86"/>
      <c r="BY1468" s="86"/>
      <c r="BZ1468" s="86"/>
      <c r="CA1468" s="86"/>
      <c r="CB1468" s="86"/>
      <c r="CC1468" s="86"/>
      <c r="CD1468" s="86"/>
      <c r="CE1468" s="86"/>
      <c r="CF1468" s="86"/>
      <c r="CG1468" s="86"/>
      <c r="CH1468" s="86"/>
      <c r="CI1468" s="86"/>
      <c r="CJ1468" s="86"/>
      <c r="CK1468" s="86"/>
      <c r="CS1468" s="1" t="s">
        <v>3770</v>
      </c>
    </row>
    <row r="1469" spans="1:97" ht="15.75" hidden="1" customHeight="1">
      <c r="A1469" s="86"/>
      <c r="B1469" s="106"/>
      <c r="C1469" s="81"/>
      <c r="D1469" s="106"/>
      <c r="E1469" s="106"/>
      <c r="F1469" s="106"/>
      <c r="G1469" s="106"/>
      <c r="H1469" s="106"/>
      <c r="I1469" s="106"/>
      <c r="J1469" s="106"/>
      <c r="K1469" s="106"/>
      <c r="L1469" s="106"/>
      <c r="M1469" s="81"/>
      <c r="N1469" s="81"/>
      <c r="O1469" s="81"/>
      <c r="P1469" s="81"/>
      <c r="Q1469" s="81"/>
      <c r="R1469" s="81"/>
      <c r="S1469" s="81"/>
      <c r="T1469" s="81"/>
      <c r="U1469" s="81"/>
      <c r="V1469" s="81"/>
      <c r="W1469" s="81"/>
      <c r="X1469" s="81"/>
      <c r="Y1469" s="81"/>
      <c r="Z1469" s="81"/>
      <c r="AA1469" s="81"/>
      <c r="AB1469" s="81"/>
      <c r="AC1469" s="81"/>
      <c r="AD1469" s="81"/>
      <c r="AE1469" s="81"/>
      <c r="AF1469" s="81"/>
      <c r="AG1469" s="81"/>
      <c r="AH1469" s="81"/>
      <c r="AI1469" s="81"/>
      <c r="AJ1469" s="81"/>
      <c r="AK1469" s="81"/>
      <c r="AL1469" s="81"/>
      <c r="AM1469" s="81"/>
      <c r="AN1469" s="81"/>
      <c r="AO1469" s="81"/>
      <c r="AP1469" s="81"/>
      <c r="AQ1469" s="81"/>
      <c r="AR1469" s="81"/>
      <c r="AS1469" s="81"/>
      <c r="AT1469" s="81"/>
      <c r="AU1469" s="81"/>
      <c r="AV1469" s="81"/>
      <c r="AW1469" s="81"/>
      <c r="AX1469" s="81"/>
      <c r="AY1469" s="81"/>
      <c r="AZ1469" s="81"/>
      <c r="BA1469" s="81"/>
      <c r="BB1469" s="81"/>
      <c r="BC1469" s="81"/>
      <c r="BD1469" s="81"/>
      <c r="BE1469" s="81"/>
      <c r="BF1469" s="81"/>
      <c r="BG1469" s="81"/>
      <c r="BH1469" s="81"/>
      <c r="BI1469" s="81"/>
      <c r="BJ1469" s="86"/>
      <c r="BK1469" s="86"/>
      <c r="BL1469" s="34"/>
      <c r="BM1469" s="86"/>
      <c r="BN1469" s="86"/>
      <c r="BO1469" s="86"/>
      <c r="BP1469" s="86"/>
      <c r="BQ1469" s="86"/>
      <c r="BR1469" s="86"/>
      <c r="BS1469" s="86"/>
      <c r="BT1469" s="86"/>
      <c r="BU1469" s="86"/>
      <c r="BV1469" s="86"/>
      <c r="BW1469" s="86"/>
      <c r="BX1469" s="86"/>
      <c r="BY1469" s="86"/>
      <c r="BZ1469" s="86"/>
      <c r="CA1469" s="86"/>
      <c r="CB1469" s="86"/>
      <c r="CC1469" s="86"/>
      <c r="CD1469" s="86"/>
      <c r="CE1469" s="86"/>
      <c r="CF1469" s="86"/>
      <c r="CG1469" s="86"/>
      <c r="CH1469" s="86"/>
      <c r="CI1469" s="86"/>
      <c r="CJ1469" s="86"/>
      <c r="CK1469" s="86"/>
      <c r="CS1469" s="1" t="s">
        <v>3771</v>
      </c>
    </row>
    <row r="1470" spans="1:97" ht="15.75" hidden="1" customHeight="1">
      <c r="A1470" s="86"/>
      <c r="B1470" s="106"/>
      <c r="C1470" s="81"/>
      <c r="D1470" s="106"/>
      <c r="E1470" s="106"/>
      <c r="F1470" s="106"/>
      <c r="G1470" s="106"/>
      <c r="H1470" s="106"/>
      <c r="I1470" s="106"/>
      <c r="J1470" s="106"/>
      <c r="K1470" s="106"/>
      <c r="L1470" s="106"/>
      <c r="M1470" s="81"/>
      <c r="N1470" s="81"/>
      <c r="O1470" s="81"/>
      <c r="P1470" s="81"/>
      <c r="Q1470" s="81"/>
      <c r="R1470" s="81"/>
      <c r="S1470" s="81"/>
      <c r="T1470" s="81"/>
      <c r="U1470" s="81"/>
      <c r="V1470" s="81"/>
      <c r="W1470" s="81"/>
      <c r="X1470" s="81"/>
      <c r="Y1470" s="81"/>
      <c r="Z1470" s="81"/>
      <c r="AA1470" s="81"/>
      <c r="AB1470" s="81"/>
      <c r="AC1470" s="81"/>
      <c r="AD1470" s="81"/>
      <c r="AE1470" s="81"/>
      <c r="AF1470" s="81"/>
      <c r="AG1470" s="81"/>
      <c r="AH1470" s="81"/>
      <c r="AI1470" s="81"/>
      <c r="AJ1470" s="81"/>
      <c r="AK1470" s="81"/>
      <c r="AL1470" s="81"/>
      <c r="AM1470" s="81"/>
      <c r="AN1470" s="81"/>
      <c r="AO1470" s="81"/>
      <c r="AP1470" s="81"/>
      <c r="AQ1470" s="81"/>
      <c r="AR1470" s="81"/>
      <c r="AS1470" s="81"/>
      <c r="AT1470" s="81"/>
      <c r="AU1470" s="81"/>
      <c r="AV1470" s="81"/>
      <c r="AW1470" s="81"/>
      <c r="AX1470" s="81"/>
      <c r="AY1470" s="81"/>
      <c r="AZ1470" s="81"/>
      <c r="BA1470" s="81"/>
      <c r="BB1470" s="81"/>
      <c r="BC1470" s="81"/>
      <c r="BD1470" s="81"/>
      <c r="BE1470" s="81"/>
      <c r="BF1470" s="81"/>
      <c r="BG1470" s="81"/>
      <c r="BH1470" s="81"/>
      <c r="BI1470" s="81"/>
      <c r="BJ1470" s="86"/>
      <c r="BK1470" s="86"/>
      <c r="BL1470" s="34"/>
      <c r="BM1470" s="86"/>
      <c r="BN1470" s="86"/>
      <c r="BO1470" s="86"/>
      <c r="BP1470" s="86"/>
      <c r="BQ1470" s="86"/>
      <c r="BR1470" s="86"/>
      <c r="BS1470" s="86"/>
      <c r="BT1470" s="86"/>
      <c r="BU1470" s="86"/>
      <c r="BV1470" s="86"/>
      <c r="BW1470" s="86"/>
      <c r="BX1470" s="86"/>
      <c r="BY1470" s="86"/>
      <c r="BZ1470" s="86"/>
      <c r="CA1470" s="86"/>
      <c r="CB1470" s="86"/>
      <c r="CC1470" s="86"/>
      <c r="CD1470" s="86"/>
      <c r="CE1470" s="86"/>
      <c r="CF1470" s="86"/>
      <c r="CG1470" s="86"/>
      <c r="CH1470" s="86"/>
      <c r="CI1470" s="86"/>
      <c r="CJ1470" s="86"/>
      <c r="CK1470" s="86"/>
      <c r="CS1470" s="1" t="s">
        <v>3772</v>
      </c>
    </row>
    <row r="1471" spans="1:97" ht="15.75" hidden="1" customHeight="1">
      <c r="A1471" s="86"/>
      <c r="B1471" s="106"/>
      <c r="C1471" s="81"/>
      <c r="D1471" s="106"/>
      <c r="E1471" s="106"/>
      <c r="F1471" s="106"/>
      <c r="G1471" s="106"/>
      <c r="H1471" s="106"/>
      <c r="I1471" s="106"/>
      <c r="J1471" s="106"/>
      <c r="K1471" s="106"/>
      <c r="L1471" s="106"/>
      <c r="M1471" s="81"/>
      <c r="N1471" s="81"/>
      <c r="O1471" s="81"/>
      <c r="P1471" s="81"/>
      <c r="Q1471" s="81"/>
      <c r="R1471" s="81"/>
      <c r="S1471" s="81"/>
      <c r="T1471" s="81"/>
      <c r="U1471" s="81"/>
      <c r="V1471" s="81"/>
      <c r="W1471" s="81"/>
      <c r="X1471" s="81"/>
      <c r="Y1471" s="81"/>
      <c r="Z1471" s="81"/>
      <c r="AA1471" s="81"/>
      <c r="AB1471" s="81"/>
      <c r="AC1471" s="81"/>
      <c r="AD1471" s="81"/>
      <c r="AE1471" s="81"/>
      <c r="AF1471" s="81"/>
      <c r="AG1471" s="81"/>
      <c r="AH1471" s="81"/>
      <c r="AI1471" s="81"/>
      <c r="AJ1471" s="81"/>
      <c r="AK1471" s="81"/>
      <c r="AL1471" s="81"/>
      <c r="AM1471" s="81"/>
      <c r="AN1471" s="81"/>
      <c r="AO1471" s="81"/>
      <c r="AP1471" s="81"/>
      <c r="AQ1471" s="81"/>
      <c r="AR1471" s="81"/>
      <c r="AS1471" s="81"/>
      <c r="AT1471" s="81"/>
      <c r="AU1471" s="81"/>
      <c r="AV1471" s="81"/>
      <c r="AW1471" s="81"/>
      <c r="AX1471" s="81"/>
      <c r="AY1471" s="81"/>
      <c r="AZ1471" s="81"/>
      <c r="BA1471" s="81"/>
      <c r="BB1471" s="81"/>
      <c r="BC1471" s="81"/>
      <c r="BD1471" s="81"/>
      <c r="BE1471" s="81"/>
      <c r="BF1471" s="81"/>
      <c r="BG1471" s="81"/>
      <c r="BH1471" s="81"/>
      <c r="BI1471" s="81"/>
      <c r="BJ1471" s="86"/>
      <c r="BK1471" s="86"/>
      <c r="BL1471" s="34"/>
      <c r="BM1471" s="86"/>
      <c r="BN1471" s="86"/>
      <c r="BO1471" s="86"/>
      <c r="BP1471" s="86"/>
      <c r="BQ1471" s="86"/>
      <c r="BR1471" s="86"/>
      <c r="BS1471" s="86"/>
      <c r="BT1471" s="86"/>
      <c r="BU1471" s="86"/>
      <c r="BV1471" s="86"/>
      <c r="BW1471" s="86"/>
      <c r="BX1471" s="86"/>
      <c r="BY1471" s="86"/>
      <c r="BZ1471" s="86"/>
      <c r="CA1471" s="86"/>
      <c r="CB1471" s="86"/>
      <c r="CC1471" s="86"/>
      <c r="CD1471" s="86"/>
      <c r="CE1471" s="86"/>
      <c r="CF1471" s="86"/>
      <c r="CG1471" s="86"/>
      <c r="CH1471" s="86"/>
      <c r="CI1471" s="86"/>
      <c r="CJ1471" s="86"/>
      <c r="CK1471" s="86"/>
      <c r="CS1471" s="1" t="s">
        <v>3773</v>
      </c>
    </row>
    <row r="1472" spans="1:97" ht="15.75" hidden="1" customHeight="1">
      <c r="A1472" s="86"/>
      <c r="B1472" s="106"/>
      <c r="C1472" s="81"/>
      <c r="D1472" s="106"/>
      <c r="E1472" s="106"/>
      <c r="F1472" s="106"/>
      <c r="G1472" s="106"/>
      <c r="H1472" s="106"/>
      <c r="I1472" s="106"/>
      <c r="J1472" s="106"/>
      <c r="K1472" s="106"/>
      <c r="L1472" s="106"/>
      <c r="M1472" s="81"/>
      <c r="N1472" s="81"/>
      <c r="O1472" s="81"/>
      <c r="P1472" s="81"/>
      <c r="Q1472" s="81"/>
      <c r="R1472" s="81"/>
      <c r="S1472" s="81"/>
      <c r="T1472" s="81"/>
      <c r="U1472" s="81"/>
      <c r="V1472" s="81"/>
      <c r="W1472" s="81"/>
      <c r="X1472" s="81"/>
      <c r="Y1472" s="81"/>
      <c r="Z1472" s="81"/>
      <c r="AA1472" s="81"/>
      <c r="AB1472" s="81"/>
      <c r="AC1472" s="81"/>
      <c r="AD1472" s="81"/>
      <c r="AE1472" s="81"/>
      <c r="AF1472" s="81"/>
      <c r="AG1472" s="81"/>
      <c r="AH1472" s="81"/>
      <c r="AI1472" s="81"/>
      <c r="AJ1472" s="81"/>
      <c r="AK1472" s="81"/>
      <c r="AL1472" s="81"/>
      <c r="AM1472" s="81"/>
      <c r="AN1472" s="81"/>
      <c r="AO1472" s="81"/>
      <c r="AP1472" s="81"/>
      <c r="AQ1472" s="81"/>
      <c r="AR1472" s="81"/>
      <c r="AS1472" s="81"/>
      <c r="AT1472" s="81"/>
      <c r="AU1472" s="81"/>
      <c r="AV1472" s="81"/>
      <c r="AW1472" s="81"/>
      <c r="AX1472" s="81"/>
      <c r="AY1472" s="81"/>
      <c r="AZ1472" s="81"/>
      <c r="BA1472" s="81"/>
      <c r="BB1472" s="81"/>
      <c r="BC1472" s="81"/>
      <c r="BD1472" s="81"/>
      <c r="BE1472" s="81"/>
      <c r="BF1472" s="81"/>
      <c r="BG1472" s="81"/>
      <c r="BH1472" s="81"/>
      <c r="BI1472" s="81"/>
      <c r="BJ1472" s="86"/>
      <c r="BK1472" s="86"/>
      <c r="BL1472" s="34"/>
      <c r="BM1472" s="86"/>
      <c r="BN1472" s="86"/>
      <c r="BO1472" s="86"/>
      <c r="BP1472" s="86"/>
      <c r="BQ1472" s="86"/>
      <c r="BR1472" s="86"/>
      <c r="BS1472" s="86"/>
      <c r="BT1472" s="86"/>
      <c r="BU1472" s="86"/>
      <c r="BV1472" s="86"/>
      <c r="BW1472" s="86"/>
      <c r="BX1472" s="86"/>
      <c r="BY1472" s="86"/>
      <c r="BZ1472" s="86"/>
      <c r="CA1472" s="86"/>
      <c r="CB1472" s="86"/>
      <c r="CC1472" s="86"/>
      <c r="CD1472" s="86"/>
      <c r="CE1472" s="86"/>
      <c r="CF1472" s="86"/>
      <c r="CG1472" s="86"/>
      <c r="CH1472" s="86"/>
      <c r="CI1472" s="86"/>
      <c r="CJ1472" s="86"/>
      <c r="CK1472" s="86"/>
      <c r="CS1472" s="1" t="s">
        <v>3774</v>
      </c>
    </row>
    <row r="1473" spans="1:97" ht="15.75" hidden="1" customHeight="1">
      <c r="A1473" s="86"/>
      <c r="B1473" s="106"/>
      <c r="C1473" s="81"/>
      <c r="D1473" s="106"/>
      <c r="E1473" s="106"/>
      <c r="F1473" s="106"/>
      <c r="G1473" s="106"/>
      <c r="H1473" s="106"/>
      <c r="I1473" s="106"/>
      <c r="J1473" s="106"/>
      <c r="K1473" s="106"/>
      <c r="L1473" s="106"/>
      <c r="M1473" s="81"/>
      <c r="N1473" s="81"/>
      <c r="O1473" s="81"/>
      <c r="P1473" s="81"/>
      <c r="Q1473" s="81"/>
      <c r="R1473" s="81"/>
      <c r="S1473" s="81"/>
      <c r="T1473" s="81"/>
      <c r="U1473" s="81"/>
      <c r="V1473" s="81"/>
      <c r="W1473" s="81"/>
      <c r="X1473" s="81"/>
      <c r="Y1473" s="81"/>
      <c r="Z1473" s="81"/>
      <c r="AA1473" s="81"/>
      <c r="AB1473" s="81"/>
      <c r="AC1473" s="81"/>
      <c r="AD1473" s="81"/>
      <c r="AE1473" s="81"/>
      <c r="AF1473" s="81"/>
      <c r="AG1473" s="81"/>
      <c r="AH1473" s="81"/>
      <c r="AI1473" s="81"/>
      <c r="AJ1473" s="81"/>
      <c r="AK1473" s="81"/>
      <c r="AL1473" s="81"/>
      <c r="AM1473" s="81"/>
      <c r="AN1473" s="81"/>
      <c r="AO1473" s="81"/>
      <c r="AP1473" s="81"/>
      <c r="AQ1473" s="81"/>
      <c r="AR1473" s="81"/>
      <c r="AS1473" s="81"/>
      <c r="AT1473" s="81"/>
      <c r="AU1473" s="81"/>
      <c r="AV1473" s="81"/>
      <c r="AW1473" s="81"/>
      <c r="AX1473" s="81"/>
      <c r="AY1473" s="81"/>
      <c r="AZ1473" s="81"/>
      <c r="BA1473" s="81"/>
      <c r="BB1473" s="81"/>
      <c r="BC1473" s="81"/>
      <c r="BD1473" s="81"/>
      <c r="BE1473" s="81"/>
      <c r="BF1473" s="81"/>
      <c r="BG1473" s="81"/>
      <c r="BH1473" s="81"/>
      <c r="BI1473" s="81"/>
      <c r="BJ1473" s="86"/>
      <c r="BK1473" s="86"/>
      <c r="BL1473" s="34"/>
      <c r="BM1473" s="86"/>
      <c r="BN1473" s="86"/>
      <c r="BO1473" s="86"/>
      <c r="BP1473" s="86"/>
      <c r="BQ1473" s="86"/>
      <c r="BR1473" s="86"/>
      <c r="BS1473" s="86"/>
      <c r="BT1473" s="86"/>
      <c r="BU1473" s="86"/>
      <c r="BV1473" s="86"/>
      <c r="BW1473" s="86"/>
      <c r="BX1473" s="86"/>
      <c r="BY1473" s="86"/>
      <c r="BZ1473" s="86"/>
      <c r="CA1473" s="86"/>
      <c r="CB1473" s="86"/>
      <c r="CC1473" s="86"/>
      <c r="CD1473" s="86"/>
      <c r="CE1473" s="86"/>
      <c r="CF1473" s="86"/>
      <c r="CG1473" s="86"/>
      <c r="CH1473" s="86"/>
      <c r="CI1473" s="86"/>
      <c r="CJ1473" s="86"/>
      <c r="CK1473" s="86"/>
      <c r="CS1473" s="1" t="s">
        <v>3775</v>
      </c>
    </row>
    <row r="1474" spans="1:97" ht="15.75" hidden="1" customHeight="1">
      <c r="A1474" s="86"/>
      <c r="B1474" s="106"/>
      <c r="C1474" s="81"/>
      <c r="D1474" s="106"/>
      <c r="E1474" s="106"/>
      <c r="F1474" s="106"/>
      <c r="G1474" s="106"/>
      <c r="H1474" s="106"/>
      <c r="I1474" s="106"/>
      <c r="J1474" s="106"/>
      <c r="K1474" s="106"/>
      <c r="L1474" s="106"/>
      <c r="M1474" s="81"/>
      <c r="N1474" s="81"/>
      <c r="O1474" s="81"/>
      <c r="P1474" s="81"/>
      <c r="Q1474" s="81"/>
      <c r="R1474" s="81"/>
      <c r="S1474" s="81"/>
      <c r="T1474" s="81"/>
      <c r="U1474" s="81"/>
      <c r="V1474" s="81"/>
      <c r="W1474" s="81"/>
      <c r="X1474" s="81"/>
      <c r="Y1474" s="81"/>
      <c r="Z1474" s="81"/>
      <c r="AA1474" s="81"/>
      <c r="AB1474" s="81"/>
      <c r="AC1474" s="81"/>
      <c r="AD1474" s="81"/>
      <c r="AE1474" s="81"/>
      <c r="AF1474" s="81"/>
      <c r="AG1474" s="81"/>
      <c r="AH1474" s="81"/>
      <c r="AI1474" s="81"/>
      <c r="AJ1474" s="81"/>
      <c r="AK1474" s="81"/>
      <c r="AL1474" s="81"/>
      <c r="AM1474" s="81"/>
      <c r="AN1474" s="81"/>
      <c r="AO1474" s="81"/>
      <c r="AP1474" s="81"/>
      <c r="AQ1474" s="81"/>
      <c r="AR1474" s="81"/>
      <c r="AS1474" s="81"/>
      <c r="AT1474" s="81"/>
      <c r="AU1474" s="81"/>
      <c r="AV1474" s="81"/>
      <c r="AW1474" s="81"/>
      <c r="AX1474" s="81"/>
      <c r="AY1474" s="81"/>
      <c r="AZ1474" s="81"/>
      <c r="BA1474" s="81"/>
      <c r="BB1474" s="81"/>
      <c r="BC1474" s="81"/>
      <c r="BD1474" s="81"/>
      <c r="BE1474" s="81"/>
      <c r="BF1474" s="81"/>
      <c r="BG1474" s="81"/>
      <c r="BH1474" s="81"/>
      <c r="BI1474" s="81"/>
      <c r="BJ1474" s="86"/>
      <c r="BK1474" s="86"/>
      <c r="BL1474" s="34"/>
      <c r="BM1474" s="86"/>
      <c r="BN1474" s="86"/>
      <c r="BO1474" s="86"/>
      <c r="BP1474" s="86"/>
      <c r="BQ1474" s="86"/>
      <c r="BR1474" s="86"/>
      <c r="BS1474" s="86"/>
      <c r="BT1474" s="86"/>
      <c r="BU1474" s="86"/>
      <c r="BV1474" s="86"/>
      <c r="BW1474" s="86"/>
      <c r="BX1474" s="86"/>
      <c r="BY1474" s="86"/>
      <c r="BZ1474" s="86"/>
      <c r="CA1474" s="86"/>
      <c r="CB1474" s="86"/>
      <c r="CC1474" s="86"/>
      <c r="CD1474" s="86"/>
      <c r="CE1474" s="86"/>
      <c r="CF1474" s="86"/>
      <c r="CG1474" s="86"/>
      <c r="CH1474" s="86"/>
      <c r="CI1474" s="86"/>
      <c r="CJ1474" s="86"/>
      <c r="CK1474" s="86"/>
      <c r="CS1474" s="1" t="s">
        <v>3776</v>
      </c>
    </row>
    <row r="1475" spans="1:97" ht="15.75" hidden="1" customHeight="1">
      <c r="A1475" s="86"/>
      <c r="B1475" s="106"/>
      <c r="C1475" s="81"/>
      <c r="D1475" s="106"/>
      <c r="E1475" s="106"/>
      <c r="F1475" s="106"/>
      <c r="G1475" s="106"/>
      <c r="H1475" s="106"/>
      <c r="I1475" s="106"/>
      <c r="J1475" s="106"/>
      <c r="K1475" s="106"/>
      <c r="L1475" s="106"/>
      <c r="M1475" s="81"/>
      <c r="N1475" s="81"/>
      <c r="O1475" s="81"/>
      <c r="P1475" s="81"/>
      <c r="Q1475" s="81"/>
      <c r="R1475" s="81"/>
      <c r="S1475" s="81"/>
      <c r="T1475" s="81"/>
      <c r="U1475" s="81"/>
      <c r="V1475" s="81"/>
      <c r="W1475" s="81"/>
      <c r="X1475" s="81"/>
      <c r="Y1475" s="81"/>
      <c r="Z1475" s="81"/>
      <c r="AA1475" s="81"/>
      <c r="AB1475" s="81"/>
      <c r="AC1475" s="81"/>
      <c r="AD1475" s="81"/>
      <c r="AE1475" s="81"/>
      <c r="AF1475" s="81"/>
      <c r="AG1475" s="81"/>
      <c r="AH1475" s="81"/>
      <c r="AI1475" s="81"/>
      <c r="AJ1475" s="81"/>
      <c r="AK1475" s="81"/>
      <c r="AL1475" s="81"/>
      <c r="AM1475" s="81"/>
      <c r="AN1475" s="81"/>
      <c r="AO1475" s="81"/>
      <c r="AP1475" s="81"/>
      <c r="AQ1475" s="81"/>
      <c r="AR1475" s="81"/>
      <c r="AS1475" s="81"/>
      <c r="AT1475" s="81"/>
      <c r="AU1475" s="81"/>
      <c r="AV1475" s="81"/>
      <c r="AW1475" s="81"/>
      <c r="AX1475" s="81"/>
      <c r="AY1475" s="81"/>
      <c r="AZ1475" s="81"/>
      <c r="BA1475" s="81"/>
      <c r="BB1475" s="81"/>
      <c r="BC1475" s="81"/>
      <c r="BD1475" s="81"/>
      <c r="BE1475" s="81"/>
      <c r="BF1475" s="81"/>
      <c r="BG1475" s="81"/>
      <c r="BH1475" s="81"/>
      <c r="BI1475" s="81"/>
      <c r="BJ1475" s="86"/>
      <c r="BK1475" s="86"/>
      <c r="BL1475" s="34"/>
      <c r="BM1475" s="86"/>
      <c r="BN1475" s="86"/>
      <c r="BO1475" s="86"/>
      <c r="BP1475" s="86"/>
      <c r="BQ1475" s="86"/>
      <c r="BR1475" s="86"/>
      <c r="BS1475" s="86"/>
      <c r="BT1475" s="86"/>
      <c r="BU1475" s="86"/>
      <c r="BV1475" s="86"/>
      <c r="BW1475" s="86"/>
      <c r="BX1475" s="86"/>
      <c r="BY1475" s="86"/>
      <c r="BZ1475" s="86"/>
      <c r="CA1475" s="86"/>
      <c r="CB1475" s="86"/>
      <c r="CC1475" s="86"/>
      <c r="CD1475" s="86"/>
      <c r="CE1475" s="86"/>
      <c r="CF1475" s="86"/>
      <c r="CG1475" s="86"/>
      <c r="CH1475" s="86"/>
      <c r="CI1475" s="86"/>
      <c r="CJ1475" s="86"/>
      <c r="CK1475" s="86"/>
      <c r="CS1475" s="1" t="s">
        <v>3777</v>
      </c>
    </row>
    <row r="1476" spans="1:97" ht="15.75" hidden="1" customHeight="1">
      <c r="A1476" s="86"/>
      <c r="B1476" s="106"/>
      <c r="C1476" s="81"/>
      <c r="D1476" s="106"/>
      <c r="E1476" s="106"/>
      <c r="F1476" s="106"/>
      <c r="G1476" s="106"/>
      <c r="H1476" s="106"/>
      <c r="I1476" s="106"/>
      <c r="J1476" s="106"/>
      <c r="K1476" s="106"/>
      <c r="L1476" s="106"/>
      <c r="M1476" s="81"/>
      <c r="N1476" s="81"/>
      <c r="O1476" s="81"/>
      <c r="P1476" s="81"/>
      <c r="Q1476" s="81"/>
      <c r="R1476" s="81"/>
      <c r="S1476" s="81"/>
      <c r="T1476" s="81"/>
      <c r="U1476" s="81"/>
      <c r="V1476" s="81"/>
      <c r="W1476" s="81"/>
      <c r="X1476" s="81"/>
      <c r="Y1476" s="81"/>
      <c r="Z1476" s="81"/>
      <c r="AA1476" s="81"/>
      <c r="AB1476" s="81"/>
      <c r="AC1476" s="81"/>
      <c r="AD1476" s="81"/>
      <c r="AE1476" s="81"/>
      <c r="AF1476" s="81"/>
      <c r="AG1476" s="81"/>
      <c r="AH1476" s="81"/>
      <c r="AI1476" s="81"/>
      <c r="AJ1476" s="81"/>
      <c r="AK1476" s="81"/>
      <c r="AL1476" s="81"/>
      <c r="AM1476" s="81"/>
      <c r="AN1476" s="81"/>
      <c r="AO1476" s="81"/>
      <c r="AP1476" s="81"/>
      <c r="AQ1476" s="81"/>
      <c r="AR1476" s="81"/>
      <c r="AS1476" s="81"/>
      <c r="AT1476" s="81"/>
      <c r="AU1476" s="81"/>
      <c r="AV1476" s="81"/>
      <c r="AW1476" s="81"/>
      <c r="AX1476" s="81"/>
      <c r="AY1476" s="81"/>
      <c r="AZ1476" s="81"/>
      <c r="BA1476" s="81"/>
      <c r="BB1476" s="81"/>
      <c r="BC1476" s="81"/>
      <c r="BD1476" s="81"/>
      <c r="BE1476" s="81"/>
      <c r="BF1476" s="81"/>
      <c r="BG1476" s="81"/>
      <c r="BH1476" s="81"/>
      <c r="BI1476" s="81"/>
      <c r="BJ1476" s="86"/>
      <c r="BK1476" s="86"/>
      <c r="BL1476" s="34"/>
      <c r="BM1476" s="86"/>
      <c r="BN1476" s="86"/>
      <c r="BO1476" s="86"/>
      <c r="BP1476" s="86"/>
      <c r="BQ1476" s="86"/>
      <c r="BR1476" s="86"/>
      <c r="BS1476" s="86"/>
      <c r="BT1476" s="86"/>
      <c r="BU1476" s="86"/>
      <c r="BV1476" s="86"/>
      <c r="BW1476" s="86"/>
      <c r="BX1476" s="86"/>
      <c r="BY1476" s="86"/>
      <c r="BZ1476" s="86"/>
      <c r="CA1476" s="86"/>
      <c r="CB1476" s="86"/>
      <c r="CC1476" s="86"/>
      <c r="CD1476" s="86"/>
      <c r="CE1476" s="86"/>
      <c r="CF1476" s="86"/>
      <c r="CG1476" s="86"/>
      <c r="CH1476" s="86"/>
      <c r="CI1476" s="86"/>
      <c r="CJ1476" s="86"/>
      <c r="CK1476" s="86"/>
      <c r="CS1476" s="1" t="s">
        <v>3778</v>
      </c>
    </row>
    <row r="1477" spans="1:97" ht="15.75" hidden="1" customHeight="1">
      <c r="A1477" s="86"/>
      <c r="B1477" s="106"/>
      <c r="C1477" s="81"/>
      <c r="D1477" s="106"/>
      <c r="E1477" s="106"/>
      <c r="F1477" s="106"/>
      <c r="G1477" s="106"/>
      <c r="H1477" s="106"/>
      <c r="I1477" s="106"/>
      <c r="J1477" s="106"/>
      <c r="K1477" s="106"/>
      <c r="L1477" s="106"/>
      <c r="M1477" s="81"/>
      <c r="N1477" s="81"/>
      <c r="O1477" s="81"/>
      <c r="P1477" s="81"/>
      <c r="Q1477" s="81"/>
      <c r="R1477" s="81"/>
      <c r="S1477" s="81"/>
      <c r="T1477" s="81"/>
      <c r="U1477" s="81"/>
      <c r="V1477" s="81"/>
      <c r="W1477" s="81"/>
      <c r="X1477" s="81"/>
      <c r="Y1477" s="81"/>
      <c r="Z1477" s="81"/>
      <c r="AA1477" s="81"/>
      <c r="AB1477" s="81"/>
      <c r="AC1477" s="81"/>
      <c r="AD1477" s="81"/>
      <c r="AE1477" s="81"/>
      <c r="AF1477" s="81"/>
      <c r="AG1477" s="81"/>
      <c r="AH1477" s="81"/>
      <c r="AI1477" s="81"/>
      <c r="AJ1477" s="81"/>
      <c r="AK1477" s="81"/>
      <c r="AL1477" s="81"/>
      <c r="AM1477" s="81"/>
      <c r="AN1477" s="81"/>
      <c r="AO1477" s="81"/>
      <c r="AP1477" s="81"/>
      <c r="AQ1477" s="81"/>
      <c r="AR1477" s="81"/>
      <c r="AS1477" s="81"/>
      <c r="AT1477" s="81"/>
      <c r="AU1477" s="81"/>
      <c r="AV1477" s="81"/>
      <c r="AW1477" s="81"/>
      <c r="AX1477" s="81"/>
      <c r="AY1477" s="81"/>
      <c r="AZ1477" s="81"/>
      <c r="BA1477" s="81"/>
      <c r="BB1477" s="81"/>
      <c r="BC1477" s="81"/>
      <c r="BD1477" s="81"/>
      <c r="BE1477" s="81"/>
      <c r="BF1477" s="81"/>
      <c r="BG1477" s="81"/>
      <c r="BH1477" s="81"/>
      <c r="BI1477" s="81"/>
      <c r="BJ1477" s="86"/>
      <c r="BK1477" s="86"/>
      <c r="BL1477" s="34"/>
      <c r="BM1477" s="86"/>
      <c r="BN1477" s="86"/>
      <c r="BO1477" s="86"/>
      <c r="BP1477" s="86"/>
      <c r="BQ1477" s="86"/>
      <c r="BR1477" s="86"/>
      <c r="BS1477" s="86"/>
      <c r="BT1477" s="86"/>
      <c r="BU1477" s="86"/>
      <c r="BV1477" s="86"/>
      <c r="BW1477" s="86"/>
      <c r="BX1477" s="86"/>
      <c r="BY1477" s="86"/>
      <c r="BZ1477" s="86"/>
      <c r="CA1477" s="86"/>
      <c r="CB1477" s="86"/>
      <c r="CC1477" s="86"/>
      <c r="CD1477" s="86"/>
      <c r="CE1477" s="86"/>
      <c r="CF1477" s="86"/>
      <c r="CG1477" s="86"/>
      <c r="CH1477" s="86"/>
      <c r="CI1477" s="86"/>
      <c r="CJ1477" s="86"/>
      <c r="CK1477" s="86"/>
      <c r="CS1477" s="1" t="s">
        <v>3779</v>
      </c>
    </row>
    <row r="1478" spans="1:97" ht="15.75" hidden="1" customHeight="1">
      <c r="A1478" s="86"/>
      <c r="B1478" s="106"/>
      <c r="C1478" s="81"/>
      <c r="D1478" s="106"/>
      <c r="E1478" s="106"/>
      <c r="F1478" s="106"/>
      <c r="G1478" s="106"/>
      <c r="H1478" s="106"/>
      <c r="I1478" s="106"/>
      <c r="J1478" s="106"/>
      <c r="K1478" s="106"/>
      <c r="L1478" s="106"/>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6"/>
      <c r="BK1478" s="86"/>
      <c r="BL1478" s="34"/>
      <c r="BM1478" s="86"/>
      <c r="BN1478" s="86"/>
      <c r="BO1478" s="86"/>
      <c r="BP1478" s="86"/>
      <c r="BQ1478" s="86"/>
      <c r="BR1478" s="86"/>
      <c r="BS1478" s="86"/>
      <c r="BT1478" s="86"/>
      <c r="BU1478" s="86"/>
      <c r="BV1478" s="86"/>
      <c r="BW1478" s="86"/>
      <c r="BX1478" s="86"/>
      <c r="BY1478" s="86"/>
      <c r="BZ1478" s="86"/>
      <c r="CA1478" s="86"/>
      <c r="CB1478" s="86"/>
      <c r="CC1478" s="86"/>
      <c r="CD1478" s="86"/>
      <c r="CE1478" s="86"/>
      <c r="CF1478" s="86"/>
      <c r="CG1478" s="86"/>
      <c r="CH1478" s="86"/>
      <c r="CI1478" s="86"/>
      <c r="CJ1478" s="86"/>
      <c r="CK1478" s="86"/>
      <c r="CS1478" s="1" t="s">
        <v>3780</v>
      </c>
    </row>
    <row r="1479" spans="1:97" ht="15.75" hidden="1" customHeight="1">
      <c r="A1479" s="86"/>
      <c r="B1479" s="106"/>
      <c r="C1479" s="81"/>
      <c r="D1479" s="106"/>
      <c r="E1479" s="106"/>
      <c r="F1479" s="106"/>
      <c r="G1479" s="106"/>
      <c r="H1479" s="106"/>
      <c r="I1479" s="106"/>
      <c r="J1479" s="106"/>
      <c r="K1479" s="106"/>
      <c r="L1479" s="106"/>
      <c r="M1479" s="81"/>
      <c r="N1479" s="81"/>
      <c r="O1479" s="81"/>
      <c r="P1479" s="81"/>
      <c r="Q1479" s="81"/>
      <c r="R1479" s="81"/>
      <c r="S1479" s="81"/>
      <c r="T1479" s="81"/>
      <c r="U1479" s="81"/>
      <c r="V1479" s="81"/>
      <c r="W1479" s="81"/>
      <c r="X1479" s="81"/>
      <c r="Y1479" s="81"/>
      <c r="Z1479" s="81"/>
      <c r="AA1479" s="81"/>
      <c r="AB1479" s="81"/>
      <c r="AC1479" s="81"/>
      <c r="AD1479" s="81"/>
      <c r="AE1479" s="81"/>
      <c r="AF1479" s="81"/>
      <c r="AG1479" s="81"/>
      <c r="AH1479" s="81"/>
      <c r="AI1479" s="81"/>
      <c r="AJ1479" s="81"/>
      <c r="AK1479" s="81"/>
      <c r="AL1479" s="81"/>
      <c r="AM1479" s="81"/>
      <c r="AN1479" s="81"/>
      <c r="AO1479" s="81"/>
      <c r="AP1479" s="81"/>
      <c r="AQ1479" s="81"/>
      <c r="AR1479" s="81"/>
      <c r="AS1479" s="81"/>
      <c r="AT1479" s="81"/>
      <c r="AU1479" s="81"/>
      <c r="AV1479" s="81"/>
      <c r="AW1479" s="81"/>
      <c r="AX1479" s="81"/>
      <c r="AY1479" s="81"/>
      <c r="AZ1479" s="81"/>
      <c r="BA1479" s="81"/>
      <c r="BB1479" s="81"/>
      <c r="BC1479" s="81"/>
      <c r="BD1479" s="81"/>
      <c r="BE1479" s="81"/>
      <c r="BF1479" s="81"/>
      <c r="BG1479" s="81"/>
      <c r="BH1479" s="81"/>
      <c r="BI1479" s="81"/>
      <c r="BJ1479" s="86"/>
      <c r="BK1479" s="86"/>
      <c r="BL1479" s="34"/>
      <c r="BM1479" s="86"/>
      <c r="BN1479" s="86"/>
      <c r="BO1479" s="86"/>
      <c r="BP1479" s="86"/>
      <c r="BQ1479" s="86"/>
      <c r="BR1479" s="86"/>
      <c r="BS1479" s="86"/>
      <c r="BT1479" s="86"/>
      <c r="BU1479" s="86"/>
      <c r="BV1479" s="86"/>
      <c r="BW1479" s="86"/>
      <c r="BX1479" s="86"/>
      <c r="BY1479" s="86"/>
      <c r="BZ1479" s="86"/>
      <c r="CA1479" s="86"/>
      <c r="CB1479" s="86"/>
      <c r="CC1479" s="86"/>
      <c r="CD1479" s="86"/>
      <c r="CE1479" s="86"/>
      <c r="CF1479" s="86"/>
      <c r="CG1479" s="86"/>
      <c r="CH1479" s="86"/>
      <c r="CI1479" s="86"/>
      <c r="CJ1479" s="86"/>
      <c r="CK1479" s="86"/>
      <c r="CS1479" s="1" t="s">
        <v>3781</v>
      </c>
    </row>
    <row r="1480" spans="1:97" ht="15.75" hidden="1" customHeight="1">
      <c r="A1480" s="86"/>
      <c r="B1480" s="106"/>
      <c r="C1480" s="81"/>
      <c r="D1480" s="106"/>
      <c r="E1480" s="106"/>
      <c r="F1480" s="106"/>
      <c r="G1480" s="106"/>
      <c r="H1480" s="106"/>
      <c r="I1480" s="106"/>
      <c r="J1480" s="106"/>
      <c r="K1480" s="106"/>
      <c r="L1480" s="106"/>
      <c r="M1480" s="81"/>
      <c r="N1480" s="81"/>
      <c r="O1480" s="81"/>
      <c r="P1480" s="81"/>
      <c r="Q1480" s="81"/>
      <c r="R1480" s="81"/>
      <c r="S1480" s="81"/>
      <c r="T1480" s="81"/>
      <c r="U1480" s="81"/>
      <c r="V1480" s="81"/>
      <c r="W1480" s="81"/>
      <c r="X1480" s="81"/>
      <c r="Y1480" s="81"/>
      <c r="Z1480" s="81"/>
      <c r="AA1480" s="81"/>
      <c r="AB1480" s="81"/>
      <c r="AC1480" s="81"/>
      <c r="AD1480" s="81"/>
      <c r="AE1480" s="81"/>
      <c r="AF1480" s="81"/>
      <c r="AG1480" s="81"/>
      <c r="AH1480" s="81"/>
      <c r="AI1480" s="81"/>
      <c r="AJ1480" s="81"/>
      <c r="AK1480" s="81"/>
      <c r="AL1480" s="81"/>
      <c r="AM1480" s="81"/>
      <c r="AN1480" s="81"/>
      <c r="AO1480" s="81"/>
      <c r="AP1480" s="81"/>
      <c r="AQ1480" s="81"/>
      <c r="AR1480" s="81"/>
      <c r="AS1480" s="81"/>
      <c r="AT1480" s="81"/>
      <c r="AU1480" s="81"/>
      <c r="AV1480" s="81"/>
      <c r="AW1480" s="81"/>
      <c r="AX1480" s="81"/>
      <c r="AY1480" s="81"/>
      <c r="AZ1480" s="81"/>
      <c r="BA1480" s="81"/>
      <c r="BB1480" s="81"/>
      <c r="BC1480" s="81"/>
      <c r="BD1480" s="81"/>
      <c r="BE1480" s="81"/>
      <c r="BF1480" s="81"/>
      <c r="BG1480" s="81"/>
      <c r="BH1480" s="81"/>
      <c r="BI1480" s="81"/>
      <c r="BJ1480" s="86"/>
      <c r="BK1480" s="86"/>
      <c r="BL1480" s="34"/>
      <c r="BM1480" s="86"/>
      <c r="BN1480" s="86"/>
      <c r="BO1480" s="86"/>
      <c r="BP1480" s="86"/>
      <c r="BQ1480" s="86"/>
      <c r="BR1480" s="86"/>
      <c r="BS1480" s="86"/>
      <c r="BT1480" s="86"/>
      <c r="BU1480" s="86"/>
      <c r="BV1480" s="86"/>
      <c r="BW1480" s="86"/>
      <c r="BX1480" s="86"/>
      <c r="BY1480" s="86"/>
      <c r="BZ1480" s="86"/>
      <c r="CA1480" s="86"/>
      <c r="CB1480" s="86"/>
      <c r="CC1480" s="86"/>
      <c r="CD1480" s="86"/>
      <c r="CE1480" s="86"/>
      <c r="CF1480" s="86"/>
      <c r="CG1480" s="86"/>
      <c r="CH1480" s="86"/>
      <c r="CI1480" s="86"/>
      <c r="CJ1480" s="86"/>
      <c r="CK1480" s="86"/>
      <c r="CS1480" s="1" t="s">
        <v>3782</v>
      </c>
    </row>
    <row r="1481" spans="1:97" ht="15.75" hidden="1" customHeight="1">
      <c r="A1481" s="86"/>
      <c r="B1481" s="106"/>
      <c r="C1481" s="81"/>
      <c r="D1481" s="106"/>
      <c r="E1481" s="106"/>
      <c r="F1481" s="106"/>
      <c r="G1481" s="106"/>
      <c r="H1481" s="106"/>
      <c r="I1481" s="106"/>
      <c r="J1481" s="106"/>
      <c r="K1481" s="106"/>
      <c r="L1481" s="106"/>
      <c r="M1481" s="81"/>
      <c r="N1481" s="81"/>
      <c r="O1481" s="81"/>
      <c r="P1481" s="81"/>
      <c r="Q1481" s="81"/>
      <c r="R1481" s="81"/>
      <c r="S1481" s="81"/>
      <c r="T1481" s="81"/>
      <c r="U1481" s="81"/>
      <c r="V1481" s="81"/>
      <c r="W1481" s="81"/>
      <c r="X1481" s="81"/>
      <c r="Y1481" s="81"/>
      <c r="Z1481" s="81"/>
      <c r="AA1481" s="81"/>
      <c r="AB1481" s="81"/>
      <c r="AC1481" s="81"/>
      <c r="AD1481" s="81"/>
      <c r="AE1481" s="81"/>
      <c r="AF1481" s="81"/>
      <c r="AG1481" s="81"/>
      <c r="AH1481" s="81"/>
      <c r="AI1481" s="81"/>
      <c r="AJ1481" s="81"/>
      <c r="AK1481" s="81"/>
      <c r="AL1481" s="81"/>
      <c r="AM1481" s="81"/>
      <c r="AN1481" s="81"/>
      <c r="AO1481" s="81"/>
      <c r="AP1481" s="81"/>
      <c r="AQ1481" s="81"/>
      <c r="AR1481" s="81"/>
      <c r="AS1481" s="81"/>
      <c r="AT1481" s="81"/>
      <c r="AU1481" s="81"/>
      <c r="AV1481" s="81"/>
      <c r="AW1481" s="81"/>
      <c r="AX1481" s="81"/>
      <c r="AY1481" s="81"/>
      <c r="AZ1481" s="81"/>
      <c r="BA1481" s="81"/>
      <c r="BB1481" s="81"/>
      <c r="BC1481" s="81"/>
      <c r="BD1481" s="81"/>
      <c r="BE1481" s="81"/>
      <c r="BF1481" s="81"/>
      <c r="BG1481" s="81"/>
      <c r="BH1481" s="81"/>
      <c r="BI1481" s="81"/>
      <c r="BJ1481" s="86"/>
      <c r="BK1481" s="86"/>
      <c r="BL1481" s="34"/>
      <c r="BM1481" s="86"/>
      <c r="BN1481" s="86"/>
      <c r="BO1481" s="86"/>
      <c r="BP1481" s="86"/>
      <c r="BQ1481" s="86"/>
      <c r="BR1481" s="86"/>
      <c r="BS1481" s="86"/>
      <c r="BT1481" s="86"/>
      <c r="BU1481" s="86"/>
      <c r="BV1481" s="86"/>
      <c r="BW1481" s="86"/>
      <c r="BX1481" s="86"/>
      <c r="BY1481" s="86"/>
      <c r="BZ1481" s="86"/>
      <c r="CA1481" s="86"/>
      <c r="CB1481" s="86"/>
      <c r="CC1481" s="86"/>
      <c r="CD1481" s="86"/>
      <c r="CE1481" s="86"/>
      <c r="CF1481" s="86"/>
      <c r="CG1481" s="86"/>
      <c r="CH1481" s="86"/>
      <c r="CI1481" s="86"/>
      <c r="CJ1481" s="86"/>
      <c r="CK1481" s="86"/>
      <c r="CS1481" s="1" t="s">
        <v>3783</v>
      </c>
    </row>
    <row r="1482" spans="1:97" ht="15.75" hidden="1" customHeight="1">
      <c r="A1482" s="86"/>
      <c r="B1482" s="106"/>
      <c r="C1482" s="81"/>
      <c r="D1482" s="106"/>
      <c r="E1482" s="106"/>
      <c r="F1482" s="106"/>
      <c r="G1482" s="106"/>
      <c r="H1482" s="106"/>
      <c r="I1482" s="106"/>
      <c r="J1482" s="106"/>
      <c r="K1482" s="106"/>
      <c r="L1482" s="106"/>
      <c r="M1482" s="81"/>
      <c r="N1482" s="81"/>
      <c r="O1482" s="81"/>
      <c r="P1482" s="81"/>
      <c r="Q1482" s="81"/>
      <c r="R1482" s="81"/>
      <c r="S1482" s="81"/>
      <c r="T1482" s="81"/>
      <c r="U1482" s="81"/>
      <c r="V1482" s="81"/>
      <c r="W1482" s="81"/>
      <c r="X1482" s="81"/>
      <c r="Y1482" s="81"/>
      <c r="Z1482" s="81"/>
      <c r="AA1482" s="81"/>
      <c r="AB1482" s="81"/>
      <c r="AC1482" s="81"/>
      <c r="AD1482" s="81"/>
      <c r="AE1482" s="81"/>
      <c r="AF1482" s="81"/>
      <c r="AG1482" s="81"/>
      <c r="AH1482" s="81"/>
      <c r="AI1482" s="81"/>
      <c r="AJ1482" s="81"/>
      <c r="AK1482" s="81"/>
      <c r="AL1482" s="81"/>
      <c r="AM1482" s="81"/>
      <c r="AN1482" s="81"/>
      <c r="AO1482" s="81"/>
      <c r="AP1482" s="81"/>
      <c r="AQ1482" s="81"/>
      <c r="AR1482" s="81"/>
      <c r="AS1482" s="81"/>
      <c r="AT1482" s="81"/>
      <c r="AU1482" s="81"/>
      <c r="AV1482" s="81"/>
      <c r="AW1482" s="81"/>
      <c r="AX1482" s="81"/>
      <c r="AY1482" s="81"/>
      <c r="AZ1482" s="81"/>
      <c r="BA1482" s="81"/>
      <c r="BB1482" s="81"/>
      <c r="BC1482" s="81"/>
      <c r="BD1482" s="81"/>
      <c r="BE1482" s="81"/>
      <c r="BF1482" s="81"/>
      <c r="BG1482" s="81"/>
      <c r="BH1482" s="81"/>
      <c r="BI1482" s="81"/>
      <c r="BJ1482" s="86"/>
      <c r="BK1482" s="86"/>
      <c r="BL1482" s="34"/>
      <c r="BM1482" s="86"/>
      <c r="BN1482" s="86"/>
      <c r="BO1482" s="86"/>
      <c r="BP1482" s="86"/>
      <c r="BQ1482" s="86"/>
      <c r="BR1482" s="86"/>
      <c r="BS1482" s="86"/>
      <c r="BT1482" s="86"/>
      <c r="BU1482" s="86"/>
      <c r="BV1482" s="86"/>
      <c r="BW1482" s="86"/>
      <c r="BX1482" s="86"/>
      <c r="BY1482" s="86"/>
      <c r="BZ1482" s="86"/>
      <c r="CA1482" s="86"/>
      <c r="CB1482" s="86"/>
      <c r="CC1482" s="86"/>
      <c r="CD1482" s="86"/>
      <c r="CE1482" s="86"/>
      <c r="CF1482" s="86"/>
      <c r="CG1482" s="86"/>
      <c r="CH1482" s="86"/>
      <c r="CI1482" s="86"/>
      <c r="CJ1482" s="86"/>
      <c r="CK1482" s="86"/>
      <c r="CS1482" s="1" t="s">
        <v>3784</v>
      </c>
    </row>
    <row r="1483" spans="1:97" ht="15.75" hidden="1" customHeight="1">
      <c r="A1483" s="86"/>
      <c r="B1483" s="106"/>
      <c r="C1483" s="81"/>
      <c r="D1483" s="106"/>
      <c r="E1483" s="106"/>
      <c r="F1483" s="106"/>
      <c r="G1483" s="106"/>
      <c r="H1483" s="106"/>
      <c r="I1483" s="106"/>
      <c r="J1483" s="106"/>
      <c r="K1483" s="106"/>
      <c r="L1483" s="106"/>
      <c r="M1483" s="81"/>
      <c r="N1483" s="81"/>
      <c r="O1483" s="81"/>
      <c r="P1483" s="81"/>
      <c r="Q1483" s="81"/>
      <c r="R1483" s="81"/>
      <c r="S1483" s="81"/>
      <c r="T1483" s="81"/>
      <c r="U1483" s="81"/>
      <c r="V1483" s="81"/>
      <c r="W1483" s="81"/>
      <c r="X1483" s="81"/>
      <c r="Y1483" s="81"/>
      <c r="Z1483" s="81"/>
      <c r="AA1483" s="81"/>
      <c r="AB1483" s="81"/>
      <c r="AC1483" s="81"/>
      <c r="AD1483" s="81"/>
      <c r="AE1483" s="81"/>
      <c r="AF1483" s="81"/>
      <c r="AG1483" s="81"/>
      <c r="AH1483" s="81"/>
      <c r="AI1483" s="81"/>
      <c r="AJ1483" s="81"/>
      <c r="AK1483" s="81"/>
      <c r="AL1483" s="81"/>
      <c r="AM1483" s="81"/>
      <c r="AN1483" s="81"/>
      <c r="AO1483" s="81"/>
      <c r="AP1483" s="81"/>
      <c r="AQ1483" s="81"/>
      <c r="AR1483" s="81"/>
      <c r="AS1483" s="81"/>
      <c r="AT1483" s="81"/>
      <c r="AU1483" s="81"/>
      <c r="AV1483" s="81"/>
      <c r="AW1483" s="81"/>
      <c r="AX1483" s="81"/>
      <c r="AY1483" s="81"/>
      <c r="AZ1483" s="81"/>
      <c r="BA1483" s="81"/>
      <c r="BB1483" s="81"/>
      <c r="BC1483" s="81"/>
      <c r="BD1483" s="81"/>
      <c r="BE1483" s="81"/>
      <c r="BF1483" s="81"/>
      <c r="BG1483" s="81"/>
      <c r="BH1483" s="81"/>
      <c r="BI1483" s="81"/>
      <c r="BJ1483" s="86"/>
      <c r="BK1483" s="86"/>
      <c r="BL1483" s="34"/>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S1483" s="1" t="s">
        <v>3785</v>
      </c>
    </row>
    <row r="1484" spans="1:97" ht="15.75" hidden="1" customHeight="1">
      <c r="A1484" s="86"/>
      <c r="B1484" s="106"/>
      <c r="C1484" s="81"/>
      <c r="D1484" s="106"/>
      <c r="E1484" s="106"/>
      <c r="F1484" s="106"/>
      <c r="G1484" s="106"/>
      <c r="H1484" s="106"/>
      <c r="I1484" s="106"/>
      <c r="J1484" s="106"/>
      <c r="K1484" s="106"/>
      <c r="L1484" s="106"/>
      <c r="M1484" s="81"/>
      <c r="N1484" s="81"/>
      <c r="O1484" s="81"/>
      <c r="P1484" s="81"/>
      <c r="Q1484" s="81"/>
      <c r="R1484" s="81"/>
      <c r="S1484" s="81"/>
      <c r="T1484" s="81"/>
      <c r="U1484" s="81"/>
      <c r="V1484" s="81"/>
      <c r="W1484" s="81"/>
      <c r="X1484" s="81"/>
      <c r="Y1484" s="81"/>
      <c r="Z1484" s="81"/>
      <c r="AA1484" s="81"/>
      <c r="AB1484" s="81"/>
      <c r="AC1484" s="81"/>
      <c r="AD1484" s="81"/>
      <c r="AE1484" s="81"/>
      <c r="AF1484" s="81"/>
      <c r="AG1484" s="81"/>
      <c r="AH1484" s="81"/>
      <c r="AI1484" s="81"/>
      <c r="AJ1484" s="81"/>
      <c r="AK1484" s="81"/>
      <c r="AL1484" s="81"/>
      <c r="AM1484" s="81"/>
      <c r="AN1484" s="81"/>
      <c r="AO1484" s="81"/>
      <c r="AP1484" s="81"/>
      <c r="AQ1484" s="81"/>
      <c r="AR1484" s="81"/>
      <c r="AS1484" s="81"/>
      <c r="AT1484" s="81"/>
      <c r="AU1484" s="81"/>
      <c r="AV1484" s="81"/>
      <c r="AW1484" s="81"/>
      <c r="AX1484" s="81"/>
      <c r="AY1484" s="81"/>
      <c r="AZ1484" s="81"/>
      <c r="BA1484" s="81"/>
      <c r="BB1484" s="81"/>
      <c r="BC1484" s="81"/>
      <c r="BD1484" s="81"/>
      <c r="BE1484" s="81"/>
      <c r="BF1484" s="81"/>
      <c r="BG1484" s="81"/>
      <c r="BH1484" s="81"/>
      <c r="BI1484" s="81"/>
      <c r="BJ1484" s="86"/>
      <c r="BK1484" s="86"/>
      <c r="BL1484" s="34"/>
      <c r="BM1484" s="86"/>
      <c r="BN1484" s="86"/>
      <c r="BO1484" s="86"/>
      <c r="BP1484" s="86"/>
      <c r="BQ1484" s="86"/>
      <c r="BR1484" s="86"/>
      <c r="BS1484" s="86"/>
      <c r="BT1484" s="86"/>
      <c r="BU1484" s="86"/>
      <c r="BV1484" s="86"/>
      <c r="BW1484" s="86"/>
      <c r="BX1484" s="86"/>
      <c r="BY1484" s="86"/>
      <c r="BZ1484" s="86"/>
      <c r="CA1484" s="86"/>
      <c r="CB1484" s="86"/>
      <c r="CC1484" s="86"/>
      <c r="CD1484" s="86"/>
      <c r="CE1484" s="86"/>
      <c r="CF1484" s="86"/>
      <c r="CG1484" s="86"/>
      <c r="CH1484" s="86"/>
      <c r="CI1484" s="86"/>
      <c r="CJ1484" s="86"/>
      <c r="CK1484" s="86"/>
      <c r="CS1484" s="1" t="s">
        <v>3786</v>
      </c>
    </row>
    <row r="1485" spans="1:97" ht="15.75" hidden="1" customHeight="1">
      <c r="A1485" s="86"/>
      <c r="B1485" s="106"/>
      <c r="C1485" s="81"/>
      <c r="D1485" s="106"/>
      <c r="E1485" s="106"/>
      <c r="F1485" s="106"/>
      <c r="G1485" s="106"/>
      <c r="H1485" s="106"/>
      <c r="I1485" s="106"/>
      <c r="J1485" s="106"/>
      <c r="K1485" s="106"/>
      <c r="L1485" s="106"/>
      <c r="M1485" s="81"/>
      <c r="N1485" s="81"/>
      <c r="O1485" s="81"/>
      <c r="P1485" s="81"/>
      <c r="Q1485" s="81"/>
      <c r="R1485" s="81"/>
      <c r="S1485" s="81"/>
      <c r="T1485" s="81"/>
      <c r="U1485" s="81"/>
      <c r="V1485" s="81"/>
      <c r="W1485" s="81"/>
      <c r="X1485" s="81"/>
      <c r="Y1485" s="81"/>
      <c r="Z1485" s="81"/>
      <c r="AA1485" s="81"/>
      <c r="AB1485" s="81"/>
      <c r="AC1485" s="81"/>
      <c r="AD1485" s="81"/>
      <c r="AE1485" s="81"/>
      <c r="AF1485" s="81"/>
      <c r="AG1485" s="81"/>
      <c r="AH1485" s="81"/>
      <c r="AI1485" s="81"/>
      <c r="AJ1485" s="81"/>
      <c r="AK1485" s="81"/>
      <c r="AL1485" s="81"/>
      <c r="AM1485" s="81"/>
      <c r="AN1485" s="81"/>
      <c r="AO1485" s="81"/>
      <c r="AP1485" s="81"/>
      <c r="AQ1485" s="81"/>
      <c r="AR1485" s="81"/>
      <c r="AS1485" s="81"/>
      <c r="AT1485" s="81"/>
      <c r="AU1485" s="81"/>
      <c r="AV1485" s="81"/>
      <c r="AW1485" s="81"/>
      <c r="AX1485" s="81"/>
      <c r="AY1485" s="81"/>
      <c r="AZ1485" s="81"/>
      <c r="BA1485" s="81"/>
      <c r="BB1485" s="81"/>
      <c r="BC1485" s="81"/>
      <c r="BD1485" s="81"/>
      <c r="BE1485" s="81"/>
      <c r="BF1485" s="81"/>
      <c r="BG1485" s="81"/>
      <c r="BH1485" s="81"/>
      <c r="BI1485" s="81"/>
      <c r="BJ1485" s="86"/>
      <c r="BK1485" s="86"/>
      <c r="BL1485" s="34"/>
      <c r="BM1485" s="86"/>
      <c r="BN1485" s="86"/>
      <c r="BO1485" s="86"/>
      <c r="BP1485" s="86"/>
      <c r="BQ1485" s="86"/>
      <c r="BR1485" s="86"/>
      <c r="BS1485" s="86"/>
      <c r="BT1485" s="86"/>
      <c r="BU1485" s="86"/>
      <c r="BV1485" s="86"/>
      <c r="BW1485" s="86"/>
      <c r="BX1485" s="86"/>
      <c r="BY1485" s="86"/>
      <c r="BZ1485" s="86"/>
      <c r="CA1485" s="86"/>
      <c r="CB1485" s="86"/>
      <c r="CC1485" s="86"/>
      <c r="CD1485" s="86"/>
      <c r="CE1485" s="86"/>
      <c r="CF1485" s="86"/>
      <c r="CG1485" s="86"/>
      <c r="CH1485" s="86"/>
      <c r="CI1485" s="86"/>
      <c r="CJ1485" s="86"/>
      <c r="CK1485" s="86"/>
      <c r="CS1485" s="1" t="s">
        <v>3787</v>
      </c>
    </row>
    <row r="1486" spans="1:97" ht="15.75" hidden="1" customHeight="1">
      <c r="A1486" s="86"/>
      <c r="B1486" s="106"/>
      <c r="C1486" s="81"/>
      <c r="D1486" s="106"/>
      <c r="E1486" s="106"/>
      <c r="F1486" s="106"/>
      <c r="G1486" s="106"/>
      <c r="H1486" s="106"/>
      <c r="I1486" s="106"/>
      <c r="J1486" s="106"/>
      <c r="K1486" s="106"/>
      <c r="L1486" s="106"/>
      <c r="M1486" s="81"/>
      <c r="N1486" s="81"/>
      <c r="O1486" s="81"/>
      <c r="P1486" s="81"/>
      <c r="Q1486" s="81"/>
      <c r="R1486" s="81"/>
      <c r="S1486" s="81"/>
      <c r="T1486" s="81"/>
      <c r="U1486" s="81"/>
      <c r="V1486" s="81"/>
      <c r="W1486" s="81"/>
      <c r="X1486" s="81"/>
      <c r="Y1486" s="81"/>
      <c r="Z1486" s="81"/>
      <c r="AA1486" s="81"/>
      <c r="AB1486" s="81"/>
      <c r="AC1486" s="81"/>
      <c r="AD1486" s="81"/>
      <c r="AE1486" s="81"/>
      <c r="AF1486" s="81"/>
      <c r="AG1486" s="81"/>
      <c r="AH1486" s="81"/>
      <c r="AI1486" s="81"/>
      <c r="AJ1486" s="81"/>
      <c r="AK1486" s="81"/>
      <c r="AL1486" s="81"/>
      <c r="AM1486" s="81"/>
      <c r="AN1486" s="81"/>
      <c r="AO1486" s="81"/>
      <c r="AP1486" s="81"/>
      <c r="AQ1486" s="81"/>
      <c r="AR1486" s="81"/>
      <c r="AS1486" s="81"/>
      <c r="AT1486" s="81"/>
      <c r="AU1486" s="81"/>
      <c r="AV1486" s="81"/>
      <c r="AW1486" s="81"/>
      <c r="AX1486" s="81"/>
      <c r="AY1486" s="81"/>
      <c r="AZ1486" s="81"/>
      <c r="BA1486" s="81"/>
      <c r="BB1486" s="81"/>
      <c r="BC1486" s="81"/>
      <c r="BD1486" s="81"/>
      <c r="BE1486" s="81"/>
      <c r="BF1486" s="81"/>
      <c r="BG1486" s="81"/>
      <c r="BH1486" s="81"/>
      <c r="BI1486" s="81"/>
      <c r="BJ1486" s="86"/>
      <c r="BK1486" s="86"/>
      <c r="BL1486" s="34"/>
      <c r="BM1486" s="86"/>
      <c r="BN1486" s="86"/>
      <c r="BO1486" s="86"/>
      <c r="BP1486" s="86"/>
      <c r="BQ1486" s="86"/>
      <c r="BR1486" s="86"/>
      <c r="BS1486" s="86"/>
      <c r="BT1486" s="86"/>
      <c r="BU1486" s="86"/>
      <c r="BV1486" s="86"/>
      <c r="BW1486" s="86"/>
      <c r="BX1486" s="86"/>
      <c r="BY1486" s="86"/>
      <c r="BZ1486" s="86"/>
      <c r="CA1486" s="86"/>
      <c r="CB1486" s="86"/>
      <c r="CC1486" s="86"/>
      <c r="CD1486" s="86"/>
      <c r="CE1486" s="86"/>
      <c r="CF1486" s="86"/>
      <c r="CG1486" s="86"/>
      <c r="CH1486" s="86"/>
      <c r="CI1486" s="86"/>
      <c r="CJ1486" s="86"/>
      <c r="CK1486" s="86"/>
      <c r="CS1486" s="1" t="s">
        <v>3788</v>
      </c>
    </row>
    <row r="1487" spans="1:97" ht="15.75" hidden="1" customHeight="1">
      <c r="A1487" s="86"/>
      <c r="B1487" s="106"/>
      <c r="C1487" s="81"/>
      <c r="D1487" s="106"/>
      <c r="E1487" s="106"/>
      <c r="F1487" s="106"/>
      <c r="G1487" s="106"/>
      <c r="H1487" s="106"/>
      <c r="I1487" s="106"/>
      <c r="J1487" s="106"/>
      <c r="K1487" s="106"/>
      <c r="L1487" s="106"/>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6"/>
      <c r="BK1487" s="86"/>
      <c r="BL1487" s="34"/>
      <c r="BM1487" s="86"/>
      <c r="BN1487" s="86"/>
      <c r="BO1487" s="86"/>
      <c r="BP1487" s="86"/>
      <c r="BQ1487" s="86"/>
      <c r="BR1487" s="86"/>
      <c r="BS1487" s="86"/>
      <c r="BT1487" s="86"/>
      <c r="BU1487" s="86"/>
      <c r="BV1487" s="86"/>
      <c r="BW1487" s="86"/>
      <c r="BX1487" s="86"/>
      <c r="BY1487" s="86"/>
      <c r="BZ1487" s="86"/>
      <c r="CA1487" s="86"/>
      <c r="CB1487" s="86"/>
      <c r="CC1487" s="86"/>
      <c r="CD1487" s="86"/>
      <c r="CE1487" s="86"/>
      <c r="CF1487" s="86"/>
      <c r="CG1487" s="86"/>
      <c r="CH1487" s="86"/>
      <c r="CI1487" s="86"/>
      <c r="CJ1487" s="86"/>
      <c r="CK1487" s="86"/>
      <c r="CS1487" s="1" t="s">
        <v>3789</v>
      </c>
    </row>
    <row r="1488" spans="1:97" ht="15.75" hidden="1" customHeight="1">
      <c r="A1488" s="86"/>
      <c r="B1488" s="106"/>
      <c r="C1488" s="81"/>
      <c r="D1488" s="106"/>
      <c r="E1488" s="106"/>
      <c r="F1488" s="106"/>
      <c r="G1488" s="106"/>
      <c r="H1488" s="106"/>
      <c r="I1488" s="106"/>
      <c r="J1488" s="106"/>
      <c r="K1488" s="106"/>
      <c r="L1488" s="106"/>
      <c r="M1488" s="81"/>
      <c r="N1488" s="81"/>
      <c r="O1488" s="81"/>
      <c r="P1488" s="81"/>
      <c r="Q1488" s="81"/>
      <c r="R1488" s="81"/>
      <c r="S1488" s="81"/>
      <c r="T1488" s="81"/>
      <c r="U1488" s="81"/>
      <c r="V1488" s="81"/>
      <c r="W1488" s="81"/>
      <c r="X1488" s="81"/>
      <c r="Y1488" s="81"/>
      <c r="Z1488" s="81"/>
      <c r="AA1488" s="81"/>
      <c r="AB1488" s="81"/>
      <c r="AC1488" s="81"/>
      <c r="AD1488" s="81"/>
      <c r="AE1488" s="81"/>
      <c r="AF1488" s="81"/>
      <c r="AG1488" s="81"/>
      <c r="AH1488" s="81"/>
      <c r="AI1488" s="81"/>
      <c r="AJ1488" s="81"/>
      <c r="AK1488" s="81"/>
      <c r="AL1488" s="81"/>
      <c r="AM1488" s="81"/>
      <c r="AN1488" s="81"/>
      <c r="AO1488" s="81"/>
      <c r="AP1488" s="81"/>
      <c r="AQ1488" s="81"/>
      <c r="AR1488" s="81"/>
      <c r="AS1488" s="81"/>
      <c r="AT1488" s="81"/>
      <c r="AU1488" s="81"/>
      <c r="AV1488" s="81"/>
      <c r="AW1488" s="81"/>
      <c r="AX1488" s="81"/>
      <c r="AY1488" s="81"/>
      <c r="AZ1488" s="81"/>
      <c r="BA1488" s="81"/>
      <c r="BB1488" s="81"/>
      <c r="BC1488" s="81"/>
      <c r="BD1488" s="81"/>
      <c r="BE1488" s="81"/>
      <c r="BF1488" s="81"/>
      <c r="BG1488" s="81"/>
      <c r="BH1488" s="81"/>
      <c r="BI1488" s="81"/>
      <c r="BJ1488" s="86"/>
      <c r="BK1488" s="86"/>
      <c r="BL1488" s="34"/>
      <c r="BM1488" s="86"/>
      <c r="BN1488" s="86"/>
      <c r="BO1488" s="86"/>
      <c r="BP1488" s="86"/>
      <c r="BQ1488" s="86"/>
      <c r="BR1488" s="86"/>
      <c r="BS1488" s="86"/>
      <c r="BT1488" s="86"/>
      <c r="BU1488" s="86"/>
      <c r="BV1488" s="86"/>
      <c r="BW1488" s="86"/>
      <c r="BX1488" s="86"/>
      <c r="BY1488" s="86"/>
      <c r="BZ1488" s="86"/>
      <c r="CA1488" s="86"/>
      <c r="CB1488" s="86"/>
      <c r="CC1488" s="86"/>
      <c r="CD1488" s="86"/>
      <c r="CE1488" s="86"/>
      <c r="CF1488" s="86"/>
      <c r="CG1488" s="86"/>
      <c r="CH1488" s="86"/>
      <c r="CI1488" s="86"/>
      <c r="CJ1488" s="86"/>
      <c r="CK1488" s="86"/>
      <c r="CS1488" s="1" t="s">
        <v>3790</v>
      </c>
    </row>
    <row r="1489" spans="1:97" ht="15.75" hidden="1" customHeight="1">
      <c r="A1489" s="86"/>
      <c r="B1489" s="106"/>
      <c r="C1489" s="81"/>
      <c r="D1489" s="106"/>
      <c r="E1489" s="106"/>
      <c r="F1489" s="106"/>
      <c r="G1489" s="106"/>
      <c r="H1489" s="106"/>
      <c r="I1489" s="106"/>
      <c r="J1489" s="106"/>
      <c r="K1489" s="106"/>
      <c r="L1489" s="106"/>
      <c r="M1489" s="81"/>
      <c r="N1489" s="81"/>
      <c r="O1489" s="81"/>
      <c r="P1489" s="81"/>
      <c r="Q1489" s="81"/>
      <c r="R1489" s="81"/>
      <c r="S1489" s="81"/>
      <c r="T1489" s="81"/>
      <c r="U1489" s="81"/>
      <c r="V1489" s="81"/>
      <c r="W1489" s="81"/>
      <c r="X1489" s="81"/>
      <c r="Y1489" s="81"/>
      <c r="Z1489" s="81"/>
      <c r="AA1489" s="81"/>
      <c r="AB1489" s="81"/>
      <c r="AC1489" s="81"/>
      <c r="AD1489" s="81"/>
      <c r="AE1489" s="81"/>
      <c r="AF1489" s="81"/>
      <c r="AG1489" s="81"/>
      <c r="AH1489" s="81"/>
      <c r="AI1489" s="81"/>
      <c r="AJ1489" s="81"/>
      <c r="AK1489" s="81"/>
      <c r="AL1489" s="81"/>
      <c r="AM1489" s="81"/>
      <c r="AN1489" s="81"/>
      <c r="AO1489" s="81"/>
      <c r="AP1489" s="81"/>
      <c r="AQ1489" s="81"/>
      <c r="AR1489" s="81"/>
      <c r="AS1489" s="81"/>
      <c r="AT1489" s="81"/>
      <c r="AU1489" s="81"/>
      <c r="AV1489" s="81"/>
      <c r="AW1489" s="81"/>
      <c r="AX1489" s="81"/>
      <c r="AY1489" s="81"/>
      <c r="AZ1489" s="81"/>
      <c r="BA1489" s="81"/>
      <c r="BB1489" s="81"/>
      <c r="BC1489" s="81"/>
      <c r="BD1489" s="81"/>
      <c r="BE1489" s="81"/>
      <c r="BF1489" s="81"/>
      <c r="BG1489" s="81"/>
      <c r="BH1489" s="81"/>
      <c r="BI1489" s="81"/>
      <c r="BJ1489" s="86"/>
      <c r="BK1489" s="86"/>
      <c r="BL1489" s="34"/>
      <c r="BM1489" s="86"/>
      <c r="BN1489" s="86"/>
      <c r="BO1489" s="86"/>
      <c r="BP1489" s="86"/>
      <c r="BQ1489" s="86"/>
      <c r="BR1489" s="86"/>
      <c r="BS1489" s="86"/>
      <c r="BT1489" s="86"/>
      <c r="BU1489" s="86"/>
      <c r="BV1489" s="86"/>
      <c r="BW1489" s="86"/>
      <c r="BX1489" s="86"/>
      <c r="BY1489" s="86"/>
      <c r="BZ1489" s="86"/>
      <c r="CA1489" s="86"/>
      <c r="CB1489" s="86"/>
      <c r="CC1489" s="86"/>
      <c r="CD1489" s="86"/>
      <c r="CE1489" s="86"/>
      <c r="CF1489" s="86"/>
      <c r="CG1489" s="86"/>
      <c r="CH1489" s="86"/>
      <c r="CI1489" s="86"/>
      <c r="CJ1489" s="86"/>
      <c r="CK1489" s="86"/>
      <c r="CS1489" s="1" t="s">
        <v>3791</v>
      </c>
    </row>
    <row r="1490" spans="1:97" ht="15.75" hidden="1" customHeight="1">
      <c r="A1490" s="86"/>
      <c r="B1490" s="106"/>
      <c r="C1490" s="81"/>
      <c r="D1490" s="106"/>
      <c r="E1490" s="106"/>
      <c r="F1490" s="106"/>
      <c r="G1490" s="106"/>
      <c r="H1490" s="106"/>
      <c r="I1490" s="106"/>
      <c r="J1490" s="106"/>
      <c r="K1490" s="106"/>
      <c r="L1490" s="106"/>
      <c r="M1490" s="81"/>
      <c r="N1490" s="81"/>
      <c r="O1490" s="81"/>
      <c r="P1490" s="81"/>
      <c r="Q1490" s="81"/>
      <c r="R1490" s="81"/>
      <c r="S1490" s="81"/>
      <c r="T1490" s="81"/>
      <c r="U1490" s="81"/>
      <c r="V1490" s="81"/>
      <c r="W1490" s="81"/>
      <c r="X1490" s="81"/>
      <c r="Y1490" s="81"/>
      <c r="Z1490" s="81"/>
      <c r="AA1490" s="81"/>
      <c r="AB1490" s="81"/>
      <c r="AC1490" s="81"/>
      <c r="AD1490" s="81"/>
      <c r="AE1490" s="81"/>
      <c r="AF1490" s="81"/>
      <c r="AG1490" s="81"/>
      <c r="AH1490" s="81"/>
      <c r="AI1490" s="81"/>
      <c r="AJ1490" s="81"/>
      <c r="AK1490" s="81"/>
      <c r="AL1490" s="81"/>
      <c r="AM1490" s="81"/>
      <c r="AN1490" s="81"/>
      <c r="AO1490" s="81"/>
      <c r="AP1490" s="81"/>
      <c r="AQ1490" s="81"/>
      <c r="AR1490" s="81"/>
      <c r="AS1490" s="81"/>
      <c r="AT1490" s="81"/>
      <c r="AU1490" s="81"/>
      <c r="AV1490" s="81"/>
      <c r="AW1490" s="81"/>
      <c r="AX1490" s="81"/>
      <c r="AY1490" s="81"/>
      <c r="AZ1490" s="81"/>
      <c r="BA1490" s="81"/>
      <c r="BB1490" s="81"/>
      <c r="BC1490" s="81"/>
      <c r="BD1490" s="81"/>
      <c r="BE1490" s="81"/>
      <c r="BF1490" s="81"/>
      <c r="BG1490" s="81"/>
      <c r="BH1490" s="81"/>
      <c r="BI1490" s="81"/>
      <c r="BJ1490" s="86"/>
      <c r="BK1490" s="86"/>
      <c r="BL1490" s="34"/>
      <c r="BM1490" s="86"/>
      <c r="BN1490" s="86"/>
      <c r="BO1490" s="86"/>
      <c r="BP1490" s="86"/>
      <c r="BQ1490" s="86"/>
      <c r="BR1490" s="86"/>
      <c r="BS1490" s="86"/>
      <c r="BT1490" s="86"/>
      <c r="BU1490" s="86"/>
      <c r="BV1490" s="86"/>
      <c r="BW1490" s="86"/>
      <c r="BX1490" s="86"/>
      <c r="BY1490" s="86"/>
      <c r="BZ1490" s="86"/>
      <c r="CA1490" s="86"/>
      <c r="CB1490" s="86"/>
      <c r="CC1490" s="86"/>
      <c r="CD1490" s="86"/>
      <c r="CE1490" s="86"/>
      <c r="CF1490" s="86"/>
      <c r="CG1490" s="86"/>
      <c r="CH1490" s="86"/>
      <c r="CI1490" s="86"/>
      <c r="CJ1490" s="86"/>
      <c r="CK1490" s="86"/>
      <c r="CS1490" s="1" t="s">
        <v>3792</v>
      </c>
    </row>
    <row r="1491" spans="1:97" ht="15.75" hidden="1" customHeight="1">
      <c r="A1491" s="86"/>
      <c r="B1491" s="106"/>
      <c r="C1491" s="81"/>
      <c r="D1491" s="106"/>
      <c r="E1491" s="106"/>
      <c r="F1491" s="106"/>
      <c r="G1491" s="106"/>
      <c r="H1491" s="106"/>
      <c r="I1491" s="106"/>
      <c r="J1491" s="106"/>
      <c r="K1491" s="106"/>
      <c r="L1491" s="106"/>
      <c r="M1491" s="81"/>
      <c r="N1491" s="81"/>
      <c r="O1491" s="81"/>
      <c r="P1491" s="81"/>
      <c r="Q1491" s="81"/>
      <c r="R1491" s="81"/>
      <c r="S1491" s="81"/>
      <c r="T1491" s="81"/>
      <c r="U1491" s="81"/>
      <c r="V1491" s="81"/>
      <c r="W1491" s="81"/>
      <c r="X1491" s="81"/>
      <c r="Y1491" s="81"/>
      <c r="Z1491" s="81"/>
      <c r="AA1491" s="81"/>
      <c r="AB1491" s="81"/>
      <c r="AC1491" s="81"/>
      <c r="AD1491" s="81"/>
      <c r="AE1491" s="81"/>
      <c r="AF1491" s="81"/>
      <c r="AG1491" s="81"/>
      <c r="AH1491" s="81"/>
      <c r="AI1491" s="81"/>
      <c r="AJ1491" s="81"/>
      <c r="AK1491" s="81"/>
      <c r="AL1491" s="81"/>
      <c r="AM1491" s="81"/>
      <c r="AN1491" s="81"/>
      <c r="AO1491" s="81"/>
      <c r="AP1491" s="81"/>
      <c r="AQ1491" s="81"/>
      <c r="AR1491" s="81"/>
      <c r="AS1491" s="81"/>
      <c r="AT1491" s="81"/>
      <c r="AU1491" s="81"/>
      <c r="AV1491" s="81"/>
      <c r="AW1491" s="81"/>
      <c r="AX1491" s="81"/>
      <c r="AY1491" s="81"/>
      <c r="AZ1491" s="81"/>
      <c r="BA1491" s="81"/>
      <c r="BB1491" s="81"/>
      <c r="BC1491" s="81"/>
      <c r="BD1491" s="81"/>
      <c r="BE1491" s="81"/>
      <c r="BF1491" s="81"/>
      <c r="BG1491" s="81"/>
      <c r="BH1491" s="81"/>
      <c r="BI1491" s="81"/>
      <c r="BJ1491" s="86"/>
      <c r="BK1491" s="86"/>
      <c r="BL1491" s="34"/>
      <c r="BM1491" s="86"/>
      <c r="BN1491" s="86"/>
      <c r="BO1491" s="86"/>
      <c r="BP1491" s="86"/>
      <c r="BQ1491" s="86"/>
      <c r="BR1491" s="86"/>
      <c r="BS1491" s="86"/>
      <c r="BT1491" s="86"/>
      <c r="BU1491" s="86"/>
      <c r="BV1491" s="86"/>
      <c r="BW1491" s="86"/>
      <c r="BX1491" s="86"/>
      <c r="BY1491" s="86"/>
      <c r="BZ1491" s="86"/>
      <c r="CA1491" s="86"/>
      <c r="CB1491" s="86"/>
      <c r="CC1491" s="86"/>
      <c r="CD1491" s="86"/>
      <c r="CE1491" s="86"/>
      <c r="CF1491" s="86"/>
      <c r="CG1491" s="86"/>
      <c r="CH1491" s="86"/>
      <c r="CI1491" s="86"/>
      <c r="CJ1491" s="86"/>
      <c r="CK1491" s="86"/>
      <c r="CS1491" s="1" t="s">
        <v>3793</v>
      </c>
    </row>
    <row r="1492" spans="1:97" ht="15.75" hidden="1" customHeight="1">
      <c r="A1492" s="86"/>
      <c r="B1492" s="106"/>
      <c r="C1492" s="81"/>
      <c r="D1492" s="106"/>
      <c r="E1492" s="106"/>
      <c r="F1492" s="106"/>
      <c r="G1492" s="106"/>
      <c r="H1492" s="106"/>
      <c r="I1492" s="106"/>
      <c r="J1492" s="106"/>
      <c r="K1492" s="106"/>
      <c r="L1492" s="106"/>
      <c r="M1492" s="81"/>
      <c r="N1492" s="81"/>
      <c r="O1492" s="81"/>
      <c r="P1492" s="81"/>
      <c r="Q1492" s="81"/>
      <c r="R1492" s="81"/>
      <c r="S1492" s="81"/>
      <c r="T1492" s="81"/>
      <c r="U1492" s="81"/>
      <c r="V1492" s="81"/>
      <c r="W1492" s="81"/>
      <c r="X1492" s="81"/>
      <c r="Y1492" s="81"/>
      <c r="Z1492" s="81"/>
      <c r="AA1492" s="81"/>
      <c r="AB1492" s="81"/>
      <c r="AC1492" s="81"/>
      <c r="AD1492" s="81"/>
      <c r="AE1492" s="81"/>
      <c r="AF1492" s="81"/>
      <c r="AG1492" s="81"/>
      <c r="AH1492" s="81"/>
      <c r="AI1492" s="81"/>
      <c r="AJ1492" s="81"/>
      <c r="AK1492" s="81"/>
      <c r="AL1492" s="81"/>
      <c r="AM1492" s="81"/>
      <c r="AN1492" s="81"/>
      <c r="AO1492" s="81"/>
      <c r="AP1492" s="81"/>
      <c r="AQ1492" s="81"/>
      <c r="AR1492" s="81"/>
      <c r="AS1492" s="81"/>
      <c r="AT1492" s="81"/>
      <c r="AU1492" s="81"/>
      <c r="AV1492" s="81"/>
      <c r="AW1492" s="81"/>
      <c r="AX1492" s="81"/>
      <c r="AY1492" s="81"/>
      <c r="AZ1492" s="81"/>
      <c r="BA1492" s="81"/>
      <c r="BB1492" s="81"/>
      <c r="BC1492" s="81"/>
      <c r="BD1492" s="81"/>
      <c r="BE1492" s="81"/>
      <c r="BF1492" s="81"/>
      <c r="BG1492" s="81"/>
      <c r="BH1492" s="81"/>
      <c r="BI1492" s="81"/>
      <c r="BJ1492" s="86"/>
      <c r="BK1492" s="86"/>
      <c r="BL1492" s="34"/>
      <c r="BM1492" s="86"/>
      <c r="BN1492" s="86"/>
      <c r="BO1492" s="86"/>
      <c r="BP1492" s="86"/>
      <c r="BQ1492" s="86"/>
      <c r="BR1492" s="86"/>
      <c r="BS1492" s="86"/>
      <c r="BT1492" s="86"/>
      <c r="BU1492" s="86"/>
      <c r="BV1492" s="86"/>
      <c r="BW1492" s="86"/>
      <c r="BX1492" s="86"/>
      <c r="BY1492" s="86"/>
      <c r="BZ1492" s="86"/>
      <c r="CA1492" s="86"/>
      <c r="CB1492" s="86"/>
      <c r="CC1492" s="86"/>
      <c r="CD1492" s="86"/>
      <c r="CE1492" s="86"/>
      <c r="CF1492" s="86"/>
      <c r="CG1492" s="86"/>
      <c r="CH1492" s="86"/>
      <c r="CI1492" s="86"/>
      <c r="CJ1492" s="86"/>
      <c r="CK1492" s="86"/>
      <c r="CS1492" s="1" t="s">
        <v>3794</v>
      </c>
    </row>
    <row r="1493" spans="1:97" ht="15.75" hidden="1" customHeight="1">
      <c r="A1493" s="86"/>
      <c r="B1493" s="106"/>
      <c r="C1493" s="81"/>
      <c r="D1493" s="106"/>
      <c r="E1493" s="106"/>
      <c r="F1493" s="106"/>
      <c r="G1493" s="106"/>
      <c r="H1493" s="106"/>
      <c r="I1493" s="106"/>
      <c r="J1493" s="106"/>
      <c r="K1493" s="106"/>
      <c r="L1493" s="106"/>
      <c r="M1493" s="81"/>
      <c r="N1493" s="81"/>
      <c r="O1493" s="81"/>
      <c r="P1493" s="81"/>
      <c r="Q1493" s="81"/>
      <c r="R1493" s="81"/>
      <c r="S1493" s="81"/>
      <c r="T1493" s="81"/>
      <c r="U1493" s="81"/>
      <c r="V1493" s="81"/>
      <c r="W1493" s="81"/>
      <c r="X1493" s="81"/>
      <c r="Y1493" s="81"/>
      <c r="Z1493" s="81"/>
      <c r="AA1493" s="81"/>
      <c r="AB1493" s="81"/>
      <c r="AC1493" s="81"/>
      <c r="AD1493" s="81"/>
      <c r="AE1493" s="81"/>
      <c r="AF1493" s="81"/>
      <c r="AG1493" s="81"/>
      <c r="AH1493" s="81"/>
      <c r="AI1493" s="81"/>
      <c r="AJ1493" s="81"/>
      <c r="AK1493" s="81"/>
      <c r="AL1493" s="81"/>
      <c r="AM1493" s="81"/>
      <c r="AN1493" s="81"/>
      <c r="AO1493" s="81"/>
      <c r="AP1493" s="81"/>
      <c r="AQ1493" s="81"/>
      <c r="AR1493" s="81"/>
      <c r="AS1493" s="81"/>
      <c r="AT1493" s="81"/>
      <c r="AU1493" s="81"/>
      <c r="AV1493" s="81"/>
      <c r="AW1493" s="81"/>
      <c r="AX1493" s="81"/>
      <c r="AY1493" s="81"/>
      <c r="AZ1493" s="81"/>
      <c r="BA1493" s="81"/>
      <c r="BB1493" s="81"/>
      <c r="BC1493" s="81"/>
      <c r="BD1493" s="81"/>
      <c r="BE1493" s="81"/>
      <c r="BF1493" s="81"/>
      <c r="BG1493" s="81"/>
      <c r="BH1493" s="81"/>
      <c r="BI1493" s="81"/>
      <c r="BJ1493" s="86"/>
      <c r="BK1493" s="86"/>
      <c r="BL1493" s="34"/>
      <c r="BM1493" s="86"/>
      <c r="BN1493" s="86"/>
      <c r="BO1493" s="86"/>
      <c r="BP1493" s="86"/>
      <c r="BQ1493" s="86"/>
      <c r="BR1493" s="86"/>
      <c r="BS1493" s="86"/>
      <c r="BT1493" s="86"/>
      <c r="BU1493" s="86"/>
      <c r="BV1493" s="86"/>
      <c r="BW1493" s="86"/>
      <c r="BX1493" s="86"/>
      <c r="BY1493" s="86"/>
      <c r="BZ1493" s="86"/>
      <c r="CA1493" s="86"/>
      <c r="CB1493" s="86"/>
      <c r="CC1493" s="86"/>
      <c r="CD1493" s="86"/>
      <c r="CE1493" s="86"/>
      <c r="CF1493" s="86"/>
      <c r="CG1493" s="86"/>
      <c r="CH1493" s="86"/>
      <c r="CI1493" s="86"/>
      <c r="CJ1493" s="86"/>
      <c r="CK1493" s="86"/>
      <c r="CS1493" s="1" t="s">
        <v>3795</v>
      </c>
    </row>
    <row r="1494" spans="1:97" ht="15.75" hidden="1" customHeight="1">
      <c r="A1494" s="86"/>
      <c r="B1494" s="106"/>
      <c r="C1494" s="81"/>
      <c r="D1494" s="106"/>
      <c r="E1494" s="106"/>
      <c r="F1494" s="106"/>
      <c r="G1494" s="106"/>
      <c r="H1494" s="106"/>
      <c r="I1494" s="106"/>
      <c r="J1494" s="106"/>
      <c r="K1494" s="106"/>
      <c r="L1494" s="106"/>
      <c r="M1494" s="81"/>
      <c r="N1494" s="81"/>
      <c r="O1494" s="81"/>
      <c r="P1494" s="81"/>
      <c r="Q1494" s="81"/>
      <c r="R1494" s="81"/>
      <c r="S1494" s="81"/>
      <c r="T1494" s="81"/>
      <c r="U1494" s="81"/>
      <c r="V1494" s="81"/>
      <c r="W1494" s="81"/>
      <c r="X1494" s="81"/>
      <c r="Y1494" s="81"/>
      <c r="Z1494" s="81"/>
      <c r="AA1494" s="81"/>
      <c r="AB1494" s="81"/>
      <c r="AC1494" s="81"/>
      <c r="AD1494" s="81"/>
      <c r="AE1494" s="81"/>
      <c r="AF1494" s="81"/>
      <c r="AG1494" s="81"/>
      <c r="AH1494" s="81"/>
      <c r="AI1494" s="81"/>
      <c r="AJ1494" s="81"/>
      <c r="AK1494" s="81"/>
      <c r="AL1494" s="81"/>
      <c r="AM1494" s="81"/>
      <c r="AN1494" s="81"/>
      <c r="AO1494" s="81"/>
      <c r="AP1494" s="81"/>
      <c r="AQ1494" s="81"/>
      <c r="AR1494" s="81"/>
      <c r="AS1494" s="81"/>
      <c r="AT1494" s="81"/>
      <c r="AU1494" s="81"/>
      <c r="AV1494" s="81"/>
      <c r="AW1494" s="81"/>
      <c r="AX1494" s="81"/>
      <c r="AY1494" s="81"/>
      <c r="AZ1494" s="81"/>
      <c r="BA1494" s="81"/>
      <c r="BB1494" s="81"/>
      <c r="BC1494" s="81"/>
      <c r="BD1494" s="81"/>
      <c r="BE1494" s="81"/>
      <c r="BF1494" s="81"/>
      <c r="BG1494" s="81"/>
      <c r="BH1494" s="81"/>
      <c r="BI1494" s="81"/>
      <c r="BJ1494" s="86"/>
      <c r="BK1494" s="86"/>
      <c r="BL1494" s="34"/>
      <c r="BM1494" s="86"/>
      <c r="BN1494" s="86"/>
      <c r="BO1494" s="86"/>
      <c r="BP1494" s="86"/>
      <c r="BQ1494" s="86"/>
      <c r="BR1494" s="86"/>
      <c r="BS1494" s="86"/>
      <c r="BT1494" s="86"/>
      <c r="BU1494" s="86"/>
      <c r="BV1494" s="86"/>
      <c r="BW1494" s="86"/>
      <c r="BX1494" s="86"/>
      <c r="BY1494" s="86"/>
      <c r="BZ1494" s="86"/>
      <c r="CA1494" s="86"/>
      <c r="CB1494" s="86"/>
      <c r="CC1494" s="86"/>
      <c r="CD1494" s="86"/>
      <c r="CE1494" s="86"/>
      <c r="CF1494" s="86"/>
      <c r="CG1494" s="86"/>
      <c r="CH1494" s="86"/>
      <c r="CI1494" s="86"/>
      <c r="CJ1494" s="86"/>
      <c r="CK1494" s="86"/>
      <c r="CS1494" s="1" t="s">
        <v>3796</v>
      </c>
    </row>
    <row r="1495" spans="1:97" ht="15.75" hidden="1" customHeight="1">
      <c r="A1495" s="86"/>
      <c r="B1495" s="106"/>
      <c r="C1495" s="81"/>
      <c r="D1495" s="106"/>
      <c r="E1495" s="106"/>
      <c r="F1495" s="106"/>
      <c r="G1495" s="106"/>
      <c r="H1495" s="106"/>
      <c r="I1495" s="106"/>
      <c r="J1495" s="106"/>
      <c r="K1495" s="106"/>
      <c r="L1495" s="106"/>
      <c r="M1495" s="81"/>
      <c r="N1495" s="81"/>
      <c r="O1495" s="81"/>
      <c r="P1495" s="81"/>
      <c r="Q1495" s="81"/>
      <c r="R1495" s="81"/>
      <c r="S1495" s="81"/>
      <c r="T1495" s="81"/>
      <c r="U1495" s="81"/>
      <c r="V1495" s="81"/>
      <c r="W1495" s="81"/>
      <c r="X1495" s="81"/>
      <c r="Y1495" s="81"/>
      <c r="Z1495" s="81"/>
      <c r="AA1495" s="81"/>
      <c r="AB1495" s="81"/>
      <c r="AC1495" s="81"/>
      <c r="AD1495" s="81"/>
      <c r="AE1495" s="81"/>
      <c r="AF1495" s="81"/>
      <c r="AG1495" s="81"/>
      <c r="AH1495" s="81"/>
      <c r="AI1495" s="81"/>
      <c r="AJ1495" s="81"/>
      <c r="AK1495" s="81"/>
      <c r="AL1495" s="81"/>
      <c r="AM1495" s="81"/>
      <c r="AN1495" s="81"/>
      <c r="AO1495" s="81"/>
      <c r="AP1495" s="81"/>
      <c r="AQ1495" s="81"/>
      <c r="AR1495" s="81"/>
      <c r="AS1495" s="81"/>
      <c r="AT1495" s="81"/>
      <c r="AU1495" s="81"/>
      <c r="AV1495" s="81"/>
      <c r="AW1495" s="81"/>
      <c r="AX1495" s="81"/>
      <c r="AY1495" s="81"/>
      <c r="AZ1495" s="81"/>
      <c r="BA1495" s="81"/>
      <c r="BB1495" s="81"/>
      <c r="BC1495" s="81"/>
      <c r="BD1495" s="81"/>
      <c r="BE1495" s="81"/>
      <c r="BF1495" s="81"/>
      <c r="BG1495" s="81"/>
      <c r="BH1495" s="81"/>
      <c r="BI1495" s="81"/>
      <c r="BJ1495" s="86"/>
      <c r="BK1495" s="86"/>
      <c r="BL1495" s="34"/>
      <c r="BM1495" s="86"/>
      <c r="BN1495" s="86"/>
      <c r="BO1495" s="86"/>
      <c r="BP1495" s="86"/>
      <c r="BQ1495" s="86"/>
      <c r="BR1495" s="86"/>
      <c r="BS1495" s="86"/>
      <c r="BT1495" s="86"/>
      <c r="BU1495" s="86"/>
      <c r="BV1495" s="86"/>
      <c r="BW1495" s="86"/>
      <c r="BX1495" s="86"/>
      <c r="BY1495" s="86"/>
      <c r="BZ1495" s="86"/>
      <c r="CA1495" s="86"/>
      <c r="CB1495" s="86"/>
      <c r="CC1495" s="86"/>
      <c r="CD1495" s="86"/>
      <c r="CE1495" s="86"/>
      <c r="CF1495" s="86"/>
      <c r="CG1495" s="86"/>
      <c r="CH1495" s="86"/>
      <c r="CI1495" s="86"/>
      <c r="CJ1495" s="86"/>
      <c r="CK1495" s="86"/>
      <c r="CS1495" s="1" t="s">
        <v>3797</v>
      </c>
    </row>
    <row r="1496" spans="1:97" ht="15.75" hidden="1" customHeight="1">
      <c r="A1496" s="86"/>
      <c r="B1496" s="106"/>
      <c r="C1496" s="81"/>
      <c r="D1496" s="106"/>
      <c r="E1496" s="106"/>
      <c r="F1496" s="106"/>
      <c r="G1496" s="106"/>
      <c r="H1496" s="106"/>
      <c r="I1496" s="106"/>
      <c r="J1496" s="106"/>
      <c r="K1496" s="106"/>
      <c r="L1496" s="106"/>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6"/>
      <c r="BK1496" s="86"/>
      <c r="BL1496" s="34"/>
      <c r="BM1496" s="86"/>
      <c r="BN1496" s="86"/>
      <c r="BO1496" s="86"/>
      <c r="BP1496" s="86"/>
      <c r="BQ1496" s="86"/>
      <c r="BR1496" s="86"/>
      <c r="BS1496" s="86"/>
      <c r="BT1496" s="86"/>
      <c r="BU1496" s="86"/>
      <c r="BV1496" s="86"/>
      <c r="BW1496" s="86"/>
      <c r="BX1496" s="86"/>
      <c r="BY1496" s="86"/>
      <c r="BZ1496" s="86"/>
      <c r="CA1496" s="86"/>
      <c r="CB1496" s="86"/>
      <c r="CC1496" s="86"/>
      <c r="CD1496" s="86"/>
      <c r="CE1496" s="86"/>
      <c r="CF1496" s="86"/>
      <c r="CG1496" s="86"/>
      <c r="CH1496" s="86"/>
      <c r="CI1496" s="86"/>
      <c r="CJ1496" s="86"/>
      <c r="CK1496" s="86"/>
      <c r="CS1496" s="1" t="s">
        <v>3798</v>
      </c>
    </row>
    <row r="1497" spans="1:97" ht="15.75" hidden="1" customHeight="1">
      <c r="A1497" s="86"/>
      <c r="B1497" s="106"/>
      <c r="C1497" s="81"/>
      <c r="D1497" s="106"/>
      <c r="E1497" s="106"/>
      <c r="F1497" s="106"/>
      <c r="G1497" s="106"/>
      <c r="H1497" s="106"/>
      <c r="I1497" s="106"/>
      <c r="J1497" s="106"/>
      <c r="K1497" s="106"/>
      <c r="L1497" s="106"/>
      <c r="M1497" s="81"/>
      <c r="N1497" s="81"/>
      <c r="O1497" s="81"/>
      <c r="P1497" s="81"/>
      <c r="Q1497" s="81"/>
      <c r="R1497" s="81"/>
      <c r="S1497" s="81"/>
      <c r="T1497" s="81"/>
      <c r="U1497" s="81"/>
      <c r="V1497" s="81"/>
      <c r="W1497" s="81"/>
      <c r="X1497" s="81"/>
      <c r="Y1497" s="81"/>
      <c r="Z1497" s="81"/>
      <c r="AA1497" s="81"/>
      <c r="AB1497" s="81"/>
      <c r="AC1497" s="81"/>
      <c r="AD1497" s="81"/>
      <c r="AE1497" s="81"/>
      <c r="AF1497" s="81"/>
      <c r="AG1497" s="81"/>
      <c r="AH1497" s="81"/>
      <c r="AI1497" s="81"/>
      <c r="AJ1497" s="81"/>
      <c r="AK1497" s="81"/>
      <c r="AL1497" s="81"/>
      <c r="AM1497" s="81"/>
      <c r="AN1497" s="81"/>
      <c r="AO1497" s="81"/>
      <c r="AP1497" s="81"/>
      <c r="AQ1497" s="81"/>
      <c r="AR1497" s="81"/>
      <c r="AS1497" s="81"/>
      <c r="AT1497" s="81"/>
      <c r="AU1497" s="81"/>
      <c r="AV1497" s="81"/>
      <c r="AW1497" s="81"/>
      <c r="AX1497" s="81"/>
      <c r="AY1497" s="81"/>
      <c r="AZ1497" s="81"/>
      <c r="BA1497" s="81"/>
      <c r="BB1497" s="81"/>
      <c r="BC1497" s="81"/>
      <c r="BD1497" s="81"/>
      <c r="BE1497" s="81"/>
      <c r="BF1497" s="81"/>
      <c r="BG1497" s="81"/>
      <c r="BH1497" s="81"/>
      <c r="BI1497" s="81"/>
      <c r="BJ1497" s="86"/>
      <c r="BK1497" s="86"/>
      <c r="BL1497" s="34"/>
      <c r="BM1497" s="86"/>
      <c r="BN1497" s="86"/>
      <c r="BO1497" s="86"/>
      <c r="BP1497" s="86"/>
      <c r="BQ1497" s="86"/>
      <c r="BR1497" s="86"/>
      <c r="BS1497" s="86"/>
      <c r="BT1497" s="86"/>
      <c r="BU1497" s="86"/>
      <c r="BV1497" s="86"/>
      <c r="BW1497" s="86"/>
      <c r="BX1497" s="86"/>
      <c r="BY1497" s="86"/>
      <c r="BZ1497" s="86"/>
      <c r="CA1497" s="86"/>
      <c r="CB1497" s="86"/>
      <c r="CC1497" s="86"/>
      <c r="CD1497" s="86"/>
      <c r="CE1497" s="86"/>
      <c r="CF1497" s="86"/>
      <c r="CG1497" s="86"/>
      <c r="CH1497" s="86"/>
      <c r="CI1497" s="86"/>
      <c r="CJ1497" s="86"/>
      <c r="CK1497" s="86"/>
      <c r="CS1497" s="1" t="s">
        <v>3799</v>
      </c>
    </row>
    <row r="1498" spans="1:97" ht="15.75" hidden="1" customHeight="1">
      <c r="A1498" s="86"/>
      <c r="B1498" s="106"/>
      <c r="C1498" s="81"/>
      <c r="D1498" s="106"/>
      <c r="E1498" s="106"/>
      <c r="F1498" s="106"/>
      <c r="G1498" s="106"/>
      <c r="H1498" s="106"/>
      <c r="I1498" s="106"/>
      <c r="J1498" s="106"/>
      <c r="K1498" s="106"/>
      <c r="L1498" s="106"/>
      <c r="M1498" s="81"/>
      <c r="N1498" s="81"/>
      <c r="O1498" s="81"/>
      <c r="P1498" s="81"/>
      <c r="Q1498" s="81"/>
      <c r="R1498" s="81"/>
      <c r="S1498" s="81"/>
      <c r="T1498" s="81"/>
      <c r="U1498" s="81"/>
      <c r="V1498" s="81"/>
      <c r="W1498" s="81"/>
      <c r="X1498" s="81"/>
      <c r="Y1498" s="81"/>
      <c r="Z1498" s="81"/>
      <c r="AA1498" s="81"/>
      <c r="AB1498" s="81"/>
      <c r="AC1498" s="81"/>
      <c r="AD1498" s="81"/>
      <c r="AE1498" s="81"/>
      <c r="AF1498" s="81"/>
      <c r="AG1498" s="81"/>
      <c r="AH1498" s="81"/>
      <c r="AI1498" s="81"/>
      <c r="AJ1498" s="81"/>
      <c r="AK1498" s="81"/>
      <c r="AL1498" s="81"/>
      <c r="AM1498" s="81"/>
      <c r="AN1498" s="81"/>
      <c r="AO1498" s="81"/>
      <c r="AP1498" s="81"/>
      <c r="AQ1498" s="81"/>
      <c r="AR1498" s="81"/>
      <c r="AS1498" s="81"/>
      <c r="AT1498" s="81"/>
      <c r="AU1498" s="81"/>
      <c r="AV1498" s="81"/>
      <c r="AW1498" s="81"/>
      <c r="AX1498" s="81"/>
      <c r="AY1498" s="81"/>
      <c r="AZ1498" s="81"/>
      <c r="BA1498" s="81"/>
      <c r="BB1498" s="81"/>
      <c r="BC1498" s="81"/>
      <c r="BD1498" s="81"/>
      <c r="BE1498" s="81"/>
      <c r="BF1498" s="81"/>
      <c r="BG1498" s="81"/>
      <c r="BH1498" s="81"/>
      <c r="BI1498" s="81"/>
      <c r="BJ1498" s="86"/>
      <c r="BK1498" s="86"/>
      <c r="BL1498" s="34"/>
      <c r="BM1498" s="86"/>
      <c r="BN1498" s="86"/>
      <c r="BO1498" s="86"/>
      <c r="BP1498" s="86"/>
      <c r="BQ1498" s="86"/>
      <c r="BR1498" s="86"/>
      <c r="BS1498" s="86"/>
      <c r="BT1498" s="86"/>
      <c r="BU1498" s="86"/>
      <c r="BV1498" s="86"/>
      <c r="BW1498" s="86"/>
      <c r="BX1498" s="86"/>
      <c r="BY1498" s="86"/>
      <c r="BZ1498" s="86"/>
      <c r="CA1498" s="86"/>
      <c r="CB1498" s="86"/>
      <c r="CC1498" s="86"/>
      <c r="CD1498" s="86"/>
      <c r="CE1498" s="86"/>
      <c r="CF1498" s="86"/>
      <c r="CG1498" s="86"/>
      <c r="CH1498" s="86"/>
      <c r="CI1498" s="86"/>
      <c r="CJ1498" s="86"/>
      <c r="CK1498" s="86"/>
      <c r="CS1498" s="1" t="s">
        <v>3800</v>
      </c>
    </row>
    <row r="1499" spans="1:97" ht="15.75" hidden="1" customHeight="1">
      <c r="A1499" s="86"/>
      <c r="B1499" s="106"/>
      <c r="C1499" s="81"/>
      <c r="D1499" s="106"/>
      <c r="E1499" s="106"/>
      <c r="F1499" s="106"/>
      <c r="G1499" s="106"/>
      <c r="H1499" s="106"/>
      <c r="I1499" s="106"/>
      <c r="J1499" s="106"/>
      <c r="K1499" s="106"/>
      <c r="L1499" s="106"/>
      <c r="M1499" s="81"/>
      <c r="N1499" s="81"/>
      <c r="O1499" s="81"/>
      <c r="P1499" s="81"/>
      <c r="Q1499" s="81"/>
      <c r="R1499" s="81"/>
      <c r="S1499" s="81"/>
      <c r="T1499" s="81"/>
      <c r="U1499" s="81"/>
      <c r="V1499" s="81"/>
      <c r="W1499" s="81"/>
      <c r="X1499" s="81"/>
      <c r="Y1499" s="81"/>
      <c r="Z1499" s="81"/>
      <c r="AA1499" s="81"/>
      <c r="AB1499" s="81"/>
      <c r="AC1499" s="81"/>
      <c r="AD1499" s="81"/>
      <c r="AE1499" s="81"/>
      <c r="AF1499" s="81"/>
      <c r="AG1499" s="81"/>
      <c r="AH1499" s="81"/>
      <c r="AI1499" s="81"/>
      <c r="AJ1499" s="81"/>
      <c r="AK1499" s="81"/>
      <c r="AL1499" s="81"/>
      <c r="AM1499" s="81"/>
      <c r="AN1499" s="81"/>
      <c r="AO1499" s="81"/>
      <c r="AP1499" s="81"/>
      <c r="AQ1499" s="81"/>
      <c r="AR1499" s="81"/>
      <c r="AS1499" s="81"/>
      <c r="AT1499" s="81"/>
      <c r="AU1499" s="81"/>
      <c r="AV1499" s="81"/>
      <c r="AW1499" s="81"/>
      <c r="AX1499" s="81"/>
      <c r="AY1499" s="81"/>
      <c r="AZ1499" s="81"/>
      <c r="BA1499" s="81"/>
      <c r="BB1499" s="81"/>
      <c r="BC1499" s="81"/>
      <c r="BD1499" s="81"/>
      <c r="BE1499" s="81"/>
      <c r="BF1499" s="81"/>
      <c r="BG1499" s="81"/>
      <c r="BH1499" s="81"/>
      <c r="BI1499" s="81"/>
      <c r="BJ1499" s="86"/>
      <c r="BK1499" s="86"/>
      <c r="BL1499" s="34"/>
      <c r="BM1499" s="86"/>
      <c r="BN1499" s="86"/>
      <c r="BO1499" s="86"/>
      <c r="BP1499" s="86"/>
      <c r="BQ1499" s="86"/>
      <c r="BR1499" s="86"/>
      <c r="BS1499" s="86"/>
      <c r="BT1499" s="86"/>
      <c r="BU1499" s="86"/>
      <c r="BV1499" s="86"/>
      <c r="BW1499" s="86"/>
      <c r="BX1499" s="86"/>
      <c r="BY1499" s="86"/>
      <c r="BZ1499" s="86"/>
      <c r="CA1499" s="86"/>
      <c r="CB1499" s="86"/>
      <c r="CC1499" s="86"/>
      <c r="CD1499" s="86"/>
      <c r="CE1499" s="86"/>
      <c r="CF1499" s="86"/>
      <c r="CG1499" s="86"/>
      <c r="CH1499" s="86"/>
      <c r="CI1499" s="86"/>
      <c r="CJ1499" s="86"/>
      <c r="CK1499" s="86"/>
      <c r="CS1499" s="1" t="s">
        <v>3801</v>
      </c>
    </row>
    <row r="1500" spans="1:97" ht="15.75" hidden="1" customHeight="1">
      <c r="A1500" s="86"/>
      <c r="B1500" s="106"/>
      <c r="C1500" s="81"/>
      <c r="D1500" s="106"/>
      <c r="E1500" s="106"/>
      <c r="F1500" s="106"/>
      <c r="G1500" s="106"/>
      <c r="H1500" s="106"/>
      <c r="I1500" s="106"/>
      <c r="J1500" s="106"/>
      <c r="K1500" s="106"/>
      <c r="L1500" s="106"/>
      <c r="M1500" s="81"/>
      <c r="N1500" s="81"/>
      <c r="O1500" s="81"/>
      <c r="P1500" s="81"/>
      <c r="Q1500" s="81"/>
      <c r="R1500" s="81"/>
      <c r="S1500" s="81"/>
      <c r="T1500" s="81"/>
      <c r="U1500" s="81"/>
      <c r="V1500" s="81"/>
      <c r="W1500" s="81"/>
      <c r="X1500" s="81"/>
      <c r="Y1500" s="81"/>
      <c r="Z1500" s="81"/>
      <c r="AA1500" s="81"/>
      <c r="AB1500" s="81"/>
      <c r="AC1500" s="81"/>
      <c r="AD1500" s="81"/>
      <c r="AE1500" s="81"/>
      <c r="AF1500" s="81"/>
      <c r="AG1500" s="81"/>
      <c r="AH1500" s="81"/>
      <c r="AI1500" s="81"/>
      <c r="AJ1500" s="81"/>
      <c r="AK1500" s="81"/>
      <c r="AL1500" s="81"/>
      <c r="AM1500" s="81"/>
      <c r="AN1500" s="81"/>
      <c r="AO1500" s="81"/>
      <c r="AP1500" s="81"/>
      <c r="AQ1500" s="81"/>
      <c r="AR1500" s="81"/>
      <c r="AS1500" s="81"/>
      <c r="AT1500" s="81"/>
      <c r="AU1500" s="81"/>
      <c r="AV1500" s="81"/>
      <c r="AW1500" s="81"/>
      <c r="AX1500" s="81"/>
      <c r="AY1500" s="81"/>
      <c r="AZ1500" s="81"/>
      <c r="BA1500" s="81"/>
      <c r="BB1500" s="81"/>
      <c r="BC1500" s="81"/>
      <c r="BD1500" s="81"/>
      <c r="BE1500" s="81"/>
      <c r="BF1500" s="81"/>
      <c r="BG1500" s="81"/>
      <c r="BH1500" s="81"/>
      <c r="BI1500" s="81"/>
      <c r="BJ1500" s="86"/>
      <c r="BK1500" s="86"/>
      <c r="BL1500" s="34"/>
      <c r="BM1500" s="86"/>
      <c r="BN1500" s="86"/>
      <c r="BO1500" s="86"/>
      <c r="BP1500" s="86"/>
      <c r="BQ1500" s="86"/>
      <c r="BR1500" s="86"/>
      <c r="BS1500" s="86"/>
      <c r="BT1500" s="86"/>
      <c r="BU1500" s="86"/>
      <c r="BV1500" s="86"/>
      <c r="BW1500" s="86"/>
      <c r="BX1500" s="86"/>
      <c r="BY1500" s="86"/>
      <c r="BZ1500" s="86"/>
      <c r="CA1500" s="86"/>
      <c r="CB1500" s="86"/>
      <c r="CC1500" s="86"/>
      <c r="CD1500" s="86"/>
      <c r="CE1500" s="86"/>
      <c r="CF1500" s="86"/>
      <c r="CG1500" s="86"/>
      <c r="CH1500" s="86"/>
      <c r="CI1500" s="86"/>
      <c r="CJ1500" s="86"/>
      <c r="CK1500" s="86"/>
      <c r="CS1500" s="1" t="s">
        <v>3802</v>
      </c>
    </row>
    <row r="1501" spans="1:97" ht="15.75" hidden="1" customHeight="1">
      <c r="A1501" s="86"/>
      <c r="B1501" s="106"/>
      <c r="C1501" s="81"/>
      <c r="D1501" s="106"/>
      <c r="E1501" s="106"/>
      <c r="F1501" s="106"/>
      <c r="G1501" s="106"/>
      <c r="H1501" s="106"/>
      <c r="I1501" s="106"/>
      <c r="J1501" s="106"/>
      <c r="K1501" s="106"/>
      <c r="L1501" s="106"/>
      <c r="M1501" s="81"/>
      <c r="N1501" s="81"/>
      <c r="O1501" s="81"/>
      <c r="P1501" s="81"/>
      <c r="Q1501" s="81"/>
      <c r="R1501" s="81"/>
      <c r="S1501" s="81"/>
      <c r="T1501" s="81"/>
      <c r="U1501" s="81"/>
      <c r="V1501" s="81"/>
      <c r="W1501" s="81"/>
      <c r="X1501" s="81"/>
      <c r="Y1501" s="81"/>
      <c r="Z1501" s="81"/>
      <c r="AA1501" s="81"/>
      <c r="AB1501" s="81"/>
      <c r="AC1501" s="81"/>
      <c r="AD1501" s="81"/>
      <c r="AE1501" s="81"/>
      <c r="AF1501" s="81"/>
      <c r="AG1501" s="81"/>
      <c r="AH1501" s="81"/>
      <c r="AI1501" s="81"/>
      <c r="AJ1501" s="81"/>
      <c r="AK1501" s="81"/>
      <c r="AL1501" s="81"/>
      <c r="AM1501" s="81"/>
      <c r="AN1501" s="81"/>
      <c r="AO1501" s="81"/>
      <c r="AP1501" s="81"/>
      <c r="AQ1501" s="81"/>
      <c r="AR1501" s="81"/>
      <c r="AS1501" s="81"/>
      <c r="AT1501" s="81"/>
      <c r="AU1501" s="81"/>
      <c r="AV1501" s="81"/>
      <c r="AW1501" s="81"/>
      <c r="AX1501" s="81"/>
      <c r="AY1501" s="81"/>
      <c r="AZ1501" s="81"/>
      <c r="BA1501" s="81"/>
      <c r="BB1501" s="81"/>
      <c r="BC1501" s="81"/>
      <c r="BD1501" s="81"/>
      <c r="BE1501" s="81"/>
      <c r="BF1501" s="81"/>
      <c r="BG1501" s="81"/>
      <c r="BH1501" s="81"/>
      <c r="BI1501" s="81"/>
      <c r="BJ1501" s="86"/>
      <c r="BK1501" s="86"/>
      <c r="BL1501" s="34"/>
      <c r="BM1501" s="86"/>
      <c r="BN1501" s="86"/>
      <c r="BO1501" s="86"/>
      <c r="BP1501" s="86"/>
      <c r="BQ1501" s="86"/>
      <c r="BR1501" s="86"/>
      <c r="BS1501" s="86"/>
      <c r="BT1501" s="86"/>
      <c r="BU1501" s="86"/>
      <c r="BV1501" s="86"/>
      <c r="BW1501" s="86"/>
      <c r="BX1501" s="86"/>
      <c r="BY1501" s="86"/>
      <c r="BZ1501" s="86"/>
      <c r="CA1501" s="86"/>
      <c r="CB1501" s="86"/>
      <c r="CC1501" s="86"/>
      <c r="CD1501" s="86"/>
      <c r="CE1501" s="86"/>
      <c r="CF1501" s="86"/>
      <c r="CG1501" s="86"/>
      <c r="CH1501" s="86"/>
      <c r="CI1501" s="86"/>
      <c r="CJ1501" s="86"/>
      <c r="CK1501" s="86"/>
      <c r="CS1501" s="1" t="s">
        <v>3803</v>
      </c>
    </row>
    <row r="1502" spans="1:97" ht="15.75" hidden="1" customHeight="1">
      <c r="A1502" s="86"/>
      <c r="B1502" s="106"/>
      <c r="C1502" s="81"/>
      <c r="D1502" s="106"/>
      <c r="E1502" s="106"/>
      <c r="F1502" s="106"/>
      <c r="G1502" s="106"/>
      <c r="H1502" s="106"/>
      <c r="I1502" s="106"/>
      <c r="J1502" s="106"/>
      <c r="K1502" s="106"/>
      <c r="L1502" s="106"/>
      <c r="M1502" s="81"/>
      <c r="N1502" s="81"/>
      <c r="O1502" s="81"/>
      <c r="P1502" s="81"/>
      <c r="Q1502" s="81"/>
      <c r="R1502" s="81"/>
      <c r="S1502" s="81"/>
      <c r="T1502" s="81"/>
      <c r="U1502" s="81"/>
      <c r="V1502" s="81"/>
      <c r="W1502" s="81"/>
      <c r="X1502" s="81"/>
      <c r="Y1502" s="81"/>
      <c r="Z1502" s="81"/>
      <c r="AA1502" s="81"/>
      <c r="AB1502" s="81"/>
      <c r="AC1502" s="81"/>
      <c r="AD1502" s="81"/>
      <c r="AE1502" s="81"/>
      <c r="AF1502" s="81"/>
      <c r="AG1502" s="81"/>
      <c r="AH1502" s="81"/>
      <c r="AI1502" s="81"/>
      <c r="AJ1502" s="81"/>
      <c r="AK1502" s="81"/>
      <c r="AL1502" s="81"/>
      <c r="AM1502" s="81"/>
      <c r="AN1502" s="81"/>
      <c r="AO1502" s="81"/>
      <c r="AP1502" s="81"/>
      <c r="AQ1502" s="81"/>
      <c r="AR1502" s="81"/>
      <c r="AS1502" s="81"/>
      <c r="AT1502" s="81"/>
      <c r="AU1502" s="81"/>
      <c r="AV1502" s="81"/>
      <c r="AW1502" s="81"/>
      <c r="AX1502" s="81"/>
      <c r="AY1502" s="81"/>
      <c r="AZ1502" s="81"/>
      <c r="BA1502" s="81"/>
      <c r="BB1502" s="81"/>
      <c r="BC1502" s="81"/>
      <c r="BD1502" s="81"/>
      <c r="BE1502" s="81"/>
      <c r="BF1502" s="81"/>
      <c r="BG1502" s="81"/>
      <c r="BH1502" s="81"/>
      <c r="BI1502" s="81"/>
      <c r="BJ1502" s="86"/>
      <c r="BK1502" s="86"/>
      <c r="BL1502" s="34"/>
      <c r="BM1502" s="86"/>
      <c r="BN1502" s="86"/>
      <c r="BO1502" s="86"/>
      <c r="BP1502" s="86"/>
      <c r="BQ1502" s="86"/>
      <c r="BR1502" s="86"/>
      <c r="BS1502" s="86"/>
      <c r="BT1502" s="86"/>
      <c r="BU1502" s="86"/>
      <c r="BV1502" s="86"/>
      <c r="BW1502" s="86"/>
      <c r="BX1502" s="86"/>
      <c r="BY1502" s="86"/>
      <c r="BZ1502" s="86"/>
      <c r="CA1502" s="86"/>
      <c r="CB1502" s="86"/>
      <c r="CC1502" s="86"/>
      <c r="CD1502" s="86"/>
      <c r="CE1502" s="86"/>
      <c r="CF1502" s="86"/>
      <c r="CG1502" s="86"/>
      <c r="CH1502" s="86"/>
      <c r="CI1502" s="86"/>
      <c r="CJ1502" s="86"/>
      <c r="CK1502" s="86"/>
      <c r="CS1502" s="1" t="s">
        <v>3804</v>
      </c>
    </row>
    <row r="1503" spans="1:97" ht="15.75" hidden="1" customHeight="1">
      <c r="A1503" s="86"/>
      <c r="B1503" s="106"/>
      <c r="C1503" s="81"/>
      <c r="D1503" s="106"/>
      <c r="E1503" s="106"/>
      <c r="F1503" s="106"/>
      <c r="G1503" s="106"/>
      <c r="H1503" s="106"/>
      <c r="I1503" s="106"/>
      <c r="J1503" s="106"/>
      <c r="K1503" s="106"/>
      <c r="L1503" s="106"/>
      <c r="M1503" s="81"/>
      <c r="N1503" s="81"/>
      <c r="O1503" s="81"/>
      <c r="P1503" s="81"/>
      <c r="Q1503" s="81"/>
      <c r="R1503" s="81"/>
      <c r="S1503" s="81"/>
      <c r="T1503" s="81"/>
      <c r="U1503" s="81"/>
      <c r="V1503" s="81"/>
      <c r="W1503" s="81"/>
      <c r="X1503" s="81"/>
      <c r="Y1503" s="81"/>
      <c r="Z1503" s="81"/>
      <c r="AA1503" s="81"/>
      <c r="AB1503" s="81"/>
      <c r="AC1503" s="81"/>
      <c r="AD1503" s="81"/>
      <c r="AE1503" s="81"/>
      <c r="AF1503" s="81"/>
      <c r="AG1503" s="81"/>
      <c r="AH1503" s="81"/>
      <c r="AI1503" s="81"/>
      <c r="AJ1503" s="81"/>
      <c r="AK1503" s="81"/>
      <c r="AL1503" s="81"/>
      <c r="AM1503" s="81"/>
      <c r="AN1503" s="81"/>
      <c r="AO1503" s="81"/>
      <c r="AP1503" s="81"/>
      <c r="AQ1503" s="81"/>
      <c r="AR1503" s="81"/>
      <c r="AS1503" s="81"/>
      <c r="AT1503" s="81"/>
      <c r="AU1503" s="81"/>
      <c r="AV1503" s="81"/>
      <c r="AW1503" s="81"/>
      <c r="AX1503" s="81"/>
      <c r="AY1503" s="81"/>
      <c r="AZ1503" s="81"/>
      <c r="BA1503" s="81"/>
      <c r="BB1503" s="81"/>
      <c r="BC1503" s="81"/>
      <c r="BD1503" s="81"/>
      <c r="BE1503" s="81"/>
      <c r="BF1503" s="81"/>
      <c r="BG1503" s="81"/>
      <c r="BH1503" s="81"/>
      <c r="BI1503" s="81"/>
      <c r="BJ1503" s="86"/>
      <c r="BK1503" s="86"/>
      <c r="BL1503" s="34"/>
      <c r="BM1503" s="86"/>
      <c r="BN1503" s="86"/>
      <c r="BO1503" s="86"/>
      <c r="BP1503" s="86"/>
      <c r="BQ1503" s="86"/>
      <c r="BR1503" s="86"/>
      <c r="BS1503" s="86"/>
      <c r="BT1503" s="86"/>
      <c r="BU1503" s="86"/>
      <c r="BV1503" s="86"/>
      <c r="BW1503" s="86"/>
      <c r="BX1503" s="86"/>
      <c r="BY1503" s="86"/>
      <c r="BZ1503" s="86"/>
      <c r="CA1503" s="86"/>
      <c r="CB1503" s="86"/>
      <c r="CC1503" s="86"/>
      <c r="CD1503" s="86"/>
      <c r="CE1503" s="86"/>
      <c r="CF1503" s="86"/>
      <c r="CG1503" s="86"/>
      <c r="CH1503" s="86"/>
      <c r="CI1503" s="86"/>
      <c r="CJ1503" s="86"/>
      <c r="CK1503" s="86"/>
      <c r="CS1503" s="1" t="s">
        <v>3805</v>
      </c>
    </row>
    <row r="1504" spans="1:97" ht="15.75" hidden="1" customHeight="1">
      <c r="A1504" s="86"/>
      <c r="B1504" s="106"/>
      <c r="C1504" s="81"/>
      <c r="D1504" s="106"/>
      <c r="E1504" s="106"/>
      <c r="F1504" s="106"/>
      <c r="G1504" s="106"/>
      <c r="H1504" s="106"/>
      <c r="I1504" s="106"/>
      <c r="J1504" s="106"/>
      <c r="K1504" s="106"/>
      <c r="L1504" s="106"/>
      <c r="M1504" s="81"/>
      <c r="N1504" s="81"/>
      <c r="O1504" s="81"/>
      <c r="P1504" s="81"/>
      <c r="Q1504" s="81"/>
      <c r="R1504" s="81"/>
      <c r="S1504" s="81"/>
      <c r="T1504" s="81"/>
      <c r="U1504" s="81"/>
      <c r="V1504" s="81"/>
      <c r="W1504" s="81"/>
      <c r="X1504" s="81"/>
      <c r="Y1504" s="81"/>
      <c r="Z1504" s="81"/>
      <c r="AA1504" s="81"/>
      <c r="AB1504" s="81"/>
      <c r="AC1504" s="81"/>
      <c r="AD1504" s="81"/>
      <c r="AE1504" s="81"/>
      <c r="AF1504" s="81"/>
      <c r="AG1504" s="81"/>
      <c r="AH1504" s="81"/>
      <c r="AI1504" s="81"/>
      <c r="AJ1504" s="81"/>
      <c r="AK1504" s="81"/>
      <c r="AL1504" s="81"/>
      <c r="AM1504" s="81"/>
      <c r="AN1504" s="81"/>
      <c r="AO1504" s="81"/>
      <c r="AP1504" s="81"/>
      <c r="AQ1504" s="81"/>
      <c r="AR1504" s="81"/>
      <c r="AS1504" s="81"/>
      <c r="AT1504" s="81"/>
      <c r="AU1504" s="81"/>
      <c r="AV1504" s="81"/>
      <c r="AW1504" s="81"/>
      <c r="AX1504" s="81"/>
      <c r="AY1504" s="81"/>
      <c r="AZ1504" s="81"/>
      <c r="BA1504" s="81"/>
      <c r="BB1504" s="81"/>
      <c r="BC1504" s="81"/>
      <c r="BD1504" s="81"/>
      <c r="BE1504" s="81"/>
      <c r="BF1504" s="81"/>
      <c r="BG1504" s="81"/>
      <c r="BH1504" s="81"/>
      <c r="BI1504" s="81"/>
      <c r="BJ1504" s="86"/>
      <c r="BK1504" s="86"/>
      <c r="BL1504" s="34"/>
      <c r="BM1504" s="86"/>
      <c r="BN1504" s="86"/>
      <c r="BO1504" s="86"/>
      <c r="BP1504" s="86"/>
      <c r="BQ1504" s="86"/>
      <c r="BR1504" s="86"/>
      <c r="BS1504" s="86"/>
      <c r="BT1504" s="86"/>
      <c r="BU1504" s="86"/>
      <c r="BV1504" s="86"/>
      <c r="BW1504" s="86"/>
      <c r="BX1504" s="86"/>
      <c r="BY1504" s="86"/>
      <c r="BZ1504" s="86"/>
      <c r="CA1504" s="86"/>
      <c r="CB1504" s="86"/>
      <c r="CC1504" s="86"/>
      <c r="CD1504" s="86"/>
      <c r="CE1504" s="86"/>
      <c r="CF1504" s="86"/>
      <c r="CG1504" s="86"/>
      <c r="CH1504" s="86"/>
      <c r="CI1504" s="86"/>
      <c r="CJ1504" s="86"/>
      <c r="CK1504" s="86"/>
      <c r="CS1504" s="1" t="s">
        <v>3806</v>
      </c>
    </row>
    <row r="1505" spans="1:97" ht="15.75" hidden="1" customHeight="1">
      <c r="A1505" s="86"/>
      <c r="B1505" s="106"/>
      <c r="C1505" s="81"/>
      <c r="D1505" s="106"/>
      <c r="E1505" s="106"/>
      <c r="F1505" s="106"/>
      <c r="G1505" s="106"/>
      <c r="H1505" s="106"/>
      <c r="I1505" s="106"/>
      <c r="J1505" s="106"/>
      <c r="K1505" s="106"/>
      <c r="L1505" s="106"/>
      <c r="M1505" s="81"/>
      <c r="N1505" s="81"/>
      <c r="O1505" s="81"/>
      <c r="P1505" s="81"/>
      <c r="Q1505" s="81"/>
      <c r="R1505" s="81"/>
      <c r="S1505" s="81"/>
      <c r="T1505" s="81"/>
      <c r="U1505" s="81"/>
      <c r="V1505" s="81"/>
      <c r="W1505" s="81"/>
      <c r="X1505" s="81"/>
      <c r="Y1505" s="81"/>
      <c r="Z1505" s="81"/>
      <c r="AA1505" s="81"/>
      <c r="AB1505" s="81"/>
      <c r="AC1505" s="81"/>
      <c r="AD1505" s="81"/>
      <c r="AE1505" s="81"/>
      <c r="AF1505" s="81"/>
      <c r="AG1505" s="81"/>
      <c r="AH1505" s="81"/>
      <c r="AI1505" s="81"/>
      <c r="AJ1505" s="81"/>
      <c r="AK1505" s="81"/>
      <c r="AL1505" s="81"/>
      <c r="AM1505" s="81"/>
      <c r="AN1505" s="81"/>
      <c r="AO1505" s="81"/>
      <c r="AP1505" s="81"/>
      <c r="AQ1505" s="81"/>
      <c r="AR1505" s="81"/>
      <c r="AS1505" s="81"/>
      <c r="AT1505" s="81"/>
      <c r="AU1505" s="81"/>
      <c r="AV1505" s="81"/>
      <c r="AW1505" s="81"/>
      <c r="AX1505" s="81"/>
      <c r="AY1505" s="81"/>
      <c r="AZ1505" s="81"/>
      <c r="BA1505" s="81"/>
      <c r="BB1505" s="81"/>
      <c r="BC1505" s="81"/>
      <c r="BD1505" s="81"/>
      <c r="BE1505" s="81"/>
      <c r="BF1505" s="81"/>
      <c r="BG1505" s="81"/>
      <c r="BH1505" s="81"/>
      <c r="BI1505" s="81"/>
      <c r="BJ1505" s="86"/>
      <c r="BK1505" s="86"/>
      <c r="BL1505" s="34"/>
      <c r="BM1505" s="86"/>
      <c r="BN1505" s="86"/>
      <c r="BO1505" s="86"/>
      <c r="BP1505" s="86"/>
      <c r="BQ1505" s="86"/>
      <c r="BR1505" s="86"/>
      <c r="BS1505" s="86"/>
      <c r="BT1505" s="86"/>
      <c r="BU1505" s="86"/>
      <c r="BV1505" s="86"/>
      <c r="BW1505" s="86"/>
      <c r="BX1505" s="86"/>
      <c r="BY1505" s="86"/>
      <c r="BZ1505" s="86"/>
      <c r="CA1505" s="86"/>
      <c r="CB1505" s="86"/>
      <c r="CC1505" s="86"/>
      <c r="CD1505" s="86"/>
      <c r="CE1505" s="86"/>
      <c r="CF1505" s="86"/>
      <c r="CG1505" s="86"/>
      <c r="CH1505" s="86"/>
      <c r="CI1505" s="86"/>
      <c r="CJ1505" s="86"/>
      <c r="CK1505" s="86"/>
      <c r="CS1505" s="1" t="s">
        <v>3807</v>
      </c>
    </row>
    <row r="1506" spans="1:97" ht="15.75" hidden="1" customHeight="1">
      <c r="A1506" s="86"/>
      <c r="B1506" s="106"/>
      <c r="C1506" s="81"/>
      <c r="D1506" s="106"/>
      <c r="E1506" s="106"/>
      <c r="F1506" s="106"/>
      <c r="G1506" s="106"/>
      <c r="H1506" s="106"/>
      <c r="I1506" s="106"/>
      <c r="J1506" s="106"/>
      <c r="K1506" s="106"/>
      <c r="L1506" s="106"/>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6"/>
      <c r="BK1506" s="86"/>
      <c r="BL1506" s="34"/>
      <c r="BM1506" s="86"/>
      <c r="BN1506" s="86"/>
      <c r="BO1506" s="86"/>
      <c r="BP1506" s="86"/>
      <c r="BQ1506" s="86"/>
      <c r="BR1506" s="86"/>
      <c r="BS1506" s="86"/>
      <c r="BT1506" s="86"/>
      <c r="BU1506" s="86"/>
      <c r="BV1506" s="86"/>
      <c r="BW1506" s="86"/>
      <c r="BX1506" s="86"/>
      <c r="BY1506" s="86"/>
      <c r="BZ1506" s="86"/>
      <c r="CA1506" s="86"/>
      <c r="CB1506" s="86"/>
      <c r="CC1506" s="86"/>
      <c r="CD1506" s="86"/>
      <c r="CE1506" s="86"/>
      <c r="CF1506" s="86"/>
      <c r="CG1506" s="86"/>
      <c r="CH1506" s="86"/>
      <c r="CI1506" s="86"/>
      <c r="CJ1506" s="86"/>
      <c r="CK1506" s="86"/>
      <c r="CS1506" s="1" t="s">
        <v>602</v>
      </c>
    </row>
    <row r="1507" spans="1:97" ht="15.75" hidden="1" customHeight="1">
      <c r="A1507" s="86"/>
      <c r="B1507" s="106"/>
      <c r="C1507" s="81"/>
      <c r="D1507" s="106"/>
      <c r="E1507" s="106"/>
      <c r="F1507" s="106"/>
      <c r="G1507" s="106"/>
      <c r="H1507" s="106"/>
      <c r="I1507" s="106"/>
      <c r="J1507" s="106"/>
      <c r="K1507" s="106"/>
      <c r="L1507" s="106"/>
      <c r="M1507" s="81"/>
      <c r="N1507" s="81"/>
      <c r="O1507" s="81"/>
      <c r="P1507" s="81"/>
      <c r="Q1507" s="81"/>
      <c r="R1507" s="81"/>
      <c r="S1507" s="81"/>
      <c r="T1507" s="81"/>
      <c r="U1507" s="81"/>
      <c r="V1507" s="81"/>
      <c r="W1507" s="81"/>
      <c r="X1507" s="81"/>
      <c r="Y1507" s="81"/>
      <c r="Z1507" s="81"/>
      <c r="AA1507" s="81"/>
      <c r="AB1507" s="81"/>
      <c r="AC1507" s="81"/>
      <c r="AD1507" s="81"/>
      <c r="AE1507" s="81"/>
      <c r="AF1507" s="81"/>
      <c r="AG1507" s="81"/>
      <c r="AH1507" s="81"/>
      <c r="AI1507" s="81"/>
      <c r="AJ1507" s="81"/>
      <c r="AK1507" s="81"/>
      <c r="AL1507" s="81"/>
      <c r="AM1507" s="81"/>
      <c r="AN1507" s="81"/>
      <c r="AO1507" s="81"/>
      <c r="AP1507" s="81"/>
      <c r="AQ1507" s="81"/>
      <c r="AR1507" s="81"/>
      <c r="AS1507" s="81"/>
      <c r="AT1507" s="81"/>
      <c r="AU1507" s="81"/>
      <c r="AV1507" s="81"/>
      <c r="AW1507" s="81"/>
      <c r="AX1507" s="81"/>
      <c r="AY1507" s="81"/>
      <c r="AZ1507" s="81"/>
      <c r="BA1507" s="81"/>
      <c r="BB1507" s="81"/>
      <c r="BC1507" s="81"/>
      <c r="BD1507" s="81"/>
      <c r="BE1507" s="81"/>
      <c r="BF1507" s="81"/>
      <c r="BG1507" s="81"/>
      <c r="BH1507" s="81"/>
      <c r="BI1507" s="81"/>
      <c r="BJ1507" s="86"/>
      <c r="BK1507" s="86"/>
      <c r="BL1507" s="34"/>
      <c r="BM1507" s="86"/>
      <c r="BN1507" s="86"/>
      <c r="BO1507" s="86"/>
      <c r="BP1507" s="86"/>
      <c r="BQ1507" s="86"/>
      <c r="BR1507" s="86"/>
      <c r="BS1507" s="86"/>
      <c r="BT1507" s="86"/>
      <c r="BU1507" s="86"/>
      <c r="BV1507" s="86"/>
      <c r="BW1507" s="86"/>
      <c r="BX1507" s="86"/>
      <c r="BY1507" s="86"/>
      <c r="BZ1507" s="86"/>
      <c r="CA1507" s="86"/>
      <c r="CB1507" s="86"/>
      <c r="CC1507" s="86"/>
      <c r="CD1507" s="86"/>
      <c r="CE1507" s="86"/>
      <c r="CF1507" s="86"/>
      <c r="CG1507" s="86"/>
      <c r="CH1507" s="86"/>
      <c r="CI1507" s="86"/>
      <c r="CJ1507" s="86"/>
      <c r="CK1507" s="86"/>
      <c r="CS1507" s="1" t="s">
        <v>675</v>
      </c>
    </row>
    <row r="1508" spans="1:97" ht="15.75" hidden="1" customHeight="1">
      <c r="A1508" s="86"/>
      <c r="B1508" s="106"/>
      <c r="C1508" s="81"/>
      <c r="D1508" s="106"/>
      <c r="E1508" s="106"/>
      <c r="F1508" s="106"/>
      <c r="G1508" s="106"/>
      <c r="H1508" s="106"/>
      <c r="I1508" s="106"/>
      <c r="J1508" s="106"/>
      <c r="K1508" s="106"/>
      <c r="L1508" s="106"/>
      <c r="M1508" s="81"/>
      <c r="N1508" s="81"/>
      <c r="O1508" s="81"/>
      <c r="P1508" s="81"/>
      <c r="Q1508" s="81"/>
      <c r="R1508" s="81"/>
      <c r="S1508" s="81"/>
      <c r="T1508" s="81"/>
      <c r="U1508" s="81"/>
      <c r="V1508" s="81"/>
      <c r="W1508" s="81"/>
      <c r="X1508" s="81"/>
      <c r="Y1508" s="81"/>
      <c r="Z1508" s="81"/>
      <c r="AA1508" s="81"/>
      <c r="AB1508" s="81"/>
      <c r="AC1508" s="81"/>
      <c r="AD1508" s="81"/>
      <c r="AE1508" s="81"/>
      <c r="AF1508" s="81"/>
      <c r="AG1508" s="81"/>
      <c r="AH1508" s="81"/>
      <c r="AI1508" s="81"/>
      <c r="AJ1508" s="81"/>
      <c r="AK1508" s="81"/>
      <c r="AL1508" s="81"/>
      <c r="AM1508" s="81"/>
      <c r="AN1508" s="81"/>
      <c r="AO1508" s="81"/>
      <c r="AP1508" s="81"/>
      <c r="AQ1508" s="81"/>
      <c r="AR1508" s="81"/>
      <c r="AS1508" s="81"/>
      <c r="AT1508" s="81"/>
      <c r="AU1508" s="81"/>
      <c r="AV1508" s="81"/>
      <c r="AW1508" s="81"/>
      <c r="AX1508" s="81"/>
      <c r="AY1508" s="81"/>
      <c r="AZ1508" s="81"/>
      <c r="BA1508" s="81"/>
      <c r="BB1508" s="81"/>
      <c r="BC1508" s="81"/>
      <c r="BD1508" s="81"/>
      <c r="BE1508" s="81"/>
      <c r="BF1508" s="81"/>
      <c r="BG1508" s="81"/>
      <c r="BH1508" s="81"/>
      <c r="BI1508" s="81"/>
      <c r="BJ1508" s="86"/>
      <c r="BK1508" s="86"/>
      <c r="BL1508" s="34"/>
      <c r="BM1508" s="86"/>
      <c r="BN1508" s="86"/>
      <c r="BO1508" s="86"/>
      <c r="BP1508" s="86"/>
      <c r="BQ1508" s="86"/>
      <c r="BR1508" s="86"/>
      <c r="BS1508" s="86"/>
      <c r="BT1508" s="86"/>
      <c r="BU1508" s="86"/>
      <c r="BV1508" s="86"/>
      <c r="BW1508" s="86"/>
      <c r="BX1508" s="86"/>
      <c r="BY1508" s="86"/>
      <c r="BZ1508" s="86"/>
      <c r="CA1508" s="86"/>
      <c r="CB1508" s="86"/>
      <c r="CC1508" s="86"/>
      <c r="CD1508" s="86"/>
      <c r="CE1508" s="86"/>
      <c r="CF1508" s="86"/>
      <c r="CG1508" s="86"/>
      <c r="CH1508" s="86"/>
      <c r="CI1508" s="86"/>
      <c r="CJ1508" s="86"/>
      <c r="CK1508" s="86"/>
      <c r="CS1508" s="1" t="s">
        <v>3808</v>
      </c>
    </row>
    <row r="1509" spans="1:97" ht="15.75" hidden="1" customHeight="1">
      <c r="A1509" s="86"/>
      <c r="B1509" s="106"/>
      <c r="C1509" s="81"/>
      <c r="D1509" s="106"/>
      <c r="E1509" s="106"/>
      <c r="F1509" s="106"/>
      <c r="G1509" s="106"/>
      <c r="H1509" s="106"/>
      <c r="I1509" s="106"/>
      <c r="J1509" s="106"/>
      <c r="K1509" s="106"/>
      <c r="L1509" s="106"/>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6"/>
      <c r="BK1509" s="86"/>
      <c r="BL1509" s="34"/>
      <c r="BM1509" s="86"/>
      <c r="BN1509" s="86"/>
      <c r="BO1509" s="86"/>
      <c r="BP1509" s="86"/>
      <c r="BQ1509" s="86"/>
      <c r="BR1509" s="86"/>
      <c r="BS1509" s="86"/>
      <c r="BT1509" s="86"/>
      <c r="BU1509" s="86"/>
      <c r="BV1509" s="86"/>
      <c r="BW1509" s="86"/>
      <c r="BX1509" s="86"/>
      <c r="BY1509" s="86"/>
      <c r="BZ1509" s="86"/>
      <c r="CA1509" s="86"/>
      <c r="CB1509" s="86"/>
      <c r="CC1509" s="86"/>
      <c r="CD1509" s="86"/>
      <c r="CE1509" s="86"/>
      <c r="CF1509" s="86"/>
      <c r="CG1509" s="86"/>
      <c r="CH1509" s="86"/>
      <c r="CI1509" s="86"/>
      <c r="CJ1509" s="86"/>
      <c r="CK1509" s="86"/>
      <c r="CS1509" s="1" t="s">
        <v>3809</v>
      </c>
    </row>
    <row r="1510" spans="1:97" ht="15.75" hidden="1" customHeight="1">
      <c r="A1510" s="86"/>
      <c r="B1510" s="106"/>
      <c r="C1510" s="81"/>
      <c r="D1510" s="106"/>
      <c r="E1510" s="106"/>
      <c r="F1510" s="106"/>
      <c r="G1510" s="106"/>
      <c r="H1510" s="106"/>
      <c r="I1510" s="106"/>
      <c r="J1510" s="106"/>
      <c r="K1510" s="106"/>
      <c r="L1510" s="106"/>
      <c r="M1510" s="81"/>
      <c r="N1510" s="81"/>
      <c r="O1510" s="81"/>
      <c r="P1510" s="81"/>
      <c r="Q1510" s="81"/>
      <c r="R1510" s="81"/>
      <c r="S1510" s="81"/>
      <c r="T1510" s="81"/>
      <c r="U1510" s="81"/>
      <c r="V1510" s="81"/>
      <c r="W1510" s="81"/>
      <c r="X1510" s="81"/>
      <c r="Y1510" s="81"/>
      <c r="Z1510" s="81"/>
      <c r="AA1510" s="81"/>
      <c r="AB1510" s="81"/>
      <c r="AC1510" s="81"/>
      <c r="AD1510" s="81"/>
      <c r="AE1510" s="81"/>
      <c r="AF1510" s="81"/>
      <c r="AG1510" s="81"/>
      <c r="AH1510" s="81"/>
      <c r="AI1510" s="81"/>
      <c r="AJ1510" s="81"/>
      <c r="AK1510" s="81"/>
      <c r="AL1510" s="81"/>
      <c r="AM1510" s="81"/>
      <c r="AN1510" s="81"/>
      <c r="AO1510" s="81"/>
      <c r="AP1510" s="81"/>
      <c r="AQ1510" s="81"/>
      <c r="AR1510" s="81"/>
      <c r="AS1510" s="81"/>
      <c r="AT1510" s="81"/>
      <c r="AU1510" s="81"/>
      <c r="AV1510" s="81"/>
      <c r="AW1510" s="81"/>
      <c r="AX1510" s="81"/>
      <c r="AY1510" s="81"/>
      <c r="AZ1510" s="81"/>
      <c r="BA1510" s="81"/>
      <c r="BB1510" s="81"/>
      <c r="BC1510" s="81"/>
      <c r="BD1510" s="81"/>
      <c r="BE1510" s="81"/>
      <c r="BF1510" s="81"/>
      <c r="BG1510" s="81"/>
      <c r="BH1510" s="81"/>
      <c r="BI1510" s="81"/>
      <c r="BJ1510" s="86"/>
      <c r="BK1510" s="86"/>
      <c r="BL1510" s="34"/>
      <c r="BM1510" s="86"/>
      <c r="BN1510" s="86"/>
      <c r="BO1510" s="86"/>
      <c r="BP1510" s="86"/>
      <c r="BQ1510" s="86"/>
      <c r="BR1510" s="86"/>
      <c r="BS1510" s="86"/>
      <c r="BT1510" s="86"/>
      <c r="BU1510" s="86"/>
      <c r="BV1510" s="86"/>
      <c r="BW1510" s="86"/>
      <c r="BX1510" s="86"/>
      <c r="BY1510" s="86"/>
      <c r="BZ1510" s="86"/>
      <c r="CA1510" s="86"/>
      <c r="CB1510" s="86"/>
      <c r="CC1510" s="86"/>
      <c r="CD1510" s="86"/>
      <c r="CE1510" s="86"/>
      <c r="CF1510" s="86"/>
      <c r="CG1510" s="86"/>
      <c r="CH1510" s="86"/>
      <c r="CI1510" s="86"/>
      <c r="CJ1510" s="86"/>
      <c r="CK1510" s="86"/>
      <c r="CS1510" s="1" t="s">
        <v>3810</v>
      </c>
    </row>
    <row r="1511" spans="1:97" ht="15.75" hidden="1" customHeight="1">
      <c r="A1511" s="86"/>
      <c r="B1511" s="106"/>
      <c r="C1511" s="81"/>
      <c r="D1511" s="106"/>
      <c r="E1511" s="106"/>
      <c r="F1511" s="106"/>
      <c r="G1511" s="106"/>
      <c r="H1511" s="106"/>
      <c r="I1511" s="106"/>
      <c r="J1511" s="106"/>
      <c r="K1511" s="106"/>
      <c r="L1511" s="106"/>
      <c r="M1511" s="81"/>
      <c r="N1511" s="81"/>
      <c r="O1511" s="81"/>
      <c r="P1511" s="81"/>
      <c r="Q1511" s="81"/>
      <c r="R1511" s="81"/>
      <c r="S1511" s="81"/>
      <c r="T1511" s="81"/>
      <c r="U1511" s="81"/>
      <c r="V1511" s="81"/>
      <c r="W1511" s="81"/>
      <c r="X1511" s="81"/>
      <c r="Y1511" s="81"/>
      <c r="Z1511" s="81"/>
      <c r="AA1511" s="81"/>
      <c r="AB1511" s="81"/>
      <c r="AC1511" s="81"/>
      <c r="AD1511" s="81"/>
      <c r="AE1511" s="81"/>
      <c r="AF1511" s="81"/>
      <c r="AG1511" s="81"/>
      <c r="AH1511" s="81"/>
      <c r="AI1511" s="81"/>
      <c r="AJ1511" s="81"/>
      <c r="AK1511" s="81"/>
      <c r="AL1511" s="81"/>
      <c r="AM1511" s="81"/>
      <c r="AN1511" s="81"/>
      <c r="AO1511" s="81"/>
      <c r="AP1511" s="81"/>
      <c r="AQ1511" s="81"/>
      <c r="AR1511" s="81"/>
      <c r="AS1511" s="81"/>
      <c r="AT1511" s="81"/>
      <c r="AU1511" s="81"/>
      <c r="AV1511" s="81"/>
      <c r="AW1511" s="81"/>
      <c r="AX1511" s="81"/>
      <c r="AY1511" s="81"/>
      <c r="AZ1511" s="81"/>
      <c r="BA1511" s="81"/>
      <c r="BB1511" s="81"/>
      <c r="BC1511" s="81"/>
      <c r="BD1511" s="81"/>
      <c r="BE1511" s="81"/>
      <c r="BF1511" s="81"/>
      <c r="BG1511" s="81"/>
      <c r="BH1511" s="81"/>
      <c r="BI1511" s="81"/>
      <c r="BJ1511" s="86"/>
      <c r="BK1511" s="86"/>
      <c r="BL1511" s="34"/>
      <c r="BM1511" s="86"/>
      <c r="BN1511" s="86"/>
      <c r="BO1511" s="86"/>
      <c r="BP1511" s="86"/>
      <c r="BQ1511" s="86"/>
      <c r="BR1511" s="86"/>
      <c r="BS1511" s="86"/>
      <c r="BT1511" s="86"/>
      <c r="BU1511" s="86"/>
      <c r="BV1511" s="86"/>
      <c r="BW1511" s="86"/>
      <c r="BX1511" s="86"/>
      <c r="BY1511" s="86"/>
      <c r="BZ1511" s="86"/>
      <c r="CA1511" s="86"/>
      <c r="CB1511" s="86"/>
      <c r="CC1511" s="86"/>
      <c r="CD1511" s="86"/>
      <c r="CE1511" s="86"/>
      <c r="CF1511" s="86"/>
      <c r="CG1511" s="86"/>
      <c r="CH1511" s="86"/>
      <c r="CI1511" s="86"/>
      <c r="CJ1511" s="86"/>
      <c r="CK1511" s="86"/>
      <c r="CS1511" s="1" t="s">
        <v>3811</v>
      </c>
    </row>
    <row r="1512" spans="1:97" ht="15.75" hidden="1" customHeight="1">
      <c r="A1512" s="86"/>
      <c r="B1512" s="106"/>
      <c r="C1512" s="81"/>
      <c r="D1512" s="106"/>
      <c r="E1512" s="106"/>
      <c r="F1512" s="106"/>
      <c r="G1512" s="106"/>
      <c r="H1512" s="106"/>
      <c r="I1512" s="106"/>
      <c r="J1512" s="106"/>
      <c r="K1512" s="106"/>
      <c r="L1512" s="106"/>
      <c r="M1512" s="81"/>
      <c r="N1512" s="81"/>
      <c r="O1512" s="81"/>
      <c r="P1512" s="81"/>
      <c r="Q1512" s="81"/>
      <c r="R1512" s="81"/>
      <c r="S1512" s="81"/>
      <c r="T1512" s="81"/>
      <c r="U1512" s="81"/>
      <c r="V1512" s="81"/>
      <c r="W1512" s="81"/>
      <c r="X1512" s="81"/>
      <c r="Y1512" s="81"/>
      <c r="Z1512" s="81"/>
      <c r="AA1512" s="81"/>
      <c r="AB1512" s="81"/>
      <c r="AC1512" s="81"/>
      <c r="AD1512" s="81"/>
      <c r="AE1512" s="81"/>
      <c r="AF1512" s="81"/>
      <c r="AG1512" s="81"/>
      <c r="AH1512" s="81"/>
      <c r="AI1512" s="81"/>
      <c r="AJ1512" s="81"/>
      <c r="AK1512" s="81"/>
      <c r="AL1512" s="81"/>
      <c r="AM1512" s="81"/>
      <c r="AN1512" s="81"/>
      <c r="AO1512" s="81"/>
      <c r="AP1512" s="81"/>
      <c r="AQ1512" s="81"/>
      <c r="AR1512" s="81"/>
      <c r="AS1512" s="81"/>
      <c r="AT1512" s="81"/>
      <c r="AU1512" s="81"/>
      <c r="AV1512" s="81"/>
      <c r="AW1512" s="81"/>
      <c r="AX1512" s="81"/>
      <c r="AY1512" s="81"/>
      <c r="AZ1512" s="81"/>
      <c r="BA1512" s="81"/>
      <c r="BB1512" s="81"/>
      <c r="BC1512" s="81"/>
      <c r="BD1512" s="81"/>
      <c r="BE1512" s="81"/>
      <c r="BF1512" s="81"/>
      <c r="BG1512" s="81"/>
      <c r="BH1512" s="81"/>
      <c r="BI1512" s="81"/>
      <c r="BJ1512" s="86"/>
      <c r="BK1512" s="86"/>
      <c r="BL1512" s="34"/>
      <c r="BM1512" s="86"/>
      <c r="BN1512" s="86"/>
      <c r="BO1512" s="86"/>
      <c r="BP1512" s="86"/>
      <c r="BQ1512" s="86"/>
      <c r="BR1512" s="86"/>
      <c r="BS1512" s="86"/>
      <c r="BT1512" s="86"/>
      <c r="BU1512" s="86"/>
      <c r="BV1512" s="86"/>
      <c r="BW1512" s="86"/>
      <c r="BX1512" s="86"/>
      <c r="BY1512" s="86"/>
      <c r="BZ1512" s="86"/>
      <c r="CA1512" s="86"/>
      <c r="CB1512" s="86"/>
      <c r="CC1512" s="86"/>
      <c r="CD1512" s="86"/>
      <c r="CE1512" s="86"/>
      <c r="CF1512" s="86"/>
      <c r="CG1512" s="86"/>
      <c r="CH1512" s="86"/>
      <c r="CI1512" s="86"/>
      <c r="CJ1512" s="86"/>
      <c r="CK1512" s="86"/>
      <c r="CS1512" s="1" t="s">
        <v>3812</v>
      </c>
    </row>
    <row r="1513" spans="1:97" ht="15.75" hidden="1" customHeight="1">
      <c r="A1513" s="86"/>
      <c r="B1513" s="106"/>
      <c r="C1513" s="81"/>
      <c r="D1513" s="106"/>
      <c r="E1513" s="106"/>
      <c r="F1513" s="106"/>
      <c r="G1513" s="106"/>
      <c r="H1513" s="106"/>
      <c r="I1513" s="106"/>
      <c r="J1513" s="106"/>
      <c r="K1513" s="106"/>
      <c r="L1513" s="106"/>
      <c r="M1513" s="81"/>
      <c r="N1513" s="81"/>
      <c r="O1513" s="81"/>
      <c r="P1513" s="81"/>
      <c r="Q1513" s="81"/>
      <c r="R1513" s="81"/>
      <c r="S1513" s="81"/>
      <c r="T1513" s="81"/>
      <c r="U1513" s="81"/>
      <c r="V1513" s="81"/>
      <c r="W1513" s="81"/>
      <c r="X1513" s="81"/>
      <c r="Y1513" s="81"/>
      <c r="Z1513" s="81"/>
      <c r="AA1513" s="81"/>
      <c r="AB1513" s="81"/>
      <c r="AC1513" s="81"/>
      <c r="AD1513" s="81"/>
      <c r="AE1513" s="81"/>
      <c r="AF1513" s="81"/>
      <c r="AG1513" s="81"/>
      <c r="AH1513" s="81"/>
      <c r="AI1513" s="81"/>
      <c r="AJ1513" s="81"/>
      <c r="AK1513" s="81"/>
      <c r="AL1513" s="81"/>
      <c r="AM1513" s="81"/>
      <c r="AN1513" s="81"/>
      <c r="AO1513" s="81"/>
      <c r="AP1513" s="81"/>
      <c r="AQ1513" s="81"/>
      <c r="AR1513" s="81"/>
      <c r="AS1513" s="81"/>
      <c r="AT1513" s="81"/>
      <c r="AU1513" s="81"/>
      <c r="AV1513" s="81"/>
      <c r="AW1513" s="81"/>
      <c r="AX1513" s="81"/>
      <c r="AY1513" s="81"/>
      <c r="AZ1513" s="81"/>
      <c r="BA1513" s="81"/>
      <c r="BB1513" s="81"/>
      <c r="BC1513" s="81"/>
      <c r="BD1513" s="81"/>
      <c r="BE1513" s="81"/>
      <c r="BF1513" s="81"/>
      <c r="BG1513" s="81"/>
      <c r="BH1513" s="81"/>
      <c r="BI1513" s="81"/>
      <c r="BJ1513" s="86"/>
      <c r="BK1513" s="86"/>
      <c r="BL1513" s="34"/>
      <c r="BM1513" s="86"/>
      <c r="BN1513" s="86"/>
      <c r="BO1513" s="86"/>
      <c r="BP1513" s="86"/>
      <c r="BQ1513" s="86"/>
      <c r="BR1513" s="86"/>
      <c r="BS1513" s="86"/>
      <c r="BT1513" s="86"/>
      <c r="BU1513" s="86"/>
      <c r="BV1513" s="86"/>
      <c r="BW1513" s="86"/>
      <c r="BX1513" s="86"/>
      <c r="BY1513" s="86"/>
      <c r="BZ1513" s="86"/>
      <c r="CA1513" s="86"/>
      <c r="CB1513" s="86"/>
      <c r="CC1513" s="86"/>
      <c r="CD1513" s="86"/>
      <c r="CE1513" s="86"/>
      <c r="CF1513" s="86"/>
      <c r="CG1513" s="86"/>
      <c r="CH1513" s="86"/>
      <c r="CI1513" s="86"/>
      <c r="CJ1513" s="86"/>
      <c r="CK1513" s="86"/>
      <c r="CS1513" s="1" t="s">
        <v>3813</v>
      </c>
    </row>
    <row r="1514" spans="1:97" ht="15.75" hidden="1" customHeight="1">
      <c r="A1514" s="86"/>
      <c r="B1514" s="106"/>
      <c r="C1514" s="81"/>
      <c r="D1514" s="106"/>
      <c r="E1514" s="106"/>
      <c r="F1514" s="106"/>
      <c r="G1514" s="106"/>
      <c r="H1514" s="106"/>
      <c r="I1514" s="106"/>
      <c r="J1514" s="106"/>
      <c r="K1514" s="106"/>
      <c r="L1514" s="106"/>
      <c r="M1514" s="81"/>
      <c r="N1514" s="81"/>
      <c r="O1514" s="81"/>
      <c r="P1514" s="81"/>
      <c r="Q1514" s="81"/>
      <c r="R1514" s="81"/>
      <c r="S1514" s="81"/>
      <c r="T1514" s="81"/>
      <c r="U1514" s="81"/>
      <c r="V1514" s="81"/>
      <c r="W1514" s="81"/>
      <c r="X1514" s="81"/>
      <c r="Y1514" s="81"/>
      <c r="Z1514" s="81"/>
      <c r="AA1514" s="81"/>
      <c r="AB1514" s="81"/>
      <c r="AC1514" s="81"/>
      <c r="AD1514" s="81"/>
      <c r="AE1514" s="81"/>
      <c r="AF1514" s="81"/>
      <c r="AG1514" s="81"/>
      <c r="AH1514" s="81"/>
      <c r="AI1514" s="81"/>
      <c r="AJ1514" s="81"/>
      <c r="AK1514" s="81"/>
      <c r="AL1514" s="81"/>
      <c r="AM1514" s="81"/>
      <c r="AN1514" s="81"/>
      <c r="AO1514" s="81"/>
      <c r="AP1514" s="81"/>
      <c r="AQ1514" s="81"/>
      <c r="AR1514" s="81"/>
      <c r="AS1514" s="81"/>
      <c r="AT1514" s="81"/>
      <c r="AU1514" s="81"/>
      <c r="AV1514" s="81"/>
      <c r="AW1514" s="81"/>
      <c r="AX1514" s="81"/>
      <c r="AY1514" s="81"/>
      <c r="AZ1514" s="81"/>
      <c r="BA1514" s="81"/>
      <c r="BB1514" s="81"/>
      <c r="BC1514" s="81"/>
      <c r="BD1514" s="81"/>
      <c r="BE1514" s="81"/>
      <c r="BF1514" s="81"/>
      <c r="BG1514" s="81"/>
      <c r="BH1514" s="81"/>
      <c r="BI1514" s="81"/>
      <c r="BJ1514" s="86"/>
      <c r="BK1514" s="86"/>
      <c r="BL1514" s="34"/>
      <c r="BM1514" s="86"/>
      <c r="BN1514" s="86"/>
      <c r="BO1514" s="86"/>
      <c r="BP1514" s="86"/>
      <c r="BQ1514" s="86"/>
      <c r="BR1514" s="86"/>
      <c r="BS1514" s="86"/>
      <c r="BT1514" s="86"/>
      <c r="BU1514" s="86"/>
      <c r="BV1514" s="86"/>
      <c r="BW1514" s="86"/>
      <c r="BX1514" s="86"/>
      <c r="BY1514" s="86"/>
      <c r="BZ1514" s="86"/>
      <c r="CA1514" s="86"/>
      <c r="CB1514" s="86"/>
      <c r="CC1514" s="86"/>
      <c r="CD1514" s="86"/>
      <c r="CE1514" s="86"/>
      <c r="CF1514" s="86"/>
      <c r="CG1514" s="86"/>
      <c r="CH1514" s="86"/>
      <c r="CI1514" s="86"/>
      <c r="CJ1514" s="86"/>
      <c r="CK1514" s="86"/>
      <c r="CS1514" s="1" t="s">
        <v>3814</v>
      </c>
    </row>
    <row r="1515" spans="1:97" ht="15.75" hidden="1" customHeight="1">
      <c r="A1515" s="86"/>
      <c r="B1515" s="106"/>
      <c r="C1515" s="81"/>
      <c r="D1515" s="106"/>
      <c r="E1515" s="106"/>
      <c r="F1515" s="106"/>
      <c r="G1515" s="106"/>
      <c r="H1515" s="106"/>
      <c r="I1515" s="106"/>
      <c r="J1515" s="106"/>
      <c r="K1515" s="106"/>
      <c r="L1515" s="106"/>
      <c r="M1515" s="81"/>
      <c r="N1515" s="81"/>
      <c r="O1515" s="81"/>
      <c r="P1515" s="81"/>
      <c r="Q1515" s="81"/>
      <c r="R1515" s="81"/>
      <c r="S1515" s="81"/>
      <c r="T1515" s="81"/>
      <c r="U1515" s="81"/>
      <c r="V1515" s="81"/>
      <c r="W1515" s="81"/>
      <c r="X1515" s="81"/>
      <c r="Y1515" s="81"/>
      <c r="Z1515" s="81"/>
      <c r="AA1515" s="81"/>
      <c r="AB1515" s="81"/>
      <c r="AC1515" s="81"/>
      <c r="AD1515" s="81"/>
      <c r="AE1515" s="81"/>
      <c r="AF1515" s="81"/>
      <c r="AG1515" s="81"/>
      <c r="AH1515" s="81"/>
      <c r="AI1515" s="81"/>
      <c r="AJ1515" s="81"/>
      <c r="AK1515" s="81"/>
      <c r="AL1515" s="81"/>
      <c r="AM1515" s="81"/>
      <c r="AN1515" s="81"/>
      <c r="AO1515" s="81"/>
      <c r="AP1515" s="81"/>
      <c r="AQ1515" s="81"/>
      <c r="AR1515" s="81"/>
      <c r="AS1515" s="81"/>
      <c r="AT1515" s="81"/>
      <c r="AU1515" s="81"/>
      <c r="AV1515" s="81"/>
      <c r="AW1515" s="81"/>
      <c r="AX1515" s="81"/>
      <c r="AY1515" s="81"/>
      <c r="AZ1515" s="81"/>
      <c r="BA1515" s="81"/>
      <c r="BB1515" s="81"/>
      <c r="BC1515" s="81"/>
      <c r="BD1515" s="81"/>
      <c r="BE1515" s="81"/>
      <c r="BF1515" s="81"/>
      <c r="BG1515" s="81"/>
      <c r="BH1515" s="81"/>
      <c r="BI1515" s="81"/>
      <c r="BJ1515" s="86"/>
      <c r="BK1515" s="86"/>
      <c r="BL1515" s="34"/>
      <c r="BM1515" s="86"/>
      <c r="BN1515" s="86"/>
      <c r="BO1515" s="86"/>
      <c r="BP1515" s="86"/>
      <c r="BQ1515" s="86"/>
      <c r="BR1515" s="86"/>
      <c r="BS1515" s="86"/>
      <c r="BT1515" s="86"/>
      <c r="BU1515" s="86"/>
      <c r="BV1515" s="86"/>
      <c r="BW1515" s="86"/>
      <c r="BX1515" s="86"/>
      <c r="BY1515" s="86"/>
      <c r="BZ1515" s="86"/>
      <c r="CA1515" s="86"/>
      <c r="CB1515" s="86"/>
      <c r="CC1515" s="86"/>
      <c r="CD1515" s="86"/>
      <c r="CE1515" s="86"/>
      <c r="CF1515" s="86"/>
      <c r="CG1515" s="86"/>
      <c r="CH1515" s="86"/>
      <c r="CI1515" s="86"/>
      <c r="CJ1515" s="86"/>
      <c r="CK1515" s="86"/>
      <c r="CS1515" s="1" t="s">
        <v>3815</v>
      </c>
    </row>
    <row r="1516" spans="1:97" ht="15.75" hidden="1" customHeight="1">
      <c r="A1516" s="86"/>
      <c r="B1516" s="106"/>
      <c r="C1516" s="81"/>
      <c r="D1516" s="106"/>
      <c r="E1516" s="106"/>
      <c r="F1516" s="106"/>
      <c r="G1516" s="106"/>
      <c r="H1516" s="106"/>
      <c r="I1516" s="106"/>
      <c r="J1516" s="106"/>
      <c r="K1516" s="106"/>
      <c r="L1516" s="106"/>
      <c r="M1516" s="81"/>
      <c r="N1516" s="81"/>
      <c r="O1516" s="81"/>
      <c r="P1516" s="81"/>
      <c r="Q1516" s="81"/>
      <c r="R1516" s="81"/>
      <c r="S1516" s="81"/>
      <c r="T1516" s="81"/>
      <c r="U1516" s="81"/>
      <c r="V1516" s="81"/>
      <c r="W1516" s="81"/>
      <c r="X1516" s="81"/>
      <c r="Y1516" s="81"/>
      <c r="Z1516" s="81"/>
      <c r="AA1516" s="81"/>
      <c r="AB1516" s="81"/>
      <c r="AC1516" s="81"/>
      <c r="AD1516" s="81"/>
      <c r="AE1516" s="81"/>
      <c r="AF1516" s="81"/>
      <c r="AG1516" s="81"/>
      <c r="AH1516" s="81"/>
      <c r="AI1516" s="81"/>
      <c r="AJ1516" s="81"/>
      <c r="AK1516" s="81"/>
      <c r="AL1516" s="81"/>
      <c r="AM1516" s="81"/>
      <c r="AN1516" s="81"/>
      <c r="AO1516" s="81"/>
      <c r="AP1516" s="81"/>
      <c r="AQ1516" s="81"/>
      <c r="AR1516" s="81"/>
      <c r="AS1516" s="81"/>
      <c r="AT1516" s="81"/>
      <c r="AU1516" s="81"/>
      <c r="AV1516" s="81"/>
      <c r="AW1516" s="81"/>
      <c r="AX1516" s="81"/>
      <c r="AY1516" s="81"/>
      <c r="AZ1516" s="81"/>
      <c r="BA1516" s="81"/>
      <c r="BB1516" s="81"/>
      <c r="BC1516" s="81"/>
      <c r="BD1516" s="81"/>
      <c r="BE1516" s="81"/>
      <c r="BF1516" s="81"/>
      <c r="BG1516" s="81"/>
      <c r="BH1516" s="81"/>
      <c r="BI1516" s="81"/>
      <c r="BJ1516" s="86"/>
      <c r="BK1516" s="86"/>
      <c r="BL1516" s="34"/>
      <c r="BM1516" s="86"/>
      <c r="BN1516" s="86"/>
      <c r="BO1516" s="86"/>
      <c r="BP1516" s="86"/>
      <c r="BQ1516" s="86"/>
      <c r="BR1516" s="86"/>
      <c r="BS1516" s="86"/>
      <c r="BT1516" s="86"/>
      <c r="BU1516" s="86"/>
      <c r="BV1516" s="86"/>
      <c r="BW1516" s="86"/>
      <c r="BX1516" s="86"/>
      <c r="BY1516" s="86"/>
      <c r="BZ1516" s="86"/>
      <c r="CA1516" s="86"/>
      <c r="CB1516" s="86"/>
      <c r="CC1516" s="86"/>
      <c r="CD1516" s="86"/>
      <c r="CE1516" s="86"/>
      <c r="CF1516" s="86"/>
      <c r="CG1516" s="86"/>
      <c r="CH1516" s="86"/>
      <c r="CI1516" s="86"/>
      <c r="CJ1516" s="86"/>
      <c r="CK1516" s="86"/>
      <c r="CS1516" s="1" t="s">
        <v>3816</v>
      </c>
    </row>
    <row r="1517" spans="1:97" ht="15.75" hidden="1" customHeight="1">
      <c r="A1517" s="86"/>
      <c r="B1517" s="106"/>
      <c r="C1517" s="81"/>
      <c r="D1517" s="106"/>
      <c r="E1517" s="106"/>
      <c r="F1517" s="106"/>
      <c r="G1517" s="106"/>
      <c r="H1517" s="106"/>
      <c r="I1517" s="106"/>
      <c r="J1517" s="106"/>
      <c r="K1517" s="106"/>
      <c r="L1517" s="106"/>
      <c r="M1517" s="81"/>
      <c r="N1517" s="81"/>
      <c r="O1517" s="81"/>
      <c r="P1517" s="81"/>
      <c r="Q1517" s="81"/>
      <c r="R1517" s="81"/>
      <c r="S1517" s="81"/>
      <c r="T1517" s="81"/>
      <c r="U1517" s="81"/>
      <c r="V1517" s="81"/>
      <c r="W1517" s="81"/>
      <c r="X1517" s="81"/>
      <c r="Y1517" s="81"/>
      <c r="Z1517" s="81"/>
      <c r="AA1517" s="81"/>
      <c r="AB1517" s="81"/>
      <c r="AC1517" s="81"/>
      <c r="AD1517" s="81"/>
      <c r="AE1517" s="81"/>
      <c r="AF1517" s="81"/>
      <c r="AG1517" s="81"/>
      <c r="AH1517" s="81"/>
      <c r="AI1517" s="81"/>
      <c r="AJ1517" s="81"/>
      <c r="AK1517" s="81"/>
      <c r="AL1517" s="81"/>
      <c r="AM1517" s="81"/>
      <c r="AN1517" s="81"/>
      <c r="AO1517" s="81"/>
      <c r="AP1517" s="81"/>
      <c r="AQ1517" s="81"/>
      <c r="AR1517" s="81"/>
      <c r="AS1517" s="81"/>
      <c r="AT1517" s="81"/>
      <c r="AU1517" s="81"/>
      <c r="AV1517" s="81"/>
      <c r="AW1517" s="81"/>
      <c r="AX1517" s="81"/>
      <c r="AY1517" s="81"/>
      <c r="AZ1517" s="81"/>
      <c r="BA1517" s="81"/>
      <c r="BB1517" s="81"/>
      <c r="BC1517" s="81"/>
      <c r="BD1517" s="81"/>
      <c r="BE1517" s="81"/>
      <c r="BF1517" s="81"/>
      <c r="BG1517" s="81"/>
      <c r="BH1517" s="81"/>
      <c r="BI1517" s="81"/>
      <c r="BJ1517" s="86"/>
      <c r="BK1517" s="86"/>
      <c r="BL1517" s="34"/>
      <c r="BM1517" s="86"/>
      <c r="BN1517" s="86"/>
      <c r="BO1517" s="86"/>
      <c r="BP1517" s="86"/>
      <c r="BQ1517" s="86"/>
      <c r="BR1517" s="86"/>
      <c r="BS1517" s="86"/>
      <c r="BT1517" s="86"/>
      <c r="BU1517" s="86"/>
      <c r="BV1517" s="86"/>
      <c r="BW1517" s="86"/>
      <c r="BX1517" s="86"/>
      <c r="BY1517" s="86"/>
      <c r="BZ1517" s="86"/>
      <c r="CA1517" s="86"/>
      <c r="CB1517" s="86"/>
      <c r="CC1517" s="86"/>
      <c r="CD1517" s="86"/>
      <c r="CE1517" s="86"/>
      <c r="CF1517" s="86"/>
      <c r="CG1517" s="86"/>
      <c r="CH1517" s="86"/>
      <c r="CI1517" s="86"/>
      <c r="CJ1517" s="86"/>
      <c r="CK1517" s="86"/>
      <c r="CS1517" s="1" t="s">
        <v>3817</v>
      </c>
    </row>
    <row r="1518" spans="1:97" ht="15.75" hidden="1" customHeight="1">
      <c r="A1518" s="86"/>
      <c r="B1518" s="106"/>
      <c r="C1518" s="81"/>
      <c r="D1518" s="106"/>
      <c r="E1518" s="106"/>
      <c r="F1518" s="106"/>
      <c r="G1518" s="106"/>
      <c r="H1518" s="106"/>
      <c r="I1518" s="106"/>
      <c r="J1518" s="106"/>
      <c r="K1518" s="106"/>
      <c r="L1518" s="106"/>
      <c r="M1518" s="81"/>
      <c r="N1518" s="81"/>
      <c r="O1518" s="81"/>
      <c r="P1518" s="81"/>
      <c r="Q1518" s="81"/>
      <c r="R1518" s="81"/>
      <c r="S1518" s="81"/>
      <c r="T1518" s="81"/>
      <c r="U1518" s="81"/>
      <c r="V1518" s="81"/>
      <c r="W1518" s="81"/>
      <c r="X1518" s="81"/>
      <c r="Y1518" s="81"/>
      <c r="Z1518" s="81"/>
      <c r="AA1518" s="81"/>
      <c r="AB1518" s="81"/>
      <c r="AC1518" s="81"/>
      <c r="AD1518" s="81"/>
      <c r="AE1518" s="81"/>
      <c r="AF1518" s="81"/>
      <c r="AG1518" s="81"/>
      <c r="AH1518" s="81"/>
      <c r="AI1518" s="81"/>
      <c r="AJ1518" s="81"/>
      <c r="AK1518" s="81"/>
      <c r="AL1518" s="81"/>
      <c r="AM1518" s="81"/>
      <c r="AN1518" s="81"/>
      <c r="AO1518" s="81"/>
      <c r="AP1518" s="81"/>
      <c r="AQ1518" s="81"/>
      <c r="AR1518" s="81"/>
      <c r="AS1518" s="81"/>
      <c r="AT1518" s="81"/>
      <c r="AU1518" s="81"/>
      <c r="AV1518" s="81"/>
      <c r="AW1518" s="81"/>
      <c r="AX1518" s="81"/>
      <c r="AY1518" s="81"/>
      <c r="AZ1518" s="81"/>
      <c r="BA1518" s="81"/>
      <c r="BB1518" s="81"/>
      <c r="BC1518" s="81"/>
      <c r="BD1518" s="81"/>
      <c r="BE1518" s="81"/>
      <c r="BF1518" s="81"/>
      <c r="BG1518" s="81"/>
      <c r="BH1518" s="81"/>
      <c r="BI1518" s="81"/>
      <c r="BJ1518" s="86"/>
      <c r="BK1518" s="86"/>
      <c r="BL1518" s="34"/>
      <c r="BM1518" s="86"/>
      <c r="BN1518" s="86"/>
      <c r="BO1518" s="86"/>
      <c r="BP1518" s="86"/>
      <c r="BQ1518" s="86"/>
      <c r="BR1518" s="86"/>
      <c r="BS1518" s="86"/>
      <c r="BT1518" s="86"/>
      <c r="BU1518" s="86"/>
      <c r="BV1518" s="86"/>
      <c r="BW1518" s="86"/>
      <c r="BX1518" s="86"/>
      <c r="BY1518" s="86"/>
      <c r="BZ1518" s="86"/>
      <c r="CA1518" s="86"/>
      <c r="CB1518" s="86"/>
      <c r="CC1518" s="86"/>
      <c r="CD1518" s="86"/>
      <c r="CE1518" s="86"/>
      <c r="CF1518" s="86"/>
      <c r="CG1518" s="86"/>
      <c r="CH1518" s="86"/>
      <c r="CI1518" s="86"/>
      <c r="CJ1518" s="86"/>
      <c r="CK1518" s="86"/>
      <c r="CS1518" s="1" t="s">
        <v>3818</v>
      </c>
    </row>
    <row r="1519" spans="1:97" ht="15.75" hidden="1" customHeight="1">
      <c r="A1519" s="86"/>
      <c r="B1519" s="106"/>
      <c r="C1519" s="81"/>
      <c r="D1519" s="106"/>
      <c r="E1519" s="106"/>
      <c r="F1519" s="106"/>
      <c r="G1519" s="106"/>
      <c r="H1519" s="106"/>
      <c r="I1519" s="106"/>
      <c r="J1519" s="106"/>
      <c r="K1519" s="106"/>
      <c r="L1519" s="106"/>
      <c r="M1519" s="81"/>
      <c r="N1519" s="81"/>
      <c r="O1519" s="81"/>
      <c r="P1519" s="81"/>
      <c r="Q1519" s="81"/>
      <c r="R1519" s="81"/>
      <c r="S1519" s="81"/>
      <c r="T1519" s="81"/>
      <c r="U1519" s="81"/>
      <c r="V1519" s="81"/>
      <c r="W1519" s="81"/>
      <c r="X1519" s="81"/>
      <c r="Y1519" s="81"/>
      <c r="Z1519" s="81"/>
      <c r="AA1519" s="81"/>
      <c r="AB1519" s="81"/>
      <c r="AC1519" s="81"/>
      <c r="AD1519" s="81"/>
      <c r="AE1519" s="81"/>
      <c r="AF1519" s="81"/>
      <c r="AG1519" s="81"/>
      <c r="AH1519" s="81"/>
      <c r="AI1519" s="81"/>
      <c r="AJ1519" s="81"/>
      <c r="AK1519" s="81"/>
      <c r="AL1519" s="81"/>
      <c r="AM1519" s="81"/>
      <c r="AN1519" s="81"/>
      <c r="AO1519" s="81"/>
      <c r="AP1519" s="81"/>
      <c r="AQ1519" s="81"/>
      <c r="AR1519" s="81"/>
      <c r="AS1519" s="81"/>
      <c r="AT1519" s="81"/>
      <c r="AU1519" s="81"/>
      <c r="AV1519" s="81"/>
      <c r="AW1519" s="81"/>
      <c r="AX1519" s="81"/>
      <c r="AY1519" s="81"/>
      <c r="AZ1519" s="81"/>
      <c r="BA1519" s="81"/>
      <c r="BB1519" s="81"/>
      <c r="BC1519" s="81"/>
      <c r="BD1519" s="81"/>
      <c r="BE1519" s="81"/>
      <c r="BF1519" s="81"/>
      <c r="BG1519" s="81"/>
      <c r="BH1519" s="81"/>
      <c r="BI1519" s="81"/>
      <c r="BJ1519" s="86"/>
      <c r="BK1519" s="86"/>
      <c r="BL1519" s="34"/>
      <c r="BM1519" s="86"/>
      <c r="BN1519" s="86"/>
      <c r="BO1519" s="86"/>
      <c r="BP1519" s="86"/>
      <c r="BQ1519" s="86"/>
      <c r="BR1519" s="86"/>
      <c r="BS1519" s="86"/>
      <c r="BT1519" s="86"/>
      <c r="BU1519" s="86"/>
      <c r="BV1519" s="86"/>
      <c r="BW1519" s="86"/>
      <c r="BX1519" s="86"/>
      <c r="BY1519" s="86"/>
      <c r="BZ1519" s="86"/>
      <c r="CA1519" s="86"/>
      <c r="CB1519" s="86"/>
      <c r="CC1519" s="86"/>
      <c r="CD1519" s="86"/>
      <c r="CE1519" s="86"/>
      <c r="CF1519" s="86"/>
      <c r="CG1519" s="86"/>
      <c r="CH1519" s="86"/>
      <c r="CI1519" s="86"/>
      <c r="CJ1519" s="86"/>
      <c r="CK1519" s="86"/>
      <c r="CS1519" s="1" t="s">
        <v>3819</v>
      </c>
    </row>
    <row r="1520" spans="1:97" ht="15.75" hidden="1" customHeight="1">
      <c r="A1520" s="86"/>
      <c r="B1520" s="106"/>
      <c r="C1520" s="81"/>
      <c r="D1520" s="106"/>
      <c r="E1520" s="106"/>
      <c r="F1520" s="106"/>
      <c r="G1520" s="106"/>
      <c r="H1520" s="106"/>
      <c r="I1520" s="106"/>
      <c r="J1520" s="106"/>
      <c r="K1520" s="106"/>
      <c r="L1520" s="106"/>
      <c r="M1520" s="81"/>
      <c r="N1520" s="81"/>
      <c r="O1520" s="81"/>
      <c r="P1520" s="81"/>
      <c r="Q1520" s="81"/>
      <c r="R1520" s="81"/>
      <c r="S1520" s="81"/>
      <c r="T1520" s="81"/>
      <c r="U1520" s="81"/>
      <c r="V1520" s="81"/>
      <c r="W1520" s="81"/>
      <c r="X1520" s="81"/>
      <c r="Y1520" s="81"/>
      <c r="Z1520" s="81"/>
      <c r="AA1520" s="81"/>
      <c r="AB1520" s="81"/>
      <c r="AC1520" s="81"/>
      <c r="AD1520" s="81"/>
      <c r="AE1520" s="81"/>
      <c r="AF1520" s="81"/>
      <c r="AG1520" s="81"/>
      <c r="AH1520" s="81"/>
      <c r="AI1520" s="81"/>
      <c r="AJ1520" s="81"/>
      <c r="AK1520" s="81"/>
      <c r="AL1520" s="81"/>
      <c r="AM1520" s="81"/>
      <c r="AN1520" s="81"/>
      <c r="AO1520" s="81"/>
      <c r="AP1520" s="81"/>
      <c r="AQ1520" s="81"/>
      <c r="AR1520" s="81"/>
      <c r="AS1520" s="81"/>
      <c r="AT1520" s="81"/>
      <c r="AU1520" s="81"/>
      <c r="AV1520" s="81"/>
      <c r="AW1520" s="81"/>
      <c r="AX1520" s="81"/>
      <c r="AY1520" s="81"/>
      <c r="AZ1520" s="81"/>
      <c r="BA1520" s="81"/>
      <c r="BB1520" s="81"/>
      <c r="BC1520" s="81"/>
      <c r="BD1520" s="81"/>
      <c r="BE1520" s="81"/>
      <c r="BF1520" s="81"/>
      <c r="BG1520" s="81"/>
      <c r="BH1520" s="81"/>
      <c r="BI1520" s="81"/>
      <c r="BJ1520" s="86"/>
      <c r="BK1520" s="86"/>
      <c r="BL1520" s="34"/>
      <c r="BM1520" s="86"/>
      <c r="BN1520" s="86"/>
      <c r="BO1520" s="86"/>
      <c r="BP1520" s="86"/>
      <c r="BQ1520" s="86"/>
      <c r="BR1520" s="86"/>
      <c r="BS1520" s="86"/>
      <c r="BT1520" s="86"/>
      <c r="BU1520" s="86"/>
      <c r="BV1520" s="86"/>
      <c r="BW1520" s="86"/>
      <c r="BX1520" s="86"/>
      <c r="BY1520" s="86"/>
      <c r="BZ1520" s="86"/>
      <c r="CA1520" s="86"/>
      <c r="CB1520" s="86"/>
      <c r="CC1520" s="86"/>
      <c r="CD1520" s="86"/>
      <c r="CE1520" s="86"/>
      <c r="CF1520" s="86"/>
      <c r="CG1520" s="86"/>
      <c r="CH1520" s="86"/>
      <c r="CI1520" s="86"/>
      <c r="CJ1520" s="86"/>
      <c r="CK1520" s="86"/>
      <c r="CS1520" s="1" t="s">
        <v>3820</v>
      </c>
    </row>
    <row r="1521" spans="1:97" ht="15.75" hidden="1" customHeight="1">
      <c r="A1521" s="86"/>
      <c r="B1521" s="106"/>
      <c r="C1521" s="81"/>
      <c r="D1521" s="106"/>
      <c r="E1521" s="106"/>
      <c r="F1521" s="106"/>
      <c r="G1521" s="106"/>
      <c r="H1521" s="106"/>
      <c r="I1521" s="106"/>
      <c r="J1521" s="106"/>
      <c r="K1521" s="106"/>
      <c r="L1521" s="106"/>
      <c r="M1521" s="81"/>
      <c r="N1521" s="81"/>
      <c r="O1521" s="81"/>
      <c r="P1521" s="81"/>
      <c r="Q1521" s="81"/>
      <c r="R1521" s="81"/>
      <c r="S1521" s="81"/>
      <c r="T1521" s="81"/>
      <c r="U1521" s="81"/>
      <c r="V1521" s="81"/>
      <c r="W1521" s="81"/>
      <c r="X1521" s="81"/>
      <c r="Y1521" s="81"/>
      <c r="Z1521" s="81"/>
      <c r="AA1521" s="81"/>
      <c r="AB1521" s="81"/>
      <c r="AC1521" s="81"/>
      <c r="AD1521" s="81"/>
      <c r="AE1521" s="81"/>
      <c r="AF1521" s="81"/>
      <c r="AG1521" s="81"/>
      <c r="AH1521" s="81"/>
      <c r="AI1521" s="81"/>
      <c r="AJ1521" s="81"/>
      <c r="AK1521" s="81"/>
      <c r="AL1521" s="81"/>
      <c r="AM1521" s="81"/>
      <c r="AN1521" s="81"/>
      <c r="AO1521" s="81"/>
      <c r="AP1521" s="81"/>
      <c r="AQ1521" s="81"/>
      <c r="AR1521" s="81"/>
      <c r="AS1521" s="81"/>
      <c r="AT1521" s="81"/>
      <c r="AU1521" s="81"/>
      <c r="AV1521" s="81"/>
      <c r="AW1521" s="81"/>
      <c r="AX1521" s="81"/>
      <c r="AY1521" s="81"/>
      <c r="AZ1521" s="81"/>
      <c r="BA1521" s="81"/>
      <c r="BB1521" s="81"/>
      <c r="BC1521" s="81"/>
      <c r="BD1521" s="81"/>
      <c r="BE1521" s="81"/>
      <c r="BF1521" s="81"/>
      <c r="BG1521" s="81"/>
      <c r="BH1521" s="81"/>
      <c r="BI1521" s="81"/>
      <c r="BJ1521" s="86"/>
      <c r="BK1521" s="86"/>
      <c r="BL1521" s="34"/>
      <c r="BM1521" s="86"/>
      <c r="BN1521" s="86"/>
      <c r="BO1521" s="86"/>
      <c r="BP1521" s="86"/>
      <c r="BQ1521" s="86"/>
      <c r="BR1521" s="86"/>
      <c r="BS1521" s="86"/>
      <c r="BT1521" s="86"/>
      <c r="BU1521" s="86"/>
      <c r="BV1521" s="86"/>
      <c r="BW1521" s="86"/>
      <c r="BX1521" s="86"/>
      <c r="BY1521" s="86"/>
      <c r="BZ1521" s="86"/>
      <c r="CA1521" s="86"/>
      <c r="CB1521" s="86"/>
      <c r="CC1521" s="86"/>
      <c r="CD1521" s="86"/>
      <c r="CE1521" s="86"/>
      <c r="CF1521" s="86"/>
      <c r="CG1521" s="86"/>
      <c r="CH1521" s="86"/>
      <c r="CI1521" s="86"/>
      <c r="CJ1521" s="86"/>
      <c r="CK1521" s="86"/>
      <c r="CS1521" s="1" t="s">
        <v>3821</v>
      </c>
    </row>
    <row r="1522" spans="1:97" ht="15.75" hidden="1" customHeight="1">
      <c r="A1522" s="86"/>
      <c r="B1522" s="106"/>
      <c r="C1522" s="81"/>
      <c r="D1522" s="106"/>
      <c r="E1522" s="106"/>
      <c r="F1522" s="106"/>
      <c r="G1522" s="106"/>
      <c r="H1522" s="106"/>
      <c r="I1522" s="106"/>
      <c r="J1522" s="106"/>
      <c r="K1522" s="106"/>
      <c r="L1522" s="106"/>
      <c r="M1522" s="81"/>
      <c r="N1522" s="81"/>
      <c r="O1522" s="81"/>
      <c r="P1522" s="81"/>
      <c r="Q1522" s="81"/>
      <c r="R1522" s="81"/>
      <c r="S1522" s="81"/>
      <c r="T1522" s="81"/>
      <c r="U1522" s="81"/>
      <c r="V1522" s="81"/>
      <c r="W1522" s="81"/>
      <c r="X1522" s="81"/>
      <c r="Y1522" s="81"/>
      <c r="Z1522" s="81"/>
      <c r="AA1522" s="81"/>
      <c r="AB1522" s="81"/>
      <c r="AC1522" s="81"/>
      <c r="AD1522" s="81"/>
      <c r="AE1522" s="81"/>
      <c r="AF1522" s="81"/>
      <c r="AG1522" s="81"/>
      <c r="AH1522" s="81"/>
      <c r="AI1522" s="81"/>
      <c r="AJ1522" s="81"/>
      <c r="AK1522" s="81"/>
      <c r="AL1522" s="81"/>
      <c r="AM1522" s="81"/>
      <c r="AN1522" s="81"/>
      <c r="AO1522" s="81"/>
      <c r="AP1522" s="81"/>
      <c r="AQ1522" s="81"/>
      <c r="AR1522" s="81"/>
      <c r="AS1522" s="81"/>
      <c r="AT1522" s="81"/>
      <c r="AU1522" s="81"/>
      <c r="AV1522" s="81"/>
      <c r="AW1522" s="81"/>
      <c r="AX1522" s="81"/>
      <c r="AY1522" s="81"/>
      <c r="AZ1522" s="81"/>
      <c r="BA1522" s="81"/>
      <c r="BB1522" s="81"/>
      <c r="BC1522" s="81"/>
      <c r="BD1522" s="81"/>
      <c r="BE1522" s="81"/>
      <c r="BF1522" s="81"/>
      <c r="BG1522" s="81"/>
      <c r="BH1522" s="81"/>
      <c r="BI1522" s="81"/>
      <c r="BJ1522" s="86"/>
      <c r="BK1522" s="86"/>
      <c r="BL1522" s="34"/>
      <c r="BM1522" s="86"/>
      <c r="BN1522" s="86"/>
      <c r="BO1522" s="86"/>
      <c r="BP1522" s="86"/>
      <c r="BQ1522" s="86"/>
      <c r="BR1522" s="86"/>
      <c r="BS1522" s="86"/>
      <c r="BT1522" s="86"/>
      <c r="BU1522" s="86"/>
      <c r="BV1522" s="86"/>
      <c r="BW1522" s="86"/>
      <c r="BX1522" s="86"/>
      <c r="BY1522" s="86"/>
      <c r="BZ1522" s="86"/>
      <c r="CA1522" s="86"/>
      <c r="CB1522" s="86"/>
      <c r="CC1522" s="86"/>
      <c r="CD1522" s="86"/>
      <c r="CE1522" s="86"/>
      <c r="CF1522" s="86"/>
      <c r="CG1522" s="86"/>
      <c r="CH1522" s="86"/>
      <c r="CI1522" s="86"/>
      <c r="CJ1522" s="86"/>
      <c r="CK1522" s="86"/>
      <c r="CS1522" s="1" t="s">
        <v>3822</v>
      </c>
    </row>
    <row r="1523" spans="1:97" ht="15.75" hidden="1" customHeight="1">
      <c r="A1523" s="86"/>
      <c r="B1523" s="106"/>
      <c r="C1523" s="81"/>
      <c r="D1523" s="106"/>
      <c r="E1523" s="106"/>
      <c r="F1523" s="106"/>
      <c r="G1523" s="106"/>
      <c r="H1523" s="106"/>
      <c r="I1523" s="106"/>
      <c r="J1523" s="106"/>
      <c r="K1523" s="106"/>
      <c r="L1523" s="106"/>
      <c r="M1523" s="81"/>
      <c r="N1523" s="81"/>
      <c r="O1523" s="81"/>
      <c r="P1523" s="81"/>
      <c r="Q1523" s="81"/>
      <c r="R1523" s="81"/>
      <c r="S1523" s="81"/>
      <c r="T1523" s="81"/>
      <c r="U1523" s="81"/>
      <c r="V1523" s="81"/>
      <c r="W1523" s="81"/>
      <c r="X1523" s="81"/>
      <c r="Y1523" s="81"/>
      <c r="Z1523" s="81"/>
      <c r="AA1523" s="81"/>
      <c r="AB1523" s="81"/>
      <c r="AC1523" s="81"/>
      <c r="AD1523" s="81"/>
      <c r="AE1523" s="81"/>
      <c r="AF1523" s="81"/>
      <c r="AG1523" s="81"/>
      <c r="AH1523" s="81"/>
      <c r="AI1523" s="81"/>
      <c r="AJ1523" s="81"/>
      <c r="AK1523" s="81"/>
      <c r="AL1523" s="81"/>
      <c r="AM1523" s="81"/>
      <c r="AN1523" s="81"/>
      <c r="AO1523" s="81"/>
      <c r="AP1523" s="81"/>
      <c r="AQ1523" s="81"/>
      <c r="AR1523" s="81"/>
      <c r="AS1523" s="81"/>
      <c r="AT1523" s="81"/>
      <c r="AU1523" s="81"/>
      <c r="AV1523" s="81"/>
      <c r="AW1523" s="81"/>
      <c r="AX1523" s="81"/>
      <c r="AY1523" s="81"/>
      <c r="AZ1523" s="81"/>
      <c r="BA1523" s="81"/>
      <c r="BB1523" s="81"/>
      <c r="BC1523" s="81"/>
      <c r="BD1523" s="81"/>
      <c r="BE1523" s="81"/>
      <c r="BF1523" s="81"/>
      <c r="BG1523" s="81"/>
      <c r="BH1523" s="81"/>
      <c r="BI1523" s="81"/>
      <c r="BJ1523" s="86"/>
      <c r="BK1523" s="86"/>
      <c r="BL1523" s="34"/>
      <c r="BM1523" s="86"/>
      <c r="BN1523" s="86"/>
      <c r="BO1523" s="86"/>
      <c r="BP1523" s="86"/>
      <c r="BQ1523" s="86"/>
      <c r="BR1523" s="86"/>
      <c r="BS1523" s="86"/>
      <c r="BT1523" s="86"/>
      <c r="BU1523" s="86"/>
      <c r="BV1523" s="86"/>
      <c r="BW1523" s="86"/>
      <c r="BX1523" s="86"/>
      <c r="BY1523" s="86"/>
      <c r="BZ1523" s="86"/>
      <c r="CA1523" s="86"/>
      <c r="CB1523" s="86"/>
      <c r="CC1523" s="86"/>
      <c r="CD1523" s="86"/>
      <c r="CE1523" s="86"/>
      <c r="CF1523" s="86"/>
      <c r="CG1523" s="86"/>
      <c r="CH1523" s="86"/>
      <c r="CI1523" s="86"/>
      <c r="CJ1523" s="86"/>
      <c r="CK1523" s="86"/>
      <c r="CS1523" s="1" t="s">
        <v>3823</v>
      </c>
    </row>
    <row r="1524" spans="1:97" ht="15.75" hidden="1" customHeight="1">
      <c r="A1524" s="86"/>
      <c r="B1524" s="106"/>
      <c r="C1524" s="81"/>
      <c r="D1524" s="106"/>
      <c r="E1524" s="106"/>
      <c r="F1524" s="106"/>
      <c r="G1524" s="106"/>
      <c r="H1524" s="106"/>
      <c r="I1524" s="106"/>
      <c r="J1524" s="106"/>
      <c r="K1524" s="106"/>
      <c r="L1524" s="106"/>
      <c r="M1524" s="81"/>
      <c r="N1524" s="81"/>
      <c r="O1524" s="81"/>
      <c r="P1524" s="81"/>
      <c r="Q1524" s="81"/>
      <c r="R1524" s="81"/>
      <c r="S1524" s="81"/>
      <c r="T1524" s="81"/>
      <c r="U1524" s="81"/>
      <c r="V1524" s="81"/>
      <c r="W1524" s="81"/>
      <c r="X1524" s="81"/>
      <c r="Y1524" s="81"/>
      <c r="Z1524" s="81"/>
      <c r="AA1524" s="81"/>
      <c r="AB1524" s="81"/>
      <c r="AC1524" s="81"/>
      <c r="AD1524" s="81"/>
      <c r="AE1524" s="81"/>
      <c r="AF1524" s="81"/>
      <c r="AG1524" s="81"/>
      <c r="AH1524" s="81"/>
      <c r="AI1524" s="81"/>
      <c r="AJ1524" s="81"/>
      <c r="AK1524" s="81"/>
      <c r="AL1524" s="81"/>
      <c r="AM1524" s="81"/>
      <c r="AN1524" s="81"/>
      <c r="AO1524" s="81"/>
      <c r="AP1524" s="81"/>
      <c r="AQ1524" s="81"/>
      <c r="AR1524" s="81"/>
      <c r="AS1524" s="81"/>
      <c r="AT1524" s="81"/>
      <c r="AU1524" s="81"/>
      <c r="AV1524" s="81"/>
      <c r="AW1524" s="81"/>
      <c r="AX1524" s="81"/>
      <c r="AY1524" s="81"/>
      <c r="AZ1524" s="81"/>
      <c r="BA1524" s="81"/>
      <c r="BB1524" s="81"/>
      <c r="BC1524" s="81"/>
      <c r="BD1524" s="81"/>
      <c r="BE1524" s="81"/>
      <c r="BF1524" s="81"/>
      <c r="BG1524" s="81"/>
      <c r="BH1524" s="81"/>
      <c r="BI1524" s="81"/>
      <c r="BJ1524" s="86"/>
      <c r="BK1524" s="86"/>
      <c r="BL1524" s="34"/>
      <c r="BM1524" s="86"/>
      <c r="BN1524" s="86"/>
      <c r="BO1524" s="86"/>
      <c r="BP1524" s="86"/>
      <c r="BQ1524" s="86"/>
      <c r="BR1524" s="86"/>
      <c r="BS1524" s="86"/>
      <c r="BT1524" s="86"/>
      <c r="BU1524" s="86"/>
      <c r="BV1524" s="86"/>
      <c r="BW1524" s="86"/>
      <c r="BX1524" s="86"/>
      <c r="BY1524" s="86"/>
      <c r="BZ1524" s="86"/>
      <c r="CA1524" s="86"/>
      <c r="CB1524" s="86"/>
      <c r="CC1524" s="86"/>
      <c r="CD1524" s="86"/>
      <c r="CE1524" s="86"/>
      <c r="CF1524" s="86"/>
      <c r="CG1524" s="86"/>
      <c r="CH1524" s="86"/>
      <c r="CI1524" s="86"/>
      <c r="CJ1524" s="86"/>
      <c r="CK1524" s="86"/>
      <c r="CS1524" s="1" t="s">
        <v>3824</v>
      </c>
    </row>
    <row r="1525" spans="1:97" ht="15.75" hidden="1" customHeight="1">
      <c r="A1525" s="86"/>
      <c r="B1525" s="106"/>
      <c r="C1525" s="81"/>
      <c r="D1525" s="106"/>
      <c r="E1525" s="106"/>
      <c r="F1525" s="106"/>
      <c r="G1525" s="106"/>
      <c r="H1525" s="106"/>
      <c r="I1525" s="106"/>
      <c r="J1525" s="106"/>
      <c r="K1525" s="106"/>
      <c r="L1525" s="106"/>
      <c r="M1525" s="81"/>
      <c r="N1525" s="81"/>
      <c r="O1525" s="81"/>
      <c r="P1525" s="81"/>
      <c r="Q1525" s="81"/>
      <c r="R1525" s="81"/>
      <c r="S1525" s="81"/>
      <c r="T1525" s="81"/>
      <c r="U1525" s="81"/>
      <c r="V1525" s="81"/>
      <c r="W1525" s="81"/>
      <c r="X1525" s="81"/>
      <c r="Y1525" s="81"/>
      <c r="Z1525" s="81"/>
      <c r="AA1525" s="81"/>
      <c r="AB1525" s="81"/>
      <c r="AC1525" s="81"/>
      <c r="AD1525" s="81"/>
      <c r="AE1525" s="81"/>
      <c r="AF1525" s="81"/>
      <c r="AG1525" s="81"/>
      <c r="AH1525" s="81"/>
      <c r="AI1525" s="81"/>
      <c r="AJ1525" s="81"/>
      <c r="AK1525" s="81"/>
      <c r="AL1525" s="81"/>
      <c r="AM1525" s="81"/>
      <c r="AN1525" s="81"/>
      <c r="AO1525" s="81"/>
      <c r="AP1525" s="81"/>
      <c r="AQ1525" s="81"/>
      <c r="AR1525" s="81"/>
      <c r="AS1525" s="81"/>
      <c r="AT1525" s="81"/>
      <c r="AU1525" s="81"/>
      <c r="AV1525" s="81"/>
      <c r="AW1525" s="81"/>
      <c r="AX1525" s="81"/>
      <c r="AY1525" s="81"/>
      <c r="AZ1525" s="81"/>
      <c r="BA1525" s="81"/>
      <c r="BB1525" s="81"/>
      <c r="BC1525" s="81"/>
      <c r="BD1525" s="81"/>
      <c r="BE1525" s="81"/>
      <c r="BF1525" s="81"/>
      <c r="BG1525" s="81"/>
      <c r="BH1525" s="81"/>
      <c r="BI1525" s="81"/>
      <c r="BJ1525" s="86"/>
      <c r="BK1525" s="86"/>
      <c r="BL1525" s="34"/>
      <c r="BM1525" s="86"/>
      <c r="BN1525" s="86"/>
      <c r="BO1525" s="86"/>
      <c r="BP1525" s="86"/>
      <c r="BQ1525" s="86"/>
      <c r="BR1525" s="86"/>
      <c r="BS1525" s="86"/>
      <c r="BT1525" s="86"/>
      <c r="BU1525" s="86"/>
      <c r="BV1525" s="86"/>
      <c r="BW1525" s="86"/>
      <c r="BX1525" s="86"/>
      <c r="BY1525" s="86"/>
      <c r="BZ1525" s="86"/>
      <c r="CA1525" s="86"/>
      <c r="CB1525" s="86"/>
      <c r="CC1525" s="86"/>
      <c r="CD1525" s="86"/>
      <c r="CE1525" s="86"/>
      <c r="CF1525" s="86"/>
      <c r="CG1525" s="86"/>
      <c r="CH1525" s="86"/>
      <c r="CI1525" s="86"/>
      <c r="CJ1525" s="86"/>
      <c r="CK1525" s="86"/>
      <c r="CS1525" s="1" t="s">
        <v>3825</v>
      </c>
    </row>
    <row r="1526" spans="1:97" ht="15.75" hidden="1" customHeight="1">
      <c r="A1526" s="86"/>
      <c r="B1526" s="106"/>
      <c r="C1526" s="81"/>
      <c r="D1526" s="106"/>
      <c r="E1526" s="106"/>
      <c r="F1526" s="106"/>
      <c r="G1526" s="106"/>
      <c r="H1526" s="106"/>
      <c r="I1526" s="106"/>
      <c r="J1526" s="106"/>
      <c r="K1526" s="106"/>
      <c r="L1526" s="106"/>
      <c r="M1526" s="81"/>
      <c r="N1526" s="81"/>
      <c r="O1526" s="81"/>
      <c r="P1526" s="81"/>
      <c r="Q1526" s="81"/>
      <c r="R1526" s="81"/>
      <c r="S1526" s="81"/>
      <c r="T1526" s="81"/>
      <c r="U1526" s="81"/>
      <c r="V1526" s="81"/>
      <c r="W1526" s="81"/>
      <c r="X1526" s="81"/>
      <c r="Y1526" s="81"/>
      <c r="Z1526" s="81"/>
      <c r="AA1526" s="81"/>
      <c r="AB1526" s="81"/>
      <c r="AC1526" s="81"/>
      <c r="AD1526" s="81"/>
      <c r="AE1526" s="81"/>
      <c r="AF1526" s="81"/>
      <c r="AG1526" s="81"/>
      <c r="AH1526" s="81"/>
      <c r="AI1526" s="81"/>
      <c r="AJ1526" s="81"/>
      <c r="AK1526" s="81"/>
      <c r="AL1526" s="81"/>
      <c r="AM1526" s="81"/>
      <c r="AN1526" s="81"/>
      <c r="AO1526" s="81"/>
      <c r="AP1526" s="81"/>
      <c r="AQ1526" s="81"/>
      <c r="AR1526" s="81"/>
      <c r="AS1526" s="81"/>
      <c r="AT1526" s="81"/>
      <c r="AU1526" s="81"/>
      <c r="AV1526" s="81"/>
      <c r="AW1526" s="81"/>
      <c r="AX1526" s="81"/>
      <c r="AY1526" s="81"/>
      <c r="AZ1526" s="81"/>
      <c r="BA1526" s="81"/>
      <c r="BB1526" s="81"/>
      <c r="BC1526" s="81"/>
      <c r="BD1526" s="81"/>
      <c r="BE1526" s="81"/>
      <c r="BF1526" s="81"/>
      <c r="BG1526" s="81"/>
      <c r="BH1526" s="81"/>
      <c r="BI1526" s="81"/>
      <c r="BJ1526" s="86"/>
      <c r="BK1526" s="86"/>
      <c r="BL1526" s="34"/>
      <c r="BM1526" s="86"/>
      <c r="BN1526" s="86"/>
      <c r="BO1526" s="86"/>
      <c r="BP1526" s="86"/>
      <c r="BQ1526" s="86"/>
      <c r="BR1526" s="86"/>
      <c r="BS1526" s="86"/>
      <c r="BT1526" s="86"/>
      <c r="BU1526" s="86"/>
      <c r="BV1526" s="86"/>
      <c r="BW1526" s="86"/>
      <c r="BX1526" s="86"/>
      <c r="BY1526" s="86"/>
      <c r="BZ1526" s="86"/>
      <c r="CA1526" s="86"/>
      <c r="CB1526" s="86"/>
      <c r="CC1526" s="86"/>
      <c r="CD1526" s="86"/>
      <c r="CE1526" s="86"/>
      <c r="CF1526" s="86"/>
      <c r="CG1526" s="86"/>
      <c r="CH1526" s="86"/>
      <c r="CI1526" s="86"/>
      <c r="CJ1526" s="86"/>
      <c r="CK1526" s="86"/>
      <c r="CS1526" s="1" t="s">
        <v>3826</v>
      </c>
    </row>
    <row r="1527" spans="1:97" ht="15.75" hidden="1" customHeight="1">
      <c r="A1527" s="86"/>
      <c r="B1527" s="106"/>
      <c r="C1527" s="81"/>
      <c r="D1527" s="106"/>
      <c r="E1527" s="106"/>
      <c r="F1527" s="106"/>
      <c r="G1527" s="106"/>
      <c r="H1527" s="106"/>
      <c r="I1527" s="106"/>
      <c r="J1527" s="106"/>
      <c r="K1527" s="106"/>
      <c r="L1527" s="106"/>
      <c r="M1527" s="81"/>
      <c r="N1527" s="81"/>
      <c r="O1527" s="81"/>
      <c r="P1527" s="81"/>
      <c r="Q1527" s="81"/>
      <c r="R1527" s="81"/>
      <c r="S1527" s="81"/>
      <c r="T1527" s="81"/>
      <c r="U1527" s="81"/>
      <c r="V1527" s="81"/>
      <c r="W1527" s="81"/>
      <c r="X1527" s="81"/>
      <c r="Y1527" s="81"/>
      <c r="Z1527" s="81"/>
      <c r="AA1527" s="81"/>
      <c r="AB1527" s="81"/>
      <c r="AC1527" s="81"/>
      <c r="AD1527" s="81"/>
      <c r="AE1527" s="81"/>
      <c r="AF1527" s="81"/>
      <c r="AG1527" s="81"/>
      <c r="AH1527" s="81"/>
      <c r="AI1527" s="81"/>
      <c r="AJ1527" s="81"/>
      <c r="AK1527" s="81"/>
      <c r="AL1527" s="81"/>
      <c r="AM1527" s="81"/>
      <c r="AN1527" s="81"/>
      <c r="AO1527" s="81"/>
      <c r="AP1527" s="81"/>
      <c r="AQ1527" s="81"/>
      <c r="AR1527" s="81"/>
      <c r="AS1527" s="81"/>
      <c r="AT1527" s="81"/>
      <c r="AU1527" s="81"/>
      <c r="AV1527" s="81"/>
      <c r="AW1527" s="81"/>
      <c r="AX1527" s="81"/>
      <c r="AY1527" s="81"/>
      <c r="AZ1527" s="81"/>
      <c r="BA1527" s="81"/>
      <c r="BB1527" s="81"/>
      <c r="BC1527" s="81"/>
      <c r="BD1527" s="81"/>
      <c r="BE1527" s="81"/>
      <c r="BF1527" s="81"/>
      <c r="BG1527" s="81"/>
      <c r="BH1527" s="81"/>
      <c r="BI1527" s="81"/>
      <c r="BJ1527" s="86"/>
      <c r="BK1527" s="86"/>
      <c r="BL1527" s="34"/>
      <c r="BM1527" s="86"/>
      <c r="BN1527" s="86"/>
      <c r="BO1527" s="86"/>
      <c r="BP1527" s="86"/>
      <c r="BQ1527" s="86"/>
      <c r="BR1527" s="86"/>
      <c r="BS1527" s="86"/>
      <c r="BT1527" s="86"/>
      <c r="BU1527" s="86"/>
      <c r="BV1527" s="86"/>
      <c r="BW1527" s="86"/>
      <c r="BX1527" s="86"/>
      <c r="BY1527" s="86"/>
      <c r="BZ1527" s="86"/>
      <c r="CA1527" s="86"/>
      <c r="CB1527" s="86"/>
      <c r="CC1527" s="86"/>
      <c r="CD1527" s="86"/>
      <c r="CE1527" s="86"/>
      <c r="CF1527" s="86"/>
      <c r="CG1527" s="86"/>
      <c r="CH1527" s="86"/>
      <c r="CI1527" s="86"/>
      <c r="CJ1527" s="86"/>
      <c r="CK1527" s="86"/>
      <c r="CS1527" s="1" t="s">
        <v>3827</v>
      </c>
    </row>
    <row r="1528" spans="1:97" ht="15.75" hidden="1" customHeight="1">
      <c r="A1528" s="86"/>
      <c r="B1528" s="106"/>
      <c r="C1528" s="81"/>
      <c r="D1528" s="106"/>
      <c r="E1528" s="106"/>
      <c r="F1528" s="106"/>
      <c r="G1528" s="106"/>
      <c r="H1528" s="106"/>
      <c r="I1528" s="106"/>
      <c r="J1528" s="106"/>
      <c r="K1528" s="106"/>
      <c r="L1528" s="106"/>
      <c r="M1528" s="81"/>
      <c r="N1528" s="81"/>
      <c r="O1528" s="81"/>
      <c r="P1528" s="81"/>
      <c r="Q1528" s="81"/>
      <c r="R1528" s="81"/>
      <c r="S1528" s="81"/>
      <c r="T1528" s="81"/>
      <c r="U1528" s="81"/>
      <c r="V1528" s="81"/>
      <c r="W1528" s="81"/>
      <c r="X1528" s="81"/>
      <c r="Y1528" s="81"/>
      <c r="Z1528" s="81"/>
      <c r="AA1528" s="81"/>
      <c r="AB1528" s="81"/>
      <c r="AC1528" s="81"/>
      <c r="AD1528" s="81"/>
      <c r="AE1528" s="81"/>
      <c r="AF1528" s="81"/>
      <c r="AG1528" s="81"/>
      <c r="AH1528" s="81"/>
      <c r="AI1528" s="81"/>
      <c r="AJ1528" s="81"/>
      <c r="AK1528" s="81"/>
      <c r="AL1528" s="81"/>
      <c r="AM1528" s="81"/>
      <c r="AN1528" s="81"/>
      <c r="AO1528" s="81"/>
      <c r="AP1528" s="81"/>
      <c r="AQ1528" s="81"/>
      <c r="AR1528" s="81"/>
      <c r="AS1528" s="81"/>
      <c r="AT1528" s="81"/>
      <c r="AU1528" s="81"/>
      <c r="AV1528" s="81"/>
      <c r="AW1528" s="81"/>
      <c r="AX1528" s="81"/>
      <c r="AY1528" s="81"/>
      <c r="AZ1528" s="81"/>
      <c r="BA1528" s="81"/>
      <c r="BB1528" s="81"/>
      <c r="BC1528" s="81"/>
      <c r="BD1528" s="81"/>
      <c r="BE1528" s="81"/>
      <c r="BF1528" s="81"/>
      <c r="BG1528" s="81"/>
      <c r="BH1528" s="81"/>
      <c r="BI1528" s="81"/>
      <c r="BJ1528" s="86"/>
      <c r="BK1528" s="86"/>
      <c r="BL1528" s="34"/>
      <c r="BM1528" s="86"/>
      <c r="BN1528" s="86"/>
      <c r="BO1528" s="86"/>
      <c r="BP1528" s="86"/>
      <c r="BQ1528" s="86"/>
      <c r="BR1528" s="86"/>
      <c r="BS1528" s="86"/>
      <c r="BT1528" s="86"/>
      <c r="BU1528" s="86"/>
      <c r="BV1528" s="86"/>
      <c r="BW1528" s="86"/>
      <c r="BX1528" s="86"/>
      <c r="BY1528" s="86"/>
      <c r="BZ1528" s="86"/>
      <c r="CA1528" s="86"/>
      <c r="CB1528" s="86"/>
      <c r="CC1528" s="86"/>
      <c r="CD1528" s="86"/>
      <c r="CE1528" s="86"/>
      <c r="CF1528" s="86"/>
      <c r="CG1528" s="86"/>
      <c r="CH1528" s="86"/>
      <c r="CI1528" s="86"/>
      <c r="CJ1528" s="86"/>
      <c r="CK1528" s="86"/>
      <c r="CS1528" s="1" t="s">
        <v>3828</v>
      </c>
    </row>
    <row r="1529" spans="1:97" ht="15.75" hidden="1" customHeight="1">
      <c r="A1529" s="86"/>
      <c r="B1529" s="106"/>
      <c r="C1529" s="81"/>
      <c r="D1529" s="106"/>
      <c r="E1529" s="106"/>
      <c r="F1529" s="106"/>
      <c r="G1529" s="106"/>
      <c r="H1529" s="106"/>
      <c r="I1529" s="106"/>
      <c r="J1529" s="106"/>
      <c r="K1529" s="106"/>
      <c r="L1529" s="106"/>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6"/>
      <c r="BK1529" s="86"/>
      <c r="BL1529" s="34"/>
      <c r="BM1529" s="86"/>
      <c r="BN1529" s="86"/>
      <c r="BO1529" s="86"/>
      <c r="BP1529" s="86"/>
      <c r="BQ1529" s="86"/>
      <c r="BR1529" s="86"/>
      <c r="BS1529" s="86"/>
      <c r="BT1529" s="86"/>
      <c r="BU1529" s="86"/>
      <c r="BV1529" s="86"/>
      <c r="BW1529" s="86"/>
      <c r="BX1529" s="86"/>
      <c r="BY1529" s="86"/>
      <c r="BZ1529" s="86"/>
      <c r="CA1529" s="86"/>
      <c r="CB1529" s="86"/>
      <c r="CC1529" s="86"/>
      <c r="CD1529" s="86"/>
      <c r="CE1529" s="86"/>
      <c r="CF1529" s="86"/>
      <c r="CG1529" s="86"/>
      <c r="CH1529" s="86"/>
      <c r="CI1529" s="86"/>
      <c r="CJ1529" s="86"/>
      <c r="CK1529" s="86"/>
      <c r="CS1529" s="1" t="s">
        <v>3829</v>
      </c>
    </row>
    <row r="1530" spans="1:97" ht="15.75" hidden="1" customHeight="1">
      <c r="A1530" s="86"/>
      <c r="B1530" s="106"/>
      <c r="C1530" s="81"/>
      <c r="D1530" s="106"/>
      <c r="E1530" s="106"/>
      <c r="F1530" s="106"/>
      <c r="G1530" s="106"/>
      <c r="H1530" s="106"/>
      <c r="I1530" s="106"/>
      <c r="J1530" s="106"/>
      <c r="K1530" s="106"/>
      <c r="L1530" s="106"/>
      <c r="M1530" s="81"/>
      <c r="N1530" s="81"/>
      <c r="O1530" s="81"/>
      <c r="P1530" s="81"/>
      <c r="Q1530" s="81"/>
      <c r="R1530" s="81"/>
      <c r="S1530" s="81"/>
      <c r="T1530" s="81"/>
      <c r="U1530" s="81"/>
      <c r="V1530" s="81"/>
      <c r="W1530" s="81"/>
      <c r="X1530" s="81"/>
      <c r="Y1530" s="81"/>
      <c r="Z1530" s="81"/>
      <c r="AA1530" s="81"/>
      <c r="AB1530" s="81"/>
      <c r="AC1530" s="81"/>
      <c r="AD1530" s="81"/>
      <c r="AE1530" s="81"/>
      <c r="AF1530" s="81"/>
      <c r="AG1530" s="81"/>
      <c r="AH1530" s="81"/>
      <c r="AI1530" s="81"/>
      <c r="AJ1530" s="81"/>
      <c r="AK1530" s="81"/>
      <c r="AL1530" s="81"/>
      <c r="AM1530" s="81"/>
      <c r="AN1530" s="81"/>
      <c r="AO1530" s="81"/>
      <c r="AP1530" s="81"/>
      <c r="AQ1530" s="81"/>
      <c r="AR1530" s="81"/>
      <c r="AS1530" s="81"/>
      <c r="AT1530" s="81"/>
      <c r="AU1530" s="81"/>
      <c r="AV1530" s="81"/>
      <c r="AW1530" s="81"/>
      <c r="AX1530" s="81"/>
      <c r="AY1530" s="81"/>
      <c r="AZ1530" s="81"/>
      <c r="BA1530" s="81"/>
      <c r="BB1530" s="81"/>
      <c r="BC1530" s="81"/>
      <c r="BD1530" s="81"/>
      <c r="BE1530" s="81"/>
      <c r="BF1530" s="81"/>
      <c r="BG1530" s="81"/>
      <c r="BH1530" s="81"/>
      <c r="BI1530" s="81"/>
      <c r="BJ1530" s="86"/>
      <c r="BK1530" s="86"/>
      <c r="BL1530" s="34"/>
      <c r="BM1530" s="86"/>
      <c r="BN1530" s="86"/>
      <c r="BO1530" s="86"/>
      <c r="BP1530" s="86"/>
      <c r="BQ1530" s="86"/>
      <c r="BR1530" s="86"/>
      <c r="BS1530" s="86"/>
      <c r="BT1530" s="86"/>
      <c r="BU1530" s="86"/>
      <c r="BV1530" s="86"/>
      <c r="BW1530" s="86"/>
      <c r="BX1530" s="86"/>
      <c r="BY1530" s="86"/>
      <c r="BZ1530" s="86"/>
      <c r="CA1530" s="86"/>
      <c r="CB1530" s="86"/>
      <c r="CC1530" s="86"/>
      <c r="CD1530" s="86"/>
      <c r="CE1530" s="86"/>
      <c r="CF1530" s="86"/>
      <c r="CG1530" s="86"/>
      <c r="CH1530" s="86"/>
      <c r="CI1530" s="86"/>
      <c r="CJ1530" s="86"/>
      <c r="CK1530" s="86"/>
      <c r="CS1530" s="1" t="s">
        <v>3830</v>
      </c>
    </row>
    <row r="1531" spans="1:97" ht="15.75" hidden="1" customHeight="1">
      <c r="A1531" s="86"/>
      <c r="B1531" s="106"/>
      <c r="C1531" s="81"/>
      <c r="D1531" s="106"/>
      <c r="E1531" s="106"/>
      <c r="F1531" s="106"/>
      <c r="G1531" s="106"/>
      <c r="H1531" s="106"/>
      <c r="I1531" s="106"/>
      <c r="J1531" s="106"/>
      <c r="K1531" s="106"/>
      <c r="L1531" s="106"/>
      <c r="M1531" s="81"/>
      <c r="N1531" s="81"/>
      <c r="O1531" s="81"/>
      <c r="P1531" s="81"/>
      <c r="Q1531" s="81"/>
      <c r="R1531" s="81"/>
      <c r="S1531" s="81"/>
      <c r="T1531" s="81"/>
      <c r="U1531" s="81"/>
      <c r="V1531" s="81"/>
      <c r="W1531" s="81"/>
      <c r="X1531" s="81"/>
      <c r="Y1531" s="81"/>
      <c r="Z1531" s="81"/>
      <c r="AA1531" s="81"/>
      <c r="AB1531" s="81"/>
      <c r="AC1531" s="81"/>
      <c r="AD1531" s="81"/>
      <c r="AE1531" s="81"/>
      <c r="AF1531" s="81"/>
      <c r="AG1531" s="81"/>
      <c r="AH1531" s="81"/>
      <c r="AI1531" s="81"/>
      <c r="AJ1531" s="81"/>
      <c r="AK1531" s="81"/>
      <c r="AL1531" s="81"/>
      <c r="AM1531" s="81"/>
      <c r="AN1531" s="81"/>
      <c r="AO1531" s="81"/>
      <c r="AP1531" s="81"/>
      <c r="AQ1531" s="81"/>
      <c r="AR1531" s="81"/>
      <c r="AS1531" s="81"/>
      <c r="AT1531" s="81"/>
      <c r="AU1531" s="81"/>
      <c r="AV1531" s="81"/>
      <c r="AW1531" s="81"/>
      <c r="AX1531" s="81"/>
      <c r="AY1531" s="81"/>
      <c r="AZ1531" s="81"/>
      <c r="BA1531" s="81"/>
      <c r="BB1531" s="81"/>
      <c r="BC1531" s="81"/>
      <c r="BD1531" s="81"/>
      <c r="BE1531" s="81"/>
      <c r="BF1531" s="81"/>
      <c r="BG1531" s="81"/>
      <c r="BH1531" s="81"/>
      <c r="BI1531" s="81"/>
      <c r="BJ1531" s="86"/>
      <c r="BK1531" s="86"/>
      <c r="BL1531" s="34"/>
      <c r="BM1531" s="86"/>
      <c r="BN1531" s="86"/>
      <c r="BO1531" s="86"/>
      <c r="BP1531" s="86"/>
      <c r="BQ1531" s="86"/>
      <c r="BR1531" s="86"/>
      <c r="BS1531" s="86"/>
      <c r="BT1531" s="86"/>
      <c r="BU1531" s="86"/>
      <c r="BV1531" s="86"/>
      <c r="BW1531" s="86"/>
      <c r="BX1531" s="86"/>
      <c r="BY1531" s="86"/>
      <c r="BZ1531" s="86"/>
      <c r="CA1531" s="86"/>
      <c r="CB1531" s="86"/>
      <c r="CC1531" s="86"/>
      <c r="CD1531" s="86"/>
      <c r="CE1531" s="86"/>
      <c r="CF1531" s="86"/>
      <c r="CG1531" s="86"/>
      <c r="CH1531" s="86"/>
      <c r="CI1531" s="86"/>
      <c r="CJ1531" s="86"/>
      <c r="CK1531" s="86"/>
      <c r="CS1531" s="1" t="s">
        <v>3831</v>
      </c>
    </row>
    <row r="1532" spans="1:97" ht="15.75" hidden="1" customHeight="1">
      <c r="A1532" s="86"/>
      <c r="B1532" s="106"/>
      <c r="C1532" s="81"/>
      <c r="D1532" s="106"/>
      <c r="E1532" s="106"/>
      <c r="F1532" s="106"/>
      <c r="G1532" s="106"/>
      <c r="H1532" s="106"/>
      <c r="I1532" s="106"/>
      <c r="J1532" s="106"/>
      <c r="K1532" s="106"/>
      <c r="L1532" s="106"/>
      <c r="M1532" s="81"/>
      <c r="N1532" s="81"/>
      <c r="O1532" s="81"/>
      <c r="P1532" s="81"/>
      <c r="Q1532" s="81"/>
      <c r="R1532" s="81"/>
      <c r="S1532" s="81"/>
      <c r="T1532" s="81"/>
      <c r="U1532" s="81"/>
      <c r="V1532" s="81"/>
      <c r="W1532" s="81"/>
      <c r="X1532" s="81"/>
      <c r="Y1532" s="81"/>
      <c r="Z1532" s="81"/>
      <c r="AA1532" s="81"/>
      <c r="AB1532" s="81"/>
      <c r="AC1532" s="81"/>
      <c r="AD1532" s="81"/>
      <c r="AE1532" s="81"/>
      <c r="AF1532" s="81"/>
      <c r="AG1532" s="81"/>
      <c r="AH1532" s="81"/>
      <c r="AI1532" s="81"/>
      <c r="AJ1532" s="81"/>
      <c r="AK1532" s="81"/>
      <c r="AL1532" s="81"/>
      <c r="AM1532" s="81"/>
      <c r="AN1532" s="81"/>
      <c r="AO1532" s="81"/>
      <c r="AP1532" s="81"/>
      <c r="AQ1532" s="81"/>
      <c r="AR1532" s="81"/>
      <c r="AS1532" s="81"/>
      <c r="AT1532" s="81"/>
      <c r="AU1532" s="81"/>
      <c r="AV1532" s="81"/>
      <c r="AW1532" s="81"/>
      <c r="AX1532" s="81"/>
      <c r="AY1532" s="81"/>
      <c r="AZ1532" s="81"/>
      <c r="BA1532" s="81"/>
      <c r="BB1532" s="81"/>
      <c r="BC1532" s="81"/>
      <c r="BD1532" s="81"/>
      <c r="BE1532" s="81"/>
      <c r="BF1532" s="81"/>
      <c r="BG1532" s="81"/>
      <c r="BH1532" s="81"/>
      <c r="BI1532" s="81"/>
      <c r="BJ1532" s="86"/>
      <c r="BK1532" s="86"/>
      <c r="BL1532" s="34"/>
      <c r="BM1532" s="86"/>
      <c r="BN1532" s="86"/>
      <c r="BO1532" s="86"/>
      <c r="BP1532" s="86"/>
      <c r="BQ1532" s="86"/>
      <c r="BR1532" s="86"/>
      <c r="BS1532" s="86"/>
      <c r="BT1532" s="86"/>
      <c r="BU1532" s="86"/>
      <c r="BV1532" s="86"/>
      <c r="BW1532" s="86"/>
      <c r="BX1532" s="86"/>
      <c r="BY1532" s="86"/>
      <c r="BZ1532" s="86"/>
      <c r="CA1532" s="86"/>
      <c r="CB1532" s="86"/>
      <c r="CC1532" s="86"/>
      <c r="CD1532" s="86"/>
      <c r="CE1532" s="86"/>
      <c r="CF1532" s="86"/>
      <c r="CG1532" s="86"/>
      <c r="CH1532" s="86"/>
      <c r="CI1532" s="86"/>
      <c r="CJ1532" s="86"/>
      <c r="CK1532" s="86"/>
      <c r="CS1532" s="1" t="s">
        <v>3832</v>
      </c>
    </row>
    <row r="1533" spans="1:97" ht="15.75" hidden="1" customHeight="1">
      <c r="A1533" s="86"/>
      <c r="B1533" s="106"/>
      <c r="C1533" s="81"/>
      <c r="D1533" s="106"/>
      <c r="E1533" s="106"/>
      <c r="F1533" s="106"/>
      <c r="G1533" s="106"/>
      <c r="H1533" s="106"/>
      <c r="I1533" s="106"/>
      <c r="J1533" s="106"/>
      <c r="K1533" s="106"/>
      <c r="L1533" s="106"/>
      <c r="M1533" s="81"/>
      <c r="N1533" s="81"/>
      <c r="O1533" s="81"/>
      <c r="P1533" s="81"/>
      <c r="Q1533" s="81"/>
      <c r="R1533" s="81"/>
      <c r="S1533" s="81"/>
      <c r="T1533" s="81"/>
      <c r="U1533" s="81"/>
      <c r="V1533" s="81"/>
      <c r="W1533" s="81"/>
      <c r="X1533" s="81"/>
      <c r="Y1533" s="81"/>
      <c r="Z1533" s="81"/>
      <c r="AA1533" s="81"/>
      <c r="AB1533" s="81"/>
      <c r="AC1533" s="81"/>
      <c r="AD1533" s="81"/>
      <c r="AE1533" s="81"/>
      <c r="AF1533" s="81"/>
      <c r="AG1533" s="81"/>
      <c r="AH1533" s="81"/>
      <c r="AI1533" s="81"/>
      <c r="AJ1533" s="81"/>
      <c r="AK1533" s="81"/>
      <c r="AL1533" s="81"/>
      <c r="AM1533" s="81"/>
      <c r="AN1533" s="81"/>
      <c r="AO1533" s="81"/>
      <c r="AP1533" s="81"/>
      <c r="AQ1533" s="81"/>
      <c r="AR1533" s="81"/>
      <c r="AS1533" s="81"/>
      <c r="AT1533" s="81"/>
      <c r="AU1533" s="81"/>
      <c r="AV1533" s="81"/>
      <c r="AW1533" s="81"/>
      <c r="AX1533" s="81"/>
      <c r="AY1533" s="81"/>
      <c r="AZ1533" s="81"/>
      <c r="BA1533" s="81"/>
      <c r="BB1533" s="81"/>
      <c r="BC1533" s="81"/>
      <c r="BD1533" s="81"/>
      <c r="BE1533" s="81"/>
      <c r="BF1533" s="81"/>
      <c r="BG1533" s="81"/>
      <c r="BH1533" s="81"/>
      <c r="BI1533" s="81"/>
      <c r="BJ1533" s="86"/>
      <c r="BK1533" s="86"/>
      <c r="BL1533" s="34"/>
      <c r="BM1533" s="86"/>
      <c r="BN1533" s="86"/>
      <c r="BO1533" s="86"/>
      <c r="BP1533" s="86"/>
      <c r="BQ1533" s="86"/>
      <c r="BR1533" s="86"/>
      <c r="BS1533" s="86"/>
      <c r="BT1533" s="86"/>
      <c r="BU1533" s="86"/>
      <c r="BV1533" s="86"/>
      <c r="BW1533" s="86"/>
      <c r="BX1533" s="86"/>
      <c r="BY1533" s="86"/>
      <c r="BZ1533" s="86"/>
      <c r="CA1533" s="86"/>
      <c r="CB1533" s="86"/>
      <c r="CC1533" s="86"/>
      <c r="CD1533" s="86"/>
      <c r="CE1533" s="86"/>
      <c r="CF1533" s="86"/>
      <c r="CG1533" s="86"/>
      <c r="CH1533" s="86"/>
      <c r="CI1533" s="86"/>
      <c r="CJ1533" s="86"/>
      <c r="CK1533" s="86"/>
      <c r="CS1533" s="1" t="s">
        <v>3833</v>
      </c>
    </row>
    <row r="1534" spans="1:97" ht="15.75" hidden="1" customHeight="1">
      <c r="A1534" s="86"/>
      <c r="B1534" s="106"/>
      <c r="C1534" s="81"/>
      <c r="D1534" s="106"/>
      <c r="E1534" s="106"/>
      <c r="F1534" s="106"/>
      <c r="G1534" s="106"/>
      <c r="H1534" s="106"/>
      <c r="I1534" s="106"/>
      <c r="J1534" s="106"/>
      <c r="K1534" s="106"/>
      <c r="L1534" s="106"/>
      <c r="M1534" s="81"/>
      <c r="N1534" s="81"/>
      <c r="O1534" s="81"/>
      <c r="P1534" s="81"/>
      <c r="Q1534" s="81"/>
      <c r="R1534" s="81"/>
      <c r="S1534" s="81"/>
      <c r="T1534" s="81"/>
      <c r="U1534" s="81"/>
      <c r="V1534" s="81"/>
      <c r="W1534" s="81"/>
      <c r="X1534" s="81"/>
      <c r="Y1534" s="81"/>
      <c r="Z1534" s="81"/>
      <c r="AA1534" s="81"/>
      <c r="AB1534" s="81"/>
      <c r="AC1534" s="81"/>
      <c r="AD1534" s="81"/>
      <c r="AE1534" s="81"/>
      <c r="AF1534" s="81"/>
      <c r="AG1534" s="81"/>
      <c r="AH1534" s="81"/>
      <c r="AI1534" s="81"/>
      <c r="AJ1534" s="81"/>
      <c r="AK1534" s="81"/>
      <c r="AL1534" s="81"/>
      <c r="AM1534" s="81"/>
      <c r="AN1534" s="81"/>
      <c r="AO1534" s="81"/>
      <c r="AP1534" s="81"/>
      <c r="AQ1534" s="81"/>
      <c r="AR1534" s="81"/>
      <c r="AS1534" s="81"/>
      <c r="AT1534" s="81"/>
      <c r="AU1534" s="81"/>
      <c r="AV1534" s="81"/>
      <c r="AW1534" s="81"/>
      <c r="AX1534" s="81"/>
      <c r="AY1534" s="81"/>
      <c r="AZ1534" s="81"/>
      <c r="BA1534" s="81"/>
      <c r="BB1534" s="81"/>
      <c r="BC1534" s="81"/>
      <c r="BD1534" s="81"/>
      <c r="BE1534" s="81"/>
      <c r="BF1534" s="81"/>
      <c r="BG1534" s="81"/>
      <c r="BH1534" s="81"/>
      <c r="BI1534" s="81"/>
      <c r="BJ1534" s="86"/>
      <c r="BK1534" s="86"/>
      <c r="BL1534" s="34"/>
      <c r="BM1534" s="86"/>
      <c r="BN1534" s="86"/>
      <c r="BO1534" s="86"/>
      <c r="BP1534" s="86"/>
      <c r="BQ1534" s="86"/>
      <c r="BR1534" s="86"/>
      <c r="BS1534" s="86"/>
      <c r="BT1534" s="86"/>
      <c r="BU1534" s="86"/>
      <c r="BV1534" s="86"/>
      <c r="BW1534" s="86"/>
      <c r="BX1534" s="86"/>
      <c r="BY1534" s="86"/>
      <c r="BZ1534" s="86"/>
      <c r="CA1534" s="86"/>
      <c r="CB1534" s="86"/>
      <c r="CC1534" s="86"/>
      <c r="CD1534" s="86"/>
      <c r="CE1534" s="86"/>
      <c r="CF1534" s="86"/>
      <c r="CG1534" s="86"/>
      <c r="CH1534" s="86"/>
      <c r="CI1534" s="86"/>
      <c r="CJ1534" s="86"/>
      <c r="CK1534" s="86"/>
      <c r="CS1534" s="1" t="s">
        <v>3834</v>
      </c>
    </row>
    <row r="1535" spans="1:97" ht="15.75" hidden="1" customHeight="1">
      <c r="A1535" s="86"/>
      <c r="B1535" s="106"/>
      <c r="C1535" s="81"/>
      <c r="D1535" s="106"/>
      <c r="E1535" s="106"/>
      <c r="F1535" s="106"/>
      <c r="G1535" s="106"/>
      <c r="H1535" s="106"/>
      <c r="I1535" s="106"/>
      <c r="J1535" s="106"/>
      <c r="K1535" s="106"/>
      <c r="L1535" s="106"/>
      <c r="M1535" s="81"/>
      <c r="N1535" s="81"/>
      <c r="O1535" s="81"/>
      <c r="P1535" s="81"/>
      <c r="Q1535" s="81"/>
      <c r="R1535" s="81"/>
      <c r="S1535" s="81"/>
      <c r="T1535" s="81"/>
      <c r="U1535" s="81"/>
      <c r="V1535" s="81"/>
      <c r="W1535" s="81"/>
      <c r="X1535" s="81"/>
      <c r="Y1535" s="81"/>
      <c r="Z1535" s="81"/>
      <c r="AA1535" s="81"/>
      <c r="AB1535" s="81"/>
      <c r="AC1535" s="81"/>
      <c r="AD1535" s="81"/>
      <c r="AE1535" s="81"/>
      <c r="AF1535" s="81"/>
      <c r="AG1535" s="81"/>
      <c r="AH1535" s="81"/>
      <c r="AI1535" s="81"/>
      <c r="AJ1535" s="81"/>
      <c r="AK1535" s="81"/>
      <c r="AL1535" s="81"/>
      <c r="AM1535" s="81"/>
      <c r="AN1535" s="81"/>
      <c r="AO1535" s="81"/>
      <c r="AP1535" s="81"/>
      <c r="AQ1535" s="81"/>
      <c r="AR1535" s="81"/>
      <c r="AS1535" s="81"/>
      <c r="AT1535" s="81"/>
      <c r="AU1535" s="81"/>
      <c r="AV1535" s="81"/>
      <c r="AW1535" s="81"/>
      <c r="AX1535" s="81"/>
      <c r="AY1535" s="81"/>
      <c r="AZ1535" s="81"/>
      <c r="BA1535" s="81"/>
      <c r="BB1535" s="81"/>
      <c r="BC1535" s="81"/>
      <c r="BD1535" s="81"/>
      <c r="BE1535" s="81"/>
      <c r="BF1535" s="81"/>
      <c r="BG1535" s="81"/>
      <c r="BH1535" s="81"/>
      <c r="BI1535" s="81"/>
      <c r="BJ1535" s="86"/>
      <c r="BK1535" s="86"/>
      <c r="BL1535" s="34"/>
      <c r="BM1535" s="86"/>
      <c r="BN1535" s="86"/>
      <c r="BO1535" s="86"/>
      <c r="BP1535" s="86"/>
      <c r="BQ1535" s="86"/>
      <c r="BR1535" s="86"/>
      <c r="BS1535" s="86"/>
      <c r="BT1535" s="86"/>
      <c r="BU1535" s="86"/>
      <c r="BV1535" s="86"/>
      <c r="BW1535" s="86"/>
      <c r="BX1535" s="86"/>
      <c r="BY1535" s="86"/>
      <c r="BZ1535" s="86"/>
      <c r="CA1535" s="86"/>
      <c r="CB1535" s="86"/>
      <c r="CC1535" s="86"/>
      <c r="CD1535" s="86"/>
      <c r="CE1535" s="86"/>
      <c r="CF1535" s="86"/>
      <c r="CG1535" s="86"/>
      <c r="CH1535" s="86"/>
      <c r="CI1535" s="86"/>
      <c r="CJ1535" s="86"/>
      <c r="CK1535" s="86"/>
      <c r="CS1535" s="1" t="s">
        <v>3835</v>
      </c>
    </row>
    <row r="1536" spans="1:97" ht="15.75" hidden="1" customHeight="1">
      <c r="A1536" s="86"/>
      <c r="B1536" s="106"/>
      <c r="C1536" s="81"/>
      <c r="D1536" s="106"/>
      <c r="E1536" s="106"/>
      <c r="F1536" s="106"/>
      <c r="G1536" s="106"/>
      <c r="H1536" s="106"/>
      <c r="I1536" s="106"/>
      <c r="J1536" s="106"/>
      <c r="K1536" s="106"/>
      <c r="L1536" s="106"/>
      <c r="M1536" s="81"/>
      <c r="N1536" s="81"/>
      <c r="O1536" s="81"/>
      <c r="P1536" s="81"/>
      <c r="Q1536" s="81"/>
      <c r="R1536" s="81"/>
      <c r="S1536" s="81"/>
      <c r="T1536" s="81"/>
      <c r="U1536" s="81"/>
      <c r="V1536" s="81"/>
      <c r="W1536" s="81"/>
      <c r="X1536" s="81"/>
      <c r="Y1536" s="81"/>
      <c r="Z1536" s="81"/>
      <c r="AA1536" s="81"/>
      <c r="AB1536" s="81"/>
      <c r="AC1536" s="81"/>
      <c r="AD1536" s="81"/>
      <c r="AE1536" s="81"/>
      <c r="AF1536" s="81"/>
      <c r="AG1536" s="81"/>
      <c r="AH1536" s="81"/>
      <c r="AI1536" s="81"/>
      <c r="AJ1536" s="81"/>
      <c r="AK1536" s="81"/>
      <c r="AL1536" s="81"/>
      <c r="AM1536" s="81"/>
      <c r="AN1536" s="81"/>
      <c r="AO1536" s="81"/>
      <c r="AP1536" s="81"/>
      <c r="AQ1536" s="81"/>
      <c r="AR1536" s="81"/>
      <c r="AS1536" s="81"/>
      <c r="AT1536" s="81"/>
      <c r="AU1536" s="81"/>
      <c r="AV1536" s="81"/>
      <c r="AW1536" s="81"/>
      <c r="AX1536" s="81"/>
      <c r="AY1536" s="81"/>
      <c r="AZ1536" s="81"/>
      <c r="BA1536" s="81"/>
      <c r="BB1536" s="81"/>
      <c r="BC1536" s="81"/>
      <c r="BD1536" s="81"/>
      <c r="BE1536" s="81"/>
      <c r="BF1536" s="81"/>
      <c r="BG1536" s="81"/>
      <c r="BH1536" s="81"/>
      <c r="BI1536" s="81"/>
      <c r="BJ1536" s="86"/>
      <c r="BK1536" s="86"/>
      <c r="BL1536" s="34"/>
      <c r="BM1536" s="86"/>
      <c r="BN1536" s="86"/>
      <c r="BO1536" s="86"/>
      <c r="BP1536" s="86"/>
      <c r="BQ1536" s="86"/>
      <c r="BR1536" s="86"/>
      <c r="BS1536" s="86"/>
      <c r="BT1536" s="86"/>
      <c r="BU1536" s="86"/>
      <c r="BV1536" s="86"/>
      <c r="BW1536" s="86"/>
      <c r="BX1536" s="86"/>
      <c r="BY1536" s="86"/>
      <c r="BZ1536" s="86"/>
      <c r="CA1536" s="86"/>
      <c r="CB1536" s="86"/>
      <c r="CC1536" s="86"/>
      <c r="CD1536" s="86"/>
      <c r="CE1536" s="86"/>
      <c r="CF1536" s="86"/>
      <c r="CG1536" s="86"/>
      <c r="CH1536" s="86"/>
      <c r="CI1536" s="86"/>
      <c r="CJ1536" s="86"/>
      <c r="CK1536" s="86"/>
      <c r="CS1536" s="1" t="s">
        <v>3836</v>
      </c>
    </row>
    <row r="1537" spans="1:97" ht="15.75" hidden="1" customHeight="1">
      <c r="A1537" s="86"/>
      <c r="B1537" s="106"/>
      <c r="C1537" s="81"/>
      <c r="D1537" s="106"/>
      <c r="E1537" s="106"/>
      <c r="F1537" s="106"/>
      <c r="G1537" s="106"/>
      <c r="H1537" s="106"/>
      <c r="I1537" s="106"/>
      <c r="J1537" s="106"/>
      <c r="K1537" s="106"/>
      <c r="L1537" s="106"/>
      <c r="M1537" s="81"/>
      <c r="N1537" s="81"/>
      <c r="O1537" s="81"/>
      <c r="P1537" s="81"/>
      <c r="Q1537" s="81"/>
      <c r="R1537" s="81"/>
      <c r="S1537" s="81"/>
      <c r="T1537" s="81"/>
      <c r="U1537" s="81"/>
      <c r="V1537" s="81"/>
      <c r="W1537" s="81"/>
      <c r="X1537" s="81"/>
      <c r="Y1537" s="81"/>
      <c r="Z1537" s="81"/>
      <c r="AA1537" s="81"/>
      <c r="AB1537" s="81"/>
      <c r="AC1537" s="81"/>
      <c r="AD1537" s="81"/>
      <c r="AE1537" s="81"/>
      <c r="AF1537" s="81"/>
      <c r="AG1537" s="81"/>
      <c r="AH1537" s="81"/>
      <c r="AI1537" s="81"/>
      <c r="AJ1537" s="81"/>
      <c r="AK1537" s="81"/>
      <c r="AL1537" s="81"/>
      <c r="AM1537" s="81"/>
      <c r="AN1537" s="81"/>
      <c r="AO1537" s="81"/>
      <c r="AP1537" s="81"/>
      <c r="AQ1537" s="81"/>
      <c r="AR1537" s="81"/>
      <c r="AS1537" s="81"/>
      <c r="AT1537" s="81"/>
      <c r="AU1537" s="81"/>
      <c r="AV1537" s="81"/>
      <c r="AW1537" s="81"/>
      <c r="AX1537" s="81"/>
      <c r="AY1537" s="81"/>
      <c r="AZ1537" s="81"/>
      <c r="BA1537" s="81"/>
      <c r="BB1537" s="81"/>
      <c r="BC1537" s="81"/>
      <c r="BD1537" s="81"/>
      <c r="BE1537" s="81"/>
      <c r="BF1537" s="81"/>
      <c r="BG1537" s="81"/>
      <c r="BH1537" s="81"/>
      <c r="BI1537" s="81"/>
      <c r="BJ1537" s="86"/>
      <c r="BK1537" s="86"/>
      <c r="BL1537" s="34"/>
      <c r="BM1537" s="86"/>
      <c r="BN1537" s="86"/>
      <c r="BO1537" s="86"/>
      <c r="BP1537" s="86"/>
      <c r="BQ1537" s="86"/>
      <c r="BR1537" s="86"/>
      <c r="BS1537" s="86"/>
      <c r="BT1537" s="86"/>
      <c r="BU1537" s="86"/>
      <c r="BV1537" s="86"/>
      <c r="BW1537" s="86"/>
      <c r="BX1537" s="86"/>
      <c r="BY1537" s="86"/>
      <c r="BZ1537" s="86"/>
      <c r="CA1537" s="86"/>
      <c r="CB1537" s="86"/>
      <c r="CC1537" s="86"/>
      <c r="CD1537" s="86"/>
      <c r="CE1537" s="86"/>
      <c r="CF1537" s="86"/>
      <c r="CG1537" s="86"/>
      <c r="CH1537" s="86"/>
      <c r="CI1537" s="86"/>
      <c r="CJ1537" s="86"/>
      <c r="CK1537" s="86"/>
      <c r="CS1537" s="1" t="s">
        <v>3837</v>
      </c>
    </row>
    <row r="1538" spans="1:97" ht="15.75" hidden="1" customHeight="1">
      <c r="A1538" s="86"/>
      <c r="B1538" s="106"/>
      <c r="C1538" s="81"/>
      <c r="D1538" s="106"/>
      <c r="E1538" s="106"/>
      <c r="F1538" s="106"/>
      <c r="G1538" s="106"/>
      <c r="H1538" s="106"/>
      <c r="I1538" s="106"/>
      <c r="J1538" s="106"/>
      <c r="K1538" s="106"/>
      <c r="L1538" s="106"/>
      <c r="M1538" s="81"/>
      <c r="N1538" s="81"/>
      <c r="O1538" s="81"/>
      <c r="P1538" s="81"/>
      <c r="Q1538" s="81"/>
      <c r="R1538" s="81"/>
      <c r="S1538" s="81"/>
      <c r="T1538" s="81"/>
      <c r="U1538" s="81"/>
      <c r="V1538" s="81"/>
      <c r="W1538" s="81"/>
      <c r="X1538" s="81"/>
      <c r="Y1538" s="81"/>
      <c r="Z1538" s="81"/>
      <c r="AA1538" s="81"/>
      <c r="AB1538" s="81"/>
      <c r="AC1538" s="81"/>
      <c r="AD1538" s="81"/>
      <c r="AE1538" s="81"/>
      <c r="AF1538" s="81"/>
      <c r="AG1538" s="81"/>
      <c r="AH1538" s="81"/>
      <c r="AI1538" s="81"/>
      <c r="AJ1538" s="81"/>
      <c r="AK1538" s="81"/>
      <c r="AL1538" s="81"/>
      <c r="AM1538" s="81"/>
      <c r="AN1538" s="81"/>
      <c r="AO1538" s="81"/>
      <c r="AP1538" s="81"/>
      <c r="AQ1538" s="81"/>
      <c r="AR1538" s="81"/>
      <c r="AS1538" s="81"/>
      <c r="AT1538" s="81"/>
      <c r="AU1538" s="81"/>
      <c r="AV1538" s="81"/>
      <c r="AW1538" s="81"/>
      <c r="AX1538" s="81"/>
      <c r="AY1538" s="81"/>
      <c r="AZ1538" s="81"/>
      <c r="BA1538" s="81"/>
      <c r="BB1538" s="81"/>
      <c r="BC1538" s="81"/>
      <c r="BD1538" s="81"/>
      <c r="BE1538" s="81"/>
      <c r="BF1538" s="81"/>
      <c r="BG1538" s="81"/>
      <c r="BH1538" s="81"/>
      <c r="BI1538" s="81"/>
      <c r="BJ1538" s="86"/>
      <c r="BK1538" s="86"/>
      <c r="BL1538" s="34"/>
      <c r="BM1538" s="86"/>
      <c r="BN1538" s="86"/>
      <c r="BO1538" s="86"/>
      <c r="BP1538" s="86"/>
      <c r="BQ1538" s="86"/>
      <c r="BR1538" s="86"/>
      <c r="BS1538" s="86"/>
      <c r="BT1538" s="86"/>
      <c r="BU1538" s="86"/>
      <c r="BV1538" s="86"/>
      <c r="BW1538" s="86"/>
      <c r="BX1538" s="86"/>
      <c r="BY1538" s="86"/>
      <c r="BZ1538" s="86"/>
      <c r="CA1538" s="86"/>
      <c r="CB1538" s="86"/>
      <c r="CC1538" s="86"/>
      <c r="CD1538" s="86"/>
      <c r="CE1538" s="86"/>
      <c r="CF1538" s="86"/>
      <c r="CG1538" s="86"/>
      <c r="CH1538" s="86"/>
      <c r="CI1538" s="86"/>
      <c r="CJ1538" s="86"/>
      <c r="CK1538" s="86"/>
      <c r="CS1538" s="1" t="s">
        <v>602</v>
      </c>
    </row>
    <row r="1539" spans="1:97" ht="15.75" hidden="1" customHeight="1">
      <c r="A1539" s="86"/>
      <c r="B1539" s="106"/>
      <c r="C1539" s="81"/>
      <c r="D1539" s="106"/>
      <c r="E1539" s="106"/>
      <c r="F1539" s="106"/>
      <c r="G1539" s="106"/>
      <c r="H1539" s="106"/>
      <c r="I1539" s="106"/>
      <c r="J1539" s="106"/>
      <c r="K1539" s="106"/>
      <c r="L1539" s="106"/>
      <c r="M1539" s="81"/>
      <c r="N1539" s="81"/>
      <c r="O1539" s="81"/>
      <c r="P1539" s="81"/>
      <c r="Q1539" s="81"/>
      <c r="R1539" s="81"/>
      <c r="S1539" s="81"/>
      <c r="T1539" s="81"/>
      <c r="U1539" s="81"/>
      <c r="V1539" s="81"/>
      <c r="W1539" s="81"/>
      <c r="X1539" s="81"/>
      <c r="Y1539" s="81"/>
      <c r="Z1539" s="81"/>
      <c r="AA1539" s="81"/>
      <c r="AB1539" s="81"/>
      <c r="AC1539" s="81"/>
      <c r="AD1539" s="81"/>
      <c r="AE1539" s="81"/>
      <c r="AF1539" s="81"/>
      <c r="AG1539" s="81"/>
      <c r="AH1539" s="81"/>
      <c r="AI1539" s="81"/>
      <c r="AJ1539" s="81"/>
      <c r="AK1539" s="81"/>
      <c r="AL1539" s="81"/>
      <c r="AM1539" s="81"/>
      <c r="AN1539" s="81"/>
      <c r="AO1539" s="81"/>
      <c r="AP1539" s="81"/>
      <c r="AQ1539" s="81"/>
      <c r="AR1539" s="81"/>
      <c r="AS1539" s="81"/>
      <c r="AT1539" s="81"/>
      <c r="AU1539" s="81"/>
      <c r="AV1539" s="81"/>
      <c r="AW1539" s="81"/>
      <c r="AX1539" s="81"/>
      <c r="AY1539" s="81"/>
      <c r="AZ1539" s="81"/>
      <c r="BA1539" s="81"/>
      <c r="BB1539" s="81"/>
      <c r="BC1539" s="81"/>
      <c r="BD1539" s="81"/>
      <c r="BE1539" s="81"/>
      <c r="BF1539" s="81"/>
      <c r="BG1539" s="81"/>
      <c r="BH1539" s="81"/>
      <c r="BI1539" s="81"/>
      <c r="BJ1539" s="86"/>
      <c r="BK1539" s="86"/>
      <c r="BL1539" s="34"/>
      <c r="BM1539" s="86"/>
      <c r="BN1539" s="86"/>
      <c r="BO1539" s="86"/>
      <c r="BP1539" s="86"/>
      <c r="BQ1539" s="86"/>
      <c r="BR1539" s="86"/>
      <c r="BS1539" s="86"/>
      <c r="BT1539" s="86"/>
      <c r="BU1539" s="86"/>
      <c r="BV1539" s="86"/>
      <c r="BW1539" s="86"/>
      <c r="BX1539" s="86"/>
      <c r="BY1539" s="86"/>
      <c r="BZ1539" s="86"/>
      <c r="CA1539" s="86"/>
      <c r="CB1539" s="86"/>
      <c r="CC1539" s="86"/>
      <c r="CD1539" s="86"/>
      <c r="CE1539" s="86"/>
      <c r="CF1539" s="86"/>
      <c r="CG1539" s="86"/>
      <c r="CH1539" s="86"/>
      <c r="CI1539" s="86"/>
      <c r="CJ1539" s="86"/>
      <c r="CK1539" s="86"/>
      <c r="CS1539" s="1" t="s">
        <v>676</v>
      </c>
    </row>
    <row r="1540" spans="1:97" ht="15.75" hidden="1" customHeight="1">
      <c r="A1540" s="86"/>
      <c r="B1540" s="106"/>
      <c r="C1540" s="81"/>
      <c r="D1540" s="106"/>
      <c r="E1540" s="106"/>
      <c r="F1540" s="106"/>
      <c r="G1540" s="106"/>
      <c r="H1540" s="106"/>
      <c r="I1540" s="106"/>
      <c r="J1540" s="106"/>
      <c r="K1540" s="106"/>
      <c r="L1540" s="106"/>
      <c r="M1540" s="81"/>
      <c r="N1540" s="81"/>
      <c r="O1540" s="81"/>
      <c r="P1540" s="81"/>
      <c r="Q1540" s="81"/>
      <c r="R1540" s="81"/>
      <c r="S1540" s="81"/>
      <c r="T1540" s="81"/>
      <c r="U1540" s="81"/>
      <c r="V1540" s="81"/>
      <c r="W1540" s="81"/>
      <c r="X1540" s="81"/>
      <c r="Y1540" s="81"/>
      <c r="Z1540" s="81"/>
      <c r="AA1540" s="81"/>
      <c r="AB1540" s="81"/>
      <c r="AC1540" s="81"/>
      <c r="AD1540" s="81"/>
      <c r="AE1540" s="81"/>
      <c r="AF1540" s="81"/>
      <c r="AG1540" s="81"/>
      <c r="AH1540" s="81"/>
      <c r="AI1540" s="81"/>
      <c r="AJ1540" s="81"/>
      <c r="AK1540" s="81"/>
      <c r="AL1540" s="81"/>
      <c r="AM1540" s="81"/>
      <c r="AN1540" s="81"/>
      <c r="AO1540" s="81"/>
      <c r="AP1540" s="81"/>
      <c r="AQ1540" s="81"/>
      <c r="AR1540" s="81"/>
      <c r="AS1540" s="81"/>
      <c r="AT1540" s="81"/>
      <c r="AU1540" s="81"/>
      <c r="AV1540" s="81"/>
      <c r="AW1540" s="81"/>
      <c r="AX1540" s="81"/>
      <c r="AY1540" s="81"/>
      <c r="AZ1540" s="81"/>
      <c r="BA1540" s="81"/>
      <c r="BB1540" s="81"/>
      <c r="BC1540" s="81"/>
      <c r="BD1540" s="81"/>
      <c r="BE1540" s="81"/>
      <c r="BF1540" s="81"/>
      <c r="BG1540" s="81"/>
      <c r="BH1540" s="81"/>
      <c r="BI1540" s="81"/>
      <c r="BJ1540" s="86"/>
      <c r="BK1540" s="86"/>
      <c r="BL1540" s="34"/>
      <c r="BM1540" s="86"/>
      <c r="BN1540" s="86"/>
      <c r="BO1540" s="86"/>
      <c r="BP1540" s="86"/>
      <c r="BQ1540" s="86"/>
      <c r="BR1540" s="86"/>
      <c r="BS1540" s="86"/>
      <c r="BT1540" s="86"/>
      <c r="BU1540" s="86"/>
      <c r="BV1540" s="86"/>
      <c r="BW1540" s="86"/>
      <c r="BX1540" s="86"/>
      <c r="BY1540" s="86"/>
      <c r="BZ1540" s="86"/>
      <c r="CA1540" s="86"/>
      <c r="CB1540" s="86"/>
      <c r="CC1540" s="86"/>
      <c r="CD1540" s="86"/>
      <c r="CE1540" s="86"/>
      <c r="CF1540" s="86"/>
      <c r="CG1540" s="86"/>
      <c r="CH1540" s="86"/>
      <c r="CI1540" s="86"/>
      <c r="CJ1540" s="86"/>
      <c r="CK1540" s="86"/>
      <c r="CS1540" s="1" t="s">
        <v>3838</v>
      </c>
    </row>
    <row r="1541" spans="1:97" ht="15.75" hidden="1" customHeight="1">
      <c r="A1541" s="86"/>
      <c r="B1541" s="106"/>
      <c r="C1541" s="81"/>
      <c r="D1541" s="106"/>
      <c r="E1541" s="106"/>
      <c r="F1541" s="106"/>
      <c r="G1541" s="106"/>
      <c r="H1541" s="106"/>
      <c r="I1541" s="106"/>
      <c r="J1541" s="106"/>
      <c r="K1541" s="106"/>
      <c r="L1541" s="106"/>
      <c r="M1541" s="81"/>
      <c r="N1541" s="81"/>
      <c r="O1541" s="81"/>
      <c r="P1541" s="81"/>
      <c r="Q1541" s="81"/>
      <c r="R1541" s="81"/>
      <c r="S1541" s="81"/>
      <c r="T1541" s="81"/>
      <c r="U1541" s="81"/>
      <c r="V1541" s="81"/>
      <c r="W1541" s="81"/>
      <c r="X1541" s="81"/>
      <c r="Y1541" s="81"/>
      <c r="Z1541" s="81"/>
      <c r="AA1541" s="81"/>
      <c r="AB1541" s="81"/>
      <c r="AC1541" s="81"/>
      <c r="AD1541" s="81"/>
      <c r="AE1541" s="81"/>
      <c r="AF1541" s="81"/>
      <c r="AG1541" s="81"/>
      <c r="AH1541" s="81"/>
      <c r="AI1541" s="81"/>
      <c r="AJ1541" s="81"/>
      <c r="AK1541" s="81"/>
      <c r="AL1541" s="81"/>
      <c r="AM1541" s="81"/>
      <c r="AN1541" s="81"/>
      <c r="AO1541" s="81"/>
      <c r="AP1541" s="81"/>
      <c r="AQ1541" s="81"/>
      <c r="AR1541" s="81"/>
      <c r="AS1541" s="81"/>
      <c r="AT1541" s="81"/>
      <c r="AU1541" s="81"/>
      <c r="AV1541" s="81"/>
      <c r="AW1541" s="81"/>
      <c r="AX1541" s="81"/>
      <c r="AY1541" s="81"/>
      <c r="AZ1541" s="81"/>
      <c r="BA1541" s="81"/>
      <c r="BB1541" s="81"/>
      <c r="BC1541" s="81"/>
      <c r="BD1541" s="81"/>
      <c r="BE1541" s="81"/>
      <c r="BF1541" s="81"/>
      <c r="BG1541" s="81"/>
      <c r="BH1541" s="81"/>
      <c r="BI1541" s="81"/>
      <c r="BJ1541" s="86"/>
      <c r="BK1541" s="86"/>
      <c r="BL1541" s="34"/>
      <c r="BM1541" s="86"/>
      <c r="BN1541" s="86"/>
      <c r="BO1541" s="86"/>
      <c r="BP1541" s="86"/>
      <c r="BQ1541" s="86"/>
      <c r="BR1541" s="86"/>
      <c r="BS1541" s="86"/>
      <c r="BT1541" s="86"/>
      <c r="BU1541" s="86"/>
      <c r="BV1541" s="86"/>
      <c r="BW1541" s="86"/>
      <c r="BX1541" s="86"/>
      <c r="BY1541" s="86"/>
      <c r="BZ1541" s="86"/>
      <c r="CA1541" s="86"/>
      <c r="CB1541" s="86"/>
      <c r="CC1541" s="86"/>
      <c r="CD1541" s="86"/>
      <c r="CE1541" s="86"/>
      <c r="CF1541" s="86"/>
      <c r="CG1541" s="86"/>
      <c r="CH1541" s="86"/>
      <c r="CI1541" s="86"/>
      <c r="CJ1541" s="86"/>
      <c r="CK1541" s="86"/>
      <c r="CS1541" s="1" t="s">
        <v>3839</v>
      </c>
    </row>
    <row r="1542" spans="1:97" ht="15.75" hidden="1" customHeight="1">
      <c r="A1542" s="86"/>
      <c r="B1542" s="106"/>
      <c r="C1542" s="81"/>
      <c r="D1542" s="106"/>
      <c r="E1542" s="106"/>
      <c r="F1542" s="106"/>
      <c r="G1542" s="106"/>
      <c r="H1542" s="106"/>
      <c r="I1542" s="106"/>
      <c r="J1542" s="106"/>
      <c r="K1542" s="106"/>
      <c r="L1542" s="106"/>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6"/>
      <c r="BK1542" s="86"/>
      <c r="BL1542" s="34"/>
      <c r="BM1542" s="86"/>
      <c r="BN1542" s="86"/>
      <c r="BO1542" s="86"/>
      <c r="BP1542" s="86"/>
      <c r="BQ1542" s="86"/>
      <c r="BR1542" s="86"/>
      <c r="BS1542" s="86"/>
      <c r="BT1542" s="86"/>
      <c r="BU1542" s="86"/>
      <c r="BV1542" s="86"/>
      <c r="BW1542" s="86"/>
      <c r="BX1542" s="86"/>
      <c r="BY1542" s="86"/>
      <c r="BZ1542" s="86"/>
      <c r="CA1542" s="86"/>
      <c r="CB1542" s="86"/>
      <c r="CC1542" s="86"/>
      <c r="CD1542" s="86"/>
      <c r="CE1542" s="86"/>
      <c r="CF1542" s="86"/>
      <c r="CG1542" s="86"/>
      <c r="CH1542" s="86"/>
      <c r="CI1542" s="86"/>
      <c r="CJ1542" s="86"/>
      <c r="CK1542" s="86"/>
      <c r="CS1542" s="1" t="s">
        <v>3840</v>
      </c>
    </row>
    <row r="1543" spans="1:97" ht="15.75" hidden="1" customHeight="1">
      <c r="A1543" s="86"/>
      <c r="B1543" s="106"/>
      <c r="C1543" s="81"/>
      <c r="D1543" s="106"/>
      <c r="E1543" s="106"/>
      <c r="F1543" s="106"/>
      <c r="G1543" s="106"/>
      <c r="H1543" s="106"/>
      <c r="I1543" s="106"/>
      <c r="J1543" s="106"/>
      <c r="K1543" s="106"/>
      <c r="L1543" s="106"/>
      <c r="M1543" s="81"/>
      <c r="N1543" s="81"/>
      <c r="O1543" s="81"/>
      <c r="P1543" s="81"/>
      <c r="Q1543" s="81"/>
      <c r="R1543" s="81"/>
      <c r="S1543" s="81"/>
      <c r="T1543" s="81"/>
      <c r="U1543" s="81"/>
      <c r="V1543" s="81"/>
      <c r="W1543" s="81"/>
      <c r="X1543" s="81"/>
      <c r="Y1543" s="81"/>
      <c r="Z1543" s="81"/>
      <c r="AA1543" s="81"/>
      <c r="AB1543" s="81"/>
      <c r="AC1543" s="81"/>
      <c r="AD1543" s="81"/>
      <c r="AE1543" s="81"/>
      <c r="AF1543" s="81"/>
      <c r="AG1543" s="81"/>
      <c r="AH1543" s="81"/>
      <c r="AI1543" s="81"/>
      <c r="AJ1543" s="81"/>
      <c r="AK1543" s="81"/>
      <c r="AL1543" s="81"/>
      <c r="AM1543" s="81"/>
      <c r="AN1543" s="81"/>
      <c r="AO1543" s="81"/>
      <c r="AP1543" s="81"/>
      <c r="AQ1543" s="81"/>
      <c r="AR1543" s="81"/>
      <c r="AS1543" s="81"/>
      <c r="AT1543" s="81"/>
      <c r="AU1543" s="81"/>
      <c r="AV1543" s="81"/>
      <c r="AW1543" s="81"/>
      <c r="AX1543" s="81"/>
      <c r="AY1543" s="81"/>
      <c r="AZ1543" s="81"/>
      <c r="BA1543" s="81"/>
      <c r="BB1543" s="81"/>
      <c r="BC1543" s="81"/>
      <c r="BD1543" s="81"/>
      <c r="BE1543" s="81"/>
      <c r="BF1543" s="81"/>
      <c r="BG1543" s="81"/>
      <c r="BH1543" s="81"/>
      <c r="BI1543" s="81"/>
      <c r="BJ1543" s="86"/>
      <c r="BK1543" s="86"/>
      <c r="BL1543" s="34"/>
      <c r="BM1543" s="86"/>
      <c r="BN1543" s="86"/>
      <c r="BO1543" s="86"/>
      <c r="BP1543" s="86"/>
      <c r="BQ1543" s="86"/>
      <c r="BR1543" s="86"/>
      <c r="BS1543" s="86"/>
      <c r="BT1543" s="86"/>
      <c r="BU1543" s="86"/>
      <c r="BV1543" s="86"/>
      <c r="BW1543" s="86"/>
      <c r="BX1543" s="86"/>
      <c r="BY1543" s="86"/>
      <c r="BZ1543" s="86"/>
      <c r="CA1543" s="86"/>
      <c r="CB1543" s="86"/>
      <c r="CC1543" s="86"/>
      <c r="CD1543" s="86"/>
      <c r="CE1543" s="86"/>
      <c r="CF1543" s="86"/>
      <c r="CG1543" s="86"/>
      <c r="CH1543" s="86"/>
      <c r="CI1543" s="86"/>
      <c r="CJ1543" s="86"/>
      <c r="CK1543" s="86"/>
      <c r="CS1543" s="1" t="s">
        <v>3841</v>
      </c>
    </row>
    <row r="1544" spans="1:97" ht="15.75" hidden="1" customHeight="1">
      <c r="A1544" s="86"/>
      <c r="B1544" s="106"/>
      <c r="C1544" s="81"/>
      <c r="D1544" s="106"/>
      <c r="E1544" s="106"/>
      <c r="F1544" s="106"/>
      <c r="G1544" s="106"/>
      <c r="H1544" s="106"/>
      <c r="I1544" s="106"/>
      <c r="J1544" s="106"/>
      <c r="K1544" s="106"/>
      <c r="L1544" s="106"/>
      <c r="M1544" s="81"/>
      <c r="N1544" s="81"/>
      <c r="O1544" s="81"/>
      <c r="P1544" s="81"/>
      <c r="Q1544" s="81"/>
      <c r="R1544" s="81"/>
      <c r="S1544" s="81"/>
      <c r="T1544" s="81"/>
      <c r="U1544" s="81"/>
      <c r="V1544" s="81"/>
      <c r="W1544" s="81"/>
      <c r="X1544" s="81"/>
      <c r="Y1544" s="81"/>
      <c r="Z1544" s="81"/>
      <c r="AA1544" s="81"/>
      <c r="AB1544" s="81"/>
      <c r="AC1544" s="81"/>
      <c r="AD1544" s="81"/>
      <c r="AE1544" s="81"/>
      <c r="AF1544" s="81"/>
      <c r="AG1544" s="81"/>
      <c r="AH1544" s="81"/>
      <c r="AI1544" s="81"/>
      <c r="AJ1544" s="81"/>
      <c r="AK1544" s="81"/>
      <c r="AL1544" s="81"/>
      <c r="AM1544" s="81"/>
      <c r="AN1544" s="81"/>
      <c r="AO1544" s="81"/>
      <c r="AP1544" s="81"/>
      <c r="AQ1544" s="81"/>
      <c r="AR1544" s="81"/>
      <c r="AS1544" s="81"/>
      <c r="AT1544" s="81"/>
      <c r="AU1544" s="81"/>
      <c r="AV1544" s="81"/>
      <c r="AW1544" s="81"/>
      <c r="AX1544" s="81"/>
      <c r="AY1544" s="81"/>
      <c r="AZ1544" s="81"/>
      <c r="BA1544" s="81"/>
      <c r="BB1544" s="81"/>
      <c r="BC1544" s="81"/>
      <c r="BD1544" s="81"/>
      <c r="BE1544" s="81"/>
      <c r="BF1544" s="81"/>
      <c r="BG1544" s="81"/>
      <c r="BH1544" s="81"/>
      <c r="BI1544" s="81"/>
      <c r="BJ1544" s="86"/>
      <c r="BK1544" s="86"/>
      <c r="BL1544" s="34"/>
      <c r="BM1544" s="86"/>
      <c r="BN1544" s="86"/>
      <c r="BO1544" s="86"/>
      <c r="BP1544" s="86"/>
      <c r="BQ1544" s="86"/>
      <c r="BR1544" s="86"/>
      <c r="BS1544" s="86"/>
      <c r="BT1544" s="86"/>
      <c r="BU1544" s="86"/>
      <c r="BV1544" s="86"/>
      <c r="BW1544" s="86"/>
      <c r="BX1544" s="86"/>
      <c r="BY1544" s="86"/>
      <c r="BZ1544" s="86"/>
      <c r="CA1544" s="86"/>
      <c r="CB1544" s="86"/>
      <c r="CC1544" s="86"/>
      <c r="CD1544" s="86"/>
      <c r="CE1544" s="86"/>
      <c r="CF1544" s="86"/>
      <c r="CG1544" s="86"/>
      <c r="CH1544" s="86"/>
      <c r="CI1544" s="86"/>
      <c r="CJ1544" s="86"/>
      <c r="CK1544" s="86"/>
      <c r="CS1544" s="1" t="s">
        <v>3842</v>
      </c>
    </row>
    <row r="1545" spans="1:97" ht="15.75" hidden="1" customHeight="1">
      <c r="A1545" s="86"/>
      <c r="B1545" s="106"/>
      <c r="C1545" s="81"/>
      <c r="D1545" s="106"/>
      <c r="E1545" s="106"/>
      <c r="F1545" s="106"/>
      <c r="G1545" s="106"/>
      <c r="H1545" s="106"/>
      <c r="I1545" s="106"/>
      <c r="J1545" s="106"/>
      <c r="K1545" s="106"/>
      <c r="L1545" s="106"/>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6"/>
      <c r="BK1545" s="86"/>
      <c r="BL1545" s="34"/>
      <c r="BM1545" s="86"/>
      <c r="BN1545" s="86"/>
      <c r="BO1545" s="86"/>
      <c r="BP1545" s="86"/>
      <c r="BQ1545" s="86"/>
      <c r="BR1545" s="86"/>
      <c r="BS1545" s="86"/>
      <c r="BT1545" s="86"/>
      <c r="BU1545" s="86"/>
      <c r="BV1545" s="86"/>
      <c r="BW1545" s="86"/>
      <c r="BX1545" s="86"/>
      <c r="BY1545" s="86"/>
      <c r="BZ1545" s="86"/>
      <c r="CA1545" s="86"/>
      <c r="CB1545" s="86"/>
      <c r="CC1545" s="86"/>
      <c r="CD1545" s="86"/>
      <c r="CE1545" s="86"/>
      <c r="CF1545" s="86"/>
      <c r="CG1545" s="86"/>
      <c r="CH1545" s="86"/>
      <c r="CI1545" s="86"/>
      <c r="CJ1545" s="86"/>
      <c r="CK1545" s="86"/>
      <c r="CS1545" s="1" t="s">
        <v>3843</v>
      </c>
    </row>
    <row r="1546" spans="1:97" ht="15.75" hidden="1" customHeight="1">
      <c r="A1546" s="86"/>
      <c r="B1546" s="106"/>
      <c r="C1546" s="81"/>
      <c r="D1546" s="106"/>
      <c r="E1546" s="106"/>
      <c r="F1546" s="106"/>
      <c r="G1546" s="106"/>
      <c r="H1546" s="106"/>
      <c r="I1546" s="106"/>
      <c r="J1546" s="106"/>
      <c r="K1546" s="106"/>
      <c r="L1546" s="106"/>
      <c r="M1546" s="81"/>
      <c r="N1546" s="81"/>
      <c r="O1546" s="81"/>
      <c r="P1546" s="81"/>
      <c r="Q1546" s="81"/>
      <c r="R1546" s="81"/>
      <c r="S1546" s="81"/>
      <c r="T1546" s="81"/>
      <c r="U1546" s="81"/>
      <c r="V1546" s="81"/>
      <c r="W1546" s="81"/>
      <c r="X1546" s="81"/>
      <c r="Y1546" s="81"/>
      <c r="Z1546" s="81"/>
      <c r="AA1546" s="81"/>
      <c r="AB1546" s="81"/>
      <c r="AC1546" s="81"/>
      <c r="AD1546" s="81"/>
      <c r="AE1546" s="81"/>
      <c r="AF1546" s="81"/>
      <c r="AG1546" s="81"/>
      <c r="AH1546" s="81"/>
      <c r="AI1546" s="81"/>
      <c r="AJ1546" s="81"/>
      <c r="AK1546" s="81"/>
      <c r="AL1546" s="81"/>
      <c r="AM1546" s="81"/>
      <c r="AN1546" s="81"/>
      <c r="AO1546" s="81"/>
      <c r="AP1546" s="81"/>
      <c r="AQ1546" s="81"/>
      <c r="AR1546" s="81"/>
      <c r="AS1546" s="81"/>
      <c r="AT1546" s="81"/>
      <c r="AU1546" s="81"/>
      <c r="AV1546" s="81"/>
      <c r="AW1546" s="81"/>
      <c r="AX1546" s="81"/>
      <c r="AY1546" s="81"/>
      <c r="AZ1546" s="81"/>
      <c r="BA1546" s="81"/>
      <c r="BB1546" s="81"/>
      <c r="BC1546" s="81"/>
      <c r="BD1546" s="81"/>
      <c r="BE1546" s="81"/>
      <c r="BF1546" s="81"/>
      <c r="BG1546" s="81"/>
      <c r="BH1546" s="81"/>
      <c r="BI1546" s="81"/>
      <c r="BJ1546" s="86"/>
      <c r="BK1546" s="86"/>
      <c r="BL1546" s="34"/>
      <c r="BM1546" s="86"/>
      <c r="BN1546" s="86"/>
      <c r="BO1546" s="86"/>
      <c r="BP1546" s="86"/>
      <c r="BQ1546" s="86"/>
      <c r="BR1546" s="86"/>
      <c r="BS1546" s="86"/>
      <c r="BT1546" s="86"/>
      <c r="BU1546" s="86"/>
      <c r="BV1546" s="86"/>
      <c r="BW1546" s="86"/>
      <c r="BX1546" s="86"/>
      <c r="BY1546" s="86"/>
      <c r="BZ1546" s="86"/>
      <c r="CA1546" s="86"/>
      <c r="CB1546" s="86"/>
      <c r="CC1546" s="86"/>
      <c r="CD1546" s="86"/>
      <c r="CE1546" s="86"/>
      <c r="CF1546" s="86"/>
      <c r="CG1546" s="86"/>
      <c r="CH1546" s="86"/>
      <c r="CI1546" s="86"/>
      <c r="CJ1546" s="86"/>
      <c r="CK1546" s="86"/>
      <c r="CS1546" s="1" t="s">
        <v>3844</v>
      </c>
    </row>
    <row r="1547" spans="1:97" ht="15.75" hidden="1" customHeight="1">
      <c r="A1547" s="86"/>
      <c r="B1547" s="106"/>
      <c r="C1547" s="81"/>
      <c r="D1547" s="106"/>
      <c r="E1547" s="106"/>
      <c r="F1547" s="106"/>
      <c r="G1547" s="106"/>
      <c r="H1547" s="106"/>
      <c r="I1547" s="106"/>
      <c r="J1547" s="106"/>
      <c r="K1547" s="106"/>
      <c r="L1547" s="106"/>
      <c r="M1547" s="81"/>
      <c r="N1547" s="81"/>
      <c r="O1547" s="81"/>
      <c r="P1547" s="81"/>
      <c r="Q1547" s="81"/>
      <c r="R1547" s="81"/>
      <c r="S1547" s="81"/>
      <c r="T1547" s="81"/>
      <c r="U1547" s="81"/>
      <c r="V1547" s="81"/>
      <c r="W1547" s="81"/>
      <c r="X1547" s="81"/>
      <c r="Y1547" s="81"/>
      <c r="Z1547" s="81"/>
      <c r="AA1547" s="81"/>
      <c r="AB1547" s="81"/>
      <c r="AC1547" s="81"/>
      <c r="AD1547" s="81"/>
      <c r="AE1547" s="81"/>
      <c r="AF1547" s="81"/>
      <c r="AG1547" s="81"/>
      <c r="AH1547" s="81"/>
      <c r="AI1547" s="81"/>
      <c r="AJ1547" s="81"/>
      <c r="AK1547" s="81"/>
      <c r="AL1547" s="81"/>
      <c r="AM1547" s="81"/>
      <c r="AN1547" s="81"/>
      <c r="AO1547" s="81"/>
      <c r="AP1547" s="81"/>
      <c r="AQ1547" s="81"/>
      <c r="AR1547" s="81"/>
      <c r="AS1547" s="81"/>
      <c r="AT1547" s="81"/>
      <c r="AU1547" s="81"/>
      <c r="AV1547" s="81"/>
      <c r="AW1547" s="81"/>
      <c r="AX1547" s="81"/>
      <c r="AY1547" s="81"/>
      <c r="AZ1547" s="81"/>
      <c r="BA1547" s="81"/>
      <c r="BB1547" s="81"/>
      <c r="BC1547" s="81"/>
      <c r="BD1547" s="81"/>
      <c r="BE1547" s="81"/>
      <c r="BF1547" s="81"/>
      <c r="BG1547" s="81"/>
      <c r="BH1547" s="81"/>
      <c r="BI1547" s="81"/>
      <c r="BJ1547" s="86"/>
      <c r="BK1547" s="86"/>
      <c r="BL1547" s="34"/>
      <c r="BM1547" s="86"/>
      <c r="BN1547" s="86"/>
      <c r="BO1547" s="86"/>
      <c r="BP1547" s="86"/>
      <c r="BQ1547" s="86"/>
      <c r="BR1547" s="86"/>
      <c r="BS1547" s="86"/>
      <c r="BT1547" s="86"/>
      <c r="BU1547" s="86"/>
      <c r="BV1547" s="86"/>
      <c r="BW1547" s="86"/>
      <c r="BX1547" s="86"/>
      <c r="BY1547" s="86"/>
      <c r="BZ1547" s="86"/>
      <c r="CA1547" s="86"/>
      <c r="CB1547" s="86"/>
      <c r="CC1547" s="86"/>
      <c r="CD1547" s="86"/>
      <c r="CE1547" s="86"/>
      <c r="CF1547" s="86"/>
      <c r="CG1547" s="86"/>
      <c r="CH1547" s="86"/>
      <c r="CI1547" s="86"/>
      <c r="CJ1547" s="86"/>
      <c r="CK1547" s="86"/>
      <c r="CS1547" s="1" t="s">
        <v>3845</v>
      </c>
    </row>
    <row r="1548" spans="1:97" ht="15.75" hidden="1" customHeight="1">
      <c r="A1548" s="86"/>
      <c r="B1548" s="106"/>
      <c r="C1548" s="81"/>
      <c r="D1548" s="106"/>
      <c r="E1548" s="106"/>
      <c r="F1548" s="106"/>
      <c r="G1548" s="106"/>
      <c r="H1548" s="106"/>
      <c r="I1548" s="106"/>
      <c r="J1548" s="106"/>
      <c r="K1548" s="106"/>
      <c r="L1548" s="106"/>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6"/>
      <c r="BK1548" s="86"/>
      <c r="BL1548" s="34"/>
      <c r="BM1548" s="86"/>
      <c r="BN1548" s="86"/>
      <c r="BO1548" s="86"/>
      <c r="BP1548" s="86"/>
      <c r="BQ1548" s="86"/>
      <c r="BR1548" s="86"/>
      <c r="BS1548" s="86"/>
      <c r="BT1548" s="86"/>
      <c r="BU1548" s="86"/>
      <c r="BV1548" s="86"/>
      <c r="BW1548" s="86"/>
      <c r="BX1548" s="86"/>
      <c r="BY1548" s="86"/>
      <c r="BZ1548" s="86"/>
      <c r="CA1548" s="86"/>
      <c r="CB1548" s="86"/>
      <c r="CC1548" s="86"/>
      <c r="CD1548" s="86"/>
      <c r="CE1548" s="86"/>
      <c r="CF1548" s="86"/>
      <c r="CG1548" s="86"/>
      <c r="CH1548" s="86"/>
      <c r="CI1548" s="86"/>
      <c r="CJ1548" s="86"/>
      <c r="CK1548" s="86"/>
      <c r="CS1548" s="1" t="s">
        <v>3846</v>
      </c>
    </row>
    <row r="1549" spans="1:97" ht="15.75" hidden="1" customHeight="1">
      <c r="A1549" s="86"/>
      <c r="B1549" s="106"/>
      <c r="C1549" s="81"/>
      <c r="D1549" s="106"/>
      <c r="E1549" s="106"/>
      <c r="F1549" s="106"/>
      <c r="G1549" s="106"/>
      <c r="H1549" s="106"/>
      <c r="I1549" s="106"/>
      <c r="J1549" s="106"/>
      <c r="K1549" s="106"/>
      <c r="L1549" s="106"/>
      <c r="M1549" s="81"/>
      <c r="N1549" s="81"/>
      <c r="O1549" s="81"/>
      <c r="P1549" s="81"/>
      <c r="Q1549" s="81"/>
      <c r="R1549" s="81"/>
      <c r="S1549" s="81"/>
      <c r="T1549" s="81"/>
      <c r="U1549" s="81"/>
      <c r="V1549" s="81"/>
      <c r="W1549" s="81"/>
      <c r="X1549" s="81"/>
      <c r="Y1549" s="81"/>
      <c r="Z1549" s="81"/>
      <c r="AA1549" s="81"/>
      <c r="AB1549" s="81"/>
      <c r="AC1549" s="81"/>
      <c r="AD1549" s="81"/>
      <c r="AE1549" s="81"/>
      <c r="AF1549" s="81"/>
      <c r="AG1549" s="81"/>
      <c r="AH1549" s="81"/>
      <c r="AI1549" s="81"/>
      <c r="AJ1549" s="81"/>
      <c r="AK1549" s="81"/>
      <c r="AL1549" s="81"/>
      <c r="AM1549" s="81"/>
      <c r="AN1549" s="81"/>
      <c r="AO1549" s="81"/>
      <c r="AP1549" s="81"/>
      <c r="AQ1549" s="81"/>
      <c r="AR1549" s="81"/>
      <c r="AS1549" s="81"/>
      <c r="AT1549" s="81"/>
      <c r="AU1549" s="81"/>
      <c r="AV1549" s="81"/>
      <c r="AW1549" s="81"/>
      <c r="AX1549" s="81"/>
      <c r="AY1549" s="81"/>
      <c r="AZ1549" s="81"/>
      <c r="BA1549" s="81"/>
      <c r="BB1549" s="81"/>
      <c r="BC1549" s="81"/>
      <c r="BD1549" s="81"/>
      <c r="BE1549" s="81"/>
      <c r="BF1549" s="81"/>
      <c r="BG1549" s="81"/>
      <c r="BH1549" s="81"/>
      <c r="BI1549" s="81"/>
      <c r="BJ1549" s="86"/>
      <c r="BK1549" s="86"/>
      <c r="BL1549" s="34"/>
      <c r="BM1549" s="86"/>
      <c r="BN1549" s="86"/>
      <c r="BO1549" s="86"/>
      <c r="BP1549" s="86"/>
      <c r="BQ1549" s="86"/>
      <c r="BR1549" s="86"/>
      <c r="BS1549" s="86"/>
      <c r="BT1549" s="86"/>
      <c r="BU1549" s="86"/>
      <c r="BV1549" s="86"/>
      <c r="BW1549" s="86"/>
      <c r="BX1549" s="86"/>
      <c r="BY1549" s="86"/>
      <c r="BZ1549" s="86"/>
      <c r="CA1549" s="86"/>
      <c r="CB1549" s="86"/>
      <c r="CC1549" s="86"/>
      <c r="CD1549" s="86"/>
      <c r="CE1549" s="86"/>
      <c r="CF1549" s="86"/>
      <c r="CG1549" s="86"/>
      <c r="CH1549" s="86"/>
      <c r="CI1549" s="86"/>
      <c r="CJ1549" s="86"/>
      <c r="CK1549" s="86"/>
      <c r="CS1549" s="1" t="s">
        <v>3847</v>
      </c>
    </row>
    <row r="1550" spans="1:97" ht="15.75" hidden="1" customHeight="1">
      <c r="A1550" s="86"/>
      <c r="B1550" s="106"/>
      <c r="C1550" s="81"/>
      <c r="D1550" s="106"/>
      <c r="E1550" s="106"/>
      <c r="F1550" s="106"/>
      <c r="G1550" s="106"/>
      <c r="H1550" s="106"/>
      <c r="I1550" s="106"/>
      <c r="J1550" s="106"/>
      <c r="K1550" s="106"/>
      <c r="L1550" s="106"/>
      <c r="M1550" s="81"/>
      <c r="N1550" s="81"/>
      <c r="O1550" s="81"/>
      <c r="P1550" s="81"/>
      <c r="Q1550" s="81"/>
      <c r="R1550" s="81"/>
      <c r="S1550" s="81"/>
      <c r="T1550" s="81"/>
      <c r="U1550" s="81"/>
      <c r="V1550" s="81"/>
      <c r="W1550" s="81"/>
      <c r="X1550" s="81"/>
      <c r="Y1550" s="81"/>
      <c r="Z1550" s="81"/>
      <c r="AA1550" s="81"/>
      <c r="AB1550" s="81"/>
      <c r="AC1550" s="81"/>
      <c r="AD1550" s="81"/>
      <c r="AE1550" s="81"/>
      <c r="AF1550" s="81"/>
      <c r="AG1550" s="81"/>
      <c r="AH1550" s="81"/>
      <c r="AI1550" s="81"/>
      <c r="AJ1550" s="81"/>
      <c r="AK1550" s="81"/>
      <c r="AL1550" s="81"/>
      <c r="AM1550" s="81"/>
      <c r="AN1550" s="81"/>
      <c r="AO1550" s="81"/>
      <c r="AP1550" s="81"/>
      <c r="AQ1550" s="81"/>
      <c r="AR1550" s="81"/>
      <c r="AS1550" s="81"/>
      <c r="AT1550" s="81"/>
      <c r="AU1550" s="81"/>
      <c r="AV1550" s="81"/>
      <c r="AW1550" s="81"/>
      <c r="AX1550" s="81"/>
      <c r="AY1550" s="81"/>
      <c r="AZ1550" s="81"/>
      <c r="BA1550" s="81"/>
      <c r="BB1550" s="81"/>
      <c r="BC1550" s="81"/>
      <c r="BD1550" s="81"/>
      <c r="BE1550" s="81"/>
      <c r="BF1550" s="81"/>
      <c r="BG1550" s="81"/>
      <c r="BH1550" s="81"/>
      <c r="BI1550" s="81"/>
      <c r="BJ1550" s="86"/>
      <c r="BK1550" s="86"/>
      <c r="BL1550" s="34"/>
      <c r="BM1550" s="86"/>
      <c r="BN1550" s="86"/>
      <c r="BO1550" s="86"/>
      <c r="BP1550" s="86"/>
      <c r="BQ1550" s="86"/>
      <c r="BR1550" s="86"/>
      <c r="BS1550" s="86"/>
      <c r="BT1550" s="86"/>
      <c r="BU1550" s="86"/>
      <c r="BV1550" s="86"/>
      <c r="BW1550" s="86"/>
      <c r="BX1550" s="86"/>
      <c r="BY1550" s="86"/>
      <c r="BZ1550" s="86"/>
      <c r="CA1550" s="86"/>
      <c r="CB1550" s="86"/>
      <c r="CC1550" s="86"/>
      <c r="CD1550" s="86"/>
      <c r="CE1550" s="86"/>
      <c r="CF1550" s="86"/>
      <c r="CG1550" s="86"/>
      <c r="CH1550" s="86"/>
      <c r="CI1550" s="86"/>
      <c r="CJ1550" s="86"/>
      <c r="CK1550" s="86"/>
      <c r="CS1550" s="1" t="s">
        <v>3848</v>
      </c>
    </row>
    <row r="1551" spans="1:97" ht="15.75" hidden="1" customHeight="1">
      <c r="A1551" s="86"/>
      <c r="B1551" s="106"/>
      <c r="C1551" s="81"/>
      <c r="D1551" s="106"/>
      <c r="E1551" s="106"/>
      <c r="F1551" s="106"/>
      <c r="G1551" s="106"/>
      <c r="H1551" s="106"/>
      <c r="I1551" s="106"/>
      <c r="J1551" s="106"/>
      <c r="K1551" s="106"/>
      <c r="L1551" s="106"/>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6"/>
      <c r="BK1551" s="86"/>
      <c r="BL1551" s="34"/>
      <c r="BM1551" s="86"/>
      <c r="BN1551" s="86"/>
      <c r="BO1551" s="86"/>
      <c r="BP1551" s="86"/>
      <c r="BQ1551" s="86"/>
      <c r="BR1551" s="86"/>
      <c r="BS1551" s="86"/>
      <c r="BT1551" s="86"/>
      <c r="BU1551" s="86"/>
      <c r="BV1551" s="86"/>
      <c r="BW1551" s="86"/>
      <c r="BX1551" s="86"/>
      <c r="BY1551" s="86"/>
      <c r="BZ1551" s="86"/>
      <c r="CA1551" s="86"/>
      <c r="CB1551" s="86"/>
      <c r="CC1551" s="86"/>
      <c r="CD1551" s="86"/>
      <c r="CE1551" s="86"/>
      <c r="CF1551" s="86"/>
      <c r="CG1551" s="86"/>
      <c r="CH1551" s="86"/>
      <c r="CI1551" s="86"/>
      <c r="CJ1551" s="86"/>
      <c r="CK1551" s="86"/>
      <c r="CS1551" s="1" t="s">
        <v>3849</v>
      </c>
    </row>
    <row r="1552" spans="1:97" ht="15.75" hidden="1" customHeight="1">
      <c r="A1552" s="86"/>
      <c r="B1552" s="106"/>
      <c r="C1552" s="81"/>
      <c r="D1552" s="106"/>
      <c r="E1552" s="106"/>
      <c r="F1552" s="106"/>
      <c r="G1552" s="106"/>
      <c r="H1552" s="106"/>
      <c r="I1552" s="106"/>
      <c r="J1552" s="106"/>
      <c r="K1552" s="106"/>
      <c r="L1552" s="106"/>
      <c r="M1552" s="81"/>
      <c r="N1552" s="81"/>
      <c r="O1552" s="81"/>
      <c r="P1552" s="81"/>
      <c r="Q1552" s="81"/>
      <c r="R1552" s="81"/>
      <c r="S1552" s="81"/>
      <c r="T1552" s="81"/>
      <c r="U1552" s="81"/>
      <c r="V1552" s="81"/>
      <c r="W1552" s="81"/>
      <c r="X1552" s="81"/>
      <c r="Y1552" s="81"/>
      <c r="Z1552" s="81"/>
      <c r="AA1552" s="81"/>
      <c r="AB1552" s="81"/>
      <c r="AC1552" s="81"/>
      <c r="AD1552" s="81"/>
      <c r="AE1552" s="81"/>
      <c r="AF1552" s="81"/>
      <c r="AG1552" s="81"/>
      <c r="AH1552" s="81"/>
      <c r="AI1552" s="81"/>
      <c r="AJ1552" s="81"/>
      <c r="AK1552" s="81"/>
      <c r="AL1552" s="81"/>
      <c r="AM1552" s="81"/>
      <c r="AN1552" s="81"/>
      <c r="AO1552" s="81"/>
      <c r="AP1552" s="81"/>
      <c r="AQ1552" s="81"/>
      <c r="AR1552" s="81"/>
      <c r="AS1552" s="81"/>
      <c r="AT1552" s="81"/>
      <c r="AU1552" s="81"/>
      <c r="AV1552" s="81"/>
      <c r="AW1552" s="81"/>
      <c r="AX1552" s="81"/>
      <c r="AY1552" s="81"/>
      <c r="AZ1552" s="81"/>
      <c r="BA1552" s="81"/>
      <c r="BB1552" s="81"/>
      <c r="BC1552" s="81"/>
      <c r="BD1552" s="81"/>
      <c r="BE1552" s="81"/>
      <c r="BF1552" s="81"/>
      <c r="BG1552" s="81"/>
      <c r="BH1552" s="81"/>
      <c r="BI1552" s="81"/>
      <c r="BJ1552" s="86"/>
      <c r="BK1552" s="86"/>
      <c r="BL1552" s="34"/>
      <c r="BM1552" s="86"/>
      <c r="BN1552" s="86"/>
      <c r="BO1552" s="86"/>
      <c r="BP1552" s="86"/>
      <c r="BQ1552" s="86"/>
      <c r="BR1552" s="86"/>
      <c r="BS1552" s="86"/>
      <c r="BT1552" s="86"/>
      <c r="BU1552" s="86"/>
      <c r="BV1552" s="86"/>
      <c r="BW1552" s="86"/>
      <c r="BX1552" s="86"/>
      <c r="BY1552" s="86"/>
      <c r="BZ1552" s="86"/>
      <c r="CA1552" s="86"/>
      <c r="CB1552" s="86"/>
      <c r="CC1552" s="86"/>
      <c r="CD1552" s="86"/>
      <c r="CE1552" s="86"/>
      <c r="CF1552" s="86"/>
      <c r="CG1552" s="86"/>
      <c r="CH1552" s="86"/>
      <c r="CI1552" s="86"/>
      <c r="CJ1552" s="86"/>
      <c r="CK1552" s="86"/>
      <c r="CS1552" s="1" t="s">
        <v>3850</v>
      </c>
    </row>
    <row r="1553" spans="1:97" ht="15.75" hidden="1" customHeight="1">
      <c r="A1553" s="86"/>
      <c r="B1553" s="106"/>
      <c r="C1553" s="81"/>
      <c r="D1553" s="106"/>
      <c r="E1553" s="106"/>
      <c r="F1553" s="106"/>
      <c r="G1553" s="106"/>
      <c r="H1553" s="106"/>
      <c r="I1553" s="106"/>
      <c r="J1553" s="106"/>
      <c r="K1553" s="106"/>
      <c r="L1553" s="106"/>
      <c r="M1553" s="81"/>
      <c r="N1553" s="81"/>
      <c r="O1553" s="81"/>
      <c r="P1553" s="81"/>
      <c r="Q1553" s="81"/>
      <c r="R1553" s="81"/>
      <c r="S1553" s="81"/>
      <c r="T1553" s="81"/>
      <c r="U1553" s="81"/>
      <c r="V1553" s="81"/>
      <c r="W1553" s="81"/>
      <c r="X1553" s="81"/>
      <c r="Y1553" s="81"/>
      <c r="Z1553" s="81"/>
      <c r="AA1553" s="81"/>
      <c r="AB1553" s="81"/>
      <c r="AC1553" s="81"/>
      <c r="AD1553" s="81"/>
      <c r="AE1553" s="81"/>
      <c r="AF1553" s="81"/>
      <c r="AG1553" s="81"/>
      <c r="AH1553" s="81"/>
      <c r="AI1553" s="81"/>
      <c r="AJ1553" s="81"/>
      <c r="AK1553" s="81"/>
      <c r="AL1553" s="81"/>
      <c r="AM1553" s="81"/>
      <c r="AN1553" s="81"/>
      <c r="AO1553" s="81"/>
      <c r="AP1553" s="81"/>
      <c r="AQ1553" s="81"/>
      <c r="AR1553" s="81"/>
      <c r="AS1553" s="81"/>
      <c r="AT1553" s="81"/>
      <c r="AU1553" s="81"/>
      <c r="AV1553" s="81"/>
      <c r="AW1553" s="81"/>
      <c r="AX1553" s="81"/>
      <c r="AY1553" s="81"/>
      <c r="AZ1553" s="81"/>
      <c r="BA1553" s="81"/>
      <c r="BB1553" s="81"/>
      <c r="BC1553" s="81"/>
      <c r="BD1553" s="81"/>
      <c r="BE1553" s="81"/>
      <c r="BF1553" s="81"/>
      <c r="BG1553" s="81"/>
      <c r="BH1553" s="81"/>
      <c r="BI1553" s="81"/>
      <c r="BJ1553" s="86"/>
      <c r="BK1553" s="86"/>
      <c r="BL1553" s="34"/>
      <c r="BM1553" s="86"/>
      <c r="BN1553" s="86"/>
      <c r="BO1553" s="86"/>
      <c r="BP1553" s="86"/>
      <c r="BQ1553" s="86"/>
      <c r="BR1553" s="86"/>
      <c r="BS1553" s="86"/>
      <c r="BT1553" s="86"/>
      <c r="BU1553" s="86"/>
      <c r="BV1553" s="86"/>
      <c r="BW1553" s="86"/>
      <c r="BX1553" s="86"/>
      <c r="BY1553" s="86"/>
      <c r="BZ1553" s="86"/>
      <c r="CA1553" s="86"/>
      <c r="CB1553" s="86"/>
      <c r="CC1553" s="86"/>
      <c r="CD1553" s="86"/>
      <c r="CE1553" s="86"/>
      <c r="CF1553" s="86"/>
      <c r="CG1553" s="86"/>
      <c r="CH1553" s="86"/>
      <c r="CI1553" s="86"/>
      <c r="CJ1553" s="86"/>
      <c r="CK1553" s="86"/>
      <c r="CS1553" s="1" t="s">
        <v>3851</v>
      </c>
    </row>
    <row r="1554" spans="1:97" ht="15.75" hidden="1" customHeight="1">
      <c r="A1554" s="86"/>
      <c r="B1554" s="106"/>
      <c r="C1554" s="81"/>
      <c r="D1554" s="106"/>
      <c r="E1554" s="106"/>
      <c r="F1554" s="106"/>
      <c r="G1554" s="106"/>
      <c r="H1554" s="106"/>
      <c r="I1554" s="106"/>
      <c r="J1554" s="106"/>
      <c r="K1554" s="106"/>
      <c r="L1554" s="106"/>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6"/>
      <c r="BK1554" s="86"/>
      <c r="BL1554" s="34"/>
      <c r="BM1554" s="86"/>
      <c r="BN1554" s="86"/>
      <c r="BO1554" s="86"/>
      <c r="BP1554" s="86"/>
      <c r="BQ1554" s="86"/>
      <c r="BR1554" s="86"/>
      <c r="BS1554" s="86"/>
      <c r="BT1554" s="86"/>
      <c r="BU1554" s="86"/>
      <c r="BV1554" s="86"/>
      <c r="BW1554" s="86"/>
      <c r="BX1554" s="86"/>
      <c r="BY1554" s="86"/>
      <c r="BZ1554" s="86"/>
      <c r="CA1554" s="86"/>
      <c r="CB1554" s="86"/>
      <c r="CC1554" s="86"/>
      <c r="CD1554" s="86"/>
      <c r="CE1554" s="86"/>
      <c r="CF1554" s="86"/>
      <c r="CG1554" s="86"/>
      <c r="CH1554" s="86"/>
      <c r="CI1554" s="86"/>
      <c r="CJ1554" s="86"/>
      <c r="CK1554" s="86"/>
      <c r="CS1554" s="1" t="s">
        <v>3852</v>
      </c>
    </row>
    <row r="1555" spans="1:97" ht="15.75" hidden="1" customHeight="1">
      <c r="A1555" s="86"/>
      <c r="B1555" s="106"/>
      <c r="C1555" s="81"/>
      <c r="D1555" s="106"/>
      <c r="E1555" s="106"/>
      <c r="F1555" s="106"/>
      <c r="G1555" s="106"/>
      <c r="H1555" s="106"/>
      <c r="I1555" s="106"/>
      <c r="J1555" s="106"/>
      <c r="K1555" s="106"/>
      <c r="L1555" s="106"/>
      <c r="M1555" s="81"/>
      <c r="N1555" s="81"/>
      <c r="O1555" s="81"/>
      <c r="P1555" s="81"/>
      <c r="Q1555" s="81"/>
      <c r="R1555" s="81"/>
      <c r="S1555" s="81"/>
      <c r="T1555" s="81"/>
      <c r="U1555" s="81"/>
      <c r="V1555" s="81"/>
      <c r="W1555" s="81"/>
      <c r="X1555" s="81"/>
      <c r="Y1555" s="81"/>
      <c r="Z1555" s="81"/>
      <c r="AA1555" s="81"/>
      <c r="AB1555" s="81"/>
      <c r="AC1555" s="81"/>
      <c r="AD1555" s="81"/>
      <c r="AE1555" s="81"/>
      <c r="AF1555" s="81"/>
      <c r="AG1555" s="81"/>
      <c r="AH1555" s="81"/>
      <c r="AI1555" s="81"/>
      <c r="AJ1555" s="81"/>
      <c r="AK1555" s="81"/>
      <c r="AL1555" s="81"/>
      <c r="AM1555" s="81"/>
      <c r="AN1555" s="81"/>
      <c r="AO1555" s="81"/>
      <c r="AP1555" s="81"/>
      <c r="AQ1555" s="81"/>
      <c r="AR1555" s="81"/>
      <c r="AS1555" s="81"/>
      <c r="AT1555" s="81"/>
      <c r="AU1555" s="81"/>
      <c r="AV1555" s="81"/>
      <c r="AW1555" s="81"/>
      <c r="AX1555" s="81"/>
      <c r="AY1555" s="81"/>
      <c r="AZ1555" s="81"/>
      <c r="BA1555" s="81"/>
      <c r="BB1555" s="81"/>
      <c r="BC1555" s="81"/>
      <c r="BD1555" s="81"/>
      <c r="BE1555" s="81"/>
      <c r="BF1555" s="81"/>
      <c r="BG1555" s="81"/>
      <c r="BH1555" s="81"/>
      <c r="BI1555" s="81"/>
      <c r="BJ1555" s="86"/>
      <c r="BK1555" s="86"/>
      <c r="BL1555" s="34"/>
      <c r="BM1555" s="86"/>
      <c r="BN1555" s="86"/>
      <c r="BO1555" s="86"/>
      <c r="BP1555" s="86"/>
      <c r="BQ1555" s="86"/>
      <c r="BR1555" s="86"/>
      <c r="BS1555" s="86"/>
      <c r="BT1555" s="86"/>
      <c r="BU1555" s="86"/>
      <c r="BV1555" s="86"/>
      <c r="BW1555" s="86"/>
      <c r="BX1555" s="86"/>
      <c r="BY1555" s="86"/>
      <c r="BZ1555" s="86"/>
      <c r="CA1555" s="86"/>
      <c r="CB1555" s="86"/>
      <c r="CC1555" s="86"/>
      <c r="CD1555" s="86"/>
      <c r="CE1555" s="86"/>
      <c r="CF1555" s="86"/>
      <c r="CG1555" s="86"/>
      <c r="CH1555" s="86"/>
      <c r="CI1555" s="86"/>
      <c r="CJ1555" s="86"/>
      <c r="CK1555" s="86"/>
      <c r="CS1555" s="1" t="s">
        <v>3853</v>
      </c>
    </row>
    <row r="1556" spans="1:97" ht="15.75" hidden="1" customHeight="1">
      <c r="A1556" s="86"/>
      <c r="B1556" s="106"/>
      <c r="C1556" s="81"/>
      <c r="D1556" s="106"/>
      <c r="E1556" s="106"/>
      <c r="F1556" s="106"/>
      <c r="G1556" s="106"/>
      <c r="H1556" s="106"/>
      <c r="I1556" s="106"/>
      <c r="J1556" s="106"/>
      <c r="K1556" s="106"/>
      <c r="L1556" s="106"/>
      <c r="M1556" s="81"/>
      <c r="N1556" s="81"/>
      <c r="O1556" s="81"/>
      <c r="P1556" s="81"/>
      <c r="Q1556" s="81"/>
      <c r="R1556" s="81"/>
      <c r="S1556" s="81"/>
      <c r="T1556" s="81"/>
      <c r="U1556" s="81"/>
      <c r="V1556" s="81"/>
      <c r="W1556" s="81"/>
      <c r="X1556" s="81"/>
      <c r="Y1556" s="81"/>
      <c r="Z1556" s="81"/>
      <c r="AA1556" s="81"/>
      <c r="AB1556" s="81"/>
      <c r="AC1556" s="81"/>
      <c r="AD1556" s="81"/>
      <c r="AE1556" s="81"/>
      <c r="AF1556" s="81"/>
      <c r="AG1556" s="81"/>
      <c r="AH1556" s="81"/>
      <c r="AI1556" s="81"/>
      <c r="AJ1556" s="81"/>
      <c r="AK1556" s="81"/>
      <c r="AL1556" s="81"/>
      <c r="AM1556" s="81"/>
      <c r="AN1556" s="81"/>
      <c r="AO1556" s="81"/>
      <c r="AP1556" s="81"/>
      <c r="AQ1556" s="81"/>
      <c r="AR1556" s="81"/>
      <c r="AS1556" s="81"/>
      <c r="AT1556" s="81"/>
      <c r="AU1556" s="81"/>
      <c r="AV1556" s="81"/>
      <c r="AW1556" s="81"/>
      <c r="AX1556" s="81"/>
      <c r="AY1556" s="81"/>
      <c r="AZ1556" s="81"/>
      <c r="BA1556" s="81"/>
      <c r="BB1556" s="81"/>
      <c r="BC1556" s="81"/>
      <c r="BD1556" s="81"/>
      <c r="BE1556" s="81"/>
      <c r="BF1556" s="81"/>
      <c r="BG1556" s="81"/>
      <c r="BH1556" s="81"/>
      <c r="BI1556" s="81"/>
      <c r="BJ1556" s="86"/>
      <c r="BK1556" s="86"/>
      <c r="BL1556" s="34"/>
      <c r="BM1556" s="86"/>
      <c r="BN1556" s="86"/>
      <c r="BO1556" s="86"/>
      <c r="BP1556" s="86"/>
      <c r="BQ1556" s="86"/>
      <c r="BR1556" s="86"/>
      <c r="BS1556" s="86"/>
      <c r="BT1556" s="86"/>
      <c r="BU1556" s="86"/>
      <c r="BV1556" s="86"/>
      <c r="BW1556" s="86"/>
      <c r="BX1556" s="86"/>
      <c r="BY1556" s="86"/>
      <c r="BZ1556" s="86"/>
      <c r="CA1556" s="86"/>
      <c r="CB1556" s="86"/>
      <c r="CC1556" s="86"/>
      <c r="CD1556" s="86"/>
      <c r="CE1556" s="86"/>
      <c r="CF1556" s="86"/>
      <c r="CG1556" s="86"/>
      <c r="CH1556" s="86"/>
      <c r="CI1556" s="86"/>
      <c r="CJ1556" s="86"/>
      <c r="CK1556" s="86"/>
      <c r="CS1556" s="1" t="s">
        <v>3854</v>
      </c>
    </row>
    <row r="1557" spans="1:97" ht="15.75" hidden="1" customHeight="1">
      <c r="A1557" s="86"/>
      <c r="B1557" s="106"/>
      <c r="C1557" s="81"/>
      <c r="D1557" s="106"/>
      <c r="E1557" s="106"/>
      <c r="F1557" s="106"/>
      <c r="G1557" s="106"/>
      <c r="H1557" s="106"/>
      <c r="I1557" s="106"/>
      <c r="J1557" s="106"/>
      <c r="K1557" s="106"/>
      <c r="L1557" s="106"/>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6"/>
      <c r="BK1557" s="86"/>
      <c r="BL1557" s="34"/>
      <c r="BM1557" s="86"/>
      <c r="BN1557" s="86"/>
      <c r="BO1557" s="86"/>
      <c r="BP1557" s="86"/>
      <c r="BQ1557" s="86"/>
      <c r="BR1557" s="86"/>
      <c r="BS1557" s="86"/>
      <c r="BT1557" s="86"/>
      <c r="BU1557" s="86"/>
      <c r="BV1557" s="86"/>
      <c r="BW1557" s="86"/>
      <c r="BX1557" s="86"/>
      <c r="BY1557" s="86"/>
      <c r="BZ1557" s="86"/>
      <c r="CA1557" s="86"/>
      <c r="CB1557" s="86"/>
      <c r="CC1557" s="86"/>
      <c r="CD1557" s="86"/>
      <c r="CE1557" s="86"/>
      <c r="CF1557" s="86"/>
      <c r="CG1557" s="86"/>
      <c r="CH1557" s="86"/>
      <c r="CI1557" s="86"/>
      <c r="CJ1557" s="86"/>
      <c r="CK1557" s="86"/>
      <c r="CS1557" s="1" t="s">
        <v>3855</v>
      </c>
    </row>
    <row r="1558" spans="1:97" ht="15.75" hidden="1" customHeight="1">
      <c r="A1558" s="86"/>
      <c r="B1558" s="106"/>
      <c r="C1558" s="81"/>
      <c r="D1558" s="106"/>
      <c r="E1558" s="106"/>
      <c r="F1558" s="106"/>
      <c r="G1558" s="106"/>
      <c r="H1558" s="106"/>
      <c r="I1558" s="106"/>
      <c r="J1558" s="106"/>
      <c r="K1558" s="106"/>
      <c r="L1558" s="106"/>
      <c r="M1558" s="81"/>
      <c r="N1558" s="81"/>
      <c r="O1558" s="81"/>
      <c r="P1558" s="81"/>
      <c r="Q1558" s="81"/>
      <c r="R1558" s="81"/>
      <c r="S1558" s="81"/>
      <c r="T1558" s="81"/>
      <c r="U1558" s="81"/>
      <c r="V1558" s="81"/>
      <c r="W1558" s="81"/>
      <c r="X1558" s="81"/>
      <c r="Y1558" s="81"/>
      <c r="Z1558" s="81"/>
      <c r="AA1558" s="81"/>
      <c r="AB1558" s="81"/>
      <c r="AC1558" s="81"/>
      <c r="AD1558" s="81"/>
      <c r="AE1558" s="81"/>
      <c r="AF1558" s="81"/>
      <c r="AG1558" s="81"/>
      <c r="AH1558" s="81"/>
      <c r="AI1558" s="81"/>
      <c r="AJ1558" s="81"/>
      <c r="AK1558" s="81"/>
      <c r="AL1558" s="81"/>
      <c r="AM1558" s="81"/>
      <c r="AN1558" s="81"/>
      <c r="AO1558" s="81"/>
      <c r="AP1558" s="81"/>
      <c r="AQ1558" s="81"/>
      <c r="AR1558" s="81"/>
      <c r="AS1558" s="81"/>
      <c r="AT1558" s="81"/>
      <c r="AU1558" s="81"/>
      <c r="AV1558" s="81"/>
      <c r="AW1558" s="81"/>
      <c r="AX1558" s="81"/>
      <c r="AY1558" s="81"/>
      <c r="AZ1558" s="81"/>
      <c r="BA1558" s="81"/>
      <c r="BB1558" s="81"/>
      <c r="BC1558" s="81"/>
      <c r="BD1558" s="81"/>
      <c r="BE1558" s="81"/>
      <c r="BF1558" s="81"/>
      <c r="BG1558" s="81"/>
      <c r="BH1558" s="81"/>
      <c r="BI1558" s="81"/>
      <c r="BJ1558" s="86"/>
      <c r="BK1558" s="86"/>
      <c r="BL1558" s="34"/>
      <c r="BM1558" s="86"/>
      <c r="BN1558" s="86"/>
      <c r="BO1558" s="86"/>
      <c r="BP1558" s="86"/>
      <c r="BQ1558" s="86"/>
      <c r="BR1558" s="86"/>
      <c r="BS1558" s="86"/>
      <c r="BT1558" s="86"/>
      <c r="BU1558" s="86"/>
      <c r="BV1558" s="86"/>
      <c r="BW1558" s="86"/>
      <c r="BX1558" s="86"/>
      <c r="BY1558" s="86"/>
      <c r="BZ1558" s="86"/>
      <c r="CA1558" s="86"/>
      <c r="CB1558" s="86"/>
      <c r="CC1558" s="86"/>
      <c r="CD1558" s="86"/>
      <c r="CE1558" s="86"/>
      <c r="CF1558" s="86"/>
      <c r="CG1558" s="86"/>
      <c r="CH1558" s="86"/>
      <c r="CI1558" s="86"/>
      <c r="CJ1558" s="86"/>
      <c r="CK1558" s="86"/>
      <c r="CS1558" s="1" t="s">
        <v>3856</v>
      </c>
    </row>
    <row r="1559" spans="1:97" ht="15.75" hidden="1" customHeight="1">
      <c r="A1559" s="86"/>
      <c r="B1559" s="106"/>
      <c r="C1559" s="81"/>
      <c r="D1559" s="106"/>
      <c r="E1559" s="106"/>
      <c r="F1559" s="106"/>
      <c r="G1559" s="106"/>
      <c r="H1559" s="106"/>
      <c r="I1559" s="106"/>
      <c r="J1559" s="106"/>
      <c r="K1559" s="106"/>
      <c r="L1559" s="106"/>
      <c r="M1559" s="81"/>
      <c r="N1559" s="81"/>
      <c r="O1559" s="81"/>
      <c r="P1559" s="81"/>
      <c r="Q1559" s="81"/>
      <c r="R1559" s="81"/>
      <c r="S1559" s="81"/>
      <c r="T1559" s="81"/>
      <c r="U1559" s="81"/>
      <c r="V1559" s="81"/>
      <c r="W1559" s="81"/>
      <c r="X1559" s="81"/>
      <c r="Y1559" s="81"/>
      <c r="Z1559" s="81"/>
      <c r="AA1559" s="81"/>
      <c r="AB1559" s="81"/>
      <c r="AC1559" s="81"/>
      <c r="AD1559" s="81"/>
      <c r="AE1559" s="81"/>
      <c r="AF1559" s="81"/>
      <c r="AG1559" s="81"/>
      <c r="AH1559" s="81"/>
      <c r="AI1559" s="81"/>
      <c r="AJ1559" s="81"/>
      <c r="AK1559" s="81"/>
      <c r="AL1559" s="81"/>
      <c r="AM1559" s="81"/>
      <c r="AN1559" s="81"/>
      <c r="AO1559" s="81"/>
      <c r="AP1559" s="81"/>
      <c r="AQ1559" s="81"/>
      <c r="AR1559" s="81"/>
      <c r="AS1559" s="81"/>
      <c r="AT1559" s="81"/>
      <c r="AU1559" s="81"/>
      <c r="AV1559" s="81"/>
      <c r="AW1559" s="81"/>
      <c r="AX1559" s="81"/>
      <c r="AY1559" s="81"/>
      <c r="AZ1559" s="81"/>
      <c r="BA1559" s="81"/>
      <c r="BB1559" s="81"/>
      <c r="BC1559" s="81"/>
      <c r="BD1559" s="81"/>
      <c r="BE1559" s="81"/>
      <c r="BF1559" s="81"/>
      <c r="BG1559" s="81"/>
      <c r="BH1559" s="81"/>
      <c r="BI1559" s="81"/>
      <c r="BJ1559" s="86"/>
      <c r="BK1559" s="86"/>
      <c r="BL1559" s="34"/>
      <c r="BM1559" s="86"/>
      <c r="BN1559" s="86"/>
      <c r="BO1559" s="86"/>
      <c r="BP1559" s="86"/>
      <c r="BQ1559" s="86"/>
      <c r="BR1559" s="86"/>
      <c r="BS1559" s="86"/>
      <c r="BT1559" s="86"/>
      <c r="BU1559" s="86"/>
      <c r="BV1559" s="86"/>
      <c r="BW1559" s="86"/>
      <c r="BX1559" s="86"/>
      <c r="BY1559" s="86"/>
      <c r="BZ1559" s="86"/>
      <c r="CA1559" s="86"/>
      <c r="CB1559" s="86"/>
      <c r="CC1559" s="86"/>
      <c r="CD1559" s="86"/>
      <c r="CE1559" s="86"/>
      <c r="CF1559" s="86"/>
      <c r="CG1559" s="86"/>
      <c r="CH1559" s="86"/>
      <c r="CI1559" s="86"/>
      <c r="CJ1559" s="86"/>
      <c r="CK1559" s="86"/>
      <c r="CS1559" s="1" t="s">
        <v>602</v>
      </c>
    </row>
    <row r="1560" spans="1:97" ht="15.75" hidden="1" customHeight="1">
      <c r="A1560" s="86"/>
      <c r="B1560" s="106"/>
      <c r="C1560" s="81"/>
      <c r="D1560" s="106"/>
      <c r="E1560" s="106"/>
      <c r="F1560" s="106"/>
      <c r="G1560" s="106"/>
      <c r="H1560" s="106"/>
      <c r="I1560" s="106"/>
      <c r="J1560" s="106"/>
      <c r="K1560" s="106"/>
      <c r="L1560" s="106"/>
      <c r="M1560" s="81"/>
      <c r="N1560" s="81"/>
      <c r="O1560" s="81"/>
      <c r="P1560" s="81"/>
      <c r="Q1560" s="81"/>
      <c r="R1560" s="81"/>
      <c r="S1560" s="81"/>
      <c r="T1560" s="81"/>
      <c r="U1560" s="81"/>
      <c r="V1560" s="81"/>
      <c r="W1560" s="81"/>
      <c r="X1560" s="81"/>
      <c r="Y1560" s="81"/>
      <c r="Z1560" s="81"/>
      <c r="AA1560" s="81"/>
      <c r="AB1560" s="81"/>
      <c r="AC1560" s="81"/>
      <c r="AD1560" s="81"/>
      <c r="AE1560" s="81"/>
      <c r="AF1560" s="81"/>
      <c r="AG1560" s="81"/>
      <c r="AH1560" s="81"/>
      <c r="AI1560" s="81"/>
      <c r="AJ1560" s="81"/>
      <c r="AK1560" s="81"/>
      <c r="AL1560" s="81"/>
      <c r="AM1560" s="81"/>
      <c r="AN1560" s="81"/>
      <c r="AO1560" s="81"/>
      <c r="AP1560" s="81"/>
      <c r="AQ1560" s="81"/>
      <c r="AR1560" s="81"/>
      <c r="AS1560" s="81"/>
      <c r="AT1560" s="81"/>
      <c r="AU1560" s="81"/>
      <c r="AV1560" s="81"/>
      <c r="AW1560" s="81"/>
      <c r="AX1560" s="81"/>
      <c r="AY1560" s="81"/>
      <c r="AZ1560" s="81"/>
      <c r="BA1560" s="81"/>
      <c r="BB1560" s="81"/>
      <c r="BC1560" s="81"/>
      <c r="BD1560" s="81"/>
      <c r="BE1560" s="81"/>
      <c r="BF1560" s="81"/>
      <c r="BG1560" s="81"/>
      <c r="BH1560" s="81"/>
      <c r="BI1560" s="81"/>
      <c r="BJ1560" s="86"/>
      <c r="BK1560" s="86"/>
      <c r="BL1560" s="34"/>
      <c r="BM1560" s="86"/>
      <c r="BN1560" s="86"/>
      <c r="BO1560" s="86"/>
      <c r="BP1560" s="86"/>
      <c r="BQ1560" s="86"/>
      <c r="BR1560" s="86"/>
      <c r="BS1560" s="86"/>
      <c r="BT1560" s="86"/>
      <c r="BU1560" s="86"/>
      <c r="BV1560" s="86"/>
      <c r="BW1560" s="86"/>
      <c r="BX1560" s="86"/>
      <c r="BY1560" s="86"/>
      <c r="BZ1560" s="86"/>
      <c r="CA1560" s="86"/>
      <c r="CB1560" s="86"/>
      <c r="CC1560" s="86"/>
      <c r="CD1560" s="86"/>
      <c r="CE1560" s="86"/>
      <c r="CF1560" s="86"/>
      <c r="CG1560" s="86"/>
      <c r="CH1560" s="86"/>
      <c r="CI1560" s="86"/>
      <c r="CJ1560" s="86"/>
      <c r="CK1560" s="86"/>
      <c r="CS1560" s="1" t="s">
        <v>677</v>
      </c>
    </row>
    <row r="1561" spans="1:97" ht="15.75" hidden="1" customHeight="1">
      <c r="A1561" s="86"/>
      <c r="B1561" s="106"/>
      <c r="C1561" s="81"/>
      <c r="D1561" s="106"/>
      <c r="E1561" s="106"/>
      <c r="F1561" s="106"/>
      <c r="G1561" s="106"/>
      <c r="H1561" s="106"/>
      <c r="I1561" s="106"/>
      <c r="J1561" s="106"/>
      <c r="K1561" s="106"/>
      <c r="L1561" s="106"/>
      <c r="M1561" s="81"/>
      <c r="N1561" s="81"/>
      <c r="O1561" s="81"/>
      <c r="P1561" s="81"/>
      <c r="Q1561" s="81"/>
      <c r="R1561" s="81"/>
      <c r="S1561" s="81"/>
      <c r="T1561" s="81"/>
      <c r="U1561" s="81"/>
      <c r="V1561" s="81"/>
      <c r="W1561" s="81"/>
      <c r="X1561" s="81"/>
      <c r="Y1561" s="81"/>
      <c r="Z1561" s="81"/>
      <c r="AA1561" s="81"/>
      <c r="AB1561" s="81"/>
      <c r="AC1561" s="81"/>
      <c r="AD1561" s="81"/>
      <c r="AE1561" s="81"/>
      <c r="AF1561" s="81"/>
      <c r="AG1561" s="81"/>
      <c r="AH1561" s="81"/>
      <c r="AI1561" s="81"/>
      <c r="AJ1561" s="81"/>
      <c r="AK1561" s="81"/>
      <c r="AL1561" s="81"/>
      <c r="AM1561" s="81"/>
      <c r="AN1561" s="81"/>
      <c r="AO1561" s="81"/>
      <c r="AP1561" s="81"/>
      <c r="AQ1561" s="81"/>
      <c r="AR1561" s="81"/>
      <c r="AS1561" s="81"/>
      <c r="AT1561" s="81"/>
      <c r="AU1561" s="81"/>
      <c r="AV1561" s="81"/>
      <c r="AW1561" s="81"/>
      <c r="AX1561" s="81"/>
      <c r="AY1561" s="81"/>
      <c r="AZ1561" s="81"/>
      <c r="BA1561" s="81"/>
      <c r="BB1561" s="81"/>
      <c r="BC1561" s="81"/>
      <c r="BD1561" s="81"/>
      <c r="BE1561" s="81"/>
      <c r="BF1561" s="81"/>
      <c r="BG1561" s="81"/>
      <c r="BH1561" s="81"/>
      <c r="BI1561" s="81"/>
      <c r="BJ1561" s="86"/>
      <c r="BK1561" s="86"/>
      <c r="BL1561" s="34"/>
      <c r="BM1561" s="86"/>
      <c r="BN1561" s="86"/>
      <c r="BO1561" s="86"/>
      <c r="BP1561" s="86"/>
      <c r="BQ1561" s="86"/>
      <c r="BR1561" s="86"/>
      <c r="BS1561" s="86"/>
      <c r="BT1561" s="86"/>
      <c r="BU1561" s="86"/>
      <c r="BV1561" s="86"/>
      <c r="BW1561" s="86"/>
      <c r="BX1561" s="86"/>
      <c r="BY1561" s="86"/>
      <c r="BZ1561" s="86"/>
      <c r="CA1561" s="86"/>
      <c r="CB1561" s="86"/>
      <c r="CC1561" s="86"/>
      <c r="CD1561" s="86"/>
      <c r="CE1561" s="86"/>
      <c r="CF1561" s="86"/>
      <c r="CG1561" s="86"/>
      <c r="CH1561" s="86"/>
      <c r="CI1561" s="86"/>
      <c r="CJ1561" s="86"/>
      <c r="CK1561" s="86"/>
      <c r="CS1561" s="1" t="s">
        <v>3857</v>
      </c>
    </row>
    <row r="1562" spans="1:97" ht="15.75" hidden="1" customHeight="1">
      <c r="A1562" s="86"/>
      <c r="B1562" s="106"/>
      <c r="C1562" s="81"/>
      <c r="D1562" s="106"/>
      <c r="E1562" s="106"/>
      <c r="F1562" s="106"/>
      <c r="G1562" s="106"/>
      <c r="H1562" s="106"/>
      <c r="I1562" s="106"/>
      <c r="J1562" s="106"/>
      <c r="K1562" s="106"/>
      <c r="L1562" s="106"/>
      <c r="M1562" s="81"/>
      <c r="N1562" s="81"/>
      <c r="O1562" s="81"/>
      <c r="P1562" s="81"/>
      <c r="Q1562" s="81"/>
      <c r="R1562" s="81"/>
      <c r="S1562" s="81"/>
      <c r="T1562" s="81"/>
      <c r="U1562" s="81"/>
      <c r="V1562" s="81"/>
      <c r="W1562" s="81"/>
      <c r="X1562" s="81"/>
      <c r="Y1562" s="81"/>
      <c r="Z1562" s="81"/>
      <c r="AA1562" s="81"/>
      <c r="AB1562" s="81"/>
      <c r="AC1562" s="81"/>
      <c r="AD1562" s="81"/>
      <c r="AE1562" s="81"/>
      <c r="AF1562" s="81"/>
      <c r="AG1562" s="81"/>
      <c r="AH1562" s="81"/>
      <c r="AI1562" s="81"/>
      <c r="AJ1562" s="81"/>
      <c r="AK1562" s="81"/>
      <c r="AL1562" s="81"/>
      <c r="AM1562" s="81"/>
      <c r="AN1562" s="81"/>
      <c r="AO1562" s="81"/>
      <c r="AP1562" s="81"/>
      <c r="AQ1562" s="81"/>
      <c r="AR1562" s="81"/>
      <c r="AS1562" s="81"/>
      <c r="AT1562" s="81"/>
      <c r="AU1562" s="81"/>
      <c r="AV1562" s="81"/>
      <c r="AW1562" s="81"/>
      <c r="AX1562" s="81"/>
      <c r="AY1562" s="81"/>
      <c r="AZ1562" s="81"/>
      <c r="BA1562" s="81"/>
      <c r="BB1562" s="81"/>
      <c r="BC1562" s="81"/>
      <c r="BD1562" s="81"/>
      <c r="BE1562" s="81"/>
      <c r="BF1562" s="81"/>
      <c r="BG1562" s="81"/>
      <c r="BH1562" s="81"/>
      <c r="BI1562" s="81"/>
      <c r="BJ1562" s="86"/>
      <c r="BK1562" s="86"/>
      <c r="BL1562" s="34"/>
      <c r="BM1562" s="86"/>
      <c r="BN1562" s="86"/>
      <c r="BO1562" s="86"/>
      <c r="BP1562" s="86"/>
      <c r="BQ1562" s="86"/>
      <c r="BR1562" s="86"/>
      <c r="BS1562" s="86"/>
      <c r="BT1562" s="86"/>
      <c r="BU1562" s="86"/>
      <c r="BV1562" s="86"/>
      <c r="BW1562" s="86"/>
      <c r="BX1562" s="86"/>
      <c r="BY1562" s="86"/>
      <c r="BZ1562" s="86"/>
      <c r="CA1562" s="86"/>
      <c r="CB1562" s="86"/>
      <c r="CC1562" s="86"/>
      <c r="CD1562" s="86"/>
      <c r="CE1562" s="86"/>
      <c r="CF1562" s="86"/>
      <c r="CG1562" s="86"/>
      <c r="CH1562" s="86"/>
      <c r="CI1562" s="86"/>
      <c r="CJ1562" s="86"/>
      <c r="CK1562" s="86"/>
      <c r="CS1562" s="1" t="s">
        <v>3858</v>
      </c>
    </row>
    <row r="1563" spans="1:97" ht="15.75" hidden="1" customHeight="1">
      <c r="A1563" s="86"/>
      <c r="B1563" s="106"/>
      <c r="C1563" s="81"/>
      <c r="D1563" s="106"/>
      <c r="E1563" s="106"/>
      <c r="F1563" s="106"/>
      <c r="G1563" s="106"/>
      <c r="H1563" s="106"/>
      <c r="I1563" s="106"/>
      <c r="J1563" s="106"/>
      <c r="K1563" s="106"/>
      <c r="L1563" s="106"/>
      <c r="M1563" s="81"/>
      <c r="N1563" s="81"/>
      <c r="O1563" s="81"/>
      <c r="P1563" s="81"/>
      <c r="Q1563" s="81"/>
      <c r="R1563" s="81"/>
      <c r="S1563" s="81"/>
      <c r="T1563" s="81"/>
      <c r="U1563" s="81"/>
      <c r="V1563" s="81"/>
      <c r="W1563" s="81"/>
      <c r="X1563" s="81"/>
      <c r="Y1563" s="81"/>
      <c r="Z1563" s="81"/>
      <c r="AA1563" s="81"/>
      <c r="AB1563" s="81"/>
      <c r="AC1563" s="81"/>
      <c r="AD1563" s="81"/>
      <c r="AE1563" s="81"/>
      <c r="AF1563" s="81"/>
      <c r="AG1563" s="81"/>
      <c r="AH1563" s="81"/>
      <c r="AI1563" s="81"/>
      <c r="AJ1563" s="81"/>
      <c r="AK1563" s="81"/>
      <c r="AL1563" s="81"/>
      <c r="AM1563" s="81"/>
      <c r="AN1563" s="81"/>
      <c r="AO1563" s="81"/>
      <c r="AP1563" s="81"/>
      <c r="AQ1563" s="81"/>
      <c r="AR1563" s="81"/>
      <c r="AS1563" s="81"/>
      <c r="AT1563" s="81"/>
      <c r="AU1563" s="81"/>
      <c r="AV1563" s="81"/>
      <c r="AW1563" s="81"/>
      <c r="AX1563" s="81"/>
      <c r="AY1563" s="81"/>
      <c r="AZ1563" s="81"/>
      <c r="BA1563" s="81"/>
      <c r="BB1563" s="81"/>
      <c r="BC1563" s="81"/>
      <c r="BD1563" s="81"/>
      <c r="BE1563" s="81"/>
      <c r="BF1563" s="81"/>
      <c r="BG1563" s="81"/>
      <c r="BH1563" s="81"/>
      <c r="BI1563" s="81"/>
      <c r="BJ1563" s="86"/>
      <c r="BK1563" s="86"/>
      <c r="BL1563" s="34"/>
      <c r="BM1563" s="86"/>
      <c r="BN1563" s="86"/>
      <c r="BO1563" s="86"/>
      <c r="BP1563" s="86"/>
      <c r="BQ1563" s="86"/>
      <c r="BR1563" s="86"/>
      <c r="BS1563" s="86"/>
      <c r="BT1563" s="86"/>
      <c r="BU1563" s="86"/>
      <c r="BV1563" s="86"/>
      <c r="BW1563" s="86"/>
      <c r="BX1563" s="86"/>
      <c r="BY1563" s="86"/>
      <c r="BZ1563" s="86"/>
      <c r="CA1563" s="86"/>
      <c r="CB1563" s="86"/>
      <c r="CC1563" s="86"/>
      <c r="CD1563" s="86"/>
      <c r="CE1563" s="86"/>
      <c r="CF1563" s="86"/>
      <c r="CG1563" s="86"/>
      <c r="CH1563" s="86"/>
      <c r="CI1563" s="86"/>
      <c r="CJ1563" s="86"/>
      <c r="CK1563" s="86"/>
      <c r="CS1563" s="1" t="s">
        <v>3859</v>
      </c>
    </row>
    <row r="1564" spans="1:97" ht="15.75" hidden="1" customHeight="1">
      <c r="A1564" s="86"/>
      <c r="B1564" s="106"/>
      <c r="C1564" s="81"/>
      <c r="D1564" s="106"/>
      <c r="E1564" s="106"/>
      <c r="F1564" s="106"/>
      <c r="G1564" s="106"/>
      <c r="H1564" s="106"/>
      <c r="I1564" s="106"/>
      <c r="J1564" s="106"/>
      <c r="K1564" s="106"/>
      <c r="L1564" s="106"/>
      <c r="M1564" s="81"/>
      <c r="N1564" s="81"/>
      <c r="O1564" s="81"/>
      <c r="P1564" s="81"/>
      <c r="Q1564" s="81"/>
      <c r="R1564" s="81"/>
      <c r="S1564" s="81"/>
      <c r="T1564" s="81"/>
      <c r="U1564" s="81"/>
      <c r="V1564" s="81"/>
      <c r="W1564" s="81"/>
      <c r="X1564" s="81"/>
      <c r="Y1564" s="81"/>
      <c r="Z1564" s="81"/>
      <c r="AA1564" s="81"/>
      <c r="AB1564" s="81"/>
      <c r="AC1564" s="81"/>
      <c r="AD1564" s="81"/>
      <c r="AE1564" s="81"/>
      <c r="AF1564" s="81"/>
      <c r="AG1564" s="81"/>
      <c r="AH1564" s="81"/>
      <c r="AI1564" s="81"/>
      <c r="AJ1564" s="81"/>
      <c r="AK1564" s="81"/>
      <c r="AL1564" s="81"/>
      <c r="AM1564" s="81"/>
      <c r="AN1564" s="81"/>
      <c r="AO1564" s="81"/>
      <c r="AP1564" s="81"/>
      <c r="AQ1564" s="81"/>
      <c r="AR1564" s="81"/>
      <c r="AS1564" s="81"/>
      <c r="AT1564" s="81"/>
      <c r="AU1564" s="81"/>
      <c r="AV1564" s="81"/>
      <c r="AW1564" s="81"/>
      <c r="AX1564" s="81"/>
      <c r="AY1564" s="81"/>
      <c r="AZ1564" s="81"/>
      <c r="BA1564" s="81"/>
      <c r="BB1564" s="81"/>
      <c r="BC1564" s="81"/>
      <c r="BD1564" s="81"/>
      <c r="BE1564" s="81"/>
      <c r="BF1564" s="81"/>
      <c r="BG1564" s="81"/>
      <c r="BH1564" s="81"/>
      <c r="BI1564" s="81"/>
      <c r="BJ1564" s="86"/>
      <c r="BK1564" s="86"/>
      <c r="BL1564" s="34"/>
      <c r="BM1564" s="86"/>
      <c r="BN1564" s="86"/>
      <c r="BO1564" s="86"/>
      <c r="BP1564" s="86"/>
      <c r="BQ1564" s="86"/>
      <c r="BR1564" s="86"/>
      <c r="BS1564" s="86"/>
      <c r="BT1564" s="86"/>
      <c r="BU1564" s="86"/>
      <c r="BV1564" s="86"/>
      <c r="BW1564" s="86"/>
      <c r="BX1564" s="86"/>
      <c r="BY1564" s="86"/>
      <c r="BZ1564" s="86"/>
      <c r="CA1564" s="86"/>
      <c r="CB1564" s="86"/>
      <c r="CC1564" s="86"/>
      <c r="CD1564" s="86"/>
      <c r="CE1564" s="86"/>
      <c r="CF1564" s="86"/>
      <c r="CG1564" s="86"/>
      <c r="CH1564" s="86"/>
      <c r="CI1564" s="86"/>
      <c r="CJ1564" s="86"/>
      <c r="CK1564" s="86"/>
      <c r="CS1564" s="1" t="s">
        <v>3860</v>
      </c>
    </row>
    <row r="1565" spans="1:97" ht="15.75" hidden="1" customHeight="1">
      <c r="A1565" s="86"/>
      <c r="B1565" s="106"/>
      <c r="C1565" s="81"/>
      <c r="D1565" s="106"/>
      <c r="E1565" s="106"/>
      <c r="F1565" s="106"/>
      <c r="G1565" s="106"/>
      <c r="H1565" s="106"/>
      <c r="I1565" s="106"/>
      <c r="J1565" s="106"/>
      <c r="K1565" s="106"/>
      <c r="L1565" s="106"/>
      <c r="M1565" s="81"/>
      <c r="N1565" s="81"/>
      <c r="O1565" s="81"/>
      <c r="P1565" s="81"/>
      <c r="Q1565" s="81"/>
      <c r="R1565" s="81"/>
      <c r="S1565" s="81"/>
      <c r="T1565" s="81"/>
      <c r="U1565" s="81"/>
      <c r="V1565" s="81"/>
      <c r="W1565" s="81"/>
      <c r="X1565" s="81"/>
      <c r="Y1565" s="81"/>
      <c r="Z1565" s="81"/>
      <c r="AA1565" s="81"/>
      <c r="AB1565" s="81"/>
      <c r="AC1565" s="81"/>
      <c r="AD1565" s="81"/>
      <c r="AE1565" s="81"/>
      <c r="AF1565" s="81"/>
      <c r="AG1565" s="81"/>
      <c r="AH1565" s="81"/>
      <c r="AI1565" s="81"/>
      <c r="AJ1565" s="81"/>
      <c r="AK1565" s="81"/>
      <c r="AL1565" s="81"/>
      <c r="AM1565" s="81"/>
      <c r="AN1565" s="81"/>
      <c r="AO1565" s="81"/>
      <c r="AP1565" s="81"/>
      <c r="AQ1565" s="81"/>
      <c r="AR1565" s="81"/>
      <c r="AS1565" s="81"/>
      <c r="AT1565" s="81"/>
      <c r="AU1565" s="81"/>
      <c r="AV1565" s="81"/>
      <c r="AW1565" s="81"/>
      <c r="AX1565" s="81"/>
      <c r="AY1565" s="81"/>
      <c r="AZ1565" s="81"/>
      <c r="BA1565" s="81"/>
      <c r="BB1565" s="81"/>
      <c r="BC1565" s="81"/>
      <c r="BD1565" s="81"/>
      <c r="BE1565" s="81"/>
      <c r="BF1565" s="81"/>
      <c r="BG1565" s="81"/>
      <c r="BH1565" s="81"/>
      <c r="BI1565" s="81"/>
      <c r="BJ1565" s="86"/>
      <c r="BK1565" s="86"/>
      <c r="BL1565" s="34"/>
      <c r="BM1565" s="86"/>
      <c r="BN1565" s="86"/>
      <c r="BO1565" s="86"/>
      <c r="BP1565" s="86"/>
      <c r="BQ1565" s="86"/>
      <c r="BR1565" s="86"/>
      <c r="BS1565" s="86"/>
      <c r="BT1565" s="86"/>
      <c r="BU1565" s="86"/>
      <c r="BV1565" s="86"/>
      <c r="BW1565" s="86"/>
      <c r="BX1565" s="86"/>
      <c r="BY1565" s="86"/>
      <c r="BZ1565" s="86"/>
      <c r="CA1565" s="86"/>
      <c r="CB1565" s="86"/>
      <c r="CC1565" s="86"/>
      <c r="CD1565" s="86"/>
      <c r="CE1565" s="86"/>
      <c r="CF1565" s="86"/>
      <c r="CG1565" s="86"/>
      <c r="CH1565" s="86"/>
      <c r="CI1565" s="86"/>
      <c r="CJ1565" s="86"/>
      <c r="CK1565" s="86"/>
      <c r="CS1565" s="1" t="s">
        <v>3861</v>
      </c>
    </row>
    <row r="1566" spans="1:97" ht="15.75" hidden="1" customHeight="1">
      <c r="A1566" s="86"/>
      <c r="B1566" s="106"/>
      <c r="C1566" s="81"/>
      <c r="D1566" s="106"/>
      <c r="E1566" s="106"/>
      <c r="F1566" s="106"/>
      <c r="G1566" s="106"/>
      <c r="H1566" s="106"/>
      <c r="I1566" s="106"/>
      <c r="J1566" s="106"/>
      <c r="K1566" s="106"/>
      <c r="L1566" s="106"/>
      <c r="M1566" s="81"/>
      <c r="N1566" s="81"/>
      <c r="O1566" s="81"/>
      <c r="P1566" s="81"/>
      <c r="Q1566" s="81"/>
      <c r="R1566" s="81"/>
      <c r="S1566" s="81"/>
      <c r="T1566" s="81"/>
      <c r="U1566" s="81"/>
      <c r="V1566" s="81"/>
      <c r="W1566" s="81"/>
      <c r="X1566" s="81"/>
      <c r="Y1566" s="81"/>
      <c r="Z1566" s="81"/>
      <c r="AA1566" s="81"/>
      <c r="AB1566" s="81"/>
      <c r="AC1566" s="81"/>
      <c r="AD1566" s="81"/>
      <c r="AE1566" s="81"/>
      <c r="AF1566" s="81"/>
      <c r="AG1566" s="81"/>
      <c r="AH1566" s="81"/>
      <c r="AI1566" s="81"/>
      <c r="AJ1566" s="81"/>
      <c r="AK1566" s="81"/>
      <c r="AL1566" s="81"/>
      <c r="AM1566" s="81"/>
      <c r="AN1566" s="81"/>
      <c r="AO1566" s="81"/>
      <c r="AP1566" s="81"/>
      <c r="AQ1566" s="81"/>
      <c r="AR1566" s="81"/>
      <c r="AS1566" s="81"/>
      <c r="AT1566" s="81"/>
      <c r="AU1566" s="81"/>
      <c r="AV1566" s="81"/>
      <c r="AW1566" s="81"/>
      <c r="AX1566" s="81"/>
      <c r="AY1566" s="81"/>
      <c r="AZ1566" s="81"/>
      <c r="BA1566" s="81"/>
      <c r="BB1566" s="81"/>
      <c r="BC1566" s="81"/>
      <c r="BD1566" s="81"/>
      <c r="BE1566" s="81"/>
      <c r="BF1566" s="81"/>
      <c r="BG1566" s="81"/>
      <c r="BH1566" s="81"/>
      <c r="BI1566" s="81"/>
      <c r="BJ1566" s="86"/>
      <c r="BK1566" s="86"/>
      <c r="BL1566" s="34"/>
      <c r="BM1566" s="86"/>
      <c r="BN1566" s="86"/>
      <c r="BO1566" s="86"/>
      <c r="BP1566" s="86"/>
      <c r="BQ1566" s="86"/>
      <c r="BR1566" s="86"/>
      <c r="BS1566" s="86"/>
      <c r="BT1566" s="86"/>
      <c r="BU1566" s="86"/>
      <c r="BV1566" s="86"/>
      <c r="BW1566" s="86"/>
      <c r="BX1566" s="86"/>
      <c r="BY1566" s="86"/>
      <c r="BZ1566" s="86"/>
      <c r="CA1566" s="86"/>
      <c r="CB1566" s="86"/>
      <c r="CC1566" s="86"/>
      <c r="CD1566" s="86"/>
      <c r="CE1566" s="86"/>
      <c r="CF1566" s="86"/>
      <c r="CG1566" s="86"/>
      <c r="CH1566" s="86"/>
      <c r="CI1566" s="86"/>
      <c r="CJ1566" s="86"/>
      <c r="CK1566" s="86"/>
      <c r="CS1566" s="1" t="s">
        <v>3862</v>
      </c>
    </row>
    <row r="1567" spans="1:97" ht="15.75" hidden="1" customHeight="1">
      <c r="A1567" s="86"/>
      <c r="B1567" s="106"/>
      <c r="C1567" s="81"/>
      <c r="D1567" s="106"/>
      <c r="E1567" s="106"/>
      <c r="F1567" s="106"/>
      <c r="G1567" s="106"/>
      <c r="H1567" s="106"/>
      <c r="I1567" s="106"/>
      <c r="J1567" s="106"/>
      <c r="K1567" s="106"/>
      <c r="L1567" s="106"/>
      <c r="M1567" s="81"/>
      <c r="N1567" s="81"/>
      <c r="O1567" s="81"/>
      <c r="P1567" s="81"/>
      <c r="Q1567" s="81"/>
      <c r="R1567" s="81"/>
      <c r="S1567" s="81"/>
      <c r="T1567" s="81"/>
      <c r="U1567" s="81"/>
      <c r="V1567" s="81"/>
      <c r="W1567" s="81"/>
      <c r="X1567" s="81"/>
      <c r="Y1567" s="81"/>
      <c r="Z1567" s="81"/>
      <c r="AA1567" s="81"/>
      <c r="AB1567" s="81"/>
      <c r="AC1567" s="81"/>
      <c r="AD1567" s="81"/>
      <c r="AE1567" s="81"/>
      <c r="AF1567" s="81"/>
      <c r="AG1567" s="81"/>
      <c r="AH1567" s="81"/>
      <c r="AI1567" s="81"/>
      <c r="AJ1567" s="81"/>
      <c r="AK1567" s="81"/>
      <c r="AL1567" s="81"/>
      <c r="AM1567" s="81"/>
      <c r="AN1567" s="81"/>
      <c r="AO1567" s="81"/>
      <c r="AP1567" s="81"/>
      <c r="AQ1567" s="81"/>
      <c r="AR1567" s="81"/>
      <c r="AS1567" s="81"/>
      <c r="AT1567" s="81"/>
      <c r="AU1567" s="81"/>
      <c r="AV1567" s="81"/>
      <c r="AW1567" s="81"/>
      <c r="AX1567" s="81"/>
      <c r="AY1567" s="81"/>
      <c r="AZ1567" s="81"/>
      <c r="BA1567" s="81"/>
      <c r="BB1567" s="81"/>
      <c r="BC1567" s="81"/>
      <c r="BD1567" s="81"/>
      <c r="BE1567" s="81"/>
      <c r="BF1567" s="81"/>
      <c r="BG1567" s="81"/>
      <c r="BH1567" s="81"/>
      <c r="BI1567" s="81"/>
      <c r="BJ1567" s="86"/>
      <c r="BK1567" s="86"/>
      <c r="BL1567" s="34"/>
      <c r="BM1567" s="86"/>
      <c r="BN1567" s="86"/>
      <c r="BO1567" s="86"/>
      <c r="BP1567" s="86"/>
      <c r="BQ1567" s="86"/>
      <c r="BR1567" s="86"/>
      <c r="BS1567" s="86"/>
      <c r="BT1567" s="86"/>
      <c r="BU1567" s="86"/>
      <c r="BV1567" s="86"/>
      <c r="BW1567" s="86"/>
      <c r="BX1567" s="86"/>
      <c r="BY1567" s="86"/>
      <c r="BZ1567" s="86"/>
      <c r="CA1567" s="86"/>
      <c r="CB1567" s="86"/>
      <c r="CC1567" s="86"/>
      <c r="CD1567" s="86"/>
      <c r="CE1567" s="86"/>
      <c r="CF1567" s="86"/>
      <c r="CG1567" s="86"/>
      <c r="CH1567" s="86"/>
      <c r="CI1567" s="86"/>
      <c r="CJ1567" s="86"/>
      <c r="CK1567" s="86"/>
      <c r="CS1567" s="1" t="s">
        <v>3863</v>
      </c>
    </row>
    <row r="1568" spans="1:97" ht="15.75" hidden="1" customHeight="1">
      <c r="A1568" s="86"/>
      <c r="B1568" s="106"/>
      <c r="C1568" s="81"/>
      <c r="D1568" s="106"/>
      <c r="E1568" s="106"/>
      <c r="F1568" s="106"/>
      <c r="G1568" s="106"/>
      <c r="H1568" s="106"/>
      <c r="I1568" s="106"/>
      <c r="J1568" s="106"/>
      <c r="K1568" s="106"/>
      <c r="L1568" s="106"/>
      <c r="M1568" s="81"/>
      <c r="N1568" s="81"/>
      <c r="O1568" s="81"/>
      <c r="P1568" s="81"/>
      <c r="Q1568" s="81"/>
      <c r="R1568" s="81"/>
      <c r="S1568" s="81"/>
      <c r="T1568" s="81"/>
      <c r="U1568" s="81"/>
      <c r="V1568" s="81"/>
      <c r="W1568" s="81"/>
      <c r="X1568" s="81"/>
      <c r="Y1568" s="81"/>
      <c r="Z1568" s="81"/>
      <c r="AA1568" s="81"/>
      <c r="AB1568" s="81"/>
      <c r="AC1568" s="81"/>
      <c r="AD1568" s="81"/>
      <c r="AE1568" s="81"/>
      <c r="AF1568" s="81"/>
      <c r="AG1568" s="81"/>
      <c r="AH1568" s="81"/>
      <c r="AI1568" s="81"/>
      <c r="AJ1568" s="81"/>
      <c r="AK1568" s="81"/>
      <c r="AL1568" s="81"/>
      <c r="AM1568" s="81"/>
      <c r="AN1568" s="81"/>
      <c r="AO1568" s="81"/>
      <c r="AP1568" s="81"/>
      <c r="AQ1568" s="81"/>
      <c r="AR1568" s="81"/>
      <c r="AS1568" s="81"/>
      <c r="AT1568" s="81"/>
      <c r="AU1568" s="81"/>
      <c r="AV1568" s="81"/>
      <c r="AW1568" s="81"/>
      <c r="AX1568" s="81"/>
      <c r="AY1568" s="81"/>
      <c r="AZ1568" s="81"/>
      <c r="BA1568" s="81"/>
      <c r="BB1568" s="81"/>
      <c r="BC1568" s="81"/>
      <c r="BD1568" s="81"/>
      <c r="BE1568" s="81"/>
      <c r="BF1568" s="81"/>
      <c r="BG1568" s="81"/>
      <c r="BH1568" s="81"/>
      <c r="BI1568" s="81"/>
      <c r="BJ1568" s="86"/>
      <c r="BK1568" s="86"/>
      <c r="BL1568" s="34"/>
      <c r="BM1568" s="86"/>
      <c r="BN1568" s="86"/>
      <c r="BO1568" s="86"/>
      <c r="BP1568" s="86"/>
      <c r="BQ1568" s="86"/>
      <c r="BR1568" s="86"/>
      <c r="BS1568" s="86"/>
      <c r="BT1568" s="86"/>
      <c r="BU1568" s="86"/>
      <c r="BV1568" s="86"/>
      <c r="BW1568" s="86"/>
      <c r="BX1568" s="86"/>
      <c r="BY1568" s="86"/>
      <c r="BZ1568" s="86"/>
      <c r="CA1568" s="86"/>
      <c r="CB1568" s="86"/>
      <c r="CC1568" s="86"/>
      <c r="CD1568" s="86"/>
      <c r="CE1568" s="86"/>
      <c r="CF1568" s="86"/>
      <c r="CG1568" s="86"/>
      <c r="CH1568" s="86"/>
      <c r="CI1568" s="86"/>
      <c r="CJ1568" s="86"/>
      <c r="CK1568" s="86"/>
      <c r="CS1568" s="1" t="s">
        <v>3864</v>
      </c>
    </row>
    <row r="1569" spans="1:97" ht="15.75" hidden="1" customHeight="1">
      <c r="A1569" s="86"/>
      <c r="B1569" s="106"/>
      <c r="C1569" s="81"/>
      <c r="D1569" s="106"/>
      <c r="E1569" s="106"/>
      <c r="F1569" s="106"/>
      <c r="G1569" s="106"/>
      <c r="H1569" s="106"/>
      <c r="I1569" s="106"/>
      <c r="J1569" s="106"/>
      <c r="K1569" s="106"/>
      <c r="L1569" s="106"/>
      <c r="M1569" s="81"/>
      <c r="N1569" s="81"/>
      <c r="O1569" s="81"/>
      <c r="P1569" s="81"/>
      <c r="Q1569" s="81"/>
      <c r="R1569" s="81"/>
      <c r="S1569" s="81"/>
      <c r="T1569" s="81"/>
      <c r="U1569" s="81"/>
      <c r="V1569" s="81"/>
      <c r="W1569" s="81"/>
      <c r="X1569" s="81"/>
      <c r="Y1569" s="81"/>
      <c r="Z1569" s="81"/>
      <c r="AA1569" s="81"/>
      <c r="AB1569" s="81"/>
      <c r="AC1569" s="81"/>
      <c r="AD1569" s="81"/>
      <c r="AE1569" s="81"/>
      <c r="AF1569" s="81"/>
      <c r="AG1569" s="81"/>
      <c r="AH1569" s="81"/>
      <c r="AI1569" s="81"/>
      <c r="AJ1569" s="81"/>
      <c r="AK1569" s="81"/>
      <c r="AL1569" s="81"/>
      <c r="AM1569" s="81"/>
      <c r="AN1569" s="81"/>
      <c r="AO1569" s="81"/>
      <c r="AP1569" s="81"/>
      <c r="AQ1569" s="81"/>
      <c r="AR1569" s="81"/>
      <c r="AS1569" s="81"/>
      <c r="AT1569" s="81"/>
      <c r="AU1569" s="81"/>
      <c r="AV1569" s="81"/>
      <c r="AW1569" s="81"/>
      <c r="AX1569" s="81"/>
      <c r="AY1569" s="81"/>
      <c r="AZ1569" s="81"/>
      <c r="BA1569" s="81"/>
      <c r="BB1569" s="81"/>
      <c r="BC1569" s="81"/>
      <c r="BD1569" s="81"/>
      <c r="BE1569" s="81"/>
      <c r="BF1569" s="81"/>
      <c r="BG1569" s="81"/>
      <c r="BH1569" s="81"/>
      <c r="BI1569" s="81"/>
      <c r="BJ1569" s="86"/>
      <c r="BK1569" s="86"/>
      <c r="BL1569" s="34"/>
      <c r="BM1569" s="86"/>
      <c r="BN1569" s="86"/>
      <c r="BO1569" s="86"/>
      <c r="BP1569" s="86"/>
      <c r="BQ1569" s="86"/>
      <c r="BR1569" s="86"/>
      <c r="BS1569" s="86"/>
      <c r="BT1569" s="86"/>
      <c r="BU1569" s="86"/>
      <c r="BV1569" s="86"/>
      <c r="BW1569" s="86"/>
      <c r="BX1569" s="86"/>
      <c r="BY1569" s="86"/>
      <c r="BZ1569" s="86"/>
      <c r="CA1569" s="86"/>
      <c r="CB1569" s="86"/>
      <c r="CC1569" s="86"/>
      <c r="CD1569" s="86"/>
      <c r="CE1569" s="86"/>
      <c r="CF1569" s="86"/>
      <c r="CG1569" s="86"/>
      <c r="CH1569" s="86"/>
      <c r="CI1569" s="86"/>
      <c r="CJ1569" s="86"/>
      <c r="CK1569" s="86"/>
      <c r="CS1569" s="1" t="s">
        <v>3865</v>
      </c>
    </row>
    <row r="1570" spans="1:97" ht="15.75" hidden="1" customHeight="1">
      <c r="A1570" s="86"/>
      <c r="B1570" s="106"/>
      <c r="C1570" s="81"/>
      <c r="D1570" s="106"/>
      <c r="E1570" s="106"/>
      <c r="F1570" s="106"/>
      <c r="G1570" s="106"/>
      <c r="H1570" s="106"/>
      <c r="I1570" s="106"/>
      <c r="J1570" s="106"/>
      <c r="K1570" s="106"/>
      <c r="L1570" s="106"/>
      <c r="M1570" s="81"/>
      <c r="N1570" s="81"/>
      <c r="O1570" s="81"/>
      <c r="P1570" s="81"/>
      <c r="Q1570" s="81"/>
      <c r="R1570" s="81"/>
      <c r="S1570" s="81"/>
      <c r="T1570" s="81"/>
      <c r="U1570" s="81"/>
      <c r="V1570" s="81"/>
      <c r="W1570" s="81"/>
      <c r="X1570" s="81"/>
      <c r="Y1570" s="81"/>
      <c r="Z1570" s="81"/>
      <c r="AA1570" s="81"/>
      <c r="AB1570" s="81"/>
      <c r="AC1570" s="81"/>
      <c r="AD1570" s="81"/>
      <c r="AE1570" s="81"/>
      <c r="AF1570" s="81"/>
      <c r="AG1570" s="81"/>
      <c r="AH1570" s="81"/>
      <c r="AI1570" s="81"/>
      <c r="AJ1570" s="81"/>
      <c r="AK1570" s="81"/>
      <c r="AL1570" s="81"/>
      <c r="AM1570" s="81"/>
      <c r="AN1570" s="81"/>
      <c r="AO1570" s="81"/>
      <c r="AP1570" s="81"/>
      <c r="AQ1570" s="81"/>
      <c r="AR1570" s="81"/>
      <c r="AS1570" s="81"/>
      <c r="AT1570" s="81"/>
      <c r="AU1570" s="81"/>
      <c r="AV1570" s="81"/>
      <c r="AW1570" s="81"/>
      <c r="AX1570" s="81"/>
      <c r="AY1570" s="81"/>
      <c r="AZ1570" s="81"/>
      <c r="BA1570" s="81"/>
      <c r="BB1570" s="81"/>
      <c r="BC1570" s="81"/>
      <c r="BD1570" s="81"/>
      <c r="BE1570" s="81"/>
      <c r="BF1570" s="81"/>
      <c r="BG1570" s="81"/>
      <c r="BH1570" s="81"/>
      <c r="BI1570" s="81"/>
      <c r="BJ1570" s="86"/>
      <c r="BK1570" s="86"/>
      <c r="BL1570" s="34"/>
      <c r="BM1570" s="86"/>
      <c r="BN1570" s="86"/>
      <c r="BO1570" s="86"/>
      <c r="BP1570" s="86"/>
      <c r="BQ1570" s="86"/>
      <c r="BR1570" s="86"/>
      <c r="BS1570" s="86"/>
      <c r="BT1570" s="86"/>
      <c r="BU1570" s="86"/>
      <c r="BV1570" s="86"/>
      <c r="BW1570" s="86"/>
      <c r="BX1570" s="86"/>
      <c r="BY1570" s="86"/>
      <c r="BZ1570" s="86"/>
      <c r="CA1570" s="86"/>
      <c r="CB1570" s="86"/>
      <c r="CC1570" s="86"/>
      <c r="CD1570" s="86"/>
      <c r="CE1570" s="86"/>
      <c r="CF1570" s="86"/>
      <c r="CG1570" s="86"/>
      <c r="CH1570" s="86"/>
      <c r="CI1570" s="86"/>
      <c r="CJ1570" s="86"/>
      <c r="CK1570" s="86"/>
      <c r="CS1570" s="1" t="s">
        <v>3866</v>
      </c>
    </row>
    <row r="1571" spans="1:97" ht="15.75" hidden="1" customHeight="1">
      <c r="A1571" s="86"/>
      <c r="B1571" s="106"/>
      <c r="C1571" s="81"/>
      <c r="D1571" s="106"/>
      <c r="E1571" s="106"/>
      <c r="F1571" s="106"/>
      <c r="G1571" s="106"/>
      <c r="H1571" s="106"/>
      <c r="I1571" s="106"/>
      <c r="J1571" s="106"/>
      <c r="K1571" s="106"/>
      <c r="L1571" s="106"/>
      <c r="M1571" s="81"/>
      <c r="N1571" s="81"/>
      <c r="O1571" s="81"/>
      <c r="P1571" s="81"/>
      <c r="Q1571" s="81"/>
      <c r="R1571" s="81"/>
      <c r="S1571" s="81"/>
      <c r="T1571" s="81"/>
      <c r="U1571" s="81"/>
      <c r="V1571" s="81"/>
      <c r="W1571" s="81"/>
      <c r="X1571" s="81"/>
      <c r="Y1571" s="81"/>
      <c r="Z1571" s="81"/>
      <c r="AA1571" s="81"/>
      <c r="AB1571" s="81"/>
      <c r="AC1571" s="81"/>
      <c r="AD1571" s="81"/>
      <c r="AE1571" s="81"/>
      <c r="AF1571" s="81"/>
      <c r="AG1571" s="81"/>
      <c r="AH1571" s="81"/>
      <c r="AI1571" s="81"/>
      <c r="AJ1571" s="81"/>
      <c r="AK1571" s="81"/>
      <c r="AL1571" s="81"/>
      <c r="AM1571" s="81"/>
      <c r="AN1571" s="81"/>
      <c r="AO1571" s="81"/>
      <c r="AP1571" s="81"/>
      <c r="AQ1571" s="81"/>
      <c r="AR1571" s="81"/>
      <c r="AS1571" s="81"/>
      <c r="AT1571" s="81"/>
      <c r="AU1571" s="81"/>
      <c r="AV1571" s="81"/>
      <c r="AW1571" s="81"/>
      <c r="AX1571" s="81"/>
      <c r="AY1571" s="81"/>
      <c r="AZ1571" s="81"/>
      <c r="BA1571" s="81"/>
      <c r="BB1571" s="81"/>
      <c r="BC1571" s="81"/>
      <c r="BD1571" s="81"/>
      <c r="BE1571" s="81"/>
      <c r="BF1571" s="81"/>
      <c r="BG1571" s="81"/>
      <c r="BH1571" s="81"/>
      <c r="BI1571" s="81"/>
      <c r="BJ1571" s="86"/>
      <c r="BK1571" s="86"/>
      <c r="BL1571" s="34"/>
      <c r="BM1571" s="86"/>
      <c r="BN1571" s="86"/>
      <c r="BO1571" s="86"/>
      <c r="BP1571" s="86"/>
      <c r="BQ1571" s="86"/>
      <c r="BR1571" s="86"/>
      <c r="BS1571" s="86"/>
      <c r="BT1571" s="86"/>
      <c r="BU1571" s="86"/>
      <c r="BV1571" s="86"/>
      <c r="BW1571" s="86"/>
      <c r="BX1571" s="86"/>
      <c r="BY1571" s="86"/>
      <c r="BZ1571" s="86"/>
      <c r="CA1571" s="86"/>
      <c r="CB1571" s="86"/>
      <c r="CC1571" s="86"/>
      <c r="CD1571" s="86"/>
      <c r="CE1571" s="86"/>
      <c r="CF1571" s="86"/>
      <c r="CG1571" s="86"/>
      <c r="CH1571" s="86"/>
      <c r="CI1571" s="86"/>
      <c r="CJ1571" s="86"/>
      <c r="CK1571" s="86"/>
      <c r="CS1571" s="1" t="s">
        <v>3867</v>
      </c>
    </row>
    <row r="1572" spans="1:97" ht="15.75" hidden="1" customHeight="1">
      <c r="A1572" s="86"/>
      <c r="B1572" s="106"/>
      <c r="C1572" s="81"/>
      <c r="D1572" s="106"/>
      <c r="E1572" s="106"/>
      <c r="F1572" s="106"/>
      <c r="G1572" s="106"/>
      <c r="H1572" s="106"/>
      <c r="I1572" s="106"/>
      <c r="J1572" s="106"/>
      <c r="K1572" s="106"/>
      <c r="L1572" s="106"/>
      <c r="M1572" s="81"/>
      <c r="N1572" s="81"/>
      <c r="O1572" s="81"/>
      <c r="P1572" s="81"/>
      <c r="Q1572" s="81"/>
      <c r="R1572" s="81"/>
      <c r="S1572" s="81"/>
      <c r="T1572" s="81"/>
      <c r="U1572" s="81"/>
      <c r="V1572" s="81"/>
      <c r="W1572" s="81"/>
      <c r="X1572" s="81"/>
      <c r="Y1572" s="81"/>
      <c r="Z1572" s="81"/>
      <c r="AA1572" s="81"/>
      <c r="AB1572" s="81"/>
      <c r="AC1572" s="81"/>
      <c r="AD1572" s="81"/>
      <c r="AE1572" s="81"/>
      <c r="AF1572" s="81"/>
      <c r="AG1572" s="81"/>
      <c r="AH1572" s="81"/>
      <c r="AI1572" s="81"/>
      <c r="AJ1572" s="81"/>
      <c r="AK1572" s="81"/>
      <c r="AL1572" s="81"/>
      <c r="AM1572" s="81"/>
      <c r="AN1572" s="81"/>
      <c r="AO1572" s="81"/>
      <c r="AP1572" s="81"/>
      <c r="AQ1572" s="81"/>
      <c r="AR1572" s="81"/>
      <c r="AS1572" s="81"/>
      <c r="AT1572" s="81"/>
      <c r="AU1572" s="81"/>
      <c r="AV1572" s="81"/>
      <c r="AW1572" s="81"/>
      <c r="AX1572" s="81"/>
      <c r="AY1572" s="81"/>
      <c r="AZ1572" s="81"/>
      <c r="BA1572" s="81"/>
      <c r="BB1572" s="81"/>
      <c r="BC1572" s="81"/>
      <c r="BD1572" s="81"/>
      <c r="BE1572" s="81"/>
      <c r="BF1572" s="81"/>
      <c r="BG1572" s="81"/>
      <c r="BH1572" s="81"/>
      <c r="BI1572" s="81"/>
      <c r="BJ1572" s="86"/>
      <c r="BK1572" s="86"/>
      <c r="BL1572" s="34"/>
      <c r="BM1572" s="86"/>
      <c r="BN1572" s="86"/>
      <c r="BO1572" s="86"/>
      <c r="BP1572" s="86"/>
      <c r="BQ1572" s="86"/>
      <c r="BR1572" s="86"/>
      <c r="BS1572" s="86"/>
      <c r="BT1572" s="86"/>
      <c r="BU1572" s="86"/>
      <c r="BV1572" s="86"/>
      <c r="BW1572" s="86"/>
      <c r="BX1572" s="86"/>
      <c r="BY1572" s="86"/>
      <c r="BZ1572" s="86"/>
      <c r="CA1572" s="86"/>
      <c r="CB1572" s="86"/>
      <c r="CC1572" s="86"/>
      <c r="CD1572" s="86"/>
      <c r="CE1572" s="86"/>
      <c r="CF1572" s="86"/>
      <c r="CG1572" s="86"/>
      <c r="CH1572" s="86"/>
      <c r="CI1572" s="86"/>
      <c r="CJ1572" s="86"/>
      <c r="CK1572" s="86"/>
      <c r="CS1572" s="1" t="s">
        <v>3868</v>
      </c>
    </row>
    <row r="1573" spans="1:97" ht="15.75" hidden="1" customHeight="1">
      <c r="A1573" s="86"/>
      <c r="B1573" s="106"/>
      <c r="C1573" s="81"/>
      <c r="D1573" s="106"/>
      <c r="E1573" s="106"/>
      <c r="F1573" s="106"/>
      <c r="G1573" s="106"/>
      <c r="H1573" s="106"/>
      <c r="I1573" s="106"/>
      <c r="J1573" s="106"/>
      <c r="K1573" s="106"/>
      <c r="L1573" s="106"/>
      <c r="M1573" s="81"/>
      <c r="N1573" s="81"/>
      <c r="O1573" s="81"/>
      <c r="P1573" s="81"/>
      <c r="Q1573" s="81"/>
      <c r="R1573" s="81"/>
      <c r="S1573" s="81"/>
      <c r="T1573" s="81"/>
      <c r="U1573" s="81"/>
      <c r="V1573" s="81"/>
      <c r="W1573" s="81"/>
      <c r="X1573" s="81"/>
      <c r="Y1573" s="81"/>
      <c r="Z1573" s="81"/>
      <c r="AA1573" s="81"/>
      <c r="AB1573" s="81"/>
      <c r="AC1573" s="81"/>
      <c r="AD1573" s="81"/>
      <c r="AE1573" s="81"/>
      <c r="AF1573" s="81"/>
      <c r="AG1573" s="81"/>
      <c r="AH1573" s="81"/>
      <c r="AI1573" s="81"/>
      <c r="AJ1573" s="81"/>
      <c r="AK1573" s="81"/>
      <c r="AL1573" s="81"/>
      <c r="AM1573" s="81"/>
      <c r="AN1573" s="81"/>
      <c r="AO1573" s="81"/>
      <c r="AP1573" s="81"/>
      <c r="AQ1573" s="81"/>
      <c r="AR1573" s="81"/>
      <c r="AS1573" s="81"/>
      <c r="AT1573" s="81"/>
      <c r="AU1573" s="81"/>
      <c r="AV1573" s="81"/>
      <c r="AW1573" s="81"/>
      <c r="AX1573" s="81"/>
      <c r="AY1573" s="81"/>
      <c r="AZ1573" s="81"/>
      <c r="BA1573" s="81"/>
      <c r="BB1573" s="81"/>
      <c r="BC1573" s="81"/>
      <c r="BD1573" s="81"/>
      <c r="BE1573" s="81"/>
      <c r="BF1573" s="81"/>
      <c r="BG1573" s="81"/>
      <c r="BH1573" s="81"/>
      <c r="BI1573" s="81"/>
      <c r="BJ1573" s="86"/>
      <c r="BK1573" s="86"/>
      <c r="BL1573" s="34"/>
      <c r="BM1573" s="86"/>
      <c r="BN1573" s="86"/>
      <c r="BO1573" s="86"/>
      <c r="BP1573" s="86"/>
      <c r="BQ1573" s="86"/>
      <c r="BR1573" s="86"/>
      <c r="BS1573" s="86"/>
      <c r="BT1573" s="86"/>
      <c r="BU1573" s="86"/>
      <c r="BV1573" s="86"/>
      <c r="BW1573" s="86"/>
      <c r="BX1573" s="86"/>
      <c r="BY1573" s="86"/>
      <c r="BZ1573" s="86"/>
      <c r="CA1573" s="86"/>
      <c r="CB1573" s="86"/>
      <c r="CC1573" s="86"/>
      <c r="CD1573" s="86"/>
      <c r="CE1573" s="86"/>
      <c r="CF1573" s="86"/>
      <c r="CG1573" s="86"/>
      <c r="CH1573" s="86"/>
      <c r="CI1573" s="86"/>
      <c r="CJ1573" s="86"/>
      <c r="CK1573" s="86"/>
      <c r="CS1573" s="1" t="s">
        <v>3869</v>
      </c>
    </row>
    <row r="1574" spans="1:97" ht="15.75" hidden="1" customHeight="1">
      <c r="A1574" s="86"/>
      <c r="B1574" s="106"/>
      <c r="C1574" s="81"/>
      <c r="D1574" s="106"/>
      <c r="E1574" s="106"/>
      <c r="F1574" s="106"/>
      <c r="G1574" s="106"/>
      <c r="H1574" s="106"/>
      <c r="I1574" s="106"/>
      <c r="J1574" s="106"/>
      <c r="K1574" s="106"/>
      <c r="L1574" s="106"/>
      <c r="M1574" s="81"/>
      <c r="N1574" s="81"/>
      <c r="O1574" s="81"/>
      <c r="P1574" s="81"/>
      <c r="Q1574" s="81"/>
      <c r="R1574" s="81"/>
      <c r="S1574" s="81"/>
      <c r="T1574" s="81"/>
      <c r="U1574" s="81"/>
      <c r="V1574" s="81"/>
      <c r="W1574" s="81"/>
      <c r="X1574" s="81"/>
      <c r="Y1574" s="81"/>
      <c r="Z1574" s="81"/>
      <c r="AA1574" s="81"/>
      <c r="AB1574" s="81"/>
      <c r="AC1574" s="81"/>
      <c r="AD1574" s="81"/>
      <c r="AE1574" s="81"/>
      <c r="AF1574" s="81"/>
      <c r="AG1574" s="81"/>
      <c r="AH1574" s="81"/>
      <c r="AI1574" s="81"/>
      <c r="AJ1574" s="81"/>
      <c r="AK1574" s="81"/>
      <c r="AL1574" s="81"/>
      <c r="AM1574" s="81"/>
      <c r="AN1574" s="81"/>
      <c r="AO1574" s="81"/>
      <c r="AP1574" s="81"/>
      <c r="AQ1574" s="81"/>
      <c r="AR1574" s="81"/>
      <c r="AS1574" s="81"/>
      <c r="AT1574" s="81"/>
      <c r="AU1574" s="81"/>
      <c r="AV1574" s="81"/>
      <c r="AW1574" s="81"/>
      <c r="AX1574" s="81"/>
      <c r="AY1574" s="81"/>
      <c r="AZ1574" s="81"/>
      <c r="BA1574" s="81"/>
      <c r="BB1574" s="81"/>
      <c r="BC1574" s="81"/>
      <c r="BD1574" s="81"/>
      <c r="BE1574" s="81"/>
      <c r="BF1574" s="81"/>
      <c r="BG1574" s="81"/>
      <c r="BH1574" s="81"/>
      <c r="BI1574" s="81"/>
      <c r="BJ1574" s="86"/>
      <c r="BK1574" s="86"/>
      <c r="BL1574" s="34"/>
      <c r="BM1574" s="86"/>
      <c r="BN1574" s="86"/>
      <c r="BO1574" s="86"/>
      <c r="BP1574" s="86"/>
      <c r="BQ1574" s="86"/>
      <c r="BR1574" s="86"/>
      <c r="BS1574" s="86"/>
      <c r="BT1574" s="86"/>
      <c r="BU1574" s="86"/>
      <c r="BV1574" s="86"/>
      <c r="BW1574" s="86"/>
      <c r="BX1574" s="86"/>
      <c r="BY1574" s="86"/>
      <c r="BZ1574" s="86"/>
      <c r="CA1574" s="86"/>
      <c r="CB1574" s="86"/>
      <c r="CC1574" s="86"/>
      <c r="CD1574" s="86"/>
      <c r="CE1574" s="86"/>
      <c r="CF1574" s="86"/>
      <c r="CG1574" s="86"/>
      <c r="CH1574" s="86"/>
      <c r="CI1574" s="86"/>
      <c r="CJ1574" s="86"/>
      <c r="CK1574" s="86"/>
      <c r="CS1574" s="1" t="s">
        <v>3870</v>
      </c>
    </row>
    <row r="1575" spans="1:97" ht="15.75" hidden="1" customHeight="1">
      <c r="A1575" s="86"/>
      <c r="B1575" s="106"/>
      <c r="C1575" s="81"/>
      <c r="D1575" s="106"/>
      <c r="E1575" s="106"/>
      <c r="F1575" s="106"/>
      <c r="G1575" s="106"/>
      <c r="H1575" s="106"/>
      <c r="I1575" s="106"/>
      <c r="J1575" s="106"/>
      <c r="K1575" s="106"/>
      <c r="L1575" s="106"/>
      <c r="M1575" s="81"/>
      <c r="N1575" s="81"/>
      <c r="O1575" s="81"/>
      <c r="P1575" s="81"/>
      <c r="Q1575" s="81"/>
      <c r="R1575" s="81"/>
      <c r="S1575" s="81"/>
      <c r="T1575" s="81"/>
      <c r="U1575" s="81"/>
      <c r="V1575" s="81"/>
      <c r="W1575" s="81"/>
      <c r="X1575" s="81"/>
      <c r="Y1575" s="81"/>
      <c r="Z1575" s="81"/>
      <c r="AA1575" s="81"/>
      <c r="AB1575" s="81"/>
      <c r="AC1575" s="81"/>
      <c r="AD1575" s="81"/>
      <c r="AE1575" s="81"/>
      <c r="AF1575" s="81"/>
      <c r="AG1575" s="81"/>
      <c r="AH1575" s="81"/>
      <c r="AI1575" s="81"/>
      <c r="AJ1575" s="81"/>
      <c r="AK1575" s="81"/>
      <c r="AL1575" s="81"/>
      <c r="AM1575" s="81"/>
      <c r="AN1575" s="81"/>
      <c r="AO1575" s="81"/>
      <c r="AP1575" s="81"/>
      <c r="AQ1575" s="81"/>
      <c r="AR1575" s="81"/>
      <c r="AS1575" s="81"/>
      <c r="AT1575" s="81"/>
      <c r="AU1575" s="81"/>
      <c r="AV1575" s="81"/>
      <c r="AW1575" s="81"/>
      <c r="AX1575" s="81"/>
      <c r="AY1575" s="81"/>
      <c r="AZ1575" s="81"/>
      <c r="BA1575" s="81"/>
      <c r="BB1575" s="81"/>
      <c r="BC1575" s="81"/>
      <c r="BD1575" s="81"/>
      <c r="BE1575" s="81"/>
      <c r="BF1575" s="81"/>
      <c r="BG1575" s="81"/>
      <c r="BH1575" s="81"/>
      <c r="BI1575" s="81"/>
      <c r="BJ1575" s="86"/>
      <c r="BK1575" s="86"/>
      <c r="BL1575" s="34"/>
      <c r="BM1575" s="86"/>
      <c r="BN1575" s="86"/>
      <c r="BO1575" s="86"/>
      <c r="BP1575" s="86"/>
      <c r="BQ1575" s="86"/>
      <c r="BR1575" s="86"/>
      <c r="BS1575" s="86"/>
      <c r="BT1575" s="86"/>
      <c r="BU1575" s="86"/>
      <c r="BV1575" s="86"/>
      <c r="BW1575" s="86"/>
      <c r="BX1575" s="86"/>
      <c r="BY1575" s="86"/>
      <c r="BZ1575" s="86"/>
      <c r="CA1575" s="86"/>
      <c r="CB1575" s="86"/>
      <c r="CC1575" s="86"/>
      <c r="CD1575" s="86"/>
      <c r="CE1575" s="86"/>
      <c r="CF1575" s="86"/>
      <c r="CG1575" s="86"/>
      <c r="CH1575" s="86"/>
      <c r="CI1575" s="86"/>
      <c r="CJ1575" s="86"/>
      <c r="CK1575" s="86"/>
      <c r="CS1575" s="1" t="s">
        <v>3871</v>
      </c>
    </row>
    <row r="1576" spans="1:97" ht="15.75" hidden="1" customHeight="1">
      <c r="A1576" s="86"/>
      <c r="B1576" s="106"/>
      <c r="C1576" s="81"/>
      <c r="D1576" s="106"/>
      <c r="E1576" s="106"/>
      <c r="F1576" s="106"/>
      <c r="G1576" s="106"/>
      <c r="H1576" s="106"/>
      <c r="I1576" s="106"/>
      <c r="J1576" s="106"/>
      <c r="K1576" s="106"/>
      <c r="L1576" s="106"/>
      <c r="M1576" s="81"/>
      <c r="N1576" s="81"/>
      <c r="O1576" s="81"/>
      <c r="P1576" s="81"/>
      <c r="Q1576" s="81"/>
      <c r="R1576" s="81"/>
      <c r="S1576" s="81"/>
      <c r="T1576" s="81"/>
      <c r="U1576" s="81"/>
      <c r="V1576" s="81"/>
      <c r="W1576" s="81"/>
      <c r="X1576" s="81"/>
      <c r="Y1576" s="81"/>
      <c r="Z1576" s="81"/>
      <c r="AA1576" s="81"/>
      <c r="AB1576" s="81"/>
      <c r="AC1576" s="81"/>
      <c r="AD1576" s="81"/>
      <c r="AE1576" s="81"/>
      <c r="AF1576" s="81"/>
      <c r="AG1576" s="81"/>
      <c r="AH1576" s="81"/>
      <c r="AI1576" s="81"/>
      <c r="AJ1576" s="81"/>
      <c r="AK1576" s="81"/>
      <c r="AL1576" s="81"/>
      <c r="AM1576" s="81"/>
      <c r="AN1576" s="81"/>
      <c r="AO1576" s="81"/>
      <c r="AP1576" s="81"/>
      <c r="AQ1576" s="81"/>
      <c r="AR1576" s="81"/>
      <c r="AS1576" s="81"/>
      <c r="AT1576" s="81"/>
      <c r="AU1576" s="81"/>
      <c r="AV1576" s="81"/>
      <c r="AW1576" s="81"/>
      <c r="AX1576" s="81"/>
      <c r="AY1576" s="81"/>
      <c r="AZ1576" s="81"/>
      <c r="BA1576" s="81"/>
      <c r="BB1576" s="81"/>
      <c r="BC1576" s="81"/>
      <c r="BD1576" s="81"/>
      <c r="BE1576" s="81"/>
      <c r="BF1576" s="81"/>
      <c r="BG1576" s="81"/>
      <c r="BH1576" s="81"/>
      <c r="BI1576" s="81"/>
      <c r="BJ1576" s="86"/>
      <c r="BK1576" s="86"/>
      <c r="BL1576" s="34"/>
      <c r="BM1576" s="86"/>
      <c r="BN1576" s="86"/>
      <c r="BO1576" s="86"/>
      <c r="BP1576" s="86"/>
      <c r="BQ1576" s="86"/>
      <c r="BR1576" s="86"/>
      <c r="BS1576" s="86"/>
      <c r="BT1576" s="86"/>
      <c r="BU1576" s="86"/>
      <c r="BV1576" s="86"/>
      <c r="BW1576" s="86"/>
      <c r="BX1576" s="86"/>
      <c r="BY1576" s="86"/>
      <c r="BZ1576" s="86"/>
      <c r="CA1576" s="86"/>
      <c r="CB1576" s="86"/>
      <c r="CC1576" s="86"/>
      <c r="CD1576" s="86"/>
      <c r="CE1576" s="86"/>
      <c r="CF1576" s="86"/>
      <c r="CG1576" s="86"/>
      <c r="CH1576" s="86"/>
      <c r="CI1576" s="86"/>
      <c r="CJ1576" s="86"/>
      <c r="CK1576" s="86"/>
      <c r="CS1576" s="1" t="s">
        <v>3872</v>
      </c>
    </row>
    <row r="1577" spans="1:97" ht="15.75" hidden="1" customHeight="1">
      <c r="A1577" s="86"/>
      <c r="B1577" s="106"/>
      <c r="C1577" s="81"/>
      <c r="D1577" s="106"/>
      <c r="E1577" s="106"/>
      <c r="F1577" s="106"/>
      <c r="G1577" s="106"/>
      <c r="H1577" s="106"/>
      <c r="I1577" s="106"/>
      <c r="J1577" s="106"/>
      <c r="K1577" s="106"/>
      <c r="L1577" s="106"/>
      <c r="M1577" s="81"/>
      <c r="N1577" s="81"/>
      <c r="O1577" s="81"/>
      <c r="P1577" s="81"/>
      <c r="Q1577" s="81"/>
      <c r="R1577" s="81"/>
      <c r="S1577" s="81"/>
      <c r="T1577" s="81"/>
      <c r="U1577" s="81"/>
      <c r="V1577" s="81"/>
      <c r="W1577" s="81"/>
      <c r="X1577" s="81"/>
      <c r="Y1577" s="81"/>
      <c r="Z1577" s="81"/>
      <c r="AA1577" s="81"/>
      <c r="AB1577" s="81"/>
      <c r="AC1577" s="81"/>
      <c r="AD1577" s="81"/>
      <c r="AE1577" s="81"/>
      <c r="AF1577" s="81"/>
      <c r="AG1577" s="81"/>
      <c r="AH1577" s="81"/>
      <c r="AI1577" s="81"/>
      <c r="AJ1577" s="81"/>
      <c r="AK1577" s="81"/>
      <c r="AL1577" s="81"/>
      <c r="AM1577" s="81"/>
      <c r="AN1577" s="81"/>
      <c r="AO1577" s="81"/>
      <c r="AP1577" s="81"/>
      <c r="AQ1577" s="81"/>
      <c r="AR1577" s="81"/>
      <c r="AS1577" s="81"/>
      <c r="AT1577" s="81"/>
      <c r="AU1577" s="81"/>
      <c r="AV1577" s="81"/>
      <c r="AW1577" s="81"/>
      <c r="AX1577" s="81"/>
      <c r="AY1577" s="81"/>
      <c r="AZ1577" s="81"/>
      <c r="BA1577" s="81"/>
      <c r="BB1577" s="81"/>
      <c r="BC1577" s="81"/>
      <c r="BD1577" s="81"/>
      <c r="BE1577" s="81"/>
      <c r="BF1577" s="81"/>
      <c r="BG1577" s="81"/>
      <c r="BH1577" s="81"/>
      <c r="BI1577" s="81"/>
      <c r="BJ1577" s="86"/>
      <c r="BK1577" s="86"/>
      <c r="BL1577" s="34"/>
      <c r="BM1577" s="86"/>
      <c r="BN1577" s="86"/>
      <c r="BO1577" s="86"/>
      <c r="BP1577" s="86"/>
      <c r="BQ1577" s="86"/>
      <c r="BR1577" s="86"/>
      <c r="BS1577" s="86"/>
      <c r="BT1577" s="86"/>
      <c r="BU1577" s="86"/>
      <c r="BV1577" s="86"/>
      <c r="BW1577" s="86"/>
      <c r="BX1577" s="86"/>
      <c r="BY1577" s="86"/>
      <c r="BZ1577" s="86"/>
      <c r="CA1577" s="86"/>
      <c r="CB1577" s="86"/>
      <c r="CC1577" s="86"/>
      <c r="CD1577" s="86"/>
      <c r="CE1577" s="86"/>
      <c r="CF1577" s="86"/>
      <c r="CG1577" s="86"/>
      <c r="CH1577" s="86"/>
      <c r="CI1577" s="86"/>
      <c r="CJ1577" s="86"/>
      <c r="CK1577" s="86"/>
      <c r="CS1577" s="1" t="s">
        <v>3873</v>
      </c>
    </row>
    <row r="1578" spans="1:97" ht="15.75" hidden="1" customHeight="1">
      <c r="A1578" s="86"/>
      <c r="B1578" s="106"/>
      <c r="C1578" s="81"/>
      <c r="D1578" s="106"/>
      <c r="E1578" s="106"/>
      <c r="F1578" s="106"/>
      <c r="G1578" s="106"/>
      <c r="H1578" s="106"/>
      <c r="I1578" s="106"/>
      <c r="J1578" s="106"/>
      <c r="K1578" s="106"/>
      <c r="L1578" s="106"/>
      <c r="M1578" s="81"/>
      <c r="N1578" s="81"/>
      <c r="O1578" s="81"/>
      <c r="P1578" s="81"/>
      <c r="Q1578" s="81"/>
      <c r="R1578" s="81"/>
      <c r="S1578" s="81"/>
      <c r="T1578" s="81"/>
      <c r="U1578" s="81"/>
      <c r="V1578" s="81"/>
      <c r="W1578" s="81"/>
      <c r="X1578" s="81"/>
      <c r="Y1578" s="81"/>
      <c r="Z1578" s="81"/>
      <c r="AA1578" s="81"/>
      <c r="AB1578" s="81"/>
      <c r="AC1578" s="81"/>
      <c r="AD1578" s="81"/>
      <c r="AE1578" s="81"/>
      <c r="AF1578" s="81"/>
      <c r="AG1578" s="81"/>
      <c r="AH1578" s="81"/>
      <c r="AI1578" s="81"/>
      <c r="AJ1578" s="81"/>
      <c r="AK1578" s="81"/>
      <c r="AL1578" s="81"/>
      <c r="AM1578" s="81"/>
      <c r="AN1578" s="81"/>
      <c r="AO1578" s="81"/>
      <c r="AP1578" s="81"/>
      <c r="AQ1578" s="81"/>
      <c r="AR1578" s="81"/>
      <c r="AS1578" s="81"/>
      <c r="AT1578" s="81"/>
      <c r="AU1578" s="81"/>
      <c r="AV1578" s="81"/>
      <c r="AW1578" s="81"/>
      <c r="AX1578" s="81"/>
      <c r="AY1578" s="81"/>
      <c r="AZ1578" s="81"/>
      <c r="BA1578" s="81"/>
      <c r="BB1578" s="81"/>
      <c r="BC1578" s="81"/>
      <c r="BD1578" s="81"/>
      <c r="BE1578" s="81"/>
      <c r="BF1578" s="81"/>
      <c r="BG1578" s="81"/>
      <c r="BH1578" s="81"/>
      <c r="BI1578" s="81"/>
      <c r="BJ1578" s="86"/>
      <c r="BK1578" s="86"/>
      <c r="BL1578" s="34"/>
      <c r="BM1578" s="86"/>
      <c r="BN1578" s="86"/>
      <c r="BO1578" s="86"/>
      <c r="BP1578" s="86"/>
      <c r="BQ1578" s="86"/>
      <c r="BR1578" s="86"/>
      <c r="BS1578" s="86"/>
      <c r="BT1578" s="86"/>
      <c r="BU1578" s="86"/>
      <c r="BV1578" s="86"/>
      <c r="BW1578" s="86"/>
      <c r="BX1578" s="86"/>
      <c r="BY1578" s="86"/>
      <c r="BZ1578" s="86"/>
      <c r="CA1578" s="86"/>
      <c r="CB1578" s="86"/>
      <c r="CC1578" s="86"/>
      <c r="CD1578" s="86"/>
      <c r="CE1578" s="86"/>
      <c r="CF1578" s="86"/>
      <c r="CG1578" s="86"/>
      <c r="CH1578" s="86"/>
      <c r="CI1578" s="86"/>
      <c r="CJ1578" s="86"/>
      <c r="CK1578" s="86"/>
      <c r="CS1578" s="1" t="s">
        <v>3874</v>
      </c>
    </row>
    <row r="1579" spans="1:97" ht="15.75" hidden="1" customHeight="1">
      <c r="A1579" s="86"/>
      <c r="B1579" s="106"/>
      <c r="C1579" s="81"/>
      <c r="D1579" s="106"/>
      <c r="E1579" s="106"/>
      <c r="F1579" s="106"/>
      <c r="G1579" s="106"/>
      <c r="H1579" s="106"/>
      <c r="I1579" s="106"/>
      <c r="J1579" s="106"/>
      <c r="K1579" s="106"/>
      <c r="L1579" s="106"/>
      <c r="M1579" s="81"/>
      <c r="N1579" s="81"/>
      <c r="O1579" s="81"/>
      <c r="P1579" s="81"/>
      <c r="Q1579" s="81"/>
      <c r="R1579" s="81"/>
      <c r="S1579" s="81"/>
      <c r="T1579" s="81"/>
      <c r="U1579" s="81"/>
      <c r="V1579" s="81"/>
      <c r="W1579" s="81"/>
      <c r="X1579" s="81"/>
      <c r="Y1579" s="81"/>
      <c r="Z1579" s="81"/>
      <c r="AA1579" s="81"/>
      <c r="AB1579" s="81"/>
      <c r="AC1579" s="81"/>
      <c r="AD1579" s="81"/>
      <c r="AE1579" s="81"/>
      <c r="AF1579" s="81"/>
      <c r="AG1579" s="81"/>
      <c r="AH1579" s="81"/>
      <c r="AI1579" s="81"/>
      <c r="AJ1579" s="81"/>
      <c r="AK1579" s="81"/>
      <c r="AL1579" s="81"/>
      <c r="AM1579" s="81"/>
      <c r="AN1579" s="81"/>
      <c r="AO1579" s="81"/>
      <c r="AP1579" s="81"/>
      <c r="AQ1579" s="81"/>
      <c r="AR1579" s="81"/>
      <c r="AS1579" s="81"/>
      <c r="AT1579" s="81"/>
      <c r="AU1579" s="81"/>
      <c r="AV1579" s="81"/>
      <c r="AW1579" s="81"/>
      <c r="AX1579" s="81"/>
      <c r="AY1579" s="81"/>
      <c r="AZ1579" s="81"/>
      <c r="BA1579" s="81"/>
      <c r="BB1579" s="81"/>
      <c r="BC1579" s="81"/>
      <c r="BD1579" s="81"/>
      <c r="BE1579" s="81"/>
      <c r="BF1579" s="81"/>
      <c r="BG1579" s="81"/>
      <c r="BH1579" s="81"/>
      <c r="BI1579" s="81"/>
      <c r="BJ1579" s="86"/>
      <c r="BK1579" s="86"/>
      <c r="BL1579" s="34"/>
      <c r="BM1579" s="86"/>
      <c r="BN1579" s="86"/>
      <c r="BO1579" s="86"/>
      <c r="BP1579" s="86"/>
      <c r="BQ1579" s="86"/>
      <c r="BR1579" s="86"/>
      <c r="BS1579" s="86"/>
      <c r="BT1579" s="86"/>
      <c r="BU1579" s="86"/>
      <c r="BV1579" s="86"/>
      <c r="BW1579" s="86"/>
      <c r="BX1579" s="86"/>
      <c r="BY1579" s="86"/>
      <c r="BZ1579" s="86"/>
      <c r="CA1579" s="86"/>
      <c r="CB1579" s="86"/>
      <c r="CC1579" s="86"/>
      <c r="CD1579" s="86"/>
      <c r="CE1579" s="86"/>
      <c r="CF1579" s="86"/>
      <c r="CG1579" s="86"/>
      <c r="CH1579" s="86"/>
      <c r="CI1579" s="86"/>
      <c r="CJ1579" s="86"/>
      <c r="CK1579" s="86"/>
      <c r="CS1579" s="1" t="s">
        <v>3875</v>
      </c>
    </row>
    <row r="1580" spans="1:97" ht="15.75" hidden="1" customHeight="1">
      <c r="A1580" s="86"/>
      <c r="B1580" s="106"/>
      <c r="C1580" s="81"/>
      <c r="D1580" s="106"/>
      <c r="E1580" s="106"/>
      <c r="F1580" s="106"/>
      <c r="G1580" s="106"/>
      <c r="H1580" s="106"/>
      <c r="I1580" s="106"/>
      <c r="J1580" s="106"/>
      <c r="K1580" s="106"/>
      <c r="L1580" s="106"/>
      <c r="M1580" s="81"/>
      <c r="N1580" s="81"/>
      <c r="O1580" s="81"/>
      <c r="P1580" s="81"/>
      <c r="Q1580" s="81"/>
      <c r="R1580" s="81"/>
      <c r="S1580" s="81"/>
      <c r="T1580" s="81"/>
      <c r="U1580" s="81"/>
      <c r="V1580" s="81"/>
      <c r="W1580" s="81"/>
      <c r="X1580" s="81"/>
      <c r="Y1580" s="81"/>
      <c r="Z1580" s="81"/>
      <c r="AA1580" s="81"/>
      <c r="AB1580" s="81"/>
      <c r="AC1580" s="81"/>
      <c r="AD1580" s="81"/>
      <c r="AE1580" s="81"/>
      <c r="AF1580" s="81"/>
      <c r="AG1580" s="81"/>
      <c r="AH1580" s="81"/>
      <c r="AI1580" s="81"/>
      <c r="AJ1580" s="81"/>
      <c r="AK1580" s="81"/>
      <c r="AL1580" s="81"/>
      <c r="AM1580" s="81"/>
      <c r="AN1580" s="81"/>
      <c r="AO1580" s="81"/>
      <c r="AP1580" s="81"/>
      <c r="AQ1580" s="81"/>
      <c r="AR1580" s="81"/>
      <c r="AS1580" s="81"/>
      <c r="AT1580" s="81"/>
      <c r="AU1580" s="81"/>
      <c r="AV1580" s="81"/>
      <c r="AW1580" s="81"/>
      <c r="AX1580" s="81"/>
      <c r="AY1580" s="81"/>
      <c r="AZ1580" s="81"/>
      <c r="BA1580" s="81"/>
      <c r="BB1580" s="81"/>
      <c r="BC1580" s="81"/>
      <c r="BD1580" s="81"/>
      <c r="BE1580" s="81"/>
      <c r="BF1580" s="81"/>
      <c r="BG1580" s="81"/>
      <c r="BH1580" s="81"/>
      <c r="BI1580" s="81"/>
      <c r="BJ1580" s="86"/>
      <c r="BK1580" s="86"/>
      <c r="BL1580" s="34"/>
      <c r="BM1580" s="86"/>
      <c r="BN1580" s="86"/>
      <c r="BO1580" s="86"/>
      <c r="BP1580" s="86"/>
      <c r="BQ1580" s="86"/>
      <c r="BR1580" s="86"/>
      <c r="BS1580" s="86"/>
      <c r="BT1580" s="86"/>
      <c r="BU1580" s="86"/>
      <c r="BV1580" s="86"/>
      <c r="BW1580" s="86"/>
      <c r="BX1580" s="86"/>
      <c r="BY1580" s="86"/>
      <c r="BZ1580" s="86"/>
      <c r="CA1580" s="86"/>
      <c r="CB1580" s="86"/>
      <c r="CC1580" s="86"/>
      <c r="CD1580" s="86"/>
      <c r="CE1580" s="86"/>
      <c r="CF1580" s="86"/>
      <c r="CG1580" s="86"/>
      <c r="CH1580" s="86"/>
      <c r="CI1580" s="86"/>
      <c r="CJ1580" s="86"/>
      <c r="CK1580" s="86"/>
      <c r="CS1580" s="1" t="s">
        <v>602</v>
      </c>
    </row>
    <row r="1581" spans="1:97" ht="15.75" hidden="1" customHeight="1">
      <c r="A1581" s="86"/>
      <c r="B1581" s="106"/>
      <c r="C1581" s="81"/>
      <c r="D1581" s="106"/>
      <c r="E1581" s="106"/>
      <c r="F1581" s="106"/>
      <c r="G1581" s="106"/>
      <c r="H1581" s="106"/>
      <c r="I1581" s="106"/>
      <c r="J1581" s="106"/>
      <c r="K1581" s="106"/>
      <c r="L1581" s="106"/>
      <c r="M1581" s="81"/>
      <c r="N1581" s="81"/>
      <c r="O1581" s="81"/>
      <c r="P1581" s="81"/>
      <c r="Q1581" s="81"/>
      <c r="R1581" s="81"/>
      <c r="S1581" s="81"/>
      <c r="T1581" s="81"/>
      <c r="U1581" s="81"/>
      <c r="V1581" s="81"/>
      <c r="W1581" s="81"/>
      <c r="X1581" s="81"/>
      <c r="Y1581" s="81"/>
      <c r="Z1581" s="81"/>
      <c r="AA1581" s="81"/>
      <c r="AB1581" s="81"/>
      <c r="AC1581" s="81"/>
      <c r="AD1581" s="81"/>
      <c r="AE1581" s="81"/>
      <c r="AF1581" s="81"/>
      <c r="AG1581" s="81"/>
      <c r="AH1581" s="81"/>
      <c r="AI1581" s="81"/>
      <c r="AJ1581" s="81"/>
      <c r="AK1581" s="81"/>
      <c r="AL1581" s="81"/>
      <c r="AM1581" s="81"/>
      <c r="AN1581" s="81"/>
      <c r="AO1581" s="81"/>
      <c r="AP1581" s="81"/>
      <c r="AQ1581" s="81"/>
      <c r="AR1581" s="81"/>
      <c r="AS1581" s="81"/>
      <c r="AT1581" s="81"/>
      <c r="AU1581" s="81"/>
      <c r="AV1581" s="81"/>
      <c r="AW1581" s="81"/>
      <c r="AX1581" s="81"/>
      <c r="AY1581" s="81"/>
      <c r="AZ1581" s="81"/>
      <c r="BA1581" s="81"/>
      <c r="BB1581" s="81"/>
      <c r="BC1581" s="81"/>
      <c r="BD1581" s="81"/>
      <c r="BE1581" s="81"/>
      <c r="BF1581" s="81"/>
      <c r="BG1581" s="81"/>
      <c r="BH1581" s="81"/>
      <c r="BI1581" s="81"/>
      <c r="BJ1581" s="86"/>
      <c r="BK1581" s="86"/>
      <c r="BL1581" s="34"/>
      <c r="BM1581" s="86"/>
      <c r="BN1581" s="86"/>
      <c r="BO1581" s="86"/>
      <c r="BP1581" s="86"/>
      <c r="BQ1581" s="86"/>
      <c r="BR1581" s="86"/>
      <c r="BS1581" s="86"/>
      <c r="BT1581" s="86"/>
      <c r="BU1581" s="86"/>
      <c r="BV1581" s="86"/>
      <c r="BW1581" s="86"/>
      <c r="BX1581" s="86"/>
      <c r="BY1581" s="86"/>
      <c r="BZ1581" s="86"/>
      <c r="CA1581" s="86"/>
      <c r="CB1581" s="86"/>
      <c r="CC1581" s="86"/>
      <c r="CD1581" s="86"/>
      <c r="CE1581" s="86"/>
      <c r="CF1581" s="86"/>
      <c r="CG1581" s="86"/>
      <c r="CH1581" s="86"/>
      <c r="CI1581" s="86"/>
      <c r="CJ1581" s="86"/>
      <c r="CK1581" s="86"/>
      <c r="CS1581" s="1" t="s">
        <v>678</v>
      </c>
    </row>
    <row r="1582" spans="1:97" ht="15.75" hidden="1" customHeight="1">
      <c r="A1582" s="86"/>
      <c r="B1582" s="106"/>
      <c r="C1582" s="81"/>
      <c r="D1582" s="106"/>
      <c r="E1582" s="106"/>
      <c r="F1582" s="106"/>
      <c r="G1582" s="106"/>
      <c r="H1582" s="106"/>
      <c r="I1582" s="106"/>
      <c r="J1582" s="106"/>
      <c r="K1582" s="106"/>
      <c r="L1582" s="106"/>
      <c r="M1582" s="81"/>
      <c r="N1582" s="81"/>
      <c r="O1582" s="81"/>
      <c r="P1582" s="81"/>
      <c r="Q1582" s="81"/>
      <c r="R1582" s="81"/>
      <c r="S1582" s="81"/>
      <c r="T1582" s="81"/>
      <c r="U1582" s="81"/>
      <c r="V1582" s="81"/>
      <c r="W1582" s="81"/>
      <c r="X1582" s="81"/>
      <c r="Y1582" s="81"/>
      <c r="Z1582" s="81"/>
      <c r="AA1582" s="81"/>
      <c r="AB1582" s="81"/>
      <c r="AC1582" s="81"/>
      <c r="AD1582" s="81"/>
      <c r="AE1582" s="81"/>
      <c r="AF1582" s="81"/>
      <c r="AG1582" s="81"/>
      <c r="AH1582" s="81"/>
      <c r="AI1582" s="81"/>
      <c r="AJ1582" s="81"/>
      <c r="AK1582" s="81"/>
      <c r="AL1582" s="81"/>
      <c r="AM1582" s="81"/>
      <c r="AN1582" s="81"/>
      <c r="AO1582" s="81"/>
      <c r="AP1582" s="81"/>
      <c r="AQ1582" s="81"/>
      <c r="AR1582" s="81"/>
      <c r="AS1582" s="81"/>
      <c r="AT1582" s="81"/>
      <c r="AU1582" s="81"/>
      <c r="AV1582" s="81"/>
      <c r="AW1582" s="81"/>
      <c r="AX1582" s="81"/>
      <c r="AY1582" s="81"/>
      <c r="AZ1582" s="81"/>
      <c r="BA1582" s="81"/>
      <c r="BB1582" s="81"/>
      <c r="BC1582" s="81"/>
      <c r="BD1582" s="81"/>
      <c r="BE1582" s="81"/>
      <c r="BF1582" s="81"/>
      <c r="BG1582" s="81"/>
      <c r="BH1582" s="81"/>
      <c r="BI1582" s="81"/>
      <c r="BJ1582" s="86"/>
      <c r="BK1582" s="86"/>
      <c r="BL1582" s="34"/>
      <c r="BM1582" s="86"/>
      <c r="BN1582" s="86"/>
      <c r="BO1582" s="86"/>
      <c r="BP1582" s="86"/>
      <c r="BQ1582" s="86"/>
      <c r="BR1582" s="86"/>
      <c r="BS1582" s="86"/>
      <c r="BT1582" s="86"/>
      <c r="BU1582" s="86"/>
      <c r="BV1582" s="86"/>
      <c r="BW1582" s="86"/>
      <c r="BX1582" s="86"/>
      <c r="BY1582" s="86"/>
      <c r="BZ1582" s="86"/>
      <c r="CA1582" s="86"/>
      <c r="CB1582" s="86"/>
      <c r="CC1582" s="86"/>
      <c r="CD1582" s="86"/>
      <c r="CE1582" s="86"/>
      <c r="CF1582" s="86"/>
      <c r="CG1582" s="86"/>
      <c r="CH1582" s="86"/>
      <c r="CI1582" s="86"/>
      <c r="CJ1582" s="86"/>
      <c r="CK1582" s="86"/>
      <c r="CS1582" s="1" t="s">
        <v>3876</v>
      </c>
    </row>
    <row r="1583" spans="1:97" ht="15.75" hidden="1" customHeight="1">
      <c r="A1583" s="86"/>
      <c r="B1583" s="106"/>
      <c r="C1583" s="81"/>
      <c r="D1583" s="106"/>
      <c r="E1583" s="106"/>
      <c r="F1583" s="106"/>
      <c r="G1583" s="106"/>
      <c r="H1583" s="106"/>
      <c r="I1583" s="106"/>
      <c r="J1583" s="106"/>
      <c r="K1583" s="106"/>
      <c r="L1583" s="106"/>
      <c r="M1583" s="81"/>
      <c r="N1583" s="81"/>
      <c r="O1583" s="81"/>
      <c r="P1583" s="81"/>
      <c r="Q1583" s="81"/>
      <c r="R1583" s="81"/>
      <c r="S1583" s="81"/>
      <c r="T1583" s="81"/>
      <c r="U1583" s="81"/>
      <c r="V1583" s="81"/>
      <c r="W1583" s="81"/>
      <c r="X1583" s="81"/>
      <c r="Y1583" s="81"/>
      <c r="Z1583" s="81"/>
      <c r="AA1583" s="81"/>
      <c r="AB1583" s="81"/>
      <c r="AC1583" s="81"/>
      <c r="AD1583" s="81"/>
      <c r="AE1583" s="81"/>
      <c r="AF1583" s="81"/>
      <c r="AG1583" s="81"/>
      <c r="AH1583" s="81"/>
      <c r="AI1583" s="81"/>
      <c r="AJ1583" s="81"/>
      <c r="AK1583" s="81"/>
      <c r="AL1583" s="81"/>
      <c r="AM1583" s="81"/>
      <c r="AN1583" s="81"/>
      <c r="AO1583" s="81"/>
      <c r="AP1583" s="81"/>
      <c r="AQ1583" s="81"/>
      <c r="AR1583" s="81"/>
      <c r="AS1583" s="81"/>
      <c r="AT1583" s="81"/>
      <c r="AU1583" s="81"/>
      <c r="AV1583" s="81"/>
      <c r="AW1583" s="81"/>
      <c r="AX1583" s="81"/>
      <c r="AY1583" s="81"/>
      <c r="AZ1583" s="81"/>
      <c r="BA1583" s="81"/>
      <c r="BB1583" s="81"/>
      <c r="BC1583" s="81"/>
      <c r="BD1583" s="81"/>
      <c r="BE1583" s="81"/>
      <c r="BF1583" s="81"/>
      <c r="BG1583" s="81"/>
      <c r="BH1583" s="81"/>
      <c r="BI1583" s="81"/>
      <c r="BJ1583" s="86"/>
      <c r="BK1583" s="86"/>
      <c r="BL1583" s="34"/>
      <c r="BM1583" s="86"/>
      <c r="BN1583" s="86"/>
      <c r="BO1583" s="86"/>
      <c r="BP1583" s="86"/>
      <c r="BQ1583" s="86"/>
      <c r="BR1583" s="86"/>
      <c r="BS1583" s="86"/>
      <c r="BT1583" s="86"/>
      <c r="BU1583" s="86"/>
      <c r="BV1583" s="86"/>
      <c r="BW1583" s="86"/>
      <c r="BX1583" s="86"/>
      <c r="BY1583" s="86"/>
      <c r="BZ1583" s="86"/>
      <c r="CA1583" s="86"/>
      <c r="CB1583" s="86"/>
      <c r="CC1583" s="86"/>
      <c r="CD1583" s="86"/>
      <c r="CE1583" s="86"/>
      <c r="CF1583" s="86"/>
      <c r="CG1583" s="86"/>
      <c r="CH1583" s="86"/>
      <c r="CI1583" s="86"/>
      <c r="CJ1583" s="86"/>
      <c r="CK1583" s="86"/>
      <c r="CS1583" s="1" t="s">
        <v>3877</v>
      </c>
    </row>
    <row r="1584" spans="1:97" ht="15.75" hidden="1" customHeight="1">
      <c r="A1584" s="86"/>
      <c r="B1584" s="106"/>
      <c r="C1584" s="81"/>
      <c r="D1584" s="106"/>
      <c r="E1584" s="106"/>
      <c r="F1584" s="106"/>
      <c r="G1584" s="106"/>
      <c r="H1584" s="106"/>
      <c r="I1584" s="106"/>
      <c r="J1584" s="106"/>
      <c r="K1584" s="106"/>
      <c r="L1584" s="106"/>
      <c r="M1584" s="81"/>
      <c r="N1584" s="81"/>
      <c r="O1584" s="81"/>
      <c r="P1584" s="81"/>
      <c r="Q1584" s="81"/>
      <c r="R1584" s="81"/>
      <c r="S1584" s="81"/>
      <c r="T1584" s="81"/>
      <c r="U1584" s="81"/>
      <c r="V1584" s="81"/>
      <c r="W1584" s="81"/>
      <c r="X1584" s="81"/>
      <c r="Y1584" s="81"/>
      <c r="Z1584" s="81"/>
      <c r="AA1584" s="81"/>
      <c r="AB1584" s="81"/>
      <c r="AC1584" s="81"/>
      <c r="AD1584" s="81"/>
      <c r="AE1584" s="81"/>
      <c r="AF1584" s="81"/>
      <c r="AG1584" s="81"/>
      <c r="AH1584" s="81"/>
      <c r="AI1584" s="81"/>
      <c r="AJ1584" s="81"/>
      <c r="AK1584" s="81"/>
      <c r="AL1584" s="81"/>
      <c r="AM1584" s="81"/>
      <c r="AN1584" s="81"/>
      <c r="AO1584" s="81"/>
      <c r="AP1584" s="81"/>
      <c r="AQ1584" s="81"/>
      <c r="AR1584" s="81"/>
      <c r="AS1584" s="81"/>
      <c r="AT1584" s="81"/>
      <c r="AU1584" s="81"/>
      <c r="AV1584" s="81"/>
      <c r="AW1584" s="81"/>
      <c r="AX1584" s="81"/>
      <c r="AY1584" s="81"/>
      <c r="AZ1584" s="81"/>
      <c r="BA1584" s="81"/>
      <c r="BB1584" s="81"/>
      <c r="BC1584" s="81"/>
      <c r="BD1584" s="81"/>
      <c r="BE1584" s="81"/>
      <c r="BF1584" s="81"/>
      <c r="BG1584" s="81"/>
      <c r="BH1584" s="81"/>
      <c r="BI1584" s="81"/>
      <c r="BJ1584" s="86"/>
      <c r="BK1584" s="86"/>
      <c r="BL1584" s="34"/>
      <c r="BM1584" s="86"/>
      <c r="BN1584" s="86"/>
      <c r="BO1584" s="86"/>
      <c r="BP1584" s="86"/>
      <c r="BQ1584" s="86"/>
      <c r="BR1584" s="86"/>
      <c r="BS1584" s="86"/>
      <c r="BT1584" s="86"/>
      <c r="BU1584" s="86"/>
      <c r="BV1584" s="86"/>
      <c r="BW1584" s="86"/>
      <c r="BX1584" s="86"/>
      <c r="BY1584" s="86"/>
      <c r="BZ1584" s="86"/>
      <c r="CA1584" s="86"/>
      <c r="CB1584" s="86"/>
      <c r="CC1584" s="86"/>
      <c r="CD1584" s="86"/>
      <c r="CE1584" s="86"/>
      <c r="CF1584" s="86"/>
      <c r="CG1584" s="86"/>
      <c r="CH1584" s="86"/>
      <c r="CI1584" s="86"/>
      <c r="CJ1584" s="86"/>
      <c r="CK1584" s="86"/>
      <c r="CS1584" s="1" t="s">
        <v>3878</v>
      </c>
    </row>
    <row r="1585" spans="1:97" ht="15.75" hidden="1" customHeight="1">
      <c r="A1585" s="86"/>
      <c r="B1585" s="106"/>
      <c r="C1585" s="81"/>
      <c r="D1585" s="106"/>
      <c r="E1585" s="106"/>
      <c r="F1585" s="106"/>
      <c r="G1585" s="106"/>
      <c r="H1585" s="106"/>
      <c r="I1585" s="106"/>
      <c r="J1585" s="106"/>
      <c r="K1585" s="106"/>
      <c r="L1585" s="106"/>
      <c r="M1585" s="81"/>
      <c r="N1585" s="81"/>
      <c r="O1585" s="81"/>
      <c r="P1585" s="81"/>
      <c r="Q1585" s="81"/>
      <c r="R1585" s="81"/>
      <c r="S1585" s="81"/>
      <c r="T1585" s="81"/>
      <c r="U1585" s="81"/>
      <c r="V1585" s="81"/>
      <c r="W1585" s="81"/>
      <c r="X1585" s="81"/>
      <c r="Y1585" s="81"/>
      <c r="Z1585" s="81"/>
      <c r="AA1585" s="81"/>
      <c r="AB1585" s="81"/>
      <c r="AC1585" s="81"/>
      <c r="AD1585" s="81"/>
      <c r="AE1585" s="81"/>
      <c r="AF1585" s="81"/>
      <c r="AG1585" s="81"/>
      <c r="AH1585" s="81"/>
      <c r="AI1585" s="81"/>
      <c r="AJ1585" s="81"/>
      <c r="AK1585" s="81"/>
      <c r="AL1585" s="81"/>
      <c r="AM1585" s="81"/>
      <c r="AN1585" s="81"/>
      <c r="AO1585" s="81"/>
      <c r="AP1585" s="81"/>
      <c r="AQ1585" s="81"/>
      <c r="AR1585" s="81"/>
      <c r="AS1585" s="81"/>
      <c r="AT1585" s="81"/>
      <c r="AU1585" s="81"/>
      <c r="AV1585" s="81"/>
      <c r="AW1585" s="81"/>
      <c r="AX1585" s="81"/>
      <c r="AY1585" s="81"/>
      <c r="AZ1585" s="81"/>
      <c r="BA1585" s="81"/>
      <c r="BB1585" s="81"/>
      <c r="BC1585" s="81"/>
      <c r="BD1585" s="81"/>
      <c r="BE1585" s="81"/>
      <c r="BF1585" s="81"/>
      <c r="BG1585" s="81"/>
      <c r="BH1585" s="81"/>
      <c r="BI1585" s="81"/>
      <c r="BJ1585" s="86"/>
      <c r="BK1585" s="86"/>
      <c r="BL1585" s="34"/>
      <c r="BM1585" s="86"/>
      <c r="BN1585" s="86"/>
      <c r="BO1585" s="86"/>
      <c r="BP1585" s="86"/>
      <c r="BQ1585" s="86"/>
      <c r="BR1585" s="86"/>
      <c r="BS1585" s="86"/>
      <c r="BT1585" s="86"/>
      <c r="BU1585" s="86"/>
      <c r="BV1585" s="86"/>
      <c r="BW1585" s="86"/>
      <c r="BX1585" s="86"/>
      <c r="BY1585" s="86"/>
      <c r="BZ1585" s="86"/>
      <c r="CA1585" s="86"/>
      <c r="CB1585" s="86"/>
      <c r="CC1585" s="86"/>
      <c r="CD1585" s="86"/>
      <c r="CE1585" s="86"/>
      <c r="CF1585" s="86"/>
      <c r="CG1585" s="86"/>
      <c r="CH1585" s="86"/>
      <c r="CI1585" s="86"/>
      <c r="CJ1585" s="86"/>
      <c r="CK1585" s="86"/>
      <c r="CS1585" s="1" t="s">
        <v>3879</v>
      </c>
    </row>
    <row r="1586" spans="1:97" ht="15.75" hidden="1" customHeight="1">
      <c r="A1586" s="86"/>
      <c r="B1586" s="106"/>
      <c r="C1586" s="81"/>
      <c r="D1586" s="106"/>
      <c r="E1586" s="106"/>
      <c r="F1586" s="106"/>
      <c r="G1586" s="106"/>
      <c r="H1586" s="106"/>
      <c r="I1586" s="106"/>
      <c r="J1586" s="106"/>
      <c r="K1586" s="106"/>
      <c r="L1586" s="106"/>
      <c r="M1586" s="81"/>
      <c r="N1586" s="81"/>
      <c r="O1586" s="81"/>
      <c r="P1586" s="81"/>
      <c r="Q1586" s="81"/>
      <c r="R1586" s="81"/>
      <c r="S1586" s="81"/>
      <c r="T1586" s="81"/>
      <c r="U1586" s="81"/>
      <c r="V1586" s="81"/>
      <c r="W1586" s="81"/>
      <c r="X1586" s="81"/>
      <c r="Y1586" s="81"/>
      <c r="Z1586" s="81"/>
      <c r="AA1586" s="81"/>
      <c r="AB1586" s="81"/>
      <c r="AC1586" s="81"/>
      <c r="AD1586" s="81"/>
      <c r="AE1586" s="81"/>
      <c r="AF1586" s="81"/>
      <c r="AG1586" s="81"/>
      <c r="AH1586" s="81"/>
      <c r="AI1586" s="81"/>
      <c r="AJ1586" s="81"/>
      <c r="AK1586" s="81"/>
      <c r="AL1586" s="81"/>
      <c r="AM1586" s="81"/>
      <c r="AN1586" s="81"/>
      <c r="AO1586" s="81"/>
      <c r="AP1586" s="81"/>
      <c r="AQ1586" s="81"/>
      <c r="AR1586" s="81"/>
      <c r="AS1586" s="81"/>
      <c r="AT1586" s="81"/>
      <c r="AU1586" s="81"/>
      <c r="AV1586" s="81"/>
      <c r="AW1586" s="81"/>
      <c r="AX1586" s="81"/>
      <c r="AY1586" s="81"/>
      <c r="AZ1586" s="81"/>
      <c r="BA1586" s="81"/>
      <c r="BB1586" s="81"/>
      <c r="BC1586" s="81"/>
      <c r="BD1586" s="81"/>
      <c r="BE1586" s="81"/>
      <c r="BF1586" s="81"/>
      <c r="BG1586" s="81"/>
      <c r="BH1586" s="81"/>
      <c r="BI1586" s="81"/>
      <c r="BJ1586" s="86"/>
      <c r="BK1586" s="86"/>
      <c r="BL1586" s="34"/>
      <c r="BM1586" s="86"/>
      <c r="BN1586" s="86"/>
      <c r="BO1586" s="86"/>
      <c r="BP1586" s="86"/>
      <c r="BQ1586" s="86"/>
      <c r="BR1586" s="86"/>
      <c r="BS1586" s="86"/>
      <c r="BT1586" s="86"/>
      <c r="BU1586" s="86"/>
      <c r="BV1586" s="86"/>
      <c r="BW1586" s="86"/>
      <c r="BX1586" s="86"/>
      <c r="BY1586" s="86"/>
      <c r="BZ1586" s="86"/>
      <c r="CA1586" s="86"/>
      <c r="CB1586" s="86"/>
      <c r="CC1586" s="86"/>
      <c r="CD1586" s="86"/>
      <c r="CE1586" s="86"/>
      <c r="CF1586" s="86"/>
      <c r="CG1586" s="86"/>
      <c r="CH1586" s="86"/>
      <c r="CI1586" s="86"/>
      <c r="CJ1586" s="86"/>
      <c r="CK1586" s="86"/>
      <c r="CS1586" s="1" t="s">
        <v>3880</v>
      </c>
    </row>
    <row r="1587" spans="1:97" ht="15.75" hidden="1" customHeight="1">
      <c r="A1587" s="86"/>
      <c r="B1587" s="106"/>
      <c r="C1587" s="81"/>
      <c r="D1587" s="106"/>
      <c r="E1587" s="106"/>
      <c r="F1587" s="106"/>
      <c r="G1587" s="106"/>
      <c r="H1587" s="106"/>
      <c r="I1587" s="106"/>
      <c r="J1587" s="106"/>
      <c r="K1587" s="106"/>
      <c r="L1587" s="106"/>
      <c r="M1587" s="81"/>
      <c r="N1587" s="81"/>
      <c r="O1587" s="81"/>
      <c r="P1587" s="81"/>
      <c r="Q1587" s="81"/>
      <c r="R1587" s="81"/>
      <c r="S1587" s="81"/>
      <c r="T1587" s="81"/>
      <c r="U1587" s="81"/>
      <c r="V1587" s="81"/>
      <c r="W1587" s="81"/>
      <c r="X1587" s="81"/>
      <c r="Y1587" s="81"/>
      <c r="Z1587" s="81"/>
      <c r="AA1587" s="81"/>
      <c r="AB1587" s="81"/>
      <c r="AC1587" s="81"/>
      <c r="AD1587" s="81"/>
      <c r="AE1587" s="81"/>
      <c r="AF1587" s="81"/>
      <c r="AG1587" s="81"/>
      <c r="AH1587" s="81"/>
      <c r="AI1587" s="81"/>
      <c r="AJ1587" s="81"/>
      <c r="AK1587" s="81"/>
      <c r="AL1587" s="81"/>
      <c r="AM1587" s="81"/>
      <c r="AN1587" s="81"/>
      <c r="AO1587" s="81"/>
      <c r="AP1587" s="81"/>
      <c r="AQ1587" s="81"/>
      <c r="AR1587" s="81"/>
      <c r="AS1587" s="81"/>
      <c r="AT1587" s="81"/>
      <c r="AU1587" s="81"/>
      <c r="AV1587" s="81"/>
      <c r="AW1587" s="81"/>
      <c r="AX1587" s="81"/>
      <c r="AY1587" s="81"/>
      <c r="AZ1587" s="81"/>
      <c r="BA1587" s="81"/>
      <c r="BB1587" s="81"/>
      <c r="BC1587" s="81"/>
      <c r="BD1587" s="81"/>
      <c r="BE1587" s="81"/>
      <c r="BF1587" s="81"/>
      <c r="BG1587" s="81"/>
      <c r="BH1587" s="81"/>
      <c r="BI1587" s="81"/>
      <c r="BJ1587" s="86"/>
      <c r="BK1587" s="86"/>
      <c r="BL1587" s="34"/>
      <c r="BM1587" s="86"/>
      <c r="BN1587" s="86"/>
      <c r="BO1587" s="86"/>
      <c r="BP1587" s="86"/>
      <c r="BQ1587" s="86"/>
      <c r="BR1587" s="86"/>
      <c r="BS1587" s="86"/>
      <c r="BT1587" s="86"/>
      <c r="BU1587" s="86"/>
      <c r="BV1587" s="86"/>
      <c r="BW1587" s="86"/>
      <c r="BX1587" s="86"/>
      <c r="BY1587" s="86"/>
      <c r="BZ1587" s="86"/>
      <c r="CA1587" s="86"/>
      <c r="CB1587" s="86"/>
      <c r="CC1587" s="86"/>
      <c r="CD1587" s="86"/>
      <c r="CE1587" s="86"/>
      <c r="CF1587" s="86"/>
      <c r="CG1587" s="86"/>
      <c r="CH1587" s="86"/>
      <c r="CI1587" s="86"/>
      <c r="CJ1587" s="86"/>
      <c r="CK1587" s="86"/>
      <c r="CS1587" s="1" t="s">
        <v>3881</v>
      </c>
    </row>
    <row r="1588" spans="1:97" ht="15.75" hidden="1" customHeight="1">
      <c r="A1588" s="86"/>
      <c r="B1588" s="106"/>
      <c r="C1588" s="81"/>
      <c r="D1588" s="106"/>
      <c r="E1588" s="106"/>
      <c r="F1588" s="106"/>
      <c r="G1588" s="106"/>
      <c r="H1588" s="106"/>
      <c r="I1588" s="106"/>
      <c r="J1588" s="106"/>
      <c r="K1588" s="106"/>
      <c r="L1588" s="106"/>
      <c r="M1588" s="81"/>
      <c r="N1588" s="81"/>
      <c r="O1588" s="81"/>
      <c r="P1588" s="81"/>
      <c r="Q1588" s="81"/>
      <c r="R1588" s="81"/>
      <c r="S1588" s="81"/>
      <c r="T1588" s="81"/>
      <c r="U1588" s="81"/>
      <c r="V1588" s="81"/>
      <c r="W1588" s="81"/>
      <c r="X1588" s="81"/>
      <c r="Y1588" s="81"/>
      <c r="Z1588" s="81"/>
      <c r="AA1588" s="81"/>
      <c r="AB1588" s="81"/>
      <c r="AC1588" s="81"/>
      <c r="AD1588" s="81"/>
      <c r="AE1588" s="81"/>
      <c r="AF1588" s="81"/>
      <c r="AG1588" s="81"/>
      <c r="AH1588" s="81"/>
      <c r="AI1588" s="81"/>
      <c r="AJ1588" s="81"/>
      <c r="AK1588" s="81"/>
      <c r="AL1588" s="81"/>
      <c r="AM1588" s="81"/>
      <c r="AN1588" s="81"/>
      <c r="AO1588" s="81"/>
      <c r="AP1588" s="81"/>
      <c r="AQ1588" s="81"/>
      <c r="AR1588" s="81"/>
      <c r="AS1588" s="81"/>
      <c r="AT1588" s="81"/>
      <c r="AU1588" s="81"/>
      <c r="AV1588" s="81"/>
      <c r="AW1588" s="81"/>
      <c r="AX1588" s="81"/>
      <c r="AY1588" s="81"/>
      <c r="AZ1588" s="81"/>
      <c r="BA1588" s="81"/>
      <c r="BB1588" s="81"/>
      <c r="BC1588" s="81"/>
      <c r="BD1588" s="81"/>
      <c r="BE1588" s="81"/>
      <c r="BF1588" s="81"/>
      <c r="BG1588" s="81"/>
      <c r="BH1588" s="81"/>
      <c r="BI1588" s="81"/>
      <c r="BJ1588" s="86"/>
      <c r="BK1588" s="86"/>
      <c r="BL1588" s="34"/>
      <c r="BM1588" s="86"/>
      <c r="BN1588" s="86"/>
      <c r="BO1588" s="86"/>
      <c r="BP1588" s="86"/>
      <c r="BQ1588" s="86"/>
      <c r="BR1588" s="86"/>
      <c r="BS1588" s="86"/>
      <c r="BT1588" s="86"/>
      <c r="BU1588" s="86"/>
      <c r="BV1588" s="86"/>
      <c r="BW1588" s="86"/>
      <c r="BX1588" s="86"/>
      <c r="BY1588" s="86"/>
      <c r="BZ1588" s="86"/>
      <c r="CA1588" s="86"/>
      <c r="CB1588" s="86"/>
      <c r="CC1588" s="86"/>
      <c r="CD1588" s="86"/>
      <c r="CE1588" s="86"/>
      <c r="CF1588" s="86"/>
      <c r="CG1588" s="86"/>
      <c r="CH1588" s="86"/>
      <c r="CI1588" s="86"/>
      <c r="CJ1588" s="86"/>
      <c r="CK1588" s="86"/>
      <c r="CS1588" s="1" t="s">
        <v>3882</v>
      </c>
    </row>
    <row r="1589" spans="1:97" ht="15.75" hidden="1" customHeight="1">
      <c r="A1589" s="86"/>
      <c r="B1589" s="106"/>
      <c r="C1589" s="81"/>
      <c r="D1589" s="106"/>
      <c r="E1589" s="106"/>
      <c r="F1589" s="106"/>
      <c r="G1589" s="106"/>
      <c r="H1589" s="106"/>
      <c r="I1589" s="106"/>
      <c r="J1589" s="106"/>
      <c r="K1589" s="106"/>
      <c r="L1589" s="106"/>
      <c r="M1589" s="81"/>
      <c r="N1589" s="81"/>
      <c r="O1589" s="81"/>
      <c r="P1589" s="81"/>
      <c r="Q1589" s="81"/>
      <c r="R1589" s="81"/>
      <c r="S1589" s="81"/>
      <c r="T1589" s="81"/>
      <c r="U1589" s="81"/>
      <c r="V1589" s="81"/>
      <c r="W1589" s="81"/>
      <c r="X1589" s="81"/>
      <c r="Y1589" s="81"/>
      <c r="Z1589" s="81"/>
      <c r="AA1589" s="81"/>
      <c r="AB1589" s="81"/>
      <c r="AC1589" s="81"/>
      <c r="AD1589" s="81"/>
      <c r="AE1589" s="81"/>
      <c r="AF1589" s="81"/>
      <c r="AG1589" s="81"/>
      <c r="AH1589" s="81"/>
      <c r="AI1589" s="81"/>
      <c r="AJ1589" s="81"/>
      <c r="AK1589" s="81"/>
      <c r="AL1589" s="81"/>
      <c r="AM1589" s="81"/>
      <c r="AN1589" s="81"/>
      <c r="AO1589" s="81"/>
      <c r="AP1589" s="81"/>
      <c r="AQ1589" s="81"/>
      <c r="AR1589" s="81"/>
      <c r="AS1589" s="81"/>
      <c r="AT1589" s="81"/>
      <c r="AU1589" s="81"/>
      <c r="AV1589" s="81"/>
      <c r="AW1589" s="81"/>
      <c r="AX1589" s="81"/>
      <c r="AY1589" s="81"/>
      <c r="AZ1589" s="81"/>
      <c r="BA1589" s="81"/>
      <c r="BB1589" s="81"/>
      <c r="BC1589" s="81"/>
      <c r="BD1589" s="81"/>
      <c r="BE1589" s="81"/>
      <c r="BF1589" s="81"/>
      <c r="BG1589" s="81"/>
      <c r="BH1589" s="81"/>
      <c r="BI1589" s="81"/>
      <c r="BJ1589" s="86"/>
      <c r="BK1589" s="86"/>
      <c r="BL1589" s="34"/>
      <c r="BM1589" s="86"/>
      <c r="BN1589" s="86"/>
      <c r="BO1589" s="86"/>
      <c r="BP1589" s="86"/>
      <c r="BQ1589" s="86"/>
      <c r="BR1589" s="86"/>
      <c r="BS1589" s="86"/>
      <c r="BT1589" s="86"/>
      <c r="BU1589" s="86"/>
      <c r="BV1589" s="86"/>
      <c r="BW1589" s="86"/>
      <c r="BX1589" s="86"/>
      <c r="BY1589" s="86"/>
      <c r="BZ1589" s="86"/>
      <c r="CA1589" s="86"/>
      <c r="CB1589" s="86"/>
      <c r="CC1589" s="86"/>
      <c r="CD1589" s="86"/>
      <c r="CE1589" s="86"/>
      <c r="CF1589" s="86"/>
      <c r="CG1589" s="86"/>
      <c r="CH1589" s="86"/>
      <c r="CI1589" s="86"/>
      <c r="CJ1589" s="86"/>
      <c r="CK1589" s="86"/>
      <c r="CS1589" s="1" t="s">
        <v>3883</v>
      </c>
    </row>
    <row r="1590" spans="1:97" ht="15.75" hidden="1" customHeight="1">
      <c r="A1590" s="86"/>
      <c r="B1590" s="106"/>
      <c r="C1590" s="81"/>
      <c r="D1590" s="106"/>
      <c r="E1590" s="106"/>
      <c r="F1590" s="106"/>
      <c r="G1590" s="106"/>
      <c r="H1590" s="106"/>
      <c r="I1590" s="106"/>
      <c r="J1590" s="106"/>
      <c r="K1590" s="106"/>
      <c r="L1590" s="106"/>
      <c r="M1590" s="81"/>
      <c r="N1590" s="81"/>
      <c r="O1590" s="81"/>
      <c r="P1590" s="81"/>
      <c r="Q1590" s="81"/>
      <c r="R1590" s="81"/>
      <c r="S1590" s="81"/>
      <c r="T1590" s="81"/>
      <c r="U1590" s="81"/>
      <c r="V1590" s="81"/>
      <c r="W1590" s="81"/>
      <c r="X1590" s="81"/>
      <c r="Y1590" s="81"/>
      <c r="Z1590" s="81"/>
      <c r="AA1590" s="81"/>
      <c r="AB1590" s="81"/>
      <c r="AC1590" s="81"/>
      <c r="AD1590" s="81"/>
      <c r="AE1590" s="81"/>
      <c r="AF1590" s="81"/>
      <c r="AG1590" s="81"/>
      <c r="AH1590" s="81"/>
      <c r="AI1590" s="81"/>
      <c r="AJ1590" s="81"/>
      <c r="AK1590" s="81"/>
      <c r="AL1590" s="81"/>
      <c r="AM1590" s="81"/>
      <c r="AN1590" s="81"/>
      <c r="AO1590" s="81"/>
      <c r="AP1590" s="81"/>
      <c r="AQ1590" s="81"/>
      <c r="AR1590" s="81"/>
      <c r="AS1590" s="81"/>
      <c r="AT1590" s="81"/>
      <c r="AU1590" s="81"/>
      <c r="AV1590" s="81"/>
      <c r="AW1590" s="81"/>
      <c r="AX1590" s="81"/>
      <c r="AY1590" s="81"/>
      <c r="AZ1590" s="81"/>
      <c r="BA1590" s="81"/>
      <c r="BB1590" s="81"/>
      <c r="BC1590" s="81"/>
      <c r="BD1590" s="81"/>
      <c r="BE1590" s="81"/>
      <c r="BF1590" s="81"/>
      <c r="BG1590" s="81"/>
      <c r="BH1590" s="81"/>
      <c r="BI1590" s="81"/>
      <c r="BJ1590" s="86"/>
      <c r="BK1590" s="86"/>
      <c r="BL1590" s="34"/>
      <c r="BM1590" s="86"/>
      <c r="BN1590" s="86"/>
      <c r="BO1590" s="86"/>
      <c r="BP1590" s="86"/>
      <c r="BQ1590" s="86"/>
      <c r="BR1590" s="86"/>
      <c r="BS1590" s="86"/>
      <c r="BT1590" s="86"/>
      <c r="BU1590" s="86"/>
      <c r="BV1590" s="86"/>
      <c r="BW1590" s="86"/>
      <c r="BX1590" s="86"/>
      <c r="BY1590" s="86"/>
      <c r="BZ1590" s="86"/>
      <c r="CA1590" s="86"/>
      <c r="CB1590" s="86"/>
      <c r="CC1590" s="86"/>
      <c r="CD1590" s="86"/>
      <c r="CE1590" s="86"/>
      <c r="CF1590" s="86"/>
      <c r="CG1590" s="86"/>
      <c r="CH1590" s="86"/>
      <c r="CI1590" s="86"/>
      <c r="CJ1590" s="86"/>
      <c r="CK1590" s="86"/>
      <c r="CS1590" s="1" t="s">
        <v>3884</v>
      </c>
    </row>
    <row r="1591" spans="1:97" ht="15.75" hidden="1" customHeight="1">
      <c r="A1591" s="86"/>
      <c r="B1591" s="106"/>
      <c r="C1591" s="81"/>
      <c r="D1591" s="106"/>
      <c r="E1591" s="106"/>
      <c r="F1591" s="106"/>
      <c r="G1591" s="106"/>
      <c r="H1591" s="106"/>
      <c r="I1591" s="106"/>
      <c r="J1591" s="106"/>
      <c r="K1591" s="106"/>
      <c r="L1591" s="106"/>
      <c r="M1591" s="81"/>
      <c r="N1591" s="81"/>
      <c r="O1591" s="81"/>
      <c r="P1591" s="81"/>
      <c r="Q1591" s="81"/>
      <c r="R1591" s="81"/>
      <c r="S1591" s="81"/>
      <c r="T1591" s="81"/>
      <c r="U1591" s="81"/>
      <c r="V1591" s="81"/>
      <c r="W1591" s="81"/>
      <c r="X1591" s="81"/>
      <c r="Y1591" s="81"/>
      <c r="Z1591" s="81"/>
      <c r="AA1591" s="81"/>
      <c r="AB1591" s="81"/>
      <c r="AC1591" s="81"/>
      <c r="AD1591" s="81"/>
      <c r="AE1591" s="81"/>
      <c r="AF1591" s="81"/>
      <c r="AG1591" s="81"/>
      <c r="AH1591" s="81"/>
      <c r="AI1591" s="81"/>
      <c r="AJ1591" s="81"/>
      <c r="AK1591" s="81"/>
      <c r="AL1591" s="81"/>
      <c r="AM1591" s="81"/>
      <c r="AN1591" s="81"/>
      <c r="AO1591" s="81"/>
      <c r="AP1591" s="81"/>
      <c r="AQ1591" s="81"/>
      <c r="AR1591" s="81"/>
      <c r="AS1591" s="81"/>
      <c r="AT1591" s="81"/>
      <c r="AU1591" s="81"/>
      <c r="AV1591" s="81"/>
      <c r="AW1591" s="81"/>
      <c r="AX1591" s="81"/>
      <c r="AY1591" s="81"/>
      <c r="AZ1591" s="81"/>
      <c r="BA1591" s="81"/>
      <c r="BB1591" s="81"/>
      <c r="BC1591" s="81"/>
      <c r="BD1591" s="81"/>
      <c r="BE1591" s="81"/>
      <c r="BF1591" s="81"/>
      <c r="BG1591" s="81"/>
      <c r="BH1591" s="81"/>
      <c r="BI1591" s="81"/>
      <c r="BJ1591" s="86"/>
      <c r="BK1591" s="86"/>
      <c r="BL1591" s="34"/>
      <c r="BM1591" s="86"/>
      <c r="BN1591" s="86"/>
      <c r="BO1591" s="86"/>
      <c r="BP1591" s="86"/>
      <c r="BQ1591" s="86"/>
      <c r="BR1591" s="86"/>
      <c r="BS1591" s="86"/>
      <c r="BT1591" s="86"/>
      <c r="BU1591" s="86"/>
      <c r="BV1591" s="86"/>
      <c r="BW1591" s="86"/>
      <c r="BX1591" s="86"/>
      <c r="BY1591" s="86"/>
      <c r="BZ1591" s="86"/>
      <c r="CA1591" s="86"/>
      <c r="CB1591" s="86"/>
      <c r="CC1591" s="86"/>
      <c r="CD1591" s="86"/>
      <c r="CE1591" s="86"/>
      <c r="CF1591" s="86"/>
      <c r="CG1591" s="86"/>
      <c r="CH1591" s="86"/>
      <c r="CI1591" s="86"/>
      <c r="CJ1591" s="86"/>
      <c r="CK1591" s="86"/>
      <c r="CS1591" s="1" t="s">
        <v>3885</v>
      </c>
    </row>
    <row r="1592" spans="1:97" ht="15.75" hidden="1" customHeight="1">
      <c r="A1592" s="86"/>
      <c r="B1592" s="106"/>
      <c r="C1592" s="81"/>
      <c r="D1592" s="106"/>
      <c r="E1592" s="106"/>
      <c r="F1592" s="106"/>
      <c r="G1592" s="106"/>
      <c r="H1592" s="106"/>
      <c r="I1592" s="106"/>
      <c r="J1592" s="106"/>
      <c r="K1592" s="106"/>
      <c r="L1592" s="106"/>
      <c r="M1592" s="81"/>
      <c r="N1592" s="81"/>
      <c r="O1592" s="81"/>
      <c r="P1592" s="81"/>
      <c r="Q1592" s="81"/>
      <c r="R1592" s="81"/>
      <c r="S1592" s="81"/>
      <c r="T1592" s="81"/>
      <c r="U1592" s="81"/>
      <c r="V1592" s="81"/>
      <c r="W1592" s="81"/>
      <c r="X1592" s="81"/>
      <c r="Y1592" s="81"/>
      <c r="Z1592" s="81"/>
      <c r="AA1592" s="81"/>
      <c r="AB1592" s="81"/>
      <c r="AC1592" s="81"/>
      <c r="AD1592" s="81"/>
      <c r="AE1592" s="81"/>
      <c r="AF1592" s="81"/>
      <c r="AG1592" s="81"/>
      <c r="AH1592" s="81"/>
      <c r="AI1592" s="81"/>
      <c r="AJ1592" s="81"/>
      <c r="AK1592" s="81"/>
      <c r="AL1592" s="81"/>
      <c r="AM1592" s="81"/>
      <c r="AN1592" s="81"/>
      <c r="AO1592" s="81"/>
      <c r="AP1592" s="81"/>
      <c r="AQ1592" s="81"/>
      <c r="AR1592" s="81"/>
      <c r="AS1592" s="81"/>
      <c r="AT1592" s="81"/>
      <c r="AU1592" s="81"/>
      <c r="AV1592" s="81"/>
      <c r="AW1592" s="81"/>
      <c r="AX1592" s="81"/>
      <c r="AY1592" s="81"/>
      <c r="AZ1592" s="81"/>
      <c r="BA1592" s="81"/>
      <c r="BB1592" s="81"/>
      <c r="BC1592" s="81"/>
      <c r="BD1592" s="81"/>
      <c r="BE1592" s="81"/>
      <c r="BF1592" s="81"/>
      <c r="BG1592" s="81"/>
      <c r="BH1592" s="81"/>
      <c r="BI1592" s="81"/>
      <c r="BJ1592" s="86"/>
      <c r="BK1592" s="86"/>
      <c r="BL1592" s="34"/>
      <c r="BM1592" s="86"/>
      <c r="BN1592" s="86"/>
      <c r="BO1592" s="86"/>
      <c r="BP1592" s="86"/>
      <c r="BQ1592" s="86"/>
      <c r="BR1592" s="86"/>
      <c r="BS1592" s="86"/>
      <c r="BT1592" s="86"/>
      <c r="BU1592" s="86"/>
      <c r="BV1592" s="86"/>
      <c r="BW1592" s="86"/>
      <c r="BX1592" s="86"/>
      <c r="BY1592" s="86"/>
      <c r="BZ1592" s="86"/>
      <c r="CA1592" s="86"/>
      <c r="CB1592" s="86"/>
      <c r="CC1592" s="86"/>
      <c r="CD1592" s="86"/>
      <c r="CE1592" s="86"/>
      <c r="CF1592" s="86"/>
      <c r="CG1592" s="86"/>
      <c r="CH1592" s="86"/>
      <c r="CI1592" s="86"/>
      <c r="CJ1592" s="86"/>
      <c r="CK1592" s="86"/>
      <c r="CS1592" s="1" t="s">
        <v>3886</v>
      </c>
    </row>
    <row r="1593" spans="1:97" ht="15.75" hidden="1" customHeight="1">
      <c r="A1593" s="86"/>
      <c r="B1593" s="106"/>
      <c r="C1593" s="81"/>
      <c r="D1593" s="106"/>
      <c r="E1593" s="106"/>
      <c r="F1593" s="106"/>
      <c r="G1593" s="106"/>
      <c r="H1593" s="106"/>
      <c r="I1593" s="106"/>
      <c r="J1593" s="106"/>
      <c r="K1593" s="106"/>
      <c r="L1593" s="106"/>
      <c r="M1593" s="81"/>
      <c r="N1593" s="81"/>
      <c r="O1593" s="81"/>
      <c r="P1593" s="81"/>
      <c r="Q1593" s="81"/>
      <c r="R1593" s="81"/>
      <c r="S1593" s="81"/>
      <c r="T1593" s="81"/>
      <c r="U1593" s="81"/>
      <c r="V1593" s="81"/>
      <c r="W1593" s="81"/>
      <c r="X1593" s="81"/>
      <c r="Y1593" s="81"/>
      <c r="Z1593" s="81"/>
      <c r="AA1593" s="81"/>
      <c r="AB1593" s="81"/>
      <c r="AC1593" s="81"/>
      <c r="AD1593" s="81"/>
      <c r="AE1593" s="81"/>
      <c r="AF1593" s="81"/>
      <c r="AG1593" s="81"/>
      <c r="AH1593" s="81"/>
      <c r="AI1593" s="81"/>
      <c r="AJ1593" s="81"/>
      <c r="AK1593" s="81"/>
      <c r="AL1593" s="81"/>
      <c r="AM1593" s="81"/>
      <c r="AN1593" s="81"/>
      <c r="AO1593" s="81"/>
      <c r="AP1593" s="81"/>
      <c r="AQ1593" s="81"/>
      <c r="AR1593" s="81"/>
      <c r="AS1593" s="81"/>
      <c r="AT1593" s="81"/>
      <c r="AU1593" s="81"/>
      <c r="AV1593" s="81"/>
      <c r="AW1593" s="81"/>
      <c r="AX1593" s="81"/>
      <c r="AY1593" s="81"/>
      <c r="AZ1593" s="81"/>
      <c r="BA1593" s="81"/>
      <c r="BB1593" s="81"/>
      <c r="BC1593" s="81"/>
      <c r="BD1593" s="81"/>
      <c r="BE1593" s="81"/>
      <c r="BF1593" s="81"/>
      <c r="BG1593" s="81"/>
      <c r="BH1593" s="81"/>
      <c r="BI1593" s="81"/>
      <c r="BJ1593" s="86"/>
      <c r="BK1593" s="86"/>
      <c r="BL1593" s="34"/>
      <c r="BM1593" s="86"/>
      <c r="BN1593" s="86"/>
      <c r="BO1593" s="86"/>
      <c r="BP1593" s="86"/>
      <c r="BQ1593" s="86"/>
      <c r="BR1593" s="86"/>
      <c r="BS1593" s="86"/>
      <c r="BT1593" s="86"/>
      <c r="BU1593" s="86"/>
      <c r="BV1593" s="86"/>
      <c r="BW1593" s="86"/>
      <c r="BX1593" s="86"/>
      <c r="BY1593" s="86"/>
      <c r="BZ1593" s="86"/>
      <c r="CA1593" s="86"/>
      <c r="CB1593" s="86"/>
      <c r="CC1593" s="86"/>
      <c r="CD1593" s="86"/>
      <c r="CE1593" s="86"/>
      <c r="CF1593" s="86"/>
      <c r="CG1593" s="86"/>
      <c r="CH1593" s="86"/>
      <c r="CI1593" s="86"/>
      <c r="CJ1593" s="86"/>
      <c r="CK1593" s="86"/>
      <c r="CS1593" s="1" t="s">
        <v>3887</v>
      </c>
    </row>
    <row r="1594" spans="1:97" ht="15.75" hidden="1" customHeight="1">
      <c r="A1594" s="86"/>
      <c r="B1594" s="106"/>
      <c r="C1594" s="81"/>
      <c r="D1594" s="106"/>
      <c r="E1594" s="106"/>
      <c r="F1594" s="106"/>
      <c r="G1594" s="106"/>
      <c r="H1594" s="106"/>
      <c r="I1594" s="106"/>
      <c r="J1594" s="106"/>
      <c r="K1594" s="106"/>
      <c r="L1594" s="106"/>
      <c r="M1594" s="81"/>
      <c r="N1594" s="81"/>
      <c r="O1594" s="81"/>
      <c r="P1594" s="81"/>
      <c r="Q1594" s="81"/>
      <c r="R1594" s="81"/>
      <c r="S1594" s="81"/>
      <c r="T1594" s="81"/>
      <c r="U1594" s="81"/>
      <c r="V1594" s="81"/>
      <c r="W1594" s="81"/>
      <c r="X1594" s="81"/>
      <c r="Y1594" s="81"/>
      <c r="Z1594" s="81"/>
      <c r="AA1594" s="81"/>
      <c r="AB1594" s="81"/>
      <c r="AC1594" s="81"/>
      <c r="AD1594" s="81"/>
      <c r="AE1594" s="81"/>
      <c r="AF1594" s="81"/>
      <c r="AG1594" s="81"/>
      <c r="AH1594" s="81"/>
      <c r="AI1594" s="81"/>
      <c r="AJ1594" s="81"/>
      <c r="AK1594" s="81"/>
      <c r="AL1594" s="81"/>
      <c r="AM1594" s="81"/>
      <c r="AN1594" s="81"/>
      <c r="AO1594" s="81"/>
      <c r="AP1594" s="81"/>
      <c r="AQ1594" s="81"/>
      <c r="AR1594" s="81"/>
      <c r="AS1594" s="81"/>
      <c r="AT1594" s="81"/>
      <c r="AU1594" s="81"/>
      <c r="AV1594" s="81"/>
      <c r="AW1594" s="81"/>
      <c r="AX1594" s="81"/>
      <c r="AY1594" s="81"/>
      <c r="AZ1594" s="81"/>
      <c r="BA1594" s="81"/>
      <c r="BB1594" s="81"/>
      <c r="BC1594" s="81"/>
      <c r="BD1594" s="81"/>
      <c r="BE1594" s="81"/>
      <c r="BF1594" s="81"/>
      <c r="BG1594" s="81"/>
      <c r="BH1594" s="81"/>
      <c r="BI1594" s="81"/>
      <c r="BJ1594" s="86"/>
      <c r="BK1594" s="86"/>
      <c r="BL1594" s="34"/>
      <c r="BM1594" s="86"/>
      <c r="BN1594" s="86"/>
      <c r="BO1594" s="86"/>
      <c r="BP1594" s="86"/>
      <c r="BQ1594" s="86"/>
      <c r="BR1594" s="86"/>
      <c r="BS1594" s="86"/>
      <c r="BT1594" s="86"/>
      <c r="BU1594" s="86"/>
      <c r="BV1594" s="86"/>
      <c r="BW1594" s="86"/>
      <c r="BX1594" s="86"/>
      <c r="BY1594" s="86"/>
      <c r="BZ1594" s="86"/>
      <c r="CA1594" s="86"/>
      <c r="CB1594" s="86"/>
      <c r="CC1594" s="86"/>
      <c r="CD1594" s="86"/>
      <c r="CE1594" s="86"/>
      <c r="CF1594" s="86"/>
      <c r="CG1594" s="86"/>
      <c r="CH1594" s="86"/>
      <c r="CI1594" s="86"/>
      <c r="CJ1594" s="86"/>
      <c r="CK1594" s="86"/>
      <c r="CS1594" s="1" t="s">
        <v>3888</v>
      </c>
    </row>
    <row r="1595" spans="1:97" ht="15.75" hidden="1" customHeight="1">
      <c r="A1595" s="86"/>
      <c r="B1595" s="106"/>
      <c r="C1595" s="81"/>
      <c r="D1595" s="106"/>
      <c r="E1595" s="106"/>
      <c r="F1595" s="106"/>
      <c r="G1595" s="106"/>
      <c r="H1595" s="106"/>
      <c r="I1595" s="106"/>
      <c r="J1595" s="106"/>
      <c r="K1595" s="106"/>
      <c r="L1595" s="106"/>
      <c r="M1595" s="81"/>
      <c r="N1595" s="81"/>
      <c r="O1595" s="81"/>
      <c r="P1595" s="81"/>
      <c r="Q1595" s="81"/>
      <c r="R1595" s="81"/>
      <c r="S1595" s="81"/>
      <c r="T1595" s="81"/>
      <c r="U1595" s="81"/>
      <c r="V1595" s="81"/>
      <c r="W1595" s="81"/>
      <c r="X1595" s="81"/>
      <c r="Y1595" s="81"/>
      <c r="Z1595" s="81"/>
      <c r="AA1595" s="81"/>
      <c r="AB1595" s="81"/>
      <c r="AC1595" s="81"/>
      <c r="AD1595" s="81"/>
      <c r="AE1595" s="81"/>
      <c r="AF1595" s="81"/>
      <c r="AG1595" s="81"/>
      <c r="AH1595" s="81"/>
      <c r="AI1595" s="81"/>
      <c r="AJ1595" s="81"/>
      <c r="AK1595" s="81"/>
      <c r="AL1595" s="81"/>
      <c r="AM1595" s="81"/>
      <c r="AN1595" s="81"/>
      <c r="AO1595" s="81"/>
      <c r="AP1595" s="81"/>
      <c r="AQ1595" s="81"/>
      <c r="AR1595" s="81"/>
      <c r="AS1595" s="81"/>
      <c r="AT1595" s="81"/>
      <c r="AU1595" s="81"/>
      <c r="AV1595" s="81"/>
      <c r="AW1595" s="81"/>
      <c r="AX1595" s="81"/>
      <c r="AY1595" s="81"/>
      <c r="AZ1595" s="81"/>
      <c r="BA1595" s="81"/>
      <c r="BB1595" s="81"/>
      <c r="BC1595" s="81"/>
      <c r="BD1595" s="81"/>
      <c r="BE1595" s="81"/>
      <c r="BF1595" s="81"/>
      <c r="BG1595" s="81"/>
      <c r="BH1595" s="81"/>
      <c r="BI1595" s="81"/>
      <c r="BJ1595" s="86"/>
      <c r="BK1595" s="86"/>
      <c r="BL1595" s="34"/>
      <c r="BM1595" s="86"/>
      <c r="BN1595" s="86"/>
      <c r="BO1595" s="86"/>
      <c r="BP1595" s="86"/>
      <c r="BQ1595" s="86"/>
      <c r="BR1595" s="86"/>
      <c r="BS1595" s="86"/>
      <c r="BT1595" s="86"/>
      <c r="BU1595" s="86"/>
      <c r="BV1595" s="86"/>
      <c r="BW1595" s="86"/>
      <c r="BX1595" s="86"/>
      <c r="BY1595" s="86"/>
      <c r="BZ1595" s="86"/>
      <c r="CA1595" s="86"/>
      <c r="CB1595" s="86"/>
      <c r="CC1595" s="86"/>
      <c r="CD1595" s="86"/>
      <c r="CE1595" s="86"/>
      <c r="CF1595" s="86"/>
      <c r="CG1595" s="86"/>
      <c r="CH1595" s="86"/>
      <c r="CI1595" s="86"/>
      <c r="CJ1595" s="86"/>
      <c r="CK1595" s="86"/>
      <c r="CS1595" s="1" t="s">
        <v>3889</v>
      </c>
    </row>
    <row r="1596" spans="1:97" ht="15.75" hidden="1" customHeight="1">
      <c r="A1596" s="86"/>
      <c r="B1596" s="106"/>
      <c r="C1596" s="81"/>
      <c r="D1596" s="106"/>
      <c r="E1596" s="106"/>
      <c r="F1596" s="106"/>
      <c r="G1596" s="106"/>
      <c r="H1596" s="106"/>
      <c r="I1596" s="106"/>
      <c r="J1596" s="106"/>
      <c r="K1596" s="106"/>
      <c r="L1596" s="106"/>
      <c r="M1596" s="81"/>
      <c r="N1596" s="81"/>
      <c r="O1596" s="81"/>
      <c r="P1596" s="81"/>
      <c r="Q1596" s="81"/>
      <c r="R1596" s="81"/>
      <c r="S1596" s="81"/>
      <c r="T1596" s="81"/>
      <c r="U1596" s="81"/>
      <c r="V1596" s="81"/>
      <c r="W1596" s="81"/>
      <c r="X1596" s="81"/>
      <c r="Y1596" s="81"/>
      <c r="Z1596" s="81"/>
      <c r="AA1596" s="81"/>
      <c r="AB1596" s="81"/>
      <c r="AC1596" s="81"/>
      <c r="AD1596" s="81"/>
      <c r="AE1596" s="81"/>
      <c r="AF1596" s="81"/>
      <c r="AG1596" s="81"/>
      <c r="AH1596" s="81"/>
      <c r="AI1596" s="81"/>
      <c r="AJ1596" s="81"/>
      <c r="AK1596" s="81"/>
      <c r="AL1596" s="81"/>
      <c r="AM1596" s="81"/>
      <c r="AN1596" s="81"/>
      <c r="AO1596" s="81"/>
      <c r="AP1596" s="81"/>
      <c r="AQ1596" s="81"/>
      <c r="AR1596" s="81"/>
      <c r="AS1596" s="81"/>
      <c r="AT1596" s="81"/>
      <c r="AU1596" s="81"/>
      <c r="AV1596" s="81"/>
      <c r="AW1596" s="81"/>
      <c r="AX1596" s="81"/>
      <c r="AY1596" s="81"/>
      <c r="AZ1596" s="81"/>
      <c r="BA1596" s="81"/>
      <c r="BB1596" s="81"/>
      <c r="BC1596" s="81"/>
      <c r="BD1596" s="81"/>
      <c r="BE1596" s="81"/>
      <c r="BF1596" s="81"/>
      <c r="BG1596" s="81"/>
      <c r="BH1596" s="81"/>
      <c r="BI1596" s="81"/>
      <c r="BJ1596" s="86"/>
      <c r="BK1596" s="86"/>
      <c r="BL1596" s="34"/>
      <c r="BM1596" s="86"/>
      <c r="BN1596" s="86"/>
      <c r="BO1596" s="86"/>
      <c r="BP1596" s="86"/>
      <c r="BQ1596" s="86"/>
      <c r="BR1596" s="86"/>
      <c r="BS1596" s="86"/>
      <c r="BT1596" s="86"/>
      <c r="BU1596" s="86"/>
      <c r="BV1596" s="86"/>
      <c r="BW1596" s="86"/>
      <c r="BX1596" s="86"/>
      <c r="BY1596" s="86"/>
      <c r="BZ1596" s="86"/>
      <c r="CA1596" s="86"/>
      <c r="CB1596" s="86"/>
      <c r="CC1596" s="86"/>
      <c r="CD1596" s="86"/>
      <c r="CE1596" s="86"/>
      <c r="CF1596" s="86"/>
      <c r="CG1596" s="86"/>
      <c r="CH1596" s="86"/>
      <c r="CI1596" s="86"/>
      <c r="CJ1596" s="86"/>
      <c r="CK1596" s="86"/>
      <c r="CS1596" s="1" t="s">
        <v>3890</v>
      </c>
    </row>
    <row r="1597" spans="1:97" ht="15.75" hidden="1" customHeight="1">
      <c r="A1597" s="86"/>
      <c r="B1597" s="106"/>
      <c r="C1597" s="81"/>
      <c r="D1597" s="106"/>
      <c r="E1597" s="106"/>
      <c r="F1597" s="106"/>
      <c r="G1597" s="106"/>
      <c r="H1597" s="106"/>
      <c r="I1597" s="106"/>
      <c r="J1597" s="106"/>
      <c r="K1597" s="106"/>
      <c r="L1597" s="106"/>
      <c r="M1597" s="81"/>
      <c r="N1597" s="81"/>
      <c r="O1597" s="81"/>
      <c r="P1597" s="81"/>
      <c r="Q1597" s="81"/>
      <c r="R1597" s="81"/>
      <c r="S1597" s="81"/>
      <c r="T1597" s="81"/>
      <c r="U1597" s="81"/>
      <c r="V1597" s="81"/>
      <c r="W1597" s="81"/>
      <c r="X1597" s="81"/>
      <c r="Y1597" s="81"/>
      <c r="Z1597" s="81"/>
      <c r="AA1597" s="81"/>
      <c r="AB1597" s="81"/>
      <c r="AC1597" s="81"/>
      <c r="AD1597" s="81"/>
      <c r="AE1597" s="81"/>
      <c r="AF1597" s="81"/>
      <c r="AG1597" s="81"/>
      <c r="AH1597" s="81"/>
      <c r="AI1597" s="81"/>
      <c r="AJ1597" s="81"/>
      <c r="AK1597" s="81"/>
      <c r="AL1597" s="81"/>
      <c r="AM1597" s="81"/>
      <c r="AN1597" s="81"/>
      <c r="AO1597" s="81"/>
      <c r="AP1597" s="81"/>
      <c r="AQ1597" s="81"/>
      <c r="AR1597" s="81"/>
      <c r="AS1597" s="81"/>
      <c r="AT1597" s="81"/>
      <c r="AU1597" s="81"/>
      <c r="AV1597" s="81"/>
      <c r="AW1597" s="81"/>
      <c r="AX1597" s="81"/>
      <c r="AY1597" s="81"/>
      <c r="AZ1597" s="81"/>
      <c r="BA1597" s="81"/>
      <c r="BB1597" s="81"/>
      <c r="BC1597" s="81"/>
      <c r="BD1597" s="81"/>
      <c r="BE1597" s="81"/>
      <c r="BF1597" s="81"/>
      <c r="BG1597" s="81"/>
      <c r="BH1597" s="81"/>
      <c r="BI1597" s="81"/>
      <c r="BJ1597" s="86"/>
      <c r="BK1597" s="86"/>
      <c r="BL1597" s="34"/>
      <c r="BM1597" s="86"/>
      <c r="BN1597" s="86"/>
      <c r="BO1597" s="86"/>
      <c r="BP1597" s="86"/>
      <c r="BQ1597" s="86"/>
      <c r="BR1597" s="86"/>
      <c r="BS1597" s="86"/>
      <c r="BT1597" s="86"/>
      <c r="BU1597" s="86"/>
      <c r="BV1597" s="86"/>
      <c r="BW1597" s="86"/>
      <c r="BX1597" s="86"/>
      <c r="BY1597" s="86"/>
      <c r="BZ1597" s="86"/>
      <c r="CA1597" s="86"/>
      <c r="CB1597" s="86"/>
      <c r="CC1597" s="86"/>
      <c r="CD1597" s="86"/>
      <c r="CE1597" s="86"/>
      <c r="CF1597" s="86"/>
      <c r="CG1597" s="86"/>
      <c r="CH1597" s="86"/>
      <c r="CI1597" s="86"/>
      <c r="CJ1597" s="86"/>
      <c r="CK1597" s="86"/>
      <c r="CS1597" s="1" t="s">
        <v>3891</v>
      </c>
    </row>
    <row r="1598" spans="1:97" ht="15.75" hidden="1" customHeight="1">
      <c r="A1598" s="86"/>
      <c r="B1598" s="106"/>
      <c r="C1598" s="81"/>
      <c r="D1598" s="106"/>
      <c r="E1598" s="106"/>
      <c r="F1598" s="106"/>
      <c r="G1598" s="106"/>
      <c r="H1598" s="106"/>
      <c r="I1598" s="106"/>
      <c r="J1598" s="106"/>
      <c r="K1598" s="106"/>
      <c r="L1598" s="106"/>
      <c r="M1598" s="81"/>
      <c r="N1598" s="81"/>
      <c r="O1598" s="81"/>
      <c r="P1598" s="81"/>
      <c r="Q1598" s="81"/>
      <c r="R1598" s="81"/>
      <c r="S1598" s="81"/>
      <c r="T1598" s="81"/>
      <c r="U1598" s="81"/>
      <c r="V1598" s="81"/>
      <c r="W1598" s="81"/>
      <c r="X1598" s="81"/>
      <c r="Y1598" s="81"/>
      <c r="Z1598" s="81"/>
      <c r="AA1598" s="81"/>
      <c r="AB1598" s="81"/>
      <c r="AC1598" s="81"/>
      <c r="AD1598" s="81"/>
      <c r="AE1598" s="81"/>
      <c r="AF1598" s="81"/>
      <c r="AG1598" s="81"/>
      <c r="AH1598" s="81"/>
      <c r="AI1598" s="81"/>
      <c r="AJ1598" s="81"/>
      <c r="AK1598" s="81"/>
      <c r="AL1598" s="81"/>
      <c r="AM1598" s="81"/>
      <c r="AN1598" s="81"/>
      <c r="AO1598" s="81"/>
      <c r="AP1598" s="81"/>
      <c r="AQ1598" s="81"/>
      <c r="AR1598" s="81"/>
      <c r="AS1598" s="81"/>
      <c r="AT1598" s="81"/>
      <c r="AU1598" s="81"/>
      <c r="AV1598" s="81"/>
      <c r="AW1598" s="81"/>
      <c r="AX1598" s="81"/>
      <c r="AY1598" s="81"/>
      <c r="AZ1598" s="81"/>
      <c r="BA1598" s="81"/>
      <c r="BB1598" s="81"/>
      <c r="BC1598" s="81"/>
      <c r="BD1598" s="81"/>
      <c r="BE1598" s="81"/>
      <c r="BF1598" s="81"/>
      <c r="BG1598" s="81"/>
      <c r="BH1598" s="81"/>
      <c r="BI1598" s="81"/>
      <c r="BJ1598" s="86"/>
      <c r="BK1598" s="86"/>
      <c r="BL1598" s="34"/>
      <c r="BM1598" s="86"/>
      <c r="BN1598" s="86"/>
      <c r="BO1598" s="86"/>
      <c r="BP1598" s="86"/>
      <c r="BQ1598" s="86"/>
      <c r="BR1598" s="86"/>
      <c r="BS1598" s="86"/>
      <c r="BT1598" s="86"/>
      <c r="BU1598" s="86"/>
      <c r="BV1598" s="86"/>
      <c r="BW1598" s="86"/>
      <c r="BX1598" s="86"/>
      <c r="BY1598" s="86"/>
      <c r="BZ1598" s="86"/>
      <c r="CA1598" s="86"/>
      <c r="CB1598" s="86"/>
      <c r="CC1598" s="86"/>
      <c r="CD1598" s="86"/>
      <c r="CE1598" s="86"/>
      <c r="CF1598" s="86"/>
      <c r="CG1598" s="86"/>
      <c r="CH1598" s="86"/>
      <c r="CI1598" s="86"/>
      <c r="CJ1598" s="86"/>
      <c r="CK1598" s="86"/>
      <c r="CS1598" s="1" t="s">
        <v>3892</v>
      </c>
    </row>
    <row r="1599" spans="1:97" ht="15.75" hidden="1" customHeight="1">
      <c r="A1599" s="86"/>
      <c r="B1599" s="106"/>
      <c r="C1599" s="81"/>
      <c r="D1599" s="106"/>
      <c r="E1599" s="106"/>
      <c r="F1599" s="106"/>
      <c r="G1599" s="106"/>
      <c r="H1599" s="106"/>
      <c r="I1599" s="106"/>
      <c r="J1599" s="106"/>
      <c r="K1599" s="106"/>
      <c r="L1599" s="106"/>
      <c r="M1599" s="81"/>
      <c r="N1599" s="81"/>
      <c r="O1599" s="81"/>
      <c r="P1599" s="81"/>
      <c r="Q1599" s="81"/>
      <c r="R1599" s="81"/>
      <c r="S1599" s="81"/>
      <c r="T1599" s="81"/>
      <c r="U1599" s="81"/>
      <c r="V1599" s="81"/>
      <c r="W1599" s="81"/>
      <c r="X1599" s="81"/>
      <c r="Y1599" s="81"/>
      <c r="Z1599" s="81"/>
      <c r="AA1599" s="81"/>
      <c r="AB1599" s="81"/>
      <c r="AC1599" s="81"/>
      <c r="AD1599" s="81"/>
      <c r="AE1599" s="81"/>
      <c r="AF1599" s="81"/>
      <c r="AG1599" s="81"/>
      <c r="AH1599" s="81"/>
      <c r="AI1599" s="81"/>
      <c r="AJ1599" s="81"/>
      <c r="AK1599" s="81"/>
      <c r="AL1599" s="81"/>
      <c r="AM1599" s="81"/>
      <c r="AN1599" s="81"/>
      <c r="AO1599" s="81"/>
      <c r="AP1599" s="81"/>
      <c r="AQ1599" s="81"/>
      <c r="AR1599" s="81"/>
      <c r="AS1599" s="81"/>
      <c r="AT1599" s="81"/>
      <c r="AU1599" s="81"/>
      <c r="AV1599" s="81"/>
      <c r="AW1599" s="81"/>
      <c r="AX1599" s="81"/>
      <c r="AY1599" s="81"/>
      <c r="AZ1599" s="81"/>
      <c r="BA1599" s="81"/>
      <c r="BB1599" s="81"/>
      <c r="BC1599" s="81"/>
      <c r="BD1599" s="81"/>
      <c r="BE1599" s="81"/>
      <c r="BF1599" s="81"/>
      <c r="BG1599" s="81"/>
      <c r="BH1599" s="81"/>
      <c r="BI1599" s="81"/>
      <c r="BJ1599" s="86"/>
      <c r="BK1599" s="86"/>
      <c r="BL1599" s="34"/>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S1599" s="1" t="s">
        <v>3893</v>
      </c>
    </row>
    <row r="1600" spans="1:97" ht="15.75" hidden="1" customHeight="1">
      <c r="A1600" s="86"/>
      <c r="B1600" s="106"/>
      <c r="C1600" s="81"/>
      <c r="D1600" s="106"/>
      <c r="E1600" s="106"/>
      <c r="F1600" s="106"/>
      <c r="G1600" s="106"/>
      <c r="H1600" s="106"/>
      <c r="I1600" s="106"/>
      <c r="J1600" s="106"/>
      <c r="K1600" s="106"/>
      <c r="L1600" s="106"/>
      <c r="M1600" s="81"/>
      <c r="N1600" s="81"/>
      <c r="O1600" s="81"/>
      <c r="P1600" s="81"/>
      <c r="Q1600" s="81"/>
      <c r="R1600" s="81"/>
      <c r="S1600" s="81"/>
      <c r="T1600" s="81"/>
      <c r="U1600" s="81"/>
      <c r="V1600" s="81"/>
      <c r="W1600" s="81"/>
      <c r="X1600" s="81"/>
      <c r="Y1600" s="81"/>
      <c r="Z1600" s="81"/>
      <c r="AA1600" s="81"/>
      <c r="AB1600" s="81"/>
      <c r="AC1600" s="81"/>
      <c r="AD1600" s="81"/>
      <c r="AE1600" s="81"/>
      <c r="AF1600" s="81"/>
      <c r="AG1600" s="81"/>
      <c r="AH1600" s="81"/>
      <c r="AI1600" s="81"/>
      <c r="AJ1600" s="81"/>
      <c r="AK1600" s="81"/>
      <c r="AL1600" s="81"/>
      <c r="AM1600" s="81"/>
      <c r="AN1600" s="81"/>
      <c r="AO1600" s="81"/>
      <c r="AP1600" s="81"/>
      <c r="AQ1600" s="81"/>
      <c r="AR1600" s="81"/>
      <c r="AS1600" s="81"/>
      <c r="AT1600" s="81"/>
      <c r="AU1600" s="81"/>
      <c r="AV1600" s="81"/>
      <c r="AW1600" s="81"/>
      <c r="AX1600" s="81"/>
      <c r="AY1600" s="81"/>
      <c r="AZ1600" s="81"/>
      <c r="BA1600" s="81"/>
      <c r="BB1600" s="81"/>
      <c r="BC1600" s="81"/>
      <c r="BD1600" s="81"/>
      <c r="BE1600" s="81"/>
      <c r="BF1600" s="81"/>
      <c r="BG1600" s="81"/>
      <c r="BH1600" s="81"/>
      <c r="BI1600" s="81"/>
      <c r="BJ1600" s="86"/>
      <c r="BK1600" s="86"/>
      <c r="BL1600" s="34"/>
      <c r="BM1600" s="86"/>
      <c r="BN1600" s="86"/>
      <c r="BO1600" s="86"/>
      <c r="BP1600" s="86"/>
      <c r="BQ1600" s="86"/>
      <c r="BR1600" s="86"/>
      <c r="BS1600" s="86"/>
      <c r="BT1600" s="86"/>
      <c r="BU1600" s="86"/>
      <c r="BV1600" s="86"/>
      <c r="BW1600" s="86"/>
      <c r="BX1600" s="86"/>
      <c r="BY1600" s="86"/>
      <c r="BZ1600" s="86"/>
      <c r="CA1600" s="86"/>
      <c r="CB1600" s="86"/>
      <c r="CC1600" s="86"/>
      <c r="CD1600" s="86"/>
      <c r="CE1600" s="86"/>
      <c r="CF1600" s="86"/>
      <c r="CG1600" s="86"/>
      <c r="CH1600" s="86"/>
      <c r="CI1600" s="86"/>
      <c r="CJ1600" s="86"/>
      <c r="CK1600" s="86"/>
      <c r="CS1600" s="1" t="s">
        <v>3894</v>
      </c>
    </row>
    <row r="1601" spans="1:97" ht="15.75" hidden="1" customHeight="1">
      <c r="A1601" s="86"/>
      <c r="B1601" s="106"/>
      <c r="C1601" s="81"/>
      <c r="D1601" s="106"/>
      <c r="E1601" s="106"/>
      <c r="F1601" s="106"/>
      <c r="G1601" s="106"/>
      <c r="H1601" s="106"/>
      <c r="I1601" s="106"/>
      <c r="J1601" s="106"/>
      <c r="K1601" s="106"/>
      <c r="L1601" s="106"/>
      <c r="M1601" s="81"/>
      <c r="N1601" s="81"/>
      <c r="O1601" s="81"/>
      <c r="P1601" s="81"/>
      <c r="Q1601" s="81"/>
      <c r="R1601" s="81"/>
      <c r="S1601" s="81"/>
      <c r="T1601" s="81"/>
      <c r="U1601" s="81"/>
      <c r="V1601" s="81"/>
      <c r="W1601" s="81"/>
      <c r="X1601" s="81"/>
      <c r="Y1601" s="81"/>
      <c r="Z1601" s="81"/>
      <c r="AA1601" s="81"/>
      <c r="AB1601" s="81"/>
      <c r="AC1601" s="81"/>
      <c r="AD1601" s="81"/>
      <c r="AE1601" s="81"/>
      <c r="AF1601" s="81"/>
      <c r="AG1601" s="81"/>
      <c r="AH1601" s="81"/>
      <c r="AI1601" s="81"/>
      <c r="AJ1601" s="81"/>
      <c r="AK1601" s="81"/>
      <c r="AL1601" s="81"/>
      <c r="AM1601" s="81"/>
      <c r="AN1601" s="81"/>
      <c r="AO1601" s="81"/>
      <c r="AP1601" s="81"/>
      <c r="AQ1601" s="81"/>
      <c r="AR1601" s="81"/>
      <c r="AS1601" s="81"/>
      <c r="AT1601" s="81"/>
      <c r="AU1601" s="81"/>
      <c r="AV1601" s="81"/>
      <c r="AW1601" s="81"/>
      <c r="AX1601" s="81"/>
      <c r="AY1601" s="81"/>
      <c r="AZ1601" s="81"/>
      <c r="BA1601" s="81"/>
      <c r="BB1601" s="81"/>
      <c r="BC1601" s="81"/>
      <c r="BD1601" s="81"/>
      <c r="BE1601" s="81"/>
      <c r="BF1601" s="81"/>
      <c r="BG1601" s="81"/>
      <c r="BH1601" s="81"/>
      <c r="BI1601" s="81"/>
      <c r="BJ1601" s="86"/>
      <c r="BK1601" s="86"/>
      <c r="BL1601" s="34"/>
      <c r="BM1601" s="86"/>
      <c r="BN1601" s="86"/>
      <c r="BO1601" s="86"/>
      <c r="BP1601" s="86"/>
      <c r="BQ1601" s="86"/>
      <c r="BR1601" s="86"/>
      <c r="BS1601" s="86"/>
      <c r="BT1601" s="86"/>
      <c r="BU1601" s="86"/>
      <c r="BV1601" s="86"/>
      <c r="BW1601" s="86"/>
      <c r="BX1601" s="86"/>
      <c r="BY1601" s="86"/>
      <c r="BZ1601" s="86"/>
      <c r="CA1601" s="86"/>
      <c r="CB1601" s="86"/>
      <c r="CC1601" s="86"/>
      <c r="CD1601" s="86"/>
      <c r="CE1601" s="86"/>
      <c r="CF1601" s="86"/>
      <c r="CG1601" s="86"/>
      <c r="CH1601" s="86"/>
      <c r="CI1601" s="86"/>
      <c r="CJ1601" s="86"/>
      <c r="CK1601" s="86"/>
      <c r="CS1601" s="1" t="s">
        <v>3895</v>
      </c>
    </row>
    <row r="1602" spans="1:97" ht="15.75" hidden="1" customHeight="1">
      <c r="A1602" s="86"/>
      <c r="B1602" s="106"/>
      <c r="C1602" s="81"/>
      <c r="D1602" s="106"/>
      <c r="E1602" s="106"/>
      <c r="F1602" s="106"/>
      <c r="G1602" s="106"/>
      <c r="H1602" s="106"/>
      <c r="I1602" s="106"/>
      <c r="J1602" s="106"/>
      <c r="K1602" s="106"/>
      <c r="L1602" s="106"/>
      <c r="M1602" s="81"/>
      <c r="N1602" s="81"/>
      <c r="O1602" s="81"/>
      <c r="P1602" s="81"/>
      <c r="Q1602" s="81"/>
      <c r="R1602" s="81"/>
      <c r="S1602" s="81"/>
      <c r="T1602" s="81"/>
      <c r="U1602" s="81"/>
      <c r="V1602" s="81"/>
      <c r="W1602" s="81"/>
      <c r="X1602" s="81"/>
      <c r="Y1602" s="81"/>
      <c r="Z1602" s="81"/>
      <c r="AA1602" s="81"/>
      <c r="AB1602" s="81"/>
      <c r="AC1602" s="81"/>
      <c r="AD1602" s="81"/>
      <c r="AE1602" s="81"/>
      <c r="AF1602" s="81"/>
      <c r="AG1602" s="81"/>
      <c r="AH1602" s="81"/>
      <c r="AI1602" s="81"/>
      <c r="AJ1602" s="81"/>
      <c r="AK1602" s="81"/>
      <c r="AL1602" s="81"/>
      <c r="AM1602" s="81"/>
      <c r="AN1602" s="81"/>
      <c r="AO1602" s="81"/>
      <c r="AP1602" s="81"/>
      <c r="AQ1602" s="81"/>
      <c r="AR1602" s="81"/>
      <c r="AS1602" s="81"/>
      <c r="AT1602" s="81"/>
      <c r="AU1602" s="81"/>
      <c r="AV1602" s="81"/>
      <c r="AW1602" s="81"/>
      <c r="AX1602" s="81"/>
      <c r="AY1602" s="81"/>
      <c r="AZ1602" s="81"/>
      <c r="BA1602" s="81"/>
      <c r="BB1602" s="81"/>
      <c r="BC1602" s="81"/>
      <c r="BD1602" s="81"/>
      <c r="BE1602" s="81"/>
      <c r="BF1602" s="81"/>
      <c r="BG1602" s="81"/>
      <c r="BH1602" s="81"/>
      <c r="BI1602" s="81"/>
      <c r="BJ1602" s="86"/>
      <c r="BK1602" s="86"/>
      <c r="BL1602" s="34"/>
      <c r="BM1602" s="86"/>
      <c r="BN1602" s="86"/>
      <c r="BO1602" s="86"/>
      <c r="BP1602" s="86"/>
      <c r="BQ1602" s="86"/>
      <c r="BR1602" s="86"/>
      <c r="BS1602" s="86"/>
      <c r="BT1602" s="86"/>
      <c r="BU1602" s="86"/>
      <c r="BV1602" s="86"/>
      <c r="BW1602" s="86"/>
      <c r="BX1602" s="86"/>
      <c r="BY1602" s="86"/>
      <c r="BZ1602" s="86"/>
      <c r="CA1602" s="86"/>
      <c r="CB1602" s="86"/>
      <c r="CC1602" s="86"/>
      <c r="CD1602" s="86"/>
      <c r="CE1602" s="86"/>
      <c r="CF1602" s="86"/>
      <c r="CG1602" s="86"/>
      <c r="CH1602" s="86"/>
      <c r="CI1602" s="86"/>
      <c r="CJ1602" s="86"/>
      <c r="CK1602" s="86"/>
      <c r="CS1602" s="1" t="s">
        <v>3896</v>
      </c>
    </row>
    <row r="1603" spans="1:97" ht="15.75" hidden="1" customHeight="1">
      <c r="A1603" s="86"/>
      <c r="B1603" s="106"/>
      <c r="C1603" s="81"/>
      <c r="D1603" s="106"/>
      <c r="E1603" s="106"/>
      <c r="F1603" s="106"/>
      <c r="G1603" s="106"/>
      <c r="H1603" s="106"/>
      <c r="I1603" s="106"/>
      <c r="J1603" s="106"/>
      <c r="K1603" s="106"/>
      <c r="L1603" s="106"/>
      <c r="M1603" s="81"/>
      <c r="N1603" s="81"/>
      <c r="O1603" s="81"/>
      <c r="P1603" s="81"/>
      <c r="Q1603" s="81"/>
      <c r="R1603" s="81"/>
      <c r="S1603" s="81"/>
      <c r="T1603" s="81"/>
      <c r="U1603" s="81"/>
      <c r="V1603" s="81"/>
      <c r="W1603" s="81"/>
      <c r="X1603" s="81"/>
      <c r="Y1603" s="81"/>
      <c r="Z1603" s="81"/>
      <c r="AA1603" s="81"/>
      <c r="AB1603" s="81"/>
      <c r="AC1603" s="81"/>
      <c r="AD1603" s="81"/>
      <c r="AE1603" s="81"/>
      <c r="AF1603" s="81"/>
      <c r="AG1603" s="81"/>
      <c r="AH1603" s="81"/>
      <c r="AI1603" s="81"/>
      <c r="AJ1603" s="81"/>
      <c r="AK1603" s="81"/>
      <c r="AL1603" s="81"/>
      <c r="AM1603" s="81"/>
      <c r="AN1603" s="81"/>
      <c r="AO1603" s="81"/>
      <c r="AP1603" s="81"/>
      <c r="AQ1603" s="81"/>
      <c r="AR1603" s="81"/>
      <c r="AS1603" s="81"/>
      <c r="AT1603" s="81"/>
      <c r="AU1603" s="81"/>
      <c r="AV1603" s="81"/>
      <c r="AW1603" s="81"/>
      <c r="AX1603" s="81"/>
      <c r="AY1603" s="81"/>
      <c r="AZ1603" s="81"/>
      <c r="BA1603" s="81"/>
      <c r="BB1603" s="81"/>
      <c r="BC1603" s="81"/>
      <c r="BD1603" s="81"/>
      <c r="BE1603" s="81"/>
      <c r="BF1603" s="81"/>
      <c r="BG1603" s="81"/>
      <c r="BH1603" s="81"/>
      <c r="BI1603" s="81"/>
      <c r="BJ1603" s="86"/>
      <c r="BK1603" s="86"/>
      <c r="BL1603" s="34"/>
      <c r="BM1603" s="86"/>
      <c r="BN1603" s="86"/>
      <c r="BO1603" s="86"/>
      <c r="BP1603" s="86"/>
      <c r="BQ1603" s="86"/>
      <c r="BR1603" s="86"/>
      <c r="BS1603" s="86"/>
      <c r="BT1603" s="86"/>
      <c r="BU1603" s="86"/>
      <c r="BV1603" s="86"/>
      <c r="BW1603" s="86"/>
      <c r="BX1603" s="86"/>
      <c r="BY1603" s="86"/>
      <c r="BZ1603" s="86"/>
      <c r="CA1603" s="86"/>
      <c r="CB1603" s="86"/>
      <c r="CC1603" s="86"/>
      <c r="CD1603" s="86"/>
      <c r="CE1603" s="86"/>
      <c r="CF1603" s="86"/>
      <c r="CG1603" s="86"/>
      <c r="CH1603" s="86"/>
      <c r="CI1603" s="86"/>
      <c r="CJ1603" s="86"/>
      <c r="CK1603" s="86"/>
      <c r="CS1603" s="1" t="s">
        <v>3897</v>
      </c>
    </row>
    <row r="1604" spans="1:97" ht="15.75" hidden="1" customHeight="1">
      <c r="A1604" s="86"/>
      <c r="B1604" s="106"/>
      <c r="C1604" s="81"/>
      <c r="D1604" s="106"/>
      <c r="E1604" s="106"/>
      <c r="F1604" s="106"/>
      <c r="G1604" s="106"/>
      <c r="H1604" s="106"/>
      <c r="I1604" s="106"/>
      <c r="J1604" s="106"/>
      <c r="K1604" s="106"/>
      <c r="L1604" s="106"/>
      <c r="M1604" s="81"/>
      <c r="N1604" s="81"/>
      <c r="O1604" s="81"/>
      <c r="P1604" s="81"/>
      <c r="Q1604" s="81"/>
      <c r="R1604" s="81"/>
      <c r="S1604" s="81"/>
      <c r="T1604" s="81"/>
      <c r="U1604" s="81"/>
      <c r="V1604" s="81"/>
      <c r="W1604" s="81"/>
      <c r="X1604" s="81"/>
      <c r="Y1604" s="81"/>
      <c r="Z1604" s="81"/>
      <c r="AA1604" s="81"/>
      <c r="AB1604" s="81"/>
      <c r="AC1604" s="81"/>
      <c r="AD1604" s="81"/>
      <c r="AE1604" s="81"/>
      <c r="AF1604" s="81"/>
      <c r="AG1604" s="81"/>
      <c r="AH1604" s="81"/>
      <c r="AI1604" s="81"/>
      <c r="AJ1604" s="81"/>
      <c r="AK1604" s="81"/>
      <c r="AL1604" s="81"/>
      <c r="AM1604" s="81"/>
      <c r="AN1604" s="81"/>
      <c r="AO1604" s="81"/>
      <c r="AP1604" s="81"/>
      <c r="AQ1604" s="81"/>
      <c r="AR1604" s="81"/>
      <c r="AS1604" s="81"/>
      <c r="AT1604" s="81"/>
      <c r="AU1604" s="81"/>
      <c r="AV1604" s="81"/>
      <c r="AW1604" s="81"/>
      <c r="AX1604" s="81"/>
      <c r="AY1604" s="81"/>
      <c r="AZ1604" s="81"/>
      <c r="BA1604" s="81"/>
      <c r="BB1604" s="81"/>
      <c r="BC1604" s="81"/>
      <c r="BD1604" s="81"/>
      <c r="BE1604" s="81"/>
      <c r="BF1604" s="81"/>
      <c r="BG1604" s="81"/>
      <c r="BH1604" s="81"/>
      <c r="BI1604" s="81"/>
      <c r="BJ1604" s="86"/>
      <c r="BK1604" s="86"/>
      <c r="BL1604" s="34"/>
      <c r="BM1604" s="86"/>
      <c r="BN1604" s="86"/>
      <c r="BO1604" s="86"/>
      <c r="BP1604" s="86"/>
      <c r="BQ1604" s="86"/>
      <c r="BR1604" s="86"/>
      <c r="BS1604" s="86"/>
      <c r="BT1604" s="86"/>
      <c r="BU1604" s="86"/>
      <c r="BV1604" s="86"/>
      <c r="BW1604" s="86"/>
      <c r="BX1604" s="86"/>
      <c r="BY1604" s="86"/>
      <c r="BZ1604" s="86"/>
      <c r="CA1604" s="86"/>
      <c r="CB1604" s="86"/>
      <c r="CC1604" s="86"/>
      <c r="CD1604" s="86"/>
      <c r="CE1604" s="86"/>
      <c r="CF1604" s="86"/>
      <c r="CG1604" s="86"/>
      <c r="CH1604" s="86"/>
      <c r="CI1604" s="86"/>
      <c r="CJ1604" s="86"/>
      <c r="CK1604" s="86"/>
      <c r="CS1604" s="1" t="s">
        <v>3898</v>
      </c>
    </row>
    <row r="1605" spans="1:97" ht="15.75" hidden="1" customHeight="1">
      <c r="A1605" s="86"/>
      <c r="B1605" s="106"/>
      <c r="C1605" s="81"/>
      <c r="D1605" s="106"/>
      <c r="E1605" s="106"/>
      <c r="F1605" s="106"/>
      <c r="G1605" s="106"/>
      <c r="H1605" s="106"/>
      <c r="I1605" s="106"/>
      <c r="J1605" s="106"/>
      <c r="K1605" s="106"/>
      <c r="L1605" s="106"/>
      <c r="M1605" s="81"/>
      <c r="N1605" s="81"/>
      <c r="O1605" s="81"/>
      <c r="P1605" s="81"/>
      <c r="Q1605" s="81"/>
      <c r="R1605" s="81"/>
      <c r="S1605" s="81"/>
      <c r="T1605" s="81"/>
      <c r="U1605" s="81"/>
      <c r="V1605" s="81"/>
      <c r="W1605" s="81"/>
      <c r="X1605" s="81"/>
      <c r="Y1605" s="81"/>
      <c r="Z1605" s="81"/>
      <c r="AA1605" s="81"/>
      <c r="AB1605" s="81"/>
      <c r="AC1605" s="81"/>
      <c r="AD1605" s="81"/>
      <c r="AE1605" s="81"/>
      <c r="AF1605" s="81"/>
      <c r="AG1605" s="81"/>
      <c r="AH1605" s="81"/>
      <c r="AI1605" s="81"/>
      <c r="AJ1605" s="81"/>
      <c r="AK1605" s="81"/>
      <c r="AL1605" s="81"/>
      <c r="AM1605" s="81"/>
      <c r="AN1605" s="81"/>
      <c r="AO1605" s="81"/>
      <c r="AP1605" s="81"/>
      <c r="AQ1605" s="81"/>
      <c r="AR1605" s="81"/>
      <c r="AS1605" s="81"/>
      <c r="AT1605" s="81"/>
      <c r="AU1605" s="81"/>
      <c r="AV1605" s="81"/>
      <c r="AW1605" s="81"/>
      <c r="AX1605" s="81"/>
      <c r="AY1605" s="81"/>
      <c r="AZ1605" s="81"/>
      <c r="BA1605" s="81"/>
      <c r="BB1605" s="81"/>
      <c r="BC1605" s="81"/>
      <c r="BD1605" s="81"/>
      <c r="BE1605" s="81"/>
      <c r="BF1605" s="81"/>
      <c r="BG1605" s="81"/>
      <c r="BH1605" s="81"/>
      <c r="BI1605" s="81"/>
      <c r="BJ1605" s="86"/>
      <c r="BK1605" s="86"/>
      <c r="BL1605" s="34"/>
      <c r="BM1605" s="86"/>
      <c r="BN1605" s="86"/>
      <c r="BO1605" s="86"/>
      <c r="BP1605" s="86"/>
      <c r="BQ1605" s="86"/>
      <c r="BR1605" s="86"/>
      <c r="BS1605" s="86"/>
      <c r="BT1605" s="86"/>
      <c r="BU1605" s="86"/>
      <c r="BV1605" s="86"/>
      <c r="BW1605" s="86"/>
      <c r="BX1605" s="86"/>
      <c r="BY1605" s="86"/>
      <c r="BZ1605" s="86"/>
      <c r="CA1605" s="86"/>
      <c r="CB1605" s="86"/>
      <c r="CC1605" s="86"/>
      <c r="CD1605" s="86"/>
      <c r="CE1605" s="86"/>
      <c r="CF1605" s="86"/>
      <c r="CG1605" s="86"/>
      <c r="CH1605" s="86"/>
      <c r="CI1605" s="86"/>
      <c r="CJ1605" s="86"/>
      <c r="CK1605" s="86"/>
      <c r="CS1605" s="1" t="s">
        <v>3899</v>
      </c>
    </row>
    <row r="1606" spans="1:97" ht="15.75" hidden="1" customHeight="1">
      <c r="A1606" s="86"/>
      <c r="B1606" s="106"/>
      <c r="C1606" s="81"/>
      <c r="D1606" s="106"/>
      <c r="E1606" s="106"/>
      <c r="F1606" s="106"/>
      <c r="G1606" s="106"/>
      <c r="H1606" s="106"/>
      <c r="I1606" s="106"/>
      <c r="J1606" s="106"/>
      <c r="K1606" s="106"/>
      <c r="L1606" s="106"/>
      <c r="M1606" s="81"/>
      <c r="N1606" s="81"/>
      <c r="O1606" s="81"/>
      <c r="P1606" s="81"/>
      <c r="Q1606" s="81"/>
      <c r="R1606" s="81"/>
      <c r="S1606" s="81"/>
      <c r="T1606" s="81"/>
      <c r="U1606" s="81"/>
      <c r="V1606" s="81"/>
      <c r="W1606" s="81"/>
      <c r="X1606" s="81"/>
      <c r="Y1606" s="81"/>
      <c r="Z1606" s="81"/>
      <c r="AA1606" s="81"/>
      <c r="AB1606" s="81"/>
      <c r="AC1606" s="81"/>
      <c r="AD1606" s="81"/>
      <c r="AE1606" s="81"/>
      <c r="AF1606" s="81"/>
      <c r="AG1606" s="81"/>
      <c r="AH1606" s="81"/>
      <c r="AI1606" s="81"/>
      <c r="AJ1606" s="81"/>
      <c r="AK1606" s="81"/>
      <c r="AL1606" s="81"/>
      <c r="AM1606" s="81"/>
      <c r="AN1606" s="81"/>
      <c r="AO1606" s="81"/>
      <c r="AP1606" s="81"/>
      <c r="AQ1606" s="81"/>
      <c r="AR1606" s="81"/>
      <c r="AS1606" s="81"/>
      <c r="AT1606" s="81"/>
      <c r="AU1606" s="81"/>
      <c r="AV1606" s="81"/>
      <c r="AW1606" s="81"/>
      <c r="AX1606" s="81"/>
      <c r="AY1606" s="81"/>
      <c r="AZ1606" s="81"/>
      <c r="BA1606" s="81"/>
      <c r="BB1606" s="81"/>
      <c r="BC1606" s="81"/>
      <c r="BD1606" s="81"/>
      <c r="BE1606" s="81"/>
      <c r="BF1606" s="81"/>
      <c r="BG1606" s="81"/>
      <c r="BH1606" s="81"/>
      <c r="BI1606" s="81"/>
      <c r="BJ1606" s="86"/>
      <c r="BK1606" s="86"/>
      <c r="BL1606" s="34"/>
      <c r="BM1606" s="86"/>
      <c r="BN1606" s="86"/>
      <c r="BO1606" s="86"/>
      <c r="BP1606" s="86"/>
      <c r="BQ1606" s="86"/>
      <c r="BR1606" s="86"/>
      <c r="BS1606" s="86"/>
      <c r="BT1606" s="86"/>
      <c r="BU1606" s="86"/>
      <c r="BV1606" s="86"/>
      <c r="BW1606" s="86"/>
      <c r="BX1606" s="86"/>
      <c r="BY1606" s="86"/>
      <c r="BZ1606" s="86"/>
      <c r="CA1606" s="86"/>
      <c r="CB1606" s="86"/>
      <c r="CC1606" s="86"/>
      <c r="CD1606" s="86"/>
      <c r="CE1606" s="86"/>
      <c r="CF1606" s="86"/>
      <c r="CG1606" s="86"/>
      <c r="CH1606" s="86"/>
      <c r="CI1606" s="86"/>
      <c r="CJ1606" s="86"/>
      <c r="CK1606" s="86"/>
      <c r="CS1606" s="1" t="s">
        <v>3900</v>
      </c>
    </row>
    <row r="1607" spans="1:97" ht="15.75" hidden="1" customHeight="1">
      <c r="A1607" s="86"/>
      <c r="B1607" s="106"/>
      <c r="C1607" s="81"/>
      <c r="D1607" s="106"/>
      <c r="E1607" s="106"/>
      <c r="F1607" s="106"/>
      <c r="G1607" s="106"/>
      <c r="H1607" s="106"/>
      <c r="I1607" s="106"/>
      <c r="J1607" s="106"/>
      <c r="K1607" s="106"/>
      <c r="L1607" s="106"/>
      <c r="M1607" s="81"/>
      <c r="N1607" s="81"/>
      <c r="O1607" s="81"/>
      <c r="P1607" s="81"/>
      <c r="Q1607" s="81"/>
      <c r="R1607" s="81"/>
      <c r="S1607" s="81"/>
      <c r="T1607" s="81"/>
      <c r="U1607" s="81"/>
      <c r="V1607" s="81"/>
      <c r="W1607" s="81"/>
      <c r="X1607" s="81"/>
      <c r="Y1607" s="81"/>
      <c r="Z1607" s="81"/>
      <c r="AA1607" s="81"/>
      <c r="AB1607" s="81"/>
      <c r="AC1607" s="81"/>
      <c r="AD1607" s="81"/>
      <c r="AE1607" s="81"/>
      <c r="AF1607" s="81"/>
      <c r="AG1607" s="81"/>
      <c r="AH1607" s="81"/>
      <c r="AI1607" s="81"/>
      <c r="AJ1607" s="81"/>
      <c r="AK1607" s="81"/>
      <c r="AL1607" s="81"/>
      <c r="AM1607" s="81"/>
      <c r="AN1607" s="81"/>
      <c r="AO1607" s="81"/>
      <c r="AP1607" s="81"/>
      <c r="AQ1607" s="81"/>
      <c r="AR1607" s="81"/>
      <c r="AS1607" s="81"/>
      <c r="AT1607" s="81"/>
      <c r="AU1607" s="81"/>
      <c r="AV1607" s="81"/>
      <c r="AW1607" s="81"/>
      <c r="AX1607" s="81"/>
      <c r="AY1607" s="81"/>
      <c r="AZ1607" s="81"/>
      <c r="BA1607" s="81"/>
      <c r="BB1607" s="81"/>
      <c r="BC1607" s="81"/>
      <c r="BD1607" s="81"/>
      <c r="BE1607" s="81"/>
      <c r="BF1607" s="81"/>
      <c r="BG1607" s="81"/>
      <c r="BH1607" s="81"/>
      <c r="BI1607" s="81"/>
      <c r="BJ1607" s="86"/>
      <c r="BK1607" s="86"/>
      <c r="BL1607" s="34"/>
      <c r="BM1607" s="86"/>
      <c r="BN1607" s="86"/>
      <c r="BO1607" s="86"/>
      <c r="BP1607" s="86"/>
      <c r="BQ1607" s="86"/>
      <c r="BR1607" s="86"/>
      <c r="BS1607" s="86"/>
      <c r="BT1607" s="86"/>
      <c r="BU1607" s="86"/>
      <c r="BV1607" s="86"/>
      <c r="BW1607" s="86"/>
      <c r="BX1607" s="86"/>
      <c r="BY1607" s="86"/>
      <c r="BZ1607" s="86"/>
      <c r="CA1607" s="86"/>
      <c r="CB1607" s="86"/>
      <c r="CC1607" s="86"/>
      <c r="CD1607" s="86"/>
      <c r="CE1607" s="86"/>
      <c r="CF1607" s="86"/>
      <c r="CG1607" s="86"/>
      <c r="CH1607" s="86"/>
      <c r="CI1607" s="86"/>
      <c r="CJ1607" s="86"/>
      <c r="CK1607" s="86"/>
      <c r="CS1607" s="1" t="s">
        <v>3901</v>
      </c>
    </row>
    <row r="1608" spans="1:97" ht="15.75" hidden="1" customHeight="1">
      <c r="A1608" s="86"/>
      <c r="B1608" s="106"/>
      <c r="C1608" s="81"/>
      <c r="D1608" s="106"/>
      <c r="E1608" s="106"/>
      <c r="F1608" s="106"/>
      <c r="G1608" s="106"/>
      <c r="H1608" s="106"/>
      <c r="I1608" s="106"/>
      <c r="J1608" s="106"/>
      <c r="K1608" s="106"/>
      <c r="L1608" s="106"/>
      <c r="M1608" s="81"/>
      <c r="N1608" s="81"/>
      <c r="O1608" s="81"/>
      <c r="P1608" s="81"/>
      <c r="Q1608" s="81"/>
      <c r="R1608" s="81"/>
      <c r="S1608" s="81"/>
      <c r="T1608" s="81"/>
      <c r="U1608" s="81"/>
      <c r="V1608" s="81"/>
      <c r="W1608" s="81"/>
      <c r="X1608" s="81"/>
      <c r="Y1608" s="81"/>
      <c r="Z1608" s="81"/>
      <c r="AA1608" s="81"/>
      <c r="AB1608" s="81"/>
      <c r="AC1608" s="81"/>
      <c r="AD1608" s="81"/>
      <c r="AE1608" s="81"/>
      <c r="AF1608" s="81"/>
      <c r="AG1608" s="81"/>
      <c r="AH1608" s="81"/>
      <c r="AI1608" s="81"/>
      <c r="AJ1608" s="81"/>
      <c r="AK1608" s="81"/>
      <c r="AL1608" s="81"/>
      <c r="AM1608" s="81"/>
      <c r="AN1608" s="81"/>
      <c r="AO1608" s="81"/>
      <c r="AP1608" s="81"/>
      <c r="AQ1608" s="81"/>
      <c r="AR1608" s="81"/>
      <c r="AS1608" s="81"/>
      <c r="AT1608" s="81"/>
      <c r="AU1608" s="81"/>
      <c r="AV1608" s="81"/>
      <c r="AW1608" s="81"/>
      <c r="AX1608" s="81"/>
      <c r="AY1608" s="81"/>
      <c r="AZ1608" s="81"/>
      <c r="BA1608" s="81"/>
      <c r="BB1608" s="81"/>
      <c r="BC1608" s="81"/>
      <c r="BD1608" s="81"/>
      <c r="BE1608" s="81"/>
      <c r="BF1608" s="81"/>
      <c r="BG1608" s="81"/>
      <c r="BH1608" s="81"/>
      <c r="BI1608" s="81"/>
      <c r="BJ1608" s="86"/>
      <c r="BK1608" s="86"/>
      <c r="BL1608" s="34"/>
      <c r="BM1608" s="86"/>
      <c r="BN1608" s="86"/>
      <c r="BO1608" s="86"/>
      <c r="BP1608" s="86"/>
      <c r="BQ1608" s="86"/>
      <c r="BR1608" s="86"/>
      <c r="BS1608" s="86"/>
      <c r="BT1608" s="86"/>
      <c r="BU1608" s="86"/>
      <c r="BV1608" s="86"/>
      <c r="BW1608" s="86"/>
      <c r="BX1608" s="86"/>
      <c r="BY1608" s="86"/>
      <c r="BZ1608" s="86"/>
      <c r="CA1608" s="86"/>
      <c r="CB1608" s="86"/>
      <c r="CC1608" s="86"/>
      <c r="CD1608" s="86"/>
      <c r="CE1608" s="86"/>
      <c r="CF1608" s="86"/>
      <c r="CG1608" s="86"/>
      <c r="CH1608" s="86"/>
      <c r="CI1608" s="86"/>
      <c r="CJ1608" s="86"/>
      <c r="CK1608" s="86"/>
      <c r="CS1608" s="1" t="s">
        <v>3902</v>
      </c>
    </row>
    <row r="1609" spans="1:97" ht="15.75" hidden="1" customHeight="1">
      <c r="A1609" s="86"/>
      <c r="B1609" s="106"/>
      <c r="C1609" s="81"/>
      <c r="D1609" s="106"/>
      <c r="E1609" s="106"/>
      <c r="F1609" s="106"/>
      <c r="G1609" s="106"/>
      <c r="H1609" s="106"/>
      <c r="I1609" s="106"/>
      <c r="J1609" s="106"/>
      <c r="K1609" s="106"/>
      <c r="L1609" s="106"/>
      <c r="M1609" s="81"/>
      <c r="N1609" s="81"/>
      <c r="O1609" s="81"/>
      <c r="P1609" s="81"/>
      <c r="Q1609" s="81"/>
      <c r="R1609" s="81"/>
      <c r="S1609" s="81"/>
      <c r="T1609" s="81"/>
      <c r="U1609" s="81"/>
      <c r="V1609" s="81"/>
      <c r="W1609" s="81"/>
      <c r="X1609" s="81"/>
      <c r="Y1609" s="81"/>
      <c r="Z1609" s="81"/>
      <c r="AA1609" s="81"/>
      <c r="AB1609" s="81"/>
      <c r="AC1609" s="81"/>
      <c r="AD1609" s="81"/>
      <c r="AE1609" s="81"/>
      <c r="AF1609" s="81"/>
      <c r="AG1609" s="81"/>
      <c r="AH1609" s="81"/>
      <c r="AI1609" s="81"/>
      <c r="AJ1609" s="81"/>
      <c r="AK1609" s="81"/>
      <c r="AL1609" s="81"/>
      <c r="AM1609" s="81"/>
      <c r="AN1609" s="81"/>
      <c r="AO1609" s="81"/>
      <c r="AP1609" s="81"/>
      <c r="AQ1609" s="81"/>
      <c r="AR1609" s="81"/>
      <c r="AS1609" s="81"/>
      <c r="AT1609" s="81"/>
      <c r="AU1609" s="81"/>
      <c r="AV1609" s="81"/>
      <c r="AW1609" s="81"/>
      <c r="AX1609" s="81"/>
      <c r="AY1609" s="81"/>
      <c r="AZ1609" s="81"/>
      <c r="BA1609" s="81"/>
      <c r="BB1609" s="81"/>
      <c r="BC1609" s="81"/>
      <c r="BD1609" s="81"/>
      <c r="BE1609" s="81"/>
      <c r="BF1609" s="81"/>
      <c r="BG1609" s="81"/>
      <c r="BH1609" s="81"/>
      <c r="BI1609" s="81"/>
      <c r="BJ1609" s="86"/>
      <c r="BK1609" s="86"/>
      <c r="BL1609" s="34"/>
      <c r="BM1609" s="86"/>
      <c r="BN1609" s="86"/>
      <c r="BO1609" s="86"/>
      <c r="BP1609" s="86"/>
      <c r="BQ1609" s="86"/>
      <c r="BR1609" s="86"/>
      <c r="BS1609" s="86"/>
      <c r="BT1609" s="86"/>
      <c r="BU1609" s="86"/>
      <c r="BV1609" s="86"/>
      <c r="BW1609" s="86"/>
      <c r="BX1609" s="86"/>
      <c r="BY1609" s="86"/>
      <c r="BZ1609" s="86"/>
      <c r="CA1609" s="86"/>
      <c r="CB1609" s="86"/>
      <c r="CC1609" s="86"/>
      <c r="CD1609" s="86"/>
      <c r="CE1609" s="86"/>
      <c r="CF1609" s="86"/>
      <c r="CG1609" s="86"/>
      <c r="CH1609" s="86"/>
      <c r="CI1609" s="86"/>
      <c r="CJ1609" s="86"/>
      <c r="CK1609" s="86"/>
      <c r="CS1609" s="1" t="s">
        <v>3903</v>
      </c>
    </row>
    <row r="1610" spans="1:97" ht="15.75" hidden="1" customHeight="1">
      <c r="A1610" s="86"/>
      <c r="B1610" s="106"/>
      <c r="C1610" s="81"/>
      <c r="D1610" s="106"/>
      <c r="E1610" s="106"/>
      <c r="F1610" s="106"/>
      <c r="G1610" s="106"/>
      <c r="H1610" s="106"/>
      <c r="I1610" s="106"/>
      <c r="J1610" s="106"/>
      <c r="K1610" s="106"/>
      <c r="L1610" s="106"/>
      <c r="M1610" s="81"/>
      <c r="N1610" s="81"/>
      <c r="O1610" s="81"/>
      <c r="P1610" s="81"/>
      <c r="Q1610" s="81"/>
      <c r="R1610" s="81"/>
      <c r="S1610" s="81"/>
      <c r="T1610" s="81"/>
      <c r="U1610" s="81"/>
      <c r="V1610" s="81"/>
      <c r="W1610" s="81"/>
      <c r="X1610" s="81"/>
      <c r="Y1610" s="81"/>
      <c r="Z1610" s="81"/>
      <c r="AA1610" s="81"/>
      <c r="AB1610" s="81"/>
      <c r="AC1610" s="81"/>
      <c r="AD1610" s="81"/>
      <c r="AE1610" s="81"/>
      <c r="AF1610" s="81"/>
      <c r="AG1610" s="81"/>
      <c r="AH1610" s="81"/>
      <c r="AI1610" s="81"/>
      <c r="AJ1610" s="81"/>
      <c r="AK1610" s="81"/>
      <c r="AL1610" s="81"/>
      <c r="AM1610" s="81"/>
      <c r="AN1610" s="81"/>
      <c r="AO1610" s="81"/>
      <c r="AP1610" s="81"/>
      <c r="AQ1610" s="81"/>
      <c r="AR1610" s="81"/>
      <c r="AS1610" s="81"/>
      <c r="AT1610" s="81"/>
      <c r="AU1610" s="81"/>
      <c r="AV1610" s="81"/>
      <c r="AW1610" s="81"/>
      <c r="AX1610" s="81"/>
      <c r="AY1610" s="81"/>
      <c r="AZ1610" s="81"/>
      <c r="BA1610" s="81"/>
      <c r="BB1610" s="81"/>
      <c r="BC1610" s="81"/>
      <c r="BD1610" s="81"/>
      <c r="BE1610" s="81"/>
      <c r="BF1610" s="81"/>
      <c r="BG1610" s="81"/>
      <c r="BH1610" s="81"/>
      <c r="BI1610" s="81"/>
      <c r="BJ1610" s="86"/>
      <c r="BK1610" s="86"/>
      <c r="BL1610" s="34"/>
      <c r="BM1610" s="86"/>
      <c r="BN1610" s="86"/>
      <c r="BO1610" s="86"/>
      <c r="BP1610" s="86"/>
      <c r="BQ1610" s="86"/>
      <c r="BR1610" s="86"/>
      <c r="BS1610" s="86"/>
      <c r="BT1610" s="86"/>
      <c r="BU1610" s="86"/>
      <c r="BV1610" s="86"/>
      <c r="BW1610" s="86"/>
      <c r="BX1610" s="86"/>
      <c r="BY1610" s="86"/>
      <c r="BZ1610" s="86"/>
      <c r="CA1610" s="86"/>
      <c r="CB1610" s="86"/>
      <c r="CC1610" s="86"/>
      <c r="CD1610" s="86"/>
      <c r="CE1610" s="86"/>
      <c r="CF1610" s="86"/>
      <c r="CG1610" s="86"/>
      <c r="CH1610" s="86"/>
      <c r="CI1610" s="86"/>
      <c r="CJ1610" s="86"/>
      <c r="CK1610" s="86"/>
      <c r="CS1610" s="1" t="s">
        <v>3904</v>
      </c>
    </row>
    <row r="1611" spans="1:97" ht="15.75" hidden="1" customHeight="1">
      <c r="A1611" s="86"/>
      <c r="B1611" s="106"/>
      <c r="C1611" s="81"/>
      <c r="D1611" s="106"/>
      <c r="E1611" s="106"/>
      <c r="F1611" s="106"/>
      <c r="G1611" s="106"/>
      <c r="H1611" s="106"/>
      <c r="I1611" s="106"/>
      <c r="J1611" s="106"/>
      <c r="K1611" s="106"/>
      <c r="L1611" s="106"/>
      <c r="M1611" s="81"/>
      <c r="N1611" s="81"/>
      <c r="O1611" s="81"/>
      <c r="P1611" s="81"/>
      <c r="Q1611" s="81"/>
      <c r="R1611" s="81"/>
      <c r="S1611" s="81"/>
      <c r="T1611" s="81"/>
      <c r="U1611" s="81"/>
      <c r="V1611" s="81"/>
      <c r="W1611" s="81"/>
      <c r="X1611" s="81"/>
      <c r="Y1611" s="81"/>
      <c r="Z1611" s="81"/>
      <c r="AA1611" s="81"/>
      <c r="AB1611" s="81"/>
      <c r="AC1611" s="81"/>
      <c r="AD1611" s="81"/>
      <c r="AE1611" s="81"/>
      <c r="AF1611" s="81"/>
      <c r="AG1611" s="81"/>
      <c r="AH1611" s="81"/>
      <c r="AI1611" s="81"/>
      <c r="AJ1611" s="81"/>
      <c r="AK1611" s="81"/>
      <c r="AL1611" s="81"/>
      <c r="AM1611" s="81"/>
      <c r="AN1611" s="81"/>
      <c r="AO1611" s="81"/>
      <c r="AP1611" s="81"/>
      <c r="AQ1611" s="81"/>
      <c r="AR1611" s="81"/>
      <c r="AS1611" s="81"/>
      <c r="AT1611" s="81"/>
      <c r="AU1611" s="81"/>
      <c r="AV1611" s="81"/>
      <c r="AW1611" s="81"/>
      <c r="AX1611" s="81"/>
      <c r="AY1611" s="81"/>
      <c r="AZ1611" s="81"/>
      <c r="BA1611" s="81"/>
      <c r="BB1611" s="81"/>
      <c r="BC1611" s="81"/>
      <c r="BD1611" s="81"/>
      <c r="BE1611" s="81"/>
      <c r="BF1611" s="81"/>
      <c r="BG1611" s="81"/>
      <c r="BH1611" s="81"/>
      <c r="BI1611" s="81"/>
      <c r="BJ1611" s="86"/>
      <c r="BK1611" s="86"/>
      <c r="BL1611" s="34"/>
      <c r="BM1611" s="86"/>
      <c r="BN1611" s="86"/>
      <c r="BO1611" s="86"/>
      <c r="BP1611" s="86"/>
      <c r="BQ1611" s="86"/>
      <c r="BR1611" s="86"/>
      <c r="BS1611" s="86"/>
      <c r="BT1611" s="86"/>
      <c r="BU1611" s="86"/>
      <c r="BV1611" s="86"/>
      <c r="BW1611" s="86"/>
      <c r="BX1611" s="86"/>
      <c r="BY1611" s="86"/>
      <c r="BZ1611" s="86"/>
      <c r="CA1611" s="86"/>
      <c r="CB1611" s="86"/>
      <c r="CC1611" s="86"/>
      <c r="CD1611" s="86"/>
      <c r="CE1611" s="86"/>
      <c r="CF1611" s="86"/>
      <c r="CG1611" s="86"/>
      <c r="CH1611" s="86"/>
      <c r="CI1611" s="86"/>
      <c r="CJ1611" s="86"/>
      <c r="CK1611" s="86"/>
      <c r="CS1611" s="1" t="s">
        <v>3905</v>
      </c>
    </row>
    <row r="1612" spans="1:97" ht="15.75" hidden="1" customHeight="1">
      <c r="A1612" s="86"/>
      <c r="B1612" s="106"/>
      <c r="C1612" s="81"/>
      <c r="D1612" s="106"/>
      <c r="E1612" s="106"/>
      <c r="F1612" s="106"/>
      <c r="G1612" s="106"/>
      <c r="H1612" s="106"/>
      <c r="I1612" s="106"/>
      <c r="J1612" s="106"/>
      <c r="K1612" s="106"/>
      <c r="L1612" s="106"/>
      <c r="M1612" s="81"/>
      <c r="N1612" s="81"/>
      <c r="O1612" s="81"/>
      <c r="P1612" s="81"/>
      <c r="Q1612" s="81"/>
      <c r="R1612" s="81"/>
      <c r="S1612" s="81"/>
      <c r="T1612" s="81"/>
      <c r="U1612" s="81"/>
      <c r="V1612" s="81"/>
      <c r="W1612" s="81"/>
      <c r="X1612" s="81"/>
      <c r="Y1612" s="81"/>
      <c r="Z1612" s="81"/>
      <c r="AA1612" s="81"/>
      <c r="AB1612" s="81"/>
      <c r="AC1612" s="81"/>
      <c r="AD1612" s="81"/>
      <c r="AE1612" s="81"/>
      <c r="AF1612" s="81"/>
      <c r="AG1612" s="81"/>
      <c r="AH1612" s="81"/>
      <c r="AI1612" s="81"/>
      <c r="AJ1612" s="81"/>
      <c r="AK1612" s="81"/>
      <c r="AL1612" s="81"/>
      <c r="AM1612" s="81"/>
      <c r="AN1612" s="81"/>
      <c r="AO1612" s="81"/>
      <c r="AP1612" s="81"/>
      <c r="AQ1612" s="81"/>
      <c r="AR1612" s="81"/>
      <c r="AS1612" s="81"/>
      <c r="AT1612" s="81"/>
      <c r="AU1612" s="81"/>
      <c r="AV1612" s="81"/>
      <c r="AW1612" s="81"/>
      <c r="AX1612" s="81"/>
      <c r="AY1612" s="81"/>
      <c r="AZ1612" s="81"/>
      <c r="BA1612" s="81"/>
      <c r="BB1612" s="81"/>
      <c r="BC1612" s="81"/>
      <c r="BD1612" s="81"/>
      <c r="BE1612" s="81"/>
      <c r="BF1612" s="81"/>
      <c r="BG1612" s="81"/>
      <c r="BH1612" s="81"/>
      <c r="BI1612" s="81"/>
      <c r="BJ1612" s="86"/>
      <c r="BK1612" s="86"/>
      <c r="BL1612" s="34"/>
      <c r="BM1612" s="86"/>
      <c r="BN1612" s="86"/>
      <c r="BO1612" s="86"/>
      <c r="BP1612" s="86"/>
      <c r="BQ1612" s="86"/>
      <c r="BR1612" s="86"/>
      <c r="BS1612" s="86"/>
      <c r="BT1612" s="86"/>
      <c r="BU1612" s="86"/>
      <c r="BV1612" s="86"/>
      <c r="BW1612" s="86"/>
      <c r="BX1612" s="86"/>
      <c r="BY1612" s="86"/>
      <c r="BZ1612" s="86"/>
      <c r="CA1612" s="86"/>
      <c r="CB1612" s="86"/>
      <c r="CC1612" s="86"/>
      <c r="CD1612" s="86"/>
      <c r="CE1612" s="86"/>
      <c r="CF1612" s="86"/>
      <c r="CG1612" s="86"/>
      <c r="CH1612" s="86"/>
      <c r="CI1612" s="86"/>
      <c r="CJ1612" s="86"/>
      <c r="CK1612" s="86"/>
      <c r="CS1612" s="1" t="s">
        <v>3906</v>
      </c>
    </row>
    <row r="1613" spans="1:97" ht="15.75" hidden="1" customHeight="1">
      <c r="A1613" s="86"/>
      <c r="B1613" s="106"/>
      <c r="C1613" s="81"/>
      <c r="D1613" s="106"/>
      <c r="E1613" s="106"/>
      <c r="F1613" s="106"/>
      <c r="G1613" s="106"/>
      <c r="H1613" s="106"/>
      <c r="I1613" s="106"/>
      <c r="J1613" s="106"/>
      <c r="K1613" s="106"/>
      <c r="L1613" s="106"/>
      <c r="M1613" s="81"/>
      <c r="N1613" s="81"/>
      <c r="O1613" s="81"/>
      <c r="P1613" s="81"/>
      <c r="Q1613" s="81"/>
      <c r="R1613" s="81"/>
      <c r="S1613" s="81"/>
      <c r="T1613" s="81"/>
      <c r="U1613" s="81"/>
      <c r="V1613" s="81"/>
      <c r="W1613" s="81"/>
      <c r="X1613" s="81"/>
      <c r="Y1613" s="81"/>
      <c r="Z1613" s="81"/>
      <c r="AA1613" s="81"/>
      <c r="AB1613" s="81"/>
      <c r="AC1613" s="81"/>
      <c r="AD1613" s="81"/>
      <c r="AE1613" s="81"/>
      <c r="AF1613" s="81"/>
      <c r="AG1613" s="81"/>
      <c r="AH1613" s="81"/>
      <c r="AI1613" s="81"/>
      <c r="AJ1613" s="81"/>
      <c r="AK1613" s="81"/>
      <c r="AL1613" s="81"/>
      <c r="AM1613" s="81"/>
      <c r="AN1613" s="81"/>
      <c r="AO1613" s="81"/>
      <c r="AP1613" s="81"/>
      <c r="AQ1613" s="81"/>
      <c r="AR1613" s="81"/>
      <c r="AS1613" s="81"/>
      <c r="AT1613" s="81"/>
      <c r="AU1613" s="81"/>
      <c r="AV1613" s="81"/>
      <c r="AW1613" s="81"/>
      <c r="AX1613" s="81"/>
      <c r="AY1613" s="81"/>
      <c r="AZ1613" s="81"/>
      <c r="BA1613" s="81"/>
      <c r="BB1613" s="81"/>
      <c r="BC1613" s="81"/>
      <c r="BD1613" s="81"/>
      <c r="BE1613" s="81"/>
      <c r="BF1613" s="81"/>
      <c r="BG1613" s="81"/>
      <c r="BH1613" s="81"/>
      <c r="BI1613" s="81"/>
      <c r="BJ1613" s="86"/>
      <c r="BK1613" s="86"/>
      <c r="BL1613" s="34"/>
      <c r="BM1613" s="86"/>
      <c r="BN1613" s="86"/>
      <c r="BO1613" s="86"/>
      <c r="BP1613" s="86"/>
      <c r="BQ1613" s="86"/>
      <c r="BR1613" s="86"/>
      <c r="BS1613" s="86"/>
      <c r="BT1613" s="86"/>
      <c r="BU1613" s="86"/>
      <c r="BV1613" s="86"/>
      <c r="BW1613" s="86"/>
      <c r="BX1613" s="86"/>
      <c r="BY1613" s="86"/>
      <c r="BZ1613" s="86"/>
      <c r="CA1613" s="86"/>
      <c r="CB1613" s="86"/>
      <c r="CC1613" s="86"/>
      <c r="CD1613" s="86"/>
      <c r="CE1613" s="86"/>
      <c r="CF1613" s="86"/>
      <c r="CG1613" s="86"/>
      <c r="CH1613" s="86"/>
      <c r="CI1613" s="86"/>
      <c r="CJ1613" s="86"/>
      <c r="CK1613" s="86"/>
      <c r="CS1613" s="1" t="s">
        <v>602</v>
      </c>
    </row>
    <row r="1614" spans="1:97" ht="15.75" hidden="1" customHeight="1">
      <c r="A1614" s="86"/>
      <c r="B1614" s="106"/>
      <c r="C1614" s="81"/>
      <c r="D1614" s="106"/>
      <c r="E1614" s="106"/>
      <c r="F1614" s="106"/>
      <c r="G1614" s="106"/>
      <c r="H1614" s="106"/>
      <c r="I1614" s="106"/>
      <c r="J1614" s="106"/>
      <c r="K1614" s="106"/>
      <c r="L1614" s="106"/>
      <c r="M1614" s="81"/>
      <c r="N1614" s="81"/>
      <c r="O1614" s="81"/>
      <c r="P1614" s="81"/>
      <c r="Q1614" s="81"/>
      <c r="R1614" s="81"/>
      <c r="S1614" s="81"/>
      <c r="T1614" s="81"/>
      <c r="U1614" s="81"/>
      <c r="V1614" s="81"/>
      <c r="W1614" s="81"/>
      <c r="X1614" s="81"/>
      <c r="Y1614" s="81"/>
      <c r="Z1614" s="81"/>
      <c r="AA1614" s="81"/>
      <c r="AB1614" s="81"/>
      <c r="AC1614" s="81"/>
      <c r="AD1614" s="81"/>
      <c r="AE1614" s="81"/>
      <c r="AF1614" s="81"/>
      <c r="AG1614" s="81"/>
      <c r="AH1614" s="81"/>
      <c r="AI1614" s="81"/>
      <c r="AJ1614" s="81"/>
      <c r="AK1614" s="81"/>
      <c r="AL1614" s="81"/>
      <c r="AM1614" s="81"/>
      <c r="AN1614" s="81"/>
      <c r="AO1614" s="81"/>
      <c r="AP1614" s="81"/>
      <c r="AQ1614" s="81"/>
      <c r="AR1614" s="81"/>
      <c r="AS1614" s="81"/>
      <c r="AT1614" s="81"/>
      <c r="AU1614" s="81"/>
      <c r="AV1614" s="81"/>
      <c r="AW1614" s="81"/>
      <c r="AX1614" s="81"/>
      <c r="AY1614" s="81"/>
      <c r="AZ1614" s="81"/>
      <c r="BA1614" s="81"/>
      <c r="BB1614" s="81"/>
      <c r="BC1614" s="81"/>
      <c r="BD1614" s="81"/>
      <c r="BE1614" s="81"/>
      <c r="BF1614" s="81"/>
      <c r="BG1614" s="81"/>
      <c r="BH1614" s="81"/>
      <c r="BI1614" s="81"/>
      <c r="BJ1614" s="86"/>
      <c r="BK1614" s="86"/>
      <c r="BL1614" s="34"/>
      <c r="BM1614" s="86"/>
      <c r="BN1614" s="86"/>
      <c r="BO1614" s="86"/>
      <c r="BP1614" s="86"/>
      <c r="BQ1614" s="86"/>
      <c r="BR1614" s="86"/>
      <c r="BS1614" s="86"/>
      <c r="BT1614" s="86"/>
      <c r="BU1614" s="86"/>
      <c r="BV1614" s="86"/>
      <c r="BW1614" s="86"/>
      <c r="BX1614" s="86"/>
      <c r="BY1614" s="86"/>
      <c r="BZ1614" s="86"/>
      <c r="CA1614" s="86"/>
      <c r="CB1614" s="86"/>
      <c r="CC1614" s="86"/>
      <c r="CD1614" s="86"/>
      <c r="CE1614" s="86"/>
      <c r="CF1614" s="86"/>
      <c r="CG1614" s="86"/>
      <c r="CH1614" s="86"/>
      <c r="CI1614" s="86"/>
      <c r="CJ1614" s="86"/>
      <c r="CK1614" s="86"/>
      <c r="CS1614" s="1" t="s">
        <v>679</v>
      </c>
    </row>
    <row r="1615" spans="1:97" ht="15.75" hidden="1" customHeight="1">
      <c r="A1615" s="86"/>
      <c r="B1615" s="106"/>
      <c r="C1615" s="81"/>
      <c r="D1615" s="106"/>
      <c r="E1615" s="106"/>
      <c r="F1615" s="106"/>
      <c r="G1615" s="106"/>
      <c r="H1615" s="106"/>
      <c r="I1615" s="106"/>
      <c r="J1615" s="106"/>
      <c r="K1615" s="106"/>
      <c r="L1615" s="106"/>
      <c r="M1615" s="81"/>
      <c r="N1615" s="81"/>
      <c r="O1615" s="81"/>
      <c r="P1615" s="81"/>
      <c r="Q1615" s="81"/>
      <c r="R1615" s="81"/>
      <c r="S1615" s="81"/>
      <c r="T1615" s="81"/>
      <c r="U1615" s="81"/>
      <c r="V1615" s="81"/>
      <c r="W1615" s="81"/>
      <c r="X1615" s="81"/>
      <c r="Y1615" s="81"/>
      <c r="Z1615" s="81"/>
      <c r="AA1615" s="81"/>
      <c r="AB1615" s="81"/>
      <c r="AC1615" s="81"/>
      <c r="AD1615" s="81"/>
      <c r="AE1615" s="81"/>
      <c r="AF1615" s="81"/>
      <c r="AG1615" s="81"/>
      <c r="AH1615" s="81"/>
      <c r="AI1615" s="81"/>
      <c r="AJ1615" s="81"/>
      <c r="AK1615" s="81"/>
      <c r="AL1615" s="81"/>
      <c r="AM1615" s="81"/>
      <c r="AN1615" s="81"/>
      <c r="AO1615" s="81"/>
      <c r="AP1615" s="81"/>
      <c r="AQ1615" s="81"/>
      <c r="AR1615" s="81"/>
      <c r="AS1615" s="81"/>
      <c r="AT1615" s="81"/>
      <c r="AU1615" s="81"/>
      <c r="AV1615" s="81"/>
      <c r="AW1615" s="81"/>
      <c r="AX1615" s="81"/>
      <c r="AY1615" s="81"/>
      <c r="AZ1615" s="81"/>
      <c r="BA1615" s="81"/>
      <c r="BB1615" s="81"/>
      <c r="BC1615" s="81"/>
      <c r="BD1615" s="81"/>
      <c r="BE1615" s="81"/>
      <c r="BF1615" s="81"/>
      <c r="BG1615" s="81"/>
      <c r="BH1615" s="81"/>
      <c r="BI1615" s="81"/>
      <c r="BJ1615" s="86"/>
      <c r="BK1615" s="86"/>
      <c r="BL1615" s="34"/>
      <c r="BM1615" s="86"/>
      <c r="BN1615" s="86"/>
      <c r="BO1615" s="86"/>
      <c r="BP1615" s="86"/>
      <c r="BQ1615" s="86"/>
      <c r="BR1615" s="86"/>
      <c r="BS1615" s="86"/>
      <c r="BT1615" s="86"/>
      <c r="BU1615" s="86"/>
      <c r="BV1615" s="86"/>
      <c r="BW1615" s="86"/>
      <c r="BX1615" s="86"/>
      <c r="BY1615" s="86"/>
      <c r="BZ1615" s="86"/>
      <c r="CA1615" s="86"/>
      <c r="CB1615" s="86"/>
      <c r="CC1615" s="86"/>
      <c r="CD1615" s="86"/>
      <c r="CE1615" s="86"/>
      <c r="CF1615" s="86"/>
      <c r="CG1615" s="86"/>
      <c r="CH1615" s="86"/>
      <c r="CI1615" s="86"/>
      <c r="CJ1615" s="86"/>
      <c r="CK1615" s="86"/>
      <c r="CS1615" s="1" t="s">
        <v>3907</v>
      </c>
    </row>
    <row r="1616" spans="1:97" ht="15.75" hidden="1" customHeight="1">
      <c r="A1616" s="86"/>
      <c r="B1616" s="106"/>
      <c r="C1616" s="81"/>
      <c r="D1616" s="106"/>
      <c r="E1616" s="106"/>
      <c r="F1616" s="106"/>
      <c r="G1616" s="106"/>
      <c r="H1616" s="106"/>
      <c r="I1616" s="106"/>
      <c r="J1616" s="106"/>
      <c r="K1616" s="106"/>
      <c r="L1616" s="106"/>
      <c r="M1616" s="81"/>
      <c r="N1616" s="81"/>
      <c r="O1616" s="81"/>
      <c r="P1616" s="81"/>
      <c r="Q1616" s="81"/>
      <c r="R1616" s="81"/>
      <c r="S1616" s="81"/>
      <c r="T1616" s="81"/>
      <c r="U1616" s="81"/>
      <c r="V1616" s="81"/>
      <c r="W1616" s="81"/>
      <c r="X1616" s="81"/>
      <c r="Y1616" s="81"/>
      <c r="Z1616" s="81"/>
      <c r="AA1616" s="81"/>
      <c r="AB1616" s="81"/>
      <c r="AC1616" s="81"/>
      <c r="AD1616" s="81"/>
      <c r="AE1616" s="81"/>
      <c r="AF1616" s="81"/>
      <c r="AG1616" s="81"/>
      <c r="AH1616" s="81"/>
      <c r="AI1616" s="81"/>
      <c r="AJ1616" s="81"/>
      <c r="AK1616" s="81"/>
      <c r="AL1616" s="81"/>
      <c r="AM1616" s="81"/>
      <c r="AN1616" s="81"/>
      <c r="AO1616" s="81"/>
      <c r="AP1616" s="81"/>
      <c r="AQ1616" s="81"/>
      <c r="AR1616" s="81"/>
      <c r="AS1616" s="81"/>
      <c r="AT1616" s="81"/>
      <c r="AU1616" s="81"/>
      <c r="AV1616" s="81"/>
      <c r="AW1616" s="81"/>
      <c r="AX1616" s="81"/>
      <c r="AY1616" s="81"/>
      <c r="AZ1616" s="81"/>
      <c r="BA1616" s="81"/>
      <c r="BB1616" s="81"/>
      <c r="BC1616" s="81"/>
      <c r="BD1616" s="81"/>
      <c r="BE1616" s="81"/>
      <c r="BF1616" s="81"/>
      <c r="BG1616" s="81"/>
      <c r="BH1616" s="81"/>
      <c r="BI1616" s="81"/>
      <c r="BJ1616" s="86"/>
      <c r="BK1616" s="86"/>
      <c r="BL1616" s="34"/>
      <c r="BM1616" s="86"/>
      <c r="BN1616" s="86"/>
      <c r="BO1616" s="86"/>
      <c r="BP1616" s="86"/>
      <c r="BQ1616" s="86"/>
      <c r="BR1616" s="86"/>
      <c r="BS1616" s="86"/>
      <c r="BT1616" s="86"/>
      <c r="BU1616" s="86"/>
      <c r="BV1616" s="86"/>
      <c r="BW1616" s="86"/>
      <c r="BX1616" s="86"/>
      <c r="BY1616" s="86"/>
      <c r="BZ1616" s="86"/>
      <c r="CA1616" s="86"/>
      <c r="CB1616" s="86"/>
      <c r="CC1616" s="86"/>
      <c r="CD1616" s="86"/>
      <c r="CE1616" s="86"/>
      <c r="CF1616" s="86"/>
      <c r="CG1616" s="86"/>
      <c r="CH1616" s="86"/>
      <c r="CI1616" s="86"/>
      <c r="CJ1616" s="86"/>
      <c r="CK1616" s="86"/>
      <c r="CS1616" s="1" t="s">
        <v>3908</v>
      </c>
    </row>
    <row r="1617" spans="1:97" ht="15.75" hidden="1" customHeight="1">
      <c r="A1617" s="86"/>
      <c r="B1617" s="106"/>
      <c r="C1617" s="81"/>
      <c r="D1617" s="106"/>
      <c r="E1617" s="106"/>
      <c r="F1617" s="106"/>
      <c r="G1617" s="106"/>
      <c r="H1617" s="106"/>
      <c r="I1617" s="106"/>
      <c r="J1617" s="106"/>
      <c r="K1617" s="106"/>
      <c r="L1617" s="106"/>
      <c r="M1617" s="81"/>
      <c r="N1617" s="81"/>
      <c r="O1617" s="81"/>
      <c r="P1617" s="81"/>
      <c r="Q1617" s="81"/>
      <c r="R1617" s="81"/>
      <c r="S1617" s="81"/>
      <c r="T1617" s="81"/>
      <c r="U1617" s="81"/>
      <c r="V1617" s="81"/>
      <c r="W1617" s="81"/>
      <c r="X1617" s="81"/>
      <c r="Y1617" s="81"/>
      <c r="Z1617" s="81"/>
      <c r="AA1617" s="81"/>
      <c r="AB1617" s="81"/>
      <c r="AC1617" s="81"/>
      <c r="AD1617" s="81"/>
      <c r="AE1617" s="81"/>
      <c r="AF1617" s="81"/>
      <c r="AG1617" s="81"/>
      <c r="AH1617" s="81"/>
      <c r="AI1617" s="81"/>
      <c r="AJ1617" s="81"/>
      <c r="AK1617" s="81"/>
      <c r="AL1617" s="81"/>
      <c r="AM1617" s="81"/>
      <c r="AN1617" s="81"/>
      <c r="AO1617" s="81"/>
      <c r="AP1617" s="81"/>
      <c r="AQ1617" s="81"/>
      <c r="AR1617" s="81"/>
      <c r="AS1617" s="81"/>
      <c r="AT1617" s="81"/>
      <c r="AU1617" s="81"/>
      <c r="AV1617" s="81"/>
      <c r="AW1617" s="81"/>
      <c r="AX1617" s="81"/>
      <c r="AY1617" s="81"/>
      <c r="AZ1617" s="81"/>
      <c r="BA1617" s="81"/>
      <c r="BB1617" s="81"/>
      <c r="BC1617" s="81"/>
      <c r="BD1617" s="81"/>
      <c r="BE1617" s="81"/>
      <c r="BF1617" s="81"/>
      <c r="BG1617" s="81"/>
      <c r="BH1617" s="81"/>
      <c r="BI1617" s="81"/>
      <c r="BJ1617" s="86"/>
      <c r="BK1617" s="86"/>
      <c r="BL1617" s="34"/>
      <c r="BM1617" s="86"/>
      <c r="BN1617" s="86"/>
      <c r="BO1617" s="86"/>
      <c r="BP1617" s="86"/>
      <c r="BQ1617" s="86"/>
      <c r="BR1617" s="86"/>
      <c r="BS1617" s="86"/>
      <c r="BT1617" s="86"/>
      <c r="BU1617" s="86"/>
      <c r="BV1617" s="86"/>
      <c r="BW1617" s="86"/>
      <c r="BX1617" s="86"/>
      <c r="BY1617" s="86"/>
      <c r="BZ1617" s="86"/>
      <c r="CA1617" s="86"/>
      <c r="CB1617" s="86"/>
      <c r="CC1617" s="86"/>
      <c r="CD1617" s="86"/>
      <c r="CE1617" s="86"/>
      <c r="CF1617" s="86"/>
      <c r="CG1617" s="86"/>
      <c r="CH1617" s="86"/>
      <c r="CI1617" s="86"/>
      <c r="CJ1617" s="86"/>
      <c r="CK1617" s="86"/>
      <c r="CS1617" s="1" t="s">
        <v>3909</v>
      </c>
    </row>
    <row r="1618" spans="1:97" ht="15.75" hidden="1" customHeight="1">
      <c r="A1618" s="86"/>
      <c r="B1618" s="106"/>
      <c r="C1618" s="81"/>
      <c r="D1618" s="106"/>
      <c r="E1618" s="106"/>
      <c r="F1618" s="106"/>
      <c r="G1618" s="106"/>
      <c r="H1618" s="106"/>
      <c r="I1618" s="106"/>
      <c r="J1618" s="106"/>
      <c r="K1618" s="106"/>
      <c r="L1618" s="106"/>
      <c r="M1618" s="81"/>
      <c r="N1618" s="81"/>
      <c r="O1618" s="81"/>
      <c r="P1618" s="81"/>
      <c r="Q1618" s="81"/>
      <c r="R1618" s="81"/>
      <c r="S1618" s="81"/>
      <c r="T1618" s="81"/>
      <c r="U1618" s="81"/>
      <c r="V1618" s="81"/>
      <c r="W1618" s="81"/>
      <c r="X1618" s="81"/>
      <c r="Y1618" s="81"/>
      <c r="Z1618" s="81"/>
      <c r="AA1618" s="81"/>
      <c r="AB1618" s="81"/>
      <c r="AC1618" s="81"/>
      <c r="AD1618" s="81"/>
      <c r="AE1618" s="81"/>
      <c r="AF1618" s="81"/>
      <c r="AG1618" s="81"/>
      <c r="AH1618" s="81"/>
      <c r="AI1618" s="81"/>
      <c r="AJ1618" s="81"/>
      <c r="AK1618" s="81"/>
      <c r="AL1618" s="81"/>
      <c r="AM1618" s="81"/>
      <c r="AN1618" s="81"/>
      <c r="AO1618" s="81"/>
      <c r="AP1618" s="81"/>
      <c r="AQ1618" s="81"/>
      <c r="AR1618" s="81"/>
      <c r="AS1618" s="81"/>
      <c r="AT1618" s="81"/>
      <c r="AU1618" s="81"/>
      <c r="AV1618" s="81"/>
      <c r="AW1618" s="81"/>
      <c r="AX1618" s="81"/>
      <c r="AY1618" s="81"/>
      <c r="AZ1618" s="81"/>
      <c r="BA1618" s="81"/>
      <c r="BB1618" s="81"/>
      <c r="BC1618" s="81"/>
      <c r="BD1618" s="81"/>
      <c r="BE1618" s="81"/>
      <c r="BF1618" s="81"/>
      <c r="BG1618" s="81"/>
      <c r="BH1618" s="81"/>
      <c r="BI1618" s="81"/>
      <c r="BJ1618" s="86"/>
      <c r="BK1618" s="86"/>
      <c r="BL1618" s="34"/>
      <c r="BM1618" s="86"/>
      <c r="BN1618" s="86"/>
      <c r="BO1618" s="86"/>
      <c r="BP1618" s="86"/>
      <c r="BQ1618" s="86"/>
      <c r="BR1618" s="86"/>
      <c r="BS1618" s="86"/>
      <c r="BT1618" s="86"/>
      <c r="BU1618" s="86"/>
      <c r="BV1618" s="86"/>
      <c r="BW1618" s="86"/>
      <c r="BX1618" s="86"/>
      <c r="BY1618" s="86"/>
      <c r="BZ1618" s="86"/>
      <c r="CA1618" s="86"/>
      <c r="CB1618" s="86"/>
      <c r="CC1618" s="86"/>
      <c r="CD1618" s="86"/>
      <c r="CE1618" s="86"/>
      <c r="CF1618" s="86"/>
      <c r="CG1618" s="86"/>
      <c r="CH1618" s="86"/>
      <c r="CI1618" s="86"/>
      <c r="CJ1618" s="86"/>
      <c r="CK1618" s="86"/>
      <c r="CS1618" s="1" t="s">
        <v>3910</v>
      </c>
    </row>
    <row r="1619" spans="1:97" ht="15.75" hidden="1" customHeight="1">
      <c r="A1619" s="86"/>
      <c r="B1619" s="106"/>
      <c r="C1619" s="81"/>
      <c r="D1619" s="106"/>
      <c r="E1619" s="106"/>
      <c r="F1619" s="106"/>
      <c r="G1619" s="106"/>
      <c r="H1619" s="106"/>
      <c r="I1619" s="106"/>
      <c r="J1619" s="106"/>
      <c r="K1619" s="106"/>
      <c r="L1619" s="106"/>
      <c r="M1619" s="81"/>
      <c r="N1619" s="81"/>
      <c r="O1619" s="81"/>
      <c r="P1619" s="81"/>
      <c r="Q1619" s="81"/>
      <c r="R1619" s="81"/>
      <c r="S1619" s="81"/>
      <c r="T1619" s="81"/>
      <c r="U1619" s="81"/>
      <c r="V1619" s="81"/>
      <c r="W1619" s="81"/>
      <c r="X1619" s="81"/>
      <c r="Y1619" s="81"/>
      <c r="Z1619" s="81"/>
      <c r="AA1619" s="81"/>
      <c r="AB1619" s="81"/>
      <c r="AC1619" s="81"/>
      <c r="AD1619" s="81"/>
      <c r="AE1619" s="81"/>
      <c r="AF1619" s="81"/>
      <c r="AG1619" s="81"/>
      <c r="AH1619" s="81"/>
      <c r="AI1619" s="81"/>
      <c r="AJ1619" s="81"/>
      <c r="AK1619" s="81"/>
      <c r="AL1619" s="81"/>
      <c r="AM1619" s="81"/>
      <c r="AN1619" s="81"/>
      <c r="AO1619" s="81"/>
      <c r="AP1619" s="81"/>
      <c r="AQ1619" s="81"/>
      <c r="AR1619" s="81"/>
      <c r="AS1619" s="81"/>
      <c r="AT1619" s="81"/>
      <c r="AU1619" s="81"/>
      <c r="AV1619" s="81"/>
      <c r="AW1619" s="81"/>
      <c r="AX1619" s="81"/>
      <c r="AY1619" s="81"/>
      <c r="AZ1619" s="81"/>
      <c r="BA1619" s="81"/>
      <c r="BB1619" s="81"/>
      <c r="BC1619" s="81"/>
      <c r="BD1619" s="81"/>
      <c r="BE1619" s="81"/>
      <c r="BF1619" s="81"/>
      <c r="BG1619" s="81"/>
      <c r="BH1619" s="81"/>
      <c r="BI1619" s="81"/>
      <c r="BJ1619" s="86"/>
      <c r="BK1619" s="86"/>
      <c r="BL1619" s="34"/>
      <c r="BM1619" s="86"/>
      <c r="BN1619" s="86"/>
      <c r="BO1619" s="86"/>
      <c r="BP1619" s="86"/>
      <c r="BQ1619" s="86"/>
      <c r="BR1619" s="86"/>
      <c r="BS1619" s="86"/>
      <c r="BT1619" s="86"/>
      <c r="BU1619" s="86"/>
      <c r="BV1619" s="86"/>
      <c r="BW1619" s="86"/>
      <c r="BX1619" s="86"/>
      <c r="BY1619" s="86"/>
      <c r="BZ1619" s="86"/>
      <c r="CA1619" s="86"/>
      <c r="CB1619" s="86"/>
      <c r="CC1619" s="86"/>
      <c r="CD1619" s="86"/>
      <c r="CE1619" s="86"/>
      <c r="CF1619" s="86"/>
      <c r="CG1619" s="86"/>
      <c r="CH1619" s="86"/>
      <c r="CI1619" s="86"/>
      <c r="CJ1619" s="86"/>
      <c r="CK1619" s="86"/>
      <c r="CS1619" s="1" t="s">
        <v>3911</v>
      </c>
    </row>
    <row r="1620" spans="1:97" ht="15.75" hidden="1" customHeight="1">
      <c r="A1620" s="86"/>
      <c r="B1620" s="106"/>
      <c r="C1620" s="81"/>
      <c r="D1620" s="106"/>
      <c r="E1620" s="106"/>
      <c r="F1620" s="106"/>
      <c r="G1620" s="106"/>
      <c r="H1620" s="106"/>
      <c r="I1620" s="106"/>
      <c r="J1620" s="106"/>
      <c r="K1620" s="106"/>
      <c r="L1620" s="106"/>
      <c r="M1620" s="81"/>
      <c r="N1620" s="81"/>
      <c r="O1620" s="81"/>
      <c r="P1620" s="81"/>
      <c r="Q1620" s="81"/>
      <c r="R1620" s="81"/>
      <c r="S1620" s="81"/>
      <c r="T1620" s="81"/>
      <c r="U1620" s="81"/>
      <c r="V1620" s="81"/>
      <c r="W1620" s="81"/>
      <c r="X1620" s="81"/>
      <c r="Y1620" s="81"/>
      <c r="Z1620" s="81"/>
      <c r="AA1620" s="81"/>
      <c r="AB1620" s="81"/>
      <c r="AC1620" s="81"/>
      <c r="AD1620" s="81"/>
      <c r="AE1620" s="81"/>
      <c r="AF1620" s="81"/>
      <c r="AG1620" s="81"/>
      <c r="AH1620" s="81"/>
      <c r="AI1620" s="81"/>
      <c r="AJ1620" s="81"/>
      <c r="AK1620" s="81"/>
      <c r="AL1620" s="81"/>
      <c r="AM1620" s="81"/>
      <c r="AN1620" s="81"/>
      <c r="AO1620" s="81"/>
      <c r="AP1620" s="81"/>
      <c r="AQ1620" s="81"/>
      <c r="AR1620" s="81"/>
      <c r="AS1620" s="81"/>
      <c r="AT1620" s="81"/>
      <c r="AU1620" s="81"/>
      <c r="AV1620" s="81"/>
      <c r="AW1620" s="81"/>
      <c r="AX1620" s="81"/>
      <c r="AY1620" s="81"/>
      <c r="AZ1620" s="81"/>
      <c r="BA1620" s="81"/>
      <c r="BB1620" s="81"/>
      <c r="BC1620" s="81"/>
      <c r="BD1620" s="81"/>
      <c r="BE1620" s="81"/>
      <c r="BF1620" s="81"/>
      <c r="BG1620" s="81"/>
      <c r="BH1620" s="81"/>
      <c r="BI1620" s="81"/>
      <c r="BJ1620" s="86"/>
      <c r="BK1620" s="86"/>
      <c r="BL1620" s="34"/>
      <c r="BM1620" s="86"/>
      <c r="BN1620" s="86"/>
      <c r="BO1620" s="86"/>
      <c r="BP1620" s="86"/>
      <c r="BQ1620" s="86"/>
      <c r="BR1620" s="86"/>
      <c r="BS1620" s="86"/>
      <c r="BT1620" s="86"/>
      <c r="BU1620" s="86"/>
      <c r="BV1620" s="86"/>
      <c r="BW1620" s="86"/>
      <c r="BX1620" s="86"/>
      <c r="BY1620" s="86"/>
      <c r="BZ1620" s="86"/>
      <c r="CA1620" s="86"/>
      <c r="CB1620" s="86"/>
      <c r="CC1620" s="86"/>
      <c r="CD1620" s="86"/>
      <c r="CE1620" s="86"/>
      <c r="CF1620" s="86"/>
      <c r="CG1620" s="86"/>
      <c r="CH1620" s="86"/>
      <c r="CI1620" s="86"/>
      <c r="CJ1620" s="86"/>
      <c r="CK1620" s="86"/>
      <c r="CS1620" s="1" t="s">
        <v>3912</v>
      </c>
    </row>
    <row r="1621" spans="1:97" ht="15.75" hidden="1" customHeight="1">
      <c r="A1621" s="86"/>
      <c r="B1621" s="106"/>
      <c r="C1621" s="81"/>
      <c r="D1621" s="106"/>
      <c r="E1621" s="106"/>
      <c r="F1621" s="106"/>
      <c r="G1621" s="106"/>
      <c r="H1621" s="106"/>
      <c r="I1621" s="106"/>
      <c r="J1621" s="106"/>
      <c r="K1621" s="106"/>
      <c r="L1621" s="106"/>
      <c r="M1621" s="81"/>
      <c r="N1621" s="81"/>
      <c r="O1621" s="81"/>
      <c r="P1621" s="81"/>
      <c r="Q1621" s="81"/>
      <c r="R1621" s="81"/>
      <c r="S1621" s="81"/>
      <c r="T1621" s="81"/>
      <c r="U1621" s="81"/>
      <c r="V1621" s="81"/>
      <c r="W1621" s="81"/>
      <c r="X1621" s="81"/>
      <c r="Y1621" s="81"/>
      <c r="Z1621" s="81"/>
      <c r="AA1621" s="81"/>
      <c r="AB1621" s="81"/>
      <c r="AC1621" s="81"/>
      <c r="AD1621" s="81"/>
      <c r="AE1621" s="81"/>
      <c r="AF1621" s="81"/>
      <c r="AG1621" s="81"/>
      <c r="AH1621" s="81"/>
      <c r="AI1621" s="81"/>
      <c r="AJ1621" s="81"/>
      <c r="AK1621" s="81"/>
      <c r="AL1621" s="81"/>
      <c r="AM1621" s="81"/>
      <c r="AN1621" s="81"/>
      <c r="AO1621" s="81"/>
      <c r="AP1621" s="81"/>
      <c r="AQ1621" s="81"/>
      <c r="AR1621" s="81"/>
      <c r="AS1621" s="81"/>
      <c r="AT1621" s="81"/>
      <c r="AU1621" s="81"/>
      <c r="AV1621" s="81"/>
      <c r="AW1621" s="81"/>
      <c r="AX1621" s="81"/>
      <c r="AY1621" s="81"/>
      <c r="AZ1621" s="81"/>
      <c r="BA1621" s="81"/>
      <c r="BB1621" s="81"/>
      <c r="BC1621" s="81"/>
      <c r="BD1621" s="81"/>
      <c r="BE1621" s="81"/>
      <c r="BF1621" s="81"/>
      <c r="BG1621" s="81"/>
      <c r="BH1621" s="81"/>
      <c r="BI1621" s="81"/>
      <c r="BJ1621" s="86"/>
      <c r="BK1621" s="86"/>
      <c r="BL1621" s="34"/>
      <c r="BM1621" s="86"/>
      <c r="BN1621" s="86"/>
      <c r="BO1621" s="86"/>
      <c r="BP1621" s="86"/>
      <c r="BQ1621" s="86"/>
      <c r="BR1621" s="86"/>
      <c r="BS1621" s="86"/>
      <c r="BT1621" s="86"/>
      <c r="BU1621" s="86"/>
      <c r="BV1621" s="86"/>
      <c r="BW1621" s="86"/>
      <c r="BX1621" s="86"/>
      <c r="BY1621" s="86"/>
      <c r="BZ1621" s="86"/>
      <c r="CA1621" s="86"/>
      <c r="CB1621" s="86"/>
      <c r="CC1621" s="86"/>
      <c r="CD1621" s="86"/>
      <c r="CE1621" s="86"/>
      <c r="CF1621" s="86"/>
      <c r="CG1621" s="86"/>
      <c r="CH1621" s="86"/>
      <c r="CI1621" s="86"/>
      <c r="CJ1621" s="86"/>
      <c r="CK1621" s="86"/>
      <c r="CS1621" s="1" t="s">
        <v>3913</v>
      </c>
    </row>
    <row r="1622" spans="1:97" ht="15.75" hidden="1" customHeight="1">
      <c r="A1622" s="86"/>
      <c r="B1622" s="106"/>
      <c r="C1622" s="81"/>
      <c r="D1622" s="106"/>
      <c r="E1622" s="106"/>
      <c r="F1622" s="106"/>
      <c r="G1622" s="106"/>
      <c r="H1622" s="106"/>
      <c r="I1622" s="106"/>
      <c r="J1622" s="106"/>
      <c r="K1622" s="106"/>
      <c r="L1622" s="106"/>
      <c r="M1622" s="81"/>
      <c r="N1622" s="81"/>
      <c r="O1622" s="81"/>
      <c r="P1622" s="81"/>
      <c r="Q1622" s="81"/>
      <c r="R1622" s="81"/>
      <c r="S1622" s="81"/>
      <c r="T1622" s="81"/>
      <c r="U1622" s="81"/>
      <c r="V1622" s="81"/>
      <c r="W1622" s="81"/>
      <c r="X1622" s="81"/>
      <c r="Y1622" s="81"/>
      <c r="Z1622" s="81"/>
      <c r="AA1622" s="81"/>
      <c r="AB1622" s="81"/>
      <c r="AC1622" s="81"/>
      <c r="AD1622" s="81"/>
      <c r="AE1622" s="81"/>
      <c r="AF1622" s="81"/>
      <c r="AG1622" s="81"/>
      <c r="AH1622" s="81"/>
      <c r="AI1622" s="81"/>
      <c r="AJ1622" s="81"/>
      <c r="AK1622" s="81"/>
      <c r="AL1622" s="81"/>
      <c r="AM1622" s="81"/>
      <c r="AN1622" s="81"/>
      <c r="AO1622" s="81"/>
      <c r="AP1622" s="81"/>
      <c r="AQ1622" s="81"/>
      <c r="AR1622" s="81"/>
      <c r="AS1622" s="81"/>
      <c r="AT1622" s="81"/>
      <c r="AU1622" s="81"/>
      <c r="AV1622" s="81"/>
      <c r="AW1622" s="81"/>
      <c r="AX1622" s="81"/>
      <c r="AY1622" s="81"/>
      <c r="AZ1622" s="81"/>
      <c r="BA1622" s="81"/>
      <c r="BB1622" s="81"/>
      <c r="BC1622" s="81"/>
      <c r="BD1622" s="81"/>
      <c r="BE1622" s="81"/>
      <c r="BF1622" s="81"/>
      <c r="BG1622" s="81"/>
      <c r="BH1622" s="81"/>
      <c r="BI1622" s="81"/>
      <c r="BJ1622" s="86"/>
      <c r="BK1622" s="86"/>
      <c r="BL1622" s="34"/>
      <c r="BM1622" s="86"/>
      <c r="BN1622" s="86"/>
      <c r="BO1622" s="86"/>
      <c r="BP1622" s="86"/>
      <c r="BQ1622" s="86"/>
      <c r="BR1622" s="86"/>
      <c r="BS1622" s="86"/>
      <c r="BT1622" s="86"/>
      <c r="BU1622" s="86"/>
      <c r="BV1622" s="86"/>
      <c r="BW1622" s="86"/>
      <c r="BX1622" s="86"/>
      <c r="BY1622" s="86"/>
      <c r="BZ1622" s="86"/>
      <c r="CA1622" s="86"/>
      <c r="CB1622" s="86"/>
      <c r="CC1622" s="86"/>
      <c r="CD1622" s="86"/>
      <c r="CE1622" s="86"/>
      <c r="CF1622" s="86"/>
      <c r="CG1622" s="86"/>
      <c r="CH1622" s="86"/>
      <c r="CI1622" s="86"/>
      <c r="CJ1622" s="86"/>
      <c r="CK1622" s="86"/>
      <c r="CS1622" s="1" t="s">
        <v>3914</v>
      </c>
    </row>
    <row r="1623" spans="1:97" ht="15.75" hidden="1" customHeight="1">
      <c r="A1623" s="86"/>
      <c r="B1623" s="106"/>
      <c r="C1623" s="81"/>
      <c r="D1623" s="106"/>
      <c r="E1623" s="106"/>
      <c r="F1623" s="106"/>
      <c r="G1623" s="106"/>
      <c r="H1623" s="106"/>
      <c r="I1623" s="106"/>
      <c r="J1623" s="106"/>
      <c r="K1623" s="106"/>
      <c r="L1623" s="106"/>
      <c r="M1623" s="81"/>
      <c r="N1623" s="81"/>
      <c r="O1623" s="81"/>
      <c r="P1623" s="81"/>
      <c r="Q1623" s="81"/>
      <c r="R1623" s="81"/>
      <c r="S1623" s="81"/>
      <c r="T1623" s="81"/>
      <c r="U1623" s="81"/>
      <c r="V1623" s="81"/>
      <c r="W1623" s="81"/>
      <c r="X1623" s="81"/>
      <c r="Y1623" s="81"/>
      <c r="Z1623" s="81"/>
      <c r="AA1623" s="81"/>
      <c r="AB1623" s="81"/>
      <c r="AC1623" s="81"/>
      <c r="AD1623" s="81"/>
      <c r="AE1623" s="81"/>
      <c r="AF1623" s="81"/>
      <c r="AG1623" s="81"/>
      <c r="AH1623" s="81"/>
      <c r="AI1623" s="81"/>
      <c r="AJ1623" s="81"/>
      <c r="AK1623" s="81"/>
      <c r="AL1623" s="81"/>
      <c r="AM1623" s="81"/>
      <c r="AN1623" s="81"/>
      <c r="AO1623" s="81"/>
      <c r="AP1623" s="81"/>
      <c r="AQ1623" s="81"/>
      <c r="AR1623" s="81"/>
      <c r="AS1623" s="81"/>
      <c r="AT1623" s="81"/>
      <c r="AU1623" s="81"/>
      <c r="AV1623" s="81"/>
      <c r="AW1623" s="81"/>
      <c r="AX1623" s="81"/>
      <c r="AY1623" s="81"/>
      <c r="AZ1623" s="81"/>
      <c r="BA1623" s="81"/>
      <c r="BB1623" s="81"/>
      <c r="BC1623" s="81"/>
      <c r="BD1623" s="81"/>
      <c r="BE1623" s="81"/>
      <c r="BF1623" s="81"/>
      <c r="BG1623" s="81"/>
      <c r="BH1623" s="81"/>
      <c r="BI1623" s="81"/>
      <c r="BJ1623" s="86"/>
      <c r="BK1623" s="86"/>
      <c r="BL1623" s="34"/>
      <c r="BM1623" s="86"/>
      <c r="BN1623" s="86"/>
      <c r="BO1623" s="86"/>
      <c r="BP1623" s="86"/>
      <c r="BQ1623" s="86"/>
      <c r="BR1623" s="86"/>
      <c r="BS1623" s="86"/>
      <c r="BT1623" s="86"/>
      <c r="BU1623" s="86"/>
      <c r="BV1623" s="86"/>
      <c r="BW1623" s="86"/>
      <c r="BX1623" s="86"/>
      <c r="BY1623" s="86"/>
      <c r="BZ1623" s="86"/>
      <c r="CA1623" s="86"/>
      <c r="CB1623" s="86"/>
      <c r="CC1623" s="86"/>
      <c r="CD1623" s="86"/>
      <c r="CE1623" s="86"/>
      <c r="CF1623" s="86"/>
      <c r="CG1623" s="86"/>
      <c r="CH1623" s="86"/>
      <c r="CI1623" s="86"/>
      <c r="CJ1623" s="86"/>
      <c r="CK1623" s="86"/>
      <c r="CS1623" s="1" t="s">
        <v>3915</v>
      </c>
    </row>
    <row r="1624" spans="1:97" ht="15.75" hidden="1" customHeight="1">
      <c r="A1624" s="86"/>
      <c r="B1624" s="106"/>
      <c r="C1624" s="81"/>
      <c r="D1624" s="106"/>
      <c r="E1624" s="106"/>
      <c r="F1624" s="106"/>
      <c r="G1624" s="106"/>
      <c r="H1624" s="106"/>
      <c r="I1624" s="106"/>
      <c r="J1624" s="106"/>
      <c r="K1624" s="106"/>
      <c r="L1624" s="106"/>
      <c r="M1624" s="81"/>
      <c r="N1624" s="81"/>
      <c r="O1624" s="81"/>
      <c r="P1624" s="81"/>
      <c r="Q1624" s="81"/>
      <c r="R1624" s="81"/>
      <c r="S1624" s="81"/>
      <c r="T1624" s="81"/>
      <c r="U1624" s="81"/>
      <c r="V1624" s="81"/>
      <c r="W1624" s="81"/>
      <c r="X1624" s="81"/>
      <c r="Y1624" s="81"/>
      <c r="Z1624" s="81"/>
      <c r="AA1624" s="81"/>
      <c r="AB1624" s="81"/>
      <c r="AC1624" s="81"/>
      <c r="AD1624" s="81"/>
      <c r="AE1624" s="81"/>
      <c r="AF1624" s="81"/>
      <c r="AG1624" s="81"/>
      <c r="AH1624" s="81"/>
      <c r="AI1624" s="81"/>
      <c r="AJ1624" s="81"/>
      <c r="AK1624" s="81"/>
      <c r="AL1624" s="81"/>
      <c r="AM1624" s="81"/>
      <c r="AN1624" s="81"/>
      <c r="AO1624" s="81"/>
      <c r="AP1624" s="81"/>
      <c r="AQ1624" s="81"/>
      <c r="AR1624" s="81"/>
      <c r="AS1624" s="81"/>
      <c r="AT1624" s="81"/>
      <c r="AU1624" s="81"/>
      <c r="AV1624" s="81"/>
      <c r="AW1624" s="81"/>
      <c r="AX1624" s="81"/>
      <c r="AY1624" s="81"/>
      <c r="AZ1624" s="81"/>
      <c r="BA1624" s="81"/>
      <c r="BB1624" s="81"/>
      <c r="BC1624" s="81"/>
      <c r="BD1624" s="81"/>
      <c r="BE1624" s="81"/>
      <c r="BF1624" s="81"/>
      <c r="BG1624" s="81"/>
      <c r="BH1624" s="81"/>
      <c r="BI1624" s="81"/>
      <c r="BJ1624" s="86"/>
      <c r="BK1624" s="86"/>
      <c r="BL1624" s="34"/>
      <c r="BM1624" s="86"/>
      <c r="BN1624" s="86"/>
      <c r="BO1624" s="86"/>
      <c r="BP1624" s="86"/>
      <c r="BQ1624" s="86"/>
      <c r="BR1624" s="86"/>
      <c r="BS1624" s="86"/>
      <c r="BT1624" s="86"/>
      <c r="BU1624" s="86"/>
      <c r="BV1624" s="86"/>
      <c r="BW1624" s="86"/>
      <c r="BX1624" s="86"/>
      <c r="BY1624" s="86"/>
      <c r="BZ1624" s="86"/>
      <c r="CA1624" s="86"/>
      <c r="CB1624" s="86"/>
      <c r="CC1624" s="86"/>
      <c r="CD1624" s="86"/>
      <c r="CE1624" s="86"/>
      <c r="CF1624" s="86"/>
      <c r="CG1624" s="86"/>
      <c r="CH1624" s="86"/>
      <c r="CI1624" s="86"/>
      <c r="CJ1624" s="86"/>
      <c r="CK1624" s="86"/>
      <c r="CS1624" s="1" t="s">
        <v>3916</v>
      </c>
    </row>
    <row r="1625" spans="1:97" ht="15.75" hidden="1" customHeight="1">
      <c r="A1625" s="86"/>
      <c r="B1625" s="106"/>
      <c r="C1625" s="81"/>
      <c r="D1625" s="106"/>
      <c r="E1625" s="106"/>
      <c r="F1625" s="106"/>
      <c r="G1625" s="106"/>
      <c r="H1625" s="106"/>
      <c r="I1625" s="106"/>
      <c r="J1625" s="106"/>
      <c r="K1625" s="106"/>
      <c r="L1625" s="106"/>
      <c r="M1625" s="81"/>
      <c r="N1625" s="81"/>
      <c r="O1625" s="81"/>
      <c r="P1625" s="81"/>
      <c r="Q1625" s="81"/>
      <c r="R1625" s="81"/>
      <c r="S1625" s="81"/>
      <c r="T1625" s="81"/>
      <c r="U1625" s="81"/>
      <c r="V1625" s="81"/>
      <c r="W1625" s="81"/>
      <c r="X1625" s="81"/>
      <c r="Y1625" s="81"/>
      <c r="Z1625" s="81"/>
      <c r="AA1625" s="81"/>
      <c r="AB1625" s="81"/>
      <c r="AC1625" s="81"/>
      <c r="AD1625" s="81"/>
      <c r="AE1625" s="81"/>
      <c r="AF1625" s="81"/>
      <c r="AG1625" s="81"/>
      <c r="AH1625" s="81"/>
      <c r="AI1625" s="81"/>
      <c r="AJ1625" s="81"/>
      <c r="AK1625" s="81"/>
      <c r="AL1625" s="81"/>
      <c r="AM1625" s="81"/>
      <c r="AN1625" s="81"/>
      <c r="AO1625" s="81"/>
      <c r="AP1625" s="81"/>
      <c r="AQ1625" s="81"/>
      <c r="AR1625" s="81"/>
      <c r="AS1625" s="81"/>
      <c r="AT1625" s="81"/>
      <c r="AU1625" s="81"/>
      <c r="AV1625" s="81"/>
      <c r="AW1625" s="81"/>
      <c r="AX1625" s="81"/>
      <c r="AY1625" s="81"/>
      <c r="AZ1625" s="81"/>
      <c r="BA1625" s="81"/>
      <c r="BB1625" s="81"/>
      <c r="BC1625" s="81"/>
      <c r="BD1625" s="81"/>
      <c r="BE1625" s="81"/>
      <c r="BF1625" s="81"/>
      <c r="BG1625" s="81"/>
      <c r="BH1625" s="81"/>
      <c r="BI1625" s="81"/>
      <c r="BJ1625" s="86"/>
      <c r="BK1625" s="86"/>
      <c r="BL1625" s="34"/>
      <c r="BM1625" s="86"/>
      <c r="BN1625" s="86"/>
      <c r="BO1625" s="86"/>
      <c r="BP1625" s="86"/>
      <c r="BQ1625" s="86"/>
      <c r="BR1625" s="86"/>
      <c r="BS1625" s="86"/>
      <c r="BT1625" s="86"/>
      <c r="BU1625" s="86"/>
      <c r="BV1625" s="86"/>
      <c r="BW1625" s="86"/>
      <c r="BX1625" s="86"/>
      <c r="BY1625" s="86"/>
      <c r="BZ1625" s="86"/>
      <c r="CA1625" s="86"/>
      <c r="CB1625" s="86"/>
      <c r="CC1625" s="86"/>
      <c r="CD1625" s="86"/>
      <c r="CE1625" s="86"/>
      <c r="CF1625" s="86"/>
      <c r="CG1625" s="86"/>
      <c r="CH1625" s="86"/>
      <c r="CI1625" s="86"/>
      <c r="CJ1625" s="86"/>
      <c r="CK1625" s="86"/>
      <c r="CS1625" s="1" t="s">
        <v>3917</v>
      </c>
    </row>
    <row r="1626" spans="1:97" ht="15.75" hidden="1" customHeight="1">
      <c r="A1626" s="86"/>
      <c r="B1626" s="106"/>
      <c r="C1626" s="81"/>
      <c r="D1626" s="106"/>
      <c r="E1626" s="106"/>
      <c r="F1626" s="106"/>
      <c r="G1626" s="106"/>
      <c r="H1626" s="106"/>
      <c r="I1626" s="106"/>
      <c r="J1626" s="106"/>
      <c r="K1626" s="106"/>
      <c r="L1626" s="106"/>
      <c r="M1626" s="81"/>
      <c r="N1626" s="81"/>
      <c r="O1626" s="81"/>
      <c r="P1626" s="81"/>
      <c r="Q1626" s="81"/>
      <c r="R1626" s="81"/>
      <c r="S1626" s="81"/>
      <c r="T1626" s="81"/>
      <c r="U1626" s="81"/>
      <c r="V1626" s="81"/>
      <c r="W1626" s="81"/>
      <c r="X1626" s="81"/>
      <c r="Y1626" s="81"/>
      <c r="Z1626" s="81"/>
      <c r="AA1626" s="81"/>
      <c r="AB1626" s="81"/>
      <c r="AC1626" s="81"/>
      <c r="AD1626" s="81"/>
      <c r="AE1626" s="81"/>
      <c r="AF1626" s="81"/>
      <c r="AG1626" s="81"/>
      <c r="AH1626" s="81"/>
      <c r="AI1626" s="81"/>
      <c r="AJ1626" s="81"/>
      <c r="AK1626" s="81"/>
      <c r="AL1626" s="81"/>
      <c r="AM1626" s="81"/>
      <c r="AN1626" s="81"/>
      <c r="AO1626" s="81"/>
      <c r="AP1626" s="81"/>
      <c r="AQ1626" s="81"/>
      <c r="AR1626" s="81"/>
      <c r="AS1626" s="81"/>
      <c r="AT1626" s="81"/>
      <c r="AU1626" s="81"/>
      <c r="AV1626" s="81"/>
      <c r="AW1626" s="81"/>
      <c r="AX1626" s="81"/>
      <c r="AY1626" s="81"/>
      <c r="AZ1626" s="81"/>
      <c r="BA1626" s="81"/>
      <c r="BB1626" s="81"/>
      <c r="BC1626" s="81"/>
      <c r="BD1626" s="81"/>
      <c r="BE1626" s="81"/>
      <c r="BF1626" s="81"/>
      <c r="BG1626" s="81"/>
      <c r="BH1626" s="81"/>
      <c r="BI1626" s="81"/>
      <c r="BJ1626" s="86"/>
      <c r="BK1626" s="86"/>
      <c r="BL1626" s="34"/>
      <c r="BM1626" s="86"/>
      <c r="BN1626" s="86"/>
      <c r="BO1626" s="86"/>
      <c r="BP1626" s="86"/>
      <c r="BQ1626" s="86"/>
      <c r="BR1626" s="86"/>
      <c r="BS1626" s="86"/>
      <c r="BT1626" s="86"/>
      <c r="BU1626" s="86"/>
      <c r="BV1626" s="86"/>
      <c r="BW1626" s="86"/>
      <c r="BX1626" s="86"/>
      <c r="BY1626" s="86"/>
      <c r="BZ1626" s="86"/>
      <c r="CA1626" s="86"/>
      <c r="CB1626" s="86"/>
      <c r="CC1626" s="86"/>
      <c r="CD1626" s="86"/>
      <c r="CE1626" s="86"/>
      <c r="CF1626" s="86"/>
      <c r="CG1626" s="86"/>
      <c r="CH1626" s="86"/>
      <c r="CI1626" s="86"/>
      <c r="CJ1626" s="86"/>
      <c r="CK1626" s="86"/>
      <c r="CS1626" s="1" t="s">
        <v>3918</v>
      </c>
    </row>
    <row r="1627" spans="1:97" ht="15.75" hidden="1" customHeight="1">
      <c r="A1627" s="86"/>
      <c r="B1627" s="106"/>
      <c r="C1627" s="81"/>
      <c r="D1627" s="106"/>
      <c r="E1627" s="106"/>
      <c r="F1627" s="106"/>
      <c r="G1627" s="106"/>
      <c r="H1627" s="106"/>
      <c r="I1627" s="106"/>
      <c r="J1627" s="106"/>
      <c r="K1627" s="106"/>
      <c r="L1627" s="106"/>
      <c r="M1627" s="81"/>
      <c r="N1627" s="81"/>
      <c r="O1627" s="81"/>
      <c r="P1627" s="81"/>
      <c r="Q1627" s="81"/>
      <c r="R1627" s="81"/>
      <c r="S1627" s="81"/>
      <c r="T1627" s="81"/>
      <c r="U1627" s="81"/>
      <c r="V1627" s="81"/>
      <c r="W1627" s="81"/>
      <c r="X1627" s="81"/>
      <c r="Y1627" s="81"/>
      <c r="Z1627" s="81"/>
      <c r="AA1627" s="81"/>
      <c r="AB1627" s="81"/>
      <c r="AC1627" s="81"/>
      <c r="AD1627" s="81"/>
      <c r="AE1627" s="81"/>
      <c r="AF1627" s="81"/>
      <c r="AG1627" s="81"/>
      <c r="AH1627" s="81"/>
      <c r="AI1627" s="81"/>
      <c r="AJ1627" s="81"/>
      <c r="AK1627" s="81"/>
      <c r="AL1627" s="81"/>
      <c r="AM1627" s="81"/>
      <c r="AN1627" s="81"/>
      <c r="AO1627" s="81"/>
      <c r="AP1627" s="81"/>
      <c r="AQ1627" s="81"/>
      <c r="AR1627" s="81"/>
      <c r="AS1627" s="81"/>
      <c r="AT1627" s="81"/>
      <c r="AU1627" s="81"/>
      <c r="AV1627" s="81"/>
      <c r="AW1627" s="81"/>
      <c r="AX1627" s="81"/>
      <c r="AY1627" s="81"/>
      <c r="AZ1627" s="81"/>
      <c r="BA1627" s="81"/>
      <c r="BB1627" s="81"/>
      <c r="BC1627" s="81"/>
      <c r="BD1627" s="81"/>
      <c r="BE1627" s="81"/>
      <c r="BF1627" s="81"/>
      <c r="BG1627" s="81"/>
      <c r="BH1627" s="81"/>
      <c r="BI1627" s="81"/>
      <c r="BJ1627" s="86"/>
      <c r="BK1627" s="86"/>
      <c r="BL1627" s="34"/>
      <c r="BM1627" s="86"/>
      <c r="BN1627" s="86"/>
      <c r="BO1627" s="86"/>
      <c r="BP1627" s="86"/>
      <c r="BQ1627" s="86"/>
      <c r="BR1627" s="86"/>
      <c r="BS1627" s="86"/>
      <c r="BT1627" s="86"/>
      <c r="BU1627" s="86"/>
      <c r="BV1627" s="86"/>
      <c r="BW1627" s="86"/>
      <c r="BX1627" s="86"/>
      <c r="BY1627" s="86"/>
      <c r="BZ1627" s="86"/>
      <c r="CA1627" s="86"/>
      <c r="CB1627" s="86"/>
      <c r="CC1627" s="86"/>
      <c r="CD1627" s="86"/>
      <c r="CE1627" s="86"/>
      <c r="CF1627" s="86"/>
      <c r="CG1627" s="86"/>
      <c r="CH1627" s="86"/>
      <c r="CI1627" s="86"/>
      <c r="CJ1627" s="86"/>
      <c r="CK1627" s="86"/>
      <c r="CS1627" s="1" t="s">
        <v>3919</v>
      </c>
    </row>
    <row r="1628" spans="1:97" ht="15.75" hidden="1" customHeight="1">
      <c r="A1628" s="86"/>
      <c r="B1628" s="106"/>
      <c r="C1628" s="81"/>
      <c r="D1628" s="106"/>
      <c r="E1628" s="106"/>
      <c r="F1628" s="106"/>
      <c r="G1628" s="106"/>
      <c r="H1628" s="106"/>
      <c r="I1628" s="106"/>
      <c r="J1628" s="106"/>
      <c r="K1628" s="106"/>
      <c r="L1628" s="106"/>
      <c r="M1628" s="81"/>
      <c r="N1628" s="81"/>
      <c r="O1628" s="81"/>
      <c r="P1628" s="81"/>
      <c r="Q1628" s="81"/>
      <c r="R1628" s="81"/>
      <c r="S1628" s="81"/>
      <c r="T1628" s="81"/>
      <c r="U1628" s="81"/>
      <c r="V1628" s="81"/>
      <c r="W1628" s="81"/>
      <c r="X1628" s="81"/>
      <c r="Y1628" s="81"/>
      <c r="Z1628" s="81"/>
      <c r="AA1628" s="81"/>
      <c r="AB1628" s="81"/>
      <c r="AC1628" s="81"/>
      <c r="AD1628" s="81"/>
      <c r="AE1628" s="81"/>
      <c r="AF1628" s="81"/>
      <c r="AG1628" s="81"/>
      <c r="AH1628" s="81"/>
      <c r="AI1628" s="81"/>
      <c r="AJ1628" s="81"/>
      <c r="AK1628" s="81"/>
      <c r="AL1628" s="81"/>
      <c r="AM1628" s="81"/>
      <c r="AN1628" s="81"/>
      <c r="AO1628" s="81"/>
      <c r="AP1628" s="81"/>
      <c r="AQ1628" s="81"/>
      <c r="AR1628" s="81"/>
      <c r="AS1628" s="81"/>
      <c r="AT1628" s="81"/>
      <c r="AU1628" s="81"/>
      <c r="AV1628" s="81"/>
      <c r="AW1628" s="81"/>
      <c r="AX1628" s="81"/>
      <c r="AY1628" s="81"/>
      <c r="AZ1628" s="81"/>
      <c r="BA1628" s="81"/>
      <c r="BB1628" s="81"/>
      <c r="BC1628" s="81"/>
      <c r="BD1628" s="81"/>
      <c r="BE1628" s="81"/>
      <c r="BF1628" s="81"/>
      <c r="BG1628" s="81"/>
      <c r="BH1628" s="81"/>
      <c r="BI1628" s="81"/>
      <c r="BJ1628" s="86"/>
      <c r="BK1628" s="86"/>
      <c r="BL1628" s="34"/>
      <c r="BM1628" s="86"/>
      <c r="BN1628" s="86"/>
      <c r="BO1628" s="86"/>
      <c r="BP1628" s="86"/>
      <c r="BQ1628" s="86"/>
      <c r="BR1628" s="86"/>
      <c r="BS1628" s="86"/>
      <c r="BT1628" s="86"/>
      <c r="BU1628" s="86"/>
      <c r="BV1628" s="86"/>
      <c r="BW1628" s="86"/>
      <c r="BX1628" s="86"/>
      <c r="BY1628" s="86"/>
      <c r="BZ1628" s="86"/>
      <c r="CA1628" s="86"/>
      <c r="CB1628" s="86"/>
      <c r="CC1628" s="86"/>
      <c r="CD1628" s="86"/>
      <c r="CE1628" s="86"/>
      <c r="CF1628" s="86"/>
      <c r="CG1628" s="86"/>
      <c r="CH1628" s="86"/>
      <c r="CI1628" s="86"/>
      <c r="CJ1628" s="86"/>
      <c r="CK1628" s="86"/>
      <c r="CS1628" s="1" t="s">
        <v>3920</v>
      </c>
    </row>
    <row r="1629" spans="1:97" ht="15.75" hidden="1" customHeight="1">
      <c r="A1629" s="86"/>
      <c r="B1629" s="106"/>
      <c r="C1629" s="81"/>
      <c r="D1629" s="106"/>
      <c r="E1629" s="106"/>
      <c r="F1629" s="106"/>
      <c r="G1629" s="106"/>
      <c r="H1629" s="106"/>
      <c r="I1629" s="106"/>
      <c r="J1629" s="106"/>
      <c r="K1629" s="106"/>
      <c r="L1629" s="106"/>
      <c r="M1629" s="81"/>
      <c r="N1629" s="81"/>
      <c r="O1629" s="81"/>
      <c r="P1629" s="81"/>
      <c r="Q1629" s="81"/>
      <c r="R1629" s="81"/>
      <c r="S1629" s="81"/>
      <c r="T1629" s="81"/>
      <c r="U1629" s="81"/>
      <c r="V1629" s="81"/>
      <c r="W1629" s="81"/>
      <c r="X1629" s="81"/>
      <c r="Y1629" s="81"/>
      <c r="Z1629" s="81"/>
      <c r="AA1629" s="81"/>
      <c r="AB1629" s="81"/>
      <c r="AC1629" s="81"/>
      <c r="AD1629" s="81"/>
      <c r="AE1629" s="81"/>
      <c r="AF1629" s="81"/>
      <c r="AG1629" s="81"/>
      <c r="AH1629" s="81"/>
      <c r="AI1629" s="81"/>
      <c r="AJ1629" s="81"/>
      <c r="AK1629" s="81"/>
      <c r="AL1629" s="81"/>
      <c r="AM1629" s="81"/>
      <c r="AN1629" s="81"/>
      <c r="AO1629" s="81"/>
      <c r="AP1629" s="81"/>
      <c r="AQ1629" s="81"/>
      <c r="AR1629" s="81"/>
      <c r="AS1629" s="81"/>
      <c r="AT1629" s="81"/>
      <c r="AU1629" s="81"/>
      <c r="AV1629" s="81"/>
      <c r="AW1629" s="81"/>
      <c r="AX1629" s="81"/>
      <c r="AY1629" s="81"/>
      <c r="AZ1629" s="81"/>
      <c r="BA1629" s="81"/>
      <c r="BB1629" s="81"/>
      <c r="BC1629" s="81"/>
      <c r="BD1629" s="81"/>
      <c r="BE1629" s="81"/>
      <c r="BF1629" s="81"/>
      <c r="BG1629" s="81"/>
      <c r="BH1629" s="81"/>
      <c r="BI1629" s="81"/>
      <c r="BJ1629" s="86"/>
      <c r="BK1629" s="86"/>
      <c r="BL1629" s="34"/>
      <c r="BM1629" s="86"/>
      <c r="BN1629" s="86"/>
      <c r="BO1629" s="86"/>
      <c r="BP1629" s="86"/>
      <c r="BQ1629" s="86"/>
      <c r="BR1629" s="86"/>
      <c r="BS1629" s="86"/>
      <c r="BT1629" s="86"/>
      <c r="BU1629" s="86"/>
      <c r="BV1629" s="86"/>
      <c r="BW1629" s="86"/>
      <c r="BX1629" s="86"/>
      <c r="BY1629" s="86"/>
      <c r="BZ1629" s="86"/>
      <c r="CA1629" s="86"/>
      <c r="CB1629" s="86"/>
      <c r="CC1629" s="86"/>
      <c r="CD1629" s="86"/>
      <c r="CE1629" s="86"/>
      <c r="CF1629" s="86"/>
      <c r="CG1629" s="86"/>
      <c r="CH1629" s="86"/>
      <c r="CI1629" s="86"/>
      <c r="CJ1629" s="86"/>
      <c r="CK1629" s="86"/>
      <c r="CS1629" s="1" t="s">
        <v>3921</v>
      </c>
    </row>
    <row r="1630" spans="1:97" ht="15.75" hidden="1" customHeight="1">
      <c r="A1630" s="86"/>
      <c r="B1630" s="106"/>
      <c r="C1630" s="81"/>
      <c r="D1630" s="106"/>
      <c r="E1630" s="106"/>
      <c r="F1630" s="106"/>
      <c r="G1630" s="106"/>
      <c r="H1630" s="106"/>
      <c r="I1630" s="106"/>
      <c r="J1630" s="106"/>
      <c r="K1630" s="106"/>
      <c r="L1630" s="106"/>
      <c r="M1630" s="81"/>
      <c r="N1630" s="81"/>
      <c r="O1630" s="81"/>
      <c r="P1630" s="81"/>
      <c r="Q1630" s="81"/>
      <c r="R1630" s="81"/>
      <c r="S1630" s="81"/>
      <c r="T1630" s="81"/>
      <c r="U1630" s="81"/>
      <c r="V1630" s="81"/>
      <c r="W1630" s="81"/>
      <c r="X1630" s="81"/>
      <c r="Y1630" s="81"/>
      <c r="Z1630" s="81"/>
      <c r="AA1630" s="81"/>
      <c r="AB1630" s="81"/>
      <c r="AC1630" s="81"/>
      <c r="AD1630" s="81"/>
      <c r="AE1630" s="81"/>
      <c r="AF1630" s="81"/>
      <c r="AG1630" s="81"/>
      <c r="AH1630" s="81"/>
      <c r="AI1630" s="81"/>
      <c r="AJ1630" s="81"/>
      <c r="AK1630" s="81"/>
      <c r="AL1630" s="81"/>
      <c r="AM1630" s="81"/>
      <c r="AN1630" s="81"/>
      <c r="AO1630" s="81"/>
      <c r="AP1630" s="81"/>
      <c r="AQ1630" s="81"/>
      <c r="AR1630" s="81"/>
      <c r="AS1630" s="81"/>
      <c r="AT1630" s="81"/>
      <c r="AU1630" s="81"/>
      <c r="AV1630" s="81"/>
      <c r="AW1630" s="81"/>
      <c r="AX1630" s="81"/>
      <c r="AY1630" s="81"/>
      <c r="AZ1630" s="81"/>
      <c r="BA1630" s="81"/>
      <c r="BB1630" s="81"/>
      <c r="BC1630" s="81"/>
      <c r="BD1630" s="81"/>
      <c r="BE1630" s="81"/>
      <c r="BF1630" s="81"/>
      <c r="BG1630" s="81"/>
      <c r="BH1630" s="81"/>
      <c r="BI1630" s="81"/>
      <c r="BJ1630" s="86"/>
      <c r="BK1630" s="86"/>
      <c r="BL1630" s="34"/>
      <c r="BM1630" s="86"/>
      <c r="BN1630" s="86"/>
      <c r="BO1630" s="86"/>
      <c r="BP1630" s="86"/>
      <c r="BQ1630" s="86"/>
      <c r="BR1630" s="86"/>
      <c r="BS1630" s="86"/>
      <c r="BT1630" s="86"/>
      <c r="BU1630" s="86"/>
      <c r="BV1630" s="86"/>
      <c r="BW1630" s="86"/>
      <c r="BX1630" s="86"/>
      <c r="BY1630" s="86"/>
      <c r="BZ1630" s="86"/>
      <c r="CA1630" s="86"/>
      <c r="CB1630" s="86"/>
      <c r="CC1630" s="86"/>
      <c r="CD1630" s="86"/>
      <c r="CE1630" s="86"/>
      <c r="CF1630" s="86"/>
      <c r="CG1630" s="86"/>
      <c r="CH1630" s="86"/>
      <c r="CI1630" s="86"/>
      <c r="CJ1630" s="86"/>
      <c r="CK1630" s="86"/>
      <c r="CS1630" s="1" t="s">
        <v>3922</v>
      </c>
    </row>
    <row r="1631" spans="1:97" ht="15.75" hidden="1" customHeight="1">
      <c r="A1631" s="86"/>
      <c r="B1631" s="106"/>
      <c r="C1631" s="81"/>
      <c r="D1631" s="106"/>
      <c r="E1631" s="106"/>
      <c r="F1631" s="106"/>
      <c r="G1631" s="106"/>
      <c r="H1631" s="106"/>
      <c r="I1631" s="106"/>
      <c r="J1631" s="106"/>
      <c r="K1631" s="106"/>
      <c r="L1631" s="106"/>
      <c r="M1631" s="81"/>
      <c r="N1631" s="81"/>
      <c r="O1631" s="81"/>
      <c r="P1631" s="81"/>
      <c r="Q1631" s="81"/>
      <c r="R1631" s="81"/>
      <c r="S1631" s="81"/>
      <c r="T1631" s="81"/>
      <c r="U1631" s="81"/>
      <c r="V1631" s="81"/>
      <c r="W1631" s="81"/>
      <c r="X1631" s="81"/>
      <c r="Y1631" s="81"/>
      <c r="Z1631" s="81"/>
      <c r="AA1631" s="81"/>
      <c r="AB1631" s="81"/>
      <c r="AC1631" s="81"/>
      <c r="AD1631" s="81"/>
      <c r="AE1631" s="81"/>
      <c r="AF1631" s="81"/>
      <c r="AG1631" s="81"/>
      <c r="AH1631" s="81"/>
      <c r="AI1631" s="81"/>
      <c r="AJ1631" s="81"/>
      <c r="AK1631" s="81"/>
      <c r="AL1631" s="81"/>
      <c r="AM1631" s="81"/>
      <c r="AN1631" s="81"/>
      <c r="AO1631" s="81"/>
      <c r="AP1631" s="81"/>
      <c r="AQ1631" s="81"/>
      <c r="AR1631" s="81"/>
      <c r="AS1631" s="81"/>
      <c r="AT1631" s="81"/>
      <c r="AU1631" s="81"/>
      <c r="AV1631" s="81"/>
      <c r="AW1631" s="81"/>
      <c r="AX1631" s="81"/>
      <c r="AY1631" s="81"/>
      <c r="AZ1631" s="81"/>
      <c r="BA1631" s="81"/>
      <c r="BB1631" s="81"/>
      <c r="BC1631" s="81"/>
      <c r="BD1631" s="81"/>
      <c r="BE1631" s="81"/>
      <c r="BF1631" s="81"/>
      <c r="BG1631" s="81"/>
      <c r="BH1631" s="81"/>
      <c r="BI1631" s="81"/>
      <c r="BJ1631" s="86"/>
      <c r="BK1631" s="86"/>
      <c r="BL1631" s="34"/>
      <c r="BM1631" s="86"/>
      <c r="BN1631" s="86"/>
      <c r="BO1631" s="86"/>
      <c r="BP1631" s="86"/>
      <c r="BQ1631" s="86"/>
      <c r="BR1631" s="86"/>
      <c r="BS1631" s="86"/>
      <c r="BT1631" s="86"/>
      <c r="BU1631" s="86"/>
      <c r="BV1631" s="86"/>
      <c r="BW1631" s="86"/>
      <c r="BX1631" s="86"/>
      <c r="BY1631" s="86"/>
      <c r="BZ1631" s="86"/>
      <c r="CA1631" s="86"/>
      <c r="CB1631" s="86"/>
      <c r="CC1631" s="86"/>
      <c r="CD1631" s="86"/>
      <c r="CE1631" s="86"/>
      <c r="CF1631" s="86"/>
      <c r="CG1631" s="86"/>
      <c r="CH1631" s="86"/>
      <c r="CI1631" s="86"/>
      <c r="CJ1631" s="86"/>
      <c r="CK1631" s="86"/>
      <c r="CS1631" s="1" t="s">
        <v>3923</v>
      </c>
    </row>
    <row r="1632" spans="1:97" ht="15.75" hidden="1" customHeight="1">
      <c r="A1632" s="86"/>
      <c r="B1632" s="106"/>
      <c r="C1632" s="81"/>
      <c r="D1632" s="106"/>
      <c r="E1632" s="106"/>
      <c r="F1632" s="106"/>
      <c r="G1632" s="106"/>
      <c r="H1632" s="106"/>
      <c r="I1632" s="106"/>
      <c r="J1632" s="106"/>
      <c r="K1632" s="106"/>
      <c r="L1632" s="106"/>
      <c r="M1632" s="81"/>
      <c r="N1632" s="81"/>
      <c r="O1632" s="81"/>
      <c r="P1632" s="81"/>
      <c r="Q1632" s="81"/>
      <c r="R1632" s="81"/>
      <c r="S1632" s="81"/>
      <c r="T1632" s="81"/>
      <c r="U1632" s="81"/>
      <c r="V1632" s="81"/>
      <c r="W1632" s="81"/>
      <c r="X1632" s="81"/>
      <c r="Y1632" s="81"/>
      <c r="Z1632" s="81"/>
      <c r="AA1632" s="81"/>
      <c r="AB1632" s="81"/>
      <c r="AC1632" s="81"/>
      <c r="AD1632" s="81"/>
      <c r="AE1632" s="81"/>
      <c r="AF1632" s="81"/>
      <c r="AG1632" s="81"/>
      <c r="AH1632" s="81"/>
      <c r="AI1632" s="81"/>
      <c r="AJ1632" s="81"/>
      <c r="AK1632" s="81"/>
      <c r="AL1632" s="81"/>
      <c r="AM1632" s="81"/>
      <c r="AN1632" s="81"/>
      <c r="AO1632" s="81"/>
      <c r="AP1632" s="81"/>
      <c r="AQ1632" s="81"/>
      <c r="AR1632" s="81"/>
      <c r="AS1632" s="81"/>
      <c r="AT1632" s="81"/>
      <c r="AU1632" s="81"/>
      <c r="AV1632" s="81"/>
      <c r="AW1632" s="81"/>
      <c r="AX1632" s="81"/>
      <c r="AY1632" s="81"/>
      <c r="AZ1632" s="81"/>
      <c r="BA1632" s="81"/>
      <c r="BB1632" s="81"/>
      <c r="BC1632" s="81"/>
      <c r="BD1632" s="81"/>
      <c r="BE1632" s="81"/>
      <c r="BF1632" s="81"/>
      <c r="BG1632" s="81"/>
      <c r="BH1632" s="81"/>
      <c r="BI1632" s="81"/>
      <c r="BJ1632" s="86"/>
      <c r="BK1632" s="86"/>
      <c r="BL1632" s="34"/>
      <c r="BM1632" s="86"/>
      <c r="BN1632" s="86"/>
      <c r="BO1632" s="86"/>
      <c r="BP1632" s="86"/>
      <c r="BQ1632" s="86"/>
      <c r="BR1632" s="86"/>
      <c r="BS1632" s="86"/>
      <c r="BT1632" s="86"/>
      <c r="BU1632" s="86"/>
      <c r="BV1632" s="86"/>
      <c r="BW1632" s="86"/>
      <c r="BX1632" s="86"/>
      <c r="BY1632" s="86"/>
      <c r="BZ1632" s="86"/>
      <c r="CA1632" s="86"/>
      <c r="CB1632" s="86"/>
      <c r="CC1632" s="86"/>
      <c r="CD1632" s="86"/>
      <c r="CE1632" s="86"/>
      <c r="CF1632" s="86"/>
      <c r="CG1632" s="86"/>
      <c r="CH1632" s="86"/>
      <c r="CI1632" s="86"/>
      <c r="CJ1632" s="86"/>
      <c r="CK1632" s="86"/>
      <c r="CS1632" s="1" t="s">
        <v>3924</v>
      </c>
    </row>
    <row r="1633" spans="1:97" ht="15.75" hidden="1" customHeight="1">
      <c r="A1633" s="86"/>
      <c r="B1633" s="106"/>
      <c r="C1633" s="81"/>
      <c r="D1633" s="106"/>
      <c r="E1633" s="106"/>
      <c r="F1633" s="106"/>
      <c r="G1633" s="106"/>
      <c r="H1633" s="106"/>
      <c r="I1633" s="106"/>
      <c r="J1633" s="106"/>
      <c r="K1633" s="106"/>
      <c r="L1633" s="106"/>
      <c r="M1633" s="81"/>
      <c r="N1633" s="81"/>
      <c r="O1633" s="81"/>
      <c r="P1633" s="81"/>
      <c r="Q1633" s="81"/>
      <c r="R1633" s="81"/>
      <c r="S1633" s="81"/>
      <c r="T1633" s="81"/>
      <c r="U1633" s="81"/>
      <c r="V1633" s="81"/>
      <c r="W1633" s="81"/>
      <c r="X1633" s="81"/>
      <c r="Y1633" s="81"/>
      <c r="Z1633" s="81"/>
      <c r="AA1633" s="81"/>
      <c r="AB1633" s="81"/>
      <c r="AC1633" s="81"/>
      <c r="AD1633" s="81"/>
      <c r="AE1633" s="81"/>
      <c r="AF1633" s="81"/>
      <c r="AG1633" s="81"/>
      <c r="AH1633" s="81"/>
      <c r="AI1633" s="81"/>
      <c r="AJ1633" s="81"/>
      <c r="AK1633" s="81"/>
      <c r="AL1633" s="81"/>
      <c r="AM1633" s="81"/>
      <c r="AN1633" s="81"/>
      <c r="AO1633" s="81"/>
      <c r="AP1633" s="81"/>
      <c r="AQ1633" s="81"/>
      <c r="AR1633" s="81"/>
      <c r="AS1633" s="81"/>
      <c r="AT1633" s="81"/>
      <c r="AU1633" s="81"/>
      <c r="AV1633" s="81"/>
      <c r="AW1633" s="81"/>
      <c r="AX1633" s="81"/>
      <c r="AY1633" s="81"/>
      <c r="AZ1633" s="81"/>
      <c r="BA1633" s="81"/>
      <c r="BB1633" s="81"/>
      <c r="BC1633" s="81"/>
      <c r="BD1633" s="81"/>
      <c r="BE1633" s="81"/>
      <c r="BF1633" s="81"/>
      <c r="BG1633" s="81"/>
      <c r="BH1633" s="81"/>
      <c r="BI1633" s="81"/>
      <c r="BJ1633" s="86"/>
      <c r="BK1633" s="86"/>
      <c r="BL1633" s="34"/>
      <c r="BM1633" s="86"/>
      <c r="BN1633" s="86"/>
      <c r="BO1633" s="86"/>
      <c r="BP1633" s="86"/>
      <c r="BQ1633" s="86"/>
      <c r="BR1633" s="86"/>
      <c r="BS1633" s="86"/>
      <c r="BT1633" s="86"/>
      <c r="BU1633" s="86"/>
      <c r="BV1633" s="86"/>
      <c r="BW1633" s="86"/>
      <c r="BX1633" s="86"/>
      <c r="BY1633" s="86"/>
      <c r="BZ1633" s="86"/>
      <c r="CA1633" s="86"/>
      <c r="CB1633" s="86"/>
      <c r="CC1633" s="86"/>
      <c r="CD1633" s="86"/>
      <c r="CE1633" s="86"/>
      <c r="CF1633" s="86"/>
      <c r="CG1633" s="86"/>
      <c r="CH1633" s="86"/>
      <c r="CI1633" s="86"/>
      <c r="CJ1633" s="86"/>
      <c r="CK1633" s="86"/>
      <c r="CS1633" s="1" t="s">
        <v>3925</v>
      </c>
    </row>
    <row r="1634" spans="1:97" ht="15.75" hidden="1" customHeight="1">
      <c r="A1634" s="86"/>
      <c r="B1634" s="106"/>
      <c r="C1634" s="81"/>
      <c r="D1634" s="106"/>
      <c r="E1634" s="106"/>
      <c r="F1634" s="106"/>
      <c r="G1634" s="106"/>
      <c r="H1634" s="106"/>
      <c r="I1634" s="106"/>
      <c r="J1634" s="106"/>
      <c r="K1634" s="106"/>
      <c r="L1634" s="106"/>
      <c r="M1634" s="81"/>
      <c r="N1634" s="81"/>
      <c r="O1634" s="81"/>
      <c r="P1634" s="81"/>
      <c r="Q1634" s="81"/>
      <c r="R1634" s="81"/>
      <c r="S1634" s="81"/>
      <c r="T1634" s="81"/>
      <c r="U1634" s="81"/>
      <c r="V1634" s="81"/>
      <c r="W1634" s="81"/>
      <c r="X1634" s="81"/>
      <c r="Y1634" s="81"/>
      <c r="Z1634" s="81"/>
      <c r="AA1634" s="81"/>
      <c r="AB1634" s="81"/>
      <c r="AC1634" s="81"/>
      <c r="AD1634" s="81"/>
      <c r="AE1634" s="81"/>
      <c r="AF1634" s="81"/>
      <c r="AG1634" s="81"/>
      <c r="AH1634" s="81"/>
      <c r="AI1634" s="81"/>
      <c r="AJ1634" s="81"/>
      <c r="AK1634" s="81"/>
      <c r="AL1634" s="81"/>
      <c r="AM1634" s="81"/>
      <c r="AN1634" s="81"/>
      <c r="AO1634" s="81"/>
      <c r="AP1634" s="81"/>
      <c r="AQ1634" s="81"/>
      <c r="AR1634" s="81"/>
      <c r="AS1634" s="81"/>
      <c r="AT1634" s="81"/>
      <c r="AU1634" s="81"/>
      <c r="AV1634" s="81"/>
      <c r="AW1634" s="81"/>
      <c r="AX1634" s="81"/>
      <c r="AY1634" s="81"/>
      <c r="AZ1634" s="81"/>
      <c r="BA1634" s="81"/>
      <c r="BB1634" s="81"/>
      <c r="BC1634" s="81"/>
      <c r="BD1634" s="81"/>
      <c r="BE1634" s="81"/>
      <c r="BF1634" s="81"/>
      <c r="BG1634" s="81"/>
      <c r="BH1634" s="81"/>
      <c r="BI1634" s="81"/>
      <c r="BJ1634" s="86"/>
      <c r="BK1634" s="86"/>
      <c r="BL1634" s="34"/>
      <c r="BM1634" s="86"/>
      <c r="BN1634" s="86"/>
      <c r="BO1634" s="86"/>
      <c r="BP1634" s="86"/>
      <c r="BQ1634" s="86"/>
      <c r="BR1634" s="86"/>
      <c r="BS1634" s="86"/>
      <c r="BT1634" s="86"/>
      <c r="BU1634" s="86"/>
      <c r="BV1634" s="86"/>
      <c r="BW1634" s="86"/>
      <c r="BX1634" s="86"/>
      <c r="BY1634" s="86"/>
      <c r="BZ1634" s="86"/>
      <c r="CA1634" s="86"/>
      <c r="CB1634" s="86"/>
      <c r="CC1634" s="86"/>
      <c r="CD1634" s="86"/>
      <c r="CE1634" s="86"/>
      <c r="CF1634" s="86"/>
      <c r="CG1634" s="86"/>
      <c r="CH1634" s="86"/>
      <c r="CI1634" s="86"/>
      <c r="CJ1634" s="86"/>
      <c r="CK1634" s="86"/>
      <c r="CS1634" s="1" t="s">
        <v>3926</v>
      </c>
    </row>
    <row r="1635" spans="1:97" ht="15.75" hidden="1" customHeight="1">
      <c r="A1635" s="86"/>
      <c r="B1635" s="106"/>
      <c r="C1635" s="81"/>
      <c r="D1635" s="106"/>
      <c r="E1635" s="106"/>
      <c r="F1635" s="106"/>
      <c r="G1635" s="106"/>
      <c r="H1635" s="106"/>
      <c r="I1635" s="106"/>
      <c r="J1635" s="106"/>
      <c r="K1635" s="106"/>
      <c r="L1635" s="106"/>
      <c r="M1635" s="81"/>
      <c r="N1635" s="81"/>
      <c r="O1635" s="81"/>
      <c r="P1635" s="81"/>
      <c r="Q1635" s="81"/>
      <c r="R1635" s="81"/>
      <c r="S1635" s="81"/>
      <c r="T1635" s="81"/>
      <c r="U1635" s="81"/>
      <c r="V1635" s="81"/>
      <c r="W1635" s="81"/>
      <c r="X1635" s="81"/>
      <c r="Y1635" s="81"/>
      <c r="Z1635" s="81"/>
      <c r="AA1635" s="81"/>
      <c r="AB1635" s="81"/>
      <c r="AC1635" s="81"/>
      <c r="AD1635" s="81"/>
      <c r="AE1635" s="81"/>
      <c r="AF1635" s="81"/>
      <c r="AG1635" s="81"/>
      <c r="AH1635" s="81"/>
      <c r="AI1635" s="81"/>
      <c r="AJ1635" s="81"/>
      <c r="AK1635" s="81"/>
      <c r="AL1635" s="81"/>
      <c r="AM1635" s="81"/>
      <c r="AN1635" s="81"/>
      <c r="AO1635" s="81"/>
      <c r="AP1635" s="81"/>
      <c r="AQ1635" s="81"/>
      <c r="AR1635" s="81"/>
      <c r="AS1635" s="81"/>
      <c r="AT1635" s="81"/>
      <c r="AU1635" s="81"/>
      <c r="AV1635" s="81"/>
      <c r="AW1635" s="81"/>
      <c r="AX1635" s="81"/>
      <c r="AY1635" s="81"/>
      <c r="AZ1635" s="81"/>
      <c r="BA1635" s="81"/>
      <c r="BB1635" s="81"/>
      <c r="BC1635" s="81"/>
      <c r="BD1635" s="81"/>
      <c r="BE1635" s="81"/>
      <c r="BF1635" s="81"/>
      <c r="BG1635" s="81"/>
      <c r="BH1635" s="81"/>
      <c r="BI1635" s="81"/>
      <c r="BJ1635" s="86"/>
      <c r="BK1635" s="86"/>
      <c r="BL1635" s="34"/>
      <c r="BM1635" s="86"/>
      <c r="BN1635" s="86"/>
      <c r="BO1635" s="86"/>
      <c r="BP1635" s="86"/>
      <c r="BQ1635" s="86"/>
      <c r="BR1635" s="86"/>
      <c r="BS1635" s="86"/>
      <c r="BT1635" s="86"/>
      <c r="BU1635" s="86"/>
      <c r="BV1635" s="86"/>
      <c r="BW1635" s="86"/>
      <c r="BX1635" s="86"/>
      <c r="BY1635" s="86"/>
      <c r="BZ1635" s="86"/>
      <c r="CA1635" s="86"/>
      <c r="CB1635" s="86"/>
      <c r="CC1635" s="86"/>
      <c r="CD1635" s="86"/>
      <c r="CE1635" s="86"/>
      <c r="CF1635" s="86"/>
      <c r="CG1635" s="86"/>
      <c r="CH1635" s="86"/>
      <c r="CI1635" s="86"/>
      <c r="CJ1635" s="86"/>
      <c r="CK1635" s="86"/>
      <c r="CS1635" s="1" t="s">
        <v>3927</v>
      </c>
    </row>
    <row r="1636" spans="1:97" ht="15.75" hidden="1" customHeight="1">
      <c r="A1636" s="86"/>
      <c r="B1636" s="106"/>
      <c r="C1636" s="81"/>
      <c r="D1636" s="106"/>
      <c r="E1636" s="106"/>
      <c r="F1636" s="106"/>
      <c r="G1636" s="106"/>
      <c r="H1636" s="106"/>
      <c r="I1636" s="106"/>
      <c r="J1636" s="106"/>
      <c r="K1636" s="106"/>
      <c r="L1636" s="106"/>
      <c r="M1636" s="81"/>
      <c r="N1636" s="81"/>
      <c r="O1636" s="81"/>
      <c r="P1636" s="81"/>
      <c r="Q1636" s="81"/>
      <c r="R1636" s="81"/>
      <c r="S1636" s="81"/>
      <c r="T1636" s="81"/>
      <c r="U1636" s="81"/>
      <c r="V1636" s="81"/>
      <c r="W1636" s="81"/>
      <c r="X1636" s="81"/>
      <c r="Y1636" s="81"/>
      <c r="Z1636" s="81"/>
      <c r="AA1636" s="81"/>
      <c r="AB1636" s="81"/>
      <c r="AC1636" s="81"/>
      <c r="AD1636" s="81"/>
      <c r="AE1636" s="81"/>
      <c r="AF1636" s="81"/>
      <c r="AG1636" s="81"/>
      <c r="AH1636" s="81"/>
      <c r="AI1636" s="81"/>
      <c r="AJ1636" s="81"/>
      <c r="AK1636" s="81"/>
      <c r="AL1636" s="81"/>
      <c r="AM1636" s="81"/>
      <c r="AN1636" s="81"/>
      <c r="AO1636" s="81"/>
      <c r="AP1636" s="81"/>
      <c r="AQ1636" s="81"/>
      <c r="AR1636" s="81"/>
      <c r="AS1636" s="81"/>
      <c r="AT1636" s="81"/>
      <c r="AU1636" s="81"/>
      <c r="AV1636" s="81"/>
      <c r="AW1636" s="81"/>
      <c r="AX1636" s="81"/>
      <c r="AY1636" s="81"/>
      <c r="AZ1636" s="81"/>
      <c r="BA1636" s="81"/>
      <c r="BB1636" s="81"/>
      <c r="BC1636" s="81"/>
      <c r="BD1636" s="81"/>
      <c r="BE1636" s="81"/>
      <c r="BF1636" s="81"/>
      <c r="BG1636" s="81"/>
      <c r="BH1636" s="81"/>
      <c r="BI1636" s="81"/>
      <c r="BJ1636" s="86"/>
      <c r="BK1636" s="86"/>
      <c r="BL1636" s="34"/>
      <c r="BM1636" s="86"/>
      <c r="BN1636" s="86"/>
      <c r="BO1636" s="86"/>
      <c r="BP1636" s="86"/>
      <c r="BQ1636" s="86"/>
      <c r="BR1636" s="86"/>
      <c r="BS1636" s="86"/>
      <c r="BT1636" s="86"/>
      <c r="BU1636" s="86"/>
      <c r="BV1636" s="86"/>
      <c r="BW1636" s="86"/>
      <c r="BX1636" s="86"/>
      <c r="BY1636" s="86"/>
      <c r="BZ1636" s="86"/>
      <c r="CA1636" s="86"/>
      <c r="CB1636" s="86"/>
      <c r="CC1636" s="86"/>
      <c r="CD1636" s="86"/>
      <c r="CE1636" s="86"/>
      <c r="CF1636" s="86"/>
      <c r="CG1636" s="86"/>
      <c r="CH1636" s="86"/>
      <c r="CI1636" s="86"/>
      <c r="CJ1636" s="86"/>
      <c r="CK1636" s="86"/>
      <c r="CS1636" s="1" t="s">
        <v>3928</v>
      </c>
    </row>
    <row r="1637" spans="1:97" ht="15.75" hidden="1" customHeight="1">
      <c r="A1637" s="86"/>
      <c r="B1637" s="106"/>
      <c r="C1637" s="81"/>
      <c r="D1637" s="106"/>
      <c r="E1637" s="106"/>
      <c r="F1637" s="106"/>
      <c r="G1637" s="106"/>
      <c r="H1637" s="106"/>
      <c r="I1637" s="106"/>
      <c r="J1637" s="106"/>
      <c r="K1637" s="106"/>
      <c r="L1637" s="106"/>
      <c r="M1637" s="81"/>
      <c r="N1637" s="81"/>
      <c r="O1637" s="81"/>
      <c r="P1637" s="81"/>
      <c r="Q1637" s="81"/>
      <c r="R1637" s="81"/>
      <c r="S1637" s="81"/>
      <c r="T1637" s="81"/>
      <c r="U1637" s="81"/>
      <c r="V1637" s="81"/>
      <c r="W1637" s="81"/>
      <c r="X1637" s="81"/>
      <c r="Y1637" s="81"/>
      <c r="Z1637" s="81"/>
      <c r="AA1637" s="81"/>
      <c r="AB1637" s="81"/>
      <c r="AC1637" s="81"/>
      <c r="AD1637" s="81"/>
      <c r="AE1637" s="81"/>
      <c r="AF1637" s="81"/>
      <c r="AG1637" s="81"/>
      <c r="AH1637" s="81"/>
      <c r="AI1637" s="81"/>
      <c r="AJ1637" s="81"/>
      <c r="AK1637" s="81"/>
      <c r="AL1637" s="81"/>
      <c r="AM1637" s="81"/>
      <c r="AN1637" s="81"/>
      <c r="AO1637" s="81"/>
      <c r="AP1637" s="81"/>
      <c r="AQ1637" s="81"/>
      <c r="AR1637" s="81"/>
      <c r="AS1637" s="81"/>
      <c r="AT1637" s="81"/>
      <c r="AU1637" s="81"/>
      <c r="AV1637" s="81"/>
      <c r="AW1637" s="81"/>
      <c r="AX1637" s="81"/>
      <c r="AY1637" s="81"/>
      <c r="AZ1637" s="81"/>
      <c r="BA1637" s="81"/>
      <c r="BB1637" s="81"/>
      <c r="BC1637" s="81"/>
      <c r="BD1637" s="81"/>
      <c r="BE1637" s="81"/>
      <c r="BF1637" s="81"/>
      <c r="BG1637" s="81"/>
      <c r="BH1637" s="81"/>
      <c r="BI1637" s="81"/>
      <c r="BJ1637" s="86"/>
      <c r="BK1637" s="86"/>
      <c r="BL1637" s="34"/>
      <c r="BM1637" s="86"/>
      <c r="BN1637" s="86"/>
      <c r="BO1637" s="86"/>
      <c r="BP1637" s="86"/>
      <c r="BQ1637" s="86"/>
      <c r="BR1637" s="86"/>
      <c r="BS1637" s="86"/>
      <c r="BT1637" s="86"/>
      <c r="BU1637" s="86"/>
      <c r="BV1637" s="86"/>
      <c r="BW1637" s="86"/>
      <c r="BX1637" s="86"/>
      <c r="BY1637" s="86"/>
      <c r="BZ1637" s="86"/>
      <c r="CA1637" s="86"/>
      <c r="CB1637" s="86"/>
      <c r="CC1637" s="86"/>
      <c r="CD1637" s="86"/>
      <c r="CE1637" s="86"/>
      <c r="CF1637" s="86"/>
      <c r="CG1637" s="86"/>
      <c r="CH1637" s="86"/>
      <c r="CI1637" s="86"/>
      <c r="CJ1637" s="86"/>
      <c r="CK1637" s="86"/>
      <c r="CS1637" s="1" t="s">
        <v>3929</v>
      </c>
    </row>
    <row r="1638" spans="1:97" ht="15.75" hidden="1" customHeight="1">
      <c r="A1638" s="86"/>
      <c r="B1638" s="106"/>
      <c r="C1638" s="81"/>
      <c r="D1638" s="106"/>
      <c r="E1638" s="106"/>
      <c r="F1638" s="106"/>
      <c r="G1638" s="106"/>
      <c r="H1638" s="106"/>
      <c r="I1638" s="106"/>
      <c r="J1638" s="106"/>
      <c r="K1638" s="106"/>
      <c r="L1638" s="106"/>
      <c r="M1638" s="81"/>
      <c r="N1638" s="81"/>
      <c r="O1638" s="81"/>
      <c r="P1638" s="81"/>
      <c r="Q1638" s="81"/>
      <c r="R1638" s="81"/>
      <c r="S1638" s="81"/>
      <c r="T1638" s="81"/>
      <c r="U1638" s="81"/>
      <c r="V1638" s="81"/>
      <c r="W1638" s="81"/>
      <c r="X1638" s="81"/>
      <c r="Y1638" s="81"/>
      <c r="Z1638" s="81"/>
      <c r="AA1638" s="81"/>
      <c r="AB1638" s="81"/>
      <c r="AC1638" s="81"/>
      <c r="AD1638" s="81"/>
      <c r="AE1638" s="81"/>
      <c r="AF1638" s="81"/>
      <c r="AG1638" s="81"/>
      <c r="AH1638" s="81"/>
      <c r="AI1638" s="81"/>
      <c r="AJ1638" s="81"/>
      <c r="AK1638" s="81"/>
      <c r="AL1638" s="81"/>
      <c r="AM1638" s="81"/>
      <c r="AN1638" s="81"/>
      <c r="AO1638" s="81"/>
      <c r="AP1638" s="81"/>
      <c r="AQ1638" s="81"/>
      <c r="AR1638" s="81"/>
      <c r="AS1638" s="81"/>
      <c r="AT1638" s="81"/>
      <c r="AU1638" s="81"/>
      <c r="AV1638" s="81"/>
      <c r="AW1638" s="81"/>
      <c r="AX1638" s="81"/>
      <c r="AY1638" s="81"/>
      <c r="AZ1638" s="81"/>
      <c r="BA1638" s="81"/>
      <c r="BB1638" s="81"/>
      <c r="BC1638" s="81"/>
      <c r="BD1638" s="81"/>
      <c r="BE1638" s="81"/>
      <c r="BF1638" s="81"/>
      <c r="BG1638" s="81"/>
      <c r="BH1638" s="81"/>
      <c r="BI1638" s="81"/>
      <c r="BJ1638" s="86"/>
      <c r="BK1638" s="86"/>
      <c r="BL1638" s="34"/>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S1638" s="1" t="s">
        <v>3930</v>
      </c>
    </row>
    <row r="1639" spans="1:97" ht="15.75" hidden="1" customHeight="1">
      <c r="A1639" s="86"/>
      <c r="B1639" s="106"/>
      <c r="C1639" s="81"/>
      <c r="D1639" s="106"/>
      <c r="E1639" s="106"/>
      <c r="F1639" s="106"/>
      <c r="G1639" s="106"/>
      <c r="H1639" s="106"/>
      <c r="I1639" s="106"/>
      <c r="J1639" s="106"/>
      <c r="K1639" s="106"/>
      <c r="L1639" s="106"/>
      <c r="M1639" s="81"/>
      <c r="N1639" s="81"/>
      <c r="O1639" s="81"/>
      <c r="P1639" s="81"/>
      <c r="Q1639" s="81"/>
      <c r="R1639" s="81"/>
      <c r="S1639" s="81"/>
      <c r="T1639" s="81"/>
      <c r="U1639" s="81"/>
      <c r="V1639" s="81"/>
      <c r="W1639" s="81"/>
      <c r="X1639" s="81"/>
      <c r="Y1639" s="81"/>
      <c r="Z1639" s="81"/>
      <c r="AA1639" s="81"/>
      <c r="AB1639" s="81"/>
      <c r="AC1639" s="81"/>
      <c r="AD1639" s="81"/>
      <c r="AE1639" s="81"/>
      <c r="AF1639" s="81"/>
      <c r="AG1639" s="81"/>
      <c r="AH1639" s="81"/>
      <c r="AI1639" s="81"/>
      <c r="AJ1639" s="81"/>
      <c r="AK1639" s="81"/>
      <c r="AL1639" s="81"/>
      <c r="AM1639" s="81"/>
      <c r="AN1639" s="81"/>
      <c r="AO1639" s="81"/>
      <c r="AP1639" s="81"/>
      <c r="AQ1639" s="81"/>
      <c r="AR1639" s="81"/>
      <c r="AS1639" s="81"/>
      <c r="AT1639" s="81"/>
      <c r="AU1639" s="81"/>
      <c r="AV1639" s="81"/>
      <c r="AW1639" s="81"/>
      <c r="AX1639" s="81"/>
      <c r="AY1639" s="81"/>
      <c r="AZ1639" s="81"/>
      <c r="BA1639" s="81"/>
      <c r="BB1639" s="81"/>
      <c r="BC1639" s="81"/>
      <c r="BD1639" s="81"/>
      <c r="BE1639" s="81"/>
      <c r="BF1639" s="81"/>
      <c r="BG1639" s="81"/>
      <c r="BH1639" s="81"/>
      <c r="BI1639" s="81"/>
      <c r="BJ1639" s="86"/>
      <c r="BK1639" s="86"/>
      <c r="BL1639" s="34"/>
      <c r="BM1639" s="86"/>
      <c r="BN1639" s="86"/>
      <c r="BO1639" s="86"/>
      <c r="BP1639" s="86"/>
      <c r="BQ1639" s="86"/>
      <c r="BR1639" s="86"/>
      <c r="BS1639" s="86"/>
      <c r="BT1639" s="86"/>
      <c r="BU1639" s="86"/>
      <c r="BV1639" s="86"/>
      <c r="BW1639" s="86"/>
      <c r="BX1639" s="86"/>
      <c r="BY1639" s="86"/>
      <c r="BZ1639" s="86"/>
      <c r="CA1639" s="86"/>
      <c r="CB1639" s="86"/>
      <c r="CC1639" s="86"/>
      <c r="CD1639" s="86"/>
      <c r="CE1639" s="86"/>
      <c r="CF1639" s="86"/>
      <c r="CG1639" s="86"/>
      <c r="CH1639" s="86"/>
      <c r="CI1639" s="86"/>
      <c r="CJ1639" s="86"/>
      <c r="CK1639" s="86"/>
      <c r="CS1639" s="1" t="s">
        <v>3931</v>
      </c>
    </row>
    <row r="1640" spans="1:97" ht="15.75" hidden="1" customHeight="1">
      <c r="A1640" s="86"/>
      <c r="B1640" s="106"/>
      <c r="C1640" s="81"/>
      <c r="D1640" s="106"/>
      <c r="E1640" s="106"/>
      <c r="F1640" s="106"/>
      <c r="G1640" s="106"/>
      <c r="H1640" s="106"/>
      <c r="I1640" s="106"/>
      <c r="J1640" s="106"/>
      <c r="K1640" s="106"/>
      <c r="L1640" s="106"/>
      <c r="M1640" s="81"/>
      <c r="N1640" s="81"/>
      <c r="O1640" s="81"/>
      <c r="P1640" s="81"/>
      <c r="Q1640" s="81"/>
      <c r="R1640" s="81"/>
      <c r="S1640" s="81"/>
      <c r="T1640" s="81"/>
      <c r="U1640" s="81"/>
      <c r="V1640" s="81"/>
      <c r="W1640" s="81"/>
      <c r="X1640" s="81"/>
      <c r="Y1640" s="81"/>
      <c r="Z1640" s="81"/>
      <c r="AA1640" s="81"/>
      <c r="AB1640" s="81"/>
      <c r="AC1640" s="81"/>
      <c r="AD1640" s="81"/>
      <c r="AE1640" s="81"/>
      <c r="AF1640" s="81"/>
      <c r="AG1640" s="81"/>
      <c r="AH1640" s="81"/>
      <c r="AI1640" s="81"/>
      <c r="AJ1640" s="81"/>
      <c r="AK1640" s="81"/>
      <c r="AL1640" s="81"/>
      <c r="AM1640" s="81"/>
      <c r="AN1640" s="81"/>
      <c r="AO1640" s="81"/>
      <c r="AP1640" s="81"/>
      <c r="AQ1640" s="81"/>
      <c r="AR1640" s="81"/>
      <c r="AS1640" s="81"/>
      <c r="AT1640" s="81"/>
      <c r="AU1640" s="81"/>
      <c r="AV1640" s="81"/>
      <c r="AW1640" s="81"/>
      <c r="AX1640" s="81"/>
      <c r="AY1640" s="81"/>
      <c r="AZ1640" s="81"/>
      <c r="BA1640" s="81"/>
      <c r="BB1640" s="81"/>
      <c r="BC1640" s="81"/>
      <c r="BD1640" s="81"/>
      <c r="BE1640" s="81"/>
      <c r="BF1640" s="81"/>
      <c r="BG1640" s="81"/>
      <c r="BH1640" s="81"/>
      <c r="BI1640" s="81"/>
      <c r="BJ1640" s="86"/>
      <c r="BK1640" s="86"/>
      <c r="BL1640" s="34"/>
      <c r="BM1640" s="86"/>
      <c r="BN1640" s="86"/>
      <c r="BO1640" s="86"/>
      <c r="BP1640" s="86"/>
      <c r="BQ1640" s="86"/>
      <c r="BR1640" s="86"/>
      <c r="BS1640" s="86"/>
      <c r="BT1640" s="86"/>
      <c r="BU1640" s="86"/>
      <c r="BV1640" s="86"/>
      <c r="BW1640" s="86"/>
      <c r="BX1640" s="86"/>
      <c r="BY1640" s="86"/>
      <c r="BZ1640" s="86"/>
      <c r="CA1640" s="86"/>
      <c r="CB1640" s="86"/>
      <c r="CC1640" s="86"/>
      <c r="CD1640" s="86"/>
      <c r="CE1640" s="86"/>
      <c r="CF1640" s="86"/>
      <c r="CG1640" s="86"/>
      <c r="CH1640" s="86"/>
      <c r="CI1640" s="86"/>
      <c r="CJ1640" s="86"/>
      <c r="CK1640" s="86"/>
      <c r="CS1640" s="1" t="s">
        <v>3932</v>
      </c>
    </row>
    <row r="1641" spans="1:97" ht="15.75" hidden="1" customHeight="1">
      <c r="A1641" s="86"/>
      <c r="B1641" s="106"/>
      <c r="C1641" s="81"/>
      <c r="D1641" s="106"/>
      <c r="E1641" s="106"/>
      <c r="F1641" s="106"/>
      <c r="G1641" s="106"/>
      <c r="H1641" s="106"/>
      <c r="I1641" s="106"/>
      <c r="J1641" s="106"/>
      <c r="K1641" s="106"/>
      <c r="L1641" s="106"/>
      <c r="M1641" s="81"/>
      <c r="N1641" s="81"/>
      <c r="O1641" s="81"/>
      <c r="P1641" s="81"/>
      <c r="Q1641" s="81"/>
      <c r="R1641" s="81"/>
      <c r="S1641" s="81"/>
      <c r="T1641" s="81"/>
      <c r="U1641" s="81"/>
      <c r="V1641" s="81"/>
      <c r="W1641" s="81"/>
      <c r="X1641" s="81"/>
      <c r="Y1641" s="81"/>
      <c r="Z1641" s="81"/>
      <c r="AA1641" s="81"/>
      <c r="AB1641" s="81"/>
      <c r="AC1641" s="81"/>
      <c r="AD1641" s="81"/>
      <c r="AE1641" s="81"/>
      <c r="AF1641" s="81"/>
      <c r="AG1641" s="81"/>
      <c r="AH1641" s="81"/>
      <c r="AI1641" s="81"/>
      <c r="AJ1641" s="81"/>
      <c r="AK1641" s="81"/>
      <c r="AL1641" s="81"/>
      <c r="AM1641" s="81"/>
      <c r="AN1641" s="81"/>
      <c r="AO1641" s="81"/>
      <c r="AP1641" s="81"/>
      <c r="AQ1641" s="81"/>
      <c r="AR1641" s="81"/>
      <c r="AS1641" s="81"/>
      <c r="AT1641" s="81"/>
      <c r="AU1641" s="81"/>
      <c r="AV1641" s="81"/>
      <c r="AW1641" s="81"/>
      <c r="AX1641" s="81"/>
      <c r="AY1641" s="81"/>
      <c r="AZ1641" s="81"/>
      <c r="BA1641" s="81"/>
      <c r="BB1641" s="81"/>
      <c r="BC1641" s="81"/>
      <c r="BD1641" s="81"/>
      <c r="BE1641" s="81"/>
      <c r="BF1641" s="81"/>
      <c r="BG1641" s="81"/>
      <c r="BH1641" s="81"/>
      <c r="BI1641" s="81"/>
      <c r="BJ1641" s="86"/>
      <c r="BK1641" s="86"/>
      <c r="BL1641" s="34"/>
      <c r="BM1641" s="86"/>
      <c r="BN1641" s="86"/>
      <c r="BO1641" s="86"/>
      <c r="BP1641" s="86"/>
      <c r="BQ1641" s="86"/>
      <c r="BR1641" s="86"/>
      <c r="BS1641" s="86"/>
      <c r="BT1641" s="86"/>
      <c r="BU1641" s="86"/>
      <c r="BV1641" s="86"/>
      <c r="BW1641" s="86"/>
      <c r="BX1641" s="86"/>
      <c r="BY1641" s="86"/>
      <c r="BZ1641" s="86"/>
      <c r="CA1641" s="86"/>
      <c r="CB1641" s="86"/>
      <c r="CC1641" s="86"/>
      <c r="CD1641" s="86"/>
      <c r="CE1641" s="86"/>
      <c r="CF1641" s="86"/>
      <c r="CG1641" s="86"/>
      <c r="CH1641" s="86"/>
      <c r="CI1641" s="86"/>
      <c r="CJ1641" s="86"/>
      <c r="CK1641" s="86"/>
      <c r="CS1641" s="1" t="s">
        <v>3933</v>
      </c>
    </row>
    <row r="1642" spans="1:97" ht="15.75" hidden="1" customHeight="1">
      <c r="A1642" s="86"/>
      <c r="B1642" s="106"/>
      <c r="C1642" s="81"/>
      <c r="D1642" s="106"/>
      <c r="E1642" s="106"/>
      <c r="F1642" s="106"/>
      <c r="G1642" s="106"/>
      <c r="H1642" s="106"/>
      <c r="I1642" s="106"/>
      <c r="J1642" s="106"/>
      <c r="K1642" s="106"/>
      <c r="L1642" s="106"/>
      <c r="M1642" s="81"/>
      <c r="N1642" s="81"/>
      <c r="O1642" s="81"/>
      <c r="P1642" s="81"/>
      <c r="Q1642" s="81"/>
      <c r="R1642" s="81"/>
      <c r="S1642" s="81"/>
      <c r="T1642" s="81"/>
      <c r="U1642" s="81"/>
      <c r="V1642" s="81"/>
      <c r="W1642" s="81"/>
      <c r="X1642" s="81"/>
      <c r="Y1642" s="81"/>
      <c r="Z1642" s="81"/>
      <c r="AA1642" s="81"/>
      <c r="AB1642" s="81"/>
      <c r="AC1642" s="81"/>
      <c r="AD1642" s="81"/>
      <c r="AE1642" s="81"/>
      <c r="AF1642" s="81"/>
      <c r="AG1642" s="81"/>
      <c r="AH1642" s="81"/>
      <c r="AI1642" s="81"/>
      <c r="AJ1642" s="81"/>
      <c r="AK1642" s="81"/>
      <c r="AL1642" s="81"/>
      <c r="AM1642" s="81"/>
      <c r="AN1642" s="81"/>
      <c r="AO1642" s="81"/>
      <c r="AP1642" s="81"/>
      <c r="AQ1642" s="81"/>
      <c r="AR1642" s="81"/>
      <c r="AS1642" s="81"/>
      <c r="AT1642" s="81"/>
      <c r="AU1642" s="81"/>
      <c r="AV1642" s="81"/>
      <c r="AW1642" s="81"/>
      <c r="AX1642" s="81"/>
      <c r="AY1642" s="81"/>
      <c r="AZ1642" s="81"/>
      <c r="BA1642" s="81"/>
      <c r="BB1642" s="81"/>
      <c r="BC1642" s="81"/>
      <c r="BD1642" s="81"/>
      <c r="BE1642" s="81"/>
      <c r="BF1642" s="81"/>
      <c r="BG1642" s="81"/>
      <c r="BH1642" s="81"/>
      <c r="BI1642" s="81"/>
      <c r="BJ1642" s="86"/>
      <c r="BK1642" s="86"/>
      <c r="BL1642" s="34"/>
      <c r="BM1642" s="86"/>
      <c r="BN1642" s="86"/>
      <c r="BO1642" s="86"/>
      <c r="BP1642" s="86"/>
      <c r="BQ1642" s="86"/>
      <c r="BR1642" s="86"/>
      <c r="BS1642" s="86"/>
      <c r="BT1642" s="86"/>
      <c r="BU1642" s="86"/>
      <c r="BV1642" s="86"/>
      <c r="BW1642" s="86"/>
      <c r="BX1642" s="86"/>
      <c r="BY1642" s="86"/>
      <c r="BZ1642" s="86"/>
      <c r="CA1642" s="86"/>
      <c r="CB1642" s="86"/>
      <c r="CC1642" s="86"/>
      <c r="CD1642" s="86"/>
      <c r="CE1642" s="86"/>
      <c r="CF1642" s="86"/>
      <c r="CG1642" s="86"/>
      <c r="CH1642" s="86"/>
      <c r="CI1642" s="86"/>
      <c r="CJ1642" s="86"/>
      <c r="CK1642" s="86"/>
      <c r="CS1642" s="1" t="s">
        <v>3934</v>
      </c>
    </row>
    <row r="1643" spans="1:97" ht="15.75" hidden="1" customHeight="1">
      <c r="A1643" s="86"/>
      <c r="B1643" s="106"/>
      <c r="C1643" s="81"/>
      <c r="D1643" s="106"/>
      <c r="E1643" s="106"/>
      <c r="F1643" s="106"/>
      <c r="G1643" s="106"/>
      <c r="H1643" s="106"/>
      <c r="I1643" s="106"/>
      <c r="J1643" s="106"/>
      <c r="K1643" s="106"/>
      <c r="L1643" s="106"/>
      <c r="M1643" s="81"/>
      <c r="N1643" s="81"/>
      <c r="O1643" s="81"/>
      <c r="P1643" s="81"/>
      <c r="Q1643" s="81"/>
      <c r="R1643" s="81"/>
      <c r="S1643" s="81"/>
      <c r="T1643" s="81"/>
      <c r="U1643" s="81"/>
      <c r="V1643" s="81"/>
      <c r="W1643" s="81"/>
      <c r="X1643" s="81"/>
      <c r="Y1643" s="81"/>
      <c r="Z1643" s="81"/>
      <c r="AA1643" s="81"/>
      <c r="AB1643" s="81"/>
      <c r="AC1643" s="81"/>
      <c r="AD1643" s="81"/>
      <c r="AE1643" s="81"/>
      <c r="AF1643" s="81"/>
      <c r="AG1643" s="81"/>
      <c r="AH1643" s="81"/>
      <c r="AI1643" s="81"/>
      <c r="AJ1643" s="81"/>
      <c r="AK1643" s="81"/>
      <c r="AL1643" s="81"/>
      <c r="AM1643" s="81"/>
      <c r="AN1643" s="81"/>
      <c r="AO1643" s="81"/>
      <c r="AP1643" s="81"/>
      <c r="AQ1643" s="81"/>
      <c r="AR1643" s="81"/>
      <c r="AS1643" s="81"/>
      <c r="AT1643" s="81"/>
      <c r="AU1643" s="81"/>
      <c r="AV1643" s="81"/>
      <c r="AW1643" s="81"/>
      <c r="AX1643" s="81"/>
      <c r="AY1643" s="81"/>
      <c r="AZ1643" s="81"/>
      <c r="BA1643" s="81"/>
      <c r="BB1643" s="81"/>
      <c r="BC1643" s="81"/>
      <c r="BD1643" s="81"/>
      <c r="BE1643" s="81"/>
      <c r="BF1643" s="81"/>
      <c r="BG1643" s="81"/>
      <c r="BH1643" s="81"/>
      <c r="BI1643" s="81"/>
      <c r="BJ1643" s="86"/>
      <c r="BK1643" s="86"/>
      <c r="BL1643" s="34"/>
      <c r="BM1643" s="86"/>
      <c r="BN1643" s="86"/>
      <c r="BO1643" s="86"/>
      <c r="BP1643" s="86"/>
      <c r="BQ1643" s="86"/>
      <c r="BR1643" s="86"/>
      <c r="BS1643" s="86"/>
      <c r="BT1643" s="86"/>
      <c r="BU1643" s="86"/>
      <c r="BV1643" s="86"/>
      <c r="BW1643" s="86"/>
      <c r="BX1643" s="86"/>
      <c r="BY1643" s="86"/>
      <c r="BZ1643" s="86"/>
      <c r="CA1643" s="86"/>
      <c r="CB1643" s="86"/>
      <c r="CC1643" s="86"/>
      <c r="CD1643" s="86"/>
      <c r="CE1643" s="86"/>
      <c r="CF1643" s="86"/>
      <c r="CG1643" s="86"/>
      <c r="CH1643" s="86"/>
      <c r="CI1643" s="86"/>
      <c r="CJ1643" s="86"/>
      <c r="CK1643" s="86"/>
      <c r="CS1643" s="1" t="s">
        <v>3935</v>
      </c>
    </row>
    <row r="1644" spans="1:97" ht="15.75" hidden="1" customHeight="1">
      <c r="A1644" s="86"/>
      <c r="B1644" s="106"/>
      <c r="C1644" s="81"/>
      <c r="D1644" s="106"/>
      <c r="E1644" s="106"/>
      <c r="F1644" s="106"/>
      <c r="G1644" s="106"/>
      <c r="H1644" s="106"/>
      <c r="I1644" s="106"/>
      <c r="J1644" s="106"/>
      <c r="K1644" s="106"/>
      <c r="L1644" s="106"/>
      <c r="M1644" s="81"/>
      <c r="N1644" s="81"/>
      <c r="O1644" s="81"/>
      <c r="P1644" s="81"/>
      <c r="Q1644" s="81"/>
      <c r="R1644" s="81"/>
      <c r="S1644" s="81"/>
      <c r="T1644" s="81"/>
      <c r="U1644" s="81"/>
      <c r="V1644" s="81"/>
      <c r="W1644" s="81"/>
      <c r="X1644" s="81"/>
      <c r="Y1644" s="81"/>
      <c r="Z1644" s="81"/>
      <c r="AA1644" s="81"/>
      <c r="AB1644" s="81"/>
      <c r="AC1644" s="81"/>
      <c r="AD1644" s="81"/>
      <c r="AE1644" s="81"/>
      <c r="AF1644" s="81"/>
      <c r="AG1644" s="81"/>
      <c r="AH1644" s="81"/>
      <c r="AI1644" s="81"/>
      <c r="AJ1644" s="81"/>
      <c r="AK1644" s="81"/>
      <c r="AL1644" s="81"/>
      <c r="AM1644" s="81"/>
      <c r="AN1644" s="81"/>
      <c r="AO1644" s="81"/>
      <c r="AP1644" s="81"/>
      <c r="AQ1644" s="81"/>
      <c r="AR1644" s="81"/>
      <c r="AS1644" s="81"/>
      <c r="AT1644" s="81"/>
      <c r="AU1644" s="81"/>
      <c r="AV1644" s="81"/>
      <c r="AW1644" s="81"/>
      <c r="AX1644" s="81"/>
      <c r="AY1644" s="81"/>
      <c r="AZ1644" s="81"/>
      <c r="BA1644" s="81"/>
      <c r="BB1644" s="81"/>
      <c r="BC1644" s="81"/>
      <c r="BD1644" s="81"/>
      <c r="BE1644" s="81"/>
      <c r="BF1644" s="81"/>
      <c r="BG1644" s="81"/>
      <c r="BH1644" s="81"/>
      <c r="BI1644" s="81"/>
      <c r="BJ1644" s="86"/>
      <c r="BK1644" s="86"/>
      <c r="BL1644" s="34"/>
      <c r="BM1644" s="86"/>
      <c r="BN1644" s="86"/>
      <c r="BO1644" s="86"/>
      <c r="BP1644" s="86"/>
      <c r="BQ1644" s="86"/>
      <c r="BR1644" s="86"/>
      <c r="BS1644" s="86"/>
      <c r="BT1644" s="86"/>
      <c r="BU1644" s="86"/>
      <c r="BV1644" s="86"/>
      <c r="BW1644" s="86"/>
      <c r="BX1644" s="86"/>
      <c r="BY1644" s="86"/>
      <c r="BZ1644" s="86"/>
      <c r="CA1644" s="86"/>
      <c r="CB1644" s="86"/>
      <c r="CC1644" s="86"/>
      <c r="CD1644" s="86"/>
      <c r="CE1644" s="86"/>
      <c r="CF1644" s="86"/>
      <c r="CG1644" s="86"/>
      <c r="CH1644" s="86"/>
      <c r="CI1644" s="86"/>
      <c r="CJ1644" s="86"/>
      <c r="CK1644" s="86"/>
      <c r="CS1644" s="1" t="s">
        <v>3936</v>
      </c>
    </row>
    <row r="1645" spans="1:97" ht="15.75" hidden="1" customHeight="1">
      <c r="A1645" s="86"/>
      <c r="B1645" s="106"/>
      <c r="C1645" s="81"/>
      <c r="D1645" s="106"/>
      <c r="E1645" s="106"/>
      <c r="F1645" s="106"/>
      <c r="G1645" s="106"/>
      <c r="H1645" s="106"/>
      <c r="I1645" s="106"/>
      <c r="J1645" s="106"/>
      <c r="K1645" s="106"/>
      <c r="L1645" s="106"/>
      <c r="M1645" s="81"/>
      <c r="N1645" s="81"/>
      <c r="O1645" s="81"/>
      <c r="P1645" s="81"/>
      <c r="Q1645" s="81"/>
      <c r="R1645" s="81"/>
      <c r="S1645" s="81"/>
      <c r="T1645" s="81"/>
      <c r="U1645" s="81"/>
      <c r="V1645" s="81"/>
      <c r="W1645" s="81"/>
      <c r="X1645" s="81"/>
      <c r="Y1645" s="81"/>
      <c r="Z1645" s="81"/>
      <c r="AA1645" s="81"/>
      <c r="AB1645" s="81"/>
      <c r="AC1645" s="81"/>
      <c r="AD1645" s="81"/>
      <c r="AE1645" s="81"/>
      <c r="AF1645" s="81"/>
      <c r="AG1645" s="81"/>
      <c r="AH1645" s="81"/>
      <c r="AI1645" s="81"/>
      <c r="AJ1645" s="81"/>
      <c r="AK1645" s="81"/>
      <c r="AL1645" s="81"/>
      <c r="AM1645" s="81"/>
      <c r="AN1645" s="81"/>
      <c r="AO1645" s="81"/>
      <c r="AP1645" s="81"/>
      <c r="AQ1645" s="81"/>
      <c r="AR1645" s="81"/>
      <c r="AS1645" s="81"/>
      <c r="AT1645" s="81"/>
      <c r="AU1645" s="81"/>
      <c r="AV1645" s="81"/>
      <c r="AW1645" s="81"/>
      <c r="AX1645" s="81"/>
      <c r="AY1645" s="81"/>
      <c r="AZ1645" s="81"/>
      <c r="BA1645" s="81"/>
      <c r="BB1645" s="81"/>
      <c r="BC1645" s="81"/>
      <c r="BD1645" s="81"/>
      <c r="BE1645" s="81"/>
      <c r="BF1645" s="81"/>
      <c r="BG1645" s="81"/>
      <c r="BH1645" s="81"/>
      <c r="BI1645" s="81"/>
      <c r="BJ1645" s="86"/>
      <c r="BK1645" s="86"/>
      <c r="BL1645" s="34"/>
      <c r="BM1645" s="86"/>
      <c r="BN1645" s="86"/>
      <c r="BO1645" s="86"/>
      <c r="BP1645" s="86"/>
      <c r="BQ1645" s="86"/>
      <c r="BR1645" s="86"/>
      <c r="BS1645" s="86"/>
      <c r="BT1645" s="86"/>
      <c r="BU1645" s="86"/>
      <c r="BV1645" s="86"/>
      <c r="BW1645" s="86"/>
      <c r="BX1645" s="86"/>
      <c r="BY1645" s="86"/>
      <c r="BZ1645" s="86"/>
      <c r="CA1645" s="86"/>
      <c r="CB1645" s="86"/>
      <c r="CC1645" s="86"/>
      <c r="CD1645" s="86"/>
      <c r="CE1645" s="86"/>
      <c r="CF1645" s="86"/>
      <c r="CG1645" s="86"/>
      <c r="CH1645" s="86"/>
      <c r="CI1645" s="86"/>
      <c r="CJ1645" s="86"/>
      <c r="CK1645" s="86"/>
      <c r="CS1645" s="1" t="s">
        <v>3937</v>
      </c>
    </row>
    <row r="1646" spans="1:97" ht="15.75" hidden="1" customHeight="1">
      <c r="A1646" s="86"/>
      <c r="B1646" s="106"/>
      <c r="C1646" s="81"/>
      <c r="D1646" s="106"/>
      <c r="E1646" s="106"/>
      <c r="F1646" s="106"/>
      <c r="G1646" s="106"/>
      <c r="H1646" s="106"/>
      <c r="I1646" s="106"/>
      <c r="J1646" s="106"/>
      <c r="K1646" s="106"/>
      <c r="L1646" s="106"/>
      <c r="M1646" s="81"/>
      <c r="N1646" s="81"/>
      <c r="O1646" s="81"/>
      <c r="P1646" s="81"/>
      <c r="Q1646" s="81"/>
      <c r="R1646" s="81"/>
      <c r="S1646" s="81"/>
      <c r="T1646" s="81"/>
      <c r="U1646" s="81"/>
      <c r="V1646" s="81"/>
      <c r="W1646" s="81"/>
      <c r="X1646" s="81"/>
      <c r="Y1646" s="81"/>
      <c r="Z1646" s="81"/>
      <c r="AA1646" s="81"/>
      <c r="AB1646" s="81"/>
      <c r="AC1646" s="81"/>
      <c r="AD1646" s="81"/>
      <c r="AE1646" s="81"/>
      <c r="AF1646" s="81"/>
      <c r="AG1646" s="81"/>
      <c r="AH1646" s="81"/>
      <c r="AI1646" s="81"/>
      <c r="AJ1646" s="81"/>
      <c r="AK1646" s="81"/>
      <c r="AL1646" s="81"/>
      <c r="AM1646" s="81"/>
      <c r="AN1646" s="81"/>
      <c r="AO1646" s="81"/>
      <c r="AP1646" s="81"/>
      <c r="AQ1646" s="81"/>
      <c r="AR1646" s="81"/>
      <c r="AS1646" s="81"/>
      <c r="AT1646" s="81"/>
      <c r="AU1646" s="81"/>
      <c r="AV1646" s="81"/>
      <c r="AW1646" s="81"/>
      <c r="AX1646" s="81"/>
      <c r="AY1646" s="81"/>
      <c r="AZ1646" s="81"/>
      <c r="BA1646" s="81"/>
      <c r="BB1646" s="81"/>
      <c r="BC1646" s="81"/>
      <c r="BD1646" s="81"/>
      <c r="BE1646" s="81"/>
      <c r="BF1646" s="81"/>
      <c r="BG1646" s="81"/>
      <c r="BH1646" s="81"/>
      <c r="BI1646" s="81"/>
      <c r="BJ1646" s="86"/>
      <c r="BK1646" s="86"/>
      <c r="BL1646" s="34"/>
      <c r="BM1646" s="86"/>
      <c r="BN1646" s="86"/>
      <c r="BO1646" s="86"/>
      <c r="BP1646" s="86"/>
      <c r="BQ1646" s="86"/>
      <c r="BR1646" s="86"/>
      <c r="BS1646" s="86"/>
      <c r="BT1646" s="86"/>
      <c r="BU1646" s="86"/>
      <c r="BV1646" s="86"/>
      <c r="BW1646" s="86"/>
      <c r="BX1646" s="86"/>
      <c r="BY1646" s="86"/>
      <c r="BZ1646" s="86"/>
      <c r="CA1646" s="86"/>
      <c r="CB1646" s="86"/>
      <c r="CC1646" s="86"/>
      <c r="CD1646" s="86"/>
      <c r="CE1646" s="86"/>
      <c r="CF1646" s="86"/>
      <c r="CG1646" s="86"/>
      <c r="CH1646" s="86"/>
      <c r="CI1646" s="86"/>
      <c r="CJ1646" s="86"/>
      <c r="CK1646" s="86"/>
      <c r="CS1646" s="1" t="s">
        <v>602</v>
      </c>
    </row>
    <row r="1647" spans="1:97" ht="15.75" hidden="1" customHeight="1">
      <c r="A1647" s="86"/>
      <c r="B1647" s="106"/>
      <c r="C1647" s="81"/>
      <c r="D1647" s="106"/>
      <c r="E1647" s="106"/>
      <c r="F1647" s="106"/>
      <c r="G1647" s="106"/>
      <c r="H1647" s="106"/>
      <c r="I1647" s="106"/>
      <c r="J1647" s="106"/>
      <c r="K1647" s="106"/>
      <c r="L1647" s="106"/>
      <c r="M1647" s="81"/>
      <c r="N1647" s="81"/>
      <c r="O1647" s="81"/>
      <c r="P1647" s="81"/>
      <c r="Q1647" s="81"/>
      <c r="R1647" s="81"/>
      <c r="S1647" s="81"/>
      <c r="T1647" s="81"/>
      <c r="U1647" s="81"/>
      <c r="V1647" s="81"/>
      <c r="W1647" s="81"/>
      <c r="X1647" s="81"/>
      <c r="Y1647" s="81"/>
      <c r="Z1647" s="81"/>
      <c r="AA1647" s="81"/>
      <c r="AB1647" s="81"/>
      <c r="AC1647" s="81"/>
      <c r="AD1647" s="81"/>
      <c r="AE1647" s="81"/>
      <c r="AF1647" s="81"/>
      <c r="AG1647" s="81"/>
      <c r="AH1647" s="81"/>
      <c r="AI1647" s="81"/>
      <c r="AJ1647" s="81"/>
      <c r="AK1647" s="81"/>
      <c r="AL1647" s="81"/>
      <c r="AM1647" s="81"/>
      <c r="AN1647" s="81"/>
      <c r="AO1647" s="81"/>
      <c r="AP1647" s="81"/>
      <c r="AQ1647" s="81"/>
      <c r="AR1647" s="81"/>
      <c r="AS1647" s="81"/>
      <c r="AT1647" s="81"/>
      <c r="AU1647" s="81"/>
      <c r="AV1647" s="81"/>
      <c r="AW1647" s="81"/>
      <c r="AX1647" s="81"/>
      <c r="AY1647" s="81"/>
      <c r="AZ1647" s="81"/>
      <c r="BA1647" s="81"/>
      <c r="BB1647" s="81"/>
      <c r="BC1647" s="81"/>
      <c r="BD1647" s="81"/>
      <c r="BE1647" s="81"/>
      <c r="BF1647" s="81"/>
      <c r="BG1647" s="81"/>
      <c r="BH1647" s="81"/>
      <c r="BI1647" s="81"/>
      <c r="BJ1647" s="86"/>
      <c r="BK1647" s="86"/>
      <c r="BL1647" s="34"/>
      <c r="BM1647" s="86"/>
      <c r="BN1647" s="86"/>
      <c r="BO1647" s="86"/>
      <c r="BP1647" s="86"/>
      <c r="BQ1647" s="86"/>
      <c r="BR1647" s="86"/>
      <c r="BS1647" s="86"/>
      <c r="BT1647" s="86"/>
      <c r="BU1647" s="86"/>
      <c r="BV1647" s="86"/>
      <c r="BW1647" s="86"/>
      <c r="BX1647" s="86"/>
      <c r="BY1647" s="86"/>
      <c r="BZ1647" s="86"/>
      <c r="CA1647" s="86"/>
      <c r="CB1647" s="86"/>
      <c r="CC1647" s="86"/>
      <c r="CD1647" s="86"/>
      <c r="CE1647" s="86"/>
      <c r="CF1647" s="86"/>
      <c r="CG1647" s="86"/>
      <c r="CH1647" s="86"/>
      <c r="CI1647" s="86"/>
      <c r="CJ1647" s="86"/>
      <c r="CK1647" s="86"/>
      <c r="CS1647" s="1" t="s">
        <v>680</v>
      </c>
    </row>
    <row r="1648" spans="1:97" ht="15.75" hidden="1" customHeight="1">
      <c r="A1648" s="86"/>
      <c r="B1648" s="106"/>
      <c r="C1648" s="81"/>
      <c r="D1648" s="106"/>
      <c r="E1648" s="106"/>
      <c r="F1648" s="106"/>
      <c r="G1648" s="106"/>
      <c r="H1648" s="106"/>
      <c r="I1648" s="106"/>
      <c r="J1648" s="106"/>
      <c r="K1648" s="106"/>
      <c r="L1648" s="106"/>
      <c r="M1648" s="81"/>
      <c r="N1648" s="81"/>
      <c r="O1648" s="81"/>
      <c r="P1648" s="81"/>
      <c r="Q1648" s="81"/>
      <c r="R1648" s="81"/>
      <c r="S1648" s="81"/>
      <c r="T1648" s="81"/>
      <c r="U1648" s="81"/>
      <c r="V1648" s="81"/>
      <c r="W1648" s="81"/>
      <c r="X1648" s="81"/>
      <c r="Y1648" s="81"/>
      <c r="Z1648" s="81"/>
      <c r="AA1648" s="81"/>
      <c r="AB1648" s="81"/>
      <c r="AC1648" s="81"/>
      <c r="AD1648" s="81"/>
      <c r="AE1648" s="81"/>
      <c r="AF1648" s="81"/>
      <c r="AG1648" s="81"/>
      <c r="AH1648" s="81"/>
      <c r="AI1648" s="81"/>
      <c r="AJ1648" s="81"/>
      <c r="AK1648" s="81"/>
      <c r="AL1648" s="81"/>
      <c r="AM1648" s="81"/>
      <c r="AN1648" s="81"/>
      <c r="AO1648" s="81"/>
      <c r="AP1648" s="81"/>
      <c r="AQ1648" s="81"/>
      <c r="AR1648" s="81"/>
      <c r="AS1648" s="81"/>
      <c r="AT1648" s="81"/>
      <c r="AU1648" s="81"/>
      <c r="AV1648" s="81"/>
      <c r="AW1648" s="81"/>
      <c r="AX1648" s="81"/>
      <c r="AY1648" s="81"/>
      <c r="AZ1648" s="81"/>
      <c r="BA1648" s="81"/>
      <c r="BB1648" s="81"/>
      <c r="BC1648" s="81"/>
      <c r="BD1648" s="81"/>
      <c r="BE1648" s="81"/>
      <c r="BF1648" s="81"/>
      <c r="BG1648" s="81"/>
      <c r="BH1648" s="81"/>
      <c r="BI1648" s="81"/>
      <c r="BJ1648" s="86"/>
      <c r="BK1648" s="86"/>
      <c r="BL1648" s="34"/>
      <c r="BM1648" s="86"/>
      <c r="BN1648" s="86"/>
      <c r="BO1648" s="86"/>
      <c r="BP1648" s="86"/>
      <c r="BQ1648" s="86"/>
      <c r="BR1648" s="86"/>
      <c r="BS1648" s="86"/>
      <c r="BT1648" s="86"/>
      <c r="BU1648" s="86"/>
      <c r="BV1648" s="86"/>
      <c r="BW1648" s="86"/>
      <c r="BX1648" s="86"/>
      <c r="BY1648" s="86"/>
      <c r="BZ1648" s="86"/>
      <c r="CA1648" s="86"/>
      <c r="CB1648" s="86"/>
      <c r="CC1648" s="86"/>
      <c r="CD1648" s="86"/>
      <c r="CE1648" s="86"/>
      <c r="CF1648" s="86"/>
      <c r="CG1648" s="86"/>
      <c r="CH1648" s="86"/>
      <c r="CI1648" s="86"/>
      <c r="CJ1648" s="86"/>
      <c r="CK1648" s="86"/>
      <c r="CS1648" s="1" t="s">
        <v>3938</v>
      </c>
    </row>
    <row r="1649" spans="1:97" ht="15.75" hidden="1" customHeight="1">
      <c r="A1649" s="86"/>
      <c r="B1649" s="106"/>
      <c r="C1649" s="81"/>
      <c r="D1649" s="106"/>
      <c r="E1649" s="106"/>
      <c r="F1649" s="106"/>
      <c r="G1649" s="106"/>
      <c r="H1649" s="106"/>
      <c r="I1649" s="106"/>
      <c r="J1649" s="106"/>
      <c r="K1649" s="106"/>
      <c r="L1649" s="106"/>
      <c r="M1649" s="81"/>
      <c r="N1649" s="81"/>
      <c r="O1649" s="81"/>
      <c r="P1649" s="81"/>
      <c r="Q1649" s="81"/>
      <c r="R1649" s="81"/>
      <c r="S1649" s="81"/>
      <c r="T1649" s="81"/>
      <c r="U1649" s="81"/>
      <c r="V1649" s="81"/>
      <c r="W1649" s="81"/>
      <c r="X1649" s="81"/>
      <c r="Y1649" s="81"/>
      <c r="Z1649" s="81"/>
      <c r="AA1649" s="81"/>
      <c r="AB1649" s="81"/>
      <c r="AC1649" s="81"/>
      <c r="AD1649" s="81"/>
      <c r="AE1649" s="81"/>
      <c r="AF1649" s="81"/>
      <c r="AG1649" s="81"/>
      <c r="AH1649" s="81"/>
      <c r="AI1649" s="81"/>
      <c r="AJ1649" s="81"/>
      <c r="AK1649" s="81"/>
      <c r="AL1649" s="81"/>
      <c r="AM1649" s="81"/>
      <c r="AN1649" s="81"/>
      <c r="AO1649" s="81"/>
      <c r="AP1649" s="81"/>
      <c r="AQ1649" s="81"/>
      <c r="AR1649" s="81"/>
      <c r="AS1649" s="81"/>
      <c r="AT1649" s="81"/>
      <c r="AU1649" s="81"/>
      <c r="AV1649" s="81"/>
      <c r="AW1649" s="81"/>
      <c r="AX1649" s="81"/>
      <c r="AY1649" s="81"/>
      <c r="AZ1649" s="81"/>
      <c r="BA1649" s="81"/>
      <c r="BB1649" s="81"/>
      <c r="BC1649" s="81"/>
      <c r="BD1649" s="81"/>
      <c r="BE1649" s="81"/>
      <c r="BF1649" s="81"/>
      <c r="BG1649" s="81"/>
      <c r="BH1649" s="81"/>
      <c r="BI1649" s="81"/>
      <c r="BJ1649" s="86"/>
      <c r="BK1649" s="86"/>
      <c r="BL1649" s="34"/>
      <c r="BM1649" s="86"/>
      <c r="BN1649" s="86"/>
      <c r="BO1649" s="86"/>
      <c r="BP1649" s="86"/>
      <c r="BQ1649" s="86"/>
      <c r="BR1649" s="86"/>
      <c r="BS1649" s="86"/>
      <c r="BT1649" s="86"/>
      <c r="BU1649" s="86"/>
      <c r="BV1649" s="86"/>
      <c r="BW1649" s="86"/>
      <c r="BX1649" s="86"/>
      <c r="BY1649" s="86"/>
      <c r="BZ1649" s="86"/>
      <c r="CA1649" s="86"/>
      <c r="CB1649" s="86"/>
      <c r="CC1649" s="86"/>
      <c r="CD1649" s="86"/>
      <c r="CE1649" s="86"/>
      <c r="CF1649" s="86"/>
      <c r="CG1649" s="86"/>
      <c r="CH1649" s="86"/>
      <c r="CI1649" s="86"/>
      <c r="CJ1649" s="86"/>
      <c r="CK1649" s="86"/>
      <c r="CS1649" s="1" t="s">
        <v>3939</v>
      </c>
    </row>
    <row r="1650" spans="1:97" ht="15.75" hidden="1" customHeight="1">
      <c r="A1650" s="86"/>
      <c r="B1650" s="106"/>
      <c r="C1650" s="81"/>
      <c r="D1650" s="106"/>
      <c r="E1650" s="106"/>
      <c r="F1650" s="106"/>
      <c r="G1650" s="106"/>
      <c r="H1650" s="106"/>
      <c r="I1650" s="106"/>
      <c r="J1650" s="106"/>
      <c r="K1650" s="106"/>
      <c r="L1650" s="106"/>
      <c r="M1650" s="81"/>
      <c r="N1650" s="81"/>
      <c r="O1650" s="81"/>
      <c r="P1650" s="81"/>
      <c r="Q1650" s="81"/>
      <c r="R1650" s="81"/>
      <c r="S1650" s="81"/>
      <c r="T1650" s="81"/>
      <c r="U1650" s="81"/>
      <c r="V1650" s="81"/>
      <c r="W1650" s="81"/>
      <c r="X1650" s="81"/>
      <c r="Y1650" s="81"/>
      <c r="Z1650" s="81"/>
      <c r="AA1650" s="81"/>
      <c r="AB1650" s="81"/>
      <c r="AC1650" s="81"/>
      <c r="AD1650" s="81"/>
      <c r="AE1650" s="81"/>
      <c r="AF1650" s="81"/>
      <c r="AG1650" s="81"/>
      <c r="AH1650" s="81"/>
      <c r="AI1650" s="81"/>
      <c r="AJ1650" s="81"/>
      <c r="AK1650" s="81"/>
      <c r="AL1650" s="81"/>
      <c r="AM1650" s="81"/>
      <c r="AN1650" s="81"/>
      <c r="AO1650" s="81"/>
      <c r="AP1650" s="81"/>
      <c r="AQ1650" s="81"/>
      <c r="AR1650" s="81"/>
      <c r="AS1650" s="81"/>
      <c r="AT1650" s="81"/>
      <c r="AU1650" s="81"/>
      <c r="AV1650" s="81"/>
      <c r="AW1650" s="81"/>
      <c r="AX1650" s="81"/>
      <c r="AY1650" s="81"/>
      <c r="AZ1650" s="81"/>
      <c r="BA1650" s="81"/>
      <c r="BB1650" s="81"/>
      <c r="BC1650" s="81"/>
      <c r="BD1650" s="81"/>
      <c r="BE1650" s="81"/>
      <c r="BF1650" s="81"/>
      <c r="BG1650" s="81"/>
      <c r="BH1650" s="81"/>
      <c r="BI1650" s="81"/>
      <c r="BJ1650" s="86"/>
      <c r="BK1650" s="86"/>
      <c r="BL1650" s="34"/>
      <c r="BM1650" s="86"/>
      <c r="BN1650" s="86"/>
      <c r="BO1650" s="86"/>
      <c r="BP1650" s="86"/>
      <c r="BQ1650" s="86"/>
      <c r="BR1650" s="86"/>
      <c r="BS1650" s="86"/>
      <c r="BT1650" s="86"/>
      <c r="BU1650" s="86"/>
      <c r="BV1650" s="86"/>
      <c r="BW1650" s="86"/>
      <c r="BX1650" s="86"/>
      <c r="BY1650" s="86"/>
      <c r="BZ1650" s="86"/>
      <c r="CA1650" s="86"/>
      <c r="CB1650" s="86"/>
      <c r="CC1650" s="86"/>
      <c r="CD1650" s="86"/>
      <c r="CE1650" s="86"/>
      <c r="CF1650" s="86"/>
      <c r="CG1650" s="86"/>
      <c r="CH1650" s="86"/>
      <c r="CI1650" s="86"/>
      <c r="CJ1650" s="86"/>
      <c r="CK1650" s="86"/>
      <c r="CS1650" s="1" t="s">
        <v>3940</v>
      </c>
    </row>
    <row r="1651" spans="1:97" ht="15.75" hidden="1" customHeight="1">
      <c r="A1651" s="86"/>
      <c r="B1651" s="106"/>
      <c r="C1651" s="81"/>
      <c r="D1651" s="106"/>
      <c r="E1651" s="106"/>
      <c r="F1651" s="106"/>
      <c r="G1651" s="106"/>
      <c r="H1651" s="106"/>
      <c r="I1651" s="106"/>
      <c r="J1651" s="106"/>
      <c r="K1651" s="106"/>
      <c r="L1651" s="106"/>
      <c r="M1651" s="81"/>
      <c r="N1651" s="81"/>
      <c r="O1651" s="81"/>
      <c r="P1651" s="81"/>
      <c r="Q1651" s="81"/>
      <c r="R1651" s="81"/>
      <c r="S1651" s="81"/>
      <c r="T1651" s="81"/>
      <c r="U1651" s="81"/>
      <c r="V1651" s="81"/>
      <c r="W1651" s="81"/>
      <c r="X1651" s="81"/>
      <c r="Y1651" s="81"/>
      <c r="Z1651" s="81"/>
      <c r="AA1651" s="81"/>
      <c r="AB1651" s="81"/>
      <c r="AC1651" s="81"/>
      <c r="AD1651" s="81"/>
      <c r="AE1651" s="81"/>
      <c r="AF1651" s="81"/>
      <c r="AG1651" s="81"/>
      <c r="AH1651" s="81"/>
      <c r="AI1651" s="81"/>
      <c r="AJ1651" s="81"/>
      <c r="AK1651" s="81"/>
      <c r="AL1651" s="81"/>
      <c r="AM1651" s="81"/>
      <c r="AN1651" s="81"/>
      <c r="AO1651" s="81"/>
      <c r="AP1651" s="81"/>
      <c r="AQ1651" s="81"/>
      <c r="AR1651" s="81"/>
      <c r="AS1651" s="81"/>
      <c r="AT1651" s="81"/>
      <c r="AU1651" s="81"/>
      <c r="AV1651" s="81"/>
      <c r="AW1651" s="81"/>
      <c r="AX1651" s="81"/>
      <c r="AY1651" s="81"/>
      <c r="AZ1651" s="81"/>
      <c r="BA1651" s="81"/>
      <c r="BB1651" s="81"/>
      <c r="BC1651" s="81"/>
      <c r="BD1651" s="81"/>
      <c r="BE1651" s="81"/>
      <c r="BF1651" s="81"/>
      <c r="BG1651" s="81"/>
      <c r="BH1651" s="81"/>
      <c r="BI1651" s="81"/>
      <c r="BJ1651" s="86"/>
      <c r="BK1651" s="86"/>
      <c r="BL1651" s="34"/>
      <c r="BM1651" s="86"/>
      <c r="BN1651" s="86"/>
      <c r="BO1651" s="86"/>
      <c r="BP1651" s="86"/>
      <c r="BQ1651" s="86"/>
      <c r="BR1651" s="86"/>
      <c r="BS1651" s="86"/>
      <c r="BT1651" s="86"/>
      <c r="BU1651" s="86"/>
      <c r="BV1651" s="86"/>
      <c r="BW1651" s="86"/>
      <c r="BX1651" s="86"/>
      <c r="BY1651" s="86"/>
      <c r="BZ1651" s="86"/>
      <c r="CA1651" s="86"/>
      <c r="CB1651" s="86"/>
      <c r="CC1651" s="86"/>
      <c r="CD1651" s="86"/>
      <c r="CE1651" s="86"/>
      <c r="CF1651" s="86"/>
      <c r="CG1651" s="86"/>
      <c r="CH1651" s="86"/>
      <c r="CI1651" s="86"/>
      <c r="CJ1651" s="86"/>
      <c r="CK1651" s="86"/>
      <c r="CS1651" s="1" t="s">
        <v>3941</v>
      </c>
    </row>
    <row r="1652" spans="1:97" ht="15.75" hidden="1" customHeight="1">
      <c r="A1652" s="86"/>
      <c r="B1652" s="106"/>
      <c r="C1652" s="81"/>
      <c r="D1652" s="106"/>
      <c r="E1652" s="106"/>
      <c r="F1652" s="106"/>
      <c r="G1652" s="106"/>
      <c r="H1652" s="106"/>
      <c r="I1652" s="106"/>
      <c r="J1652" s="106"/>
      <c r="K1652" s="106"/>
      <c r="L1652" s="106"/>
      <c r="M1652" s="81"/>
      <c r="N1652" s="81"/>
      <c r="O1652" s="81"/>
      <c r="P1652" s="81"/>
      <c r="Q1652" s="81"/>
      <c r="R1652" s="81"/>
      <c r="S1652" s="81"/>
      <c r="T1652" s="81"/>
      <c r="U1652" s="81"/>
      <c r="V1652" s="81"/>
      <c r="W1652" s="81"/>
      <c r="X1652" s="81"/>
      <c r="Y1652" s="81"/>
      <c r="Z1652" s="81"/>
      <c r="AA1652" s="81"/>
      <c r="AB1652" s="81"/>
      <c r="AC1652" s="81"/>
      <c r="AD1652" s="81"/>
      <c r="AE1652" s="81"/>
      <c r="AF1652" s="81"/>
      <c r="AG1652" s="81"/>
      <c r="AH1652" s="81"/>
      <c r="AI1652" s="81"/>
      <c r="AJ1652" s="81"/>
      <c r="AK1652" s="81"/>
      <c r="AL1652" s="81"/>
      <c r="AM1652" s="81"/>
      <c r="AN1652" s="81"/>
      <c r="AO1652" s="81"/>
      <c r="AP1652" s="81"/>
      <c r="AQ1652" s="81"/>
      <c r="AR1652" s="81"/>
      <c r="AS1652" s="81"/>
      <c r="AT1652" s="81"/>
      <c r="AU1652" s="81"/>
      <c r="AV1652" s="81"/>
      <c r="AW1652" s="81"/>
      <c r="AX1652" s="81"/>
      <c r="AY1652" s="81"/>
      <c r="AZ1652" s="81"/>
      <c r="BA1652" s="81"/>
      <c r="BB1652" s="81"/>
      <c r="BC1652" s="81"/>
      <c r="BD1652" s="81"/>
      <c r="BE1652" s="81"/>
      <c r="BF1652" s="81"/>
      <c r="BG1652" s="81"/>
      <c r="BH1652" s="81"/>
      <c r="BI1652" s="81"/>
      <c r="BJ1652" s="86"/>
      <c r="BK1652" s="86"/>
      <c r="BL1652" s="34"/>
      <c r="BM1652" s="86"/>
      <c r="BN1652" s="86"/>
      <c r="BO1652" s="86"/>
      <c r="BP1652" s="86"/>
      <c r="BQ1652" s="86"/>
      <c r="BR1652" s="86"/>
      <c r="BS1652" s="86"/>
      <c r="BT1652" s="86"/>
      <c r="BU1652" s="86"/>
      <c r="BV1652" s="86"/>
      <c r="BW1652" s="86"/>
      <c r="BX1652" s="86"/>
      <c r="BY1652" s="86"/>
      <c r="BZ1652" s="86"/>
      <c r="CA1652" s="86"/>
      <c r="CB1652" s="86"/>
      <c r="CC1652" s="86"/>
      <c r="CD1652" s="86"/>
      <c r="CE1652" s="86"/>
      <c r="CF1652" s="86"/>
      <c r="CG1652" s="86"/>
      <c r="CH1652" s="86"/>
      <c r="CI1652" s="86"/>
      <c r="CJ1652" s="86"/>
      <c r="CK1652" s="86"/>
      <c r="CS1652" s="1" t="s">
        <v>3942</v>
      </c>
    </row>
    <row r="1653" spans="1:97" ht="15.75" hidden="1" customHeight="1">
      <c r="A1653" s="86"/>
      <c r="B1653" s="106"/>
      <c r="C1653" s="81"/>
      <c r="D1653" s="106"/>
      <c r="E1653" s="106"/>
      <c r="F1653" s="106"/>
      <c r="G1653" s="106"/>
      <c r="H1653" s="106"/>
      <c r="I1653" s="106"/>
      <c r="J1653" s="106"/>
      <c r="K1653" s="106"/>
      <c r="L1653" s="106"/>
      <c r="M1653" s="81"/>
      <c r="N1653" s="81"/>
      <c r="O1653" s="81"/>
      <c r="P1653" s="81"/>
      <c r="Q1653" s="81"/>
      <c r="R1653" s="81"/>
      <c r="S1653" s="81"/>
      <c r="T1653" s="81"/>
      <c r="U1653" s="81"/>
      <c r="V1653" s="81"/>
      <c r="W1653" s="81"/>
      <c r="X1653" s="81"/>
      <c r="Y1653" s="81"/>
      <c r="Z1653" s="81"/>
      <c r="AA1653" s="81"/>
      <c r="AB1653" s="81"/>
      <c r="AC1653" s="81"/>
      <c r="AD1653" s="81"/>
      <c r="AE1653" s="81"/>
      <c r="AF1653" s="81"/>
      <c r="AG1653" s="81"/>
      <c r="AH1653" s="81"/>
      <c r="AI1653" s="81"/>
      <c r="AJ1653" s="81"/>
      <c r="AK1653" s="81"/>
      <c r="AL1653" s="81"/>
      <c r="AM1653" s="81"/>
      <c r="AN1653" s="81"/>
      <c r="AO1653" s="81"/>
      <c r="AP1653" s="81"/>
      <c r="AQ1653" s="81"/>
      <c r="AR1653" s="81"/>
      <c r="AS1653" s="81"/>
      <c r="AT1653" s="81"/>
      <c r="AU1653" s="81"/>
      <c r="AV1653" s="81"/>
      <c r="AW1653" s="81"/>
      <c r="AX1653" s="81"/>
      <c r="AY1653" s="81"/>
      <c r="AZ1653" s="81"/>
      <c r="BA1653" s="81"/>
      <c r="BB1653" s="81"/>
      <c r="BC1653" s="81"/>
      <c r="BD1653" s="81"/>
      <c r="BE1653" s="81"/>
      <c r="BF1653" s="81"/>
      <c r="BG1653" s="81"/>
      <c r="BH1653" s="81"/>
      <c r="BI1653" s="81"/>
      <c r="BJ1653" s="86"/>
      <c r="BK1653" s="86"/>
      <c r="BL1653" s="34"/>
      <c r="BM1653" s="86"/>
      <c r="BN1653" s="86"/>
      <c r="BO1653" s="86"/>
      <c r="BP1653" s="86"/>
      <c r="BQ1653" s="86"/>
      <c r="BR1653" s="86"/>
      <c r="BS1653" s="86"/>
      <c r="BT1653" s="86"/>
      <c r="BU1653" s="86"/>
      <c r="BV1653" s="86"/>
      <c r="BW1653" s="86"/>
      <c r="BX1653" s="86"/>
      <c r="BY1653" s="86"/>
      <c r="BZ1653" s="86"/>
      <c r="CA1653" s="86"/>
      <c r="CB1653" s="86"/>
      <c r="CC1653" s="86"/>
      <c r="CD1653" s="86"/>
      <c r="CE1653" s="86"/>
      <c r="CF1653" s="86"/>
      <c r="CG1653" s="86"/>
      <c r="CH1653" s="86"/>
      <c r="CI1653" s="86"/>
      <c r="CJ1653" s="86"/>
      <c r="CK1653" s="86"/>
      <c r="CS1653" s="1" t="s">
        <v>3943</v>
      </c>
    </row>
    <row r="1654" spans="1:97" ht="15.75" hidden="1" customHeight="1">
      <c r="A1654" s="86"/>
      <c r="B1654" s="106"/>
      <c r="C1654" s="81"/>
      <c r="D1654" s="106"/>
      <c r="E1654" s="106"/>
      <c r="F1654" s="106"/>
      <c r="G1654" s="106"/>
      <c r="H1654" s="106"/>
      <c r="I1654" s="106"/>
      <c r="J1654" s="106"/>
      <c r="K1654" s="106"/>
      <c r="L1654" s="106"/>
      <c r="M1654" s="81"/>
      <c r="N1654" s="81"/>
      <c r="O1654" s="81"/>
      <c r="P1654" s="81"/>
      <c r="Q1654" s="81"/>
      <c r="R1654" s="81"/>
      <c r="S1654" s="81"/>
      <c r="T1654" s="81"/>
      <c r="U1654" s="81"/>
      <c r="V1654" s="81"/>
      <c r="W1654" s="81"/>
      <c r="X1654" s="81"/>
      <c r="Y1654" s="81"/>
      <c r="Z1654" s="81"/>
      <c r="AA1654" s="81"/>
      <c r="AB1654" s="81"/>
      <c r="AC1654" s="81"/>
      <c r="AD1654" s="81"/>
      <c r="AE1654" s="81"/>
      <c r="AF1654" s="81"/>
      <c r="AG1654" s="81"/>
      <c r="AH1654" s="81"/>
      <c r="AI1654" s="81"/>
      <c r="AJ1654" s="81"/>
      <c r="AK1654" s="81"/>
      <c r="AL1654" s="81"/>
      <c r="AM1654" s="81"/>
      <c r="AN1654" s="81"/>
      <c r="AO1654" s="81"/>
      <c r="AP1654" s="81"/>
      <c r="AQ1654" s="81"/>
      <c r="AR1654" s="81"/>
      <c r="AS1654" s="81"/>
      <c r="AT1654" s="81"/>
      <c r="AU1654" s="81"/>
      <c r="AV1654" s="81"/>
      <c r="AW1654" s="81"/>
      <c r="AX1654" s="81"/>
      <c r="AY1654" s="81"/>
      <c r="AZ1654" s="81"/>
      <c r="BA1654" s="81"/>
      <c r="BB1654" s="81"/>
      <c r="BC1654" s="81"/>
      <c r="BD1654" s="81"/>
      <c r="BE1654" s="81"/>
      <c r="BF1654" s="81"/>
      <c r="BG1654" s="81"/>
      <c r="BH1654" s="81"/>
      <c r="BI1654" s="81"/>
      <c r="BJ1654" s="86"/>
      <c r="BK1654" s="86"/>
      <c r="BL1654" s="34"/>
      <c r="BM1654" s="86"/>
      <c r="BN1654" s="86"/>
      <c r="BO1654" s="86"/>
      <c r="BP1654" s="86"/>
      <c r="BQ1654" s="86"/>
      <c r="BR1654" s="86"/>
      <c r="BS1654" s="86"/>
      <c r="BT1654" s="86"/>
      <c r="BU1654" s="86"/>
      <c r="BV1654" s="86"/>
      <c r="BW1654" s="86"/>
      <c r="BX1654" s="86"/>
      <c r="BY1654" s="86"/>
      <c r="BZ1654" s="86"/>
      <c r="CA1654" s="86"/>
      <c r="CB1654" s="86"/>
      <c r="CC1654" s="86"/>
      <c r="CD1654" s="86"/>
      <c r="CE1654" s="86"/>
      <c r="CF1654" s="86"/>
      <c r="CG1654" s="86"/>
      <c r="CH1654" s="86"/>
      <c r="CI1654" s="86"/>
      <c r="CJ1654" s="86"/>
      <c r="CK1654" s="86"/>
      <c r="CS1654" s="1" t="s">
        <v>3944</v>
      </c>
    </row>
    <row r="1655" spans="1:97" ht="15.75" hidden="1" customHeight="1">
      <c r="A1655" s="86"/>
      <c r="B1655" s="106"/>
      <c r="C1655" s="81"/>
      <c r="D1655" s="106"/>
      <c r="E1655" s="106"/>
      <c r="F1655" s="106"/>
      <c r="G1655" s="106"/>
      <c r="H1655" s="106"/>
      <c r="I1655" s="106"/>
      <c r="J1655" s="106"/>
      <c r="K1655" s="106"/>
      <c r="L1655" s="106"/>
      <c r="M1655" s="81"/>
      <c r="N1655" s="81"/>
      <c r="O1655" s="81"/>
      <c r="P1655" s="81"/>
      <c r="Q1655" s="81"/>
      <c r="R1655" s="81"/>
      <c r="S1655" s="81"/>
      <c r="T1655" s="81"/>
      <c r="U1655" s="81"/>
      <c r="V1655" s="81"/>
      <c r="W1655" s="81"/>
      <c r="X1655" s="81"/>
      <c r="Y1655" s="81"/>
      <c r="Z1655" s="81"/>
      <c r="AA1655" s="81"/>
      <c r="AB1655" s="81"/>
      <c r="AC1655" s="81"/>
      <c r="AD1655" s="81"/>
      <c r="AE1655" s="81"/>
      <c r="AF1655" s="81"/>
      <c r="AG1655" s="81"/>
      <c r="AH1655" s="81"/>
      <c r="AI1655" s="81"/>
      <c r="AJ1655" s="81"/>
      <c r="AK1655" s="81"/>
      <c r="AL1655" s="81"/>
      <c r="AM1655" s="81"/>
      <c r="AN1655" s="81"/>
      <c r="AO1655" s="81"/>
      <c r="AP1655" s="81"/>
      <c r="AQ1655" s="81"/>
      <c r="AR1655" s="81"/>
      <c r="AS1655" s="81"/>
      <c r="AT1655" s="81"/>
      <c r="AU1655" s="81"/>
      <c r="AV1655" s="81"/>
      <c r="AW1655" s="81"/>
      <c r="AX1655" s="81"/>
      <c r="AY1655" s="81"/>
      <c r="AZ1655" s="81"/>
      <c r="BA1655" s="81"/>
      <c r="BB1655" s="81"/>
      <c r="BC1655" s="81"/>
      <c r="BD1655" s="81"/>
      <c r="BE1655" s="81"/>
      <c r="BF1655" s="81"/>
      <c r="BG1655" s="81"/>
      <c r="BH1655" s="81"/>
      <c r="BI1655" s="81"/>
      <c r="BJ1655" s="86"/>
      <c r="BK1655" s="86"/>
      <c r="BL1655" s="34"/>
      <c r="BM1655" s="86"/>
      <c r="BN1655" s="86"/>
      <c r="BO1655" s="86"/>
      <c r="BP1655" s="86"/>
      <c r="BQ1655" s="86"/>
      <c r="BR1655" s="86"/>
      <c r="BS1655" s="86"/>
      <c r="BT1655" s="86"/>
      <c r="BU1655" s="86"/>
      <c r="BV1655" s="86"/>
      <c r="BW1655" s="86"/>
      <c r="BX1655" s="86"/>
      <c r="BY1655" s="86"/>
      <c r="BZ1655" s="86"/>
      <c r="CA1655" s="86"/>
      <c r="CB1655" s="86"/>
      <c r="CC1655" s="86"/>
      <c r="CD1655" s="86"/>
      <c r="CE1655" s="86"/>
      <c r="CF1655" s="86"/>
      <c r="CG1655" s="86"/>
      <c r="CH1655" s="86"/>
      <c r="CI1655" s="86"/>
      <c r="CJ1655" s="86"/>
      <c r="CK1655" s="86"/>
      <c r="CS1655" s="1" t="s">
        <v>3945</v>
      </c>
    </row>
    <row r="1656" spans="1:97" ht="15.75" hidden="1" customHeight="1">
      <c r="A1656" s="86"/>
      <c r="B1656" s="106"/>
      <c r="C1656" s="81"/>
      <c r="D1656" s="106"/>
      <c r="E1656" s="106"/>
      <c r="F1656" s="106"/>
      <c r="G1656" s="106"/>
      <c r="H1656" s="106"/>
      <c r="I1656" s="106"/>
      <c r="J1656" s="106"/>
      <c r="K1656" s="106"/>
      <c r="L1656" s="106"/>
      <c r="M1656" s="81"/>
      <c r="N1656" s="81"/>
      <c r="O1656" s="81"/>
      <c r="P1656" s="81"/>
      <c r="Q1656" s="81"/>
      <c r="R1656" s="81"/>
      <c r="S1656" s="81"/>
      <c r="T1656" s="81"/>
      <c r="U1656" s="81"/>
      <c r="V1656" s="81"/>
      <c r="W1656" s="81"/>
      <c r="X1656" s="81"/>
      <c r="Y1656" s="81"/>
      <c r="Z1656" s="81"/>
      <c r="AA1656" s="81"/>
      <c r="AB1656" s="81"/>
      <c r="AC1656" s="81"/>
      <c r="AD1656" s="81"/>
      <c r="AE1656" s="81"/>
      <c r="AF1656" s="81"/>
      <c r="AG1656" s="81"/>
      <c r="AH1656" s="81"/>
      <c r="AI1656" s="81"/>
      <c r="AJ1656" s="81"/>
      <c r="AK1656" s="81"/>
      <c r="AL1656" s="81"/>
      <c r="AM1656" s="81"/>
      <c r="AN1656" s="81"/>
      <c r="AO1656" s="81"/>
      <c r="AP1656" s="81"/>
      <c r="AQ1656" s="81"/>
      <c r="AR1656" s="81"/>
      <c r="AS1656" s="81"/>
      <c r="AT1656" s="81"/>
      <c r="AU1656" s="81"/>
      <c r="AV1656" s="81"/>
      <c r="AW1656" s="81"/>
      <c r="AX1656" s="81"/>
      <c r="AY1656" s="81"/>
      <c r="AZ1656" s="81"/>
      <c r="BA1656" s="81"/>
      <c r="BB1656" s="81"/>
      <c r="BC1656" s="81"/>
      <c r="BD1656" s="81"/>
      <c r="BE1656" s="81"/>
      <c r="BF1656" s="81"/>
      <c r="BG1656" s="81"/>
      <c r="BH1656" s="81"/>
      <c r="BI1656" s="81"/>
      <c r="BJ1656" s="86"/>
      <c r="BK1656" s="86"/>
      <c r="BL1656" s="34"/>
      <c r="BM1656" s="86"/>
      <c r="BN1656" s="86"/>
      <c r="BO1656" s="86"/>
      <c r="BP1656" s="86"/>
      <c r="BQ1656" s="86"/>
      <c r="BR1656" s="86"/>
      <c r="BS1656" s="86"/>
      <c r="BT1656" s="86"/>
      <c r="BU1656" s="86"/>
      <c r="BV1656" s="86"/>
      <c r="BW1656" s="86"/>
      <c r="BX1656" s="86"/>
      <c r="BY1656" s="86"/>
      <c r="BZ1656" s="86"/>
      <c r="CA1656" s="86"/>
      <c r="CB1656" s="86"/>
      <c r="CC1656" s="86"/>
      <c r="CD1656" s="86"/>
      <c r="CE1656" s="86"/>
      <c r="CF1656" s="86"/>
      <c r="CG1656" s="86"/>
      <c r="CH1656" s="86"/>
      <c r="CI1656" s="86"/>
      <c r="CJ1656" s="86"/>
      <c r="CK1656" s="86"/>
      <c r="CS1656" s="1" t="s">
        <v>3946</v>
      </c>
    </row>
    <row r="1657" spans="1:97" ht="15.75" hidden="1" customHeight="1">
      <c r="A1657" s="86"/>
      <c r="B1657" s="106"/>
      <c r="C1657" s="81"/>
      <c r="D1657" s="106"/>
      <c r="E1657" s="106"/>
      <c r="F1657" s="106"/>
      <c r="G1657" s="106"/>
      <c r="H1657" s="106"/>
      <c r="I1657" s="106"/>
      <c r="J1657" s="106"/>
      <c r="K1657" s="106"/>
      <c r="L1657" s="106"/>
      <c r="M1657" s="81"/>
      <c r="N1657" s="81"/>
      <c r="O1657" s="81"/>
      <c r="P1657" s="81"/>
      <c r="Q1657" s="81"/>
      <c r="R1657" s="81"/>
      <c r="S1657" s="81"/>
      <c r="T1657" s="81"/>
      <c r="U1657" s="81"/>
      <c r="V1657" s="81"/>
      <c r="W1657" s="81"/>
      <c r="X1657" s="81"/>
      <c r="Y1657" s="81"/>
      <c r="Z1657" s="81"/>
      <c r="AA1657" s="81"/>
      <c r="AB1657" s="81"/>
      <c r="AC1657" s="81"/>
      <c r="AD1657" s="81"/>
      <c r="AE1657" s="81"/>
      <c r="AF1657" s="81"/>
      <c r="AG1657" s="81"/>
      <c r="AH1657" s="81"/>
      <c r="AI1657" s="81"/>
      <c r="AJ1657" s="81"/>
      <c r="AK1657" s="81"/>
      <c r="AL1657" s="81"/>
      <c r="AM1657" s="81"/>
      <c r="AN1657" s="81"/>
      <c r="AO1657" s="81"/>
      <c r="AP1657" s="81"/>
      <c r="AQ1657" s="81"/>
      <c r="AR1657" s="81"/>
      <c r="AS1657" s="81"/>
      <c r="AT1657" s="81"/>
      <c r="AU1657" s="81"/>
      <c r="AV1657" s="81"/>
      <c r="AW1657" s="81"/>
      <c r="AX1657" s="81"/>
      <c r="AY1657" s="81"/>
      <c r="AZ1657" s="81"/>
      <c r="BA1657" s="81"/>
      <c r="BB1657" s="81"/>
      <c r="BC1657" s="81"/>
      <c r="BD1657" s="81"/>
      <c r="BE1657" s="81"/>
      <c r="BF1657" s="81"/>
      <c r="BG1657" s="81"/>
      <c r="BH1657" s="81"/>
      <c r="BI1657" s="81"/>
      <c r="BJ1657" s="86"/>
      <c r="BK1657" s="86"/>
      <c r="BL1657" s="34"/>
      <c r="BM1657" s="86"/>
      <c r="BN1657" s="86"/>
      <c r="BO1657" s="86"/>
      <c r="BP1657" s="86"/>
      <c r="BQ1657" s="86"/>
      <c r="BR1657" s="86"/>
      <c r="BS1657" s="86"/>
      <c r="BT1657" s="86"/>
      <c r="BU1657" s="86"/>
      <c r="BV1657" s="86"/>
      <c r="BW1657" s="86"/>
      <c r="BX1657" s="86"/>
      <c r="BY1657" s="86"/>
      <c r="BZ1657" s="86"/>
      <c r="CA1657" s="86"/>
      <c r="CB1657" s="86"/>
      <c r="CC1657" s="86"/>
      <c r="CD1657" s="86"/>
      <c r="CE1657" s="86"/>
      <c r="CF1657" s="86"/>
      <c r="CG1657" s="86"/>
      <c r="CH1657" s="86"/>
      <c r="CI1657" s="86"/>
      <c r="CJ1657" s="86"/>
      <c r="CK1657" s="86"/>
      <c r="CS1657" s="1" t="s">
        <v>3947</v>
      </c>
    </row>
    <row r="1658" spans="1:97" ht="15.75" hidden="1" customHeight="1">
      <c r="A1658" s="86"/>
      <c r="B1658" s="106"/>
      <c r="C1658" s="81"/>
      <c r="D1658" s="106"/>
      <c r="E1658" s="106"/>
      <c r="F1658" s="106"/>
      <c r="G1658" s="106"/>
      <c r="H1658" s="106"/>
      <c r="I1658" s="106"/>
      <c r="J1658" s="106"/>
      <c r="K1658" s="106"/>
      <c r="L1658" s="106"/>
      <c r="M1658" s="81"/>
      <c r="N1658" s="81"/>
      <c r="O1658" s="81"/>
      <c r="P1658" s="81"/>
      <c r="Q1658" s="81"/>
      <c r="R1658" s="81"/>
      <c r="S1658" s="81"/>
      <c r="T1658" s="81"/>
      <c r="U1658" s="81"/>
      <c r="V1658" s="81"/>
      <c r="W1658" s="81"/>
      <c r="X1658" s="81"/>
      <c r="Y1658" s="81"/>
      <c r="Z1658" s="81"/>
      <c r="AA1658" s="81"/>
      <c r="AB1658" s="81"/>
      <c r="AC1658" s="81"/>
      <c r="AD1658" s="81"/>
      <c r="AE1658" s="81"/>
      <c r="AF1658" s="81"/>
      <c r="AG1658" s="81"/>
      <c r="AH1658" s="81"/>
      <c r="AI1658" s="81"/>
      <c r="AJ1658" s="81"/>
      <c r="AK1658" s="81"/>
      <c r="AL1658" s="81"/>
      <c r="AM1658" s="81"/>
      <c r="AN1658" s="81"/>
      <c r="AO1658" s="81"/>
      <c r="AP1658" s="81"/>
      <c r="AQ1658" s="81"/>
      <c r="AR1658" s="81"/>
      <c r="AS1658" s="81"/>
      <c r="AT1658" s="81"/>
      <c r="AU1658" s="81"/>
      <c r="AV1658" s="81"/>
      <c r="AW1658" s="81"/>
      <c r="AX1658" s="81"/>
      <c r="AY1658" s="81"/>
      <c r="AZ1658" s="81"/>
      <c r="BA1658" s="81"/>
      <c r="BB1658" s="81"/>
      <c r="BC1658" s="81"/>
      <c r="BD1658" s="81"/>
      <c r="BE1658" s="81"/>
      <c r="BF1658" s="81"/>
      <c r="BG1658" s="81"/>
      <c r="BH1658" s="81"/>
      <c r="BI1658" s="81"/>
      <c r="BJ1658" s="86"/>
      <c r="BK1658" s="86"/>
      <c r="BL1658" s="34"/>
      <c r="BM1658" s="86"/>
      <c r="BN1658" s="86"/>
      <c r="BO1658" s="86"/>
      <c r="BP1658" s="86"/>
      <c r="BQ1658" s="86"/>
      <c r="BR1658" s="86"/>
      <c r="BS1658" s="86"/>
      <c r="BT1658" s="86"/>
      <c r="BU1658" s="86"/>
      <c r="BV1658" s="86"/>
      <c r="BW1658" s="86"/>
      <c r="BX1658" s="86"/>
      <c r="BY1658" s="86"/>
      <c r="BZ1658" s="86"/>
      <c r="CA1658" s="86"/>
      <c r="CB1658" s="86"/>
      <c r="CC1658" s="86"/>
      <c r="CD1658" s="86"/>
      <c r="CE1658" s="86"/>
      <c r="CF1658" s="86"/>
      <c r="CG1658" s="86"/>
      <c r="CH1658" s="86"/>
      <c r="CI1658" s="86"/>
      <c r="CJ1658" s="86"/>
      <c r="CK1658" s="86"/>
      <c r="CS1658" s="1" t="s">
        <v>3948</v>
      </c>
    </row>
    <row r="1659" spans="1:97" ht="15.75" hidden="1" customHeight="1">
      <c r="A1659" s="86"/>
      <c r="B1659" s="106"/>
      <c r="C1659" s="81"/>
      <c r="D1659" s="106"/>
      <c r="E1659" s="106"/>
      <c r="F1659" s="106"/>
      <c r="G1659" s="106"/>
      <c r="H1659" s="106"/>
      <c r="I1659" s="106"/>
      <c r="J1659" s="106"/>
      <c r="K1659" s="106"/>
      <c r="L1659" s="106"/>
      <c r="M1659" s="81"/>
      <c r="N1659" s="81"/>
      <c r="O1659" s="81"/>
      <c r="P1659" s="81"/>
      <c r="Q1659" s="81"/>
      <c r="R1659" s="81"/>
      <c r="S1659" s="81"/>
      <c r="T1659" s="81"/>
      <c r="U1659" s="81"/>
      <c r="V1659" s="81"/>
      <c r="W1659" s="81"/>
      <c r="X1659" s="81"/>
      <c r="Y1659" s="81"/>
      <c r="Z1659" s="81"/>
      <c r="AA1659" s="81"/>
      <c r="AB1659" s="81"/>
      <c r="AC1659" s="81"/>
      <c r="AD1659" s="81"/>
      <c r="AE1659" s="81"/>
      <c r="AF1659" s="81"/>
      <c r="AG1659" s="81"/>
      <c r="AH1659" s="81"/>
      <c r="AI1659" s="81"/>
      <c r="AJ1659" s="81"/>
      <c r="AK1659" s="81"/>
      <c r="AL1659" s="81"/>
      <c r="AM1659" s="81"/>
      <c r="AN1659" s="81"/>
      <c r="AO1659" s="81"/>
      <c r="AP1659" s="81"/>
      <c r="AQ1659" s="81"/>
      <c r="AR1659" s="81"/>
      <c r="AS1659" s="81"/>
      <c r="AT1659" s="81"/>
      <c r="AU1659" s="81"/>
      <c r="AV1659" s="81"/>
      <c r="AW1659" s="81"/>
      <c r="AX1659" s="81"/>
      <c r="AY1659" s="81"/>
      <c r="AZ1659" s="81"/>
      <c r="BA1659" s="81"/>
      <c r="BB1659" s="81"/>
      <c r="BC1659" s="81"/>
      <c r="BD1659" s="81"/>
      <c r="BE1659" s="81"/>
      <c r="BF1659" s="81"/>
      <c r="BG1659" s="81"/>
      <c r="BH1659" s="81"/>
      <c r="BI1659" s="81"/>
      <c r="BJ1659" s="86"/>
      <c r="BK1659" s="86"/>
      <c r="BL1659" s="34"/>
      <c r="BM1659" s="86"/>
      <c r="BN1659" s="86"/>
      <c r="BO1659" s="86"/>
      <c r="BP1659" s="86"/>
      <c r="BQ1659" s="86"/>
      <c r="BR1659" s="86"/>
      <c r="BS1659" s="86"/>
      <c r="BT1659" s="86"/>
      <c r="BU1659" s="86"/>
      <c r="BV1659" s="86"/>
      <c r="BW1659" s="86"/>
      <c r="BX1659" s="86"/>
      <c r="BY1659" s="86"/>
      <c r="BZ1659" s="86"/>
      <c r="CA1659" s="86"/>
      <c r="CB1659" s="86"/>
      <c r="CC1659" s="86"/>
      <c r="CD1659" s="86"/>
      <c r="CE1659" s="86"/>
      <c r="CF1659" s="86"/>
      <c r="CG1659" s="86"/>
      <c r="CH1659" s="86"/>
      <c r="CI1659" s="86"/>
      <c r="CJ1659" s="86"/>
      <c r="CK1659" s="86"/>
      <c r="CS1659" s="1" t="s">
        <v>3949</v>
      </c>
    </row>
    <row r="1660" spans="1:97" ht="15.75" hidden="1" customHeight="1">
      <c r="A1660" s="86"/>
      <c r="B1660" s="106"/>
      <c r="C1660" s="81"/>
      <c r="D1660" s="106"/>
      <c r="E1660" s="106"/>
      <c r="F1660" s="106"/>
      <c r="G1660" s="106"/>
      <c r="H1660" s="106"/>
      <c r="I1660" s="106"/>
      <c r="J1660" s="106"/>
      <c r="K1660" s="106"/>
      <c r="L1660" s="106"/>
      <c r="M1660" s="81"/>
      <c r="N1660" s="81"/>
      <c r="O1660" s="81"/>
      <c r="P1660" s="81"/>
      <c r="Q1660" s="81"/>
      <c r="R1660" s="81"/>
      <c r="S1660" s="81"/>
      <c r="T1660" s="81"/>
      <c r="U1660" s="81"/>
      <c r="V1660" s="81"/>
      <c r="W1660" s="81"/>
      <c r="X1660" s="81"/>
      <c r="Y1660" s="81"/>
      <c r="Z1660" s="81"/>
      <c r="AA1660" s="81"/>
      <c r="AB1660" s="81"/>
      <c r="AC1660" s="81"/>
      <c r="AD1660" s="81"/>
      <c r="AE1660" s="81"/>
      <c r="AF1660" s="81"/>
      <c r="AG1660" s="81"/>
      <c r="AH1660" s="81"/>
      <c r="AI1660" s="81"/>
      <c r="AJ1660" s="81"/>
      <c r="AK1660" s="81"/>
      <c r="AL1660" s="81"/>
      <c r="AM1660" s="81"/>
      <c r="AN1660" s="81"/>
      <c r="AO1660" s="81"/>
      <c r="AP1660" s="81"/>
      <c r="AQ1660" s="81"/>
      <c r="AR1660" s="81"/>
      <c r="AS1660" s="81"/>
      <c r="AT1660" s="81"/>
      <c r="AU1660" s="81"/>
      <c r="AV1660" s="81"/>
      <c r="AW1660" s="81"/>
      <c r="AX1660" s="81"/>
      <c r="AY1660" s="81"/>
      <c r="AZ1660" s="81"/>
      <c r="BA1660" s="81"/>
      <c r="BB1660" s="81"/>
      <c r="BC1660" s="81"/>
      <c r="BD1660" s="81"/>
      <c r="BE1660" s="81"/>
      <c r="BF1660" s="81"/>
      <c r="BG1660" s="81"/>
      <c r="BH1660" s="81"/>
      <c r="BI1660" s="81"/>
      <c r="BJ1660" s="86"/>
      <c r="BK1660" s="86"/>
      <c r="BL1660" s="34"/>
      <c r="BM1660" s="86"/>
      <c r="BN1660" s="86"/>
      <c r="BO1660" s="86"/>
      <c r="BP1660" s="86"/>
      <c r="BQ1660" s="86"/>
      <c r="BR1660" s="86"/>
      <c r="BS1660" s="86"/>
      <c r="BT1660" s="86"/>
      <c r="BU1660" s="86"/>
      <c r="BV1660" s="86"/>
      <c r="BW1660" s="86"/>
      <c r="BX1660" s="86"/>
      <c r="BY1660" s="86"/>
      <c r="BZ1660" s="86"/>
      <c r="CA1660" s="86"/>
      <c r="CB1660" s="86"/>
      <c r="CC1660" s="86"/>
      <c r="CD1660" s="86"/>
      <c r="CE1660" s="86"/>
      <c r="CF1660" s="86"/>
      <c r="CG1660" s="86"/>
      <c r="CH1660" s="86"/>
      <c r="CI1660" s="86"/>
      <c r="CJ1660" s="86"/>
      <c r="CK1660" s="86"/>
      <c r="CS1660" s="1" t="s">
        <v>3950</v>
      </c>
    </row>
    <row r="1661" spans="1:97" ht="15.75" hidden="1" customHeight="1">
      <c r="A1661" s="86"/>
      <c r="B1661" s="106"/>
      <c r="C1661" s="81"/>
      <c r="D1661" s="106"/>
      <c r="E1661" s="106"/>
      <c r="F1661" s="106"/>
      <c r="G1661" s="106"/>
      <c r="H1661" s="106"/>
      <c r="I1661" s="106"/>
      <c r="J1661" s="106"/>
      <c r="K1661" s="106"/>
      <c r="L1661" s="106"/>
      <c r="M1661" s="81"/>
      <c r="N1661" s="81"/>
      <c r="O1661" s="81"/>
      <c r="P1661" s="81"/>
      <c r="Q1661" s="81"/>
      <c r="R1661" s="81"/>
      <c r="S1661" s="81"/>
      <c r="T1661" s="81"/>
      <c r="U1661" s="81"/>
      <c r="V1661" s="81"/>
      <c r="W1661" s="81"/>
      <c r="X1661" s="81"/>
      <c r="Y1661" s="81"/>
      <c r="Z1661" s="81"/>
      <c r="AA1661" s="81"/>
      <c r="AB1661" s="81"/>
      <c r="AC1661" s="81"/>
      <c r="AD1661" s="81"/>
      <c r="AE1661" s="81"/>
      <c r="AF1661" s="81"/>
      <c r="AG1661" s="81"/>
      <c r="AH1661" s="81"/>
      <c r="AI1661" s="81"/>
      <c r="AJ1661" s="81"/>
      <c r="AK1661" s="81"/>
      <c r="AL1661" s="81"/>
      <c r="AM1661" s="81"/>
      <c r="AN1661" s="81"/>
      <c r="AO1661" s="81"/>
      <c r="AP1661" s="81"/>
      <c r="AQ1661" s="81"/>
      <c r="AR1661" s="81"/>
      <c r="AS1661" s="81"/>
      <c r="AT1661" s="81"/>
      <c r="AU1661" s="81"/>
      <c r="AV1661" s="81"/>
      <c r="AW1661" s="81"/>
      <c r="AX1661" s="81"/>
      <c r="AY1661" s="81"/>
      <c r="AZ1661" s="81"/>
      <c r="BA1661" s="81"/>
      <c r="BB1661" s="81"/>
      <c r="BC1661" s="81"/>
      <c r="BD1661" s="81"/>
      <c r="BE1661" s="81"/>
      <c r="BF1661" s="81"/>
      <c r="BG1661" s="81"/>
      <c r="BH1661" s="81"/>
      <c r="BI1661" s="81"/>
      <c r="BJ1661" s="86"/>
      <c r="BK1661" s="86"/>
      <c r="BL1661" s="34"/>
      <c r="BM1661" s="86"/>
      <c r="BN1661" s="86"/>
      <c r="BO1661" s="86"/>
      <c r="BP1661" s="86"/>
      <c r="BQ1661" s="86"/>
      <c r="BR1661" s="86"/>
      <c r="BS1661" s="86"/>
      <c r="BT1661" s="86"/>
      <c r="BU1661" s="86"/>
      <c r="BV1661" s="86"/>
      <c r="BW1661" s="86"/>
      <c r="BX1661" s="86"/>
      <c r="BY1661" s="86"/>
      <c r="BZ1661" s="86"/>
      <c r="CA1661" s="86"/>
      <c r="CB1661" s="86"/>
      <c r="CC1661" s="86"/>
      <c r="CD1661" s="86"/>
      <c r="CE1661" s="86"/>
      <c r="CF1661" s="86"/>
      <c r="CG1661" s="86"/>
      <c r="CH1661" s="86"/>
      <c r="CI1661" s="86"/>
      <c r="CJ1661" s="86"/>
      <c r="CK1661" s="86"/>
      <c r="CS1661" s="1" t="s">
        <v>3951</v>
      </c>
    </row>
    <row r="1662" spans="1:97" ht="15.75" hidden="1" customHeight="1">
      <c r="A1662" s="86"/>
      <c r="B1662" s="106"/>
      <c r="C1662" s="81"/>
      <c r="D1662" s="106"/>
      <c r="E1662" s="106"/>
      <c r="F1662" s="106"/>
      <c r="G1662" s="106"/>
      <c r="H1662" s="106"/>
      <c r="I1662" s="106"/>
      <c r="J1662" s="106"/>
      <c r="K1662" s="106"/>
      <c r="L1662" s="106"/>
      <c r="M1662" s="81"/>
      <c r="N1662" s="81"/>
      <c r="O1662" s="81"/>
      <c r="P1662" s="81"/>
      <c r="Q1662" s="81"/>
      <c r="R1662" s="81"/>
      <c r="S1662" s="81"/>
      <c r="T1662" s="81"/>
      <c r="U1662" s="81"/>
      <c r="V1662" s="81"/>
      <c r="W1662" s="81"/>
      <c r="X1662" s="81"/>
      <c r="Y1662" s="81"/>
      <c r="Z1662" s="81"/>
      <c r="AA1662" s="81"/>
      <c r="AB1662" s="81"/>
      <c r="AC1662" s="81"/>
      <c r="AD1662" s="81"/>
      <c r="AE1662" s="81"/>
      <c r="AF1662" s="81"/>
      <c r="AG1662" s="81"/>
      <c r="AH1662" s="81"/>
      <c r="AI1662" s="81"/>
      <c r="AJ1662" s="81"/>
      <c r="AK1662" s="81"/>
      <c r="AL1662" s="81"/>
      <c r="AM1662" s="81"/>
      <c r="AN1662" s="81"/>
      <c r="AO1662" s="81"/>
      <c r="AP1662" s="81"/>
      <c r="AQ1662" s="81"/>
      <c r="AR1662" s="81"/>
      <c r="AS1662" s="81"/>
      <c r="AT1662" s="81"/>
      <c r="AU1662" s="81"/>
      <c r="AV1662" s="81"/>
      <c r="AW1662" s="81"/>
      <c r="AX1662" s="81"/>
      <c r="AY1662" s="81"/>
      <c r="AZ1662" s="81"/>
      <c r="BA1662" s="81"/>
      <c r="BB1662" s="81"/>
      <c r="BC1662" s="81"/>
      <c r="BD1662" s="81"/>
      <c r="BE1662" s="81"/>
      <c r="BF1662" s="81"/>
      <c r="BG1662" s="81"/>
      <c r="BH1662" s="81"/>
      <c r="BI1662" s="81"/>
      <c r="BJ1662" s="86"/>
      <c r="BK1662" s="86"/>
      <c r="BL1662" s="34"/>
      <c r="BM1662" s="86"/>
      <c r="BN1662" s="86"/>
      <c r="BO1662" s="86"/>
      <c r="BP1662" s="86"/>
      <c r="BQ1662" s="86"/>
      <c r="BR1662" s="86"/>
      <c r="BS1662" s="86"/>
      <c r="BT1662" s="86"/>
      <c r="BU1662" s="86"/>
      <c r="BV1662" s="86"/>
      <c r="BW1662" s="86"/>
      <c r="BX1662" s="86"/>
      <c r="BY1662" s="86"/>
      <c r="BZ1662" s="86"/>
      <c r="CA1662" s="86"/>
      <c r="CB1662" s="86"/>
      <c r="CC1662" s="86"/>
      <c r="CD1662" s="86"/>
      <c r="CE1662" s="86"/>
      <c r="CF1662" s="86"/>
      <c r="CG1662" s="86"/>
      <c r="CH1662" s="86"/>
      <c r="CI1662" s="86"/>
      <c r="CJ1662" s="86"/>
      <c r="CK1662" s="86"/>
      <c r="CS1662" s="1" t="s">
        <v>3952</v>
      </c>
    </row>
    <row r="1663" spans="1:97" ht="15.75" hidden="1" customHeight="1">
      <c r="A1663" s="86"/>
      <c r="B1663" s="106"/>
      <c r="C1663" s="81"/>
      <c r="D1663" s="106"/>
      <c r="E1663" s="106"/>
      <c r="F1663" s="106"/>
      <c r="G1663" s="106"/>
      <c r="H1663" s="106"/>
      <c r="I1663" s="106"/>
      <c r="J1663" s="106"/>
      <c r="K1663" s="106"/>
      <c r="L1663" s="106"/>
      <c r="M1663" s="81"/>
      <c r="N1663" s="81"/>
      <c r="O1663" s="81"/>
      <c r="P1663" s="81"/>
      <c r="Q1663" s="81"/>
      <c r="R1663" s="81"/>
      <c r="S1663" s="81"/>
      <c r="T1663" s="81"/>
      <c r="U1663" s="81"/>
      <c r="V1663" s="81"/>
      <c r="W1663" s="81"/>
      <c r="X1663" s="81"/>
      <c r="Y1663" s="81"/>
      <c r="Z1663" s="81"/>
      <c r="AA1663" s="81"/>
      <c r="AB1663" s="81"/>
      <c r="AC1663" s="81"/>
      <c r="AD1663" s="81"/>
      <c r="AE1663" s="81"/>
      <c r="AF1663" s="81"/>
      <c r="AG1663" s="81"/>
      <c r="AH1663" s="81"/>
      <c r="AI1663" s="81"/>
      <c r="AJ1663" s="81"/>
      <c r="AK1663" s="81"/>
      <c r="AL1663" s="81"/>
      <c r="AM1663" s="81"/>
      <c r="AN1663" s="81"/>
      <c r="AO1663" s="81"/>
      <c r="AP1663" s="81"/>
      <c r="AQ1663" s="81"/>
      <c r="AR1663" s="81"/>
      <c r="AS1663" s="81"/>
      <c r="AT1663" s="81"/>
      <c r="AU1663" s="81"/>
      <c r="AV1663" s="81"/>
      <c r="AW1663" s="81"/>
      <c r="AX1663" s="81"/>
      <c r="AY1663" s="81"/>
      <c r="AZ1663" s="81"/>
      <c r="BA1663" s="81"/>
      <c r="BB1663" s="81"/>
      <c r="BC1663" s="81"/>
      <c r="BD1663" s="81"/>
      <c r="BE1663" s="81"/>
      <c r="BF1663" s="81"/>
      <c r="BG1663" s="81"/>
      <c r="BH1663" s="81"/>
      <c r="BI1663" s="81"/>
      <c r="BJ1663" s="86"/>
      <c r="BK1663" s="86"/>
      <c r="BL1663" s="34"/>
      <c r="BM1663" s="86"/>
      <c r="BN1663" s="86"/>
      <c r="BO1663" s="86"/>
      <c r="BP1663" s="86"/>
      <c r="BQ1663" s="86"/>
      <c r="BR1663" s="86"/>
      <c r="BS1663" s="86"/>
      <c r="BT1663" s="86"/>
      <c r="BU1663" s="86"/>
      <c r="BV1663" s="86"/>
      <c r="BW1663" s="86"/>
      <c r="BX1663" s="86"/>
      <c r="BY1663" s="86"/>
      <c r="BZ1663" s="86"/>
      <c r="CA1663" s="86"/>
      <c r="CB1663" s="86"/>
      <c r="CC1663" s="86"/>
      <c r="CD1663" s="86"/>
      <c r="CE1663" s="86"/>
      <c r="CF1663" s="86"/>
      <c r="CG1663" s="86"/>
      <c r="CH1663" s="86"/>
      <c r="CI1663" s="86"/>
      <c r="CJ1663" s="86"/>
      <c r="CK1663" s="86"/>
      <c r="CS1663" s="1" t="s">
        <v>3953</v>
      </c>
    </row>
    <row r="1664" spans="1:97" ht="15.75" hidden="1" customHeight="1">
      <c r="A1664" s="86"/>
      <c r="B1664" s="106"/>
      <c r="C1664" s="81"/>
      <c r="D1664" s="106"/>
      <c r="E1664" s="106"/>
      <c r="F1664" s="106"/>
      <c r="G1664" s="106"/>
      <c r="H1664" s="106"/>
      <c r="I1664" s="106"/>
      <c r="J1664" s="106"/>
      <c r="K1664" s="106"/>
      <c r="L1664" s="106"/>
      <c r="M1664" s="81"/>
      <c r="N1664" s="81"/>
      <c r="O1664" s="81"/>
      <c r="P1664" s="81"/>
      <c r="Q1664" s="81"/>
      <c r="R1664" s="81"/>
      <c r="S1664" s="81"/>
      <c r="T1664" s="81"/>
      <c r="U1664" s="81"/>
      <c r="V1664" s="81"/>
      <c r="W1664" s="81"/>
      <c r="X1664" s="81"/>
      <c r="Y1664" s="81"/>
      <c r="Z1664" s="81"/>
      <c r="AA1664" s="81"/>
      <c r="AB1664" s="81"/>
      <c r="AC1664" s="81"/>
      <c r="AD1664" s="81"/>
      <c r="AE1664" s="81"/>
      <c r="AF1664" s="81"/>
      <c r="AG1664" s="81"/>
      <c r="AH1664" s="81"/>
      <c r="AI1664" s="81"/>
      <c r="AJ1664" s="81"/>
      <c r="AK1664" s="81"/>
      <c r="AL1664" s="81"/>
      <c r="AM1664" s="81"/>
      <c r="AN1664" s="81"/>
      <c r="AO1664" s="81"/>
      <c r="AP1664" s="81"/>
      <c r="AQ1664" s="81"/>
      <c r="AR1664" s="81"/>
      <c r="AS1664" s="81"/>
      <c r="AT1664" s="81"/>
      <c r="AU1664" s="81"/>
      <c r="AV1664" s="81"/>
      <c r="AW1664" s="81"/>
      <c r="AX1664" s="81"/>
      <c r="AY1664" s="81"/>
      <c r="AZ1664" s="81"/>
      <c r="BA1664" s="81"/>
      <c r="BB1664" s="81"/>
      <c r="BC1664" s="81"/>
      <c r="BD1664" s="81"/>
      <c r="BE1664" s="81"/>
      <c r="BF1664" s="81"/>
      <c r="BG1664" s="81"/>
      <c r="BH1664" s="81"/>
      <c r="BI1664" s="81"/>
      <c r="BJ1664" s="86"/>
      <c r="BK1664" s="86"/>
      <c r="BL1664" s="34"/>
      <c r="BM1664" s="86"/>
      <c r="BN1664" s="86"/>
      <c r="BO1664" s="86"/>
      <c r="BP1664" s="86"/>
      <c r="BQ1664" s="86"/>
      <c r="BR1664" s="86"/>
      <c r="BS1664" s="86"/>
      <c r="BT1664" s="86"/>
      <c r="BU1664" s="86"/>
      <c r="BV1664" s="86"/>
      <c r="BW1664" s="86"/>
      <c r="BX1664" s="86"/>
      <c r="BY1664" s="86"/>
      <c r="BZ1664" s="86"/>
      <c r="CA1664" s="86"/>
      <c r="CB1664" s="86"/>
      <c r="CC1664" s="86"/>
      <c r="CD1664" s="86"/>
      <c r="CE1664" s="86"/>
      <c r="CF1664" s="86"/>
      <c r="CG1664" s="86"/>
      <c r="CH1664" s="86"/>
      <c r="CI1664" s="86"/>
      <c r="CJ1664" s="86"/>
      <c r="CK1664" s="86"/>
      <c r="CS1664" s="1" t="s">
        <v>3954</v>
      </c>
    </row>
    <row r="1665" spans="1:97" ht="15.75" hidden="1" customHeight="1">
      <c r="A1665" s="86"/>
      <c r="B1665" s="106"/>
      <c r="C1665" s="81"/>
      <c r="D1665" s="106"/>
      <c r="E1665" s="106"/>
      <c r="F1665" s="106"/>
      <c r="G1665" s="106"/>
      <c r="H1665" s="106"/>
      <c r="I1665" s="106"/>
      <c r="J1665" s="106"/>
      <c r="K1665" s="106"/>
      <c r="L1665" s="106"/>
      <c r="M1665" s="81"/>
      <c r="N1665" s="81"/>
      <c r="O1665" s="81"/>
      <c r="P1665" s="81"/>
      <c r="Q1665" s="81"/>
      <c r="R1665" s="81"/>
      <c r="S1665" s="81"/>
      <c r="T1665" s="81"/>
      <c r="U1665" s="81"/>
      <c r="V1665" s="81"/>
      <c r="W1665" s="81"/>
      <c r="X1665" s="81"/>
      <c r="Y1665" s="81"/>
      <c r="Z1665" s="81"/>
      <c r="AA1665" s="81"/>
      <c r="AB1665" s="81"/>
      <c r="AC1665" s="81"/>
      <c r="AD1665" s="81"/>
      <c r="AE1665" s="81"/>
      <c r="AF1665" s="81"/>
      <c r="AG1665" s="81"/>
      <c r="AH1665" s="81"/>
      <c r="AI1665" s="81"/>
      <c r="AJ1665" s="81"/>
      <c r="AK1665" s="81"/>
      <c r="AL1665" s="81"/>
      <c r="AM1665" s="81"/>
      <c r="AN1665" s="81"/>
      <c r="AO1665" s="81"/>
      <c r="AP1665" s="81"/>
      <c r="AQ1665" s="81"/>
      <c r="AR1665" s="81"/>
      <c r="AS1665" s="81"/>
      <c r="AT1665" s="81"/>
      <c r="AU1665" s="81"/>
      <c r="AV1665" s="81"/>
      <c r="AW1665" s="81"/>
      <c r="AX1665" s="81"/>
      <c r="AY1665" s="81"/>
      <c r="AZ1665" s="81"/>
      <c r="BA1665" s="81"/>
      <c r="BB1665" s="81"/>
      <c r="BC1665" s="81"/>
      <c r="BD1665" s="81"/>
      <c r="BE1665" s="81"/>
      <c r="BF1665" s="81"/>
      <c r="BG1665" s="81"/>
      <c r="BH1665" s="81"/>
      <c r="BI1665" s="81"/>
      <c r="BJ1665" s="86"/>
      <c r="BK1665" s="86"/>
      <c r="BL1665" s="34"/>
      <c r="BM1665" s="86"/>
      <c r="BN1665" s="86"/>
      <c r="BO1665" s="86"/>
      <c r="BP1665" s="86"/>
      <c r="BQ1665" s="86"/>
      <c r="BR1665" s="86"/>
      <c r="BS1665" s="86"/>
      <c r="BT1665" s="86"/>
      <c r="BU1665" s="86"/>
      <c r="BV1665" s="86"/>
      <c r="BW1665" s="86"/>
      <c r="BX1665" s="86"/>
      <c r="BY1665" s="86"/>
      <c r="BZ1665" s="86"/>
      <c r="CA1665" s="86"/>
      <c r="CB1665" s="86"/>
      <c r="CC1665" s="86"/>
      <c r="CD1665" s="86"/>
      <c r="CE1665" s="86"/>
      <c r="CF1665" s="86"/>
      <c r="CG1665" s="86"/>
      <c r="CH1665" s="86"/>
      <c r="CI1665" s="86"/>
      <c r="CJ1665" s="86"/>
      <c r="CK1665" s="86"/>
      <c r="CS1665" s="1" t="s">
        <v>3955</v>
      </c>
    </row>
    <row r="1666" spans="1:97" ht="15.75" hidden="1" customHeight="1">
      <c r="A1666" s="86"/>
      <c r="B1666" s="106"/>
      <c r="C1666" s="81"/>
      <c r="D1666" s="106"/>
      <c r="E1666" s="106"/>
      <c r="F1666" s="106"/>
      <c r="G1666" s="106"/>
      <c r="H1666" s="106"/>
      <c r="I1666" s="106"/>
      <c r="J1666" s="106"/>
      <c r="K1666" s="106"/>
      <c r="L1666" s="106"/>
      <c r="M1666" s="81"/>
      <c r="N1666" s="81"/>
      <c r="O1666" s="81"/>
      <c r="P1666" s="81"/>
      <c r="Q1666" s="81"/>
      <c r="R1666" s="81"/>
      <c r="S1666" s="81"/>
      <c r="T1666" s="81"/>
      <c r="U1666" s="81"/>
      <c r="V1666" s="81"/>
      <c r="W1666" s="81"/>
      <c r="X1666" s="81"/>
      <c r="Y1666" s="81"/>
      <c r="Z1666" s="81"/>
      <c r="AA1666" s="81"/>
      <c r="AB1666" s="81"/>
      <c r="AC1666" s="81"/>
      <c r="AD1666" s="81"/>
      <c r="AE1666" s="81"/>
      <c r="AF1666" s="81"/>
      <c r="AG1666" s="81"/>
      <c r="AH1666" s="81"/>
      <c r="AI1666" s="81"/>
      <c r="AJ1666" s="81"/>
      <c r="AK1666" s="81"/>
      <c r="AL1666" s="81"/>
      <c r="AM1666" s="81"/>
      <c r="AN1666" s="81"/>
      <c r="AO1666" s="81"/>
      <c r="AP1666" s="81"/>
      <c r="AQ1666" s="81"/>
      <c r="AR1666" s="81"/>
      <c r="AS1666" s="81"/>
      <c r="AT1666" s="81"/>
      <c r="AU1666" s="81"/>
      <c r="AV1666" s="81"/>
      <c r="AW1666" s="81"/>
      <c r="AX1666" s="81"/>
      <c r="AY1666" s="81"/>
      <c r="AZ1666" s="81"/>
      <c r="BA1666" s="81"/>
      <c r="BB1666" s="81"/>
      <c r="BC1666" s="81"/>
      <c r="BD1666" s="81"/>
      <c r="BE1666" s="81"/>
      <c r="BF1666" s="81"/>
      <c r="BG1666" s="81"/>
      <c r="BH1666" s="81"/>
      <c r="BI1666" s="81"/>
      <c r="BJ1666" s="86"/>
      <c r="BK1666" s="86"/>
      <c r="BL1666" s="34"/>
      <c r="BM1666" s="86"/>
      <c r="BN1666" s="86"/>
      <c r="BO1666" s="86"/>
      <c r="BP1666" s="86"/>
      <c r="BQ1666" s="86"/>
      <c r="BR1666" s="86"/>
      <c r="BS1666" s="86"/>
      <c r="BT1666" s="86"/>
      <c r="BU1666" s="86"/>
      <c r="BV1666" s="86"/>
      <c r="BW1666" s="86"/>
      <c r="BX1666" s="86"/>
      <c r="BY1666" s="86"/>
      <c r="BZ1666" s="86"/>
      <c r="CA1666" s="86"/>
      <c r="CB1666" s="86"/>
      <c r="CC1666" s="86"/>
      <c r="CD1666" s="86"/>
      <c r="CE1666" s="86"/>
      <c r="CF1666" s="86"/>
      <c r="CG1666" s="86"/>
      <c r="CH1666" s="86"/>
      <c r="CI1666" s="86"/>
      <c r="CJ1666" s="86"/>
      <c r="CK1666" s="86"/>
      <c r="CS1666" s="1" t="s">
        <v>3956</v>
      </c>
    </row>
    <row r="1667" spans="1:97" ht="15.75" hidden="1" customHeight="1">
      <c r="A1667" s="86"/>
      <c r="B1667" s="106"/>
      <c r="C1667" s="81"/>
      <c r="D1667" s="106"/>
      <c r="E1667" s="106"/>
      <c r="F1667" s="106"/>
      <c r="G1667" s="106"/>
      <c r="H1667" s="106"/>
      <c r="I1667" s="106"/>
      <c r="J1667" s="106"/>
      <c r="K1667" s="106"/>
      <c r="L1667" s="106"/>
      <c r="M1667" s="81"/>
      <c r="N1667" s="81"/>
      <c r="O1667" s="81"/>
      <c r="P1667" s="81"/>
      <c r="Q1667" s="81"/>
      <c r="R1667" s="81"/>
      <c r="S1667" s="81"/>
      <c r="T1667" s="81"/>
      <c r="U1667" s="81"/>
      <c r="V1667" s="81"/>
      <c r="W1667" s="81"/>
      <c r="X1667" s="81"/>
      <c r="Y1667" s="81"/>
      <c r="Z1667" s="81"/>
      <c r="AA1667" s="81"/>
      <c r="AB1667" s="81"/>
      <c r="AC1667" s="81"/>
      <c r="AD1667" s="81"/>
      <c r="AE1667" s="81"/>
      <c r="AF1667" s="81"/>
      <c r="AG1667" s="81"/>
      <c r="AH1667" s="81"/>
      <c r="AI1667" s="81"/>
      <c r="AJ1667" s="81"/>
      <c r="AK1667" s="81"/>
      <c r="AL1667" s="81"/>
      <c r="AM1667" s="81"/>
      <c r="AN1667" s="81"/>
      <c r="AO1667" s="81"/>
      <c r="AP1667" s="81"/>
      <c r="AQ1667" s="81"/>
      <c r="AR1667" s="81"/>
      <c r="AS1667" s="81"/>
      <c r="AT1667" s="81"/>
      <c r="AU1667" s="81"/>
      <c r="AV1667" s="81"/>
      <c r="AW1667" s="81"/>
      <c r="AX1667" s="81"/>
      <c r="AY1667" s="81"/>
      <c r="AZ1667" s="81"/>
      <c r="BA1667" s="81"/>
      <c r="BB1667" s="81"/>
      <c r="BC1667" s="81"/>
      <c r="BD1667" s="81"/>
      <c r="BE1667" s="81"/>
      <c r="BF1667" s="81"/>
      <c r="BG1667" s="81"/>
      <c r="BH1667" s="81"/>
      <c r="BI1667" s="81"/>
      <c r="BJ1667" s="86"/>
      <c r="BK1667" s="86"/>
      <c r="BL1667" s="34"/>
      <c r="BM1667" s="86"/>
      <c r="BN1667" s="86"/>
      <c r="BO1667" s="86"/>
      <c r="BP1667" s="86"/>
      <c r="BQ1667" s="86"/>
      <c r="BR1667" s="86"/>
      <c r="BS1667" s="86"/>
      <c r="BT1667" s="86"/>
      <c r="BU1667" s="86"/>
      <c r="BV1667" s="86"/>
      <c r="BW1667" s="86"/>
      <c r="BX1667" s="86"/>
      <c r="BY1667" s="86"/>
      <c r="BZ1667" s="86"/>
      <c r="CA1667" s="86"/>
      <c r="CB1667" s="86"/>
      <c r="CC1667" s="86"/>
      <c r="CD1667" s="86"/>
      <c r="CE1667" s="86"/>
      <c r="CF1667" s="86"/>
      <c r="CG1667" s="86"/>
      <c r="CH1667" s="86"/>
      <c r="CI1667" s="86"/>
      <c r="CJ1667" s="86"/>
      <c r="CK1667" s="86"/>
      <c r="CS1667" s="1" t="s">
        <v>602</v>
      </c>
    </row>
    <row r="1668" spans="1:97" ht="15.75" hidden="1" customHeight="1">
      <c r="A1668" s="86"/>
      <c r="B1668" s="106"/>
      <c r="C1668" s="81"/>
      <c r="D1668" s="106"/>
      <c r="E1668" s="106"/>
      <c r="F1668" s="106"/>
      <c r="G1668" s="106"/>
      <c r="H1668" s="106"/>
      <c r="I1668" s="106"/>
      <c r="J1668" s="106"/>
      <c r="K1668" s="106"/>
      <c r="L1668" s="106"/>
      <c r="M1668" s="81"/>
      <c r="N1668" s="81"/>
      <c r="O1668" s="81"/>
      <c r="P1668" s="81"/>
      <c r="Q1668" s="81"/>
      <c r="R1668" s="81"/>
      <c r="S1668" s="81"/>
      <c r="T1668" s="81"/>
      <c r="U1668" s="81"/>
      <c r="V1668" s="81"/>
      <c r="W1668" s="81"/>
      <c r="X1668" s="81"/>
      <c r="Y1668" s="81"/>
      <c r="Z1668" s="81"/>
      <c r="AA1668" s="81"/>
      <c r="AB1668" s="81"/>
      <c r="AC1668" s="81"/>
      <c r="AD1668" s="81"/>
      <c r="AE1668" s="81"/>
      <c r="AF1668" s="81"/>
      <c r="AG1668" s="81"/>
      <c r="AH1668" s="81"/>
      <c r="AI1668" s="81"/>
      <c r="AJ1668" s="81"/>
      <c r="AK1668" s="81"/>
      <c r="AL1668" s="81"/>
      <c r="AM1668" s="81"/>
      <c r="AN1668" s="81"/>
      <c r="AO1668" s="81"/>
      <c r="AP1668" s="81"/>
      <c r="AQ1668" s="81"/>
      <c r="AR1668" s="81"/>
      <c r="AS1668" s="81"/>
      <c r="AT1668" s="81"/>
      <c r="AU1668" s="81"/>
      <c r="AV1668" s="81"/>
      <c r="AW1668" s="81"/>
      <c r="AX1668" s="81"/>
      <c r="AY1668" s="81"/>
      <c r="AZ1668" s="81"/>
      <c r="BA1668" s="81"/>
      <c r="BB1668" s="81"/>
      <c r="BC1668" s="81"/>
      <c r="BD1668" s="81"/>
      <c r="BE1668" s="81"/>
      <c r="BF1668" s="81"/>
      <c r="BG1668" s="81"/>
      <c r="BH1668" s="81"/>
      <c r="BI1668" s="81"/>
      <c r="BJ1668" s="86"/>
      <c r="BK1668" s="86"/>
      <c r="BL1668" s="34"/>
      <c r="BM1668" s="86"/>
      <c r="BN1668" s="86"/>
      <c r="BO1668" s="86"/>
      <c r="BP1668" s="86"/>
      <c r="BQ1668" s="86"/>
      <c r="BR1668" s="86"/>
      <c r="BS1668" s="86"/>
      <c r="BT1668" s="86"/>
      <c r="BU1668" s="86"/>
      <c r="BV1668" s="86"/>
      <c r="BW1668" s="86"/>
      <c r="BX1668" s="86"/>
      <c r="BY1668" s="86"/>
      <c r="BZ1668" s="86"/>
      <c r="CA1668" s="86"/>
      <c r="CB1668" s="86"/>
      <c r="CC1668" s="86"/>
      <c r="CD1668" s="86"/>
      <c r="CE1668" s="86"/>
      <c r="CF1668" s="86"/>
      <c r="CG1668" s="86"/>
      <c r="CH1668" s="86"/>
      <c r="CI1668" s="86"/>
      <c r="CJ1668" s="86"/>
      <c r="CK1668" s="86"/>
      <c r="CS1668" s="1" t="s">
        <v>681</v>
      </c>
    </row>
    <row r="1669" spans="1:97" ht="15.75" hidden="1" customHeight="1">
      <c r="A1669" s="86"/>
      <c r="B1669" s="106"/>
      <c r="C1669" s="81"/>
      <c r="D1669" s="106"/>
      <c r="E1669" s="106"/>
      <c r="F1669" s="106"/>
      <c r="G1669" s="106"/>
      <c r="H1669" s="106"/>
      <c r="I1669" s="106"/>
      <c r="J1669" s="106"/>
      <c r="K1669" s="106"/>
      <c r="L1669" s="106"/>
      <c r="M1669" s="81"/>
      <c r="N1669" s="81"/>
      <c r="O1669" s="81"/>
      <c r="P1669" s="81"/>
      <c r="Q1669" s="81"/>
      <c r="R1669" s="81"/>
      <c r="S1669" s="81"/>
      <c r="T1669" s="81"/>
      <c r="U1669" s="81"/>
      <c r="V1669" s="81"/>
      <c r="W1669" s="81"/>
      <c r="X1669" s="81"/>
      <c r="Y1669" s="81"/>
      <c r="Z1669" s="81"/>
      <c r="AA1669" s="81"/>
      <c r="AB1669" s="81"/>
      <c r="AC1669" s="81"/>
      <c r="AD1669" s="81"/>
      <c r="AE1669" s="81"/>
      <c r="AF1669" s="81"/>
      <c r="AG1669" s="81"/>
      <c r="AH1669" s="81"/>
      <c r="AI1669" s="81"/>
      <c r="AJ1669" s="81"/>
      <c r="AK1669" s="81"/>
      <c r="AL1669" s="81"/>
      <c r="AM1669" s="81"/>
      <c r="AN1669" s="81"/>
      <c r="AO1669" s="81"/>
      <c r="AP1669" s="81"/>
      <c r="AQ1669" s="81"/>
      <c r="AR1669" s="81"/>
      <c r="AS1669" s="81"/>
      <c r="AT1669" s="81"/>
      <c r="AU1669" s="81"/>
      <c r="AV1669" s="81"/>
      <c r="AW1669" s="81"/>
      <c r="AX1669" s="81"/>
      <c r="AY1669" s="81"/>
      <c r="AZ1669" s="81"/>
      <c r="BA1669" s="81"/>
      <c r="BB1669" s="81"/>
      <c r="BC1669" s="81"/>
      <c r="BD1669" s="81"/>
      <c r="BE1669" s="81"/>
      <c r="BF1669" s="81"/>
      <c r="BG1669" s="81"/>
      <c r="BH1669" s="81"/>
      <c r="BI1669" s="81"/>
      <c r="BJ1669" s="86"/>
      <c r="BK1669" s="86"/>
      <c r="BL1669" s="34"/>
      <c r="BM1669" s="86"/>
      <c r="BN1669" s="86"/>
      <c r="BO1669" s="86"/>
      <c r="BP1669" s="86"/>
      <c r="BQ1669" s="86"/>
      <c r="BR1669" s="86"/>
      <c r="BS1669" s="86"/>
      <c r="BT1669" s="86"/>
      <c r="BU1669" s="86"/>
      <c r="BV1669" s="86"/>
      <c r="BW1669" s="86"/>
      <c r="BX1669" s="86"/>
      <c r="BY1669" s="86"/>
      <c r="BZ1669" s="86"/>
      <c r="CA1669" s="86"/>
      <c r="CB1669" s="86"/>
      <c r="CC1669" s="86"/>
      <c r="CD1669" s="86"/>
      <c r="CE1669" s="86"/>
      <c r="CF1669" s="86"/>
      <c r="CG1669" s="86"/>
      <c r="CH1669" s="86"/>
      <c r="CI1669" s="86"/>
      <c r="CJ1669" s="86"/>
      <c r="CK1669" s="86"/>
      <c r="CS1669" s="1" t="s">
        <v>3957</v>
      </c>
    </row>
    <row r="1670" spans="1:97" ht="15.75" hidden="1" customHeight="1">
      <c r="A1670" s="86"/>
      <c r="B1670" s="106"/>
      <c r="C1670" s="81"/>
      <c r="D1670" s="106"/>
      <c r="E1670" s="106"/>
      <c r="F1670" s="106"/>
      <c r="G1670" s="106"/>
      <c r="H1670" s="106"/>
      <c r="I1670" s="106"/>
      <c r="J1670" s="106"/>
      <c r="K1670" s="106"/>
      <c r="L1670" s="106"/>
      <c r="M1670" s="81"/>
      <c r="N1670" s="81"/>
      <c r="O1670" s="81"/>
      <c r="P1670" s="81"/>
      <c r="Q1670" s="81"/>
      <c r="R1670" s="81"/>
      <c r="S1670" s="81"/>
      <c r="T1670" s="81"/>
      <c r="U1670" s="81"/>
      <c r="V1670" s="81"/>
      <c r="W1670" s="81"/>
      <c r="X1670" s="81"/>
      <c r="Y1670" s="81"/>
      <c r="Z1670" s="81"/>
      <c r="AA1670" s="81"/>
      <c r="AB1670" s="81"/>
      <c r="AC1670" s="81"/>
      <c r="AD1670" s="81"/>
      <c r="AE1670" s="81"/>
      <c r="AF1670" s="81"/>
      <c r="AG1670" s="81"/>
      <c r="AH1670" s="81"/>
      <c r="AI1670" s="81"/>
      <c r="AJ1670" s="81"/>
      <c r="AK1670" s="81"/>
      <c r="AL1670" s="81"/>
      <c r="AM1670" s="81"/>
      <c r="AN1670" s="81"/>
      <c r="AO1670" s="81"/>
      <c r="AP1670" s="81"/>
      <c r="AQ1670" s="81"/>
      <c r="AR1670" s="81"/>
      <c r="AS1670" s="81"/>
      <c r="AT1670" s="81"/>
      <c r="AU1670" s="81"/>
      <c r="AV1670" s="81"/>
      <c r="AW1670" s="81"/>
      <c r="AX1670" s="81"/>
      <c r="AY1670" s="81"/>
      <c r="AZ1670" s="81"/>
      <c r="BA1670" s="81"/>
      <c r="BB1670" s="81"/>
      <c r="BC1670" s="81"/>
      <c r="BD1670" s="81"/>
      <c r="BE1670" s="81"/>
      <c r="BF1670" s="81"/>
      <c r="BG1670" s="81"/>
      <c r="BH1670" s="81"/>
      <c r="BI1670" s="81"/>
      <c r="BJ1670" s="86"/>
      <c r="BK1670" s="86"/>
      <c r="BL1670" s="34"/>
      <c r="BM1670" s="86"/>
      <c r="BN1670" s="86"/>
      <c r="BO1670" s="86"/>
      <c r="BP1670" s="86"/>
      <c r="BQ1670" s="86"/>
      <c r="BR1670" s="86"/>
      <c r="BS1670" s="86"/>
      <c r="BT1670" s="86"/>
      <c r="BU1670" s="86"/>
      <c r="BV1670" s="86"/>
      <c r="BW1670" s="86"/>
      <c r="BX1670" s="86"/>
      <c r="BY1670" s="86"/>
      <c r="BZ1670" s="86"/>
      <c r="CA1670" s="86"/>
      <c r="CB1670" s="86"/>
      <c r="CC1670" s="86"/>
      <c r="CD1670" s="86"/>
      <c r="CE1670" s="86"/>
      <c r="CF1670" s="86"/>
      <c r="CG1670" s="86"/>
      <c r="CH1670" s="86"/>
      <c r="CI1670" s="86"/>
      <c r="CJ1670" s="86"/>
      <c r="CK1670" s="86"/>
      <c r="CS1670" s="1" t="s">
        <v>3958</v>
      </c>
    </row>
    <row r="1671" spans="1:97" ht="15.75" hidden="1" customHeight="1">
      <c r="A1671" s="86"/>
      <c r="B1671" s="106"/>
      <c r="C1671" s="81"/>
      <c r="D1671" s="106"/>
      <c r="E1671" s="106"/>
      <c r="F1671" s="106"/>
      <c r="G1671" s="106"/>
      <c r="H1671" s="106"/>
      <c r="I1671" s="106"/>
      <c r="J1671" s="106"/>
      <c r="K1671" s="106"/>
      <c r="L1671" s="106"/>
      <c r="M1671" s="81"/>
      <c r="N1671" s="81"/>
      <c r="O1671" s="81"/>
      <c r="P1671" s="81"/>
      <c r="Q1671" s="81"/>
      <c r="R1671" s="81"/>
      <c r="S1671" s="81"/>
      <c r="T1671" s="81"/>
      <c r="U1671" s="81"/>
      <c r="V1671" s="81"/>
      <c r="W1671" s="81"/>
      <c r="X1671" s="81"/>
      <c r="Y1671" s="81"/>
      <c r="Z1671" s="81"/>
      <c r="AA1671" s="81"/>
      <c r="AB1671" s="81"/>
      <c r="AC1671" s="81"/>
      <c r="AD1671" s="81"/>
      <c r="AE1671" s="81"/>
      <c r="AF1671" s="81"/>
      <c r="AG1671" s="81"/>
      <c r="AH1671" s="81"/>
      <c r="AI1671" s="81"/>
      <c r="AJ1671" s="81"/>
      <c r="AK1671" s="81"/>
      <c r="AL1671" s="81"/>
      <c r="AM1671" s="81"/>
      <c r="AN1671" s="81"/>
      <c r="AO1671" s="81"/>
      <c r="AP1671" s="81"/>
      <c r="AQ1671" s="81"/>
      <c r="AR1671" s="81"/>
      <c r="AS1671" s="81"/>
      <c r="AT1671" s="81"/>
      <c r="AU1671" s="81"/>
      <c r="AV1671" s="81"/>
      <c r="AW1671" s="81"/>
      <c r="AX1671" s="81"/>
      <c r="AY1671" s="81"/>
      <c r="AZ1671" s="81"/>
      <c r="BA1671" s="81"/>
      <c r="BB1671" s="81"/>
      <c r="BC1671" s="81"/>
      <c r="BD1671" s="81"/>
      <c r="BE1671" s="81"/>
      <c r="BF1671" s="81"/>
      <c r="BG1671" s="81"/>
      <c r="BH1671" s="81"/>
      <c r="BI1671" s="81"/>
      <c r="BJ1671" s="86"/>
      <c r="BK1671" s="86"/>
      <c r="BL1671" s="34"/>
      <c r="BM1671" s="86"/>
      <c r="BN1671" s="86"/>
      <c r="BO1671" s="86"/>
      <c r="BP1671" s="86"/>
      <c r="BQ1671" s="86"/>
      <c r="BR1671" s="86"/>
      <c r="BS1671" s="86"/>
      <c r="BT1671" s="86"/>
      <c r="BU1671" s="86"/>
      <c r="BV1671" s="86"/>
      <c r="BW1671" s="86"/>
      <c r="BX1671" s="86"/>
      <c r="BY1671" s="86"/>
      <c r="BZ1671" s="86"/>
      <c r="CA1671" s="86"/>
      <c r="CB1671" s="86"/>
      <c r="CC1671" s="86"/>
      <c r="CD1671" s="86"/>
      <c r="CE1671" s="86"/>
      <c r="CF1671" s="86"/>
      <c r="CG1671" s="86"/>
      <c r="CH1671" s="86"/>
      <c r="CI1671" s="86"/>
      <c r="CJ1671" s="86"/>
      <c r="CK1671" s="86"/>
      <c r="CS1671" s="1" t="s">
        <v>3959</v>
      </c>
    </row>
    <row r="1672" spans="1:97" ht="15.75" hidden="1" customHeight="1">
      <c r="A1672" s="86"/>
      <c r="B1672" s="106"/>
      <c r="C1672" s="81"/>
      <c r="D1672" s="106"/>
      <c r="E1672" s="106"/>
      <c r="F1672" s="106"/>
      <c r="G1672" s="106"/>
      <c r="H1672" s="106"/>
      <c r="I1672" s="106"/>
      <c r="J1672" s="106"/>
      <c r="K1672" s="106"/>
      <c r="L1672" s="106"/>
      <c r="M1672" s="81"/>
      <c r="N1672" s="81"/>
      <c r="O1672" s="81"/>
      <c r="P1672" s="81"/>
      <c r="Q1672" s="81"/>
      <c r="R1672" s="81"/>
      <c r="S1672" s="81"/>
      <c r="T1672" s="81"/>
      <c r="U1672" s="81"/>
      <c r="V1672" s="81"/>
      <c r="W1672" s="81"/>
      <c r="X1672" s="81"/>
      <c r="Y1672" s="81"/>
      <c r="Z1672" s="81"/>
      <c r="AA1672" s="81"/>
      <c r="AB1672" s="81"/>
      <c r="AC1672" s="81"/>
      <c r="AD1672" s="81"/>
      <c r="AE1672" s="81"/>
      <c r="AF1672" s="81"/>
      <c r="AG1672" s="81"/>
      <c r="AH1672" s="81"/>
      <c r="AI1672" s="81"/>
      <c r="AJ1672" s="81"/>
      <c r="AK1672" s="81"/>
      <c r="AL1672" s="81"/>
      <c r="AM1672" s="81"/>
      <c r="AN1672" s="81"/>
      <c r="AO1672" s="81"/>
      <c r="AP1672" s="81"/>
      <c r="AQ1672" s="81"/>
      <c r="AR1672" s="81"/>
      <c r="AS1672" s="81"/>
      <c r="AT1672" s="81"/>
      <c r="AU1672" s="81"/>
      <c r="AV1672" s="81"/>
      <c r="AW1672" s="81"/>
      <c r="AX1672" s="81"/>
      <c r="AY1672" s="81"/>
      <c r="AZ1672" s="81"/>
      <c r="BA1672" s="81"/>
      <c r="BB1672" s="81"/>
      <c r="BC1672" s="81"/>
      <c r="BD1672" s="81"/>
      <c r="BE1672" s="81"/>
      <c r="BF1672" s="81"/>
      <c r="BG1672" s="81"/>
      <c r="BH1672" s="81"/>
      <c r="BI1672" s="81"/>
      <c r="BJ1672" s="86"/>
      <c r="BK1672" s="86"/>
      <c r="BL1672" s="34"/>
      <c r="BM1672" s="86"/>
      <c r="BN1672" s="86"/>
      <c r="BO1672" s="86"/>
      <c r="BP1672" s="86"/>
      <c r="BQ1672" s="86"/>
      <c r="BR1672" s="86"/>
      <c r="BS1672" s="86"/>
      <c r="BT1672" s="86"/>
      <c r="BU1672" s="86"/>
      <c r="BV1672" s="86"/>
      <c r="BW1672" s="86"/>
      <c r="BX1672" s="86"/>
      <c r="BY1672" s="86"/>
      <c r="BZ1672" s="86"/>
      <c r="CA1672" s="86"/>
      <c r="CB1672" s="86"/>
      <c r="CC1672" s="86"/>
      <c r="CD1672" s="86"/>
      <c r="CE1672" s="86"/>
      <c r="CF1672" s="86"/>
      <c r="CG1672" s="86"/>
      <c r="CH1672" s="86"/>
      <c r="CI1672" s="86"/>
      <c r="CJ1672" s="86"/>
      <c r="CK1672" s="86"/>
      <c r="CS1672" s="1" t="s">
        <v>3960</v>
      </c>
    </row>
    <row r="1673" spans="1:97" ht="15.75" hidden="1" customHeight="1">
      <c r="A1673" s="86"/>
      <c r="B1673" s="106"/>
      <c r="C1673" s="81"/>
      <c r="D1673" s="106"/>
      <c r="E1673" s="106"/>
      <c r="F1673" s="106"/>
      <c r="G1673" s="106"/>
      <c r="H1673" s="106"/>
      <c r="I1673" s="106"/>
      <c r="J1673" s="106"/>
      <c r="K1673" s="106"/>
      <c r="L1673" s="106"/>
      <c r="M1673" s="81"/>
      <c r="N1673" s="81"/>
      <c r="O1673" s="81"/>
      <c r="P1673" s="81"/>
      <c r="Q1673" s="81"/>
      <c r="R1673" s="81"/>
      <c r="S1673" s="81"/>
      <c r="T1673" s="81"/>
      <c r="U1673" s="81"/>
      <c r="V1673" s="81"/>
      <c r="W1673" s="81"/>
      <c r="X1673" s="81"/>
      <c r="Y1673" s="81"/>
      <c r="Z1673" s="81"/>
      <c r="AA1673" s="81"/>
      <c r="AB1673" s="81"/>
      <c r="AC1673" s="81"/>
      <c r="AD1673" s="81"/>
      <c r="AE1673" s="81"/>
      <c r="AF1673" s="81"/>
      <c r="AG1673" s="81"/>
      <c r="AH1673" s="81"/>
      <c r="AI1673" s="81"/>
      <c r="AJ1673" s="81"/>
      <c r="AK1673" s="81"/>
      <c r="AL1673" s="81"/>
      <c r="AM1673" s="81"/>
      <c r="AN1673" s="81"/>
      <c r="AO1673" s="81"/>
      <c r="AP1673" s="81"/>
      <c r="AQ1673" s="81"/>
      <c r="AR1673" s="81"/>
      <c r="AS1673" s="81"/>
      <c r="AT1673" s="81"/>
      <c r="AU1673" s="81"/>
      <c r="AV1673" s="81"/>
      <c r="AW1673" s="81"/>
      <c r="AX1673" s="81"/>
      <c r="AY1673" s="81"/>
      <c r="AZ1673" s="81"/>
      <c r="BA1673" s="81"/>
      <c r="BB1673" s="81"/>
      <c r="BC1673" s="81"/>
      <c r="BD1673" s="81"/>
      <c r="BE1673" s="81"/>
      <c r="BF1673" s="81"/>
      <c r="BG1673" s="81"/>
      <c r="BH1673" s="81"/>
      <c r="BI1673" s="81"/>
      <c r="BJ1673" s="86"/>
      <c r="BK1673" s="86"/>
      <c r="BL1673" s="34"/>
      <c r="BM1673" s="86"/>
      <c r="BN1673" s="86"/>
      <c r="BO1673" s="86"/>
      <c r="BP1673" s="86"/>
      <c r="BQ1673" s="86"/>
      <c r="BR1673" s="86"/>
      <c r="BS1673" s="86"/>
      <c r="BT1673" s="86"/>
      <c r="BU1673" s="86"/>
      <c r="BV1673" s="86"/>
      <c r="BW1673" s="86"/>
      <c r="BX1673" s="86"/>
      <c r="BY1673" s="86"/>
      <c r="BZ1673" s="86"/>
      <c r="CA1673" s="86"/>
      <c r="CB1673" s="86"/>
      <c r="CC1673" s="86"/>
      <c r="CD1673" s="86"/>
      <c r="CE1673" s="86"/>
      <c r="CF1673" s="86"/>
      <c r="CG1673" s="86"/>
      <c r="CH1673" s="86"/>
      <c r="CI1673" s="86"/>
      <c r="CJ1673" s="86"/>
      <c r="CK1673" s="86"/>
      <c r="CS1673" s="1" t="s">
        <v>3961</v>
      </c>
    </row>
    <row r="1674" spans="1:97" ht="15.75" hidden="1" customHeight="1">
      <c r="A1674" s="86"/>
      <c r="B1674" s="106"/>
      <c r="C1674" s="81"/>
      <c r="D1674" s="106"/>
      <c r="E1674" s="106"/>
      <c r="F1674" s="106"/>
      <c r="G1674" s="106"/>
      <c r="H1674" s="106"/>
      <c r="I1674" s="106"/>
      <c r="J1674" s="106"/>
      <c r="K1674" s="106"/>
      <c r="L1674" s="106"/>
      <c r="M1674" s="81"/>
      <c r="N1674" s="81"/>
      <c r="O1674" s="81"/>
      <c r="P1674" s="81"/>
      <c r="Q1674" s="81"/>
      <c r="R1674" s="81"/>
      <c r="S1674" s="81"/>
      <c r="T1674" s="81"/>
      <c r="U1674" s="81"/>
      <c r="V1674" s="81"/>
      <c r="W1674" s="81"/>
      <c r="X1674" s="81"/>
      <c r="Y1674" s="81"/>
      <c r="Z1674" s="81"/>
      <c r="AA1674" s="81"/>
      <c r="AB1674" s="81"/>
      <c r="AC1674" s="81"/>
      <c r="AD1674" s="81"/>
      <c r="AE1674" s="81"/>
      <c r="AF1674" s="81"/>
      <c r="AG1674" s="81"/>
      <c r="AH1674" s="81"/>
      <c r="AI1674" s="81"/>
      <c r="AJ1674" s="81"/>
      <c r="AK1674" s="81"/>
      <c r="AL1674" s="81"/>
      <c r="AM1674" s="81"/>
      <c r="AN1674" s="81"/>
      <c r="AO1674" s="81"/>
      <c r="AP1674" s="81"/>
      <c r="AQ1674" s="81"/>
      <c r="AR1674" s="81"/>
      <c r="AS1674" s="81"/>
      <c r="AT1674" s="81"/>
      <c r="AU1674" s="81"/>
      <c r="AV1674" s="81"/>
      <c r="AW1674" s="81"/>
      <c r="AX1674" s="81"/>
      <c r="AY1674" s="81"/>
      <c r="AZ1674" s="81"/>
      <c r="BA1674" s="81"/>
      <c r="BB1674" s="81"/>
      <c r="BC1674" s="81"/>
      <c r="BD1674" s="81"/>
      <c r="BE1674" s="81"/>
      <c r="BF1674" s="81"/>
      <c r="BG1674" s="81"/>
      <c r="BH1674" s="81"/>
      <c r="BI1674" s="81"/>
      <c r="BJ1674" s="86"/>
      <c r="BK1674" s="86"/>
      <c r="BL1674" s="34"/>
      <c r="BM1674" s="86"/>
      <c r="BN1674" s="86"/>
      <c r="BO1674" s="86"/>
      <c r="BP1674" s="86"/>
      <c r="BQ1674" s="86"/>
      <c r="BR1674" s="86"/>
      <c r="BS1674" s="86"/>
      <c r="BT1674" s="86"/>
      <c r="BU1674" s="86"/>
      <c r="BV1674" s="86"/>
      <c r="BW1674" s="86"/>
      <c r="BX1674" s="86"/>
      <c r="BY1674" s="86"/>
      <c r="BZ1674" s="86"/>
      <c r="CA1674" s="86"/>
      <c r="CB1674" s="86"/>
      <c r="CC1674" s="86"/>
      <c r="CD1674" s="86"/>
      <c r="CE1674" s="86"/>
      <c r="CF1674" s="86"/>
      <c r="CG1674" s="86"/>
      <c r="CH1674" s="86"/>
      <c r="CI1674" s="86"/>
      <c r="CJ1674" s="86"/>
      <c r="CK1674" s="86"/>
      <c r="CS1674" s="1" t="s">
        <v>3962</v>
      </c>
    </row>
    <row r="1675" spans="1:97" ht="15.75" hidden="1" customHeight="1">
      <c r="A1675" s="86"/>
      <c r="B1675" s="106"/>
      <c r="C1675" s="81"/>
      <c r="D1675" s="106"/>
      <c r="E1675" s="106"/>
      <c r="F1675" s="106"/>
      <c r="G1675" s="106"/>
      <c r="H1675" s="106"/>
      <c r="I1675" s="106"/>
      <c r="J1675" s="106"/>
      <c r="K1675" s="106"/>
      <c r="L1675" s="106"/>
      <c r="M1675" s="81"/>
      <c r="N1675" s="81"/>
      <c r="O1675" s="81"/>
      <c r="P1675" s="81"/>
      <c r="Q1675" s="81"/>
      <c r="R1675" s="81"/>
      <c r="S1675" s="81"/>
      <c r="T1675" s="81"/>
      <c r="U1675" s="81"/>
      <c r="V1675" s="81"/>
      <c r="W1675" s="81"/>
      <c r="X1675" s="81"/>
      <c r="Y1675" s="81"/>
      <c r="Z1675" s="81"/>
      <c r="AA1675" s="81"/>
      <c r="AB1675" s="81"/>
      <c r="AC1675" s="81"/>
      <c r="AD1675" s="81"/>
      <c r="AE1675" s="81"/>
      <c r="AF1675" s="81"/>
      <c r="AG1675" s="81"/>
      <c r="AH1675" s="81"/>
      <c r="AI1675" s="81"/>
      <c r="AJ1675" s="81"/>
      <c r="AK1675" s="81"/>
      <c r="AL1675" s="81"/>
      <c r="AM1675" s="81"/>
      <c r="AN1675" s="81"/>
      <c r="AO1675" s="81"/>
      <c r="AP1675" s="81"/>
      <c r="AQ1675" s="81"/>
      <c r="AR1675" s="81"/>
      <c r="AS1675" s="81"/>
      <c r="AT1675" s="81"/>
      <c r="AU1675" s="81"/>
      <c r="AV1675" s="81"/>
      <c r="AW1675" s="81"/>
      <c r="AX1675" s="81"/>
      <c r="AY1675" s="81"/>
      <c r="AZ1675" s="81"/>
      <c r="BA1675" s="81"/>
      <c r="BB1675" s="81"/>
      <c r="BC1675" s="81"/>
      <c r="BD1675" s="81"/>
      <c r="BE1675" s="81"/>
      <c r="BF1675" s="81"/>
      <c r="BG1675" s="81"/>
      <c r="BH1675" s="81"/>
      <c r="BI1675" s="81"/>
      <c r="BJ1675" s="86"/>
      <c r="BK1675" s="86"/>
      <c r="BL1675" s="34"/>
      <c r="BM1675" s="86"/>
      <c r="BN1675" s="86"/>
      <c r="BO1675" s="86"/>
      <c r="BP1675" s="86"/>
      <c r="BQ1675" s="86"/>
      <c r="BR1675" s="86"/>
      <c r="BS1675" s="86"/>
      <c r="BT1675" s="86"/>
      <c r="BU1675" s="86"/>
      <c r="BV1675" s="86"/>
      <c r="BW1675" s="86"/>
      <c r="BX1675" s="86"/>
      <c r="BY1675" s="86"/>
      <c r="BZ1675" s="86"/>
      <c r="CA1675" s="86"/>
      <c r="CB1675" s="86"/>
      <c r="CC1675" s="86"/>
      <c r="CD1675" s="86"/>
      <c r="CE1675" s="86"/>
      <c r="CF1675" s="86"/>
      <c r="CG1675" s="86"/>
      <c r="CH1675" s="86"/>
      <c r="CI1675" s="86"/>
      <c r="CJ1675" s="86"/>
      <c r="CK1675" s="86"/>
      <c r="CS1675" s="1" t="s">
        <v>3963</v>
      </c>
    </row>
    <row r="1676" spans="1:97" ht="15.75" hidden="1" customHeight="1">
      <c r="A1676" s="86"/>
      <c r="B1676" s="106"/>
      <c r="C1676" s="81"/>
      <c r="D1676" s="106"/>
      <c r="E1676" s="106"/>
      <c r="F1676" s="106"/>
      <c r="G1676" s="106"/>
      <c r="H1676" s="106"/>
      <c r="I1676" s="106"/>
      <c r="J1676" s="106"/>
      <c r="K1676" s="106"/>
      <c r="L1676" s="106"/>
      <c r="M1676" s="81"/>
      <c r="N1676" s="81"/>
      <c r="O1676" s="81"/>
      <c r="P1676" s="81"/>
      <c r="Q1676" s="81"/>
      <c r="R1676" s="81"/>
      <c r="S1676" s="81"/>
      <c r="T1676" s="81"/>
      <c r="U1676" s="81"/>
      <c r="V1676" s="81"/>
      <c r="W1676" s="81"/>
      <c r="X1676" s="81"/>
      <c r="Y1676" s="81"/>
      <c r="Z1676" s="81"/>
      <c r="AA1676" s="81"/>
      <c r="AB1676" s="81"/>
      <c r="AC1676" s="81"/>
      <c r="AD1676" s="81"/>
      <c r="AE1676" s="81"/>
      <c r="AF1676" s="81"/>
      <c r="AG1676" s="81"/>
      <c r="AH1676" s="81"/>
      <c r="AI1676" s="81"/>
      <c r="AJ1676" s="81"/>
      <c r="AK1676" s="81"/>
      <c r="AL1676" s="81"/>
      <c r="AM1676" s="81"/>
      <c r="AN1676" s="81"/>
      <c r="AO1676" s="81"/>
      <c r="AP1676" s="81"/>
      <c r="AQ1676" s="81"/>
      <c r="AR1676" s="81"/>
      <c r="AS1676" s="81"/>
      <c r="AT1676" s="81"/>
      <c r="AU1676" s="81"/>
      <c r="AV1676" s="81"/>
      <c r="AW1676" s="81"/>
      <c r="AX1676" s="81"/>
      <c r="AY1676" s="81"/>
      <c r="AZ1676" s="81"/>
      <c r="BA1676" s="81"/>
      <c r="BB1676" s="81"/>
      <c r="BC1676" s="81"/>
      <c r="BD1676" s="81"/>
      <c r="BE1676" s="81"/>
      <c r="BF1676" s="81"/>
      <c r="BG1676" s="81"/>
      <c r="BH1676" s="81"/>
      <c r="BI1676" s="81"/>
      <c r="BJ1676" s="86"/>
      <c r="BK1676" s="86"/>
      <c r="BL1676" s="34"/>
      <c r="BM1676" s="86"/>
      <c r="BN1676" s="86"/>
      <c r="BO1676" s="86"/>
      <c r="BP1676" s="86"/>
      <c r="BQ1676" s="86"/>
      <c r="BR1676" s="86"/>
      <c r="BS1676" s="86"/>
      <c r="BT1676" s="86"/>
      <c r="BU1676" s="86"/>
      <c r="BV1676" s="86"/>
      <c r="BW1676" s="86"/>
      <c r="BX1676" s="86"/>
      <c r="BY1676" s="86"/>
      <c r="BZ1676" s="86"/>
      <c r="CA1676" s="86"/>
      <c r="CB1676" s="86"/>
      <c r="CC1676" s="86"/>
      <c r="CD1676" s="86"/>
      <c r="CE1676" s="86"/>
      <c r="CF1676" s="86"/>
      <c r="CG1676" s="86"/>
      <c r="CH1676" s="86"/>
      <c r="CI1676" s="86"/>
      <c r="CJ1676" s="86"/>
      <c r="CK1676" s="86"/>
      <c r="CS1676" s="1" t="s">
        <v>3964</v>
      </c>
    </row>
    <row r="1677" spans="1:97" ht="15.75" hidden="1" customHeight="1">
      <c r="A1677" s="86"/>
      <c r="B1677" s="106"/>
      <c r="C1677" s="81"/>
      <c r="D1677" s="106"/>
      <c r="E1677" s="106"/>
      <c r="F1677" s="106"/>
      <c r="G1677" s="106"/>
      <c r="H1677" s="106"/>
      <c r="I1677" s="106"/>
      <c r="J1677" s="106"/>
      <c r="K1677" s="106"/>
      <c r="L1677" s="106"/>
      <c r="M1677" s="81"/>
      <c r="N1677" s="81"/>
      <c r="O1677" s="81"/>
      <c r="P1677" s="81"/>
      <c r="Q1677" s="81"/>
      <c r="R1677" s="81"/>
      <c r="S1677" s="81"/>
      <c r="T1677" s="81"/>
      <c r="U1677" s="81"/>
      <c r="V1677" s="81"/>
      <c r="W1677" s="81"/>
      <c r="X1677" s="81"/>
      <c r="Y1677" s="81"/>
      <c r="Z1677" s="81"/>
      <c r="AA1677" s="81"/>
      <c r="AB1677" s="81"/>
      <c r="AC1677" s="81"/>
      <c r="AD1677" s="81"/>
      <c r="AE1677" s="81"/>
      <c r="AF1677" s="81"/>
      <c r="AG1677" s="81"/>
      <c r="AH1677" s="81"/>
      <c r="AI1677" s="81"/>
      <c r="AJ1677" s="81"/>
      <c r="AK1677" s="81"/>
      <c r="AL1677" s="81"/>
      <c r="AM1677" s="81"/>
      <c r="AN1677" s="81"/>
      <c r="AO1677" s="81"/>
      <c r="AP1677" s="81"/>
      <c r="AQ1677" s="81"/>
      <c r="AR1677" s="81"/>
      <c r="AS1677" s="81"/>
      <c r="AT1677" s="81"/>
      <c r="AU1677" s="81"/>
      <c r="AV1677" s="81"/>
      <c r="AW1677" s="81"/>
      <c r="AX1677" s="81"/>
      <c r="AY1677" s="81"/>
      <c r="AZ1677" s="81"/>
      <c r="BA1677" s="81"/>
      <c r="BB1677" s="81"/>
      <c r="BC1677" s="81"/>
      <c r="BD1677" s="81"/>
      <c r="BE1677" s="81"/>
      <c r="BF1677" s="81"/>
      <c r="BG1677" s="81"/>
      <c r="BH1677" s="81"/>
      <c r="BI1677" s="81"/>
      <c r="BJ1677" s="86"/>
      <c r="BK1677" s="86"/>
      <c r="BL1677" s="34"/>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S1677" s="1" t="s">
        <v>3965</v>
      </c>
    </row>
    <row r="1678" spans="1:97" ht="15.75" hidden="1" customHeight="1">
      <c r="A1678" s="86"/>
      <c r="B1678" s="106"/>
      <c r="C1678" s="81"/>
      <c r="D1678" s="106"/>
      <c r="E1678" s="106"/>
      <c r="F1678" s="106"/>
      <c r="G1678" s="106"/>
      <c r="H1678" s="106"/>
      <c r="I1678" s="106"/>
      <c r="J1678" s="106"/>
      <c r="K1678" s="106"/>
      <c r="L1678" s="106"/>
      <c r="M1678" s="81"/>
      <c r="N1678" s="81"/>
      <c r="O1678" s="81"/>
      <c r="P1678" s="81"/>
      <c r="Q1678" s="81"/>
      <c r="R1678" s="81"/>
      <c r="S1678" s="81"/>
      <c r="T1678" s="81"/>
      <c r="U1678" s="81"/>
      <c r="V1678" s="81"/>
      <c r="W1678" s="81"/>
      <c r="X1678" s="81"/>
      <c r="Y1678" s="81"/>
      <c r="Z1678" s="81"/>
      <c r="AA1678" s="81"/>
      <c r="AB1678" s="81"/>
      <c r="AC1678" s="81"/>
      <c r="AD1678" s="81"/>
      <c r="AE1678" s="81"/>
      <c r="AF1678" s="81"/>
      <c r="AG1678" s="81"/>
      <c r="AH1678" s="81"/>
      <c r="AI1678" s="81"/>
      <c r="AJ1678" s="81"/>
      <c r="AK1678" s="81"/>
      <c r="AL1678" s="81"/>
      <c r="AM1678" s="81"/>
      <c r="AN1678" s="81"/>
      <c r="AO1678" s="81"/>
      <c r="AP1678" s="81"/>
      <c r="AQ1678" s="81"/>
      <c r="AR1678" s="81"/>
      <c r="AS1678" s="81"/>
      <c r="AT1678" s="81"/>
      <c r="AU1678" s="81"/>
      <c r="AV1678" s="81"/>
      <c r="AW1678" s="81"/>
      <c r="AX1678" s="81"/>
      <c r="AY1678" s="81"/>
      <c r="AZ1678" s="81"/>
      <c r="BA1678" s="81"/>
      <c r="BB1678" s="81"/>
      <c r="BC1678" s="81"/>
      <c r="BD1678" s="81"/>
      <c r="BE1678" s="81"/>
      <c r="BF1678" s="81"/>
      <c r="BG1678" s="81"/>
      <c r="BH1678" s="81"/>
      <c r="BI1678" s="81"/>
      <c r="BJ1678" s="86"/>
      <c r="BK1678" s="86"/>
      <c r="BL1678" s="34"/>
      <c r="BM1678" s="86"/>
      <c r="BN1678" s="86"/>
      <c r="BO1678" s="86"/>
      <c r="BP1678" s="86"/>
      <c r="BQ1678" s="86"/>
      <c r="BR1678" s="86"/>
      <c r="BS1678" s="86"/>
      <c r="BT1678" s="86"/>
      <c r="BU1678" s="86"/>
      <c r="BV1678" s="86"/>
      <c r="BW1678" s="86"/>
      <c r="BX1678" s="86"/>
      <c r="BY1678" s="86"/>
      <c r="BZ1678" s="86"/>
      <c r="CA1678" s="86"/>
      <c r="CB1678" s="86"/>
      <c r="CC1678" s="86"/>
      <c r="CD1678" s="86"/>
      <c r="CE1678" s="86"/>
      <c r="CF1678" s="86"/>
      <c r="CG1678" s="86"/>
      <c r="CH1678" s="86"/>
      <c r="CI1678" s="86"/>
      <c r="CJ1678" s="86"/>
      <c r="CK1678" s="86"/>
      <c r="CS1678" s="1" t="s">
        <v>3966</v>
      </c>
    </row>
    <row r="1679" spans="1:97" ht="15.75" hidden="1" customHeight="1">
      <c r="A1679" s="86"/>
      <c r="B1679" s="106"/>
      <c r="C1679" s="81"/>
      <c r="D1679" s="106"/>
      <c r="E1679" s="106"/>
      <c r="F1679" s="106"/>
      <c r="G1679" s="106"/>
      <c r="H1679" s="106"/>
      <c r="I1679" s="106"/>
      <c r="J1679" s="106"/>
      <c r="K1679" s="106"/>
      <c r="L1679" s="106"/>
      <c r="M1679" s="81"/>
      <c r="N1679" s="81"/>
      <c r="O1679" s="81"/>
      <c r="P1679" s="81"/>
      <c r="Q1679" s="81"/>
      <c r="R1679" s="81"/>
      <c r="S1679" s="81"/>
      <c r="T1679" s="81"/>
      <c r="U1679" s="81"/>
      <c r="V1679" s="81"/>
      <c r="W1679" s="81"/>
      <c r="X1679" s="81"/>
      <c r="Y1679" s="81"/>
      <c r="Z1679" s="81"/>
      <c r="AA1679" s="81"/>
      <c r="AB1679" s="81"/>
      <c r="AC1679" s="81"/>
      <c r="AD1679" s="81"/>
      <c r="AE1679" s="81"/>
      <c r="AF1679" s="81"/>
      <c r="AG1679" s="81"/>
      <c r="AH1679" s="81"/>
      <c r="AI1679" s="81"/>
      <c r="AJ1679" s="81"/>
      <c r="AK1679" s="81"/>
      <c r="AL1679" s="81"/>
      <c r="AM1679" s="81"/>
      <c r="AN1679" s="81"/>
      <c r="AO1679" s="81"/>
      <c r="AP1679" s="81"/>
      <c r="AQ1679" s="81"/>
      <c r="AR1679" s="81"/>
      <c r="AS1679" s="81"/>
      <c r="AT1679" s="81"/>
      <c r="AU1679" s="81"/>
      <c r="AV1679" s="81"/>
      <c r="AW1679" s="81"/>
      <c r="AX1679" s="81"/>
      <c r="AY1679" s="81"/>
      <c r="AZ1679" s="81"/>
      <c r="BA1679" s="81"/>
      <c r="BB1679" s="81"/>
      <c r="BC1679" s="81"/>
      <c r="BD1679" s="81"/>
      <c r="BE1679" s="81"/>
      <c r="BF1679" s="81"/>
      <c r="BG1679" s="81"/>
      <c r="BH1679" s="81"/>
      <c r="BI1679" s="81"/>
      <c r="BJ1679" s="86"/>
      <c r="BK1679" s="86"/>
      <c r="BL1679" s="34"/>
      <c r="BM1679" s="86"/>
      <c r="BN1679" s="86"/>
      <c r="BO1679" s="86"/>
      <c r="BP1679" s="86"/>
      <c r="BQ1679" s="86"/>
      <c r="BR1679" s="86"/>
      <c r="BS1679" s="86"/>
      <c r="BT1679" s="86"/>
      <c r="BU1679" s="86"/>
      <c r="BV1679" s="86"/>
      <c r="BW1679" s="86"/>
      <c r="BX1679" s="86"/>
      <c r="BY1679" s="86"/>
      <c r="BZ1679" s="86"/>
      <c r="CA1679" s="86"/>
      <c r="CB1679" s="86"/>
      <c r="CC1679" s="86"/>
      <c r="CD1679" s="86"/>
      <c r="CE1679" s="86"/>
      <c r="CF1679" s="86"/>
      <c r="CG1679" s="86"/>
      <c r="CH1679" s="86"/>
      <c r="CI1679" s="86"/>
      <c r="CJ1679" s="86"/>
      <c r="CK1679" s="86"/>
      <c r="CS1679" s="1" t="s">
        <v>3967</v>
      </c>
    </row>
    <row r="1680" spans="1:97" ht="15.75" hidden="1" customHeight="1">
      <c r="A1680" s="86"/>
      <c r="B1680" s="106"/>
      <c r="C1680" s="81"/>
      <c r="D1680" s="106"/>
      <c r="E1680" s="106"/>
      <c r="F1680" s="106"/>
      <c r="G1680" s="106"/>
      <c r="H1680" s="106"/>
      <c r="I1680" s="106"/>
      <c r="J1680" s="106"/>
      <c r="K1680" s="106"/>
      <c r="L1680" s="106"/>
      <c r="M1680" s="81"/>
      <c r="N1680" s="81"/>
      <c r="O1680" s="81"/>
      <c r="P1680" s="81"/>
      <c r="Q1680" s="81"/>
      <c r="R1680" s="81"/>
      <c r="S1680" s="81"/>
      <c r="T1680" s="81"/>
      <c r="U1680" s="81"/>
      <c r="V1680" s="81"/>
      <c r="W1680" s="81"/>
      <c r="X1680" s="81"/>
      <c r="Y1680" s="81"/>
      <c r="Z1680" s="81"/>
      <c r="AA1680" s="81"/>
      <c r="AB1680" s="81"/>
      <c r="AC1680" s="81"/>
      <c r="AD1680" s="81"/>
      <c r="AE1680" s="81"/>
      <c r="AF1680" s="81"/>
      <c r="AG1680" s="81"/>
      <c r="AH1680" s="81"/>
      <c r="AI1680" s="81"/>
      <c r="AJ1680" s="81"/>
      <c r="AK1680" s="81"/>
      <c r="AL1680" s="81"/>
      <c r="AM1680" s="81"/>
      <c r="AN1680" s="81"/>
      <c r="AO1680" s="81"/>
      <c r="AP1680" s="81"/>
      <c r="AQ1680" s="81"/>
      <c r="AR1680" s="81"/>
      <c r="AS1680" s="81"/>
      <c r="AT1680" s="81"/>
      <c r="AU1680" s="81"/>
      <c r="AV1680" s="81"/>
      <c r="AW1680" s="81"/>
      <c r="AX1680" s="81"/>
      <c r="AY1680" s="81"/>
      <c r="AZ1680" s="81"/>
      <c r="BA1680" s="81"/>
      <c r="BB1680" s="81"/>
      <c r="BC1680" s="81"/>
      <c r="BD1680" s="81"/>
      <c r="BE1680" s="81"/>
      <c r="BF1680" s="81"/>
      <c r="BG1680" s="81"/>
      <c r="BH1680" s="81"/>
      <c r="BI1680" s="81"/>
      <c r="BJ1680" s="86"/>
      <c r="BK1680" s="86"/>
      <c r="BL1680" s="34"/>
      <c r="BM1680" s="86"/>
      <c r="BN1680" s="86"/>
      <c r="BO1680" s="86"/>
      <c r="BP1680" s="86"/>
      <c r="BQ1680" s="86"/>
      <c r="BR1680" s="86"/>
      <c r="BS1680" s="86"/>
      <c r="BT1680" s="86"/>
      <c r="BU1680" s="86"/>
      <c r="BV1680" s="86"/>
      <c r="BW1680" s="86"/>
      <c r="BX1680" s="86"/>
      <c r="BY1680" s="86"/>
      <c r="BZ1680" s="86"/>
      <c r="CA1680" s="86"/>
      <c r="CB1680" s="86"/>
      <c r="CC1680" s="86"/>
      <c r="CD1680" s="86"/>
      <c r="CE1680" s="86"/>
      <c r="CF1680" s="86"/>
      <c r="CG1680" s="86"/>
      <c r="CH1680" s="86"/>
      <c r="CI1680" s="86"/>
      <c r="CJ1680" s="86"/>
      <c r="CK1680" s="86"/>
      <c r="CS1680" s="1" t="s">
        <v>3968</v>
      </c>
    </row>
    <row r="1681" spans="1:97" ht="15.75" hidden="1" customHeight="1">
      <c r="A1681" s="86"/>
      <c r="B1681" s="106"/>
      <c r="C1681" s="81"/>
      <c r="D1681" s="106"/>
      <c r="E1681" s="106"/>
      <c r="F1681" s="106"/>
      <c r="G1681" s="106"/>
      <c r="H1681" s="106"/>
      <c r="I1681" s="106"/>
      <c r="J1681" s="106"/>
      <c r="K1681" s="106"/>
      <c r="L1681" s="106"/>
      <c r="M1681" s="81"/>
      <c r="N1681" s="81"/>
      <c r="O1681" s="81"/>
      <c r="P1681" s="81"/>
      <c r="Q1681" s="81"/>
      <c r="R1681" s="81"/>
      <c r="S1681" s="81"/>
      <c r="T1681" s="81"/>
      <c r="U1681" s="81"/>
      <c r="V1681" s="81"/>
      <c r="W1681" s="81"/>
      <c r="X1681" s="81"/>
      <c r="Y1681" s="81"/>
      <c r="Z1681" s="81"/>
      <c r="AA1681" s="81"/>
      <c r="AB1681" s="81"/>
      <c r="AC1681" s="81"/>
      <c r="AD1681" s="81"/>
      <c r="AE1681" s="81"/>
      <c r="AF1681" s="81"/>
      <c r="AG1681" s="81"/>
      <c r="AH1681" s="81"/>
      <c r="AI1681" s="81"/>
      <c r="AJ1681" s="81"/>
      <c r="AK1681" s="81"/>
      <c r="AL1681" s="81"/>
      <c r="AM1681" s="81"/>
      <c r="AN1681" s="81"/>
      <c r="AO1681" s="81"/>
      <c r="AP1681" s="81"/>
      <c r="AQ1681" s="81"/>
      <c r="AR1681" s="81"/>
      <c r="AS1681" s="81"/>
      <c r="AT1681" s="81"/>
      <c r="AU1681" s="81"/>
      <c r="AV1681" s="81"/>
      <c r="AW1681" s="81"/>
      <c r="AX1681" s="81"/>
      <c r="AY1681" s="81"/>
      <c r="AZ1681" s="81"/>
      <c r="BA1681" s="81"/>
      <c r="BB1681" s="81"/>
      <c r="BC1681" s="81"/>
      <c r="BD1681" s="81"/>
      <c r="BE1681" s="81"/>
      <c r="BF1681" s="81"/>
      <c r="BG1681" s="81"/>
      <c r="BH1681" s="81"/>
      <c r="BI1681" s="81"/>
      <c r="BJ1681" s="86"/>
      <c r="BK1681" s="86"/>
      <c r="BL1681" s="34"/>
      <c r="BM1681" s="86"/>
      <c r="BN1681" s="86"/>
      <c r="BO1681" s="86"/>
      <c r="BP1681" s="86"/>
      <c r="BQ1681" s="86"/>
      <c r="BR1681" s="86"/>
      <c r="BS1681" s="86"/>
      <c r="BT1681" s="86"/>
      <c r="BU1681" s="86"/>
      <c r="BV1681" s="86"/>
      <c r="BW1681" s="86"/>
      <c r="BX1681" s="86"/>
      <c r="BY1681" s="86"/>
      <c r="BZ1681" s="86"/>
      <c r="CA1681" s="86"/>
      <c r="CB1681" s="86"/>
      <c r="CC1681" s="86"/>
      <c r="CD1681" s="86"/>
      <c r="CE1681" s="86"/>
      <c r="CF1681" s="86"/>
      <c r="CG1681" s="86"/>
      <c r="CH1681" s="86"/>
      <c r="CI1681" s="86"/>
      <c r="CJ1681" s="86"/>
      <c r="CK1681" s="86"/>
      <c r="CS1681" s="1" t="s">
        <v>3969</v>
      </c>
    </row>
    <row r="1682" spans="1:97" ht="15.75" hidden="1" customHeight="1">
      <c r="A1682" s="86"/>
      <c r="B1682" s="106"/>
      <c r="C1682" s="81"/>
      <c r="D1682" s="106"/>
      <c r="E1682" s="106"/>
      <c r="F1682" s="106"/>
      <c r="G1682" s="106"/>
      <c r="H1682" s="106"/>
      <c r="I1682" s="106"/>
      <c r="J1682" s="106"/>
      <c r="K1682" s="106"/>
      <c r="L1682" s="106"/>
      <c r="M1682" s="81"/>
      <c r="N1682" s="81"/>
      <c r="O1682" s="81"/>
      <c r="P1682" s="81"/>
      <c r="Q1682" s="81"/>
      <c r="R1682" s="81"/>
      <c r="S1682" s="81"/>
      <c r="T1682" s="81"/>
      <c r="U1682" s="81"/>
      <c r="V1682" s="81"/>
      <c r="W1682" s="81"/>
      <c r="X1682" s="81"/>
      <c r="Y1682" s="81"/>
      <c r="Z1682" s="81"/>
      <c r="AA1682" s="81"/>
      <c r="AB1682" s="81"/>
      <c r="AC1682" s="81"/>
      <c r="AD1682" s="81"/>
      <c r="AE1682" s="81"/>
      <c r="AF1682" s="81"/>
      <c r="AG1682" s="81"/>
      <c r="AH1682" s="81"/>
      <c r="AI1682" s="81"/>
      <c r="AJ1682" s="81"/>
      <c r="AK1682" s="81"/>
      <c r="AL1682" s="81"/>
      <c r="AM1682" s="81"/>
      <c r="AN1682" s="81"/>
      <c r="AO1682" s="81"/>
      <c r="AP1682" s="81"/>
      <c r="AQ1682" s="81"/>
      <c r="AR1682" s="81"/>
      <c r="AS1682" s="81"/>
      <c r="AT1682" s="81"/>
      <c r="AU1682" s="81"/>
      <c r="AV1682" s="81"/>
      <c r="AW1682" s="81"/>
      <c r="AX1682" s="81"/>
      <c r="AY1682" s="81"/>
      <c r="AZ1682" s="81"/>
      <c r="BA1682" s="81"/>
      <c r="BB1682" s="81"/>
      <c r="BC1682" s="81"/>
      <c r="BD1682" s="81"/>
      <c r="BE1682" s="81"/>
      <c r="BF1682" s="81"/>
      <c r="BG1682" s="81"/>
      <c r="BH1682" s="81"/>
      <c r="BI1682" s="81"/>
      <c r="BJ1682" s="86"/>
      <c r="BK1682" s="86"/>
      <c r="BL1682" s="34"/>
      <c r="BM1682" s="86"/>
      <c r="BN1682" s="86"/>
      <c r="BO1682" s="86"/>
      <c r="BP1682" s="86"/>
      <c r="BQ1682" s="86"/>
      <c r="BR1682" s="86"/>
      <c r="BS1682" s="86"/>
      <c r="BT1682" s="86"/>
      <c r="BU1682" s="86"/>
      <c r="BV1682" s="86"/>
      <c r="BW1682" s="86"/>
      <c r="BX1682" s="86"/>
      <c r="BY1682" s="86"/>
      <c r="BZ1682" s="86"/>
      <c r="CA1682" s="86"/>
      <c r="CB1682" s="86"/>
      <c r="CC1682" s="86"/>
      <c r="CD1682" s="86"/>
      <c r="CE1682" s="86"/>
      <c r="CF1682" s="86"/>
      <c r="CG1682" s="86"/>
      <c r="CH1682" s="86"/>
      <c r="CI1682" s="86"/>
      <c r="CJ1682" s="86"/>
      <c r="CK1682" s="86"/>
      <c r="CS1682" s="1" t="s">
        <v>3970</v>
      </c>
    </row>
    <row r="1683" spans="1:97" ht="15.75" hidden="1" customHeight="1">
      <c r="A1683" s="86"/>
      <c r="B1683" s="106"/>
      <c r="C1683" s="81"/>
      <c r="D1683" s="106"/>
      <c r="E1683" s="106"/>
      <c r="F1683" s="106"/>
      <c r="G1683" s="106"/>
      <c r="H1683" s="106"/>
      <c r="I1683" s="106"/>
      <c r="J1683" s="106"/>
      <c r="K1683" s="106"/>
      <c r="L1683" s="106"/>
      <c r="M1683" s="81"/>
      <c r="N1683" s="81"/>
      <c r="O1683" s="81"/>
      <c r="P1683" s="81"/>
      <c r="Q1683" s="81"/>
      <c r="R1683" s="81"/>
      <c r="S1683" s="81"/>
      <c r="T1683" s="81"/>
      <c r="U1683" s="81"/>
      <c r="V1683" s="81"/>
      <c r="W1683" s="81"/>
      <c r="X1683" s="81"/>
      <c r="Y1683" s="81"/>
      <c r="Z1683" s="81"/>
      <c r="AA1683" s="81"/>
      <c r="AB1683" s="81"/>
      <c r="AC1683" s="81"/>
      <c r="AD1683" s="81"/>
      <c r="AE1683" s="81"/>
      <c r="AF1683" s="81"/>
      <c r="AG1683" s="81"/>
      <c r="AH1683" s="81"/>
      <c r="AI1683" s="81"/>
      <c r="AJ1683" s="81"/>
      <c r="AK1683" s="81"/>
      <c r="AL1683" s="81"/>
      <c r="AM1683" s="81"/>
      <c r="AN1683" s="81"/>
      <c r="AO1683" s="81"/>
      <c r="AP1683" s="81"/>
      <c r="AQ1683" s="81"/>
      <c r="AR1683" s="81"/>
      <c r="AS1683" s="81"/>
      <c r="AT1683" s="81"/>
      <c r="AU1683" s="81"/>
      <c r="AV1683" s="81"/>
      <c r="AW1683" s="81"/>
      <c r="AX1683" s="81"/>
      <c r="AY1683" s="81"/>
      <c r="AZ1683" s="81"/>
      <c r="BA1683" s="81"/>
      <c r="BB1683" s="81"/>
      <c r="BC1683" s="81"/>
      <c r="BD1683" s="81"/>
      <c r="BE1683" s="81"/>
      <c r="BF1683" s="81"/>
      <c r="BG1683" s="81"/>
      <c r="BH1683" s="81"/>
      <c r="BI1683" s="81"/>
      <c r="BJ1683" s="86"/>
      <c r="BK1683" s="86"/>
      <c r="BL1683" s="34"/>
      <c r="BM1683" s="86"/>
      <c r="BN1683" s="86"/>
      <c r="BO1683" s="86"/>
      <c r="BP1683" s="86"/>
      <c r="BQ1683" s="86"/>
      <c r="BR1683" s="86"/>
      <c r="BS1683" s="86"/>
      <c r="BT1683" s="86"/>
      <c r="BU1683" s="86"/>
      <c r="BV1683" s="86"/>
      <c r="BW1683" s="86"/>
      <c r="BX1683" s="86"/>
      <c r="BY1683" s="86"/>
      <c r="BZ1683" s="86"/>
      <c r="CA1683" s="86"/>
      <c r="CB1683" s="86"/>
      <c r="CC1683" s="86"/>
      <c r="CD1683" s="86"/>
      <c r="CE1683" s="86"/>
      <c r="CF1683" s="86"/>
      <c r="CG1683" s="86"/>
      <c r="CH1683" s="86"/>
      <c r="CI1683" s="86"/>
      <c r="CJ1683" s="86"/>
      <c r="CK1683" s="86"/>
      <c r="CS1683" s="1" t="s">
        <v>3971</v>
      </c>
    </row>
    <row r="1684" spans="1:97" ht="15.75" hidden="1" customHeight="1">
      <c r="A1684" s="86"/>
      <c r="B1684" s="106"/>
      <c r="C1684" s="81"/>
      <c r="D1684" s="106"/>
      <c r="E1684" s="106"/>
      <c r="F1684" s="106"/>
      <c r="G1684" s="106"/>
      <c r="H1684" s="106"/>
      <c r="I1684" s="106"/>
      <c r="J1684" s="106"/>
      <c r="K1684" s="106"/>
      <c r="L1684" s="106"/>
      <c r="M1684" s="81"/>
      <c r="N1684" s="81"/>
      <c r="O1684" s="81"/>
      <c r="P1684" s="81"/>
      <c r="Q1684" s="81"/>
      <c r="R1684" s="81"/>
      <c r="S1684" s="81"/>
      <c r="T1684" s="81"/>
      <c r="U1684" s="81"/>
      <c r="V1684" s="81"/>
      <c r="W1684" s="81"/>
      <c r="X1684" s="81"/>
      <c r="Y1684" s="81"/>
      <c r="Z1684" s="81"/>
      <c r="AA1684" s="81"/>
      <c r="AB1684" s="81"/>
      <c r="AC1684" s="81"/>
      <c r="AD1684" s="81"/>
      <c r="AE1684" s="81"/>
      <c r="AF1684" s="81"/>
      <c r="AG1684" s="81"/>
      <c r="AH1684" s="81"/>
      <c r="AI1684" s="81"/>
      <c r="AJ1684" s="81"/>
      <c r="AK1684" s="81"/>
      <c r="AL1684" s="81"/>
      <c r="AM1684" s="81"/>
      <c r="AN1684" s="81"/>
      <c r="AO1684" s="81"/>
      <c r="AP1684" s="81"/>
      <c r="AQ1684" s="81"/>
      <c r="AR1684" s="81"/>
      <c r="AS1684" s="81"/>
      <c r="AT1684" s="81"/>
      <c r="AU1684" s="81"/>
      <c r="AV1684" s="81"/>
      <c r="AW1684" s="81"/>
      <c r="AX1684" s="81"/>
      <c r="AY1684" s="81"/>
      <c r="AZ1684" s="81"/>
      <c r="BA1684" s="81"/>
      <c r="BB1684" s="81"/>
      <c r="BC1684" s="81"/>
      <c r="BD1684" s="81"/>
      <c r="BE1684" s="81"/>
      <c r="BF1684" s="81"/>
      <c r="BG1684" s="81"/>
      <c r="BH1684" s="81"/>
      <c r="BI1684" s="81"/>
      <c r="BJ1684" s="86"/>
      <c r="BK1684" s="86"/>
      <c r="BL1684" s="34"/>
      <c r="BM1684" s="86"/>
      <c r="BN1684" s="86"/>
      <c r="BO1684" s="86"/>
      <c r="BP1684" s="86"/>
      <c r="BQ1684" s="86"/>
      <c r="BR1684" s="86"/>
      <c r="BS1684" s="86"/>
      <c r="BT1684" s="86"/>
      <c r="BU1684" s="86"/>
      <c r="BV1684" s="86"/>
      <c r="BW1684" s="86"/>
      <c r="BX1684" s="86"/>
      <c r="BY1684" s="86"/>
      <c r="BZ1684" s="86"/>
      <c r="CA1684" s="86"/>
      <c r="CB1684" s="86"/>
      <c r="CC1684" s="86"/>
      <c r="CD1684" s="86"/>
      <c r="CE1684" s="86"/>
      <c r="CF1684" s="86"/>
      <c r="CG1684" s="86"/>
      <c r="CH1684" s="86"/>
      <c r="CI1684" s="86"/>
      <c r="CJ1684" s="86"/>
      <c r="CK1684" s="86"/>
      <c r="CS1684" s="1" t="s">
        <v>3972</v>
      </c>
    </row>
    <row r="1685" spans="1:97" ht="15.75" hidden="1" customHeight="1">
      <c r="A1685" s="86"/>
      <c r="B1685" s="106"/>
      <c r="C1685" s="81"/>
      <c r="D1685" s="106"/>
      <c r="E1685" s="106"/>
      <c r="F1685" s="106"/>
      <c r="G1685" s="106"/>
      <c r="H1685" s="106"/>
      <c r="I1685" s="106"/>
      <c r="J1685" s="106"/>
      <c r="K1685" s="106"/>
      <c r="L1685" s="106"/>
      <c r="M1685" s="81"/>
      <c r="N1685" s="81"/>
      <c r="O1685" s="81"/>
      <c r="P1685" s="81"/>
      <c r="Q1685" s="81"/>
      <c r="R1685" s="81"/>
      <c r="S1685" s="81"/>
      <c r="T1685" s="81"/>
      <c r="U1685" s="81"/>
      <c r="V1685" s="81"/>
      <c r="W1685" s="81"/>
      <c r="X1685" s="81"/>
      <c r="Y1685" s="81"/>
      <c r="Z1685" s="81"/>
      <c r="AA1685" s="81"/>
      <c r="AB1685" s="81"/>
      <c r="AC1685" s="81"/>
      <c r="AD1685" s="81"/>
      <c r="AE1685" s="81"/>
      <c r="AF1685" s="81"/>
      <c r="AG1685" s="81"/>
      <c r="AH1685" s="81"/>
      <c r="AI1685" s="81"/>
      <c r="AJ1685" s="81"/>
      <c r="AK1685" s="81"/>
      <c r="AL1685" s="81"/>
      <c r="AM1685" s="81"/>
      <c r="AN1685" s="81"/>
      <c r="AO1685" s="81"/>
      <c r="AP1685" s="81"/>
      <c r="AQ1685" s="81"/>
      <c r="AR1685" s="81"/>
      <c r="AS1685" s="81"/>
      <c r="AT1685" s="81"/>
      <c r="AU1685" s="81"/>
      <c r="AV1685" s="81"/>
      <c r="AW1685" s="81"/>
      <c r="AX1685" s="81"/>
      <c r="AY1685" s="81"/>
      <c r="AZ1685" s="81"/>
      <c r="BA1685" s="81"/>
      <c r="BB1685" s="81"/>
      <c r="BC1685" s="81"/>
      <c r="BD1685" s="81"/>
      <c r="BE1685" s="81"/>
      <c r="BF1685" s="81"/>
      <c r="BG1685" s="81"/>
      <c r="BH1685" s="81"/>
      <c r="BI1685" s="81"/>
      <c r="BJ1685" s="86"/>
      <c r="BK1685" s="86"/>
      <c r="BL1685" s="34"/>
      <c r="BM1685" s="86"/>
      <c r="BN1685" s="86"/>
      <c r="BO1685" s="86"/>
      <c r="BP1685" s="86"/>
      <c r="BQ1685" s="86"/>
      <c r="BR1685" s="86"/>
      <c r="BS1685" s="86"/>
      <c r="BT1685" s="86"/>
      <c r="BU1685" s="86"/>
      <c r="BV1685" s="86"/>
      <c r="BW1685" s="86"/>
      <c r="BX1685" s="86"/>
      <c r="BY1685" s="86"/>
      <c r="BZ1685" s="86"/>
      <c r="CA1685" s="86"/>
      <c r="CB1685" s="86"/>
      <c r="CC1685" s="86"/>
      <c r="CD1685" s="86"/>
      <c r="CE1685" s="86"/>
      <c r="CF1685" s="86"/>
      <c r="CG1685" s="86"/>
      <c r="CH1685" s="86"/>
      <c r="CI1685" s="86"/>
      <c r="CJ1685" s="86"/>
      <c r="CK1685" s="86"/>
      <c r="CS1685" s="1" t="s">
        <v>3973</v>
      </c>
    </row>
    <row r="1686" spans="1:97" ht="15.75" hidden="1" customHeight="1">
      <c r="A1686" s="86"/>
      <c r="B1686" s="106"/>
      <c r="C1686" s="81"/>
      <c r="D1686" s="106"/>
      <c r="E1686" s="106"/>
      <c r="F1686" s="106"/>
      <c r="G1686" s="106"/>
      <c r="H1686" s="106"/>
      <c r="I1686" s="106"/>
      <c r="J1686" s="106"/>
      <c r="K1686" s="106"/>
      <c r="L1686" s="106"/>
      <c r="M1686" s="81"/>
      <c r="N1686" s="81"/>
      <c r="O1686" s="81"/>
      <c r="P1686" s="81"/>
      <c r="Q1686" s="81"/>
      <c r="R1686" s="81"/>
      <c r="S1686" s="81"/>
      <c r="T1686" s="81"/>
      <c r="U1686" s="81"/>
      <c r="V1686" s="81"/>
      <c r="W1686" s="81"/>
      <c r="X1686" s="81"/>
      <c r="Y1686" s="81"/>
      <c r="Z1686" s="81"/>
      <c r="AA1686" s="81"/>
      <c r="AB1686" s="81"/>
      <c r="AC1686" s="81"/>
      <c r="AD1686" s="81"/>
      <c r="AE1686" s="81"/>
      <c r="AF1686" s="81"/>
      <c r="AG1686" s="81"/>
      <c r="AH1686" s="81"/>
      <c r="AI1686" s="81"/>
      <c r="AJ1686" s="81"/>
      <c r="AK1686" s="81"/>
      <c r="AL1686" s="81"/>
      <c r="AM1686" s="81"/>
      <c r="AN1686" s="81"/>
      <c r="AO1686" s="81"/>
      <c r="AP1686" s="81"/>
      <c r="AQ1686" s="81"/>
      <c r="AR1686" s="81"/>
      <c r="AS1686" s="81"/>
      <c r="AT1686" s="81"/>
      <c r="AU1686" s="81"/>
      <c r="AV1686" s="81"/>
      <c r="AW1686" s="81"/>
      <c r="AX1686" s="81"/>
      <c r="AY1686" s="81"/>
      <c r="AZ1686" s="81"/>
      <c r="BA1686" s="81"/>
      <c r="BB1686" s="81"/>
      <c r="BC1686" s="81"/>
      <c r="BD1686" s="81"/>
      <c r="BE1686" s="81"/>
      <c r="BF1686" s="81"/>
      <c r="BG1686" s="81"/>
      <c r="BH1686" s="81"/>
      <c r="BI1686" s="81"/>
      <c r="BJ1686" s="86"/>
      <c r="BK1686" s="86"/>
      <c r="BL1686" s="34"/>
      <c r="BM1686" s="86"/>
      <c r="BN1686" s="86"/>
      <c r="BO1686" s="86"/>
      <c r="BP1686" s="86"/>
      <c r="BQ1686" s="86"/>
      <c r="BR1686" s="86"/>
      <c r="BS1686" s="86"/>
      <c r="BT1686" s="86"/>
      <c r="BU1686" s="86"/>
      <c r="BV1686" s="86"/>
      <c r="BW1686" s="86"/>
      <c r="BX1686" s="86"/>
      <c r="BY1686" s="86"/>
      <c r="BZ1686" s="86"/>
      <c r="CA1686" s="86"/>
      <c r="CB1686" s="86"/>
      <c r="CC1686" s="86"/>
      <c r="CD1686" s="86"/>
      <c r="CE1686" s="86"/>
      <c r="CF1686" s="86"/>
      <c r="CG1686" s="86"/>
      <c r="CH1686" s="86"/>
      <c r="CI1686" s="86"/>
      <c r="CJ1686" s="86"/>
      <c r="CK1686" s="86"/>
      <c r="CS1686" s="1" t="s">
        <v>3974</v>
      </c>
    </row>
    <row r="1687" spans="1:97" ht="15.75" hidden="1" customHeight="1">
      <c r="A1687" s="86"/>
      <c r="B1687" s="106"/>
      <c r="C1687" s="81"/>
      <c r="D1687" s="106"/>
      <c r="E1687" s="106"/>
      <c r="F1687" s="106"/>
      <c r="G1687" s="106"/>
      <c r="H1687" s="106"/>
      <c r="I1687" s="106"/>
      <c r="J1687" s="106"/>
      <c r="K1687" s="106"/>
      <c r="L1687" s="106"/>
      <c r="M1687" s="81"/>
      <c r="N1687" s="81"/>
      <c r="O1687" s="81"/>
      <c r="P1687" s="81"/>
      <c r="Q1687" s="81"/>
      <c r="R1687" s="81"/>
      <c r="S1687" s="81"/>
      <c r="T1687" s="81"/>
      <c r="U1687" s="81"/>
      <c r="V1687" s="81"/>
      <c r="W1687" s="81"/>
      <c r="X1687" s="81"/>
      <c r="Y1687" s="81"/>
      <c r="Z1687" s="81"/>
      <c r="AA1687" s="81"/>
      <c r="AB1687" s="81"/>
      <c r="AC1687" s="81"/>
      <c r="AD1687" s="81"/>
      <c r="AE1687" s="81"/>
      <c r="AF1687" s="81"/>
      <c r="AG1687" s="81"/>
      <c r="AH1687" s="81"/>
      <c r="AI1687" s="81"/>
      <c r="AJ1687" s="81"/>
      <c r="AK1687" s="81"/>
      <c r="AL1687" s="81"/>
      <c r="AM1687" s="81"/>
      <c r="AN1687" s="81"/>
      <c r="AO1687" s="81"/>
      <c r="AP1687" s="81"/>
      <c r="AQ1687" s="81"/>
      <c r="AR1687" s="81"/>
      <c r="AS1687" s="81"/>
      <c r="AT1687" s="81"/>
      <c r="AU1687" s="81"/>
      <c r="AV1687" s="81"/>
      <c r="AW1687" s="81"/>
      <c r="AX1687" s="81"/>
      <c r="AY1687" s="81"/>
      <c r="AZ1687" s="81"/>
      <c r="BA1687" s="81"/>
      <c r="BB1687" s="81"/>
      <c r="BC1687" s="81"/>
      <c r="BD1687" s="81"/>
      <c r="BE1687" s="81"/>
      <c r="BF1687" s="81"/>
      <c r="BG1687" s="81"/>
      <c r="BH1687" s="81"/>
      <c r="BI1687" s="81"/>
      <c r="BJ1687" s="86"/>
      <c r="BK1687" s="86"/>
      <c r="BL1687" s="34"/>
      <c r="BM1687" s="86"/>
      <c r="BN1687" s="86"/>
      <c r="BO1687" s="86"/>
      <c r="BP1687" s="86"/>
      <c r="BQ1687" s="86"/>
      <c r="BR1687" s="86"/>
      <c r="BS1687" s="86"/>
      <c r="BT1687" s="86"/>
      <c r="BU1687" s="86"/>
      <c r="BV1687" s="86"/>
      <c r="BW1687" s="86"/>
      <c r="BX1687" s="86"/>
      <c r="BY1687" s="86"/>
      <c r="BZ1687" s="86"/>
      <c r="CA1687" s="86"/>
      <c r="CB1687" s="86"/>
      <c r="CC1687" s="86"/>
      <c r="CD1687" s="86"/>
      <c r="CE1687" s="86"/>
      <c r="CF1687" s="86"/>
      <c r="CG1687" s="86"/>
      <c r="CH1687" s="86"/>
      <c r="CI1687" s="86"/>
      <c r="CJ1687" s="86"/>
      <c r="CK1687" s="86"/>
      <c r="CS1687" s="1" t="s">
        <v>3975</v>
      </c>
    </row>
    <row r="1688" spans="1:97" ht="15.75" hidden="1" customHeight="1">
      <c r="A1688" s="86"/>
      <c r="B1688" s="106"/>
      <c r="C1688" s="81"/>
      <c r="D1688" s="106"/>
      <c r="E1688" s="106"/>
      <c r="F1688" s="106"/>
      <c r="G1688" s="106"/>
      <c r="H1688" s="106"/>
      <c r="I1688" s="106"/>
      <c r="J1688" s="106"/>
      <c r="K1688" s="106"/>
      <c r="L1688" s="106"/>
      <c r="M1688" s="81"/>
      <c r="N1688" s="81"/>
      <c r="O1688" s="81"/>
      <c r="P1688" s="81"/>
      <c r="Q1688" s="81"/>
      <c r="R1688" s="81"/>
      <c r="S1688" s="81"/>
      <c r="T1688" s="81"/>
      <c r="U1688" s="81"/>
      <c r="V1688" s="81"/>
      <c r="W1688" s="81"/>
      <c r="X1688" s="81"/>
      <c r="Y1688" s="81"/>
      <c r="Z1688" s="81"/>
      <c r="AA1688" s="81"/>
      <c r="AB1688" s="81"/>
      <c r="AC1688" s="81"/>
      <c r="AD1688" s="81"/>
      <c r="AE1688" s="81"/>
      <c r="AF1688" s="81"/>
      <c r="AG1688" s="81"/>
      <c r="AH1688" s="81"/>
      <c r="AI1688" s="81"/>
      <c r="AJ1688" s="81"/>
      <c r="AK1688" s="81"/>
      <c r="AL1688" s="81"/>
      <c r="AM1688" s="81"/>
      <c r="AN1688" s="81"/>
      <c r="AO1688" s="81"/>
      <c r="AP1688" s="81"/>
      <c r="AQ1688" s="81"/>
      <c r="AR1688" s="81"/>
      <c r="AS1688" s="81"/>
      <c r="AT1688" s="81"/>
      <c r="AU1688" s="81"/>
      <c r="AV1688" s="81"/>
      <c r="AW1688" s="81"/>
      <c r="AX1688" s="81"/>
      <c r="AY1688" s="81"/>
      <c r="AZ1688" s="81"/>
      <c r="BA1688" s="81"/>
      <c r="BB1688" s="81"/>
      <c r="BC1688" s="81"/>
      <c r="BD1688" s="81"/>
      <c r="BE1688" s="81"/>
      <c r="BF1688" s="81"/>
      <c r="BG1688" s="81"/>
      <c r="BH1688" s="81"/>
      <c r="BI1688" s="81"/>
      <c r="BJ1688" s="86"/>
      <c r="BK1688" s="86"/>
      <c r="BL1688" s="34"/>
      <c r="BM1688" s="86"/>
      <c r="BN1688" s="86"/>
      <c r="BO1688" s="86"/>
      <c r="BP1688" s="86"/>
      <c r="BQ1688" s="86"/>
      <c r="BR1688" s="86"/>
      <c r="BS1688" s="86"/>
      <c r="BT1688" s="86"/>
      <c r="BU1688" s="86"/>
      <c r="BV1688" s="86"/>
      <c r="BW1688" s="86"/>
      <c r="BX1688" s="86"/>
      <c r="BY1688" s="86"/>
      <c r="BZ1688" s="86"/>
      <c r="CA1688" s="86"/>
      <c r="CB1688" s="86"/>
      <c r="CC1688" s="86"/>
      <c r="CD1688" s="86"/>
      <c r="CE1688" s="86"/>
      <c r="CF1688" s="86"/>
      <c r="CG1688" s="86"/>
      <c r="CH1688" s="86"/>
      <c r="CI1688" s="86"/>
      <c r="CJ1688" s="86"/>
      <c r="CK1688" s="86"/>
      <c r="CS1688" s="1" t="s">
        <v>3976</v>
      </c>
    </row>
    <row r="1689" spans="1:97" ht="15.75" hidden="1" customHeight="1">
      <c r="A1689" s="86"/>
      <c r="B1689" s="106"/>
      <c r="C1689" s="81"/>
      <c r="D1689" s="106"/>
      <c r="E1689" s="106"/>
      <c r="F1689" s="106"/>
      <c r="G1689" s="106"/>
      <c r="H1689" s="106"/>
      <c r="I1689" s="106"/>
      <c r="J1689" s="106"/>
      <c r="K1689" s="106"/>
      <c r="L1689" s="106"/>
      <c r="M1689" s="81"/>
      <c r="N1689" s="81"/>
      <c r="O1689" s="81"/>
      <c r="P1689" s="81"/>
      <c r="Q1689" s="81"/>
      <c r="R1689" s="81"/>
      <c r="S1689" s="81"/>
      <c r="T1689" s="81"/>
      <c r="U1689" s="81"/>
      <c r="V1689" s="81"/>
      <c r="W1689" s="81"/>
      <c r="X1689" s="81"/>
      <c r="Y1689" s="81"/>
      <c r="Z1689" s="81"/>
      <c r="AA1689" s="81"/>
      <c r="AB1689" s="81"/>
      <c r="AC1689" s="81"/>
      <c r="AD1689" s="81"/>
      <c r="AE1689" s="81"/>
      <c r="AF1689" s="81"/>
      <c r="AG1689" s="81"/>
      <c r="AH1689" s="81"/>
      <c r="AI1689" s="81"/>
      <c r="AJ1689" s="81"/>
      <c r="AK1689" s="81"/>
      <c r="AL1689" s="81"/>
      <c r="AM1689" s="81"/>
      <c r="AN1689" s="81"/>
      <c r="AO1689" s="81"/>
      <c r="AP1689" s="81"/>
      <c r="AQ1689" s="81"/>
      <c r="AR1689" s="81"/>
      <c r="AS1689" s="81"/>
      <c r="AT1689" s="81"/>
      <c r="AU1689" s="81"/>
      <c r="AV1689" s="81"/>
      <c r="AW1689" s="81"/>
      <c r="AX1689" s="81"/>
      <c r="AY1689" s="81"/>
      <c r="AZ1689" s="81"/>
      <c r="BA1689" s="81"/>
      <c r="BB1689" s="81"/>
      <c r="BC1689" s="81"/>
      <c r="BD1689" s="81"/>
      <c r="BE1689" s="81"/>
      <c r="BF1689" s="81"/>
      <c r="BG1689" s="81"/>
      <c r="BH1689" s="81"/>
      <c r="BI1689" s="81"/>
      <c r="BJ1689" s="86"/>
      <c r="BK1689" s="86"/>
      <c r="BL1689" s="34"/>
      <c r="BM1689" s="86"/>
      <c r="BN1689" s="86"/>
      <c r="BO1689" s="86"/>
      <c r="BP1689" s="86"/>
      <c r="BQ1689" s="86"/>
      <c r="BR1689" s="86"/>
      <c r="BS1689" s="86"/>
      <c r="BT1689" s="86"/>
      <c r="BU1689" s="86"/>
      <c r="BV1689" s="86"/>
      <c r="BW1689" s="86"/>
      <c r="BX1689" s="86"/>
      <c r="BY1689" s="86"/>
      <c r="BZ1689" s="86"/>
      <c r="CA1689" s="86"/>
      <c r="CB1689" s="86"/>
      <c r="CC1689" s="86"/>
      <c r="CD1689" s="86"/>
      <c r="CE1689" s="86"/>
      <c r="CF1689" s="86"/>
      <c r="CG1689" s="86"/>
      <c r="CH1689" s="86"/>
      <c r="CI1689" s="86"/>
      <c r="CJ1689" s="86"/>
      <c r="CK1689" s="86"/>
      <c r="CS1689" s="1" t="s">
        <v>3977</v>
      </c>
    </row>
    <row r="1690" spans="1:97" ht="15.75" hidden="1" customHeight="1">
      <c r="A1690" s="86"/>
      <c r="B1690" s="106"/>
      <c r="C1690" s="81"/>
      <c r="D1690" s="106"/>
      <c r="E1690" s="106"/>
      <c r="F1690" s="106"/>
      <c r="G1690" s="106"/>
      <c r="H1690" s="106"/>
      <c r="I1690" s="106"/>
      <c r="J1690" s="106"/>
      <c r="K1690" s="106"/>
      <c r="L1690" s="106"/>
      <c r="M1690" s="81"/>
      <c r="N1690" s="81"/>
      <c r="O1690" s="81"/>
      <c r="P1690" s="81"/>
      <c r="Q1690" s="81"/>
      <c r="R1690" s="81"/>
      <c r="S1690" s="81"/>
      <c r="T1690" s="81"/>
      <c r="U1690" s="81"/>
      <c r="V1690" s="81"/>
      <c r="W1690" s="81"/>
      <c r="X1690" s="81"/>
      <c r="Y1690" s="81"/>
      <c r="Z1690" s="81"/>
      <c r="AA1690" s="81"/>
      <c r="AB1690" s="81"/>
      <c r="AC1690" s="81"/>
      <c r="AD1690" s="81"/>
      <c r="AE1690" s="81"/>
      <c r="AF1690" s="81"/>
      <c r="AG1690" s="81"/>
      <c r="AH1690" s="81"/>
      <c r="AI1690" s="81"/>
      <c r="AJ1690" s="81"/>
      <c r="AK1690" s="81"/>
      <c r="AL1690" s="81"/>
      <c r="AM1690" s="81"/>
      <c r="AN1690" s="81"/>
      <c r="AO1690" s="81"/>
      <c r="AP1690" s="81"/>
      <c r="AQ1690" s="81"/>
      <c r="AR1690" s="81"/>
      <c r="AS1690" s="81"/>
      <c r="AT1690" s="81"/>
      <c r="AU1690" s="81"/>
      <c r="AV1690" s="81"/>
      <c r="AW1690" s="81"/>
      <c r="AX1690" s="81"/>
      <c r="AY1690" s="81"/>
      <c r="AZ1690" s="81"/>
      <c r="BA1690" s="81"/>
      <c r="BB1690" s="81"/>
      <c r="BC1690" s="81"/>
      <c r="BD1690" s="81"/>
      <c r="BE1690" s="81"/>
      <c r="BF1690" s="81"/>
      <c r="BG1690" s="81"/>
      <c r="BH1690" s="81"/>
      <c r="BI1690" s="81"/>
      <c r="BJ1690" s="86"/>
      <c r="BK1690" s="86"/>
      <c r="BL1690" s="34"/>
      <c r="BM1690" s="86"/>
      <c r="BN1690" s="86"/>
      <c r="BO1690" s="86"/>
      <c r="BP1690" s="86"/>
      <c r="BQ1690" s="86"/>
      <c r="BR1690" s="86"/>
      <c r="BS1690" s="86"/>
      <c r="BT1690" s="86"/>
      <c r="BU1690" s="86"/>
      <c r="BV1690" s="86"/>
      <c r="BW1690" s="86"/>
      <c r="BX1690" s="86"/>
      <c r="BY1690" s="86"/>
      <c r="BZ1690" s="86"/>
      <c r="CA1690" s="86"/>
      <c r="CB1690" s="86"/>
      <c r="CC1690" s="86"/>
      <c r="CD1690" s="86"/>
      <c r="CE1690" s="86"/>
      <c r="CF1690" s="86"/>
      <c r="CG1690" s="86"/>
      <c r="CH1690" s="86"/>
      <c r="CI1690" s="86"/>
      <c r="CJ1690" s="86"/>
      <c r="CK1690" s="86"/>
      <c r="CS1690" s="1" t="s">
        <v>3978</v>
      </c>
    </row>
    <row r="1691" spans="1:97" ht="15.75" hidden="1" customHeight="1">
      <c r="A1691" s="86"/>
      <c r="B1691" s="106"/>
      <c r="C1691" s="81"/>
      <c r="D1691" s="106"/>
      <c r="E1691" s="106"/>
      <c r="F1691" s="106"/>
      <c r="G1691" s="106"/>
      <c r="H1691" s="106"/>
      <c r="I1691" s="106"/>
      <c r="J1691" s="106"/>
      <c r="K1691" s="106"/>
      <c r="L1691" s="106"/>
      <c r="M1691" s="81"/>
      <c r="N1691" s="81"/>
      <c r="O1691" s="81"/>
      <c r="P1691" s="81"/>
      <c r="Q1691" s="81"/>
      <c r="R1691" s="81"/>
      <c r="S1691" s="81"/>
      <c r="T1691" s="81"/>
      <c r="U1691" s="81"/>
      <c r="V1691" s="81"/>
      <c r="W1691" s="81"/>
      <c r="X1691" s="81"/>
      <c r="Y1691" s="81"/>
      <c r="Z1691" s="81"/>
      <c r="AA1691" s="81"/>
      <c r="AB1691" s="81"/>
      <c r="AC1691" s="81"/>
      <c r="AD1691" s="81"/>
      <c r="AE1691" s="81"/>
      <c r="AF1691" s="81"/>
      <c r="AG1691" s="81"/>
      <c r="AH1691" s="81"/>
      <c r="AI1691" s="81"/>
      <c r="AJ1691" s="81"/>
      <c r="AK1691" s="81"/>
      <c r="AL1691" s="81"/>
      <c r="AM1691" s="81"/>
      <c r="AN1691" s="81"/>
      <c r="AO1691" s="81"/>
      <c r="AP1691" s="81"/>
      <c r="AQ1691" s="81"/>
      <c r="AR1691" s="81"/>
      <c r="AS1691" s="81"/>
      <c r="AT1691" s="81"/>
      <c r="AU1691" s="81"/>
      <c r="AV1691" s="81"/>
      <c r="AW1691" s="81"/>
      <c r="AX1691" s="81"/>
      <c r="AY1691" s="81"/>
      <c r="AZ1691" s="81"/>
      <c r="BA1691" s="81"/>
      <c r="BB1691" s="81"/>
      <c r="BC1691" s="81"/>
      <c r="BD1691" s="81"/>
      <c r="BE1691" s="81"/>
      <c r="BF1691" s="81"/>
      <c r="BG1691" s="81"/>
      <c r="BH1691" s="81"/>
      <c r="BI1691" s="81"/>
      <c r="BJ1691" s="86"/>
      <c r="BK1691" s="86"/>
      <c r="BL1691" s="34"/>
      <c r="BM1691" s="86"/>
      <c r="BN1691" s="86"/>
      <c r="BO1691" s="86"/>
      <c r="BP1691" s="86"/>
      <c r="BQ1691" s="86"/>
      <c r="BR1691" s="86"/>
      <c r="BS1691" s="86"/>
      <c r="BT1691" s="86"/>
      <c r="BU1691" s="86"/>
      <c r="BV1691" s="86"/>
      <c r="BW1691" s="86"/>
      <c r="BX1691" s="86"/>
      <c r="BY1691" s="86"/>
      <c r="BZ1691" s="86"/>
      <c r="CA1691" s="86"/>
      <c r="CB1691" s="86"/>
      <c r="CC1691" s="86"/>
      <c r="CD1691" s="86"/>
      <c r="CE1691" s="86"/>
      <c r="CF1691" s="86"/>
      <c r="CG1691" s="86"/>
      <c r="CH1691" s="86"/>
      <c r="CI1691" s="86"/>
      <c r="CJ1691" s="86"/>
      <c r="CK1691" s="86"/>
      <c r="CS1691" s="1" t="s">
        <v>3979</v>
      </c>
    </row>
    <row r="1692" spans="1:97" ht="15.75" hidden="1" customHeight="1">
      <c r="A1692" s="86"/>
      <c r="B1692" s="106"/>
      <c r="C1692" s="81"/>
      <c r="D1692" s="106"/>
      <c r="E1692" s="106"/>
      <c r="F1692" s="106"/>
      <c r="G1692" s="106"/>
      <c r="H1692" s="106"/>
      <c r="I1692" s="106"/>
      <c r="J1692" s="106"/>
      <c r="K1692" s="106"/>
      <c r="L1692" s="106"/>
      <c r="M1692" s="81"/>
      <c r="N1692" s="81"/>
      <c r="O1692" s="81"/>
      <c r="P1692" s="81"/>
      <c r="Q1692" s="81"/>
      <c r="R1692" s="81"/>
      <c r="S1692" s="81"/>
      <c r="T1692" s="81"/>
      <c r="U1692" s="81"/>
      <c r="V1692" s="81"/>
      <c r="W1692" s="81"/>
      <c r="X1692" s="81"/>
      <c r="Y1692" s="81"/>
      <c r="Z1692" s="81"/>
      <c r="AA1692" s="81"/>
      <c r="AB1692" s="81"/>
      <c r="AC1692" s="81"/>
      <c r="AD1692" s="81"/>
      <c r="AE1692" s="81"/>
      <c r="AF1692" s="81"/>
      <c r="AG1692" s="81"/>
      <c r="AH1692" s="81"/>
      <c r="AI1692" s="81"/>
      <c r="AJ1692" s="81"/>
      <c r="AK1692" s="81"/>
      <c r="AL1692" s="81"/>
      <c r="AM1692" s="81"/>
      <c r="AN1692" s="81"/>
      <c r="AO1692" s="81"/>
      <c r="AP1692" s="81"/>
      <c r="AQ1692" s="81"/>
      <c r="AR1692" s="81"/>
      <c r="AS1692" s="81"/>
      <c r="AT1692" s="81"/>
      <c r="AU1692" s="81"/>
      <c r="AV1692" s="81"/>
      <c r="AW1692" s="81"/>
      <c r="AX1692" s="81"/>
      <c r="AY1692" s="81"/>
      <c r="AZ1692" s="81"/>
      <c r="BA1692" s="81"/>
      <c r="BB1692" s="81"/>
      <c r="BC1692" s="81"/>
      <c r="BD1692" s="81"/>
      <c r="BE1692" s="81"/>
      <c r="BF1692" s="81"/>
      <c r="BG1692" s="81"/>
      <c r="BH1692" s="81"/>
      <c r="BI1692" s="81"/>
      <c r="BJ1692" s="86"/>
      <c r="BK1692" s="86"/>
      <c r="BL1692" s="34"/>
      <c r="BM1692" s="86"/>
      <c r="BN1692" s="86"/>
      <c r="BO1692" s="86"/>
      <c r="BP1692" s="86"/>
      <c r="BQ1692" s="86"/>
      <c r="BR1692" s="86"/>
      <c r="BS1692" s="86"/>
      <c r="BT1692" s="86"/>
      <c r="BU1692" s="86"/>
      <c r="BV1692" s="86"/>
      <c r="BW1692" s="86"/>
      <c r="BX1692" s="86"/>
      <c r="BY1692" s="86"/>
      <c r="BZ1692" s="86"/>
      <c r="CA1692" s="86"/>
      <c r="CB1692" s="86"/>
      <c r="CC1692" s="86"/>
      <c r="CD1692" s="86"/>
      <c r="CE1692" s="86"/>
      <c r="CF1692" s="86"/>
      <c r="CG1692" s="86"/>
      <c r="CH1692" s="86"/>
      <c r="CI1692" s="86"/>
      <c r="CJ1692" s="86"/>
      <c r="CK1692" s="86"/>
      <c r="CS1692" s="1" t="s">
        <v>3980</v>
      </c>
    </row>
    <row r="1693" spans="1:97" ht="15.75" hidden="1" customHeight="1">
      <c r="A1693" s="86"/>
      <c r="B1693" s="106"/>
      <c r="C1693" s="81"/>
      <c r="D1693" s="106"/>
      <c r="E1693" s="106"/>
      <c r="F1693" s="106"/>
      <c r="G1693" s="106"/>
      <c r="H1693" s="106"/>
      <c r="I1693" s="106"/>
      <c r="J1693" s="106"/>
      <c r="K1693" s="106"/>
      <c r="L1693" s="106"/>
      <c r="M1693" s="81"/>
      <c r="N1693" s="81"/>
      <c r="O1693" s="81"/>
      <c r="P1693" s="81"/>
      <c r="Q1693" s="81"/>
      <c r="R1693" s="81"/>
      <c r="S1693" s="81"/>
      <c r="T1693" s="81"/>
      <c r="U1693" s="81"/>
      <c r="V1693" s="81"/>
      <c r="W1693" s="81"/>
      <c r="X1693" s="81"/>
      <c r="Y1693" s="81"/>
      <c r="Z1693" s="81"/>
      <c r="AA1693" s="81"/>
      <c r="AB1693" s="81"/>
      <c r="AC1693" s="81"/>
      <c r="AD1693" s="81"/>
      <c r="AE1693" s="81"/>
      <c r="AF1693" s="81"/>
      <c r="AG1693" s="81"/>
      <c r="AH1693" s="81"/>
      <c r="AI1693" s="81"/>
      <c r="AJ1693" s="81"/>
      <c r="AK1693" s="81"/>
      <c r="AL1693" s="81"/>
      <c r="AM1693" s="81"/>
      <c r="AN1693" s="81"/>
      <c r="AO1693" s="81"/>
      <c r="AP1693" s="81"/>
      <c r="AQ1693" s="81"/>
      <c r="AR1693" s="81"/>
      <c r="AS1693" s="81"/>
      <c r="AT1693" s="81"/>
      <c r="AU1693" s="81"/>
      <c r="AV1693" s="81"/>
      <c r="AW1693" s="81"/>
      <c r="AX1693" s="81"/>
      <c r="AY1693" s="81"/>
      <c r="AZ1693" s="81"/>
      <c r="BA1693" s="81"/>
      <c r="BB1693" s="81"/>
      <c r="BC1693" s="81"/>
      <c r="BD1693" s="81"/>
      <c r="BE1693" s="81"/>
      <c r="BF1693" s="81"/>
      <c r="BG1693" s="81"/>
      <c r="BH1693" s="81"/>
      <c r="BI1693" s="81"/>
      <c r="BJ1693" s="86"/>
      <c r="BK1693" s="86"/>
      <c r="BL1693" s="34"/>
      <c r="BM1693" s="86"/>
      <c r="BN1693" s="86"/>
      <c r="BO1693" s="86"/>
      <c r="BP1693" s="86"/>
      <c r="BQ1693" s="86"/>
      <c r="BR1693" s="86"/>
      <c r="BS1693" s="86"/>
      <c r="BT1693" s="86"/>
      <c r="BU1693" s="86"/>
      <c r="BV1693" s="86"/>
      <c r="BW1693" s="86"/>
      <c r="BX1693" s="86"/>
      <c r="BY1693" s="86"/>
      <c r="BZ1693" s="86"/>
      <c r="CA1693" s="86"/>
      <c r="CB1693" s="86"/>
      <c r="CC1693" s="86"/>
      <c r="CD1693" s="86"/>
      <c r="CE1693" s="86"/>
      <c r="CF1693" s="86"/>
      <c r="CG1693" s="86"/>
      <c r="CH1693" s="86"/>
      <c r="CI1693" s="86"/>
      <c r="CJ1693" s="86"/>
      <c r="CK1693" s="86"/>
      <c r="CS1693" s="1" t="s">
        <v>602</v>
      </c>
    </row>
    <row r="1694" spans="1:97" ht="15.75" hidden="1" customHeight="1">
      <c r="A1694" s="86"/>
      <c r="B1694" s="106"/>
      <c r="C1694" s="81"/>
      <c r="D1694" s="106"/>
      <c r="E1694" s="106"/>
      <c r="F1694" s="106"/>
      <c r="G1694" s="106"/>
      <c r="H1694" s="106"/>
      <c r="I1694" s="106"/>
      <c r="J1694" s="106"/>
      <c r="K1694" s="106"/>
      <c r="L1694" s="106"/>
      <c r="M1694" s="81"/>
      <c r="N1694" s="81"/>
      <c r="O1694" s="81"/>
      <c r="P1694" s="81"/>
      <c r="Q1694" s="81"/>
      <c r="R1694" s="81"/>
      <c r="S1694" s="81"/>
      <c r="T1694" s="81"/>
      <c r="U1694" s="81"/>
      <c r="V1694" s="81"/>
      <c r="W1694" s="81"/>
      <c r="X1694" s="81"/>
      <c r="Y1694" s="81"/>
      <c r="Z1694" s="81"/>
      <c r="AA1694" s="81"/>
      <c r="AB1694" s="81"/>
      <c r="AC1694" s="81"/>
      <c r="AD1694" s="81"/>
      <c r="AE1694" s="81"/>
      <c r="AF1694" s="81"/>
      <c r="AG1694" s="81"/>
      <c r="AH1694" s="81"/>
      <c r="AI1694" s="81"/>
      <c r="AJ1694" s="81"/>
      <c r="AK1694" s="81"/>
      <c r="AL1694" s="81"/>
      <c r="AM1694" s="81"/>
      <c r="AN1694" s="81"/>
      <c r="AO1694" s="81"/>
      <c r="AP1694" s="81"/>
      <c r="AQ1694" s="81"/>
      <c r="AR1694" s="81"/>
      <c r="AS1694" s="81"/>
      <c r="AT1694" s="81"/>
      <c r="AU1694" s="81"/>
      <c r="AV1694" s="81"/>
      <c r="AW1694" s="81"/>
      <c r="AX1694" s="81"/>
      <c r="AY1694" s="81"/>
      <c r="AZ1694" s="81"/>
      <c r="BA1694" s="81"/>
      <c r="BB1694" s="81"/>
      <c r="BC1694" s="81"/>
      <c r="BD1694" s="81"/>
      <c r="BE1694" s="81"/>
      <c r="BF1694" s="81"/>
      <c r="BG1694" s="81"/>
      <c r="BH1694" s="81"/>
      <c r="BI1694" s="81"/>
      <c r="BJ1694" s="86"/>
      <c r="BK1694" s="86"/>
      <c r="BL1694" s="34"/>
      <c r="BM1694" s="86"/>
      <c r="BN1694" s="86"/>
      <c r="BO1694" s="86"/>
      <c r="BP1694" s="86"/>
      <c r="BQ1694" s="86"/>
      <c r="BR1694" s="86"/>
      <c r="BS1694" s="86"/>
      <c r="BT1694" s="86"/>
      <c r="BU1694" s="86"/>
      <c r="BV1694" s="86"/>
      <c r="BW1694" s="86"/>
      <c r="BX1694" s="86"/>
      <c r="BY1694" s="86"/>
      <c r="BZ1694" s="86"/>
      <c r="CA1694" s="86"/>
      <c r="CB1694" s="86"/>
      <c r="CC1694" s="86"/>
      <c r="CD1694" s="86"/>
      <c r="CE1694" s="86"/>
      <c r="CF1694" s="86"/>
      <c r="CG1694" s="86"/>
      <c r="CH1694" s="86"/>
      <c r="CI1694" s="86"/>
      <c r="CJ1694" s="86"/>
      <c r="CK1694" s="86"/>
      <c r="CS1694" s="1" t="s">
        <v>682</v>
      </c>
    </row>
    <row r="1695" spans="1:97" ht="15.75" hidden="1" customHeight="1">
      <c r="A1695" s="86"/>
      <c r="B1695" s="106"/>
      <c r="C1695" s="81"/>
      <c r="D1695" s="106"/>
      <c r="E1695" s="106"/>
      <c r="F1695" s="106"/>
      <c r="G1695" s="106"/>
      <c r="H1695" s="106"/>
      <c r="I1695" s="106"/>
      <c r="J1695" s="106"/>
      <c r="K1695" s="106"/>
      <c r="L1695" s="106"/>
      <c r="M1695" s="81"/>
      <c r="N1695" s="81"/>
      <c r="O1695" s="81"/>
      <c r="P1695" s="81"/>
      <c r="Q1695" s="81"/>
      <c r="R1695" s="81"/>
      <c r="S1695" s="81"/>
      <c r="T1695" s="81"/>
      <c r="U1695" s="81"/>
      <c r="V1695" s="81"/>
      <c r="W1695" s="81"/>
      <c r="X1695" s="81"/>
      <c r="Y1695" s="81"/>
      <c r="Z1695" s="81"/>
      <c r="AA1695" s="81"/>
      <c r="AB1695" s="81"/>
      <c r="AC1695" s="81"/>
      <c r="AD1695" s="81"/>
      <c r="AE1695" s="81"/>
      <c r="AF1695" s="81"/>
      <c r="AG1695" s="81"/>
      <c r="AH1695" s="81"/>
      <c r="AI1695" s="81"/>
      <c r="AJ1695" s="81"/>
      <c r="AK1695" s="81"/>
      <c r="AL1695" s="81"/>
      <c r="AM1695" s="81"/>
      <c r="AN1695" s="81"/>
      <c r="AO1695" s="81"/>
      <c r="AP1695" s="81"/>
      <c r="AQ1695" s="81"/>
      <c r="AR1695" s="81"/>
      <c r="AS1695" s="81"/>
      <c r="AT1695" s="81"/>
      <c r="AU1695" s="81"/>
      <c r="AV1695" s="81"/>
      <c r="AW1695" s="81"/>
      <c r="AX1695" s="81"/>
      <c r="AY1695" s="81"/>
      <c r="AZ1695" s="81"/>
      <c r="BA1695" s="81"/>
      <c r="BB1695" s="81"/>
      <c r="BC1695" s="81"/>
      <c r="BD1695" s="81"/>
      <c r="BE1695" s="81"/>
      <c r="BF1695" s="81"/>
      <c r="BG1695" s="81"/>
      <c r="BH1695" s="81"/>
      <c r="BI1695" s="81"/>
      <c r="BJ1695" s="86"/>
      <c r="BK1695" s="86"/>
      <c r="BL1695" s="34"/>
      <c r="BM1695" s="86"/>
      <c r="BN1695" s="86"/>
      <c r="BO1695" s="86"/>
      <c r="BP1695" s="86"/>
      <c r="BQ1695" s="86"/>
      <c r="BR1695" s="86"/>
      <c r="BS1695" s="86"/>
      <c r="BT1695" s="86"/>
      <c r="BU1695" s="86"/>
      <c r="BV1695" s="86"/>
      <c r="BW1695" s="86"/>
      <c r="BX1695" s="86"/>
      <c r="BY1695" s="86"/>
      <c r="BZ1695" s="86"/>
      <c r="CA1695" s="86"/>
      <c r="CB1695" s="86"/>
      <c r="CC1695" s="86"/>
      <c r="CD1695" s="86"/>
      <c r="CE1695" s="86"/>
      <c r="CF1695" s="86"/>
      <c r="CG1695" s="86"/>
      <c r="CH1695" s="86"/>
      <c r="CI1695" s="86"/>
      <c r="CJ1695" s="86"/>
      <c r="CK1695" s="86"/>
      <c r="CS1695" s="1" t="s">
        <v>3981</v>
      </c>
    </row>
    <row r="1696" spans="1:97" ht="15.75" hidden="1" customHeight="1">
      <c r="A1696" s="86"/>
      <c r="B1696" s="106"/>
      <c r="C1696" s="81"/>
      <c r="D1696" s="106"/>
      <c r="E1696" s="106"/>
      <c r="F1696" s="106"/>
      <c r="G1696" s="106"/>
      <c r="H1696" s="106"/>
      <c r="I1696" s="106"/>
      <c r="J1696" s="106"/>
      <c r="K1696" s="106"/>
      <c r="L1696" s="106"/>
      <c r="M1696" s="81"/>
      <c r="N1696" s="81"/>
      <c r="O1696" s="81"/>
      <c r="P1696" s="81"/>
      <c r="Q1696" s="81"/>
      <c r="R1696" s="81"/>
      <c r="S1696" s="81"/>
      <c r="T1696" s="81"/>
      <c r="U1696" s="81"/>
      <c r="V1696" s="81"/>
      <c r="W1696" s="81"/>
      <c r="X1696" s="81"/>
      <c r="Y1696" s="81"/>
      <c r="Z1696" s="81"/>
      <c r="AA1696" s="81"/>
      <c r="AB1696" s="81"/>
      <c r="AC1696" s="81"/>
      <c r="AD1696" s="81"/>
      <c r="AE1696" s="81"/>
      <c r="AF1696" s="81"/>
      <c r="AG1696" s="81"/>
      <c r="AH1696" s="81"/>
      <c r="AI1696" s="81"/>
      <c r="AJ1696" s="81"/>
      <c r="AK1696" s="81"/>
      <c r="AL1696" s="81"/>
      <c r="AM1696" s="81"/>
      <c r="AN1696" s="81"/>
      <c r="AO1696" s="81"/>
      <c r="AP1696" s="81"/>
      <c r="AQ1696" s="81"/>
      <c r="AR1696" s="81"/>
      <c r="AS1696" s="81"/>
      <c r="AT1696" s="81"/>
      <c r="AU1696" s="81"/>
      <c r="AV1696" s="81"/>
      <c r="AW1696" s="81"/>
      <c r="AX1696" s="81"/>
      <c r="AY1696" s="81"/>
      <c r="AZ1696" s="81"/>
      <c r="BA1696" s="81"/>
      <c r="BB1696" s="81"/>
      <c r="BC1696" s="81"/>
      <c r="BD1696" s="81"/>
      <c r="BE1696" s="81"/>
      <c r="BF1696" s="81"/>
      <c r="BG1696" s="81"/>
      <c r="BH1696" s="81"/>
      <c r="BI1696" s="81"/>
      <c r="BJ1696" s="86"/>
      <c r="BK1696" s="86"/>
      <c r="BL1696" s="34"/>
      <c r="BM1696" s="86"/>
      <c r="BN1696" s="86"/>
      <c r="BO1696" s="86"/>
      <c r="BP1696" s="86"/>
      <c r="BQ1696" s="86"/>
      <c r="BR1696" s="86"/>
      <c r="BS1696" s="86"/>
      <c r="BT1696" s="86"/>
      <c r="BU1696" s="86"/>
      <c r="BV1696" s="86"/>
      <c r="BW1696" s="86"/>
      <c r="BX1696" s="86"/>
      <c r="BY1696" s="86"/>
      <c r="BZ1696" s="86"/>
      <c r="CA1696" s="86"/>
      <c r="CB1696" s="86"/>
      <c r="CC1696" s="86"/>
      <c r="CD1696" s="86"/>
      <c r="CE1696" s="86"/>
      <c r="CF1696" s="86"/>
      <c r="CG1696" s="86"/>
      <c r="CH1696" s="86"/>
      <c r="CI1696" s="86"/>
      <c r="CJ1696" s="86"/>
      <c r="CK1696" s="86"/>
      <c r="CS1696" s="1" t="s">
        <v>3982</v>
      </c>
    </row>
    <row r="1697" spans="1:97" ht="15.75" hidden="1" customHeight="1">
      <c r="A1697" s="86"/>
      <c r="B1697" s="106"/>
      <c r="C1697" s="81"/>
      <c r="D1697" s="106"/>
      <c r="E1697" s="106"/>
      <c r="F1697" s="106"/>
      <c r="G1697" s="106"/>
      <c r="H1697" s="106"/>
      <c r="I1697" s="106"/>
      <c r="J1697" s="106"/>
      <c r="K1697" s="106"/>
      <c r="L1697" s="106"/>
      <c r="M1697" s="81"/>
      <c r="N1697" s="81"/>
      <c r="O1697" s="81"/>
      <c r="P1697" s="81"/>
      <c r="Q1697" s="81"/>
      <c r="R1697" s="81"/>
      <c r="S1697" s="81"/>
      <c r="T1697" s="81"/>
      <c r="U1697" s="81"/>
      <c r="V1697" s="81"/>
      <c r="W1697" s="81"/>
      <c r="X1697" s="81"/>
      <c r="Y1697" s="81"/>
      <c r="Z1697" s="81"/>
      <c r="AA1697" s="81"/>
      <c r="AB1697" s="81"/>
      <c r="AC1697" s="81"/>
      <c r="AD1697" s="81"/>
      <c r="AE1697" s="81"/>
      <c r="AF1697" s="81"/>
      <c r="AG1697" s="81"/>
      <c r="AH1697" s="81"/>
      <c r="AI1697" s="81"/>
      <c r="AJ1697" s="81"/>
      <c r="AK1697" s="81"/>
      <c r="AL1697" s="81"/>
      <c r="AM1697" s="81"/>
      <c r="AN1697" s="81"/>
      <c r="AO1697" s="81"/>
      <c r="AP1697" s="81"/>
      <c r="AQ1697" s="81"/>
      <c r="AR1697" s="81"/>
      <c r="AS1697" s="81"/>
      <c r="AT1697" s="81"/>
      <c r="AU1697" s="81"/>
      <c r="AV1697" s="81"/>
      <c r="AW1697" s="81"/>
      <c r="AX1697" s="81"/>
      <c r="AY1697" s="81"/>
      <c r="AZ1697" s="81"/>
      <c r="BA1697" s="81"/>
      <c r="BB1697" s="81"/>
      <c r="BC1697" s="81"/>
      <c r="BD1697" s="81"/>
      <c r="BE1697" s="81"/>
      <c r="BF1697" s="81"/>
      <c r="BG1697" s="81"/>
      <c r="BH1697" s="81"/>
      <c r="BI1697" s="81"/>
      <c r="BJ1697" s="86"/>
      <c r="BK1697" s="86"/>
      <c r="BL1697" s="34"/>
      <c r="BM1697" s="86"/>
      <c r="BN1697" s="86"/>
      <c r="BO1697" s="86"/>
      <c r="BP1697" s="86"/>
      <c r="BQ1697" s="86"/>
      <c r="BR1697" s="86"/>
      <c r="BS1697" s="86"/>
      <c r="BT1697" s="86"/>
      <c r="BU1697" s="86"/>
      <c r="BV1697" s="86"/>
      <c r="BW1697" s="86"/>
      <c r="BX1697" s="86"/>
      <c r="BY1697" s="86"/>
      <c r="BZ1697" s="86"/>
      <c r="CA1697" s="86"/>
      <c r="CB1697" s="86"/>
      <c r="CC1697" s="86"/>
      <c r="CD1697" s="86"/>
      <c r="CE1697" s="86"/>
      <c r="CF1697" s="86"/>
      <c r="CG1697" s="86"/>
      <c r="CH1697" s="86"/>
      <c r="CI1697" s="86"/>
      <c r="CJ1697" s="86"/>
      <c r="CK1697" s="86"/>
      <c r="CS1697" s="1" t="s">
        <v>3983</v>
      </c>
    </row>
    <row r="1698" spans="1:97" ht="15.75" hidden="1" customHeight="1">
      <c r="A1698" s="86"/>
      <c r="B1698" s="106"/>
      <c r="C1698" s="81"/>
      <c r="D1698" s="106"/>
      <c r="E1698" s="106"/>
      <c r="F1698" s="106"/>
      <c r="G1698" s="106"/>
      <c r="H1698" s="106"/>
      <c r="I1698" s="106"/>
      <c r="J1698" s="106"/>
      <c r="K1698" s="106"/>
      <c r="L1698" s="106"/>
      <c r="M1698" s="81"/>
      <c r="N1698" s="81"/>
      <c r="O1698" s="81"/>
      <c r="P1698" s="81"/>
      <c r="Q1698" s="81"/>
      <c r="R1698" s="81"/>
      <c r="S1698" s="81"/>
      <c r="T1698" s="81"/>
      <c r="U1698" s="81"/>
      <c r="V1698" s="81"/>
      <c r="W1698" s="81"/>
      <c r="X1698" s="81"/>
      <c r="Y1698" s="81"/>
      <c r="Z1698" s="81"/>
      <c r="AA1698" s="81"/>
      <c r="AB1698" s="81"/>
      <c r="AC1698" s="81"/>
      <c r="AD1698" s="81"/>
      <c r="AE1698" s="81"/>
      <c r="AF1698" s="81"/>
      <c r="AG1698" s="81"/>
      <c r="AH1698" s="81"/>
      <c r="AI1698" s="81"/>
      <c r="AJ1698" s="81"/>
      <c r="AK1698" s="81"/>
      <c r="AL1698" s="81"/>
      <c r="AM1698" s="81"/>
      <c r="AN1698" s="81"/>
      <c r="AO1698" s="81"/>
      <c r="AP1698" s="81"/>
      <c r="AQ1698" s="81"/>
      <c r="AR1698" s="81"/>
      <c r="AS1698" s="81"/>
      <c r="AT1698" s="81"/>
      <c r="AU1698" s="81"/>
      <c r="AV1698" s="81"/>
      <c r="AW1698" s="81"/>
      <c r="AX1698" s="81"/>
      <c r="AY1698" s="81"/>
      <c r="AZ1698" s="81"/>
      <c r="BA1698" s="81"/>
      <c r="BB1698" s="81"/>
      <c r="BC1698" s="81"/>
      <c r="BD1698" s="81"/>
      <c r="BE1698" s="81"/>
      <c r="BF1698" s="81"/>
      <c r="BG1698" s="81"/>
      <c r="BH1698" s="81"/>
      <c r="BI1698" s="81"/>
      <c r="BJ1698" s="86"/>
      <c r="BK1698" s="86"/>
      <c r="BL1698" s="34"/>
      <c r="BM1698" s="86"/>
      <c r="BN1698" s="86"/>
      <c r="BO1698" s="86"/>
      <c r="BP1698" s="86"/>
      <c r="BQ1698" s="86"/>
      <c r="BR1698" s="86"/>
      <c r="BS1698" s="86"/>
      <c r="BT1698" s="86"/>
      <c r="BU1698" s="86"/>
      <c r="BV1698" s="86"/>
      <c r="BW1698" s="86"/>
      <c r="BX1698" s="86"/>
      <c r="BY1698" s="86"/>
      <c r="BZ1698" s="86"/>
      <c r="CA1698" s="86"/>
      <c r="CB1698" s="86"/>
      <c r="CC1698" s="86"/>
      <c r="CD1698" s="86"/>
      <c r="CE1698" s="86"/>
      <c r="CF1698" s="86"/>
      <c r="CG1698" s="86"/>
      <c r="CH1698" s="86"/>
      <c r="CI1698" s="86"/>
      <c r="CJ1698" s="86"/>
      <c r="CK1698" s="86"/>
      <c r="CS1698" s="1" t="s">
        <v>3984</v>
      </c>
    </row>
    <row r="1699" spans="1:97" ht="15.75" hidden="1" customHeight="1">
      <c r="A1699" s="86"/>
      <c r="B1699" s="106"/>
      <c r="C1699" s="81"/>
      <c r="D1699" s="106"/>
      <c r="E1699" s="106"/>
      <c r="F1699" s="106"/>
      <c r="G1699" s="106"/>
      <c r="H1699" s="106"/>
      <c r="I1699" s="106"/>
      <c r="J1699" s="106"/>
      <c r="K1699" s="106"/>
      <c r="L1699" s="106"/>
      <c r="M1699" s="81"/>
      <c r="N1699" s="81"/>
      <c r="O1699" s="81"/>
      <c r="P1699" s="81"/>
      <c r="Q1699" s="81"/>
      <c r="R1699" s="81"/>
      <c r="S1699" s="81"/>
      <c r="T1699" s="81"/>
      <c r="U1699" s="81"/>
      <c r="V1699" s="81"/>
      <c r="W1699" s="81"/>
      <c r="X1699" s="81"/>
      <c r="Y1699" s="81"/>
      <c r="Z1699" s="81"/>
      <c r="AA1699" s="81"/>
      <c r="AB1699" s="81"/>
      <c r="AC1699" s="81"/>
      <c r="AD1699" s="81"/>
      <c r="AE1699" s="81"/>
      <c r="AF1699" s="81"/>
      <c r="AG1699" s="81"/>
      <c r="AH1699" s="81"/>
      <c r="AI1699" s="81"/>
      <c r="AJ1699" s="81"/>
      <c r="AK1699" s="81"/>
      <c r="AL1699" s="81"/>
      <c r="AM1699" s="81"/>
      <c r="AN1699" s="81"/>
      <c r="AO1699" s="81"/>
      <c r="AP1699" s="81"/>
      <c r="AQ1699" s="81"/>
      <c r="AR1699" s="81"/>
      <c r="AS1699" s="81"/>
      <c r="AT1699" s="81"/>
      <c r="AU1699" s="81"/>
      <c r="AV1699" s="81"/>
      <c r="AW1699" s="81"/>
      <c r="AX1699" s="81"/>
      <c r="AY1699" s="81"/>
      <c r="AZ1699" s="81"/>
      <c r="BA1699" s="81"/>
      <c r="BB1699" s="81"/>
      <c r="BC1699" s="81"/>
      <c r="BD1699" s="81"/>
      <c r="BE1699" s="81"/>
      <c r="BF1699" s="81"/>
      <c r="BG1699" s="81"/>
      <c r="BH1699" s="81"/>
      <c r="BI1699" s="81"/>
      <c r="BJ1699" s="86"/>
      <c r="BK1699" s="86"/>
      <c r="BL1699" s="34"/>
      <c r="BM1699" s="86"/>
      <c r="BN1699" s="86"/>
      <c r="BO1699" s="86"/>
      <c r="BP1699" s="86"/>
      <c r="BQ1699" s="86"/>
      <c r="BR1699" s="86"/>
      <c r="BS1699" s="86"/>
      <c r="BT1699" s="86"/>
      <c r="BU1699" s="86"/>
      <c r="BV1699" s="86"/>
      <c r="BW1699" s="86"/>
      <c r="BX1699" s="86"/>
      <c r="BY1699" s="86"/>
      <c r="BZ1699" s="86"/>
      <c r="CA1699" s="86"/>
      <c r="CB1699" s="86"/>
      <c r="CC1699" s="86"/>
      <c r="CD1699" s="86"/>
      <c r="CE1699" s="86"/>
      <c r="CF1699" s="86"/>
      <c r="CG1699" s="86"/>
      <c r="CH1699" s="86"/>
      <c r="CI1699" s="86"/>
      <c r="CJ1699" s="86"/>
      <c r="CK1699" s="86"/>
      <c r="CS1699" s="1" t="s">
        <v>3985</v>
      </c>
    </row>
    <row r="1700" spans="1:97" ht="15.75" hidden="1" customHeight="1">
      <c r="A1700" s="86"/>
      <c r="B1700" s="106"/>
      <c r="C1700" s="81"/>
      <c r="D1700" s="106"/>
      <c r="E1700" s="106"/>
      <c r="F1700" s="106"/>
      <c r="G1700" s="106"/>
      <c r="H1700" s="106"/>
      <c r="I1700" s="106"/>
      <c r="J1700" s="106"/>
      <c r="K1700" s="106"/>
      <c r="L1700" s="106"/>
      <c r="M1700" s="81"/>
      <c r="N1700" s="81"/>
      <c r="O1700" s="81"/>
      <c r="P1700" s="81"/>
      <c r="Q1700" s="81"/>
      <c r="R1700" s="81"/>
      <c r="S1700" s="81"/>
      <c r="T1700" s="81"/>
      <c r="U1700" s="81"/>
      <c r="V1700" s="81"/>
      <c r="W1700" s="81"/>
      <c r="X1700" s="81"/>
      <c r="Y1700" s="81"/>
      <c r="Z1700" s="81"/>
      <c r="AA1700" s="81"/>
      <c r="AB1700" s="81"/>
      <c r="AC1700" s="81"/>
      <c r="AD1700" s="81"/>
      <c r="AE1700" s="81"/>
      <c r="AF1700" s="81"/>
      <c r="AG1700" s="81"/>
      <c r="AH1700" s="81"/>
      <c r="AI1700" s="81"/>
      <c r="AJ1700" s="81"/>
      <c r="AK1700" s="81"/>
      <c r="AL1700" s="81"/>
      <c r="AM1700" s="81"/>
      <c r="AN1700" s="81"/>
      <c r="AO1700" s="81"/>
      <c r="AP1700" s="81"/>
      <c r="AQ1700" s="81"/>
      <c r="AR1700" s="81"/>
      <c r="AS1700" s="81"/>
      <c r="AT1700" s="81"/>
      <c r="AU1700" s="81"/>
      <c r="AV1700" s="81"/>
      <c r="AW1700" s="81"/>
      <c r="AX1700" s="81"/>
      <c r="AY1700" s="81"/>
      <c r="AZ1700" s="81"/>
      <c r="BA1700" s="81"/>
      <c r="BB1700" s="81"/>
      <c r="BC1700" s="81"/>
      <c r="BD1700" s="81"/>
      <c r="BE1700" s="81"/>
      <c r="BF1700" s="81"/>
      <c r="BG1700" s="81"/>
      <c r="BH1700" s="81"/>
      <c r="BI1700" s="81"/>
      <c r="BJ1700" s="86"/>
      <c r="BK1700" s="86"/>
      <c r="BL1700" s="34"/>
      <c r="BM1700" s="86"/>
      <c r="BN1700" s="86"/>
      <c r="BO1700" s="86"/>
      <c r="BP1700" s="86"/>
      <c r="BQ1700" s="86"/>
      <c r="BR1700" s="86"/>
      <c r="BS1700" s="86"/>
      <c r="BT1700" s="86"/>
      <c r="BU1700" s="86"/>
      <c r="BV1700" s="86"/>
      <c r="BW1700" s="86"/>
      <c r="BX1700" s="86"/>
      <c r="BY1700" s="86"/>
      <c r="BZ1700" s="86"/>
      <c r="CA1700" s="86"/>
      <c r="CB1700" s="86"/>
      <c r="CC1700" s="86"/>
      <c r="CD1700" s="86"/>
      <c r="CE1700" s="86"/>
      <c r="CF1700" s="86"/>
      <c r="CG1700" s="86"/>
      <c r="CH1700" s="86"/>
      <c r="CI1700" s="86"/>
      <c r="CJ1700" s="86"/>
      <c r="CK1700" s="86"/>
      <c r="CS1700" s="1" t="s">
        <v>3986</v>
      </c>
    </row>
    <row r="1701" spans="1:97" ht="15.75" hidden="1" customHeight="1">
      <c r="A1701" s="86"/>
      <c r="B1701" s="106"/>
      <c r="C1701" s="81"/>
      <c r="D1701" s="106"/>
      <c r="E1701" s="106"/>
      <c r="F1701" s="106"/>
      <c r="G1701" s="106"/>
      <c r="H1701" s="106"/>
      <c r="I1701" s="106"/>
      <c r="J1701" s="106"/>
      <c r="K1701" s="106"/>
      <c r="L1701" s="106"/>
      <c r="M1701" s="81"/>
      <c r="N1701" s="81"/>
      <c r="O1701" s="81"/>
      <c r="P1701" s="81"/>
      <c r="Q1701" s="81"/>
      <c r="R1701" s="81"/>
      <c r="S1701" s="81"/>
      <c r="T1701" s="81"/>
      <c r="U1701" s="81"/>
      <c r="V1701" s="81"/>
      <c r="W1701" s="81"/>
      <c r="X1701" s="81"/>
      <c r="Y1701" s="81"/>
      <c r="Z1701" s="81"/>
      <c r="AA1701" s="81"/>
      <c r="AB1701" s="81"/>
      <c r="AC1701" s="81"/>
      <c r="AD1701" s="81"/>
      <c r="AE1701" s="81"/>
      <c r="AF1701" s="81"/>
      <c r="AG1701" s="81"/>
      <c r="AH1701" s="81"/>
      <c r="AI1701" s="81"/>
      <c r="AJ1701" s="81"/>
      <c r="AK1701" s="81"/>
      <c r="AL1701" s="81"/>
      <c r="AM1701" s="81"/>
      <c r="AN1701" s="81"/>
      <c r="AO1701" s="81"/>
      <c r="AP1701" s="81"/>
      <c r="AQ1701" s="81"/>
      <c r="AR1701" s="81"/>
      <c r="AS1701" s="81"/>
      <c r="AT1701" s="81"/>
      <c r="AU1701" s="81"/>
      <c r="AV1701" s="81"/>
      <c r="AW1701" s="81"/>
      <c r="AX1701" s="81"/>
      <c r="AY1701" s="81"/>
      <c r="AZ1701" s="81"/>
      <c r="BA1701" s="81"/>
      <c r="BB1701" s="81"/>
      <c r="BC1701" s="81"/>
      <c r="BD1701" s="81"/>
      <c r="BE1701" s="81"/>
      <c r="BF1701" s="81"/>
      <c r="BG1701" s="81"/>
      <c r="BH1701" s="81"/>
      <c r="BI1701" s="81"/>
      <c r="BJ1701" s="86"/>
      <c r="BK1701" s="86"/>
      <c r="BL1701" s="34"/>
      <c r="BM1701" s="86"/>
      <c r="BN1701" s="86"/>
      <c r="BO1701" s="86"/>
      <c r="BP1701" s="86"/>
      <c r="BQ1701" s="86"/>
      <c r="BR1701" s="86"/>
      <c r="BS1701" s="86"/>
      <c r="BT1701" s="86"/>
      <c r="BU1701" s="86"/>
      <c r="BV1701" s="86"/>
      <c r="BW1701" s="86"/>
      <c r="BX1701" s="86"/>
      <c r="BY1701" s="86"/>
      <c r="BZ1701" s="86"/>
      <c r="CA1701" s="86"/>
      <c r="CB1701" s="86"/>
      <c r="CC1701" s="86"/>
      <c r="CD1701" s="86"/>
      <c r="CE1701" s="86"/>
      <c r="CF1701" s="86"/>
      <c r="CG1701" s="86"/>
      <c r="CH1701" s="86"/>
      <c r="CI1701" s="86"/>
      <c r="CJ1701" s="86"/>
      <c r="CK1701" s="86"/>
      <c r="CS1701" s="1" t="s">
        <v>3987</v>
      </c>
    </row>
    <row r="1702" spans="1:97" ht="15.75" hidden="1" customHeight="1">
      <c r="A1702" s="86"/>
      <c r="B1702" s="106"/>
      <c r="C1702" s="81"/>
      <c r="D1702" s="106"/>
      <c r="E1702" s="106"/>
      <c r="F1702" s="106"/>
      <c r="G1702" s="106"/>
      <c r="H1702" s="106"/>
      <c r="I1702" s="106"/>
      <c r="J1702" s="106"/>
      <c r="K1702" s="106"/>
      <c r="L1702" s="106"/>
      <c r="M1702" s="81"/>
      <c r="N1702" s="81"/>
      <c r="O1702" s="81"/>
      <c r="P1702" s="81"/>
      <c r="Q1702" s="81"/>
      <c r="R1702" s="81"/>
      <c r="S1702" s="81"/>
      <c r="T1702" s="81"/>
      <c r="U1702" s="81"/>
      <c r="V1702" s="81"/>
      <c r="W1702" s="81"/>
      <c r="X1702" s="81"/>
      <c r="Y1702" s="81"/>
      <c r="Z1702" s="81"/>
      <c r="AA1702" s="81"/>
      <c r="AB1702" s="81"/>
      <c r="AC1702" s="81"/>
      <c r="AD1702" s="81"/>
      <c r="AE1702" s="81"/>
      <c r="AF1702" s="81"/>
      <c r="AG1702" s="81"/>
      <c r="AH1702" s="81"/>
      <c r="AI1702" s="81"/>
      <c r="AJ1702" s="81"/>
      <c r="AK1702" s="81"/>
      <c r="AL1702" s="81"/>
      <c r="AM1702" s="81"/>
      <c r="AN1702" s="81"/>
      <c r="AO1702" s="81"/>
      <c r="AP1702" s="81"/>
      <c r="AQ1702" s="81"/>
      <c r="AR1702" s="81"/>
      <c r="AS1702" s="81"/>
      <c r="AT1702" s="81"/>
      <c r="AU1702" s="81"/>
      <c r="AV1702" s="81"/>
      <c r="AW1702" s="81"/>
      <c r="AX1702" s="81"/>
      <c r="AY1702" s="81"/>
      <c r="AZ1702" s="81"/>
      <c r="BA1702" s="81"/>
      <c r="BB1702" s="81"/>
      <c r="BC1702" s="81"/>
      <c r="BD1702" s="81"/>
      <c r="BE1702" s="81"/>
      <c r="BF1702" s="81"/>
      <c r="BG1702" s="81"/>
      <c r="BH1702" s="81"/>
      <c r="BI1702" s="81"/>
      <c r="BJ1702" s="86"/>
      <c r="BK1702" s="86"/>
      <c r="BL1702" s="34"/>
      <c r="BM1702" s="86"/>
      <c r="BN1702" s="86"/>
      <c r="BO1702" s="86"/>
      <c r="BP1702" s="86"/>
      <c r="BQ1702" s="86"/>
      <c r="BR1702" s="86"/>
      <c r="BS1702" s="86"/>
      <c r="BT1702" s="86"/>
      <c r="BU1702" s="86"/>
      <c r="BV1702" s="86"/>
      <c r="BW1702" s="86"/>
      <c r="BX1702" s="86"/>
      <c r="BY1702" s="86"/>
      <c r="BZ1702" s="86"/>
      <c r="CA1702" s="86"/>
      <c r="CB1702" s="86"/>
      <c r="CC1702" s="86"/>
      <c r="CD1702" s="86"/>
      <c r="CE1702" s="86"/>
      <c r="CF1702" s="86"/>
      <c r="CG1702" s="86"/>
      <c r="CH1702" s="86"/>
      <c r="CI1702" s="86"/>
      <c r="CJ1702" s="86"/>
      <c r="CK1702" s="86"/>
      <c r="CS1702" s="1" t="s">
        <v>3988</v>
      </c>
    </row>
    <row r="1703" spans="1:97" ht="15.75" hidden="1" customHeight="1">
      <c r="A1703" s="86"/>
      <c r="B1703" s="106"/>
      <c r="C1703" s="81"/>
      <c r="D1703" s="106"/>
      <c r="E1703" s="106"/>
      <c r="F1703" s="106"/>
      <c r="G1703" s="106"/>
      <c r="H1703" s="106"/>
      <c r="I1703" s="106"/>
      <c r="J1703" s="106"/>
      <c r="K1703" s="106"/>
      <c r="L1703" s="106"/>
      <c r="M1703" s="81"/>
      <c r="N1703" s="81"/>
      <c r="O1703" s="81"/>
      <c r="P1703" s="81"/>
      <c r="Q1703" s="81"/>
      <c r="R1703" s="81"/>
      <c r="S1703" s="81"/>
      <c r="T1703" s="81"/>
      <c r="U1703" s="81"/>
      <c r="V1703" s="81"/>
      <c r="W1703" s="81"/>
      <c r="X1703" s="81"/>
      <c r="Y1703" s="81"/>
      <c r="Z1703" s="81"/>
      <c r="AA1703" s="81"/>
      <c r="AB1703" s="81"/>
      <c r="AC1703" s="81"/>
      <c r="AD1703" s="81"/>
      <c r="AE1703" s="81"/>
      <c r="AF1703" s="81"/>
      <c r="AG1703" s="81"/>
      <c r="AH1703" s="81"/>
      <c r="AI1703" s="81"/>
      <c r="AJ1703" s="81"/>
      <c r="AK1703" s="81"/>
      <c r="AL1703" s="81"/>
      <c r="AM1703" s="81"/>
      <c r="AN1703" s="81"/>
      <c r="AO1703" s="81"/>
      <c r="AP1703" s="81"/>
      <c r="AQ1703" s="81"/>
      <c r="AR1703" s="81"/>
      <c r="AS1703" s="81"/>
      <c r="AT1703" s="81"/>
      <c r="AU1703" s="81"/>
      <c r="AV1703" s="81"/>
      <c r="AW1703" s="81"/>
      <c r="AX1703" s="81"/>
      <c r="AY1703" s="81"/>
      <c r="AZ1703" s="81"/>
      <c r="BA1703" s="81"/>
      <c r="BB1703" s="81"/>
      <c r="BC1703" s="81"/>
      <c r="BD1703" s="81"/>
      <c r="BE1703" s="81"/>
      <c r="BF1703" s="81"/>
      <c r="BG1703" s="81"/>
      <c r="BH1703" s="81"/>
      <c r="BI1703" s="81"/>
      <c r="BJ1703" s="86"/>
      <c r="BK1703" s="86"/>
      <c r="BL1703" s="34"/>
      <c r="BM1703" s="86"/>
      <c r="BN1703" s="86"/>
      <c r="BO1703" s="86"/>
      <c r="BP1703" s="86"/>
      <c r="BQ1703" s="86"/>
      <c r="BR1703" s="86"/>
      <c r="BS1703" s="86"/>
      <c r="BT1703" s="86"/>
      <c r="BU1703" s="86"/>
      <c r="BV1703" s="86"/>
      <c r="BW1703" s="86"/>
      <c r="BX1703" s="86"/>
      <c r="BY1703" s="86"/>
      <c r="BZ1703" s="86"/>
      <c r="CA1703" s="86"/>
      <c r="CB1703" s="86"/>
      <c r="CC1703" s="86"/>
      <c r="CD1703" s="86"/>
      <c r="CE1703" s="86"/>
      <c r="CF1703" s="86"/>
      <c r="CG1703" s="86"/>
      <c r="CH1703" s="86"/>
      <c r="CI1703" s="86"/>
      <c r="CJ1703" s="86"/>
      <c r="CK1703" s="86"/>
      <c r="CS1703" s="1" t="s">
        <v>3989</v>
      </c>
    </row>
    <row r="1704" spans="1:97" ht="15.75" hidden="1" customHeight="1">
      <c r="A1704" s="86"/>
      <c r="B1704" s="106"/>
      <c r="C1704" s="81"/>
      <c r="D1704" s="106"/>
      <c r="E1704" s="106"/>
      <c r="F1704" s="106"/>
      <c r="G1704" s="106"/>
      <c r="H1704" s="106"/>
      <c r="I1704" s="106"/>
      <c r="J1704" s="106"/>
      <c r="K1704" s="106"/>
      <c r="L1704" s="106"/>
      <c r="M1704" s="81"/>
      <c r="N1704" s="81"/>
      <c r="O1704" s="81"/>
      <c r="P1704" s="81"/>
      <c r="Q1704" s="81"/>
      <c r="R1704" s="81"/>
      <c r="S1704" s="81"/>
      <c r="T1704" s="81"/>
      <c r="U1704" s="81"/>
      <c r="V1704" s="81"/>
      <c r="W1704" s="81"/>
      <c r="X1704" s="81"/>
      <c r="Y1704" s="81"/>
      <c r="Z1704" s="81"/>
      <c r="AA1704" s="81"/>
      <c r="AB1704" s="81"/>
      <c r="AC1704" s="81"/>
      <c r="AD1704" s="81"/>
      <c r="AE1704" s="81"/>
      <c r="AF1704" s="81"/>
      <c r="AG1704" s="81"/>
      <c r="AH1704" s="81"/>
      <c r="AI1704" s="81"/>
      <c r="AJ1704" s="81"/>
      <c r="AK1704" s="81"/>
      <c r="AL1704" s="81"/>
      <c r="AM1704" s="81"/>
      <c r="AN1704" s="81"/>
      <c r="AO1704" s="81"/>
      <c r="AP1704" s="81"/>
      <c r="AQ1704" s="81"/>
      <c r="AR1704" s="81"/>
      <c r="AS1704" s="81"/>
      <c r="AT1704" s="81"/>
      <c r="AU1704" s="81"/>
      <c r="AV1704" s="81"/>
      <c r="AW1704" s="81"/>
      <c r="AX1704" s="81"/>
      <c r="AY1704" s="81"/>
      <c r="AZ1704" s="81"/>
      <c r="BA1704" s="81"/>
      <c r="BB1704" s="81"/>
      <c r="BC1704" s="81"/>
      <c r="BD1704" s="81"/>
      <c r="BE1704" s="81"/>
      <c r="BF1704" s="81"/>
      <c r="BG1704" s="81"/>
      <c r="BH1704" s="81"/>
      <c r="BI1704" s="81"/>
      <c r="BJ1704" s="86"/>
      <c r="BK1704" s="86"/>
      <c r="BL1704" s="34"/>
      <c r="BM1704" s="86"/>
      <c r="BN1704" s="86"/>
      <c r="BO1704" s="86"/>
      <c r="BP1704" s="86"/>
      <c r="BQ1704" s="86"/>
      <c r="BR1704" s="86"/>
      <c r="BS1704" s="86"/>
      <c r="BT1704" s="86"/>
      <c r="BU1704" s="86"/>
      <c r="BV1704" s="86"/>
      <c r="BW1704" s="86"/>
      <c r="BX1704" s="86"/>
      <c r="BY1704" s="86"/>
      <c r="BZ1704" s="86"/>
      <c r="CA1704" s="86"/>
      <c r="CB1704" s="86"/>
      <c r="CC1704" s="86"/>
      <c r="CD1704" s="86"/>
      <c r="CE1704" s="86"/>
      <c r="CF1704" s="86"/>
      <c r="CG1704" s="86"/>
      <c r="CH1704" s="86"/>
      <c r="CI1704" s="86"/>
      <c r="CJ1704" s="86"/>
      <c r="CK1704" s="86"/>
      <c r="CS1704" s="1" t="s">
        <v>3990</v>
      </c>
    </row>
    <row r="1705" spans="1:97" ht="15.75" hidden="1" customHeight="1">
      <c r="A1705" s="86"/>
      <c r="B1705" s="106"/>
      <c r="C1705" s="81"/>
      <c r="D1705" s="106"/>
      <c r="E1705" s="106"/>
      <c r="F1705" s="106"/>
      <c r="G1705" s="106"/>
      <c r="H1705" s="106"/>
      <c r="I1705" s="106"/>
      <c r="J1705" s="106"/>
      <c r="K1705" s="106"/>
      <c r="L1705" s="106"/>
      <c r="M1705" s="81"/>
      <c r="N1705" s="81"/>
      <c r="O1705" s="81"/>
      <c r="P1705" s="81"/>
      <c r="Q1705" s="81"/>
      <c r="R1705" s="81"/>
      <c r="S1705" s="81"/>
      <c r="T1705" s="81"/>
      <c r="U1705" s="81"/>
      <c r="V1705" s="81"/>
      <c r="W1705" s="81"/>
      <c r="X1705" s="81"/>
      <c r="Y1705" s="81"/>
      <c r="Z1705" s="81"/>
      <c r="AA1705" s="81"/>
      <c r="AB1705" s="81"/>
      <c r="AC1705" s="81"/>
      <c r="AD1705" s="81"/>
      <c r="AE1705" s="81"/>
      <c r="AF1705" s="81"/>
      <c r="AG1705" s="81"/>
      <c r="AH1705" s="81"/>
      <c r="AI1705" s="81"/>
      <c r="AJ1705" s="81"/>
      <c r="AK1705" s="81"/>
      <c r="AL1705" s="81"/>
      <c r="AM1705" s="81"/>
      <c r="AN1705" s="81"/>
      <c r="AO1705" s="81"/>
      <c r="AP1705" s="81"/>
      <c r="AQ1705" s="81"/>
      <c r="AR1705" s="81"/>
      <c r="AS1705" s="81"/>
      <c r="AT1705" s="81"/>
      <c r="AU1705" s="81"/>
      <c r="AV1705" s="81"/>
      <c r="AW1705" s="81"/>
      <c r="AX1705" s="81"/>
      <c r="AY1705" s="81"/>
      <c r="AZ1705" s="81"/>
      <c r="BA1705" s="81"/>
      <c r="BB1705" s="81"/>
      <c r="BC1705" s="81"/>
      <c r="BD1705" s="81"/>
      <c r="BE1705" s="81"/>
      <c r="BF1705" s="81"/>
      <c r="BG1705" s="81"/>
      <c r="BH1705" s="81"/>
      <c r="BI1705" s="81"/>
      <c r="BJ1705" s="86"/>
      <c r="BK1705" s="86"/>
      <c r="BL1705" s="34"/>
      <c r="BM1705" s="86"/>
      <c r="BN1705" s="86"/>
      <c r="BO1705" s="86"/>
      <c r="BP1705" s="86"/>
      <c r="BQ1705" s="86"/>
      <c r="BR1705" s="86"/>
      <c r="BS1705" s="86"/>
      <c r="BT1705" s="86"/>
      <c r="BU1705" s="86"/>
      <c r="BV1705" s="86"/>
      <c r="BW1705" s="86"/>
      <c r="BX1705" s="86"/>
      <c r="BY1705" s="86"/>
      <c r="BZ1705" s="86"/>
      <c r="CA1705" s="86"/>
      <c r="CB1705" s="86"/>
      <c r="CC1705" s="86"/>
      <c r="CD1705" s="86"/>
      <c r="CE1705" s="86"/>
      <c r="CF1705" s="86"/>
      <c r="CG1705" s="86"/>
      <c r="CH1705" s="86"/>
      <c r="CI1705" s="86"/>
      <c r="CJ1705" s="86"/>
      <c r="CK1705" s="86"/>
      <c r="CS1705" s="1" t="s">
        <v>3991</v>
      </c>
    </row>
    <row r="1706" spans="1:97" ht="15.75" hidden="1" customHeight="1">
      <c r="A1706" s="86"/>
      <c r="B1706" s="106"/>
      <c r="C1706" s="81"/>
      <c r="D1706" s="106"/>
      <c r="E1706" s="106"/>
      <c r="F1706" s="106"/>
      <c r="G1706" s="106"/>
      <c r="H1706" s="106"/>
      <c r="I1706" s="106"/>
      <c r="J1706" s="106"/>
      <c r="K1706" s="106"/>
      <c r="L1706" s="106"/>
      <c r="M1706" s="81"/>
      <c r="N1706" s="81"/>
      <c r="O1706" s="81"/>
      <c r="P1706" s="81"/>
      <c r="Q1706" s="81"/>
      <c r="R1706" s="81"/>
      <c r="S1706" s="81"/>
      <c r="T1706" s="81"/>
      <c r="U1706" s="81"/>
      <c r="V1706" s="81"/>
      <c r="W1706" s="81"/>
      <c r="X1706" s="81"/>
      <c r="Y1706" s="81"/>
      <c r="Z1706" s="81"/>
      <c r="AA1706" s="81"/>
      <c r="AB1706" s="81"/>
      <c r="AC1706" s="81"/>
      <c r="AD1706" s="81"/>
      <c r="AE1706" s="81"/>
      <c r="AF1706" s="81"/>
      <c r="AG1706" s="81"/>
      <c r="AH1706" s="81"/>
      <c r="AI1706" s="81"/>
      <c r="AJ1706" s="81"/>
      <c r="AK1706" s="81"/>
      <c r="AL1706" s="81"/>
      <c r="AM1706" s="81"/>
      <c r="AN1706" s="81"/>
      <c r="AO1706" s="81"/>
      <c r="AP1706" s="81"/>
      <c r="AQ1706" s="81"/>
      <c r="AR1706" s="81"/>
      <c r="AS1706" s="81"/>
      <c r="AT1706" s="81"/>
      <c r="AU1706" s="81"/>
      <c r="AV1706" s="81"/>
      <c r="AW1706" s="81"/>
      <c r="AX1706" s="81"/>
      <c r="AY1706" s="81"/>
      <c r="AZ1706" s="81"/>
      <c r="BA1706" s="81"/>
      <c r="BB1706" s="81"/>
      <c r="BC1706" s="81"/>
      <c r="BD1706" s="81"/>
      <c r="BE1706" s="81"/>
      <c r="BF1706" s="81"/>
      <c r="BG1706" s="81"/>
      <c r="BH1706" s="81"/>
      <c r="BI1706" s="81"/>
      <c r="BJ1706" s="86"/>
      <c r="BK1706" s="86"/>
      <c r="BL1706" s="34"/>
      <c r="BM1706" s="86"/>
      <c r="BN1706" s="86"/>
      <c r="BO1706" s="86"/>
      <c r="BP1706" s="86"/>
      <c r="BQ1706" s="86"/>
      <c r="BR1706" s="86"/>
      <c r="BS1706" s="86"/>
      <c r="BT1706" s="86"/>
      <c r="BU1706" s="86"/>
      <c r="BV1706" s="86"/>
      <c r="BW1706" s="86"/>
      <c r="BX1706" s="86"/>
      <c r="BY1706" s="86"/>
      <c r="BZ1706" s="86"/>
      <c r="CA1706" s="86"/>
      <c r="CB1706" s="86"/>
      <c r="CC1706" s="86"/>
      <c r="CD1706" s="86"/>
      <c r="CE1706" s="86"/>
      <c r="CF1706" s="86"/>
      <c r="CG1706" s="86"/>
      <c r="CH1706" s="86"/>
      <c r="CI1706" s="86"/>
      <c r="CJ1706" s="86"/>
      <c r="CK1706" s="86"/>
      <c r="CS1706" s="1" t="s">
        <v>3992</v>
      </c>
    </row>
    <row r="1707" spans="1:97" ht="15.75" hidden="1" customHeight="1">
      <c r="A1707" s="86"/>
      <c r="B1707" s="106"/>
      <c r="C1707" s="81"/>
      <c r="D1707" s="106"/>
      <c r="E1707" s="106"/>
      <c r="F1707" s="106"/>
      <c r="G1707" s="106"/>
      <c r="H1707" s="106"/>
      <c r="I1707" s="106"/>
      <c r="J1707" s="106"/>
      <c r="K1707" s="106"/>
      <c r="L1707" s="106"/>
      <c r="M1707" s="81"/>
      <c r="N1707" s="81"/>
      <c r="O1707" s="81"/>
      <c r="P1707" s="81"/>
      <c r="Q1707" s="81"/>
      <c r="R1707" s="81"/>
      <c r="S1707" s="81"/>
      <c r="T1707" s="81"/>
      <c r="U1707" s="81"/>
      <c r="V1707" s="81"/>
      <c r="W1707" s="81"/>
      <c r="X1707" s="81"/>
      <c r="Y1707" s="81"/>
      <c r="Z1707" s="81"/>
      <c r="AA1707" s="81"/>
      <c r="AB1707" s="81"/>
      <c r="AC1707" s="81"/>
      <c r="AD1707" s="81"/>
      <c r="AE1707" s="81"/>
      <c r="AF1707" s="81"/>
      <c r="AG1707" s="81"/>
      <c r="AH1707" s="81"/>
      <c r="AI1707" s="81"/>
      <c r="AJ1707" s="81"/>
      <c r="AK1707" s="81"/>
      <c r="AL1707" s="81"/>
      <c r="AM1707" s="81"/>
      <c r="AN1707" s="81"/>
      <c r="AO1707" s="81"/>
      <c r="AP1707" s="81"/>
      <c r="AQ1707" s="81"/>
      <c r="AR1707" s="81"/>
      <c r="AS1707" s="81"/>
      <c r="AT1707" s="81"/>
      <c r="AU1707" s="81"/>
      <c r="AV1707" s="81"/>
      <c r="AW1707" s="81"/>
      <c r="AX1707" s="81"/>
      <c r="AY1707" s="81"/>
      <c r="AZ1707" s="81"/>
      <c r="BA1707" s="81"/>
      <c r="BB1707" s="81"/>
      <c r="BC1707" s="81"/>
      <c r="BD1707" s="81"/>
      <c r="BE1707" s="81"/>
      <c r="BF1707" s="81"/>
      <c r="BG1707" s="81"/>
      <c r="BH1707" s="81"/>
      <c r="BI1707" s="81"/>
      <c r="BJ1707" s="86"/>
      <c r="BK1707" s="86"/>
      <c r="BL1707" s="34"/>
      <c r="BM1707" s="86"/>
      <c r="BN1707" s="86"/>
      <c r="BO1707" s="86"/>
      <c r="BP1707" s="86"/>
      <c r="BQ1707" s="86"/>
      <c r="BR1707" s="86"/>
      <c r="BS1707" s="86"/>
      <c r="BT1707" s="86"/>
      <c r="BU1707" s="86"/>
      <c r="BV1707" s="86"/>
      <c r="BW1707" s="86"/>
      <c r="BX1707" s="86"/>
      <c r="BY1707" s="86"/>
      <c r="BZ1707" s="86"/>
      <c r="CA1707" s="86"/>
      <c r="CB1707" s="86"/>
      <c r="CC1707" s="86"/>
      <c r="CD1707" s="86"/>
      <c r="CE1707" s="86"/>
      <c r="CF1707" s="86"/>
      <c r="CG1707" s="86"/>
      <c r="CH1707" s="86"/>
      <c r="CI1707" s="86"/>
      <c r="CJ1707" s="86"/>
      <c r="CK1707" s="86"/>
      <c r="CS1707" s="1" t="s">
        <v>3993</v>
      </c>
    </row>
    <row r="1708" spans="1:97" ht="15.75" hidden="1" customHeight="1">
      <c r="A1708" s="86"/>
      <c r="B1708" s="106"/>
      <c r="C1708" s="81"/>
      <c r="D1708" s="106"/>
      <c r="E1708" s="106"/>
      <c r="F1708" s="106"/>
      <c r="G1708" s="106"/>
      <c r="H1708" s="106"/>
      <c r="I1708" s="106"/>
      <c r="J1708" s="106"/>
      <c r="K1708" s="106"/>
      <c r="L1708" s="106"/>
      <c r="M1708" s="81"/>
      <c r="N1708" s="81"/>
      <c r="O1708" s="81"/>
      <c r="P1708" s="81"/>
      <c r="Q1708" s="81"/>
      <c r="R1708" s="81"/>
      <c r="S1708" s="81"/>
      <c r="T1708" s="81"/>
      <c r="U1708" s="81"/>
      <c r="V1708" s="81"/>
      <c r="W1708" s="81"/>
      <c r="X1708" s="81"/>
      <c r="Y1708" s="81"/>
      <c r="Z1708" s="81"/>
      <c r="AA1708" s="81"/>
      <c r="AB1708" s="81"/>
      <c r="AC1708" s="81"/>
      <c r="AD1708" s="81"/>
      <c r="AE1708" s="81"/>
      <c r="AF1708" s="81"/>
      <c r="AG1708" s="81"/>
      <c r="AH1708" s="81"/>
      <c r="AI1708" s="81"/>
      <c r="AJ1708" s="81"/>
      <c r="AK1708" s="81"/>
      <c r="AL1708" s="81"/>
      <c r="AM1708" s="81"/>
      <c r="AN1708" s="81"/>
      <c r="AO1708" s="81"/>
      <c r="AP1708" s="81"/>
      <c r="AQ1708" s="81"/>
      <c r="AR1708" s="81"/>
      <c r="AS1708" s="81"/>
      <c r="AT1708" s="81"/>
      <c r="AU1708" s="81"/>
      <c r="AV1708" s="81"/>
      <c r="AW1708" s="81"/>
      <c r="AX1708" s="81"/>
      <c r="AY1708" s="81"/>
      <c r="AZ1708" s="81"/>
      <c r="BA1708" s="81"/>
      <c r="BB1708" s="81"/>
      <c r="BC1708" s="81"/>
      <c r="BD1708" s="81"/>
      <c r="BE1708" s="81"/>
      <c r="BF1708" s="81"/>
      <c r="BG1708" s="81"/>
      <c r="BH1708" s="81"/>
      <c r="BI1708" s="81"/>
      <c r="BJ1708" s="86"/>
      <c r="BK1708" s="86"/>
      <c r="BL1708" s="34"/>
      <c r="BM1708" s="86"/>
      <c r="BN1708" s="86"/>
      <c r="BO1708" s="86"/>
      <c r="BP1708" s="86"/>
      <c r="BQ1708" s="86"/>
      <c r="BR1708" s="86"/>
      <c r="BS1708" s="86"/>
      <c r="BT1708" s="86"/>
      <c r="BU1708" s="86"/>
      <c r="BV1708" s="86"/>
      <c r="BW1708" s="86"/>
      <c r="BX1708" s="86"/>
      <c r="BY1708" s="86"/>
      <c r="BZ1708" s="86"/>
      <c r="CA1708" s="86"/>
      <c r="CB1708" s="86"/>
      <c r="CC1708" s="86"/>
      <c r="CD1708" s="86"/>
      <c r="CE1708" s="86"/>
      <c r="CF1708" s="86"/>
      <c r="CG1708" s="86"/>
      <c r="CH1708" s="86"/>
      <c r="CI1708" s="86"/>
      <c r="CJ1708" s="86"/>
      <c r="CK1708" s="86"/>
      <c r="CS1708" s="1" t="s">
        <v>3994</v>
      </c>
    </row>
    <row r="1709" spans="1:97" ht="15.75" hidden="1" customHeight="1">
      <c r="A1709" s="86"/>
      <c r="B1709" s="106"/>
      <c r="C1709" s="81"/>
      <c r="D1709" s="106"/>
      <c r="E1709" s="106"/>
      <c r="F1709" s="106"/>
      <c r="G1709" s="106"/>
      <c r="H1709" s="106"/>
      <c r="I1709" s="106"/>
      <c r="J1709" s="106"/>
      <c r="K1709" s="106"/>
      <c r="L1709" s="106"/>
      <c r="M1709" s="81"/>
      <c r="N1709" s="81"/>
      <c r="O1709" s="81"/>
      <c r="P1709" s="81"/>
      <c r="Q1709" s="81"/>
      <c r="R1709" s="81"/>
      <c r="S1709" s="81"/>
      <c r="T1709" s="81"/>
      <c r="U1709" s="81"/>
      <c r="V1709" s="81"/>
      <c r="W1709" s="81"/>
      <c r="X1709" s="81"/>
      <c r="Y1709" s="81"/>
      <c r="Z1709" s="81"/>
      <c r="AA1709" s="81"/>
      <c r="AB1709" s="81"/>
      <c r="AC1709" s="81"/>
      <c r="AD1709" s="81"/>
      <c r="AE1709" s="81"/>
      <c r="AF1709" s="81"/>
      <c r="AG1709" s="81"/>
      <c r="AH1709" s="81"/>
      <c r="AI1709" s="81"/>
      <c r="AJ1709" s="81"/>
      <c r="AK1709" s="81"/>
      <c r="AL1709" s="81"/>
      <c r="AM1709" s="81"/>
      <c r="AN1709" s="81"/>
      <c r="AO1709" s="81"/>
      <c r="AP1709" s="81"/>
      <c r="AQ1709" s="81"/>
      <c r="AR1709" s="81"/>
      <c r="AS1709" s="81"/>
      <c r="AT1709" s="81"/>
      <c r="AU1709" s="81"/>
      <c r="AV1709" s="81"/>
      <c r="AW1709" s="81"/>
      <c r="AX1709" s="81"/>
      <c r="AY1709" s="81"/>
      <c r="AZ1709" s="81"/>
      <c r="BA1709" s="81"/>
      <c r="BB1709" s="81"/>
      <c r="BC1709" s="81"/>
      <c r="BD1709" s="81"/>
      <c r="BE1709" s="81"/>
      <c r="BF1709" s="81"/>
      <c r="BG1709" s="81"/>
      <c r="BH1709" s="81"/>
      <c r="BI1709" s="81"/>
      <c r="BJ1709" s="86"/>
      <c r="BK1709" s="86"/>
      <c r="BL1709" s="34"/>
      <c r="BM1709" s="86"/>
      <c r="BN1709" s="86"/>
      <c r="BO1709" s="86"/>
      <c r="BP1709" s="86"/>
      <c r="BQ1709" s="86"/>
      <c r="BR1709" s="86"/>
      <c r="BS1709" s="86"/>
      <c r="BT1709" s="86"/>
      <c r="BU1709" s="86"/>
      <c r="BV1709" s="86"/>
      <c r="BW1709" s="86"/>
      <c r="BX1709" s="86"/>
      <c r="BY1709" s="86"/>
      <c r="BZ1709" s="86"/>
      <c r="CA1709" s="86"/>
      <c r="CB1709" s="86"/>
      <c r="CC1709" s="86"/>
      <c r="CD1709" s="86"/>
      <c r="CE1709" s="86"/>
      <c r="CF1709" s="86"/>
      <c r="CG1709" s="86"/>
      <c r="CH1709" s="86"/>
      <c r="CI1709" s="86"/>
      <c r="CJ1709" s="86"/>
      <c r="CK1709" s="86"/>
      <c r="CS1709" s="1" t="s">
        <v>3995</v>
      </c>
    </row>
    <row r="1710" spans="1:97" ht="15.75" hidden="1" customHeight="1">
      <c r="A1710" s="86"/>
      <c r="B1710" s="106"/>
      <c r="C1710" s="81"/>
      <c r="D1710" s="106"/>
      <c r="E1710" s="106"/>
      <c r="F1710" s="106"/>
      <c r="G1710" s="106"/>
      <c r="H1710" s="106"/>
      <c r="I1710" s="106"/>
      <c r="J1710" s="106"/>
      <c r="K1710" s="106"/>
      <c r="L1710" s="106"/>
      <c r="M1710" s="81"/>
      <c r="N1710" s="81"/>
      <c r="O1710" s="81"/>
      <c r="P1710" s="81"/>
      <c r="Q1710" s="81"/>
      <c r="R1710" s="81"/>
      <c r="S1710" s="81"/>
      <c r="T1710" s="81"/>
      <c r="U1710" s="81"/>
      <c r="V1710" s="81"/>
      <c r="W1710" s="81"/>
      <c r="X1710" s="81"/>
      <c r="Y1710" s="81"/>
      <c r="Z1710" s="81"/>
      <c r="AA1710" s="81"/>
      <c r="AB1710" s="81"/>
      <c r="AC1710" s="81"/>
      <c r="AD1710" s="81"/>
      <c r="AE1710" s="81"/>
      <c r="AF1710" s="81"/>
      <c r="AG1710" s="81"/>
      <c r="AH1710" s="81"/>
      <c r="AI1710" s="81"/>
      <c r="AJ1710" s="81"/>
      <c r="AK1710" s="81"/>
      <c r="AL1710" s="81"/>
      <c r="AM1710" s="81"/>
      <c r="AN1710" s="81"/>
      <c r="AO1710" s="81"/>
      <c r="AP1710" s="81"/>
      <c r="AQ1710" s="81"/>
      <c r="AR1710" s="81"/>
      <c r="AS1710" s="81"/>
      <c r="AT1710" s="81"/>
      <c r="AU1710" s="81"/>
      <c r="AV1710" s="81"/>
      <c r="AW1710" s="81"/>
      <c r="AX1710" s="81"/>
      <c r="AY1710" s="81"/>
      <c r="AZ1710" s="81"/>
      <c r="BA1710" s="81"/>
      <c r="BB1710" s="81"/>
      <c r="BC1710" s="81"/>
      <c r="BD1710" s="81"/>
      <c r="BE1710" s="81"/>
      <c r="BF1710" s="81"/>
      <c r="BG1710" s="81"/>
      <c r="BH1710" s="81"/>
      <c r="BI1710" s="81"/>
      <c r="BJ1710" s="86"/>
      <c r="BK1710" s="86"/>
      <c r="BL1710" s="34"/>
      <c r="BM1710" s="86"/>
      <c r="BN1710" s="86"/>
      <c r="BO1710" s="86"/>
      <c r="BP1710" s="86"/>
      <c r="BQ1710" s="86"/>
      <c r="BR1710" s="86"/>
      <c r="BS1710" s="86"/>
      <c r="BT1710" s="86"/>
      <c r="BU1710" s="86"/>
      <c r="BV1710" s="86"/>
      <c r="BW1710" s="86"/>
      <c r="BX1710" s="86"/>
      <c r="BY1710" s="86"/>
      <c r="BZ1710" s="86"/>
      <c r="CA1710" s="86"/>
      <c r="CB1710" s="86"/>
      <c r="CC1710" s="86"/>
      <c r="CD1710" s="86"/>
      <c r="CE1710" s="86"/>
      <c r="CF1710" s="86"/>
      <c r="CG1710" s="86"/>
      <c r="CH1710" s="86"/>
      <c r="CI1710" s="86"/>
      <c r="CJ1710" s="86"/>
      <c r="CK1710" s="86"/>
      <c r="CS1710" s="1" t="s">
        <v>3996</v>
      </c>
    </row>
    <row r="1711" spans="1:97" ht="15.75" hidden="1" customHeight="1">
      <c r="A1711" s="86"/>
      <c r="B1711" s="106"/>
      <c r="C1711" s="81"/>
      <c r="D1711" s="106"/>
      <c r="E1711" s="106"/>
      <c r="F1711" s="106"/>
      <c r="G1711" s="106"/>
      <c r="H1711" s="106"/>
      <c r="I1711" s="106"/>
      <c r="J1711" s="106"/>
      <c r="K1711" s="106"/>
      <c r="L1711" s="106"/>
      <c r="M1711" s="81"/>
      <c r="N1711" s="81"/>
      <c r="O1711" s="81"/>
      <c r="P1711" s="81"/>
      <c r="Q1711" s="81"/>
      <c r="R1711" s="81"/>
      <c r="S1711" s="81"/>
      <c r="T1711" s="81"/>
      <c r="U1711" s="81"/>
      <c r="V1711" s="81"/>
      <c r="W1711" s="81"/>
      <c r="X1711" s="81"/>
      <c r="Y1711" s="81"/>
      <c r="Z1711" s="81"/>
      <c r="AA1711" s="81"/>
      <c r="AB1711" s="81"/>
      <c r="AC1711" s="81"/>
      <c r="AD1711" s="81"/>
      <c r="AE1711" s="81"/>
      <c r="AF1711" s="81"/>
      <c r="AG1711" s="81"/>
      <c r="AH1711" s="81"/>
      <c r="AI1711" s="81"/>
      <c r="AJ1711" s="81"/>
      <c r="AK1711" s="81"/>
      <c r="AL1711" s="81"/>
      <c r="AM1711" s="81"/>
      <c r="AN1711" s="81"/>
      <c r="AO1711" s="81"/>
      <c r="AP1711" s="81"/>
      <c r="AQ1711" s="81"/>
      <c r="AR1711" s="81"/>
      <c r="AS1711" s="81"/>
      <c r="AT1711" s="81"/>
      <c r="AU1711" s="81"/>
      <c r="AV1711" s="81"/>
      <c r="AW1711" s="81"/>
      <c r="AX1711" s="81"/>
      <c r="AY1711" s="81"/>
      <c r="AZ1711" s="81"/>
      <c r="BA1711" s="81"/>
      <c r="BB1711" s="81"/>
      <c r="BC1711" s="81"/>
      <c r="BD1711" s="81"/>
      <c r="BE1711" s="81"/>
      <c r="BF1711" s="81"/>
      <c r="BG1711" s="81"/>
      <c r="BH1711" s="81"/>
      <c r="BI1711" s="81"/>
      <c r="BJ1711" s="86"/>
      <c r="BK1711" s="86"/>
      <c r="BL1711" s="34"/>
      <c r="BM1711" s="86"/>
      <c r="BN1711" s="86"/>
      <c r="BO1711" s="86"/>
      <c r="BP1711" s="86"/>
      <c r="BQ1711" s="86"/>
      <c r="BR1711" s="86"/>
      <c r="BS1711" s="86"/>
      <c r="BT1711" s="86"/>
      <c r="BU1711" s="86"/>
      <c r="BV1711" s="86"/>
      <c r="BW1711" s="86"/>
      <c r="BX1711" s="86"/>
      <c r="BY1711" s="86"/>
      <c r="BZ1711" s="86"/>
      <c r="CA1711" s="86"/>
      <c r="CB1711" s="86"/>
      <c r="CC1711" s="86"/>
      <c r="CD1711" s="86"/>
      <c r="CE1711" s="86"/>
      <c r="CF1711" s="86"/>
      <c r="CG1711" s="86"/>
      <c r="CH1711" s="86"/>
      <c r="CI1711" s="86"/>
      <c r="CJ1711" s="86"/>
      <c r="CK1711" s="86"/>
      <c r="CS1711" s="1" t="s">
        <v>3997</v>
      </c>
    </row>
    <row r="1712" spans="1:97" ht="15.75" hidden="1" customHeight="1">
      <c r="A1712" s="86"/>
      <c r="B1712" s="106"/>
      <c r="C1712" s="81"/>
      <c r="D1712" s="106"/>
      <c r="E1712" s="106"/>
      <c r="F1712" s="106"/>
      <c r="G1712" s="106"/>
      <c r="H1712" s="106"/>
      <c r="I1712" s="106"/>
      <c r="J1712" s="106"/>
      <c r="K1712" s="106"/>
      <c r="L1712" s="106"/>
      <c r="M1712" s="81"/>
      <c r="N1712" s="81"/>
      <c r="O1712" s="81"/>
      <c r="P1712" s="81"/>
      <c r="Q1712" s="81"/>
      <c r="R1712" s="81"/>
      <c r="S1712" s="81"/>
      <c r="T1712" s="81"/>
      <c r="U1712" s="81"/>
      <c r="V1712" s="81"/>
      <c r="W1712" s="81"/>
      <c r="X1712" s="81"/>
      <c r="Y1712" s="81"/>
      <c r="Z1712" s="81"/>
      <c r="AA1712" s="81"/>
      <c r="AB1712" s="81"/>
      <c r="AC1712" s="81"/>
      <c r="AD1712" s="81"/>
      <c r="AE1712" s="81"/>
      <c r="AF1712" s="81"/>
      <c r="AG1712" s="81"/>
      <c r="AH1712" s="81"/>
      <c r="AI1712" s="81"/>
      <c r="AJ1712" s="81"/>
      <c r="AK1712" s="81"/>
      <c r="AL1712" s="81"/>
      <c r="AM1712" s="81"/>
      <c r="AN1712" s="81"/>
      <c r="AO1712" s="81"/>
      <c r="AP1712" s="81"/>
      <c r="AQ1712" s="81"/>
      <c r="AR1712" s="81"/>
      <c r="AS1712" s="81"/>
      <c r="AT1712" s="81"/>
      <c r="AU1712" s="81"/>
      <c r="AV1712" s="81"/>
      <c r="AW1712" s="81"/>
      <c r="AX1712" s="81"/>
      <c r="AY1712" s="81"/>
      <c r="AZ1712" s="81"/>
      <c r="BA1712" s="81"/>
      <c r="BB1712" s="81"/>
      <c r="BC1712" s="81"/>
      <c r="BD1712" s="81"/>
      <c r="BE1712" s="81"/>
      <c r="BF1712" s="81"/>
      <c r="BG1712" s="81"/>
      <c r="BH1712" s="81"/>
      <c r="BI1712" s="81"/>
      <c r="BJ1712" s="86"/>
      <c r="BK1712" s="86"/>
      <c r="BL1712" s="34"/>
      <c r="BM1712" s="86"/>
      <c r="BN1712" s="86"/>
      <c r="BO1712" s="86"/>
      <c r="BP1712" s="86"/>
      <c r="BQ1712" s="86"/>
      <c r="BR1712" s="86"/>
      <c r="BS1712" s="86"/>
      <c r="BT1712" s="86"/>
      <c r="BU1712" s="86"/>
      <c r="BV1712" s="86"/>
      <c r="BW1712" s="86"/>
      <c r="BX1712" s="86"/>
      <c r="BY1712" s="86"/>
      <c r="BZ1712" s="86"/>
      <c r="CA1712" s="86"/>
      <c r="CB1712" s="86"/>
      <c r="CC1712" s="86"/>
      <c r="CD1712" s="86"/>
      <c r="CE1712" s="86"/>
      <c r="CF1712" s="86"/>
      <c r="CG1712" s="86"/>
      <c r="CH1712" s="86"/>
      <c r="CI1712" s="86"/>
      <c r="CJ1712" s="86"/>
      <c r="CK1712" s="86"/>
      <c r="CS1712" s="1" t="s">
        <v>602</v>
      </c>
    </row>
    <row r="1713" spans="1:97" ht="15.75" hidden="1" customHeight="1">
      <c r="A1713" s="86"/>
      <c r="B1713" s="106"/>
      <c r="C1713" s="81"/>
      <c r="D1713" s="106"/>
      <c r="E1713" s="106"/>
      <c r="F1713" s="106"/>
      <c r="G1713" s="106"/>
      <c r="H1713" s="106"/>
      <c r="I1713" s="106"/>
      <c r="J1713" s="106"/>
      <c r="K1713" s="106"/>
      <c r="L1713" s="106"/>
      <c r="M1713" s="81"/>
      <c r="N1713" s="81"/>
      <c r="O1713" s="81"/>
      <c r="P1713" s="81"/>
      <c r="Q1713" s="81"/>
      <c r="R1713" s="81"/>
      <c r="S1713" s="81"/>
      <c r="T1713" s="81"/>
      <c r="U1713" s="81"/>
      <c r="V1713" s="81"/>
      <c r="W1713" s="81"/>
      <c r="X1713" s="81"/>
      <c r="Y1713" s="81"/>
      <c r="Z1713" s="81"/>
      <c r="AA1713" s="81"/>
      <c r="AB1713" s="81"/>
      <c r="AC1713" s="81"/>
      <c r="AD1713" s="81"/>
      <c r="AE1713" s="81"/>
      <c r="AF1713" s="81"/>
      <c r="AG1713" s="81"/>
      <c r="AH1713" s="81"/>
      <c r="AI1713" s="81"/>
      <c r="AJ1713" s="81"/>
      <c r="AK1713" s="81"/>
      <c r="AL1713" s="81"/>
      <c r="AM1713" s="81"/>
      <c r="AN1713" s="81"/>
      <c r="AO1713" s="81"/>
      <c r="AP1713" s="81"/>
      <c r="AQ1713" s="81"/>
      <c r="AR1713" s="81"/>
      <c r="AS1713" s="81"/>
      <c r="AT1713" s="81"/>
      <c r="AU1713" s="81"/>
      <c r="AV1713" s="81"/>
      <c r="AW1713" s="81"/>
      <c r="AX1713" s="81"/>
      <c r="AY1713" s="81"/>
      <c r="AZ1713" s="81"/>
      <c r="BA1713" s="81"/>
      <c r="BB1713" s="81"/>
      <c r="BC1713" s="81"/>
      <c r="BD1713" s="81"/>
      <c r="BE1713" s="81"/>
      <c r="BF1713" s="81"/>
      <c r="BG1713" s="81"/>
      <c r="BH1713" s="81"/>
      <c r="BI1713" s="81"/>
      <c r="BJ1713" s="86"/>
      <c r="BK1713" s="86"/>
      <c r="BL1713" s="34"/>
      <c r="BM1713" s="86"/>
      <c r="BN1713" s="86"/>
      <c r="BO1713" s="86"/>
      <c r="BP1713" s="86"/>
      <c r="BQ1713" s="86"/>
      <c r="BR1713" s="86"/>
      <c r="BS1713" s="86"/>
      <c r="BT1713" s="86"/>
      <c r="BU1713" s="86"/>
      <c r="BV1713" s="86"/>
      <c r="BW1713" s="86"/>
      <c r="BX1713" s="86"/>
      <c r="BY1713" s="86"/>
      <c r="BZ1713" s="86"/>
      <c r="CA1713" s="86"/>
      <c r="CB1713" s="86"/>
      <c r="CC1713" s="86"/>
      <c r="CD1713" s="86"/>
      <c r="CE1713" s="86"/>
      <c r="CF1713" s="86"/>
      <c r="CG1713" s="86"/>
      <c r="CH1713" s="86"/>
      <c r="CI1713" s="86"/>
      <c r="CJ1713" s="86"/>
      <c r="CK1713" s="86"/>
      <c r="CS1713" s="1" t="s">
        <v>683</v>
      </c>
    </row>
    <row r="1714" spans="1:97" ht="15.75" hidden="1" customHeight="1">
      <c r="A1714" s="86"/>
      <c r="B1714" s="106"/>
      <c r="C1714" s="81"/>
      <c r="D1714" s="106"/>
      <c r="E1714" s="106"/>
      <c r="F1714" s="106"/>
      <c r="G1714" s="106"/>
      <c r="H1714" s="106"/>
      <c r="I1714" s="106"/>
      <c r="J1714" s="106"/>
      <c r="K1714" s="106"/>
      <c r="L1714" s="106"/>
      <c r="M1714" s="81"/>
      <c r="N1714" s="81"/>
      <c r="O1714" s="81"/>
      <c r="P1714" s="81"/>
      <c r="Q1714" s="81"/>
      <c r="R1714" s="81"/>
      <c r="S1714" s="81"/>
      <c r="T1714" s="81"/>
      <c r="U1714" s="81"/>
      <c r="V1714" s="81"/>
      <c r="W1714" s="81"/>
      <c r="X1714" s="81"/>
      <c r="Y1714" s="81"/>
      <c r="Z1714" s="81"/>
      <c r="AA1714" s="81"/>
      <c r="AB1714" s="81"/>
      <c r="AC1714" s="81"/>
      <c r="AD1714" s="81"/>
      <c r="AE1714" s="81"/>
      <c r="AF1714" s="81"/>
      <c r="AG1714" s="81"/>
      <c r="AH1714" s="81"/>
      <c r="AI1714" s="81"/>
      <c r="AJ1714" s="81"/>
      <c r="AK1714" s="81"/>
      <c r="AL1714" s="81"/>
      <c r="AM1714" s="81"/>
      <c r="AN1714" s="81"/>
      <c r="AO1714" s="81"/>
      <c r="AP1714" s="81"/>
      <c r="AQ1714" s="81"/>
      <c r="AR1714" s="81"/>
      <c r="AS1714" s="81"/>
      <c r="AT1714" s="81"/>
      <c r="AU1714" s="81"/>
      <c r="AV1714" s="81"/>
      <c r="AW1714" s="81"/>
      <c r="AX1714" s="81"/>
      <c r="AY1714" s="81"/>
      <c r="AZ1714" s="81"/>
      <c r="BA1714" s="81"/>
      <c r="BB1714" s="81"/>
      <c r="BC1714" s="81"/>
      <c r="BD1714" s="81"/>
      <c r="BE1714" s="81"/>
      <c r="BF1714" s="81"/>
      <c r="BG1714" s="81"/>
      <c r="BH1714" s="81"/>
      <c r="BI1714" s="81"/>
      <c r="BJ1714" s="86"/>
      <c r="BK1714" s="86"/>
      <c r="BL1714" s="34"/>
      <c r="BM1714" s="86"/>
      <c r="BN1714" s="86"/>
      <c r="BO1714" s="86"/>
      <c r="BP1714" s="86"/>
      <c r="BQ1714" s="86"/>
      <c r="BR1714" s="86"/>
      <c r="BS1714" s="86"/>
      <c r="BT1714" s="86"/>
      <c r="BU1714" s="86"/>
      <c r="BV1714" s="86"/>
      <c r="BW1714" s="86"/>
      <c r="BX1714" s="86"/>
      <c r="BY1714" s="86"/>
      <c r="BZ1714" s="86"/>
      <c r="CA1714" s="86"/>
      <c r="CB1714" s="86"/>
      <c r="CC1714" s="86"/>
      <c r="CD1714" s="86"/>
      <c r="CE1714" s="86"/>
      <c r="CF1714" s="86"/>
      <c r="CG1714" s="86"/>
      <c r="CH1714" s="86"/>
      <c r="CI1714" s="86"/>
      <c r="CJ1714" s="86"/>
      <c r="CK1714" s="86"/>
      <c r="CS1714" s="1" t="s">
        <v>3998</v>
      </c>
    </row>
    <row r="1715" spans="1:97" ht="15.75" hidden="1" customHeight="1">
      <c r="A1715" s="86"/>
      <c r="B1715" s="106"/>
      <c r="C1715" s="81"/>
      <c r="D1715" s="106"/>
      <c r="E1715" s="106"/>
      <c r="F1715" s="106"/>
      <c r="G1715" s="106"/>
      <c r="H1715" s="106"/>
      <c r="I1715" s="106"/>
      <c r="J1715" s="106"/>
      <c r="K1715" s="106"/>
      <c r="L1715" s="106"/>
      <c r="M1715" s="81"/>
      <c r="N1715" s="81"/>
      <c r="O1715" s="81"/>
      <c r="P1715" s="81"/>
      <c r="Q1715" s="81"/>
      <c r="R1715" s="81"/>
      <c r="S1715" s="81"/>
      <c r="T1715" s="81"/>
      <c r="U1715" s="81"/>
      <c r="V1715" s="81"/>
      <c r="W1715" s="81"/>
      <c r="X1715" s="81"/>
      <c r="Y1715" s="81"/>
      <c r="Z1715" s="81"/>
      <c r="AA1715" s="81"/>
      <c r="AB1715" s="81"/>
      <c r="AC1715" s="81"/>
      <c r="AD1715" s="81"/>
      <c r="AE1715" s="81"/>
      <c r="AF1715" s="81"/>
      <c r="AG1715" s="81"/>
      <c r="AH1715" s="81"/>
      <c r="AI1715" s="81"/>
      <c r="AJ1715" s="81"/>
      <c r="AK1715" s="81"/>
      <c r="AL1715" s="81"/>
      <c r="AM1715" s="81"/>
      <c r="AN1715" s="81"/>
      <c r="AO1715" s="81"/>
      <c r="AP1715" s="81"/>
      <c r="AQ1715" s="81"/>
      <c r="AR1715" s="81"/>
      <c r="AS1715" s="81"/>
      <c r="AT1715" s="81"/>
      <c r="AU1715" s="81"/>
      <c r="AV1715" s="81"/>
      <c r="AW1715" s="81"/>
      <c r="AX1715" s="81"/>
      <c r="AY1715" s="81"/>
      <c r="AZ1715" s="81"/>
      <c r="BA1715" s="81"/>
      <c r="BB1715" s="81"/>
      <c r="BC1715" s="81"/>
      <c r="BD1715" s="81"/>
      <c r="BE1715" s="81"/>
      <c r="BF1715" s="81"/>
      <c r="BG1715" s="81"/>
      <c r="BH1715" s="81"/>
      <c r="BI1715" s="81"/>
      <c r="BJ1715" s="86"/>
      <c r="BK1715" s="86"/>
      <c r="BL1715" s="34"/>
      <c r="BM1715" s="86"/>
      <c r="BN1715" s="86"/>
      <c r="BO1715" s="86"/>
      <c r="BP1715" s="86"/>
      <c r="BQ1715" s="86"/>
      <c r="BR1715" s="86"/>
      <c r="BS1715" s="86"/>
      <c r="BT1715" s="86"/>
      <c r="BU1715" s="86"/>
      <c r="BV1715" s="86"/>
      <c r="BW1715" s="86"/>
      <c r="BX1715" s="86"/>
      <c r="BY1715" s="86"/>
      <c r="BZ1715" s="86"/>
      <c r="CA1715" s="86"/>
      <c r="CB1715" s="86"/>
      <c r="CC1715" s="86"/>
      <c r="CD1715" s="86"/>
      <c r="CE1715" s="86"/>
      <c r="CF1715" s="86"/>
      <c r="CG1715" s="86"/>
      <c r="CH1715" s="86"/>
      <c r="CI1715" s="86"/>
      <c r="CJ1715" s="86"/>
      <c r="CK1715" s="86"/>
      <c r="CS1715" s="1" t="s">
        <v>3999</v>
      </c>
    </row>
    <row r="1716" spans="1:97" ht="15.75" hidden="1" customHeight="1">
      <c r="A1716" s="86"/>
      <c r="B1716" s="106"/>
      <c r="C1716" s="81"/>
      <c r="D1716" s="106"/>
      <c r="E1716" s="106"/>
      <c r="F1716" s="106"/>
      <c r="G1716" s="106"/>
      <c r="H1716" s="106"/>
      <c r="I1716" s="106"/>
      <c r="J1716" s="106"/>
      <c r="K1716" s="106"/>
      <c r="L1716" s="106"/>
      <c r="M1716" s="81"/>
      <c r="N1716" s="81"/>
      <c r="O1716" s="81"/>
      <c r="P1716" s="81"/>
      <c r="Q1716" s="81"/>
      <c r="R1716" s="81"/>
      <c r="S1716" s="81"/>
      <c r="T1716" s="81"/>
      <c r="U1716" s="81"/>
      <c r="V1716" s="81"/>
      <c r="W1716" s="81"/>
      <c r="X1716" s="81"/>
      <c r="Y1716" s="81"/>
      <c r="Z1716" s="81"/>
      <c r="AA1716" s="81"/>
      <c r="AB1716" s="81"/>
      <c r="AC1716" s="81"/>
      <c r="AD1716" s="81"/>
      <c r="AE1716" s="81"/>
      <c r="AF1716" s="81"/>
      <c r="AG1716" s="81"/>
      <c r="AH1716" s="81"/>
      <c r="AI1716" s="81"/>
      <c r="AJ1716" s="81"/>
      <c r="AK1716" s="81"/>
      <c r="AL1716" s="81"/>
      <c r="AM1716" s="81"/>
      <c r="AN1716" s="81"/>
      <c r="AO1716" s="81"/>
      <c r="AP1716" s="81"/>
      <c r="AQ1716" s="81"/>
      <c r="AR1716" s="81"/>
      <c r="AS1716" s="81"/>
      <c r="AT1716" s="81"/>
      <c r="AU1716" s="81"/>
      <c r="AV1716" s="81"/>
      <c r="AW1716" s="81"/>
      <c r="AX1716" s="81"/>
      <c r="AY1716" s="81"/>
      <c r="AZ1716" s="81"/>
      <c r="BA1716" s="81"/>
      <c r="BB1716" s="81"/>
      <c r="BC1716" s="81"/>
      <c r="BD1716" s="81"/>
      <c r="BE1716" s="81"/>
      <c r="BF1716" s="81"/>
      <c r="BG1716" s="81"/>
      <c r="BH1716" s="81"/>
      <c r="BI1716" s="81"/>
      <c r="BJ1716" s="86"/>
      <c r="BK1716" s="86"/>
      <c r="BL1716" s="34"/>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S1716" s="1" t="s">
        <v>4000</v>
      </c>
    </row>
    <row r="1717" spans="1:97" ht="15.75" hidden="1" customHeight="1">
      <c r="A1717" s="86"/>
      <c r="B1717" s="106"/>
      <c r="C1717" s="81"/>
      <c r="D1717" s="106"/>
      <c r="E1717" s="106"/>
      <c r="F1717" s="106"/>
      <c r="G1717" s="106"/>
      <c r="H1717" s="106"/>
      <c r="I1717" s="106"/>
      <c r="J1717" s="106"/>
      <c r="K1717" s="106"/>
      <c r="L1717" s="106"/>
      <c r="M1717" s="81"/>
      <c r="N1717" s="81"/>
      <c r="O1717" s="81"/>
      <c r="P1717" s="81"/>
      <c r="Q1717" s="81"/>
      <c r="R1717" s="81"/>
      <c r="S1717" s="81"/>
      <c r="T1717" s="81"/>
      <c r="U1717" s="81"/>
      <c r="V1717" s="81"/>
      <c r="W1717" s="81"/>
      <c r="X1717" s="81"/>
      <c r="Y1717" s="81"/>
      <c r="Z1717" s="81"/>
      <c r="AA1717" s="81"/>
      <c r="AB1717" s="81"/>
      <c r="AC1717" s="81"/>
      <c r="AD1717" s="81"/>
      <c r="AE1717" s="81"/>
      <c r="AF1717" s="81"/>
      <c r="AG1717" s="81"/>
      <c r="AH1717" s="81"/>
      <c r="AI1717" s="81"/>
      <c r="AJ1717" s="81"/>
      <c r="AK1717" s="81"/>
      <c r="AL1717" s="81"/>
      <c r="AM1717" s="81"/>
      <c r="AN1717" s="81"/>
      <c r="AO1717" s="81"/>
      <c r="AP1717" s="81"/>
      <c r="AQ1717" s="81"/>
      <c r="AR1717" s="81"/>
      <c r="AS1717" s="81"/>
      <c r="AT1717" s="81"/>
      <c r="AU1717" s="81"/>
      <c r="AV1717" s="81"/>
      <c r="AW1717" s="81"/>
      <c r="AX1717" s="81"/>
      <c r="AY1717" s="81"/>
      <c r="AZ1717" s="81"/>
      <c r="BA1717" s="81"/>
      <c r="BB1717" s="81"/>
      <c r="BC1717" s="81"/>
      <c r="BD1717" s="81"/>
      <c r="BE1717" s="81"/>
      <c r="BF1717" s="81"/>
      <c r="BG1717" s="81"/>
      <c r="BH1717" s="81"/>
      <c r="BI1717" s="81"/>
      <c r="BJ1717" s="86"/>
      <c r="BK1717" s="86"/>
      <c r="BL1717" s="34"/>
      <c r="BM1717" s="86"/>
      <c r="BN1717" s="86"/>
      <c r="BO1717" s="86"/>
      <c r="BP1717" s="86"/>
      <c r="BQ1717" s="86"/>
      <c r="BR1717" s="86"/>
      <c r="BS1717" s="86"/>
      <c r="BT1717" s="86"/>
      <c r="BU1717" s="86"/>
      <c r="BV1717" s="86"/>
      <c r="BW1717" s="86"/>
      <c r="BX1717" s="86"/>
      <c r="BY1717" s="86"/>
      <c r="BZ1717" s="86"/>
      <c r="CA1717" s="86"/>
      <c r="CB1717" s="86"/>
      <c r="CC1717" s="86"/>
      <c r="CD1717" s="86"/>
      <c r="CE1717" s="86"/>
      <c r="CF1717" s="86"/>
      <c r="CG1717" s="86"/>
      <c r="CH1717" s="86"/>
      <c r="CI1717" s="86"/>
      <c r="CJ1717" s="86"/>
      <c r="CK1717" s="86"/>
      <c r="CS1717" s="1" t="s">
        <v>4001</v>
      </c>
    </row>
    <row r="1718" spans="1:97" ht="15.75" hidden="1" customHeight="1">
      <c r="A1718" s="86"/>
      <c r="B1718" s="106"/>
      <c r="C1718" s="81"/>
      <c r="D1718" s="106"/>
      <c r="E1718" s="106"/>
      <c r="F1718" s="106"/>
      <c r="G1718" s="106"/>
      <c r="H1718" s="106"/>
      <c r="I1718" s="106"/>
      <c r="J1718" s="106"/>
      <c r="K1718" s="106"/>
      <c r="L1718" s="106"/>
      <c r="M1718" s="81"/>
      <c r="N1718" s="81"/>
      <c r="O1718" s="81"/>
      <c r="P1718" s="81"/>
      <c r="Q1718" s="81"/>
      <c r="R1718" s="81"/>
      <c r="S1718" s="81"/>
      <c r="T1718" s="81"/>
      <c r="U1718" s="81"/>
      <c r="V1718" s="81"/>
      <c r="W1718" s="81"/>
      <c r="X1718" s="81"/>
      <c r="Y1718" s="81"/>
      <c r="Z1718" s="81"/>
      <c r="AA1718" s="81"/>
      <c r="AB1718" s="81"/>
      <c r="AC1718" s="81"/>
      <c r="AD1718" s="81"/>
      <c r="AE1718" s="81"/>
      <c r="AF1718" s="81"/>
      <c r="AG1718" s="81"/>
      <c r="AH1718" s="81"/>
      <c r="AI1718" s="81"/>
      <c r="AJ1718" s="81"/>
      <c r="AK1718" s="81"/>
      <c r="AL1718" s="81"/>
      <c r="AM1718" s="81"/>
      <c r="AN1718" s="81"/>
      <c r="AO1718" s="81"/>
      <c r="AP1718" s="81"/>
      <c r="AQ1718" s="81"/>
      <c r="AR1718" s="81"/>
      <c r="AS1718" s="81"/>
      <c r="AT1718" s="81"/>
      <c r="AU1718" s="81"/>
      <c r="AV1718" s="81"/>
      <c r="AW1718" s="81"/>
      <c r="AX1718" s="81"/>
      <c r="AY1718" s="81"/>
      <c r="AZ1718" s="81"/>
      <c r="BA1718" s="81"/>
      <c r="BB1718" s="81"/>
      <c r="BC1718" s="81"/>
      <c r="BD1718" s="81"/>
      <c r="BE1718" s="81"/>
      <c r="BF1718" s="81"/>
      <c r="BG1718" s="81"/>
      <c r="BH1718" s="81"/>
      <c r="BI1718" s="81"/>
      <c r="BJ1718" s="86"/>
      <c r="BK1718" s="86"/>
      <c r="BL1718" s="34"/>
      <c r="BM1718" s="86"/>
      <c r="BN1718" s="86"/>
      <c r="BO1718" s="86"/>
      <c r="BP1718" s="86"/>
      <c r="BQ1718" s="86"/>
      <c r="BR1718" s="86"/>
      <c r="BS1718" s="86"/>
      <c r="BT1718" s="86"/>
      <c r="BU1718" s="86"/>
      <c r="BV1718" s="86"/>
      <c r="BW1718" s="86"/>
      <c r="BX1718" s="86"/>
      <c r="BY1718" s="86"/>
      <c r="BZ1718" s="86"/>
      <c r="CA1718" s="86"/>
      <c r="CB1718" s="86"/>
      <c r="CC1718" s="86"/>
      <c r="CD1718" s="86"/>
      <c r="CE1718" s="86"/>
      <c r="CF1718" s="86"/>
      <c r="CG1718" s="86"/>
      <c r="CH1718" s="86"/>
      <c r="CI1718" s="86"/>
      <c r="CJ1718" s="86"/>
      <c r="CK1718" s="86"/>
      <c r="CS1718" s="1" t="s">
        <v>4002</v>
      </c>
    </row>
    <row r="1719" spans="1:97" ht="15.75" hidden="1" customHeight="1">
      <c r="A1719" s="86"/>
      <c r="B1719" s="106"/>
      <c r="C1719" s="81"/>
      <c r="D1719" s="106"/>
      <c r="E1719" s="106"/>
      <c r="F1719" s="106"/>
      <c r="G1719" s="106"/>
      <c r="H1719" s="106"/>
      <c r="I1719" s="106"/>
      <c r="J1719" s="106"/>
      <c r="K1719" s="106"/>
      <c r="L1719" s="106"/>
      <c r="M1719" s="81"/>
      <c r="N1719" s="81"/>
      <c r="O1719" s="81"/>
      <c r="P1719" s="81"/>
      <c r="Q1719" s="81"/>
      <c r="R1719" s="81"/>
      <c r="S1719" s="81"/>
      <c r="T1719" s="81"/>
      <c r="U1719" s="81"/>
      <c r="V1719" s="81"/>
      <c r="W1719" s="81"/>
      <c r="X1719" s="81"/>
      <c r="Y1719" s="81"/>
      <c r="Z1719" s="81"/>
      <c r="AA1719" s="81"/>
      <c r="AB1719" s="81"/>
      <c r="AC1719" s="81"/>
      <c r="AD1719" s="81"/>
      <c r="AE1719" s="81"/>
      <c r="AF1719" s="81"/>
      <c r="AG1719" s="81"/>
      <c r="AH1719" s="81"/>
      <c r="AI1719" s="81"/>
      <c r="AJ1719" s="81"/>
      <c r="AK1719" s="81"/>
      <c r="AL1719" s="81"/>
      <c r="AM1719" s="81"/>
      <c r="AN1719" s="81"/>
      <c r="AO1719" s="81"/>
      <c r="AP1719" s="81"/>
      <c r="AQ1719" s="81"/>
      <c r="AR1719" s="81"/>
      <c r="AS1719" s="81"/>
      <c r="AT1719" s="81"/>
      <c r="AU1719" s="81"/>
      <c r="AV1719" s="81"/>
      <c r="AW1719" s="81"/>
      <c r="AX1719" s="81"/>
      <c r="AY1719" s="81"/>
      <c r="AZ1719" s="81"/>
      <c r="BA1719" s="81"/>
      <c r="BB1719" s="81"/>
      <c r="BC1719" s="81"/>
      <c r="BD1719" s="81"/>
      <c r="BE1719" s="81"/>
      <c r="BF1719" s="81"/>
      <c r="BG1719" s="81"/>
      <c r="BH1719" s="81"/>
      <c r="BI1719" s="81"/>
      <c r="BJ1719" s="86"/>
      <c r="BK1719" s="86"/>
      <c r="BL1719" s="34"/>
      <c r="BM1719" s="86"/>
      <c r="BN1719" s="86"/>
      <c r="BO1719" s="86"/>
      <c r="BP1719" s="86"/>
      <c r="BQ1719" s="86"/>
      <c r="BR1719" s="86"/>
      <c r="BS1719" s="86"/>
      <c r="BT1719" s="86"/>
      <c r="BU1719" s="86"/>
      <c r="BV1719" s="86"/>
      <c r="BW1719" s="86"/>
      <c r="BX1719" s="86"/>
      <c r="BY1719" s="86"/>
      <c r="BZ1719" s="86"/>
      <c r="CA1719" s="86"/>
      <c r="CB1719" s="86"/>
      <c r="CC1719" s="86"/>
      <c r="CD1719" s="86"/>
      <c r="CE1719" s="86"/>
      <c r="CF1719" s="86"/>
      <c r="CG1719" s="86"/>
      <c r="CH1719" s="86"/>
      <c r="CI1719" s="86"/>
      <c r="CJ1719" s="86"/>
      <c r="CK1719" s="86"/>
      <c r="CS1719" s="1" t="s">
        <v>4003</v>
      </c>
    </row>
    <row r="1720" spans="1:97" ht="15.75" hidden="1" customHeight="1">
      <c r="A1720" s="86"/>
      <c r="B1720" s="106"/>
      <c r="C1720" s="81"/>
      <c r="D1720" s="106"/>
      <c r="E1720" s="106"/>
      <c r="F1720" s="106"/>
      <c r="G1720" s="106"/>
      <c r="H1720" s="106"/>
      <c r="I1720" s="106"/>
      <c r="J1720" s="106"/>
      <c r="K1720" s="106"/>
      <c r="L1720" s="106"/>
      <c r="M1720" s="81"/>
      <c r="N1720" s="81"/>
      <c r="O1720" s="81"/>
      <c r="P1720" s="81"/>
      <c r="Q1720" s="81"/>
      <c r="R1720" s="81"/>
      <c r="S1720" s="81"/>
      <c r="T1720" s="81"/>
      <c r="U1720" s="81"/>
      <c r="V1720" s="81"/>
      <c r="W1720" s="81"/>
      <c r="X1720" s="81"/>
      <c r="Y1720" s="81"/>
      <c r="Z1720" s="81"/>
      <c r="AA1720" s="81"/>
      <c r="AB1720" s="81"/>
      <c r="AC1720" s="81"/>
      <c r="AD1720" s="81"/>
      <c r="AE1720" s="81"/>
      <c r="AF1720" s="81"/>
      <c r="AG1720" s="81"/>
      <c r="AH1720" s="81"/>
      <c r="AI1720" s="81"/>
      <c r="AJ1720" s="81"/>
      <c r="AK1720" s="81"/>
      <c r="AL1720" s="81"/>
      <c r="AM1720" s="81"/>
      <c r="AN1720" s="81"/>
      <c r="AO1720" s="81"/>
      <c r="AP1720" s="81"/>
      <c r="AQ1720" s="81"/>
      <c r="AR1720" s="81"/>
      <c r="AS1720" s="81"/>
      <c r="AT1720" s="81"/>
      <c r="AU1720" s="81"/>
      <c r="AV1720" s="81"/>
      <c r="AW1720" s="81"/>
      <c r="AX1720" s="81"/>
      <c r="AY1720" s="81"/>
      <c r="AZ1720" s="81"/>
      <c r="BA1720" s="81"/>
      <c r="BB1720" s="81"/>
      <c r="BC1720" s="81"/>
      <c r="BD1720" s="81"/>
      <c r="BE1720" s="81"/>
      <c r="BF1720" s="81"/>
      <c r="BG1720" s="81"/>
      <c r="BH1720" s="81"/>
      <c r="BI1720" s="81"/>
      <c r="BJ1720" s="86"/>
      <c r="BK1720" s="86"/>
      <c r="BL1720" s="34"/>
      <c r="BM1720" s="86"/>
      <c r="BN1720" s="86"/>
      <c r="BO1720" s="86"/>
      <c r="BP1720" s="86"/>
      <c r="BQ1720" s="86"/>
      <c r="BR1720" s="86"/>
      <c r="BS1720" s="86"/>
      <c r="BT1720" s="86"/>
      <c r="BU1720" s="86"/>
      <c r="BV1720" s="86"/>
      <c r="BW1720" s="86"/>
      <c r="BX1720" s="86"/>
      <c r="BY1720" s="86"/>
      <c r="BZ1720" s="86"/>
      <c r="CA1720" s="86"/>
      <c r="CB1720" s="86"/>
      <c r="CC1720" s="86"/>
      <c r="CD1720" s="86"/>
      <c r="CE1720" s="86"/>
      <c r="CF1720" s="86"/>
      <c r="CG1720" s="86"/>
      <c r="CH1720" s="86"/>
      <c r="CI1720" s="86"/>
      <c r="CJ1720" s="86"/>
      <c r="CK1720" s="86"/>
      <c r="CS1720" s="1" t="s">
        <v>4004</v>
      </c>
    </row>
    <row r="1721" spans="1:97" ht="15.75" hidden="1" customHeight="1">
      <c r="A1721" s="86"/>
      <c r="B1721" s="106"/>
      <c r="C1721" s="81"/>
      <c r="D1721" s="106"/>
      <c r="E1721" s="106"/>
      <c r="F1721" s="106"/>
      <c r="G1721" s="106"/>
      <c r="H1721" s="106"/>
      <c r="I1721" s="106"/>
      <c r="J1721" s="106"/>
      <c r="K1721" s="106"/>
      <c r="L1721" s="106"/>
      <c r="M1721" s="81"/>
      <c r="N1721" s="81"/>
      <c r="O1721" s="81"/>
      <c r="P1721" s="81"/>
      <c r="Q1721" s="81"/>
      <c r="R1721" s="81"/>
      <c r="S1721" s="81"/>
      <c r="T1721" s="81"/>
      <c r="U1721" s="81"/>
      <c r="V1721" s="81"/>
      <c r="W1721" s="81"/>
      <c r="X1721" s="81"/>
      <c r="Y1721" s="81"/>
      <c r="Z1721" s="81"/>
      <c r="AA1721" s="81"/>
      <c r="AB1721" s="81"/>
      <c r="AC1721" s="81"/>
      <c r="AD1721" s="81"/>
      <c r="AE1721" s="81"/>
      <c r="AF1721" s="81"/>
      <c r="AG1721" s="81"/>
      <c r="AH1721" s="81"/>
      <c r="AI1721" s="81"/>
      <c r="AJ1721" s="81"/>
      <c r="AK1721" s="81"/>
      <c r="AL1721" s="81"/>
      <c r="AM1721" s="81"/>
      <c r="AN1721" s="81"/>
      <c r="AO1721" s="81"/>
      <c r="AP1721" s="81"/>
      <c r="AQ1721" s="81"/>
      <c r="AR1721" s="81"/>
      <c r="AS1721" s="81"/>
      <c r="AT1721" s="81"/>
      <c r="AU1721" s="81"/>
      <c r="AV1721" s="81"/>
      <c r="AW1721" s="81"/>
      <c r="AX1721" s="81"/>
      <c r="AY1721" s="81"/>
      <c r="AZ1721" s="81"/>
      <c r="BA1721" s="81"/>
      <c r="BB1721" s="81"/>
      <c r="BC1721" s="81"/>
      <c r="BD1721" s="81"/>
      <c r="BE1721" s="81"/>
      <c r="BF1721" s="81"/>
      <c r="BG1721" s="81"/>
      <c r="BH1721" s="81"/>
      <c r="BI1721" s="81"/>
      <c r="BJ1721" s="86"/>
      <c r="BK1721" s="86"/>
      <c r="BL1721" s="34"/>
      <c r="BM1721" s="86"/>
      <c r="BN1721" s="86"/>
      <c r="BO1721" s="86"/>
      <c r="BP1721" s="86"/>
      <c r="BQ1721" s="86"/>
      <c r="BR1721" s="86"/>
      <c r="BS1721" s="86"/>
      <c r="BT1721" s="86"/>
      <c r="BU1721" s="86"/>
      <c r="BV1721" s="86"/>
      <c r="BW1721" s="86"/>
      <c r="BX1721" s="86"/>
      <c r="BY1721" s="86"/>
      <c r="BZ1721" s="86"/>
      <c r="CA1721" s="86"/>
      <c r="CB1721" s="86"/>
      <c r="CC1721" s="86"/>
      <c r="CD1721" s="86"/>
      <c r="CE1721" s="86"/>
      <c r="CF1721" s="86"/>
      <c r="CG1721" s="86"/>
      <c r="CH1721" s="86"/>
      <c r="CI1721" s="86"/>
      <c r="CJ1721" s="86"/>
      <c r="CK1721" s="86"/>
      <c r="CS1721" s="1" t="s">
        <v>4005</v>
      </c>
    </row>
    <row r="1722" spans="1:97" ht="15.75" hidden="1" customHeight="1">
      <c r="A1722" s="86"/>
      <c r="B1722" s="106"/>
      <c r="C1722" s="81"/>
      <c r="D1722" s="106"/>
      <c r="E1722" s="106"/>
      <c r="F1722" s="106"/>
      <c r="G1722" s="106"/>
      <c r="H1722" s="106"/>
      <c r="I1722" s="106"/>
      <c r="J1722" s="106"/>
      <c r="K1722" s="106"/>
      <c r="L1722" s="106"/>
      <c r="M1722" s="81"/>
      <c r="N1722" s="81"/>
      <c r="O1722" s="81"/>
      <c r="P1722" s="81"/>
      <c r="Q1722" s="81"/>
      <c r="R1722" s="81"/>
      <c r="S1722" s="81"/>
      <c r="T1722" s="81"/>
      <c r="U1722" s="81"/>
      <c r="V1722" s="81"/>
      <c r="W1722" s="81"/>
      <c r="X1722" s="81"/>
      <c r="Y1722" s="81"/>
      <c r="Z1722" s="81"/>
      <c r="AA1722" s="81"/>
      <c r="AB1722" s="81"/>
      <c r="AC1722" s="81"/>
      <c r="AD1722" s="81"/>
      <c r="AE1722" s="81"/>
      <c r="AF1722" s="81"/>
      <c r="AG1722" s="81"/>
      <c r="AH1722" s="81"/>
      <c r="AI1722" s="81"/>
      <c r="AJ1722" s="81"/>
      <c r="AK1722" s="81"/>
      <c r="AL1722" s="81"/>
      <c r="AM1722" s="81"/>
      <c r="AN1722" s="81"/>
      <c r="AO1722" s="81"/>
      <c r="AP1722" s="81"/>
      <c r="AQ1722" s="81"/>
      <c r="AR1722" s="81"/>
      <c r="AS1722" s="81"/>
      <c r="AT1722" s="81"/>
      <c r="AU1722" s="81"/>
      <c r="AV1722" s="81"/>
      <c r="AW1722" s="81"/>
      <c r="AX1722" s="81"/>
      <c r="AY1722" s="81"/>
      <c r="AZ1722" s="81"/>
      <c r="BA1722" s="81"/>
      <c r="BB1722" s="81"/>
      <c r="BC1722" s="81"/>
      <c r="BD1722" s="81"/>
      <c r="BE1722" s="81"/>
      <c r="BF1722" s="81"/>
      <c r="BG1722" s="81"/>
      <c r="BH1722" s="81"/>
      <c r="BI1722" s="81"/>
      <c r="BJ1722" s="86"/>
      <c r="BK1722" s="86"/>
      <c r="BL1722" s="34"/>
      <c r="BM1722" s="86"/>
      <c r="BN1722" s="86"/>
      <c r="BO1722" s="86"/>
      <c r="BP1722" s="86"/>
      <c r="BQ1722" s="86"/>
      <c r="BR1722" s="86"/>
      <c r="BS1722" s="86"/>
      <c r="BT1722" s="86"/>
      <c r="BU1722" s="86"/>
      <c r="BV1722" s="86"/>
      <c r="BW1722" s="86"/>
      <c r="BX1722" s="86"/>
      <c r="BY1722" s="86"/>
      <c r="BZ1722" s="86"/>
      <c r="CA1722" s="86"/>
      <c r="CB1722" s="86"/>
      <c r="CC1722" s="86"/>
      <c r="CD1722" s="86"/>
      <c r="CE1722" s="86"/>
      <c r="CF1722" s="86"/>
      <c r="CG1722" s="86"/>
      <c r="CH1722" s="86"/>
      <c r="CI1722" s="86"/>
      <c r="CJ1722" s="86"/>
      <c r="CK1722" s="86"/>
      <c r="CS1722" s="1" t="s">
        <v>4006</v>
      </c>
    </row>
    <row r="1723" spans="1:97" ht="15.75" hidden="1" customHeight="1">
      <c r="A1723" s="86"/>
      <c r="B1723" s="106"/>
      <c r="C1723" s="81"/>
      <c r="D1723" s="106"/>
      <c r="E1723" s="106"/>
      <c r="F1723" s="106"/>
      <c r="G1723" s="106"/>
      <c r="H1723" s="106"/>
      <c r="I1723" s="106"/>
      <c r="J1723" s="106"/>
      <c r="K1723" s="106"/>
      <c r="L1723" s="106"/>
      <c r="M1723" s="81"/>
      <c r="N1723" s="81"/>
      <c r="O1723" s="81"/>
      <c r="P1723" s="81"/>
      <c r="Q1723" s="81"/>
      <c r="R1723" s="81"/>
      <c r="S1723" s="81"/>
      <c r="T1723" s="81"/>
      <c r="U1723" s="81"/>
      <c r="V1723" s="81"/>
      <c r="W1723" s="81"/>
      <c r="X1723" s="81"/>
      <c r="Y1723" s="81"/>
      <c r="Z1723" s="81"/>
      <c r="AA1723" s="81"/>
      <c r="AB1723" s="81"/>
      <c r="AC1723" s="81"/>
      <c r="AD1723" s="81"/>
      <c r="AE1723" s="81"/>
      <c r="AF1723" s="81"/>
      <c r="AG1723" s="81"/>
      <c r="AH1723" s="81"/>
      <c r="AI1723" s="81"/>
      <c r="AJ1723" s="81"/>
      <c r="AK1723" s="81"/>
      <c r="AL1723" s="81"/>
      <c r="AM1723" s="81"/>
      <c r="AN1723" s="81"/>
      <c r="AO1723" s="81"/>
      <c r="AP1723" s="81"/>
      <c r="AQ1723" s="81"/>
      <c r="AR1723" s="81"/>
      <c r="AS1723" s="81"/>
      <c r="AT1723" s="81"/>
      <c r="AU1723" s="81"/>
      <c r="AV1723" s="81"/>
      <c r="AW1723" s="81"/>
      <c r="AX1723" s="81"/>
      <c r="AY1723" s="81"/>
      <c r="AZ1723" s="81"/>
      <c r="BA1723" s="81"/>
      <c r="BB1723" s="81"/>
      <c r="BC1723" s="81"/>
      <c r="BD1723" s="81"/>
      <c r="BE1723" s="81"/>
      <c r="BF1723" s="81"/>
      <c r="BG1723" s="81"/>
      <c r="BH1723" s="81"/>
      <c r="BI1723" s="81"/>
      <c r="BJ1723" s="86"/>
      <c r="BK1723" s="86"/>
      <c r="BL1723" s="34"/>
      <c r="BM1723" s="86"/>
      <c r="BN1723" s="86"/>
      <c r="BO1723" s="86"/>
      <c r="BP1723" s="86"/>
      <c r="BQ1723" s="86"/>
      <c r="BR1723" s="86"/>
      <c r="BS1723" s="86"/>
      <c r="BT1723" s="86"/>
      <c r="BU1723" s="86"/>
      <c r="BV1723" s="86"/>
      <c r="BW1723" s="86"/>
      <c r="BX1723" s="86"/>
      <c r="BY1723" s="86"/>
      <c r="BZ1723" s="86"/>
      <c r="CA1723" s="86"/>
      <c r="CB1723" s="86"/>
      <c r="CC1723" s="86"/>
      <c r="CD1723" s="86"/>
      <c r="CE1723" s="86"/>
      <c r="CF1723" s="86"/>
      <c r="CG1723" s="86"/>
      <c r="CH1723" s="86"/>
      <c r="CI1723" s="86"/>
      <c r="CJ1723" s="86"/>
      <c r="CK1723" s="86"/>
      <c r="CS1723" s="1" t="s">
        <v>4007</v>
      </c>
    </row>
    <row r="1724" spans="1:97" ht="15.75" hidden="1" customHeight="1">
      <c r="A1724" s="86"/>
      <c r="B1724" s="106"/>
      <c r="C1724" s="81"/>
      <c r="D1724" s="106"/>
      <c r="E1724" s="106"/>
      <c r="F1724" s="106"/>
      <c r="G1724" s="106"/>
      <c r="H1724" s="106"/>
      <c r="I1724" s="106"/>
      <c r="J1724" s="106"/>
      <c r="K1724" s="106"/>
      <c r="L1724" s="106"/>
      <c r="M1724" s="81"/>
      <c r="N1724" s="81"/>
      <c r="O1724" s="81"/>
      <c r="P1724" s="81"/>
      <c r="Q1724" s="81"/>
      <c r="R1724" s="81"/>
      <c r="S1724" s="81"/>
      <c r="T1724" s="81"/>
      <c r="U1724" s="81"/>
      <c r="V1724" s="81"/>
      <c r="W1724" s="81"/>
      <c r="X1724" s="81"/>
      <c r="Y1724" s="81"/>
      <c r="Z1724" s="81"/>
      <c r="AA1724" s="81"/>
      <c r="AB1724" s="81"/>
      <c r="AC1724" s="81"/>
      <c r="AD1724" s="81"/>
      <c r="AE1724" s="81"/>
      <c r="AF1724" s="81"/>
      <c r="AG1724" s="81"/>
      <c r="AH1724" s="81"/>
      <c r="AI1724" s="81"/>
      <c r="AJ1724" s="81"/>
      <c r="AK1724" s="81"/>
      <c r="AL1724" s="81"/>
      <c r="AM1724" s="81"/>
      <c r="AN1724" s="81"/>
      <c r="AO1724" s="81"/>
      <c r="AP1724" s="81"/>
      <c r="AQ1724" s="81"/>
      <c r="AR1724" s="81"/>
      <c r="AS1724" s="81"/>
      <c r="AT1724" s="81"/>
      <c r="AU1724" s="81"/>
      <c r="AV1724" s="81"/>
      <c r="AW1724" s="81"/>
      <c r="AX1724" s="81"/>
      <c r="AY1724" s="81"/>
      <c r="AZ1724" s="81"/>
      <c r="BA1724" s="81"/>
      <c r="BB1724" s="81"/>
      <c r="BC1724" s="81"/>
      <c r="BD1724" s="81"/>
      <c r="BE1724" s="81"/>
      <c r="BF1724" s="81"/>
      <c r="BG1724" s="81"/>
      <c r="BH1724" s="81"/>
      <c r="BI1724" s="81"/>
      <c r="BJ1724" s="86"/>
      <c r="BK1724" s="86"/>
      <c r="BL1724" s="34"/>
      <c r="BM1724" s="86"/>
      <c r="BN1724" s="86"/>
      <c r="BO1724" s="86"/>
      <c r="BP1724" s="86"/>
      <c r="BQ1724" s="86"/>
      <c r="BR1724" s="86"/>
      <c r="BS1724" s="86"/>
      <c r="BT1724" s="86"/>
      <c r="BU1724" s="86"/>
      <c r="BV1724" s="86"/>
      <c r="BW1724" s="86"/>
      <c r="BX1724" s="86"/>
      <c r="BY1724" s="86"/>
      <c r="BZ1724" s="86"/>
      <c r="CA1724" s="86"/>
      <c r="CB1724" s="86"/>
      <c r="CC1724" s="86"/>
      <c r="CD1724" s="86"/>
      <c r="CE1724" s="86"/>
      <c r="CF1724" s="86"/>
      <c r="CG1724" s="86"/>
      <c r="CH1724" s="86"/>
      <c r="CI1724" s="86"/>
      <c r="CJ1724" s="86"/>
      <c r="CK1724" s="86"/>
      <c r="CS1724" s="1" t="s">
        <v>4008</v>
      </c>
    </row>
    <row r="1725" spans="1:97" ht="15.75" hidden="1" customHeight="1">
      <c r="A1725" s="86"/>
      <c r="B1725" s="106"/>
      <c r="C1725" s="81"/>
      <c r="D1725" s="106"/>
      <c r="E1725" s="106"/>
      <c r="F1725" s="106"/>
      <c r="G1725" s="106"/>
      <c r="H1725" s="106"/>
      <c r="I1725" s="106"/>
      <c r="J1725" s="106"/>
      <c r="K1725" s="106"/>
      <c r="L1725" s="106"/>
      <c r="M1725" s="81"/>
      <c r="N1725" s="81"/>
      <c r="O1725" s="81"/>
      <c r="P1725" s="81"/>
      <c r="Q1725" s="81"/>
      <c r="R1725" s="81"/>
      <c r="S1725" s="81"/>
      <c r="T1725" s="81"/>
      <c r="U1725" s="81"/>
      <c r="V1725" s="81"/>
      <c r="W1725" s="81"/>
      <c r="X1725" s="81"/>
      <c r="Y1725" s="81"/>
      <c r="Z1725" s="81"/>
      <c r="AA1725" s="81"/>
      <c r="AB1725" s="81"/>
      <c r="AC1725" s="81"/>
      <c r="AD1725" s="81"/>
      <c r="AE1725" s="81"/>
      <c r="AF1725" s="81"/>
      <c r="AG1725" s="81"/>
      <c r="AH1725" s="81"/>
      <c r="AI1725" s="81"/>
      <c r="AJ1725" s="81"/>
      <c r="AK1725" s="81"/>
      <c r="AL1725" s="81"/>
      <c r="AM1725" s="81"/>
      <c r="AN1725" s="81"/>
      <c r="AO1725" s="81"/>
      <c r="AP1725" s="81"/>
      <c r="AQ1725" s="81"/>
      <c r="AR1725" s="81"/>
      <c r="AS1725" s="81"/>
      <c r="AT1725" s="81"/>
      <c r="AU1725" s="81"/>
      <c r="AV1725" s="81"/>
      <c r="AW1725" s="81"/>
      <c r="AX1725" s="81"/>
      <c r="AY1725" s="81"/>
      <c r="AZ1725" s="81"/>
      <c r="BA1725" s="81"/>
      <c r="BB1725" s="81"/>
      <c r="BC1725" s="81"/>
      <c r="BD1725" s="81"/>
      <c r="BE1725" s="81"/>
      <c r="BF1725" s="81"/>
      <c r="BG1725" s="81"/>
      <c r="BH1725" s="81"/>
      <c r="BI1725" s="81"/>
      <c r="BJ1725" s="86"/>
      <c r="BK1725" s="86"/>
      <c r="BL1725" s="34"/>
      <c r="BM1725" s="86"/>
      <c r="BN1725" s="86"/>
      <c r="BO1725" s="86"/>
      <c r="BP1725" s="86"/>
      <c r="BQ1725" s="86"/>
      <c r="BR1725" s="86"/>
      <c r="BS1725" s="86"/>
      <c r="BT1725" s="86"/>
      <c r="BU1725" s="86"/>
      <c r="BV1725" s="86"/>
      <c r="BW1725" s="86"/>
      <c r="BX1725" s="86"/>
      <c r="BY1725" s="86"/>
      <c r="BZ1725" s="86"/>
      <c r="CA1725" s="86"/>
      <c r="CB1725" s="86"/>
      <c r="CC1725" s="86"/>
      <c r="CD1725" s="86"/>
      <c r="CE1725" s="86"/>
      <c r="CF1725" s="86"/>
      <c r="CG1725" s="86"/>
      <c r="CH1725" s="86"/>
      <c r="CI1725" s="86"/>
      <c r="CJ1725" s="86"/>
      <c r="CK1725" s="86"/>
      <c r="CS1725" s="1" t="s">
        <v>4009</v>
      </c>
    </row>
    <row r="1726" spans="1:97" ht="15.75" hidden="1" customHeight="1">
      <c r="A1726" s="86"/>
      <c r="B1726" s="106"/>
      <c r="C1726" s="81"/>
      <c r="D1726" s="106"/>
      <c r="E1726" s="106"/>
      <c r="F1726" s="106"/>
      <c r="G1726" s="106"/>
      <c r="H1726" s="106"/>
      <c r="I1726" s="106"/>
      <c r="J1726" s="106"/>
      <c r="K1726" s="106"/>
      <c r="L1726" s="106"/>
      <c r="M1726" s="81"/>
      <c r="N1726" s="81"/>
      <c r="O1726" s="81"/>
      <c r="P1726" s="81"/>
      <c r="Q1726" s="81"/>
      <c r="R1726" s="81"/>
      <c r="S1726" s="81"/>
      <c r="T1726" s="81"/>
      <c r="U1726" s="81"/>
      <c r="V1726" s="81"/>
      <c r="W1726" s="81"/>
      <c r="X1726" s="81"/>
      <c r="Y1726" s="81"/>
      <c r="Z1726" s="81"/>
      <c r="AA1726" s="81"/>
      <c r="AB1726" s="81"/>
      <c r="AC1726" s="81"/>
      <c r="AD1726" s="81"/>
      <c r="AE1726" s="81"/>
      <c r="AF1726" s="81"/>
      <c r="AG1726" s="81"/>
      <c r="AH1726" s="81"/>
      <c r="AI1726" s="81"/>
      <c r="AJ1726" s="81"/>
      <c r="AK1726" s="81"/>
      <c r="AL1726" s="81"/>
      <c r="AM1726" s="81"/>
      <c r="AN1726" s="81"/>
      <c r="AO1726" s="81"/>
      <c r="AP1726" s="81"/>
      <c r="AQ1726" s="81"/>
      <c r="AR1726" s="81"/>
      <c r="AS1726" s="81"/>
      <c r="AT1726" s="81"/>
      <c r="AU1726" s="81"/>
      <c r="AV1726" s="81"/>
      <c r="AW1726" s="81"/>
      <c r="AX1726" s="81"/>
      <c r="AY1726" s="81"/>
      <c r="AZ1726" s="81"/>
      <c r="BA1726" s="81"/>
      <c r="BB1726" s="81"/>
      <c r="BC1726" s="81"/>
      <c r="BD1726" s="81"/>
      <c r="BE1726" s="81"/>
      <c r="BF1726" s="81"/>
      <c r="BG1726" s="81"/>
      <c r="BH1726" s="81"/>
      <c r="BI1726" s="81"/>
      <c r="BJ1726" s="86"/>
      <c r="BK1726" s="86"/>
      <c r="BL1726" s="34"/>
      <c r="BM1726" s="86"/>
      <c r="BN1726" s="86"/>
      <c r="BO1726" s="86"/>
      <c r="BP1726" s="86"/>
      <c r="BQ1726" s="86"/>
      <c r="BR1726" s="86"/>
      <c r="BS1726" s="86"/>
      <c r="BT1726" s="86"/>
      <c r="BU1726" s="86"/>
      <c r="BV1726" s="86"/>
      <c r="BW1726" s="86"/>
      <c r="BX1726" s="86"/>
      <c r="BY1726" s="86"/>
      <c r="BZ1726" s="86"/>
      <c r="CA1726" s="86"/>
      <c r="CB1726" s="86"/>
      <c r="CC1726" s="86"/>
      <c r="CD1726" s="86"/>
      <c r="CE1726" s="86"/>
      <c r="CF1726" s="86"/>
      <c r="CG1726" s="86"/>
      <c r="CH1726" s="86"/>
      <c r="CI1726" s="86"/>
      <c r="CJ1726" s="86"/>
      <c r="CK1726" s="86"/>
      <c r="CS1726" s="1" t="s">
        <v>4010</v>
      </c>
    </row>
    <row r="1727" spans="1:97" ht="15.75" hidden="1" customHeight="1">
      <c r="A1727" s="86"/>
      <c r="B1727" s="106"/>
      <c r="C1727" s="81"/>
      <c r="D1727" s="106"/>
      <c r="E1727" s="106"/>
      <c r="F1727" s="106"/>
      <c r="G1727" s="106"/>
      <c r="H1727" s="106"/>
      <c r="I1727" s="106"/>
      <c r="J1727" s="106"/>
      <c r="K1727" s="106"/>
      <c r="L1727" s="106"/>
      <c r="M1727" s="81"/>
      <c r="N1727" s="81"/>
      <c r="O1727" s="81"/>
      <c r="P1727" s="81"/>
      <c r="Q1727" s="81"/>
      <c r="R1727" s="81"/>
      <c r="S1727" s="81"/>
      <c r="T1727" s="81"/>
      <c r="U1727" s="81"/>
      <c r="V1727" s="81"/>
      <c r="W1727" s="81"/>
      <c r="X1727" s="81"/>
      <c r="Y1727" s="81"/>
      <c r="Z1727" s="81"/>
      <c r="AA1727" s="81"/>
      <c r="AB1727" s="81"/>
      <c r="AC1727" s="81"/>
      <c r="AD1727" s="81"/>
      <c r="AE1727" s="81"/>
      <c r="AF1727" s="81"/>
      <c r="AG1727" s="81"/>
      <c r="AH1727" s="81"/>
      <c r="AI1727" s="81"/>
      <c r="AJ1727" s="81"/>
      <c r="AK1727" s="81"/>
      <c r="AL1727" s="81"/>
      <c r="AM1727" s="81"/>
      <c r="AN1727" s="81"/>
      <c r="AO1727" s="81"/>
      <c r="AP1727" s="81"/>
      <c r="AQ1727" s="81"/>
      <c r="AR1727" s="81"/>
      <c r="AS1727" s="81"/>
      <c r="AT1727" s="81"/>
      <c r="AU1727" s="81"/>
      <c r="AV1727" s="81"/>
      <c r="AW1727" s="81"/>
      <c r="AX1727" s="81"/>
      <c r="AY1727" s="81"/>
      <c r="AZ1727" s="81"/>
      <c r="BA1727" s="81"/>
      <c r="BB1727" s="81"/>
      <c r="BC1727" s="81"/>
      <c r="BD1727" s="81"/>
      <c r="BE1727" s="81"/>
      <c r="BF1727" s="81"/>
      <c r="BG1727" s="81"/>
      <c r="BH1727" s="81"/>
      <c r="BI1727" s="81"/>
      <c r="BJ1727" s="86"/>
      <c r="BK1727" s="86"/>
      <c r="BL1727" s="34"/>
      <c r="BM1727" s="86"/>
      <c r="BN1727" s="86"/>
      <c r="BO1727" s="86"/>
      <c r="BP1727" s="86"/>
      <c r="BQ1727" s="86"/>
      <c r="BR1727" s="86"/>
      <c r="BS1727" s="86"/>
      <c r="BT1727" s="86"/>
      <c r="BU1727" s="86"/>
      <c r="BV1727" s="86"/>
      <c r="BW1727" s="86"/>
      <c r="BX1727" s="86"/>
      <c r="BY1727" s="86"/>
      <c r="BZ1727" s="86"/>
      <c r="CA1727" s="86"/>
      <c r="CB1727" s="86"/>
      <c r="CC1727" s="86"/>
      <c r="CD1727" s="86"/>
      <c r="CE1727" s="86"/>
      <c r="CF1727" s="86"/>
      <c r="CG1727" s="86"/>
      <c r="CH1727" s="86"/>
      <c r="CI1727" s="86"/>
      <c r="CJ1727" s="86"/>
      <c r="CK1727" s="86"/>
      <c r="CS1727" s="1" t="s">
        <v>4011</v>
      </c>
    </row>
    <row r="1728" spans="1:97" ht="15.75" hidden="1" customHeight="1">
      <c r="A1728" s="86"/>
      <c r="B1728" s="106"/>
      <c r="C1728" s="81"/>
      <c r="D1728" s="106"/>
      <c r="E1728" s="106"/>
      <c r="F1728" s="106"/>
      <c r="G1728" s="106"/>
      <c r="H1728" s="106"/>
      <c r="I1728" s="106"/>
      <c r="J1728" s="106"/>
      <c r="K1728" s="106"/>
      <c r="L1728" s="106"/>
      <c r="M1728" s="81"/>
      <c r="N1728" s="81"/>
      <c r="O1728" s="81"/>
      <c r="P1728" s="81"/>
      <c r="Q1728" s="81"/>
      <c r="R1728" s="81"/>
      <c r="S1728" s="81"/>
      <c r="T1728" s="81"/>
      <c r="U1728" s="81"/>
      <c r="V1728" s="81"/>
      <c r="W1728" s="81"/>
      <c r="X1728" s="81"/>
      <c r="Y1728" s="81"/>
      <c r="Z1728" s="81"/>
      <c r="AA1728" s="81"/>
      <c r="AB1728" s="81"/>
      <c r="AC1728" s="81"/>
      <c r="AD1728" s="81"/>
      <c r="AE1728" s="81"/>
      <c r="AF1728" s="81"/>
      <c r="AG1728" s="81"/>
      <c r="AH1728" s="81"/>
      <c r="AI1728" s="81"/>
      <c r="AJ1728" s="81"/>
      <c r="AK1728" s="81"/>
      <c r="AL1728" s="81"/>
      <c r="AM1728" s="81"/>
      <c r="AN1728" s="81"/>
      <c r="AO1728" s="81"/>
      <c r="AP1728" s="81"/>
      <c r="AQ1728" s="81"/>
      <c r="AR1728" s="81"/>
      <c r="AS1728" s="81"/>
      <c r="AT1728" s="81"/>
      <c r="AU1728" s="81"/>
      <c r="AV1728" s="81"/>
      <c r="AW1728" s="81"/>
      <c r="AX1728" s="81"/>
      <c r="AY1728" s="81"/>
      <c r="AZ1728" s="81"/>
      <c r="BA1728" s="81"/>
      <c r="BB1728" s="81"/>
      <c r="BC1728" s="81"/>
      <c r="BD1728" s="81"/>
      <c r="BE1728" s="81"/>
      <c r="BF1728" s="81"/>
      <c r="BG1728" s="81"/>
      <c r="BH1728" s="81"/>
      <c r="BI1728" s="81"/>
      <c r="BJ1728" s="86"/>
      <c r="BK1728" s="86"/>
      <c r="BL1728" s="34"/>
      <c r="BM1728" s="86"/>
      <c r="BN1728" s="86"/>
      <c r="BO1728" s="86"/>
      <c r="BP1728" s="86"/>
      <c r="BQ1728" s="86"/>
      <c r="BR1728" s="86"/>
      <c r="BS1728" s="86"/>
      <c r="BT1728" s="86"/>
      <c r="BU1728" s="86"/>
      <c r="BV1728" s="86"/>
      <c r="BW1728" s="86"/>
      <c r="BX1728" s="86"/>
      <c r="BY1728" s="86"/>
      <c r="BZ1728" s="86"/>
      <c r="CA1728" s="86"/>
      <c r="CB1728" s="86"/>
      <c r="CC1728" s="86"/>
      <c r="CD1728" s="86"/>
      <c r="CE1728" s="86"/>
      <c r="CF1728" s="86"/>
      <c r="CG1728" s="86"/>
      <c r="CH1728" s="86"/>
      <c r="CI1728" s="86"/>
      <c r="CJ1728" s="86"/>
      <c r="CK1728" s="86"/>
      <c r="CS1728" s="1" t="s">
        <v>4012</v>
      </c>
    </row>
    <row r="1729" spans="1:97" ht="15.75" hidden="1" customHeight="1">
      <c r="A1729" s="86"/>
      <c r="B1729" s="106"/>
      <c r="C1729" s="81"/>
      <c r="D1729" s="106"/>
      <c r="E1729" s="106"/>
      <c r="F1729" s="106"/>
      <c r="G1729" s="106"/>
      <c r="H1729" s="106"/>
      <c r="I1729" s="106"/>
      <c r="J1729" s="106"/>
      <c r="K1729" s="106"/>
      <c r="L1729" s="106"/>
      <c r="M1729" s="81"/>
      <c r="N1729" s="81"/>
      <c r="O1729" s="81"/>
      <c r="P1729" s="81"/>
      <c r="Q1729" s="81"/>
      <c r="R1729" s="81"/>
      <c r="S1729" s="81"/>
      <c r="T1729" s="81"/>
      <c r="U1729" s="81"/>
      <c r="V1729" s="81"/>
      <c r="W1729" s="81"/>
      <c r="X1729" s="81"/>
      <c r="Y1729" s="81"/>
      <c r="Z1729" s="81"/>
      <c r="AA1729" s="81"/>
      <c r="AB1729" s="81"/>
      <c r="AC1729" s="81"/>
      <c r="AD1729" s="81"/>
      <c r="AE1729" s="81"/>
      <c r="AF1729" s="81"/>
      <c r="AG1729" s="81"/>
      <c r="AH1729" s="81"/>
      <c r="AI1729" s="81"/>
      <c r="AJ1729" s="81"/>
      <c r="AK1729" s="81"/>
      <c r="AL1729" s="81"/>
      <c r="AM1729" s="81"/>
      <c r="AN1729" s="81"/>
      <c r="AO1729" s="81"/>
      <c r="AP1729" s="81"/>
      <c r="AQ1729" s="81"/>
      <c r="AR1729" s="81"/>
      <c r="AS1729" s="81"/>
      <c r="AT1729" s="81"/>
      <c r="AU1729" s="81"/>
      <c r="AV1729" s="81"/>
      <c r="AW1729" s="81"/>
      <c r="AX1729" s="81"/>
      <c r="AY1729" s="81"/>
      <c r="AZ1729" s="81"/>
      <c r="BA1729" s="81"/>
      <c r="BB1729" s="81"/>
      <c r="BC1729" s="81"/>
      <c r="BD1729" s="81"/>
      <c r="BE1729" s="81"/>
      <c r="BF1729" s="81"/>
      <c r="BG1729" s="81"/>
      <c r="BH1729" s="81"/>
      <c r="BI1729" s="81"/>
      <c r="BJ1729" s="86"/>
      <c r="BK1729" s="86"/>
      <c r="BL1729" s="34"/>
      <c r="BM1729" s="86"/>
      <c r="BN1729" s="86"/>
      <c r="BO1729" s="86"/>
      <c r="BP1729" s="86"/>
      <c r="BQ1729" s="86"/>
      <c r="BR1729" s="86"/>
      <c r="BS1729" s="86"/>
      <c r="BT1729" s="86"/>
      <c r="BU1729" s="86"/>
      <c r="BV1729" s="86"/>
      <c r="BW1729" s="86"/>
      <c r="BX1729" s="86"/>
      <c r="BY1729" s="86"/>
      <c r="BZ1729" s="86"/>
      <c r="CA1729" s="86"/>
      <c r="CB1729" s="86"/>
      <c r="CC1729" s="86"/>
      <c r="CD1729" s="86"/>
      <c r="CE1729" s="86"/>
      <c r="CF1729" s="86"/>
      <c r="CG1729" s="86"/>
      <c r="CH1729" s="86"/>
      <c r="CI1729" s="86"/>
      <c r="CJ1729" s="86"/>
      <c r="CK1729" s="86"/>
      <c r="CS1729" s="1" t="s">
        <v>4013</v>
      </c>
    </row>
    <row r="1730" spans="1:97" ht="15.75" hidden="1" customHeight="1">
      <c r="A1730" s="86"/>
      <c r="B1730" s="106"/>
      <c r="C1730" s="81"/>
      <c r="D1730" s="106"/>
      <c r="E1730" s="106"/>
      <c r="F1730" s="106"/>
      <c r="G1730" s="106"/>
      <c r="H1730" s="106"/>
      <c r="I1730" s="106"/>
      <c r="J1730" s="106"/>
      <c r="K1730" s="106"/>
      <c r="L1730" s="106"/>
      <c r="M1730" s="81"/>
      <c r="N1730" s="81"/>
      <c r="O1730" s="81"/>
      <c r="P1730" s="81"/>
      <c r="Q1730" s="81"/>
      <c r="R1730" s="81"/>
      <c r="S1730" s="81"/>
      <c r="T1730" s="81"/>
      <c r="U1730" s="81"/>
      <c r="V1730" s="81"/>
      <c r="W1730" s="81"/>
      <c r="X1730" s="81"/>
      <c r="Y1730" s="81"/>
      <c r="Z1730" s="81"/>
      <c r="AA1730" s="81"/>
      <c r="AB1730" s="81"/>
      <c r="AC1730" s="81"/>
      <c r="AD1730" s="81"/>
      <c r="AE1730" s="81"/>
      <c r="AF1730" s="81"/>
      <c r="AG1730" s="81"/>
      <c r="AH1730" s="81"/>
      <c r="AI1730" s="81"/>
      <c r="AJ1730" s="81"/>
      <c r="AK1730" s="81"/>
      <c r="AL1730" s="81"/>
      <c r="AM1730" s="81"/>
      <c r="AN1730" s="81"/>
      <c r="AO1730" s="81"/>
      <c r="AP1730" s="81"/>
      <c r="AQ1730" s="81"/>
      <c r="AR1730" s="81"/>
      <c r="AS1730" s="81"/>
      <c r="AT1730" s="81"/>
      <c r="AU1730" s="81"/>
      <c r="AV1730" s="81"/>
      <c r="AW1730" s="81"/>
      <c r="AX1730" s="81"/>
      <c r="AY1730" s="81"/>
      <c r="AZ1730" s="81"/>
      <c r="BA1730" s="81"/>
      <c r="BB1730" s="81"/>
      <c r="BC1730" s="81"/>
      <c r="BD1730" s="81"/>
      <c r="BE1730" s="81"/>
      <c r="BF1730" s="81"/>
      <c r="BG1730" s="81"/>
      <c r="BH1730" s="81"/>
      <c r="BI1730" s="81"/>
      <c r="BJ1730" s="86"/>
      <c r="BK1730" s="86"/>
      <c r="BL1730" s="34"/>
      <c r="BM1730" s="86"/>
      <c r="BN1730" s="86"/>
      <c r="BO1730" s="86"/>
      <c r="BP1730" s="86"/>
      <c r="BQ1730" s="86"/>
      <c r="BR1730" s="86"/>
      <c r="BS1730" s="86"/>
      <c r="BT1730" s="86"/>
      <c r="BU1730" s="86"/>
      <c r="BV1730" s="86"/>
      <c r="BW1730" s="86"/>
      <c r="BX1730" s="86"/>
      <c r="BY1730" s="86"/>
      <c r="BZ1730" s="86"/>
      <c r="CA1730" s="86"/>
      <c r="CB1730" s="86"/>
      <c r="CC1730" s="86"/>
      <c r="CD1730" s="86"/>
      <c r="CE1730" s="86"/>
      <c r="CF1730" s="86"/>
      <c r="CG1730" s="86"/>
      <c r="CH1730" s="86"/>
      <c r="CI1730" s="86"/>
      <c r="CJ1730" s="86"/>
      <c r="CK1730" s="86"/>
      <c r="CS1730" s="1" t="s">
        <v>4014</v>
      </c>
    </row>
    <row r="1731" spans="1:97" ht="15.75" hidden="1" customHeight="1">
      <c r="A1731" s="86"/>
      <c r="B1731" s="106"/>
      <c r="C1731" s="81"/>
      <c r="D1731" s="106"/>
      <c r="E1731" s="106"/>
      <c r="F1731" s="106"/>
      <c r="G1731" s="106"/>
      <c r="H1731" s="106"/>
      <c r="I1731" s="106"/>
      <c r="J1731" s="106"/>
      <c r="K1731" s="106"/>
      <c r="L1731" s="106"/>
      <c r="M1731" s="81"/>
      <c r="N1731" s="81"/>
      <c r="O1731" s="81"/>
      <c r="P1731" s="81"/>
      <c r="Q1731" s="81"/>
      <c r="R1731" s="81"/>
      <c r="S1731" s="81"/>
      <c r="T1731" s="81"/>
      <c r="U1731" s="81"/>
      <c r="V1731" s="81"/>
      <c r="W1731" s="81"/>
      <c r="X1731" s="81"/>
      <c r="Y1731" s="81"/>
      <c r="Z1731" s="81"/>
      <c r="AA1731" s="81"/>
      <c r="AB1731" s="81"/>
      <c r="AC1731" s="81"/>
      <c r="AD1731" s="81"/>
      <c r="AE1731" s="81"/>
      <c r="AF1731" s="81"/>
      <c r="AG1731" s="81"/>
      <c r="AH1731" s="81"/>
      <c r="AI1731" s="81"/>
      <c r="AJ1731" s="81"/>
      <c r="AK1731" s="81"/>
      <c r="AL1731" s="81"/>
      <c r="AM1731" s="81"/>
      <c r="AN1731" s="81"/>
      <c r="AO1731" s="81"/>
      <c r="AP1731" s="81"/>
      <c r="AQ1731" s="81"/>
      <c r="AR1731" s="81"/>
      <c r="AS1731" s="81"/>
      <c r="AT1731" s="81"/>
      <c r="AU1731" s="81"/>
      <c r="AV1731" s="81"/>
      <c r="AW1731" s="81"/>
      <c r="AX1731" s="81"/>
      <c r="AY1731" s="81"/>
      <c r="AZ1731" s="81"/>
      <c r="BA1731" s="81"/>
      <c r="BB1731" s="81"/>
      <c r="BC1731" s="81"/>
      <c r="BD1731" s="81"/>
      <c r="BE1731" s="81"/>
      <c r="BF1731" s="81"/>
      <c r="BG1731" s="81"/>
      <c r="BH1731" s="81"/>
      <c r="BI1731" s="81"/>
      <c r="BJ1731" s="86"/>
      <c r="BK1731" s="86"/>
      <c r="BL1731" s="34"/>
      <c r="BM1731" s="86"/>
      <c r="BN1731" s="86"/>
      <c r="BO1731" s="86"/>
      <c r="BP1731" s="86"/>
      <c r="BQ1731" s="86"/>
      <c r="BR1731" s="86"/>
      <c r="BS1731" s="86"/>
      <c r="BT1731" s="86"/>
      <c r="BU1731" s="86"/>
      <c r="BV1731" s="86"/>
      <c r="BW1731" s="86"/>
      <c r="BX1731" s="86"/>
      <c r="BY1731" s="86"/>
      <c r="BZ1731" s="86"/>
      <c r="CA1731" s="86"/>
      <c r="CB1731" s="86"/>
      <c r="CC1731" s="86"/>
      <c r="CD1731" s="86"/>
      <c r="CE1731" s="86"/>
      <c r="CF1731" s="86"/>
      <c r="CG1731" s="86"/>
      <c r="CH1731" s="86"/>
      <c r="CI1731" s="86"/>
      <c r="CJ1731" s="86"/>
      <c r="CK1731" s="86"/>
      <c r="CS1731" s="1" t="s">
        <v>4015</v>
      </c>
    </row>
    <row r="1732" spans="1:97" ht="15.75" hidden="1" customHeight="1">
      <c r="A1732" s="86"/>
      <c r="B1732" s="106"/>
      <c r="C1732" s="81"/>
      <c r="D1732" s="106"/>
      <c r="E1732" s="106"/>
      <c r="F1732" s="106"/>
      <c r="G1732" s="106"/>
      <c r="H1732" s="106"/>
      <c r="I1732" s="106"/>
      <c r="J1732" s="106"/>
      <c r="K1732" s="106"/>
      <c r="L1732" s="106"/>
      <c r="M1732" s="81"/>
      <c r="N1732" s="81"/>
      <c r="O1732" s="81"/>
      <c r="P1732" s="81"/>
      <c r="Q1732" s="81"/>
      <c r="R1732" s="81"/>
      <c r="S1732" s="81"/>
      <c r="T1732" s="81"/>
      <c r="U1732" s="81"/>
      <c r="V1732" s="81"/>
      <c r="W1732" s="81"/>
      <c r="X1732" s="81"/>
      <c r="Y1732" s="81"/>
      <c r="Z1732" s="81"/>
      <c r="AA1732" s="81"/>
      <c r="AB1732" s="81"/>
      <c r="AC1732" s="81"/>
      <c r="AD1732" s="81"/>
      <c r="AE1732" s="81"/>
      <c r="AF1732" s="81"/>
      <c r="AG1732" s="81"/>
      <c r="AH1732" s="81"/>
      <c r="AI1732" s="81"/>
      <c r="AJ1732" s="81"/>
      <c r="AK1732" s="81"/>
      <c r="AL1732" s="81"/>
      <c r="AM1732" s="81"/>
      <c r="AN1732" s="81"/>
      <c r="AO1732" s="81"/>
      <c r="AP1732" s="81"/>
      <c r="AQ1732" s="81"/>
      <c r="AR1732" s="81"/>
      <c r="AS1732" s="81"/>
      <c r="AT1732" s="81"/>
      <c r="AU1732" s="81"/>
      <c r="AV1732" s="81"/>
      <c r="AW1732" s="81"/>
      <c r="AX1732" s="81"/>
      <c r="AY1732" s="81"/>
      <c r="AZ1732" s="81"/>
      <c r="BA1732" s="81"/>
      <c r="BB1732" s="81"/>
      <c r="BC1732" s="81"/>
      <c r="BD1732" s="81"/>
      <c r="BE1732" s="81"/>
      <c r="BF1732" s="81"/>
      <c r="BG1732" s="81"/>
      <c r="BH1732" s="81"/>
      <c r="BI1732" s="81"/>
      <c r="BJ1732" s="86"/>
      <c r="BK1732" s="86"/>
      <c r="BL1732" s="34"/>
      <c r="BM1732" s="86"/>
      <c r="BN1732" s="86"/>
      <c r="BO1732" s="86"/>
      <c r="BP1732" s="86"/>
      <c r="BQ1732" s="86"/>
      <c r="BR1732" s="86"/>
      <c r="BS1732" s="86"/>
      <c r="BT1732" s="86"/>
      <c r="BU1732" s="86"/>
      <c r="BV1732" s="86"/>
      <c r="BW1732" s="86"/>
      <c r="BX1732" s="86"/>
      <c r="BY1732" s="86"/>
      <c r="BZ1732" s="86"/>
      <c r="CA1732" s="86"/>
      <c r="CB1732" s="86"/>
      <c r="CC1732" s="86"/>
      <c r="CD1732" s="86"/>
      <c r="CE1732" s="86"/>
      <c r="CF1732" s="86"/>
      <c r="CG1732" s="86"/>
      <c r="CH1732" s="86"/>
      <c r="CI1732" s="86"/>
      <c r="CJ1732" s="86"/>
      <c r="CK1732" s="86"/>
      <c r="CS1732" s="1" t="s">
        <v>4016</v>
      </c>
    </row>
    <row r="1733" spans="1:97" ht="15.75" hidden="1" customHeight="1">
      <c r="A1733" s="86"/>
      <c r="B1733" s="106"/>
      <c r="C1733" s="81"/>
      <c r="D1733" s="106"/>
      <c r="E1733" s="106"/>
      <c r="F1733" s="106"/>
      <c r="G1733" s="106"/>
      <c r="H1733" s="106"/>
      <c r="I1733" s="106"/>
      <c r="J1733" s="106"/>
      <c r="K1733" s="106"/>
      <c r="L1733" s="106"/>
      <c r="M1733" s="81"/>
      <c r="N1733" s="81"/>
      <c r="O1733" s="81"/>
      <c r="P1733" s="81"/>
      <c r="Q1733" s="81"/>
      <c r="R1733" s="81"/>
      <c r="S1733" s="81"/>
      <c r="T1733" s="81"/>
      <c r="U1733" s="81"/>
      <c r="V1733" s="81"/>
      <c r="W1733" s="81"/>
      <c r="X1733" s="81"/>
      <c r="Y1733" s="81"/>
      <c r="Z1733" s="81"/>
      <c r="AA1733" s="81"/>
      <c r="AB1733" s="81"/>
      <c r="AC1733" s="81"/>
      <c r="AD1733" s="81"/>
      <c r="AE1733" s="81"/>
      <c r="AF1733" s="81"/>
      <c r="AG1733" s="81"/>
      <c r="AH1733" s="81"/>
      <c r="AI1733" s="81"/>
      <c r="AJ1733" s="81"/>
      <c r="AK1733" s="81"/>
      <c r="AL1733" s="81"/>
      <c r="AM1733" s="81"/>
      <c r="AN1733" s="81"/>
      <c r="AO1733" s="81"/>
      <c r="AP1733" s="81"/>
      <c r="AQ1733" s="81"/>
      <c r="AR1733" s="81"/>
      <c r="AS1733" s="81"/>
      <c r="AT1733" s="81"/>
      <c r="AU1733" s="81"/>
      <c r="AV1733" s="81"/>
      <c r="AW1733" s="81"/>
      <c r="AX1733" s="81"/>
      <c r="AY1733" s="81"/>
      <c r="AZ1733" s="81"/>
      <c r="BA1733" s="81"/>
      <c r="BB1733" s="81"/>
      <c r="BC1733" s="81"/>
      <c r="BD1733" s="81"/>
      <c r="BE1733" s="81"/>
      <c r="BF1733" s="81"/>
      <c r="BG1733" s="81"/>
      <c r="BH1733" s="81"/>
      <c r="BI1733" s="81"/>
      <c r="BJ1733" s="86"/>
      <c r="BK1733" s="86"/>
      <c r="BL1733" s="34"/>
      <c r="BM1733" s="86"/>
      <c r="BN1733" s="86"/>
      <c r="BO1733" s="86"/>
      <c r="BP1733" s="86"/>
      <c r="BQ1733" s="86"/>
      <c r="BR1733" s="86"/>
      <c r="BS1733" s="86"/>
      <c r="BT1733" s="86"/>
      <c r="BU1733" s="86"/>
      <c r="BV1733" s="86"/>
      <c r="BW1733" s="86"/>
      <c r="BX1733" s="86"/>
      <c r="BY1733" s="86"/>
      <c r="BZ1733" s="86"/>
      <c r="CA1733" s="86"/>
      <c r="CB1733" s="86"/>
      <c r="CC1733" s="86"/>
      <c r="CD1733" s="86"/>
      <c r="CE1733" s="86"/>
      <c r="CF1733" s="86"/>
      <c r="CG1733" s="86"/>
      <c r="CH1733" s="86"/>
      <c r="CI1733" s="86"/>
      <c r="CJ1733" s="86"/>
      <c r="CK1733" s="86"/>
      <c r="CS1733" s="1" t="s">
        <v>4017</v>
      </c>
    </row>
    <row r="1734" spans="1:97" ht="15.75" hidden="1" customHeight="1">
      <c r="A1734" s="86"/>
      <c r="B1734" s="106"/>
      <c r="C1734" s="81"/>
      <c r="D1734" s="106"/>
      <c r="E1734" s="106"/>
      <c r="F1734" s="106"/>
      <c r="G1734" s="106"/>
      <c r="H1734" s="106"/>
      <c r="I1734" s="106"/>
      <c r="J1734" s="106"/>
      <c r="K1734" s="106"/>
      <c r="L1734" s="106"/>
      <c r="M1734" s="81"/>
      <c r="N1734" s="81"/>
      <c r="O1734" s="81"/>
      <c r="P1734" s="81"/>
      <c r="Q1734" s="81"/>
      <c r="R1734" s="81"/>
      <c r="S1734" s="81"/>
      <c r="T1734" s="81"/>
      <c r="U1734" s="81"/>
      <c r="V1734" s="81"/>
      <c r="W1734" s="81"/>
      <c r="X1734" s="81"/>
      <c r="Y1734" s="81"/>
      <c r="Z1734" s="81"/>
      <c r="AA1734" s="81"/>
      <c r="AB1734" s="81"/>
      <c r="AC1734" s="81"/>
      <c r="AD1734" s="81"/>
      <c r="AE1734" s="81"/>
      <c r="AF1734" s="81"/>
      <c r="AG1734" s="81"/>
      <c r="AH1734" s="81"/>
      <c r="AI1734" s="81"/>
      <c r="AJ1734" s="81"/>
      <c r="AK1734" s="81"/>
      <c r="AL1734" s="81"/>
      <c r="AM1734" s="81"/>
      <c r="AN1734" s="81"/>
      <c r="AO1734" s="81"/>
      <c r="AP1734" s="81"/>
      <c r="AQ1734" s="81"/>
      <c r="AR1734" s="81"/>
      <c r="AS1734" s="81"/>
      <c r="AT1734" s="81"/>
      <c r="AU1734" s="81"/>
      <c r="AV1734" s="81"/>
      <c r="AW1734" s="81"/>
      <c r="AX1734" s="81"/>
      <c r="AY1734" s="81"/>
      <c r="AZ1734" s="81"/>
      <c r="BA1734" s="81"/>
      <c r="BB1734" s="81"/>
      <c r="BC1734" s="81"/>
      <c r="BD1734" s="81"/>
      <c r="BE1734" s="81"/>
      <c r="BF1734" s="81"/>
      <c r="BG1734" s="81"/>
      <c r="BH1734" s="81"/>
      <c r="BI1734" s="81"/>
      <c r="BJ1734" s="86"/>
      <c r="BK1734" s="86"/>
      <c r="BL1734" s="34"/>
      <c r="BM1734" s="86"/>
      <c r="BN1734" s="86"/>
      <c r="BO1734" s="86"/>
      <c r="BP1734" s="86"/>
      <c r="BQ1734" s="86"/>
      <c r="BR1734" s="86"/>
      <c r="BS1734" s="86"/>
      <c r="BT1734" s="86"/>
      <c r="BU1734" s="86"/>
      <c r="BV1734" s="86"/>
      <c r="BW1734" s="86"/>
      <c r="BX1734" s="86"/>
      <c r="BY1734" s="86"/>
      <c r="BZ1734" s="86"/>
      <c r="CA1734" s="86"/>
      <c r="CB1734" s="86"/>
      <c r="CC1734" s="86"/>
      <c r="CD1734" s="86"/>
      <c r="CE1734" s="86"/>
      <c r="CF1734" s="86"/>
      <c r="CG1734" s="86"/>
      <c r="CH1734" s="86"/>
      <c r="CI1734" s="86"/>
      <c r="CJ1734" s="86"/>
      <c r="CK1734" s="86"/>
      <c r="CS1734" s="1" t="s">
        <v>602</v>
      </c>
    </row>
    <row r="1735" spans="1:97" ht="15.75" hidden="1" customHeight="1">
      <c r="A1735" s="86"/>
      <c r="B1735" s="106"/>
      <c r="C1735" s="81"/>
      <c r="D1735" s="106"/>
      <c r="E1735" s="106"/>
      <c r="F1735" s="106"/>
      <c r="G1735" s="106"/>
      <c r="H1735" s="106"/>
      <c r="I1735" s="106"/>
      <c r="J1735" s="106"/>
      <c r="K1735" s="106"/>
      <c r="L1735" s="106"/>
      <c r="M1735" s="81"/>
      <c r="N1735" s="81"/>
      <c r="O1735" s="81"/>
      <c r="P1735" s="81"/>
      <c r="Q1735" s="81"/>
      <c r="R1735" s="81"/>
      <c r="S1735" s="81"/>
      <c r="T1735" s="81"/>
      <c r="U1735" s="81"/>
      <c r="V1735" s="81"/>
      <c r="W1735" s="81"/>
      <c r="X1735" s="81"/>
      <c r="Y1735" s="81"/>
      <c r="Z1735" s="81"/>
      <c r="AA1735" s="81"/>
      <c r="AB1735" s="81"/>
      <c r="AC1735" s="81"/>
      <c r="AD1735" s="81"/>
      <c r="AE1735" s="81"/>
      <c r="AF1735" s="81"/>
      <c r="AG1735" s="81"/>
      <c r="AH1735" s="81"/>
      <c r="AI1735" s="81"/>
      <c r="AJ1735" s="81"/>
      <c r="AK1735" s="81"/>
      <c r="AL1735" s="81"/>
      <c r="AM1735" s="81"/>
      <c r="AN1735" s="81"/>
      <c r="AO1735" s="81"/>
      <c r="AP1735" s="81"/>
      <c r="AQ1735" s="81"/>
      <c r="AR1735" s="81"/>
      <c r="AS1735" s="81"/>
      <c r="AT1735" s="81"/>
      <c r="AU1735" s="81"/>
      <c r="AV1735" s="81"/>
      <c r="AW1735" s="81"/>
      <c r="AX1735" s="81"/>
      <c r="AY1735" s="81"/>
      <c r="AZ1735" s="81"/>
      <c r="BA1735" s="81"/>
      <c r="BB1735" s="81"/>
      <c r="BC1735" s="81"/>
      <c r="BD1735" s="81"/>
      <c r="BE1735" s="81"/>
      <c r="BF1735" s="81"/>
      <c r="BG1735" s="81"/>
      <c r="BH1735" s="81"/>
      <c r="BI1735" s="81"/>
      <c r="BJ1735" s="86"/>
      <c r="BK1735" s="86"/>
      <c r="BL1735" s="34"/>
      <c r="BM1735" s="86"/>
      <c r="BN1735" s="86"/>
      <c r="BO1735" s="86"/>
      <c r="BP1735" s="86"/>
      <c r="BQ1735" s="86"/>
      <c r="BR1735" s="86"/>
      <c r="BS1735" s="86"/>
      <c r="BT1735" s="86"/>
      <c r="BU1735" s="86"/>
      <c r="BV1735" s="86"/>
      <c r="BW1735" s="86"/>
      <c r="BX1735" s="86"/>
      <c r="BY1735" s="86"/>
      <c r="BZ1735" s="86"/>
      <c r="CA1735" s="86"/>
      <c r="CB1735" s="86"/>
      <c r="CC1735" s="86"/>
      <c r="CD1735" s="86"/>
      <c r="CE1735" s="86"/>
      <c r="CF1735" s="86"/>
      <c r="CG1735" s="86"/>
      <c r="CH1735" s="86"/>
      <c r="CI1735" s="86"/>
      <c r="CJ1735" s="86"/>
      <c r="CK1735" s="86"/>
      <c r="CS1735" s="1" t="s">
        <v>684</v>
      </c>
    </row>
    <row r="1736" spans="1:97" ht="15.75" hidden="1" customHeight="1">
      <c r="A1736" s="86"/>
      <c r="B1736" s="106"/>
      <c r="C1736" s="81"/>
      <c r="D1736" s="106"/>
      <c r="E1736" s="106"/>
      <c r="F1736" s="106"/>
      <c r="G1736" s="106"/>
      <c r="H1736" s="106"/>
      <c r="I1736" s="106"/>
      <c r="J1736" s="106"/>
      <c r="K1736" s="106"/>
      <c r="L1736" s="106"/>
      <c r="M1736" s="81"/>
      <c r="N1736" s="81"/>
      <c r="O1736" s="81"/>
      <c r="P1736" s="81"/>
      <c r="Q1736" s="81"/>
      <c r="R1736" s="81"/>
      <c r="S1736" s="81"/>
      <c r="T1736" s="81"/>
      <c r="U1736" s="81"/>
      <c r="V1736" s="81"/>
      <c r="W1736" s="81"/>
      <c r="X1736" s="81"/>
      <c r="Y1736" s="81"/>
      <c r="Z1736" s="81"/>
      <c r="AA1736" s="81"/>
      <c r="AB1736" s="81"/>
      <c r="AC1736" s="81"/>
      <c r="AD1736" s="81"/>
      <c r="AE1736" s="81"/>
      <c r="AF1736" s="81"/>
      <c r="AG1736" s="81"/>
      <c r="AH1736" s="81"/>
      <c r="AI1736" s="81"/>
      <c r="AJ1736" s="81"/>
      <c r="AK1736" s="81"/>
      <c r="AL1736" s="81"/>
      <c r="AM1736" s="81"/>
      <c r="AN1736" s="81"/>
      <c r="AO1736" s="81"/>
      <c r="AP1736" s="81"/>
      <c r="AQ1736" s="81"/>
      <c r="AR1736" s="81"/>
      <c r="AS1736" s="81"/>
      <c r="AT1736" s="81"/>
      <c r="AU1736" s="81"/>
      <c r="AV1736" s="81"/>
      <c r="AW1736" s="81"/>
      <c r="AX1736" s="81"/>
      <c r="AY1736" s="81"/>
      <c r="AZ1736" s="81"/>
      <c r="BA1736" s="81"/>
      <c r="BB1736" s="81"/>
      <c r="BC1736" s="81"/>
      <c r="BD1736" s="81"/>
      <c r="BE1736" s="81"/>
      <c r="BF1736" s="81"/>
      <c r="BG1736" s="81"/>
      <c r="BH1736" s="81"/>
      <c r="BI1736" s="81"/>
      <c r="BJ1736" s="86"/>
      <c r="BK1736" s="86"/>
      <c r="BL1736" s="34"/>
      <c r="BM1736" s="86"/>
      <c r="BN1736" s="86"/>
      <c r="BO1736" s="86"/>
      <c r="BP1736" s="86"/>
      <c r="BQ1736" s="86"/>
      <c r="BR1736" s="86"/>
      <c r="BS1736" s="86"/>
      <c r="BT1736" s="86"/>
      <c r="BU1736" s="86"/>
      <c r="BV1736" s="86"/>
      <c r="BW1736" s="86"/>
      <c r="BX1736" s="86"/>
      <c r="BY1736" s="86"/>
      <c r="BZ1736" s="86"/>
      <c r="CA1736" s="86"/>
      <c r="CB1736" s="86"/>
      <c r="CC1736" s="86"/>
      <c r="CD1736" s="86"/>
      <c r="CE1736" s="86"/>
      <c r="CF1736" s="86"/>
      <c r="CG1736" s="86"/>
      <c r="CH1736" s="86"/>
      <c r="CI1736" s="86"/>
      <c r="CJ1736" s="86"/>
      <c r="CK1736" s="86"/>
      <c r="CS1736" s="1" t="s">
        <v>4018</v>
      </c>
    </row>
    <row r="1737" spans="1:97" ht="15.75" hidden="1" customHeight="1">
      <c r="A1737" s="86"/>
      <c r="B1737" s="106"/>
      <c r="C1737" s="81"/>
      <c r="D1737" s="106"/>
      <c r="E1737" s="106"/>
      <c r="F1737" s="106"/>
      <c r="G1737" s="106"/>
      <c r="H1737" s="106"/>
      <c r="I1737" s="106"/>
      <c r="J1737" s="106"/>
      <c r="K1737" s="106"/>
      <c r="L1737" s="106"/>
      <c r="M1737" s="81"/>
      <c r="N1737" s="81"/>
      <c r="O1737" s="81"/>
      <c r="P1737" s="81"/>
      <c r="Q1737" s="81"/>
      <c r="R1737" s="81"/>
      <c r="S1737" s="81"/>
      <c r="T1737" s="81"/>
      <c r="U1737" s="81"/>
      <c r="V1737" s="81"/>
      <c r="W1737" s="81"/>
      <c r="X1737" s="81"/>
      <c r="Y1737" s="81"/>
      <c r="Z1737" s="81"/>
      <c r="AA1737" s="81"/>
      <c r="AB1737" s="81"/>
      <c r="AC1737" s="81"/>
      <c r="AD1737" s="81"/>
      <c r="AE1737" s="81"/>
      <c r="AF1737" s="81"/>
      <c r="AG1737" s="81"/>
      <c r="AH1737" s="81"/>
      <c r="AI1737" s="81"/>
      <c r="AJ1737" s="81"/>
      <c r="AK1737" s="81"/>
      <c r="AL1737" s="81"/>
      <c r="AM1737" s="81"/>
      <c r="AN1737" s="81"/>
      <c r="AO1737" s="81"/>
      <c r="AP1737" s="81"/>
      <c r="AQ1737" s="81"/>
      <c r="AR1737" s="81"/>
      <c r="AS1737" s="81"/>
      <c r="AT1737" s="81"/>
      <c r="AU1737" s="81"/>
      <c r="AV1737" s="81"/>
      <c r="AW1737" s="81"/>
      <c r="AX1737" s="81"/>
      <c r="AY1737" s="81"/>
      <c r="AZ1737" s="81"/>
      <c r="BA1737" s="81"/>
      <c r="BB1737" s="81"/>
      <c r="BC1737" s="81"/>
      <c r="BD1737" s="81"/>
      <c r="BE1737" s="81"/>
      <c r="BF1737" s="81"/>
      <c r="BG1737" s="81"/>
      <c r="BH1737" s="81"/>
      <c r="BI1737" s="81"/>
      <c r="BJ1737" s="86"/>
      <c r="BK1737" s="86"/>
      <c r="BL1737" s="34"/>
      <c r="BM1737" s="86"/>
      <c r="BN1737" s="86"/>
      <c r="BO1737" s="86"/>
      <c r="BP1737" s="86"/>
      <c r="BQ1737" s="86"/>
      <c r="BR1737" s="86"/>
      <c r="BS1737" s="86"/>
      <c r="BT1737" s="86"/>
      <c r="BU1737" s="86"/>
      <c r="BV1737" s="86"/>
      <c r="BW1737" s="86"/>
      <c r="BX1737" s="86"/>
      <c r="BY1737" s="86"/>
      <c r="BZ1737" s="86"/>
      <c r="CA1737" s="86"/>
      <c r="CB1737" s="86"/>
      <c r="CC1737" s="86"/>
      <c r="CD1737" s="86"/>
      <c r="CE1737" s="86"/>
      <c r="CF1737" s="86"/>
      <c r="CG1737" s="86"/>
      <c r="CH1737" s="86"/>
      <c r="CI1737" s="86"/>
      <c r="CJ1737" s="86"/>
      <c r="CK1737" s="86"/>
      <c r="CS1737" s="1" t="s">
        <v>4019</v>
      </c>
    </row>
    <row r="1738" spans="1:97" ht="15.75" hidden="1" customHeight="1">
      <c r="A1738" s="86"/>
      <c r="B1738" s="106"/>
      <c r="C1738" s="81"/>
      <c r="D1738" s="106"/>
      <c r="E1738" s="106"/>
      <c r="F1738" s="106"/>
      <c r="G1738" s="106"/>
      <c r="H1738" s="106"/>
      <c r="I1738" s="106"/>
      <c r="J1738" s="106"/>
      <c r="K1738" s="106"/>
      <c r="L1738" s="106"/>
      <c r="M1738" s="81"/>
      <c r="N1738" s="81"/>
      <c r="O1738" s="81"/>
      <c r="P1738" s="81"/>
      <c r="Q1738" s="81"/>
      <c r="R1738" s="81"/>
      <c r="S1738" s="81"/>
      <c r="T1738" s="81"/>
      <c r="U1738" s="81"/>
      <c r="V1738" s="81"/>
      <c r="W1738" s="81"/>
      <c r="X1738" s="81"/>
      <c r="Y1738" s="81"/>
      <c r="Z1738" s="81"/>
      <c r="AA1738" s="81"/>
      <c r="AB1738" s="81"/>
      <c r="AC1738" s="81"/>
      <c r="AD1738" s="81"/>
      <c r="AE1738" s="81"/>
      <c r="AF1738" s="81"/>
      <c r="AG1738" s="81"/>
      <c r="AH1738" s="81"/>
      <c r="AI1738" s="81"/>
      <c r="AJ1738" s="81"/>
      <c r="AK1738" s="81"/>
      <c r="AL1738" s="81"/>
      <c r="AM1738" s="81"/>
      <c r="AN1738" s="81"/>
      <c r="AO1738" s="81"/>
      <c r="AP1738" s="81"/>
      <c r="AQ1738" s="81"/>
      <c r="AR1738" s="81"/>
      <c r="AS1738" s="81"/>
      <c r="AT1738" s="81"/>
      <c r="AU1738" s="81"/>
      <c r="AV1738" s="81"/>
      <c r="AW1738" s="81"/>
      <c r="AX1738" s="81"/>
      <c r="AY1738" s="81"/>
      <c r="AZ1738" s="81"/>
      <c r="BA1738" s="81"/>
      <c r="BB1738" s="81"/>
      <c r="BC1738" s="81"/>
      <c r="BD1738" s="81"/>
      <c r="BE1738" s="81"/>
      <c r="BF1738" s="81"/>
      <c r="BG1738" s="81"/>
      <c r="BH1738" s="81"/>
      <c r="BI1738" s="81"/>
      <c r="BJ1738" s="86"/>
      <c r="BK1738" s="86"/>
      <c r="BL1738" s="34"/>
      <c r="BM1738" s="86"/>
      <c r="BN1738" s="86"/>
      <c r="BO1738" s="86"/>
      <c r="BP1738" s="86"/>
      <c r="BQ1738" s="86"/>
      <c r="BR1738" s="86"/>
      <c r="BS1738" s="86"/>
      <c r="BT1738" s="86"/>
      <c r="BU1738" s="86"/>
      <c r="BV1738" s="86"/>
      <c r="BW1738" s="86"/>
      <c r="BX1738" s="86"/>
      <c r="BY1738" s="86"/>
      <c r="BZ1738" s="86"/>
      <c r="CA1738" s="86"/>
      <c r="CB1738" s="86"/>
      <c r="CC1738" s="86"/>
      <c r="CD1738" s="86"/>
      <c r="CE1738" s="86"/>
      <c r="CF1738" s="86"/>
      <c r="CG1738" s="86"/>
      <c r="CH1738" s="86"/>
      <c r="CI1738" s="86"/>
      <c r="CJ1738" s="86"/>
      <c r="CK1738" s="86"/>
      <c r="CS1738" s="1" t="s">
        <v>4020</v>
      </c>
    </row>
    <row r="1739" spans="1:97" ht="15.75" hidden="1" customHeight="1">
      <c r="A1739" s="86"/>
      <c r="B1739" s="106"/>
      <c r="C1739" s="81"/>
      <c r="D1739" s="106"/>
      <c r="E1739" s="106"/>
      <c r="F1739" s="106"/>
      <c r="G1739" s="106"/>
      <c r="H1739" s="106"/>
      <c r="I1739" s="106"/>
      <c r="J1739" s="106"/>
      <c r="K1739" s="106"/>
      <c r="L1739" s="106"/>
      <c r="M1739" s="81"/>
      <c r="N1739" s="81"/>
      <c r="O1739" s="81"/>
      <c r="P1739" s="81"/>
      <c r="Q1739" s="81"/>
      <c r="R1739" s="81"/>
      <c r="S1739" s="81"/>
      <c r="T1739" s="81"/>
      <c r="U1739" s="81"/>
      <c r="V1739" s="81"/>
      <c r="W1739" s="81"/>
      <c r="X1739" s="81"/>
      <c r="Y1739" s="81"/>
      <c r="Z1739" s="81"/>
      <c r="AA1739" s="81"/>
      <c r="AB1739" s="81"/>
      <c r="AC1739" s="81"/>
      <c r="AD1739" s="81"/>
      <c r="AE1739" s="81"/>
      <c r="AF1739" s="81"/>
      <c r="AG1739" s="81"/>
      <c r="AH1739" s="81"/>
      <c r="AI1739" s="81"/>
      <c r="AJ1739" s="81"/>
      <c r="AK1739" s="81"/>
      <c r="AL1739" s="81"/>
      <c r="AM1739" s="81"/>
      <c r="AN1739" s="81"/>
      <c r="AO1739" s="81"/>
      <c r="AP1739" s="81"/>
      <c r="AQ1739" s="81"/>
      <c r="AR1739" s="81"/>
      <c r="AS1739" s="81"/>
      <c r="AT1739" s="81"/>
      <c r="AU1739" s="81"/>
      <c r="AV1739" s="81"/>
      <c r="AW1739" s="81"/>
      <c r="AX1739" s="81"/>
      <c r="AY1739" s="81"/>
      <c r="AZ1739" s="81"/>
      <c r="BA1739" s="81"/>
      <c r="BB1739" s="81"/>
      <c r="BC1739" s="81"/>
      <c r="BD1739" s="81"/>
      <c r="BE1739" s="81"/>
      <c r="BF1739" s="81"/>
      <c r="BG1739" s="81"/>
      <c r="BH1739" s="81"/>
      <c r="BI1739" s="81"/>
      <c r="BJ1739" s="86"/>
      <c r="BK1739" s="86"/>
      <c r="BL1739" s="34"/>
      <c r="BM1739" s="86"/>
      <c r="BN1739" s="86"/>
      <c r="BO1739" s="86"/>
      <c r="BP1739" s="86"/>
      <c r="BQ1739" s="86"/>
      <c r="BR1739" s="86"/>
      <c r="BS1739" s="86"/>
      <c r="BT1739" s="86"/>
      <c r="BU1739" s="86"/>
      <c r="BV1739" s="86"/>
      <c r="BW1739" s="86"/>
      <c r="BX1739" s="86"/>
      <c r="BY1739" s="86"/>
      <c r="BZ1739" s="86"/>
      <c r="CA1739" s="86"/>
      <c r="CB1739" s="86"/>
      <c r="CC1739" s="86"/>
      <c r="CD1739" s="86"/>
      <c r="CE1739" s="86"/>
      <c r="CF1739" s="86"/>
      <c r="CG1739" s="86"/>
      <c r="CH1739" s="86"/>
      <c r="CI1739" s="86"/>
      <c r="CJ1739" s="86"/>
      <c r="CK1739" s="86"/>
      <c r="CS1739" s="1" t="s">
        <v>4021</v>
      </c>
    </row>
    <row r="1740" spans="1:97" ht="15.75" hidden="1" customHeight="1">
      <c r="A1740" s="86"/>
      <c r="B1740" s="106"/>
      <c r="C1740" s="81"/>
      <c r="D1740" s="106"/>
      <c r="E1740" s="106"/>
      <c r="F1740" s="106"/>
      <c r="G1740" s="106"/>
      <c r="H1740" s="106"/>
      <c r="I1740" s="106"/>
      <c r="J1740" s="106"/>
      <c r="K1740" s="106"/>
      <c r="L1740" s="106"/>
      <c r="M1740" s="81"/>
      <c r="N1740" s="81"/>
      <c r="O1740" s="81"/>
      <c r="P1740" s="81"/>
      <c r="Q1740" s="81"/>
      <c r="R1740" s="81"/>
      <c r="S1740" s="81"/>
      <c r="T1740" s="81"/>
      <c r="U1740" s="81"/>
      <c r="V1740" s="81"/>
      <c r="W1740" s="81"/>
      <c r="X1740" s="81"/>
      <c r="Y1740" s="81"/>
      <c r="Z1740" s="81"/>
      <c r="AA1740" s="81"/>
      <c r="AB1740" s="81"/>
      <c r="AC1740" s="81"/>
      <c r="AD1740" s="81"/>
      <c r="AE1740" s="81"/>
      <c r="AF1740" s="81"/>
      <c r="AG1740" s="81"/>
      <c r="AH1740" s="81"/>
      <c r="AI1740" s="81"/>
      <c r="AJ1740" s="81"/>
      <c r="AK1740" s="81"/>
      <c r="AL1740" s="81"/>
      <c r="AM1740" s="81"/>
      <c r="AN1740" s="81"/>
      <c r="AO1740" s="81"/>
      <c r="AP1740" s="81"/>
      <c r="AQ1740" s="81"/>
      <c r="AR1740" s="81"/>
      <c r="AS1740" s="81"/>
      <c r="AT1740" s="81"/>
      <c r="AU1740" s="81"/>
      <c r="AV1740" s="81"/>
      <c r="AW1740" s="81"/>
      <c r="AX1740" s="81"/>
      <c r="AY1740" s="81"/>
      <c r="AZ1740" s="81"/>
      <c r="BA1740" s="81"/>
      <c r="BB1740" s="81"/>
      <c r="BC1740" s="81"/>
      <c r="BD1740" s="81"/>
      <c r="BE1740" s="81"/>
      <c r="BF1740" s="81"/>
      <c r="BG1740" s="81"/>
      <c r="BH1740" s="81"/>
      <c r="BI1740" s="81"/>
      <c r="BJ1740" s="86"/>
      <c r="BK1740" s="86"/>
      <c r="BL1740" s="34"/>
      <c r="BM1740" s="86"/>
      <c r="BN1740" s="86"/>
      <c r="BO1740" s="86"/>
      <c r="BP1740" s="86"/>
      <c r="BQ1740" s="86"/>
      <c r="BR1740" s="86"/>
      <c r="BS1740" s="86"/>
      <c r="BT1740" s="86"/>
      <c r="BU1740" s="86"/>
      <c r="BV1740" s="86"/>
      <c r="BW1740" s="86"/>
      <c r="BX1740" s="86"/>
      <c r="BY1740" s="86"/>
      <c r="BZ1740" s="86"/>
      <c r="CA1740" s="86"/>
      <c r="CB1740" s="86"/>
      <c r="CC1740" s="86"/>
      <c r="CD1740" s="86"/>
      <c r="CE1740" s="86"/>
      <c r="CF1740" s="86"/>
      <c r="CG1740" s="86"/>
      <c r="CH1740" s="86"/>
      <c r="CI1740" s="86"/>
      <c r="CJ1740" s="86"/>
      <c r="CK1740" s="86"/>
      <c r="CS1740" s="1" t="s">
        <v>4022</v>
      </c>
    </row>
    <row r="1741" spans="1:97" ht="15.75" hidden="1" customHeight="1">
      <c r="A1741" s="86"/>
      <c r="B1741" s="106"/>
      <c r="C1741" s="81"/>
      <c r="D1741" s="106"/>
      <c r="E1741" s="106"/>
      <c r="F1741" s="106"/>
      <c r="G1741" s="106"/>
      <c r="H1741" s="106"/>
      <c r="I1741" s="106"/>
      <c r="J1741" s="106"/>
      <c r="K1741" s="106"/>
      <c r="L1741" s="106"/>
      <c r="M1741" s="81"/>
      <c r="N1741" s="81"/>
      <c r="O1741" s="81"/>
      <c r="P1741" s="81"/>
      <c r="Q1741" s="81"/>
      <c r="R1741" s="81"/>
      <c r="S1741" s="81"/>
      <c r="T1741" s="81"/>
      <c r="U1741" s="81"/>
      <c r="V1741" s="81"/>
      <c r="W1741" s="81"/>
      <c r="X1741" s="81"/>
      <c r="Y1741" s="81"/>
      <c r="Z1741" s="81"/>
      <c r="AA1741" s="81"/>
      <c r="AB1741" s="81"/>
      <c r="AC1741" s="81"/>
      <c r="AD1741" s="81"/>
      <c r="AE1741" s="81"/>
      <c r="AF1741" s="81"/>
      <c r="AG1741" s="81"/>
      <c r="AH1741" s="81"/>
      <c r="AI1741" s="81"/>
      <c r="AJ1741" s="81"/>
      <c r="AK1741" s="81"/>
      <c r="AL1741" s="81"/>
      <c r="AM1741" s="81"/>
      <c r="AN1741" s="81"/>
      <c r="AO1741" s="81"/>
      <c r="AP1741" s="81"/>
      <c r="AQ1741" s="81"/>
      <c r="AR1741" s="81"/>
      <c r="AS1741" s="81"/>
      <c r="AT1741" s="81"/>
      <c r="AU1741" s="81"/>
      <c r="AV1741" s="81"/>
      <c r="AW1741" s="81"/>
      <c r="AX1741" s="81"/>
      <c r="AY1741" s="81"/>
      <c r="AZ1741" s="81"/>
      <c r="BA1741" s="81"/>
      <c r="BB1741" s="81"/>
      <c r="BC1741" s="81"/>
      <c r="BD1741" s="81"/>
      <c r="BE1741" s="81"/>
      <c r="BF1741" s="81"/>
      <c r="BG1741" s="81"/>
      <c r="BH1741" s="81"/>
      <c r="BI1741" s="81"/>
      <c r="BJ1741" s="86"/>
      <c r="BK1741" s="86"/>
      <c r="BL1741" s="34"/>
      <c r="BM1741" s="86"/>
      <c r="BN1741" s="86"/>
      <c r="BO1741" s="86"/>
      <c r="BP1741" s="86"/>
      <c r="BQ1741" s="86"/>
      <c r="BR1741" s="86"/>
      <c r="BS1741" s="86"/>
      <c r="BT1741" s="86"/>
      <c r="BU1741" s="86"/>
      <c r="BV1741" s="86"/>
      <c r="BW1741" s="86"/>
      <c r="BX1741" s="86"/>
      <c r="BY1741" s="86"/>
      <c r="BZ1741" s="86"/>
      <c r="CA1741" s="86"/>
      <c r="CB1741" s="86"/>
      <c r="CC1741" s="86"/>
      <c r="CD1741" s="86"/>
      <c r="CE1741" s="86"/>
      <c r="CF1741" s="86"/>
      <c r="CG1741" s="86"/>
      <c r="CH1741" s="86"/>
      <c r="CI1741" s="86"/>
      <c r="CJ1741" s="86"/>
      <c r="CK1741" s="86"/>
      <c r="CS1741" s="1" t="s">
        <v>4023</v>
      </c>
    </row>
    <row r="1742" spans="1:97" ht="15.75" hidden="1" customHeight="1">
      <c r="A1742" s="86"/>
      <c r="B1742" s="106"/>
      <c r="C1742" s="81"/>
      <c r="D1742" s="106"/>
      <c r="E1742" s="106"/>
      <c r="F1742" s="106"/>
      <c r="G1742" s="106"/>
      <c r="H1742" s="106"/>
      <c r="I1742" s="106"/>
      <c r="J1742" s="106"/>
      <c r="K1742" s="106"/>
      <c r="L1742" s="106"/>
      <c r="M1742" s="81"/>
      <c r="N1742" s="81"/>
      <c r="O1742" s="81"/>
      <c r="P1742" s="81"/>
      <c r="Q1742" s="81"/>
      <c r="R1742" s="81"/>
      <c r="S1742" s="81"/>
      <c r="T1742" s="81"/>
      <c r="U1742" s="81"/>
      <c r="V1742" s="81"/>
      <c r="W1742" s="81"/>
      <c r="X1742" s="81"/>
      <c r="Y1742" s="81"/>
      <c r="Z1742" s="81"/>
      <c r="AA1742" s="81"/>
      <c r="AB1742" s="81"/>
      <c r="AC1742" s="81"/>
      <c r="AD1742" s="81"/>
      <c r="AE1742" s="81"/>
      <c r="AF1742" s="81"/>
      <c r="AG1742" s="81"/>
      <c r="AH1742" s="81"/>
      <c r="AI1742" s="81"/>
      <c r="AJ1742" s="81"/>
      <c r="AK1742" s="81"/>
      <c r="AL1742" s="81"/>
      <c r="AM1742" s="81"/>
      <c r="AN1742" s="81"/>
      <c r="AO1742" s="81"/>
      <c r="AP1742" s="81"/>
      <c r="AQ1742" s="81"/>
      <c r="AR1742" s="81"/>
      <c r="AS1742" s="81"/>
      <c r="AT1742" s="81"/>
      <c r="AU1742" s="81"/>
      <c r="AV1742" s="81"/>
      <c r="AW1742" s="81"/>
      <c r="AX1742" s="81"/>
      <c r="AY1742" s="81"/>
      <c r="AZ1742" s="81"/>
      <c r="BA1742" s="81"/>
      <c r="BB1742" s="81"/>
      <c r="BC1742" s="81"/>
      <c r="BD1742" s="81"/>
      <c r="BE1742" s="81"/>
      <c r="BF1742" s="81"/>
      <c r="BG1742" s="81"/>
      <c r="BH1742" s="81"/>
      <c r="BI1742" s="81"/>
      <c r="BJ1742" s="86"/>
      <c r="BK1742" s="86"/>
      <c r="BL1742" s="34"/>
      <c r="BM1742" s="86"/>
      <c r="BN1742" s="86"/>
      <c r="BO1742" s="86"/>
      <c r="BP1742" s="86"/>
      <c r="BQ1742" s="86"/>
      <c r="BR1742" s="86"/>
      <c r="BS1742" s="86"/>
      <c r="BT1742" s="86"/>
      <c r="BU1742" s="86"/>
      <c r="BV1742" s="86"/>
      <c r="BW1742" s="86"/>
      <c r="BX1742" s="86"/>
      <c r="BY1742" s="86"/>
      <c r="BZ1742" s="86"/>
      <c r="CA1742" s="86"/>
      <c r="CB1742" s="86"/>
      <c r="CC1742" s="86"/>
      <c r="CD1742" s="86"/>
      <c r="CE1742" s="86"/>
      <c r="CF1742" s="86"/>
      <c r="CG1742" s="86"/>
      <c r="CH1742" s="86"/>
      <c r="CI1742" s="86"/>
      <c r="CJ1742" s="86"/>
      <c r="CK1742" s="86"/>
      <c r="CS1742" s="1" t="s">
        <v>4024</v>
      </c>
    </row>
    <row r="1743" spans="1:97" ht="15.75" hidden="1" customHeight="1">
      <c r="A1743" s="86"/>
      <c r="B1743" s="106"/>
      <c r="C1743" s="81"/>
      <c r="D1743" s="106"/>
      <c r="E1743" s="106"/>
      <c r="F1743" s="106"/>
      <c r="G1743" s="106"/>
      <c r="H1743" s="106"/>
      <c r="I1743" s="106"/>
      <c r="J1743" s="106"/>
      <c r="K1743" s="106"/>
      <c r="L1743" s="106"/>
      <c r="M1743" s="81"/>
      <c r="N1743" s="81"/>
      <c r="O1743" s="81"/>
      <c r="P1743" s="81"/>
      <c r="Q1743" s="81"/>
      <c r="R1743" s="81"/>
      <c r="S1743" s="81"/>
      <c r="T1743" s="81"/>
      <c r="U1743" s="81"/>
      <c r="V1743" s="81"/>
      <c r="W1743" s="81"/>
      <c r="X1743" s="81"/>
      <c r="Y1743" s="81"/>
      <c r="Z1743" s="81"/>
      <c r="AA1743" s="81"/>
      <c r="AB1743" s="81"/>
      <c r="AC1743" s="81"/>
      <c r="AD1743" s="81"/>
      <c r="AE1743" s="81"/>
      <c r="AF1743" s="81"/>
      <c r="AG1743" s="81"/>
      <c r="AH1743" s="81"/>
      <c r="AI1743" s="81"/>
      <c r="AJ1743" s="81"/>
      <c r="AK1743" s="81"/>
      <c r="AL1743" s="81"/>
      <c r="AM1743" s="81"/>
      <c r="AN1743" s="81"/>
      <c r="AO1743" s="81"/>
      <c r="AP1743" s="81"/>
      <c r="AQ1743" s="81"/>
      <c r="AR1743" s="81"/>
      <c r="AS1743" s="81"/>
      <c r="AT1743" s="81"/>
      <c r="AU1743" s="81"/>
      <c r="AV1743" s="81"/>
      <c r="AW1743" s="81"/>
      <c r="AX1743" s="81"/>
      <c r="AY1743" s="81"/>
      <c r="AZ1743" s="81"/>
      <c r="BA1743" s="81"/>
      <c r="BB1743" s="81"/>
      <c r="BC1743" s="81"/>
      <c r="BD1743" s="81"/>
      <c r="BE1743" s="81"/>
      <c r="BF1743" s="81"/>
      <c r="BG1743" s="81"/>
      <c r="BH1743" s="81"/>
      <c r="BI1743" s="81"/>
      <c r="BJ1743" s="86"/>
      <c r="BK1743" s="86"/>
      <c r="BL1743" s="34"/>
      <c r="BM1743" s="86"/>
      <c r="BN1743" s="86"/>
      <c r="BO1743" s="86"/>
      <c r="BP1743" s="86"/>
      <c r="BQ1743" s="86"/>
      <c r="BR1743" s="86"/>
      <c r="BS1743" s="86"/>
      <c r="BT1743" s="86"/>
      <c r="BU1743" s="86"/>
      <c r="BV1743" s="86"/>
      <c r="BW1743" s="86"/>
      <c r="BX1743" s="86"/>
      <c r="BY1743" s="86"/>
      <c r="BZ1743" s="86"/>
      <c r="CA1743" s="86"/>
      <c r="CB1743" s="86"/>
      <c r="CC1743" s="86"/>
      <c r="CD1743" s="86"/>
      <c r="CE1743" s="86"/>
      <c r="CF1743" s="86"/>
      <c r="CG1743" s="86"/>
      <c r="CH1743" s="86"/>
      <c r="CI1743" s="86"/>
      <c r="CJ1743" s="86"/>
      <c r="CK1743" s="86"/>
      <c r="CS1743" s="1" t="s">
        <v>4025</v>
      </c>
    </row>
    <row r="1744" spans="1:97" ht="15.75" hidden="1" customHeight="1">
      <c r="A1744" s="86"/>
      <c r="B1744" s="106"/>
      <c r="C1744" s="81"/>
      <c r="D1744" s="106"/>
      <c r="E1744" s="106"/>
      <c r="F1744" s="106"/>
      <c r="G1744" s="106"/>
      <c r="H1744" s="106"/>
      <c r="I1744" s="106"/>
      <c r="J1744" s="106"/>
      <c r="K1744" s="106"/>
      <c r="L1744" s="106"/>
      <c r="M1744" s="81"/>
      <c r="N1744" s="81"/>
      <c r="O1744" s="81"/>
      <c r="P1744" s="81"/>
      <c r="Q1744" s="81"/>
      <c r="R1744" s="81"/>
      <c r="S1744" s="81"/>
      <c r="T1744" s="81"/>
      <c r="U1744" s="81"/>
      <c r="V1744" s="81"/>
      <c r="W1744" s="81"/>
      <c r="X1744" s="81"/>
      <c r="Y1744" s="81"/>
      <c r="Z1744" s="81"/>
      <c r="AA1744" s="81"/>
      <c r="AB1744" s="81"/>
      <c r="AC1744" s="81"/>
      <c r="AD1744" s="81"/>
      <c r="AE1744" s="81"/>
      <c r="AF1744" s="81"/>
      <c r="AG1744" s="81"/>
      <c r="AH1744" s="81"/>
      <c r="AI1744" s="81"/>
      <c r="AJ1744" s="81"/>
      <c r="AK1744" s="81"/>
      <c r="AL1744" s="81"/>
      <c r="AM1744" s="81"/>
      <c r="AN1744" s="81"/>
      <c r="AO1744" s="81"/>
      <c r="AP1744" s="81"/>
      <c r="AQ1744" s="81"/>
      <c r="AR1744" s="81"/>
      <c r="AS1744" s="81"/>
      <c r="AT1744" s="81"/>
      <c r="AU1744" s="81"/>
      <c r="AV1744" s="81"/>
      <c r="AW1744" s="81"/>
      <c r="AX1744" s="81"/>
      <c r="AY1744" s="81"/>
      <c r="AZ1744" s="81"/>
      <c r="BA1744" s="81"/>
      <c r="BB1744" s="81"/>
      <c r="BC1744" s="81"/>
      <c r="BD1744" s="81"/>
      <c r="BE1744" s="81"/>
      <c r="BF1744" s="81"/>
      <c r="BG1744" s="81"/>
      <c r="BH1744" s="81"/>
      <c r="BI1744" s="81"/>
      <c r="BJ1744" s="86"/>
      <c r="BK1744" s="86"/>
      <c r="BL1744" s="34"/>
      <c r="BM1744" s="86"/>
      <c r="BN1744" s="86"/>
      <c r="BO1744" s="86"/>
      <c r="BP1744" s="86"/>
      <c r="BQ1744" s="86"/>
      <c r="BR1744" s="86"/>
      <c r="BS1744" s="86"/>
      <c r="BT1744" s="86"/>
      <c r="BU1744" s="86"/>
      <c r="BV1744" s="86"/>
      <c r="BW1744" s="86"/>
      <c r="BX1744" s="86"/>
      <c r="BY1744" s="86"/>
      <c r="BZ1744" s="86"/>
      <c r="CA1744" s="86"/>
      <c r="CB1744" s="86"/>
      <c r="CC1744" s="86"/>
      <c r="CD1744" s="86"/>
      <c r="CE1744" s="86"/>
      <c r="CF1744" s="86"/>
      <c r="CG1744" s="86"/>
      <c r="CH1744" s="86"/>
      <c r="CI1744" s="86"/>
      <c r="CJ1744" s="86"/>
      <c r="CK1744" s="86"/>
      <c r="CS1744" s="1" t="s">
        <v>4026</v>
      </c>
    </row>
    <row r="1745" spans="1:97" ht="15.75" hidden="1" customHeight="1">
      <c r="A1745" s="86"/>
      <c r="B1745" s="106"/>
      <c r="C1745" s="81"/>
      <c r="D1745" s="106"/>
      <c r="E1745" s="106"/>
      <c r="F1745" s="106"/>
      <c r="G1745" s="106"/>
      <c r="H1745" s="106"/>
      <c r="I1745" s="106"/>
      <c r="J1745" s="106"/>
      <c r="K1745" s="106"/>
      <c r="L1745" s="106"/>
      <c r="M1745" s="81"/>
      <c r="N1745" s="81"/>
      <c r="O1745" s="81"/>
      <c r="P1745" s="81"/>
      <c r="Q1745" s="81"/>
      <c r="R1745" s="81"/>
      <c r="S1745" s="81"/>
      <c r="T1745" s="81"/>
      <c r="U1745" s="81"/>
      <c r="V1745" s="81"/>
      <c r="W1745" s="81"/>
      <c r="X1745" s="81"/>
      <c r="Y1745" s="81"/>
      <c r="Z1745" s="81"/>
      <c r="AA1745" s="81"/>
      <c r="AB1745" s="81"/>
      <c r="AC1745" s="81"/>
      <c r="AD1745" s="81"/>
      <c r="AE1745" s="81"/>
      <c r="AF1745" s="81"/>
      <c r="AG1745" s="81"/>
      <c r="AH1745" s="81"/>
      <c r="AI1745" s="81"/>
      <c r="AJ1745" s="81"/>
      <c r="AK1745" s="81"/>
      <c r="AL1745" s="81"/>
      <c r="AM1745" s="81"/>
      <c r="AN1745" s="81"/>
      <c r="AO1745" s="81"/>
      <c r="AP1745" s="81"/>
      <c r="AQ1745" s="81"/>
      <c r="AR1745" s="81"/>
      <c r="AS1745" s="81"/>
      <c r="AT1745" s="81"/>
      <c r="AU1745" s="81"/>
      <c r="AV1745" s="81"/>
      <c r="AW1745" s="81"/>
      <c r="AX1745" s="81"/>
      <c r="AY1745" s="81"/>
      <c r="AZ1745" s="81"/>
      <c r="BA1745" s="81"/>
      <c r="BB1745" s="81"/>
      <c r="BC1745" s="81"/>
      <c r="BD1745" s="81"/>
      <c r="BE1745" s="81"/>
      <c r="BF1745" s="81"/>
      <c r="BG1745" s="81"/>
      <c r="BH1745" s="81"/>
      <c r="BI1745" s="81"/>
      <c r="BJ1745" s="86"/>
      <c r="BK1745" s="86"/>
      <c r="BL1745" s="34"/>
      <c r="BM1745" s="86"/>
      <c r="BN1745" s="86"/>
      <c r="BO1745" s="86"/>
      <c r="BP1745" s="86"/>
      <c r="BQ1745" s="86"/>
      <c r="BR1745" s="86"/>
      <c r="BS1745" s="86"/>
      <c r="BT1745" s="86"/>
      <c r="BU1745" s="86"/>
      <c r="BV1745" s="86"/>
      <c r="BW1745" s="86"/>
      <c r="BX1745" s="86"/>
      <c r="BY1745" s="86"/>
      <c r="BZ1745" s="86"/>
      <c r="CA1745" s="86"/>
      <c r="CB1745" s="86"/>
      <c r="CC1745" s="86"/>
      <c r="CD1745" s="86"/>
      <c r="CE1745" s="86"/>
      <c r="CF1745" s="86"/>
      <c r="CG1745" s="86"/>
      <c r="CH1745" s="86"/>
      <c r="CI1745" s="86"/>
      <c r="CJ1745" s="86"/>
      <c r="CK1745" s="86"/>
      <c r="CS1745" s="1" t="s">
        <v>4027</v>
      </c>
    </row>
    <row r="1746" spans="1:97" ht="15.75" hidden="1" customHeight="1">
      <c r="A1746" s="86"/>
      <c r="B1746" s="106"/>
      <c r="C1746" s="81"/>
      <c r="D1746" s="106"/>
      <c r="E1746" s="106"/>
      <c r="F1746" s="106"/>
      <c r="G1746" s="106"/>
      <c r="H1746" s="106"/>
      <c r="I1746" s="106"/>
      <c r="J1746" s="106"/>
      <c r="K1746" s="106"/>
      <c r="L1746" s="106"/>
      <c r="M1746" s="81"/>
      <c r="N1746" s="81"/>
      <c r="O1746" s="81"/>
      <c r="P1746" s="81"/>
      <c r="Q1746" s="81"/>
      <c r="R1746" s="81"/>
      <c r="S1746" s="81"/>
      <c r="T1746" s="81"/>
      <c r="U1746" s="81"/>
      <c r="V1746" s="81"/>
      <c r="W1746" s="81"/>
      <c r="X1746" s="81"/>
      <c r="Y1746" s="81"/>
      <c r="Z1746" s="81"/>
      <c r="AA1746" s="81"/>
      <c r="AB1746" s="81"/>
      <c r="AC1746" s="81"/>
      <c r="AD1746" s="81"/>
      <c r="AE1746" s="81"/>
      <c r="AF1746" s="81"/>
      <c r="AG1746" s="81"/>
      <c r="AH1746" s="81"/>
      <c r="AI1746" s="81"/>
      <c r="AJ1746" s="81"/>
      <c r="AK1746" s="81"/>
      <c r="AL1746" s="81"/>
      <c r="AM1746" s="81"/>
      <c r="AN1746" s="81"/>
      <c r="AO1746" s="81"/>
      <c r="AP1746" s="81"/>
      <c r="AQ1746" s="81"/>
      <c r="AR1746" s="81"/>
      <c r="AS1746" s="81"/>
      <c r="AT1746" s="81"/>
      <c r="AU1746" s="81"/>
      <c r="AV1746" s="81"/>
      <c r="AW1746" s="81"/>
      <c r="AX1746" s="81"/>
      <c r="AY1746" s="81"/>
      <c r="AZ1746" s="81"/>
      <c r="BA1746" s="81"/>
      <c r="BB1746" s="81"/>
      <c r="BC1746" s="81"/>
      <c r="BD1746" s="81"/>
      <c r="BE1746" s="81"/>
      <c r="BF1746" s="81"/>
      <c r="BG1746" s="81"/>
      <c r="BH1746" s="81"/>
      <c r="BI1746" s="81"/>
      <c r="BJ1746" s="86"/>
      <c r="BK1746" s="86"/>
      <c r="BL1746" s="34"/>
      <c r="BM1746" s="86"/>
      <c r="BN1746" s="86"/>
      <c r="BO1746" s="86"/>
      <c r="BP1746" s="86"/>
      <c r="BQ1746" s="86"/>
      <c r="BR1746" s="86"/>
      <c r="BS1746" s="86"/>
      <c r="BT1746" s="86"/>
      <c r="BU1746" s="86"/>
      <c r="BV1746" s="86"/>
      <c r="BW1746" s="86"/>
      <c r="BX1746" s="86"/>
      <c r="BY1746" s="86"/>
      <c r="BZ1746" s="86"/>
      <c r="CA1746" s="86"/>
      <c r="CB1746" s="86"/>
      <c r="CC1746" s="86"/>
      <c r="CD1746" s="86"/>
      <c r="CE1746" s="86"/>
      <c r="CF1746" s="86"/>
      <c r="CG1746" s="86"/>
      <c r="CH1746" s="86"/>
      <c r="CI1746" s="86"/>
      <c r="CJ1746" s="86"/>
      <c r="CK1746" s="86"/>
      <c r="CS1746" s="1" t="s">
        <v>4028</v>
      </c>
    </row>
    <row r="1747" spans="1:97" ht="15.75" hidden="1" customHeight="1">
      <c r="A1747" s="86"/>
      <c r="B1747" s="106"/>
      <c r="C1747" s="81"/>
      <c r="D1747" s="106"/>
      <c r="E1747" s="106"/>
      <c r="F1747" s="106"/>
      <c r="G1747" s="106"/>
      <c r="H1747" s="106"/>
      <c r="I1747" s="106"/>
      <c r="J1747" s="106"/>
      <c r="K1747" s="106"/>
      <c r="L1747" s="106"/>
      <c r="M1747" s="81"/>
      <c r="N1747" s="81"/>
      <c r="O1747" s="81"/>
      <c r="P1747" s="81"/>
      <c r="Q1747" s="81"/>
      <c r="R1747" s="81"/>
      <c r="S1747" s="81"/>
      <c r="T1747" s="81"/>
      <c r="U1747" s="81"/>
      <c r="V1747" s="81"/>
      <c r="W1747" s="81"/>
      <c r="X1747" s="81"/>
      <c r="Y1747" s="81"/>
      <c r="Z1747" s="81"/>
      <c r="AA1747" s="81"/>
      <c r="AB1747" s="81"/>
      <c r="AC1747" s="81"/>
      <c r="AD1747" s="81"/>
      <c r="AE1747" s="81"/>
      <c r="AF1747" s="81"/>
      <c r="AG1747" s="81"/>
      <c r="AH1747" s="81"/>
      <c r="AI1747" s="81"/>
      <c r="AJ1747" s="81"/>
      <c r="AK1747" s="81"/>
      <c r="AL1747" s="81"/>
      <c r="AM1747" s="81"/>
      <c r="AN1747" s="81"/>
      <c r="AO1747" s="81"/>
      <c r="AP1747" s="81"/>
      <c r="AQ1747" s="81"/>
      <c r="AR1747" s="81"/>
      <c r="AS1747" s="81"/>
      <c r="AT1747" s="81"/>
      <c r="AU1747" s="81"/>
      <c r="AV1747" s="81"/>
      <c r="AW1747" s="81"/>
      <c r="AX1747" s="81"/>
      <c r="AY1747" s="81"/>
      <c r="AZ1747" s="81"/>
      <c r="BA1747" s="81"/>
      <c r="BB1747" s="81"/>
      <c r="BC1747" s="81"/>
      <c r="BD1747" s="81"/>
      <c r="BE1747" s="81"/>
      <c r="BF1747" s="81"/>
      <c r="BG1747" s="81"/>
      <c r="BH1747" s="81"/>
      <c r="BI1747" s="81"/>
      <c r="BJ1747" s="86"/>
      <c r="BK1747" s="86"/>
      <c r="BL1747" s="34"/>
      <c r="BM1747" s="86"/>
      <c r="BN1747" s="86"/>
      <c r="BO1747" s="86"/>
      <c r="BP1747" s="86"/>
      <c r="BQ1747" s="86"/>
      <c r="BR1747" s="86"/>
      <c r="BS1747" s="86"/>
      <c r="BT1747" s="86"/>
      <c r="BU1747" s="86"/>
      <c r="BV1747" s="86"/>
      <c r="BW1747" s="86"/>
      <c r="BX1747" s="86"/>
      <c r="BY1747" s="86"/>
      <c r="BZ1747" s="86"/>
      <c r="CA1747" s="86"/>
      <c r="CB1747" s="86"/>
      <c r="CC1747" s="86"/>
      <c r="CD1747" s="86"/>
      <c r="CE1747" s="86"/>
      <c r="CF1747" s="86"/>
      <c r="CG1747" s="86"/>
      <c r="CH1747" s="86"/>
      <c r="CI1747" s="86"/>
      <c r="CJ1747" s="86"/>
      <c r="CK1747" s="86"/>
      <c r="CS1747" s="1" t="s">
        <v>4029</v>
      </c>
    </row>
    <row r="1748" spans="1:97" ht="15.75" hidden="1" customHeight="1">
      <c r="A1748" s="86"/>
      <c r="B1748" s="106"/>
      <c r="C1748" s="81"/>
      <c r="D1748" s="106"/>
      <c r="E1748" s="106"/>
      <c r="F1748" s="106"/>
      <c r="G1748" s="106"/>
      <c r="H1748" s="106"/>
      <c r="I1748" s="106"/>
      <c r="J1748" s="106"/>
      <c r="K1748" s="106"/>
      <c r="L1748" s="106"/>
      <c r="M1748" s="81"/>
      <c r="N1748" s="81"/>
      <c r="O1748" s="81"/>
      <c r="P1748" s="81"/>
      <c r="Q1748" s="81"/>
      <c r="R1748" s="81"/>
      <c r="S1748" s="81"/>
      <c r="T1748" s="81"/>
      <c r="U1748" s="81"/>
      <c r="V1748" s="81"/>
      <c r="W1748" s="81"/>
      <c r="X1748" s="81"/>
      <c r="Y1748" s="81"/>
      <c r="Z1748" s="81"/>
      <c r="AA1748" s="81"/>
      <c r="AB1748" s="81"/>
      <c r="AC1748" s="81"/>
      <c r="AD1748" s="81"/>
      <c r="AE1748" s="81"/>
      <c r="AF1748" s="81"/>
      <c r="AG1748" s="81"/>
      <c r="AH1748" s="81"/>
      <c r="AI1748" s="81"/>
      <c r="AJ1748" s="81"/>
      <c r="AK1748" s="81"/>
      <c r="AL1748" s="81"/>
      <c r="AM1748" s="81"/>
      <c r="AN1748" s="81"/>
      <c r="AO1748" s="81"/>
      <c r="AP1748" s="81"/>
      <c r="AQ1748" s="81"/>
      <c r="AR1748" s="81"/>
      <c r="AS1748" s="81"/>
      <c r="AT1748" s="81"/>
      <c r="AU1748" s="81"/>
      <c r="AV1748" s="81"/>
      <c r="AW1748" s="81"/>
      <c r="AX1748" s="81"/>
      <c r="AY1748" s="81"/>
      <c r="AZ1748" s="81"/>
      <c r="BA1748" s="81"/>
      <c r="BB1748" s="81"/>
      <c r="BC1748" s="81"/>
      <c r="BD1748" s="81"/>
      <c r="BE1748" s="81"/>
      <c r="BF1748" s="81"/>
      <c r="BG1748" s="81"/>
      <c r="BH1748" s="81"/>
      <c r="BI1748" s="81"/>
      <c r="BJ1748" s="86"/>
      <c r="BK1748" s="86"/>
      <c r="BL1748" s="34"/>
      <c r="BM1748" s="86"/>
      <c r="BN1748" s="86"/>
      <c r="BO1748" s="86"/>
      <c r="BP1748" s="86"/>
      <c r="BQ1748" s="86"/>
      <c r="BR1748" s="86"/>
      <c r="BS1748" s="86"/>
      <c r="BT1748" s="86"/>
      <c r="BU1748" s="86"/>
      <c r="BV1748" s="86"/>
      <c r="BW1748" s="86"/>
      <c r="BX1748" s="86"/>
      <c r="BY1748" s="86"/>
      <c r="BZ1748" s="86"/>
      <c r="CA1748" s="86"/>
      <c r="CB1748" s="86"/>
      <c r="CC1748" s="86"/>
      <c r="CD1748" s="86"/>
      <c r="CE1748" s="86"/>
      <c r="CF1748" s="86"/>
      <c r="CG1748" s="86"/>
      <c r="CH1748" s="86"/>
      <c r="CI1748" s="86"/>
      <c r="CJ1748" s="86"/>
      <c r="CK1748" s="86"/>
      <c r="CS1748" s="1" t="s">
        <v>4030</v>
      </c>
    </row>
    <row r="1749" spans="1:97" ht="15.75" hidden="1" customHeight="1">
      <c r="A1749" s="86"/>
      <c r="B1749" s="106"/>
      <c r="C1749" s="81"/>
      <c r="D1749" s="106"/>
      <c r="E1749" s="106"/>
      <c r="F1749" s="106"/>
      <c r="G1749" s="106"/>
      <c r="H1749" s="106"/>
      <c r="I1749" s="106"/>
      <c r="J1749" s="106"/>
      <c r="K1749" s="106"/>
      <c r="L1749" s="106"/>
      <c r="M1749" s="81"/>
      <c r="N1749" s="81"/>
      <c r="O1749" s="81"/>
      <c r="P1749" s="81"/>
      <c r="Q1749" s="81"/>
      <c r="R1749" s="81"/>
      <c r="S1749" s="81"/>
      <c r="T1749" s="81"/>
      <c r="U1749" s="81"/>
      <c r="V1749" s="81"/>
      <c r="W1749" s="81"/>
      <c r="X1749" s="81"/>
      <c r="Y1749" s="81"/>
      <c r="Z1749" s="81"/>
      <c r="AA1749" s="81"/>
      <c r="AB1749" s="81"/>
      <c r="AC1749" s="81"/>
      <c r="AD1749" s="81"/>
      <c r="AE1749" s="81"/>
      <c r="AF1749" s="81"/>
      <c r="AG1749" s="81"/>
      <c r="AH1749" s="81"/>
      <c r="AI1749" s="81"/>
      <c r="AJ1749" s="81"/>
      <c r="AK1749" s="81"/>
      <c r="AL1749" s="81"/>
      <c r="AM1749" s="81"/>
      <c r="AN1749" s="81"/>
      <c r="AO1749" s="81"/>
      <c r="AP1749" s="81"/>
      <c r="AQ1749" s="81"/>
      <c r="AR1749" s="81"/>
      <c r="AS1749" s="81"/>
      <c r="AT1749" s="81"/>
      <c r="AU1749" s="81"/>
      <c r="AV1749" s="81"/>
      <c r="AW1749" s="81"/>
      <c r="AX1749" s="81"/>
      <c r="AY1749" s="81"/>
      <c r="AZ1749" s="81"/>
      <c r="BA1749" s="81"/>
      <c r="BB1749" s="81"/>
      <c r="BC1749" s="81"/>
      <c r="BD1749" s="81"/>
      <c r="BE1749" s="81"/>
      <c r="BF1749" s="81"/>
      <c r="BG1749" s="81"/>
      <c r="BH1749" s="81"/>
      <c r="BI1749" s="81"/>
      <c r="BJ1749" s="86"/>
      <c r="BK1749" s="86"/>
      <c r="BL1749" s="34"/>
      <c r="BM1749" s="86"/>
      <c r="BN1749" s="86"/>
      <c r="BO1749" s="86"/>
      <c r="BP1749" s="86"/>
      <c r="BQ1749" s="86"/>
      <c r="BR1749" s="86"/>
      <c r="BS1749" s="86"/>
      <c r="BT1749" s="86"/>
      <c r="BU1749" s="86"/>
      <c r="BV1749" s="86"/>
      <c r="BW1749" s="86"/>
      <c r="BX1749" s="86"/>
      <c r="BY1749" s="86"/>
      <c r="BZ1749" s="86"/>
      <c r="CA1749" s="86"/>
      <c r="CB1749" s="86"/>
      <c r="CC1749" s="86"/>
      <c r="CD1749" s="86"/>
      <c r="CE1749" s="86"/>
      <c r="CF1749" s="86"/>
      <c r="CG1749" s="86"/>
      <c r="CH1749" s="86"/>
      <c r="CI1749" s="86"/>
      <c r="CJ1749" s="86"/>
      <c r="CK1749" s="86"/>
      <c r="CS1749" s="1" t="s">
        <v>4031</v>
      </c>
    </row>
    <row r="1750" spans="1:97" ht="15.75" hidden="1" customHeight="1">
      <c r="A1750" s="86"/>
      <c r="B1750" s="106"/>
      <c r="C1750" s="81"/>
      <c r="D1750" s="106"/>
      <c r="E1750" s="106"/>
      <c r="F1750" s="106"/>
      <c r="G1750" s="106"/>
      <c r="H1750" s="106"/>
      <c r="I1750" s="106"/>
      <c r="J1750" s="106"/>
      <c r="K1750" s="106"/>
      <c r="L1750" s="106"/>
      <c r="M1750" s="81"/>
      <c r="N1750" s="81"/>
      <c r="O1750" s="81"/>
      <c r="P1750" s="81"/>
      <c r="Q1750" s="81"/>
      <c r="R1750" s="81"/>
      <c r="S1750" s="81"/>
      <c r="T1750" s="81"/>
      <c r="U1750" s="81"/>
      <c r="V1750" s="81"/>
      <c r="W1750" s="81"/>
      <c r="X1750" s="81"/>
      <c r="Y1750" s="81"/>
      <c r="Z1750" s="81"/>
      <c r="AA1750" s="81"/>
      <c r="AB1750" s="81"/>
      <c r="AC1750" s="81"/>
      <c r="AD1750" s="81"/>
      <c r="AE1750" s="81"/>
      <c r="AF1750" s="81"/>
      <c r="AG1750" s="81"/>
      <c r="AH1750" s="81"/>
      <c r="AI1750" s="81"/>
      <c r="AJ1750" s="81"/>
      <c r="AK1750" s="81"/>
      <c r="AL1750" s="81"/>
      <c r="AM1750" s="81"/>
      <c r="AN1750" s="81"/>
      <c r="AO1750" s="81"/>
      <c r="AP1750" s="81"/>
      <c r="AQ1750" s="81"/>
      <c r="AR1750" s="81"/>
      <c r="AS1750" s="81"/>
      <c r="AT1750" s="81"/>
      <c r="AU1750" s="81"/>
      <c r="AV1750" s="81"/>
      <c r="AW1750" s="81"/>
      <c r="AX1750" s="81"/>
      <c r="AY1750" s="81"/>
      <c r="AZ1750" s="81"/>
      <c r="BA1750" s="81"/>
      <c r="BB1750" s="81"/>
      <c r="BC1750" s="81"/>
      <c r="BD1750" s="81"/>
      <c r="BE1750" s="81"/>
      <c r="BF1750" s="81"/>
      <c r="BG1750" s="81"/>
      <c r="BH1750" s="81"/>
      <c r="BI1750" s="81"/>
      <c r="BJ1750" s="86"/>
      <c r="BK1750" s="86"/>
      <c r="BL1750" s="34"/>
      <c r="BM1750" s="86"/>
      <c r="BN1750" s="86"/>
      <c r="BO1750" s="86"/>
      <c r="BP1750" s="86"/>
      <c r="BQ1750" s="86"/>
      <c r="BR1750" s="86"/>
      <c r="BS1750" s="86"/>
      <c r="BT1750" s="86"/>
      <c r="BU1750" s="86"/>
      <c r="BV1750" s="86"/>
      <c r="BW1750" s="86"/>
      <c r="BX1750" s="86"/>
      <c r="BY1750" s="86"/>
      <c r="BZ1750" s="86"/>
      <c r="CA1750" s="86"/>
      <c r="CB1750" s="86"/>
      <c r="CC1750" s="86"/>
      <c r="CD1750" s="86"/>
      <c r="CE1750" s="86"/>
      <c r="CF1750" s="86"/>
      <c r="CG1750" s="86"/>
      <c r="CH1750" s="86"/>
      <c r="CI1750" s="86"/>
      <c r="CJ1750" s="86"/>
      <c r="CK1750" s="86"/>
      <c r="CS1750" s="1" t="s">
        <v>4032</v>
      </c>
    </row>
    <row r="1751" spans="1:97" ht="15.75" hidden="1" customHeight="1">
      <c r="A1751" s="86"/>
      <c r="B1751" s="106"/>
      <c r="C1751" s="81"/>
      <c r="D1751" s="106"/>
      <c r="E1751" s="106"/>
      <c r="F1751" s="106"/>
      <c r="G1751" s="106"/>
      <c r="H1751" s="106"/>
      <c r="I1751" s="106"/>
      <c r="J1751" s="106"/>
      <c r="K1751" s="106"/>
      <c r="L1751" s="106"/>
      <c r="M1751" s="81"/>
      <c r="N1751" s="81"/>
      <c r="O1751" s="81"/>
      <c r="P1751" s="81"/>
      <c r="Q1751" s="81"/>
      <c r="R1751" s="81"/>
      <c r="S1751" s="81"/>
      <c r="T1751" s="81"/>
      <c r="U1751" s="81"/>
      <c r="V1751" s="81"/>
      <c r="W1751" s="81"/>
      <c r="X1751" s="81"/>
      <c r="Y1751" s="81"/>
      <c r="Z1751" s="81"/>
      <c r="AA1751" s="81"/>
      <c r="AB1751" s="81"/>
      <c r="AC1751" s="81"/>
      <c r="AD1751" s="81"/>
      <c r="AE1751" s="81"/>
      <c r="AF1751" s="81"/>
      <c r="AG1751" s="81"/>
      <c r="AH1751" s="81"/>
      <c r="AI1751" s="81"/>
      <c r="AJ1751" s="81"/>
      <c r="AK1751" s="81"/>
      <c r="AL1751" s="81"/>
      <c r="AM1751" s="81"/>
      <c r="AN1751" s="81"/>
      <c r="AO1751" s="81"/>
      <c r="AP1751" s="81"/>
      <c r="AQ1751" s="81"/>
      <c r="AR1751" s="81"/>
      <c r="AS1751" s="81"/>
      <c r="AT1751" s="81"/>
      <c r="AU1751" s="81"/>
      <c r="AV1751" s="81"/>
      <c r="AW1751" s="81"/>
      <c r="AX1751" s="81"/>
      <c r="AY1751" s="81"/>
      <c r="AZ1751" s="81"/>
      <c r="BA1751" s="81"/>
      <c r="BB1751" s="81"/>
      <c r="BC1751" s="81"/>
      <c r="BD1751" s="81"/>
      <c r="BE1751" s="81"/>
      <c r="BF1751" s="81"/>
      <c r="BG1751" s="81"/>
      <c r="BH1751" s="81"/>
      <c r="BI1751" s="81"/>
      <c r="BJ1751" s="86"/>
      <c r="BK1751" s="86"/>
      <c r="BL1751" s="34"/>
      <c r="BM1751" s="86"/>
      <c r="BN1751" s="86"/>
      <c r="BO1751" s="86"/>
      <c r="BP1751" s="86"/>
      <c r="BQ1751" s="86"/>
      <c r="BR1751" s="86"/>
      <c r="BS1751" s="86"/>
      <c r="BT1751" s="86"/>
      <c r="BU1751" s="86"/>
      <c r="BV1751" s="86"/>
      <c r="BW1751" s="86"/>
      <c r="BX1751" s="86"/>
      <c r="BY1751" s="86"/>
      <c r="BZ1751" s="86"/>
      <c r="CA1751" s="86"/>
      <c r="CB1751" s="86"/>
      <c r="CC1751" s="86"/>
      <c r="CD1751" s="86"/>
      <c r="CE1751" s="86"/>
      <c r="CF1751" s="86"/>
      <c r="CG1751" s="86"/>
      <c r="CH1751" s="86"/>
      <c r="CI1751" s="86"/>
      <c r="CJ1751" s="86"/>
      <c r="CK1751" s="86"/>
      <c r="CS1751" s="1" t="s">
        <v>4033</v>
      </c>
    </row>
    <row r="1752" spans="1:97" ht="15.75" hidden="1" customHeight="1">
      <c r="A1752" s="86"/>
      <c r="B1752" s="106"/>
      <c r="C1752" s="81"/>
      <c r="D1752" s="106"/>
      <c r="E1752" s="106"/>
      <c r="F1752" s="106"/>
      <c r="G1752" s="106"/>
      <c r="H1752" s="106"/>
      <c r="I1752" s="106"/>
      <c r="J1752" s="106"/>
      <c r="K1752" s="106"/>
      <c r="L1752" s="106"/>
      <c r="M1752" s="81"/>
      <c r="N1752" s="81"/>
      <c r="O1752" s="81"/>
      <c r="P1752" s="81"/>
      <c r="Q1752" s="81"/>
      <c r="R1752" s="81"/>
      <c r="S1752" s="81"/>
      <c r="T1752" s="81"/>
      <c r="U1752" s="81"/>
      <c r="V1752" s="81"/>
      <c r="W1752" s="81"/>
      <c r="X1752" s="81"/>
      <c r="Y1752" s="81"/>
      <c r="Z1752" s="81"/>
      <c r="AA1752" s="81"/>
      <c r="AB1752" s="81"/>
      <c r="AC1752" s="81"/>
      <c r="AD1752" s="81"/>
      <c r="AE1752" s="81"/>
      <c r="AF1752" s="81"/>
      <c r="AG1752" s="81"/>
      <c r="AH1752" s="81"/>
      <c r="AI1752" s="81"/>
      <c r="AJ1752" s="81"/>
      <c r="AK1752" s="81"/>
      <c r="AL1752" s="81"/>
      <c r="AM1752" s="81"/>
      <c r="AN1752" s="81"/>
      <c r="AO1752" s="81"/>
      <c r="AP1752" s="81"/>
      <c r="AQ1752" s="81"/>
      <c r="AR1752" s="81"/>
      <c r="AS1752" s="81"/>
      <c r="AT1752" s="81"/>
      <c r="AU1752" s="81"/>
      <c r="AV1752" s="81"/>
      <c r="AW1752" s="81"/>
      <c r="AX1752" s="81"/>
      <c r="AY1752" s="81"/>
      <c r="AZ1752" s="81"/>
      <c r="BA1752" s="81"/>
      <c r="BB1752" s="81"/>
      <c r="BC1752" s="81"/>
      <c r="BD1752" s="81"/>
      <c r="BE1752" s="81"/>
      <c r="BF1752" s="81"/>
      <c r="BG1752" s="81"/>
      <c r="BH1752" s="81"/>
      <c r="BI1752" s="81"/>
      <c r="BJ1752" s="86"/>
      <c r="BK1752" s="86"/>
      <c r="BL1752" s="34"/>
      <c r="BM1752" s="86"/>
      <c r="BN1752" s="86"/>
      <c r="BO1752" s="86"/>
      <c r="BP1752" s="86"/>
      <c r="BQ1752" s="86"/>
      <c r="BR1752" s="86"/>
      <c r="BS1752" s="86"/>
      <c r="BT1752" s="86"/>
      <c r="BU1752" s="86"/>
      <c r="BV1752" s="86"/>
      <c r="BW1752" s="86"/>
      <c r="BX1752" s="86"/>
      <c r="BY1752" s="86"/>
      <c r="BZ1752" s="86"/>
      <c r="CA1752" s="86"/>
      <c r="CB1752" s="86"/>
      <c r="CC1752" s="86"/>
      <c r="CD1752" s="86"/>
      <c r="CE1752" s="86"/>
      <c r="CF1752" s="86"/>
      <c r="CG1752" s="86"/>
      <c r="CH1752" s="86"/>
      <c r="CI1752" s="86"/>
      <c r="CJ1752" s="86"/>
      <c r="CK1752" s="86"/>
      <c r="CS1752" s="1" t="s">
        <v>4034</v>
      </c>
    </row>
    <row r="1753" spans="1:97" ht="15.75" hidden="1" customHeight="1">
      <c r="A1753" s="86"/>
      <c r="B1753" s="106"/>
      <c r="C1753" s="81"/>
      <c r="D1753" s="106"/>
      <c r="E1753" s="106"/>
      <c r="F1753" s="106"/>
      <c r="G1753" s="106"/>
      <c r="H1753" s="106"/>
      <c r="I1753" s="106"/>
      <c r="J1753" s="106"/>
      <c r="K1753" s="106"/>
      <c r="L1753" s="106"/>
      <c r="M1753" s="81"/>
      <c r="N1753" s="81"/>
      <c r="O1753" s="81"/>
      <c r="P1753" s="81"/>
      <c r="Q1753" s="81"/>
      <c r="R1753" s="81"/>
      <c r="S1753" s="81"/>
      <c r="T1753" s="81"/>
      <c r="U1753" s="81"/>
      <c r="V1753" s="81"/>
      <c r="W1753" s="81"/>
      <c r="X1753" s="81"/>
      <c r="Y1753" s="81"/>
      <c r="Z1753" s="81"/>
      <c r="AA1753" s="81"/>
      <c r="AB1753" s="81"/>
      <c r="AC1753" s="81"/>
      <c r="AD1753" s="81"/>
      <c r="AE1753" s="81"/>
      <c r="AF1753" s="81"/>
      <c r="AG1753" s="81"/>
      <c r="AH1753" s="81"/>
      <c r="AI1753" s="81"/>
      <c r="AJ1753" s="81"/>
      <c r="AK1753" s="81"/>
      <c r="AL1753" s="81"/>
      <c r="AM1753" s="81"/>
      <c r="AN1753" s="81"/>
      <c r="AO1753" s="81"/>
      <c r="AP1753" s="81"/>
      <c r="AQ1753" s="81"/>
      <c r="AR1753" s="81"/>
      <c r="AS1753" s="81"/>
      <c r="AT1753" s="81"/>
      <c r="AU1753" s="81"/>
      <c r="AV1753" s="81"/>
      <c r="AW1753" s="81"/>
      <c r="AX1753" s="81"/>
      <c r="AY1753" s="81"/>
      <c r="AZ1753" s="81"/>
      <c r="BA1753" s="81"/>
      <c r="BB1753" s="81"/>
      <c r="BC1753" s="81"/>
      <c r="BD1753" s="81"/>
      <c r="BE1753" s="81"/>
      <c r="BF1753" s="81"/>
      <c r="BG1753" s="81"/>
      <c r="BH1753" s="81"/>
      <c r="BI1753" s="81"/>
      <c r="BJ1753" s="86"/>
      <c r="BK1753" s="86"/>
      <c r="BL1753" s="34"/>
      <c r="BM1753" s="86"/>
      <c r="BN1753" s="86"/>
      <c r="BO1753" s="86"/>
      <c r="BP1753" s="86"/>
      <c r="BQ1753" s="86"/>
      <c r="BR1753" s="86"/>
      <c r="BS1753" s="86"/>
      <c r="BT1753" s="86"/>
      <c r="BU1753" s="86"/>
      <c r="BV1753" s="86"/>
      <c r="BW1753" s="86"/>
      <c r="BX1753" s="86"/>
      <c r="BY1753" s="86"/>
      <c r="BZ1753" s="86"/>
      <c r="CA1753" s="86"/>
      <c r="CB1753" s="86"/>
      <c r="CC1753" s="86"/>
      <c r="CD1753" s="86"/>
      <c r="CE1753" s="86"/>
      <c r="CF1753" s="86"/>
      <c r="CG1753" s="86"/>
      <c r="CH1753" s="86"/>
      <c r="CI1753" s="86"/>
      <c r="CJ1753" s="86"/>
      <c r="CK1753" s="86"/>
      <c r="CS1753" s="1" t="s">
        <v>4035</v>
      </c>
    </row>
    <row r="1754" spans="1:97" ht="15.75" hidden="1" customHeight="1">
      <c r="A1754" s="86"/>
      <c r="B1754" s="106"/>
      <c r="C1754" s="81"/>
      <c r="D1754" s="106"/>
      <c r="E1754" s="106"/>
      <c r="F1754" s="106"/>
      <c r="G1754" s="106"/>
      <c r="H1754" s="106"/>
      <c r="I1754" s="106"/>
      <c r="J1754" s="106"/>
      <c r="K1754" s="106"/>
      <c r="L1754" s="106"/>
      <c r="M1754" s="81"/>
      <c r="N1754" s="81"/>
      <c r="O1754" s="81"/>
      <c r="P1754" s="81"/>
      <c r="Q1754" s="81"/>
      <c r="R1754" s="81"/>
      <c r="S1754" s="81"/>
      <c r="T1754" s="81"/>
      <c r="U1754" s="81"/>
      <c r="V1754" s="81"/>
      <c r="W1754" s="81"/>
      <c r="X1754" s="81"/>
      <c r="Y1754" s="81"/>
      <c r="Z1754" s="81"/>
      <c r="AA1754" s="81"/>
      <c r="AB1754" s="81"/>
      <c r="AC1754" s="81"/>
      <c r="AD1754" s="81"/>
      <c r="AE1754" s="81"/>
      <c r="AF1754" s="81"/>
      <c r="AG1754" s="81"/>
      <c r="AH1754" s="81"/>
      <c r="AI1754" s="81"/>
      <c r="AJ1754" s="81"/>
      <c r="AK1754" s="81"/>
      <c r="AL1754" s="81"/>
      <c r="AM1754" s="81"/>
      <c r="AN1754" s="81"/>
      <c r="AO1754" s="81"/>
      <c r="AP1754" s="81"/>
      <c r="AQ1754" s="81"/>
      <c r="AR1754" s="81"/>
      <c r="AS1754" s="81"/>
      <c r="AT1754" s="81"/>
      <c r="AU1754" s="81"/>
      <c r="AV1754" s="81"/>
      <c r="AW1754" s="81"/>
      <c r="AX1754" s="81"/>
      <c r="AY1754" s="81"/>
      <c r="AZ1754" s="81"/>
      <c r="BA1754" s="81"/>
      <c r="BB1754" s="81"/>
      <c r="BC1754" s="81"/>
      <c r="BD1754" s="81"/>
      <c r="BE1754" s="81"/>
      <c r="BF1754" s="81"/>
      <c r="BG1754" s="81"/>
      <c r="BH1754" s="81"/>
      <c r="BI1754" s="81"/>
      <c r="BJ1754" s="86"/>
      <c r="BK1754" s="86"/>
      <c r="BL1754" s="34"/>
      <c r="BM1754" s="86"/>
      <c r="BN1754" s="86"/>
      <c r="BO1754" s="86"/>
      <c r="BP1754" s="86"/>
      <c r="BQ1754" s="86"/>
      <c r="BR1754" s="86"/>
      <c r="BS1754" s="86"/>
      <c r="BT1754" s="86"/>
      <c r="BU1754" s="86"/>
      <c r="BV1754" s="86"/>
      <c r="BW1754" s="86"/>
      <c r="BX1754" s="86"/>
      <c r="BY1754" s="86"/>
      <c r="BZ1754" s="86"/>
      <c r="CA1754" s="86"/>
      <c r="CB1754" s="86"/>
      <c r="CC1754" s="86"/>
      <c r="CD1754" s="86"/>
      <c r="CE1754" s="86"/>
      <c r="CF1754" s="86"/>
      <c r="CG1754" s="86"/>
      <c r="CH1754" s="86"/>
      <c r="CI1754" s="86"/>
      <c r="CJ1754" s="86"/>
      <c r="CK1754" s="86"/>
      <c r="CS1754" s="1" t="s">
        <v>4036</v>
      </c>
    </row>
    <row r="1755" spans="1:97" ht="15.75" hidden="1" customHeight="1">
      <c r="A1755" s="86"/>
      <c r="B1755" s="106"/>
      <c r="C1755" s="81"/>
      <c r="D1755" s="106"/>
      <c r="E1755" s="106"/>
      <c r="F1755" s="106"/>
      <c r="G1755" s="106"/>
      <c r="H1755" s="106"/>
      <c r="I1755" s="106"/>
      <c r="J1755" s="106"/>
      <c r="K1755" s="106"/>
      <c r="L1755" s="106"/>
      <c r="M1755" s="81"/>
      <c r="N1755" s="81"/>
      <c r="O1755" s="81"/>
      <c r="P1755" s="81"/>
      <c r="Q1755" s="81"/>
      <c r="R1755" s="81"/>
      <c r="S1755" s="81"/>
      <c r="T1755" s="81"/>
      <c r="U1755" s="81"/>
      <c r="V1755" s="81"/>
      <c r="W1755" s="81"/>
      <c r="X1755" s="81"/>
      <c r="Y1755" s="81"/>
      <c r="Z1755" s="81"/>
      <c r="AA1755" s="81"/>
      <c r="AB1755" s="81"/>
      <c r="AC1755" s="81"/>
      <c r="AD1755" s="81"/>
      <c r="AE1755" s="81"/>
      <c r="AF1755" s="81"/>
      <c r="AG1755" s="81"/>
      <c r="AH1755" s="81"/>
      <c r="AI1755" s="81"/>
      <c r="AJ1755" s="81"/>
      <c r="AK1755" s="81"/>
      <c r="AL1755" s="81"/>
      <c r="AM1755" s="81"/>
      <c r="AN1755" s="81"/>
      <c r="AO1755" s="81"/>
      <c r="AP1755" s="81"/>
      <c r="AQ1755" s="81"/>
      <c r="AR1755" s="81"/>
      <c r="AS1755" s="81"/>
      <c r="AT1755" s="81"/>
      <c r="AU1755" s="81"/>
      <c r="AV1755" s="81"/>
      <c r="AW1755" s="81"/>
      <c r="AX1755" s="81"/>
      <c r="AY1755" s="81"/>
      <c r="AZ1755" s="81"/>
      <c r="BA1755" s="81"/>
      <c r="BB1755" s="81"/>
      <c r="BC1755" s="81"/>
      <c r="BD1755" s="81"/>
      <c r="BE1755" s="81"/>
      <c r="BF1755" s="81"/>
      <c r="BG1755" s="81"/>
      <c r="BH1755" s="81"/>
      <c r="BI1755" s="81"/>
      <c r="BJ1755" s="86"/>
      <c r="BK1755" s="86"/>
      <c r="BL1755" s="34"/>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S1755" s="1" t="s">
        <v>4037</v>
      </c>
    </row>
    <row r="1756" spans="1:97" ht="15.75" hidden="1" customHeight="1">
      <c r="A1756" s="86"/>
      <c r="B1756" s="106"/>
      <c r="C1756" s="81"/>
      <c r="D1756" s="106"/>
      <c r="E1756" s="106"/>
      <c r="F1756" s="106"/>
      <c r="G1756" s="106"/>
      <c r="H1756" s="106"/>
      <c r="I1756" s="106"/>
      <c r="J1756" s="106"/>
      <c r="K1756" s="106"/>
      <c r="L1756" s="106"/>
      <c r="M1756" s="81"/>
      <c r="N1756" s="81"/>
      <c r="O1756" s="81"/>
      <c r="P1756" s="81"/>
      <c r="Q1756" s="81"/>
      <c r="R1756" s="81"/>
      <c r="S1756" s="81"/>
      <c r="T1756" s="81"/>
      <c r="U1756" s="81"/>
      <c r="V1756" s="81"/>
      <c r="W1756" s="81"/>
      <c r="X1756" s="81"/>
      <c r="Y1756" s="81"/>
      <c r="Z1756" s="81"/>
      <c r="AA1756" s="81"/>
      <c r="AB1756" s="81"/>
      <c r="AC1756" s="81"/>
      <c r="AD1756" s="81"/>
      <c r="AE1756" s="81"/>
      <c r="AF1756" s="81"/>
      <c r="AG1756" s="81"/>
      <c r="AH1756" s="81"/>
      <c r="AI1756" s="81"/>
      <c r="AJ1756" s="81"/>
      <c r="AK1756" s="81"/>
      <c r="AL1756" s="81"/>
      <c r="AM1756" s="81"/>
      <c r="AN1756" s="81"/>
      <c r="AO1756" s="81"/>
      <c r="AP1756" s="81"/>
      <c r="AQ1756" s="81"/>
      <c r="AR1756" s="81"/>
      <c r="AS1756" s="81"/>
      <c r="AT1756" s="81"/>
      <c r="AU1756" s="81"/>
      <c r="AV1756" s="81"/>
      <c r="AW1756" s="81"/>
      <c r="AX1756" s="81"/>
      <c r="AY1756" s="81"/>
      <c r="AZ1756" s="81"/>
      <c r="BA1756" s="81"/>
      <c r="BB1756" s="81"/>
      <c r="BC1756" s="81"/>
      <c r="BD1756" s="81"/>
      <c r="BE1756" s="81"/>
      <c r="BF1756" s="81"/>
      <c r="BG1756" s="81"/>
      <c r="BH1756" s="81"/>
      <c r="BI1756" s="81"/>
      <c r="BJ1756" s="86"/>
      <c r="BK1756" s="86"/>
      <c r="BL1756" s="34"/>
      <c r="BM1756" s="86"/>
      <c r="BN1756" s="86"/>
      <c r="BO1756" s="86"/>
      <c r="BP1756" s="86"/>
      <c r="BQ1756" s="86"/>
      <c r="BR1756" s="86"/>
      <c r="BS1756" s="86"/>
      <c r="BT1756" s="86"/>
      <c r="BU1756" s="86"/>
      <c r="BV1756" s="86"/>
      <c r="BW1756" s="86"/>
      <c r="BX1756" s="86"/>
      <c r="BY1756" s="86"/>
      <c r="BZ1756" s="86"/>
      <c r="CA1756" s="86"/>
      <c r="CB1756" s="86"/>
      <c r="CC1756" s="86"/>
      <c r="CD1756" s="86"/>
      <c r="CE1756" s="86"/>
      <c r="CF1756" s="86"/>
      <c r="CG1756" s="86"/>
      <c r="CH1756" s="86"/>
      <c r="CI1756" s="86"/>
      <c r="CJ1756" s="86"/>
      <c r="CK1756" s="86"/>
      <c r="CS1756" s="1" t="s">
        <v>4038</v>
      </c>
    </row>
    <row r="1757" spans="1:97" ht="15.75" hidden="1" customHeight="1">
      <c r="A1757" s="86"/>
      <c r="B1757" s="106"/>
      <c r="C1757" s="81"/>
      <c r="D1757" s="106"/>
      <c r="E1757" s="106"/>
      <c r="F1757" s="106"/>
      <c r="G1757" s="106"/>
      <c r="H1757" s="106"/>
      <c r="I1757" s="106"/>
      <c r="J1757" s="106"/>
      <c r="K1757" s="106"/>
      <c r="L1757" s="106"/>
      <c r="M1757" s="81"/>
      <c r="N1757" s="81"/>
      <c r="O1757" s="81"/>
      <c r="P1757" s="81"/>
      <c r="Q1757" s="81"/>
      <c r="R1757" s="81"/>
      <c r="S1757" s="81"/>
      <c r="T1757" s="81"/>
      <c r="U1757" s="81"/>
      <c r="V1757" s="81"/>
      <c r="W1757" s="81"/>
      <c r="X1757" s="81"/>
      <c r="Y1757" s="81"/>
      <c r="Z1757" s="81"/>
      <c r="AA1757" s="81"/>
      <c r="AB1757" s="81"/>
      <c r="AC1757" s="81"/>
      <c r="AD1757" s="81"/>
      <c r="AE1757" s="81"/>
      <c r="AF1757" s="81"/>
      <c r="AG1757" s="81"/>
      <c r="AH1757" s="81"/>
      <c r="AI1757" s="81"/>
      <c r="AJ1757" s="81"/>
      <c r="AK1757" s="81"/>
      <c r="AL1757" s="81"/>
      <c r="AM1757" s="81"/>
      <c r="AN1757" s="81"/>
      <c r="AO1757" s="81"/>
      <c r="AP1757" s="81"/>
      <c r="AQ1757" s="81"/>
      <c r="AR1757" s="81"/>
      <c r="AS1757" s="81"/>
      <c r="AT1757" s="81"/>
      <c r="AU1757" s="81"/>
      <c r="AV1757" s="81"/>
      <c r="AW1757" s="81"/>
      <c r="AX1757" s="81"/>
      <c r="AY1757" s="81"/>
      <c r="AZ1757" s="81"/>
      <c r="BA1757" s="81"/>
      <c r="BB1757" s="81"/>
      <c r="BC1757" s="81"/>
      <c r="BD1757" s="81"/>
      <c r="BE1757" s="81"/>
      <c r="BF1757" s="81"/>
      <c r="BG1757" s="81"/>
      <c r="BH1757" s="81"/>
      <c r="BI1757" s="81"/>
      <c r="BJ1757" s="86"/>
      <c r="BK1757" s="86"/>
      <c r="BL1757" s="34"/>
      <c r="BM1757" s="86"/>
      <c r="BN1757" s="86"/>
      <c r="BO1757" s="86"/>
      <c r="BP1757" s="86"/>
      <c r="BQ1757" s="86"/>
      <c r="BR1757" s="86"/>
      <c r="BS1757" s="86"/>
      <c r="BT1757" s="86"/>
      <c r="BU1757" s="86"/>
      <c r="BV1757" s="86"/>
      <c r="BW1757" s="86"/>
      <c r="BX1757" s="86"/>
      <c r="BY1757" s="86"/>
      <c r="BZ1757" s="86"/>
      <c r="CA1757" s="86"/>
      <c r="CB1757" s="86"/>
      <c r="CC1757" s="86"/>
      <c r="CD1757" s="86"/>
      <c r="CE1757" s="86"/>
      <c r="CF1757" s="86"/>
      <c r="CG1757" s="86"/>
      <c r="CH1757" s="86"/>
      <c r="CI1757" s="86"/>
      <c r="CJ1757" s="86"/>
      <c r="CK1757" s="86"/>
      <c r="CS1757" s="1" t="s">
        <v>4039</v>
      </c>
    </row>
    <row r="1758" spans="1:97" ht="15.75" hidden="1" customHeight="1">
      <c r="A1758" s="86"/>
      <c r="B1758" s="106"/>
      <c r="C1758" s="81"/>
      <c r="D1758" s="106"/>
      <c r="E1758" s="106"/>
      <c r="F1758" s="106"/>
      <c r="G1758" s="106"/>
      <c r="H1758" s="106"/>
      <c r="I1758" s="106"/>
      <c r="J1758" s="106"/>
      <c r="K1758" s="106"/>
      <c r="L1758" s="106"/>
      <c r="M1758" s="81"/>
      <c r="N1758" s="81"/>
      <c r="O1758" s="81"/>
      <c r="P1758" s="81"/>
      <c r="Q1758" s="81"/>
      <c r="R1758" s="81"/>
      <c r="S1758" s="81"/>
      <c r="T1758" s="81"/>
      <c r="U1758" s="81"/>
      <c r="V1758" s="81"/>
      <c r="W1758" s="81"/>
      <c r="X1758" s="81"/>
      <c r="Y1758" s="81"/>
      <c r="Z1758" s="81"/>
      <c r="AA1758" s="81"/>
      <c r="AB1758" s="81"/>
      <c r="AC1758" s="81"/>
      <c r="AD1758" s="81"/>
      <c r="AE1758" s="81"/>
      <c r="AF1758" s="81"/>
      <c r="AG1758" s="81"/>
      <c r="AH1758" s="81"/>
      <c r="AI1758" s="81"/>
      <c r="AJ1758" s="81"/>
      <c r="AK1758" s="81"/>
      <c r="AL1758" s="81"/>
      <c r="AM1758" s="81"/>
      <c r="AN1758" s="81"/>
      <c r="AO1758" s="81"/>
      <c r="AP1758" s="81"/>
      <c r="AQ1758" s="81"/>
      <c r="AR1758" s="81"/>
      <c r="AS1758" s="81"/>
      <c r="AT1758" s="81"/>
      <c r="AU1758" s="81"/>
      <c r="AV1758" s="81"/>
      <c r="AW1758" s="81"/>
      <c r="AX1758" s="81"/>
      <c r="AY1758" s="81"/>
      <c r="AZ1758" s="81"/>
      <c r="BA1758" s="81"/>
      <c r="BB1758" s="81"/>
      <c r="BC1758" s="81"/>
      <c r="BD1758" s="81"/>
      <c r="BE1758" s="81"/>
      <c r="BF1758" s="81"/>
      <c r="BG1758" s="81"/>
      <c r="BH1758" s="81"/>
      <c r="BI1758" s="81"/>
      <c r="BJ1758" s="86"/>
      <c r="BK1758" s="86"/>
      <c r="BL1758" s="34"/>
      <c r="BM1758" s="86"/>
      <c r="BN1758" s="86"/>
      <c r="BO1758" s="86"/>
      <c r="BP1758" s="86"/>
      <c r="BQ1758" s="86"/>
      <c r="BR1758" s="86"/>
      <c r="BS1758" s="86"/>
      <c r="BT1758" s="86"/>
      <c r="BU1758" s="86"/>
      <c r="BV1758" s="86"/>
      <c r="BW1758" s="86"/>
      <c r="BX1758" s="86"/>
      <c r="BY1758" s="86"/>
      <c r="BZ1758" s="86"/>
      <c r="CA1758" s="86"/>
      <c r="CB1758" s="86"/>
      <c r="CC1758" s="86"/>
      <c r="CD1758" s="86"/>
      <c r="CE1758" s="86"/>
      <c r="CF1758" s="86"/>
      <c r="CG1758" s="86"/>
      <c r="CH1758" s="86"/>
      <c r="CI1758" s="86"/>
      <c r="CJ1758" s="86"/>
      <c r="CK1758" s="86"/>
      <c r="CS1758" s="1" t="s">
        <v>4040</v>
      </c>
    </row>
    <row r="1759" spans="1:97" ht="15.75" hidden="1" customHeight="1">
      <c r="A1759" s="86"/>
      <c r="B1759" s="106"/>
      <c r="C1759" s="81"/>
      <c r="D1759" s="106"/>
      <c r="E1759" s="106"/>
      <c r="F1759" s="106"/>
      <c r="G1759" s="106"/>
      <c r="H1759" s="106"/>
      <c r="I1759" s="106"/>
      <c r="J1759" s="106"/>
      <c r="K1759" s="106"/>
      <c r="L1759" s="106"/>
      <c r="M1759" s="81"/>
      <c r="N1759" s="81"/>
      <c r="O1759" s="81"/>
      <c r="P1759" s="81"/>
      <c r="Q1759" s="81"/>
      <c r="R1759" s="81"/>
      <c r="S1759" s="81"/>
      <c r="T1759" s="81"/>
      <c r="U1759" s="81"/>
      <c r="V1759" s="81"/>
      <c r="W1759" s="81"/>
      <c r="X1759" s="81"/>
      <c r="Y1759" s="81"/>
      <c r="Z1759" s="81"/>
      <c r="AA1759" s="81"/>
      <c r="AB1759" s="81"/>
      <c r="AC1759" s="81"/>
      <c r="AD1759" s="81"/>
      <c r="AE1759" s="81"/>
      <c r="AF1759" s="81"/>
      <c r="AG1759" s="81"/>
      <c r="AH1759" s="81"/>
      <c r="AI1759" s="81"/>
      <c r="AJ1759" s="81"/>
      <c r="AK1759" s="81"/>
      <c r="AL1759" s="81"/>
      <c r="AM1759" s="81"/>
      <c r="AN1759" s="81"/>
      <c r="AO1759" s="81"/>
      <c r="AP1759" s="81"/>
      <c r="AQ1759" s="81"/>
      <c r="AR1759" s="81"/>
      <c r="AS1759" s="81"/>
      <c r="AT1759" s="81"/>
      <c r="AU1759" s="81"/>
      <c r="AV1759" s="81"/>
      <c r="AW1759" s="81"/>
      <c r="AX1759" s="81"/>
      <c r="AY1759" s="81"/>
      <c r="AZ1759" s="81"/>
      <c r="BA1759" s="81"/>
      <c r="BB1759" s="81"/>
      <c r="BC1759" s="81"/>
      <c r="BD1759" s="81"/>
      <c r="BE1759" s="81"/>
      <c r="BF1759" s="81"/>
      <c r="BG1759" s="81"/>
      <c r="BH1759" s="81"/>
      <c r="BI1759" s="81"/>
      <c r="BJ1759" s="86"/>
      <c r="BK1759" s="86"/>
      <c r="BL1759" s="34"/>
      <c r="BM1759" s="86"/>
      <c r="BN1759" s="86"/>
      <c r="BO1759" s="86"/>
      <c r="BP1759" s="86"/>
      <c r="BQ1759" s="86"/>
      <c r="BR1759" s="86"/>
      <c r="BS1759" s="86"/>
      <c r="BT1759" s="86"/>
      <c r="BU1759" s="86"/>
      <c r="BV1759" s="86"/>
      <c r="BW1759" s="86"/>
      <c r="BX1759" s="86"/>
      <c r="BY1759" s="86"/>
      <c r="BZ1759" s="86"/>
      <c r="CA1759" s="86"/>
      <c r="CB1759" s="86"/>
      <c r="CC1759" s="86"/>
      <c r="CD1759" s="86"/>
      <c r="CE1759" s="86"/>
      <c r="CF1759" s="86"/>
      <c r="CG1759" s="86"/>
      <c r="CH1759" s="86"/>
      <c r="CI1759" s="86"/>
      <c r="CJ1759" s="86"/>
      <c r="CK1759" s="86"/>
      <c r="CS1759" s="1" t="s">
        <v>4041</v>
      </c>
    </row>
    <row r="1760" spans="1:97" ht="15.75" hidden="1" customHeight="1">
      <c r="A1760" s="86"/>
      <c r="B1760" s="106"/>
      <c r="C1760" s="81"/>
      <c r="D1760" s="106"/>
      <c r="E1760" s="106"/>
      <c r="F1760" s="106"/>
      <c r="G1760" s="106"/>
      <c r="H1760" s="106"/>
      <c r="I1760" s="106"/>
      <c r="J1760" s="106"/>
      <c r="K1760" s="106"/>
      <c r="L1760" s="106"/>
      <c r="M1760" s="81"/>
      <c r="N1760" s="81"/>
      <c r="O1760" s="81"/>
      <c r="P1760" s="81"/>
      <c r="Q1760" s="81"/>
      <c r="R1760" s="81"/>
      <c r="S1760" s="81"/>
      <c r="T1760" s="81"/>
      <c r="U1760" s="81"/>
      <c r="V1760" s="81"/>
      <c r="W1760" s="81"/>
      <c r="X1760" s="81"/>
      <c r="Y1760" s="81"/>
      <c r="Z1760" s="81"/>
      <c r="AA1760" s="81"/>
      <c r="AB1760" s="81"/>
      <c r="AC1760" s="81"/>
      <c r="AD1760" s="81"/>
      <c r="AE1760" s="81"/>
      <c r="AF1760" s="81"/>
      <c r="AG1760" s="81"/>
      <c r="AH1760" s="81"/>
      <c r="AI1760" s="81"/>
      <c r="AJ1760" s="81"/>
      <c r="AK1760" s="81"/>
      <c r="AL1760" s="81"/>
      <c r="AM1760" s="81"/>
      <c r="AN1760" s="81"/>
      <c r="AO1760" s="81"/>
      <c r="AP1760" s="81"/>
      <c r="AQ1760" s="81"/>
      <c r="AR1760" s="81"/>
      <c r="AS1760" s="81"/>
      <c r="AT1760" s="81"/>
      <c r="AU1760" s="81"/>
      <c r="AV1760" s="81"/>
      <c r="AW1760" s="81"/>
      <c r="AX1760" s="81"/>
      <c r="AY1760" s="81"/>
      <c r="AZ1760" s="81"/>
      <c r="BA1760" s="81"/>
      <c r="BB1760" s="81"/>
      <c r="BC1760" s="81"/>
      <c r="BD1760" s="81"/>
      <c r="BE1760" s="81"/>
      <c r="BF1760" s="81"/>
      <c r="BG1760" s="81"/>
      <c r="BH1760" s="81"/>
      <c r="BI1760" s="81"/>
      <c r="BJ1760" s="86"/>
      <c r="BK1760" s="86"/>
      <c r="BL1760" s="34"/>
      <c r="BM1760" s="86"/>
      <c r="BN1760" s="86"/>
      <c r="BO1760" s="86"/>
      <c r="BP1760" s="86"/>
      <c r="BQ1760" s="86"/>
      <c r="BR1760" s="86"/>
      <c r="BS1760" s="86"/>
      <c r="BT1760" s="86"/>
      <c r="BU1760" s="86"/>
      <c r="BV1760" s="86"/>
      <c r="BW1760" s="86"/>
      <c r="BX1760" s="86"/>
      <c r="BY1760" s="86"/>
      <c r="BZ1760" s="86"/>
      <c r="CA1760" s="86"/>
      <c r="CB1760" s="86"/>
      <c r="CC1760" s="86"/>
      <c r="CD1760" s="86"/>
      <c r="CE1760" s="86"/>
      <c r="CF1760" s="86"/>
      <c r="CG1760" s="86"/>
      <c r="CH1760" s="86"/>
      <c r="CI1760" s="86"/>
      <c r="CJ1760" s="86"/>
      <c r="CK1760" s="86"/>
      <c r="CS1760" s="1" t="s">
        <v>4042</v>
      </c>
    </row>
    <row r="1761" spans="1:97" ht="15.75" hidden="1" customHeight="1">
      <c r="A1761" s="86"/>
      <c r="B1761" s="106"/>
      <c r="C1761" s="81"/>
      <c r="D1761" s="106"/>
      <c r="E1761" s="106"/>
      <c r="F1761" s="106"/>
      <c r="G1761" s="106"/>
      <c r="H1761" s="106"/>
      <c r="I1761" s="106"/>
      <c r="J1761" s="106"/>
      <c r="K1761" s="106"/>
      <c r="L1761" s="106"/>
      <c r="M1761" s="81"/>
      <c r="N1761" s="81"/>
      <c r="O1761" s="81"/>
      <c r="P1761" s="81"/>
      <c r="Q1761" s="81"/>
      <c r="R1761" s="81"/>
      <c r="S1761" s="81"/>
      <c r="T1761" s="81"/>
      <c r="U1761" s="81"/>
      <c r="V1761" s="81"/>
      <c r="W1761" s="81"/>
      <c r="X1761" s="81"/>
      <c r="Y1761" s="81"/>
      <c r="Z1761" s="81"/>
      <c r="AA1761" s="81"/>
      <c r="AB1761" s="81"/>
      <c r="AC1761" s="81"/>
      <c r="AD1761" s="81"/>
      <c r="AE1761" s="81"/>
      <c r="AF1761" s="81"/>
      <c r="AG1761" s="81"/>
      <c r="AH1761" s="81"/>
      <c r="AI1761" s="81"/>
      <c r="AJ1761" s="81"/>
      <c r="AK1761" s="81"/>
      <c r="AL1761" s="81"/>
      <c r="AM1761" s="81"/>
      <c r="AN1761" s="81"/>
      <c r="AO1761" s="81"/>
      <c r="AP1761" s="81"/>
      <c r="AQ1761" s="81"/>
      <c r="AR1761" s="81"/>
      <c r="AS1761" s="81"/>
      <c r="AT1761" s="81"/>
      <c r="AU1761" s="81"/>
      <c r="AV1761" s="81"/>
      <c r="AW1761" s="81"/>
      <c r="AX1761" s="81"/>
      <c r="AY1761" s="81"/>
      <c r="AZ1761" s="81"/>
      <c r="BA1761" s="81"/>
      <c r="BB1761" s="81"/>
      <c r="BC1761" s="81"/>
      <c r="BD1761" s="81"/>
      <c r="BE1761" s="81"/>
      <c r="BF1761" s="81"/>
      <c r="BG1761" s="81"/>
      <c r="BH1761" s="81"/>
      <c r="BI1761" s="81"/>
      <c r="BJ1761" s="86"/>
      <c r="BK1761" s="86"/>
      <c r="BL1761" s="34"/>
      <c r="BM1761" s="86"/>
      <c r="BN1761" s="86"/>
      <c r="BO1761" s="86"/>
      <c r="BP1761" s="86"/>
      <c r="BQ1761" s="86"/>
      <c r="BR1761" s="86"/>
      <c r="BS1761" s="86"/>
      <c r="BT1761" s="86"/>
      <c r="BU1761" s="86"/>
      <c r="BV1761" s="86"/>
      <c r="BW1761" s="86"/>
      <c r="BX1761" s="86"/>
      <c r="BY1761" s="86"/>
      <c r="BZ1761" s="86"/>
      <c r="CA1761" s="86"/>
      <c r="CB1761" s="86"/>
      <c r="CC1761" s="86"/>
      <c r="CD1761" s="86"/>
      <c r="CE1761" s="86"/>
      <c r="CF1761" s="86"/>
      <c r="CG1761" s="86"/>
      <c r="CH1761" s="86"/>
      <c r="CI1761" s="86"/>
      <c r="CJ1761" s="86"/>
      <c r="CK1761" s="86"/>
      <c r="CS1761" s="1" t="s">
        <v>4043</v>
      </c>
    </row>
    <row r="1762" spans="1:97" ht="15.75" hidden="1" customHeight="1">
      <c r="A1762" s="86"/>
      <c r="B1762" s="106"/>
      <c r="C1762" s="81"/>
      <c r="D1762" s="106"/>
      <c r="E1762" s="106"/>
      <c r="F1762" s="106"/>
      <c r="G1762" s="106"/>
      <c r="H1762" s="106"/>
      <c r="I1762" s="106"/>
      <c r="J1762" s="106"/>
      <c r="K1762" s="106"/>
      <c r="L1762" s="106"/>
      <c r="M1762" s="81"/>
      <c r="N1762" s="81"/>
      <c r="O1762" s="81"/>
      <c r="P1762" s="81"/>
      <c r="Q1762" s="81"/>
      <c r="R1762" s="81"/>
      <c r="S1762" s="81"/>
      <c r="T1762" s="81"/>
      <c r="U1762" s="81"/>
      <c r="V1762" s="81"/>
      <c r="W1762" s="81"/>
      <c r="X1762" s="81"/>
      <c r="Y1762" s="81"/>
      <c r="Z1762" s="81"/>
      <c r="AA1762" s="81"/>
      <c r="AB1762" s="81"/>
      <c r="AC1762" s="81"/>
      <c r="AD1762" s="81"/>
      <c r="AE1762" s="81"/>
      <c r="AF1762" s="81"/>
      <c r="AG1762" s="81"/>
      <c r="AH1762" s="81"/>
      <c r="AI1762" s="81"/>
      <c r="AJ1762" s="81"/>
      <c r="AK1762" s="81"/>
      <c r="AL1762" s="81"/>
      <c r="AM1762" s="81"/>
      <c r="AN1762" s="81"/>
      <c r="AO1762" s="81"/>
      <c r="AP1762" s="81"/>
      <c r="AQ1762" s="81"/>
      <c r="AR1762" s="81"/>
      <c r="AS1762" s="81"/>
      <c r="AT1762" s="81"/>
      <c r="AU1762" s="81"/>
      <c r="AV1762" s="81"/>
      <c r="AW1762" s="81"/>
      <c r="AX1762" s="81"/>
      <c r="AY1762" s="81"/>
      <c r="AZ1762" s="81"/>
      <c r="BA1762" s="81"/>
      <c r="BB1762" s="81"/>
      <c r="BC1762" s="81"/>
      <c r="BD1762" s="81"/>
      <c r="BE1762" s="81"/>
      <c r="BF1762" s="81"/>
      <c r="BG1762" s="81"/>
      <c r="BH1762" s="81"/>
      <c r="BI1762" s="81"/>
      <c r="BJ1762" s="86"/>
      <c r="BK1762" s="86"/>
      <c r="BL1762" s="34"/>
      <c r="BM1762" s="86"/>
      <c r="BN1762" s="86"/>
      <c r="BO1762" s="86"/>
      <c r="BP1762" s="86"/>
      <c r="BQ1762" s="86"/>
      <c r="BR1762" s="86"/>
      <c r="BS1762" s="86"/>
      <c r="BT1762" s="86"/>
      <c r="BU1762" s="86"/>
      <c r="BV1762" s="86"/>
      <c r="BW1762" s="86"/>
      <c r="BX1762" s="86"/>
      <c r="BY1762" s="86"/>
      <c r="BZ1762" s="86"/>
      <c r="CA1762" s="86"/>
      <c r="CB1762" s="86"/>
      <c r="CC1762" s="86"/>
      <c r="CD1762" s="86"/>
      <c r="CE1762" s="86"/>
      <c r="CF1762" s="86"/>
      <c r="CG1762" s="86"/>
      <c r="CH1762" s="86"/>
      <c r="CI1762" s="86"/>
      <c r="CJ1762" s="86"/>
      <c r="CK1762" s="86"/>
      <c r="CS1762" s="1" t="s">
        <v>4044</v>
      </c>
    </row>
    <row r="1763" spans="1:97" ht="15.75" hidden="1" customHeight="1">
      <c r="A1763" s="86"/>
      <c r="B1763" s="106"/>
      <c r="C1763" s="81"/>
      <c r="D1763" s="106"/>
      <c r="E1763" s="106"/>
      <c r="F1763" s="106"/>
      <c r="G1763" s="106"/>
      <c r="H1763" s="106"/>
      <c r="I1763" s="106"/>
      <c r="J1763" s="106"/>
      <c r="K1763" s="106"/>
      <c r="L1763" s="106"/>
      <c r="M1763" s="81"/>
      <c r="N1763" s="81"/>
      <c r="O1763" s="81"/>
      <c r="P1763" s="81"/>
      <c r="Q1763" s="81"/>
      <c r="R1763" s="81"/>
      <c r="S1763" s="81"/>
      <c r="T1763" s="81"/>
      <c r="U1763" s="81"/>
      <c r="V1763" s="81"/>
      <c r="W1763" s="81"/>
      <c r="X1763" s="81"/>
      <c r="Y1763" s="81"/>
      <c r="Z1763" s="81"/>
      <c r="AA1763" s="81"/>
      <c r="AB1763" s="81"/>
      <c r="AC1763" s="81"/>
      <c r="AD1763" s="81"/>
      <c r="AE1763" s="81"/>
      <c r="AF1763" s="81"/>
      <c r="AG1763" s="81"/>
      <c r="AH1763" s="81"/>
      <c r="AI1763" s="81"/>
      <c r="AJ1763" s="81"/>
      <c r="AK1763" s="81"/>
      <c r="AL1763" s="81"/>
      <c r="AM1763" s="81"/>
      <c r="AN1763" s="81"/>
      <c r="AO1763" s="81"/>
      <c r="AP1763" s="81"/>
      <c r="AQ1763" s="81"/>
      <c r="AR1763" s="81"/>
      <c r="AS1763" s="81"/>
      <c r="AT1763" s="81"/>
      <c r="AU1763" s="81"/>
      <c r="AV1763" s="81"/>
      <c r="AW1763" s="81"/>
      <c r="AX1763" s="81"/>
      <c r="AY1763" s="81"/>
      <c r="AZ1763" s="81"/>
      <c r="BA1763" s="81"/>
      <c r="BB1763" s="81"/>
      <c r="BC1763" s="81"/>
      <c r="BD1763" s="81"/>
      <c r="BE1763" s="81"/>
      <c r="BF1763" s="81"/>
      <c r="BG1763" s="81"/>
      <c r="BH1763" s="81"/>
      <c r="BI1763" s="81"/>
      <c r="BJ1763" s="86"/>
      <c r="BK1763" s="86"/>
      <c r="BL1763" s="34"/>
      <c r="BM1763" s="86"/>
      <c r="BN1763" s="86"/>
      <c r="BO1763" s="86"/>
      <c r="BP1763" s="86"/>
      <c r="BQ1763" s="86"/>
      <c r="BR1763" s="86"/>
      <c r="BS1763" s="86"/>
      <c r="BT1763" s="86"/>
      <c r="BU1763" s="86"/>
      <c r="BV1763" s="86"/>
      <c r="BW1763" s="86"/>
      <c r="BX1763" s="86"/>
      <c r="BY1763" s="86"/>
      <c r="BZ1763" s="86"/>
      <c r="CA1763" s="86"/>
      <c r="CB1763" s="86"/>
      <c r="CC1763" s="86"/>
      <c r="CD1763" s="86"/>
      <c r="CE1763" s="86"/>
      <c r="CF1763" s="86"/>
      <c r="CG1763" s="86"/>
      <c r="CH1763" s="86"/>
      <c r="CI1763" s="86"/>
      <c r="CJ1763" s="86"/>
      <c r="CK1763" s="86"/>
      <c r="CS1763" s="1" t="s">
        <v>4045</v>
      </c>
    </row>
    <row r="1764" spans="1:97" ht="15.75" hidden="1" customHeight="1">
      <c r="A1764" s="86"/>
      <c r="B1764" s="106"/>
      <c r="C1764" s="81"/>
      <c r="D1764" s="106"/>
      <c r="E1764" s="106"/>
      <c r="F1764" s="106"/>
      <c r="G1764" s="106"/>
      <c r="H1764" s="106"/>
      <c r="I1764" s="106"/>
      <c r="J1764" s="106"/>
      <c r="K1764" s="106"/>
      <c r="L1764" s="106"/>
      <c r="M1764" s="81"/>
      <c r="N1764" s="81"/>
      <c r="O1764" s="81"/>
      <c r="P1764" s="81"/>
      <c r="Q1764" s="81"/>
      <c r="R1764" s="81"/>
      <c r="S1764" s="81"/>
      <c r="T1764" s="81"/>
      <c r="U1764" s="81"/>
      <c r="V1764" s="81"/>
      <c r="W1764" s="81"/>
      <c r="X1764" s="81"/>
      <c r="Y1764" s="81"/>
      <c r="Z1764" s="81"/>
      <c r="AA1764" s="81"/>
      <c r="AB1764" s="81"/>
      <c r="AC1764" s="81"/>
      <c r="AD1764" s="81"/>
      <c r="AE1764" s="81"/>
      <c r="AF1764" s="81"/>
      <c r="AG1764" s="81"/>
      <c r="AH1764" s="81"/>
      <c r="AI1764" s="81"/>
      <c r="AJ1764" s="81"/>
      <c r="AK1764" s="81"/>
      <c r="AL1764" s="81"/>
      <c r="AM1764" s="81"/>
      <c r="AN1764" s="81"/>
      <c r="AO1764" s="81"/>
      <c r="AP1764" s="81"/>
      <c r="AQ1764" s="81"/>
      <c r="AR1764" s="81"/>
      <c r="AS1764" s="81"/>
      <c r="AT1764" s="81"/>
      <c r="AU1764" s="81"/>
      <c r="AV1764" s="81"/>
      <c r="AW1764" s="81"/>
      <c r="AX1764" s="81"/>
      <c r="AY1764" s="81"/>
      <c r="AZ1764" s="81"/>
      <c r="BA1764" s="81"/>
      <c r="BB1764" s="81"/>
      <c r="BC1764" s="81"/>
      <c r="BD1764" s="81"/>
      <c r="BE1764" s="81"/>
      <c r="BF1764" s="81"/>
      <c r="BG1764" s="81"/>
      <c r="BH1764" s="81"/>
      <c r="BI1764" s="81"/>
      <c r="BJ1764" s="86"/>
      <c r="BK1764" s="86"/>
      <c r="BL1764" s="34"/>
      <c r="BM1764" s="86"/>
      <c r="BN1764" s="86"/>
      <c r="BO1764" s="86"/>
      <c r="BP1764" s="86"/>
      <c r="BQ1764" s="86"/>
      <c r="BR1764" s="86"/>
      <c r="BS1764" s="86"/>
      <c r="BT1764" s="86"/>
      <c r="BU1764" s="86"/>
      <c r="BV1764" s="86"/>
      <c r="BW1764" s="86"/>
      <c r="BX1764" s="86"/>
      <c r="BY1764" s="86"/>
      <c r="BZ1764" s="86"/>
      <c r="CA1764" s="86"/>
      <c r="CB1764" s="86"/>
      <c r="CC1764" s="86"/>
      <c r="CD1764" s="86"/>
      <c r="CE1764" s="86"/>
      <c r="CF1764" s="86"/>
      <c r="CG1764" s="86"/>
      <c r="CH1764" s="86"/>
      <c r="CI1764" s="86"/>
      <c r="CJ1764" s="86"/>
      <c r="CK1764" s="86"/>
      <c r="CS1764" s="1" t="s">
        <v>4046</v>
      </c>
    </row>
    <row r="1765" spans="1:97" ht="15.75" hidden="1" customHeight="1">
      <c r="A1765" s="86"/>
      <c r="B1765" s="106"/>
      <c r="C1765" s="81"/>
      <c r="D1765" s="106"/>
      <c r="E1765" s="106"/>
      <c r="F1765" s="106"/>
      <c r="G1765" s="106"/>
      <c r="H1765" s="106"/>
      <c r="I1765" s="106"/>
      <c r="J1765" s="106"/>
      <c r="K1765" s="106"/>
      <c r="L1765" s="106"/>
      <c r="M1765" s="81"/>
      <c r="N1765" s="81"/>
      <c r="O1765" s="81"/>
      <c r="P1765" s="81"/>
      <c r="Q1765" s="81"/>
      <c r="R1765" s="81"/>
      <c r="S1765" s="81"/>
      <c r="T1765" s="81"/>
      <c r="U1765" s="81"/>
      <c r="V1765" s="81"/>
      <c r="W1765" s="81"/>
      <c r="X1765" s="81"/>
      <c r="Y1765" s="81"/>
      <c r="Z1765" s="81"/>
      <c r="AA1765" s="81"/>
      <c r="AB1765" s="81"/>
      <c r="AC1765" s="81"/>
      <c r="AD1765" s="81"/>
      <c r="AE1765" s="81"/>
      <c r="AF1765" s="81"/>
      <c r="AG1765" s="81"/>
      <c r="AH1765" s="81"/>
      <c r="AI1765" s="81"/>
      <c r="AJ1765" s="81"/>
      <c r="AK1765" s="81"/>
      <c r="AL1765" s="81"/>
      <c r="AM1765" s="81"/>
      <c r="AN1765" s="81"/>
      <c r="AO1765" s="81"/>
      <c r="AP1765" s="81"/>
      <c r="AQ1765" s="81"/>
      <c r="AR1765" s="81"/>
      <c r="AS1765" s="81"/>
      <c r="AT1765" s="81"/>
      <c r="AU1765" s="81"/>
      <c r="AV1765" s="81"/>
      <c r="AW1765" s="81"/>
      <c r="AX1765" s="81"/>
      <c r="AY1765" s="81"/>
      <c r="AZ1765" s="81"/>
      <c r="BA1765" s="81"/>
      <c r="BB1765" s="81"/>
      <c r="BC1765" s="81"/>
      <c r="BD1765" s="81"/>
      <c r="BE1765" s="81"/>
      <c r="BF1765" s="81"/>
      <c r="BG1765" s="81"/>
      <c r="BH1765" s="81"/>
      <c r="BI1765" s="81"/>
      <c r="BJ1765" s="86"/>
      <c r="BK1765" s="86"/>
      <c r="BL1765" s="34"/>
      <c r="BM1765" s="86"/>
      <c r="BN1765" s="86"/>
      <c r="BO1765" s="86"/>
      <c r="BP1765" s="86"/>
      <c r="BQ1765" s="86"/>
      <c r="BR1765" s="86"/>
      <c r="BS1765" s="86"/>
      <c r="BT1765" s="86"/>
      <c r="BU1765" s="86"/>
      <c r="BV1765" s="86"/>
      <c r="BW1765" s="86"/>
      <c r="BX1765" s="86"/>
      <c r="BY1765" s="86"/>
      <c r="BZ1765" s="86"/>
      <c r="CA1765" s="86"/>
      <c r="CB1765" s="86"/>
      <c r="CC1765" s="86"/>
      <c r="CD1765" s="86"/>
      <c r="CE1765" s="86"/>
      <c r="CF1765" s="86"/>
      <c r="CG1765" s="86"/>
      <c r="CH1765" s="86"/>
      <c r="CI1765" s="86"/>
      <c r="CJ1765" s="86"/>
      <c r="CK1765" s="86"/>
      <c r="CS1765" s="1" t="s">
        <v>4047</v>
      </c>
    </row>
    <row r="1766" spans="1:97" ht="15.75" hidden="1" customHeight="1">
      <c r="A1766" s="86"/>
      <c r="B1766" s="106"/>
      <c r="C1766" s="81"/>
      <c r="D1766" s="106"/>
      <c r="E1766" s="106"/>
      <c r="F1766" s="106"/>
      <c r="G1766" s="106"/>
      <c r="H1766" s="106"/>
      <c r="I1766" s="106"/>
      <c r="J1766" s="106"/>
      <c r="K1766" s="106"/>
      <c r="L1766" s="106"/>
      <c r="M1766" s="81"/>
      <c r="N1766" s="81"/>
      <c r="O1766" s="81"/>
      <c r="P1766" s="81"/>
      <c r="Q1766" s="81"/>
      <c r="R1766" s="81"/>
      <c r="S1766" s="81"/>
      <c r="T1766" s="81"/>
      <c r="U1766" s="81"/>
      <c r="V1766" s="81"/>
      <c r="W1766" s="81"/>
      <c r="X1766" s="81"/>
      <c r="Y1766" s="81"/>
      <c r="Z1766" s="81"/>
      <c r="AA1766" s="81"/>
      <c r="AB1766" s="81"/>
      <c r="AC1766" s="81"/>
      <c r="AD1766" s="81"/>
      <c r="AE1766" s="81"/>
      <c r="AF1766" s="81"/>
      <c r="AG1766" s="81"/>
      <c r="AH1766" s="81"/>
      <c r="AI1766" s="81"/>
      <c r="AJ1766" s="81"/>
      <c r="AK1766" s="81"/>
      <c r="AL1766" s="81"/>
      <c r="AM1766" s="81"/>
      <c r="AN1766" s="81"/>
      <c r="AO1766" s="81"/>
      <c r="AP1766" s="81"/>
      <c r="AQ1766" s="81"/>
      <c r="AR1766" s="81"/>
      <c r="AS1766" s="81"/>
      <c r="AT1766" s="81"/>
      <c r="AU1766" s="81"/>
      <c r="AV1766" s="81"/>
      <c r="AW1766" s="81"/>
      <c r="AX1766" s="81"/>
      <c r="AY1766" s="81"/>
      <c r="AZ1766" s="81"/>
      <c r="BA1766" s="81"/>
      <c r="BB1766" s="81"/>
      <c r="BC1766" s="81"/>
      <c r="BD1766" s="81"/>
      <c r="BE1766" s="81"/>
      <c r="BF1766" s="81"/>
      <c r="BG1766" s="81"/>
      <c r="BH1766" s="81"/>
      <c r="BI1766" s="81"/>
      <c r="BJ1766" s="86"/>
      <c r="BK1766" s="86"/>
      <c r="BL1766" s="34"/>
      <c r="BM1766" s="86"/>
      <c r="BN1766" s="86"/>
      <c r="BO1766" s="86"/>
      <c r="BP1766" s="86"/>
      <c r="BQ1766" s="86"/>
      <c r="BR1766" s="86"/>
      <c r="BS1766" s="86"/>
      <c r="BT1766" s="86"/>
      <c r="BU1766" s="86"/>
      <c r="BV1766" s="86"/>
      <c r="BW1766" s="86"/>
      <c r="BX1766" s="86"/>
      <c r="BY1766" s="86"/>
      <c r="BZ1766" s="86"/>
      <c r="CA1766" s="86"/>
      <c r="CB1766" s="86"/>
      <c r="CC1766" s="86"/>
      <c r="CD1766" s="86"/>
      <c r="CE1766" s="86"/>
      <c r="CF1766" s="86"/>
      <c r="CG1766" s="86"/>
      <c r="CH1766" s="86"/>
      <c r="CI1766" s="86"/>
      <c r="CJ1766" s="86"/>
      <c r="CK1766" s="86"/>
      <c r="CS1766" s="1" t="s">
        <v>4048</v>
      </c>
    </row>
    <row r="1767" spans="1:97" ht="15.75" hidden="1" customHeight="1">
      <c r="A1767" s="86"/>
      <c r="B1767" s="106"/>
      <c r="C1767" s="81"/>
      <c r="D1767" s="106"/>
      <c r="E1767" s="106"/>
      <c r="F1767" s="106"/>
      <c r="G1767" s="106"/>
      <c r="H1767" s="106"/>
      <c r="I1767" s="106"/>
      <c r="J1767" s="106"/>
      <c r="K1767" s="106"/>
      <c r="L1767" s="106"/>
      <c r="M1767" s="81"/>
      <c r="N1767" s="81"/>
      <c r="O1767" s="81"/>
      <c r="P1767" s="81"/>
      <c r="Q1767" s="81"/>
      <c r="R1767" s="81"/>
      <c r="S1767" s="81"/>
      <c r="T1767" s="81"/>
      <c r="U1767" s="81"/>
      <c r="V1767" s="81"/>
      <c r="W1767" s="81"/>
      <c r="X1767" s="81"/>
      <c r="Y1767" s="81"/>
      <c r="Z1767" s="81"/>
      <c r="AA1767" s="81"/>
      <c r="AB1767" s="81"/>
      <c r="AC1767" s="81"/>
      <c r="AD1767" s="81"/>
      <c r="AE1767" s="81"/>
      <c r="AF1767" s="81"/>
      <c r="AG1767" s="81"/>
      <c r="AH1767" s="81"/>
      <c r="AI1767" s="81"/>
      <c r="AJ1767" s="81"/>
      <c r="AK1767" s="81"/>
      <c r="AL1767" s="81"/>
      <c r="AM1767" s="81"/>
      <c r="AN1767" s="81"/>
      <c r="AO1767" s="81"/>
      <c r="AP1767" s="81"/>
      <c r="AQ1767" s="81"/>
      <c r="AR1767" s="81"/>
      <c r="AS1767" s="81"/>
      <c r="AT1767" s="81"/>
      <c r="AU1767" s="81"/>
      <c r="AV1767" s="81"/>
      <c r="AW1767" s="81"/>
      <c r="AX1767" s="81"/>
      <c r="AY1767" s="81"/>
      <c r="AZ1767" s="81"/>
      <c r="BA1767" s="81"/>
      <c r="BB1767" s="81"/>
      <c r="BC1767" s="81"/>
      <c r="BD1767" s="81"/>
      <c r="BE1767" s="81"/>
      <c r="BF1767" s="81"/>
      <c r="BG1767" s="81"/>
      <c r="BH1767" s="81"/>
      <c r="BI1767" s="81"/>
      <c r="BJ1767" s="86"/>
      <c r="BK1767" s="86"/>
      <c r="BL1767" s="34"/>
      <c r="BM1767" s="86"/>
      <c r="BN1767" s="86"/>
      <c r="BO1767" s="86"/>
      <c r="BP1767" s="86"/>
      <c r="BQ1767" s="86"/>
      <c r="BR1767" s="86"/>
      <c r="BS1767" s="86"/>
      <c r="BT1767" s="86"/>
      <c r="BU1767" s="86"/>
      <c r="BV1767" s="86"/>
      <c r="BW1767" s="86"/>
      <c r="BX1767" s="86"/>
      <c r="BY1767" s="86"/>
      <c r="BZ1767" s="86"/>
      <c r="CA1767" s="86"/>
      <c r="CB1767" s="86"/>
      <c r="CC1767" s="86"/>
      <c r="CD1767" s="86"/>
      <c r="CE1767" s="86"/>
      <c r="CF1767" s="86"/>
      <c r="CG1767" s="86"/>
      <c r="CH1767" s="86"/>
      <c r="CI1767" s="86"/>
      <c r="CJ1767" s="86"/>
      <c r="CK1767" s="86"/>
      <c r="CS1767" s="1" t="s">
        <v>4049</v>
      </c>
    </row>
    <row r="1768" spans="1:97" ht="15.75" hidden="1" customHeight="1">
      <c r="A1768" s="86"/>
      <c r="B1768" s="106"/>
      <c r="C1768" s="81"/>
      <c r="D1768" s="106"/>
      <c r="E1768" s="106"/>
      <c r="F1768" s="106"/>
      <c r="G1768" s="106"/>
      <c r="H1768" s="106"/>
      <c r="I1768" s="106"/>
      <c r="J1768" s="106"/>
      <c r="K1768" s="106"/>
      <c r="L1768" s="106"/>
      <c r="M1768" s="81"/>
      <c r="N1768" s="81"/>
      <c r="O1768" s="81"/>
      <c r="P1768" s="81"/>
      <c r="Q1768" s="81"/>
      <c r="R1768" s="81"/>
      <c r="S1768" s="81"/>
      <c r="T1768" s="81"/>
      <c r="U1768" s="81"/>
      <c r="V1768" s="81"/>
      <c r="W1768" s="81"/>
      <c r="X1768" s="81"/>
      <c r="Y1768" s="81"/>
      <c r="Z1768" s="81"/>
      <c r="AA1768" s="81"/>
      <c r="AB1768" s="81"/>
      <c r="AC1768" s="81"/>
      <c r="AD1768" s="81"/>
      <c r="AE1768" s="81"/>
      <c r="AF1768" s="81"/>
      <c r="AG1768" s="81"/>
      <c r="AH1768" s="81"/>
      <c r="AI1768" s="81"/>
      <c r="AJ1768" s="81"/>
      <c r="AK1768" s="81"/>
      <c r="AL1768" s="81"/>
      <c r="AM1768" s="81"/>
      <c r="AN1768" s="81"/>
      <c r="AO1768" s="81"/>
      <c r="AP1768" s="81"/>
      <c r="AQ1768" s="81"/>
      <c r="AR1768" s="81"/>
      <c r="AS1768" s="81"/>
      <c r="AT1768" s="81"/>
      <c r="AU1768" s="81"/>
      <c r="AV1768" s="81"/>
      <c r="AW1768" s="81"/>
      <c r="AX1768" s="81"/>
      <c r="AY1768" s="81"/>
      <c r="AZ1768" s="81"/>
      <c r="BA1768" s="81"/>
      <c r="BB1768" s="81"/>
      <c r="BC1768" s="81"/>
      <c r="BD1768" s="81"/>
      <c r="BE1768" s="81"/>
      <c r="BF1768" s="81"/>
      <c r="BG1768" s="81"/>
      <c r="BH1768" s="81"/>
      <c r="BI1768" s="81"/>
      <c r="BJ1768" s="86"/>
      <c r="BK1768" s="86"/>
      <c r="BL1768" s="34"/>
      <c r="BM1768" s="86"/>
      <c r="BN1768" s="86"/>
      <c r="BO1768" s="86"/>
      <c r="BP1768" s="86"/>
      <c r="BQ1768" s="86"/>
      <c r="BR1768" s="86"/>
      <c r="BS1768" s="86"/>
      <c r="BT1768" s="86"/>
      <c r="BU1768" s="86"/>
      <c r="BV1768" s="86"/>
      <c r="BW1768" s="86"/>
      <c r="BX1768" s="86"/>
      <c r="BY1768" s="86"/>
      <c r="BZ1768" s="86"/>
      <c r="CA1768" s="86"/>
      <c r="CB1768" s="86"/>
      <c r="CC1768" s="86"/>
      <c r="CD1768" s="86"/>
      <c r="CE1768" s="86"/>
      <c r="CF1768" s="86"/>
      <c r="CG1768" s="86"/>
      <c r="CH1768" s="86"/>
      <c r="CI1768" s="86"/>
      <c r="CJ1768" s="86"/>
      <c r="CK1768" s="86"/>
      <c r="CS1768" s="1" t="s">
        <v>4050</v>
      </c>
    </row>
    <row r="1769" spans="1:97" ht="15.75" hidden="1" customHeight="1">
      <c r="A1769" s="86"/>
      <c r="B1769" s="106"/>
      <c r="C1769" s="81"/>
      <c r="D1769" s="106"/>
      <c r="E1769" s="106"/>
      <c r="F1769" s="106"/>
      <c r="G1769" s="106"/>
      <c r="H1769" s="106"/>
      <c r="I1769" s="106"/>
      <c r="J1769" s="106"/>
      <c r="K1769" s="106"/>
      <c r="L1769" s="106"/>
      <c r="M1769" s="81"/>
      <c r="N1769" s="81"/>
      <c r="O1769" s="81"/>
      <c r="P1769" s="81"/>
      <c r="Q1769" s="81"/>
      <c r="R1769" s="81"/>
      <c r="S1769" s="81"/>
      <c r="T1769" s="81"/>
      <c r="U1769" s="81"/>
      <c r="V1769" s="81"/>
      <c r="W1769" s="81"/>
      <c r="X1769" s="81"/>
      <c r="Y1769" s="81"/>
      <c r="Z1769" s="81"/>
      <c r="AA1769" s="81"/>
      <c r="AB1769" s="81"/>
      <c r="AC1769" s="81"/>
      <c r="AD1769" s="81"/>
      <c r="AE1769" s="81"/>
      <c r="AF1769" s="81"/>
      <c r="AG1769" s="81"/>
      <c r="AH1769" s="81"/>
      <c r="AI1769" s="81"/>
      <c r="AJ1769" s="81"/>
      <c r="AK1769" s="81"/>
      <c r="AL1769" s="81"/>
      <c r="AM1769" s="81"/>
      <c r="AN1769" s="81"/>
      <c r="AO1769" s="81"/>
      <c r="AP1769" s="81"/>
      <c r="AQ1769" s="81"/>
      <c r="AR1769" s="81"/>
      <c r="AS1769" s="81"/>
      <c r="AT1769" s="81"/>
      <c r="AU1769" s="81"/>
      <c r="AV1769" s="81"/>
      <c r="AW1769" s="81"/>
      <c r="AX1769" s="81"/>
      <c r="AY1769" s="81"/>
      <c r="AZ1769" s="81"/>
      <c r="BA1769" s="81"/>
      <c r="BB1769" s="81"/>
      <c r="BC1769" s="81"/>
      <c r="BD1769" s="81"/>
      <c r="BE1769" s="81"/>
      <c r="BF1769" s="81"/>
      <c r="BG1769" s="81"/>
      <c r="BH1769" s="81"/>
      <c r="BI1769" s="81"/>
      <c r="BJ1769" s="86"/>
      <c r="BK1769" s="86"/>
      <c r="BL1769" s="34"/>
      <c r="BM1769" s="86"/>
      <c r="BN1769" s="86"/>
      <c r="BO1769" s="86"/>
      <c r="BP1769" s="86"/>
      <c r="BQ1769" s="86"/>
      <c r="BR1769" s="86"/>
      <c r="BS1769" s="86"/>
      <c r="BT1769" s="86"/>
      <c r="BU1769" s="86"/>
      <c r="BV1769" s="86"/>
      <c r="BW1769" s="86"/>
      <c r="BX1769" s="86"/>
      <c r="BY1769" s="86"/>
      <c r="BZ1769" s="86"/>
      <c r="CA1769" s="86"/>
      <c r="CB1769" s="86"/>
      <c r="CC1769" s="86"/>
      <c r="CD1769" s="86"/>
      <c r="CE1769" s="86"/>
      <c r="CF1769" s="86"/>
      <c r="CG1769" s="86"/>
      <c r="CH1769" s="86"/>
      <c r="CI1769" s="86"/>
      <c r="CJ1769" s="86"/>
      <c r="CK1769" s="86"/>
      <c r="CS1769" s="1" t="s">
        <v>4051</v>
      </c>
    </row>
    <row r="1770" spans="1:97" ht="15.75" hidden="1" customHeight="1">
      <c r="A1770" s="86"/>
      <c r="B1770" s="106"/>
      <c r="C1770" s="81"/>
      <c r="D1770" s="106"/>
      <c r="E1770" s="106"/>
      <c r="F1770" s="106"/>
      <c r="G1770" s="106"/>
      <c r="H1770" s="106"/>
      <c r="I1770" s="106"/>
      <c r="J1770" s="106"/>
      <c r="K1770" s="106"/>
      <c r="L1770" s="106"/>
      <c r="M1770" s="81"/>
      <c r="N1770" s="81"/>
      <c r="O1770" s="81"/>
      <c r="P1770" s="81"/>
      <c r="Q1770" s="81"/>
      <c r="R1770" s="81"/>
      <c r="S1770" s="81"/>
      <c r="T1770" s="81"/>
      <c r="U1770" s="81"/>
      <c r="V1770" s="81"/>
      <c r="W1770" s="81"/>
      <c r="X1770" s="81"/>
      <c r="Y1770" s="81"/>
      <c r="Z1770" s="81"/>
      <c r="AA1770" s="81"/>
      <c r="AB1770" s="81"/>
      <c r="AC1770" s="81"/>
      <c r="AD1770" s="81"/>
      <c r="AE1770" s="81"/>
      <c r="AF1770" s="81"/>
      <c r="AG1770" s="81"/>
      <c r="AH1770" s="81"/>
      <c r="AI1770" s="81"/>
      <c r="AJ1770" s="81"/>
      <c r="AK1770" s="81"/>
      <c r="AL1770" s="81"/>
      <c r="AM1770" s="81"/>
      <c r="AN1770" s="81"/>
      <c r="AO1770" s="81"/>
      <c r="AP1770" s="81"/>
      <c r="AQ1770" s="81"/>
      <c r="AR1770" s="81"/>
      <c r="AS1770" s="81"/>
      <c r="AT1770" s="81"/>
      <c r="AU1770" s="81"/>
      <c r="AV1770" s="81"/>
      <c r="AW1770" s="81"/>
      <c r="AX1770" s="81"/>
      <c r="AY1770" s="81"/>
      <c r="AZ1770" s="81"/>
      <c r="BA1770" s="81"/>
      <c r="BB1770" s="81"/>
      <c r="BC1770" s="81"/>
      <c r="BD1770" s="81"/>
      <c r="BE1770" s="81"/>
      <c r="BF1770" s="81"/>
      <c r="BG1770" s="81"/>
      <c r="BH1770" s="81"/>
      <c r="BI1770" s="81"/>
      <c r="BJ1770" s="86"/>
      <c r="BK1770" s="86"/>
      <c r="BL1770" s="34"/>
      <c r="BM1770" s="86"/>
      <c r="BN1770" s="86"/>
      <c r="BO1770" s="86"/>
      <c r="BP1770" s="86"/>
      <c r="BQ1770" s="86"/>
      <c r="BR1770" s="86"/>
      <c r="BS1770" s="86"/>
      <c r="BT1770" s="86"/>
      <c r="BU1770" s="86"/>
      <c r="BV1770" s="86"/>
      <c r="BW1770" s="86"/>
      <c r="BX1770" s="86"/>
      <c r="BY1770" s="86"/>
      <c r="BZ1770" s="86"/>
      <c r="CA1770" s="86"/>
      <c r="CB1770" s="86"/>
      <c r="CC1770" s="86"/>
      <c r="CD1770" s="86"/>
      <c r="CE1770" s="86"/>
      <c r="CF1770" s="86"/>
      <c r="CG1770" s="86"/>
      <c r="CH1770" s="86"/>
      <c r="CI1770" s="86"/>
      <c r="CJ1770" s="86"/>
      <c r="CK1770" s="86"/>
      <c r="CS1770" s="1" t="s">
        <v>602</v>
      </c>
    </row>
    <row r="1771" spans="1:97" ht="15.75" hidden="1" customHeight="1">
      <c r="A1771" s="86"/>
      <c r="B1771" s="106"/>
      <c r="C1771" s="81"/>
      <c r="D1771" s="106"/>
      <c r="E1771" s="106"/>
      <c r="F1771" s="106"/>
      <c r="G1771" s="106"/>
      <c r="H1771" s="106"/>
      <c r="I1771" s="106"/>
      <c r="J1771" s="106"/>
      <c r="K1771" s="106"/>
      <c r="L1771" s="106"/>
      <c r="M1771" s="81"/>
      <c r="N1771" s="81"/>
      <c r="O1771" s="81"/>
      <c r="P1771" s="81"/>
      <c r="Q1771" s="81"/>
      <c r="R1771" s="81"/>
      <c r="S1771" s="81"/>
      <c r="T1771" s="81"/>
      <c r="U1771" s="81"/>
      <c r="V1771" s="81"/>
      <c r="W1771" s="81"/>
      <c r="X1771" s="81"/>
      <c r="Y1771" s="81"/>
      <c r="Z1771" s="81"/>
      <c r="AA1771" s="81"/>
      <c r="AB1771" s="81"/>
      <c r="AC1771" s="81"/>
      <c r="AD1771" s="81"/>
      <c r="AE1771" s="81"/>
      <c r="AF1771" s="81"/>
      <c r="AG1771" s="81"/>
      <c r="AH1771" s="81"/>
      <c r="AI1771" s="81"/>
      <c r="AJ1771" s="81"/>
      <c r="AK1771" s="81"/>
      <c r="AL1771" s="81"/>
      <c r="AM1771" s="81"/>
      <c r="AN1771" s="81"/>
      <c r="AO1771" s="81"/>
      <c r="AP1771" s="81"/>
      <c r="AQ1771" s="81"/>
      <c r="AR1771" s="81"/>
      <c r="AS1771" s="81"/>
      <c r="AT1771" s="81"/>
      <c r="AU1771" s="81"/>
      <c r="AV1771" s="81"/>
      <c r="AW1771" s="81"/>
      <c r="AX1771" s="81"/>
      <c r="AY1771" s="81"/>
      <c r="AZ1771" s="81"/>
      <c r="BA1771" s="81"/>
      <c r="BB1771" s="81"/>
      <c r="BC1771" s="81"/>
      <c r="BD1771" s="81"/>
      <c r="BE1771" s="81"/>
      <c r="BF1771" s="81"/>
      <c r="BG1771" s="81"/>
      <c r="BH1771" s="81"/>
      <c r="BI1771" s="81"/>
      <c r="BJ1771" s="86"/>
      <c r="BK1771" s="86"/>
      <c r="BL1771" s="34"/>
      <c r="BM1771" s="86"/>
      <c r="BN1771" s="86"/>
      <c r="BO1771" s="86"/>
      <c r="BP1771" s="86"/>
      <c r="BQ1771" s="86"/>
      <c r="BR1771" s="86"/>
      <c r="BS1771" s="86"/>
      <c r="BT1771" s="86"/>
      <c r="BU1771" s="86"/>
      <c r="BV1771" s="86"/>
      <c r="BW1771" s="86"/>
      <c r="BX1771" s="86"/>
      <c r="BY1771" s="86"/>
      <c r="BZ1771" s="86"/>
      <c r="CA1771" s="86"/>
      <c r="CB1771" s="86"/>
      <c r="CC1771" s="86"/>
      <c r="CD1771" s="86"/>
      <c r="CE1771" s="86"/>
      <c r="CF1771" s="86"/>
      <c r="CG1771" s="86"/>
      <c r="CH1771" s="86"/>
      <c r="CI1771" s="86"/>
      <c r="CJ1771" s="86"/>
      <c r="CK1771" s="86"/>
      <c r="CS1771" s="1" t="s">
        <v>685</v>
      </c>
    </row>
    <row r="1772" spans="1:97" ht="15.75" hidden="1" customHeight="1">
      <c r="A1772" s="86"/>
      <c r="B1772" s="106"/>
      <c r="C1772" s="81"/>
      <c r="D1772" s="106"/>
      <c r="E1772" s="106"/>
      <c r="F1772" s="106"/>
      <c r="G1772" s="106"/>
      <c r="H1772" s="106"/>
      <c r="I1772" s="106"/>
      <c r="J1772" s="106"/>
      <c r="K1772" s="106"/>
      <c r="L1772" s="106"/>
      <c r="M1772" s="81"/>
      <c r="N1772" s="81"/>
      <c r="O1772" s="81"/>
      <c r="P1772" s="81"/>
      <c r="Q1772" s="81"/>
      <c r="R1772" s="81"/>
      <c r="S1772" s="81"/>
      <c r="T1772" s="81"/>
      <c r="U1772" s="81"/>
      <c r="V1772" s="81"/>
      <c r="W1772" s="81"/>
      <c r="X1772" s="81"/>
      <c r="Y1772" s="81"/>
      <c r="Z1772" s="81"/>
      <c r="AA1772" s="81"/>
      <c r="AB1772" s="81"/>
      <c r="AC1772" s="81"/>
      <c r="AD1772" s="81"/>
      <c r="AE1772" s="81"/>
      <c r="AF1772" s="81"/>
      <c r="AG1772" s="81"/>
      <c r="AH1772" s="81"/>
      <c r="AI1772" s="81"/>
      <c r="AJ1772" s="81"/>
      <c r="AK1772" s="81"/>
      <c r="AL1772" s="81"/>
      <c r="AM1772" s="81"/>
      <c r="AN1772" s="81"/>
      <c r="AO1772" s="81"/>
      <c r="AP1772" s="81"/>
      <c r="AQ1772" s="81"/>
      <c r="AR1772" s="81"/>
      <c r="AS1772" s="81"/>
      <c r="AT1772" s="81"/>
      <c r="AU1772" s="81"/>
      <c r="AV1772" s="81"/>
      <c r="AW1772" s="81"/>
      <c r="AX1772" s="81"/>
      <c r="AY1772" s="81"/>
      <c r="AZ1772" s="81"/>
      <c r="BA1772" s="81"/>
      <c r="BB1772" s="81"/>
      <c r="BC1772" s="81"/>
      <c r="BD1772" s="81"/>
      <c r="BE1772" s="81"/>
      <c r="BF1772" s="81"/>
      <c r="BG1772" s="81"/>
      <c r="BH1772" s="81"/>
      <c r="BI1772" s="81"/>
      <c r="BJ1772" s="86"/>
      <c r="BK1772" s="86"/>
      <c r="BL1772" s="34"/>
      <c r="BM1772" s="86"/>
      <c r="BN1772" s="86"/>
      <c r="BO1772" s="86"/>
      <c r="BP1772" s="86"/>
      <c r="BQ1772" s="86"/>
      <c r="BR1772" s="86"/>
      <c r="BS1772" s="86"/>
      <c r="BT1772" s="86"/>
      <c r="BU1772" s="86"/>
      <c r="BV1772" s="86"/>
      <c r="BW1772" s="86"/>
      <c r="BX1772" s="86"/>
      <c r="BY1772" s="86"/>
      <c r="BZ1772" s="86"/>
      <c r="CA1772" s="86"/>
      <c r="CB1772" s="86"/>
      <c r="CC1772" s="86"/>
      <c r="CD1772" s="86"/>
      <c r="CE1772" s="86"/>
      <c r="CF1772" s="86"/>
      <c r="CG1772" s="86"/>
      <c r="CH1772" s="86"/>
      <c r="CI1772" s="86"/>
      <c r="CJ1772" s="86"/>
      <c r="CK1772" s="86"/>
      <c r="CS1772" s="1" t="s">
        <v>4052</v>
      </c>
    </row>
    <row r="1773" spans="1:97" ht="15.75" hidden="1" customHeight="1">
      <c r="A1773" s="86"/>
      <c r="B1773" s="106"/>
      <c r="C1773" s="81"/>
      <c r="D1773" s="106"/>
      <c r="E1773" s="106"/>
      <c r="F1773" s="106"/>
      <c r="G1773" s="106"/>
      <c r="H1773" s="106"/>
      <c r="I1773" s="106"/>
      <c r="J1773" s="106"/>
      <c r="K1773" s="106"/>
      <c r="L1773" s="106"/>
      <c r="M1773" s="81"/>
      <c r="N1773" s="81"/>
      <c r="O1773" s="81"/>
      <c r="P1773" s="81"/>
      <c r="Q1773" s="81"/>
      <c r="R1773" s="81"/>
      <c r="S1773" s="81"/>
      <c r="T1773" s="81"/>
      <c r="U1773" s="81"/>
      <c r="V1773" s="81"/>
      <c r="W1773" s="81"/>
      <c r="X1773" s="81"/>
      <c r="Y1773" s="81"/>
      <c r="Z1773" s="81"/>
      <c r="AA1773" s="81"/>
      <c r="AB1773" s="81"/>
      <c r="AC1773" s="81"/>
      <c r="AD1773" s="81"/>
      <c r="AE1773" s="81"/>
      <c r="AF1773" s="81"/>
      <c r="AG1773" s="81"/>
      <c r="AH1773" s="81"/>
      <c r="AI1773" s="81"/>
      <c r="AJ1773" s="81"/>
      <c r="AK1773" s="81"/>
      <c r="AL1773" s="81"/>
      <c r="AM1773" s="81"/>
      <c r="AN1773" s="81"/>
      <c r="AO1773" s="81"/>
      <c r="AP1773" s="81"/>
      <c r="AQ1773" s="81"/>
      <c r="AR1773" s="81"/>
      <c r="AS1773" s="81"/>
      <c r="AT1773" s="81"/>
      <c r="AU1773" s="81"/>
      <c r="AV1773" s="81"/>
      <c r="AW1773" s="81"/>
      <c r="AX1773" s="81"/>
      <c r="AY1773" s="81"/>
      <c r="AZ1773" s="81"/>
      <c r="BA1773" s="81"/>
      <c r="BB1773" s="81"/>
      <c r="BC1773" s="81"/>
      <c r="BD1773" s="81"/>
      <c r="BE1773" s="81"/>
      <c r="BF1773" s="81"/>
      <c r="BG1773" s="81"/>
      <c r="BH1773" s="81"/>
      <c r="BI1773" s="81"/>
      <c r="BJ1773" s="86"/>
      <c r="BK1773" s="86"/>
      <c r="BL1773" s="34"/>
      <c r="BM1773" s="86"/>
      <c r="BN1773" s="86"/>
      <c r="BO1773" s="86"/>
      <c r="BP1773" s="86"/>
      <c r="BQ1773" s="86"/>
      <c r="BR1773" s="86"/>
      <c r="BS1773" s="86"/>
      <c r="BT1773" s="86"/>
      <c r="BU1773" s="86"/>
      <c r="BV1773" s="86"/>
      <c r="BW1773" s="86"/>
      <c r="BX1773" s="86"/>
      <c r="BY1773" s="86"/>
      <c r="BZ1773" s="86"/>
      <c r="CA1773" s="86"/>
      <c r="CB1773" s="86"/>
      <c r="CC1773" s="86"/>
      <c r="CD1773" s="86"/>
      <c r="CE1773" s="86"/>
      <c r="CF1773" s="86"/>
      <c r="CG1773" s="86"/>
      <c r="CH1773" s="86"/>
      <c r="CI1773" s="86"/>
      <c r="CJ1773" s="86"/>
      <c r="CK1773" s="86"/>
      <c r="CS1773" s="1" t="s">
        <v>4053</v>
      </c>
    </row>
    <row r="1774" spans="1:97" ht="15.75" hidden="1" customHeight="1">
      <c r="A1774" s="86"/>
      <c r="B1774" s="106"/>
      <c r="C1774" s="81"/>
      <c r="D1774" s="106"/>
      <c r="E1774" s="106"/>
      <c r="F1774" s="106"/>
      <c r="G1774" s="106"/>
      <c r="H1774" s="106"/>
      <c r="I1774" s="106"/>
      <c r="J1774" s="106"/>
      <c r="K1774" s="106"/>
      <c r="L1774" s="106"/>
      <c r="M1774" s="81"/>
      <c r="N1774" s="81"/>
      <c r="O1774" s="81"/>
      <c r="P1774" s="81"/>
      <c r="Q1774" s="81"/>
      <c r="R1774" s="81"/>
      <c r="S1774" s="81"/>
      <c r="T1774" s="81"/>
      <c r="U1774" s="81"/>
      <c r="V1774" s="81"/>
      <c r="W1774" s="81"/>
      <c r="X1774" s="81"/>
      <c r="Y1774" s="81"/>
      <c r="Z1774" s="81"/>
      <c r="AA1774" s="81"/>
      <c r="AB1774" s="81"/>
      <c r="AC1774" s="81"/>
      <c r="AD1774" s="81"/>
      <c r="AE1774" s="81"/>
      <c r="AF1774" s="81"/>
      <c r="AG1774" s="81"/>
      <c r="AH1774" s="81"/>
      <c r="AI1774" s="81"/>
      <c r="AJ1774" s="81"/>
      <c r="AK1774" s="81"/>
      <c r="AL1774" s="81"/>
      <c r="AM1774" s="81"/>
      <c r="AN1774" s="81"/>
      <c r="AO1774" s="81"/>
      <c r="AP1774" s="81"/>
      <c r="AQ1774" s="81"/>
      <c r="AR1774" s="81"/>
      <c r="AS1774" s="81"/>
      <c r="AT1774" s="81"/>
      <c r="AU1774" s="81"/>
      <c r="AV1774" s="81"/>
      <c r="AW1774" s="81"/>
      <c r="AX1774" s="81"/>
      <c r="AY1774" s="81"/>
      <c r="AZ1774" s="81"/>
      <c r="BA1774" s="81"/>
      <c r="BB1774" s="81"/>
      <c r="BC1774" s="81"/>
      <c r="BD1774" s="81"/>
      <c r="BE1774" s="81"/>
      <c r="BF1774" s="81"/>
      <c r="BG1774" s="81"/>
      <c r="BH1774" s="81"/>
      <c r="BI1774" s="81"/>
      <c r="BJ1774" s="86"/>
      <c r="BK1774" s="86"/>
      <c r="BL1774" s="34"/>
      <c r="BM1774" s="86"/>
      <c r="BN1774" s="86"/>
      <c r="BO1774" s="86"/>
      <c r="BP1774" s="86"/>
      <c r="BQ1774" s="86"/>
      <c r="BR1774" s="86"/>
      <c r="BS1774" s="86"/>
      <c r="BT1774" s="86"/>
      <c r="BU1774" s="86"/>
      <c r="BV1774" s="86"/>
      <c r="BW1774" s="86"/>
      <c r="BX1774" s="86"/>
      <c r="BY1774" s="86"/>
      <c r="BZ1774" s="86"/>
      <c r="CA1774" s="86"/>
      <c r="CB1774" s="86"/>
      <c r="CC1774" s="86"/>
      <c r="CD1774" s="86"/>
      <c r="CE1774" s="86"/>
      <c r="CF1774" s="86"/>
      <c r="CG1774" s="86"/>
      <c r="CH1774" s="86"/>
      <c r="CI1774" s="86"/>
      <c r="CJ1774" s="86"/>
      <c r="CK1774" s="86"/>
      <c r="CS1774" s="1" t="s">
        <v>4054</v>
      </c>
    </row>
    <row r="1775" spans="1:97" ht="15.75" hidden="1" customHeight="1">
      <c r="A1775" s="86"/>
      <c r="B1775" s="106"/>
      <c r="C1775" s="81"/>
      <c r="D1775" s="106"/>
      <c r="E1775" s="106"/>
      <c r="F1775" s="106"/>
      <c r="G1775" s="106"/>
      <c r="H1775" s="106"/>
      <c r="I1775" s="106"/>
      <c r="J1775" s="106"/>
      <c r="K1775" s="106"/>
      <c r="L1775" s="106"/>
      <c r="M1775" s="81"/>
      <c r="N1775" s="81"/>
      <c r="O1775" s="81"/>
      <c r="P1775" s="81"/>
      <c r="Q1775" s="81"/>
      <c r="R1775" s="81"/>
      <c r="S1775" s="81"/>
      <c r="T1775" s="81"/>
      <c r="U1775" s="81"/>
      <c r="V1775" s="81"/>
      <c r="W1775" s="81"/>
      <c r="X1775" s="81"/>
      <c r="Y1775" s="81"/>
      <c r="Z1775" s="81"/>
      <c r="AA1775" s="81"/>
      <c r="AB1775" s="81"/>
      <c r="AC1775" s="81"/>
      <c r="AD1775" s="81"/>
      <c r="AE1775" s="81"/>
      <c r="AF1775" s="81"/>
      <c r="AG1775" s="81"/>
      <c r="AH1775" s="81"/>
      <c r="AI1775" s="81"/>
      <c r="AJ1775" s="81"/>
      <c r="AK1775" s="81"/>
      <c r="AL1775" s="81"/>
      <c r="AM1775" s="81"/>
      <c r="AN1775" s="81"/>
      <c r="AO1775" s="81"/>
      <c r="AP1775" s="81"/>
      <c r="AQ1775" s="81"/>
      <c r="AR1775" s="81"/>
      <c r="AS1775" s="81"/>
      <c r="AT1775" s="81"/>
      <c r="AU1775" s="81"/>
      <c r="AV1775" s="81"/>
      <c r="AW1775" s="81"/>
      <c r="AX1775" s="81"/>
      <c r="AY1775" s="81"/>
      <c r="AZ1775" s="81"/>
      <c r="BA1775" s="81"/>
      <c r="BB1775" s="81"/>
      <c r="BC1775" s="81"/>
      <c r="BD1775" s="81"/>
      <c r="BE1775" s="81"/>
      <c r="BF1775" s="81"/>
      <c r="BG1775" s="81"/>
      <c r="BH1775" s="81"/>
      <c r="BI1775" s="81"/>
      <c r="BJ1775" s="86"/>
      <c r="BK1775" s="86"/>
      <c r="BL1775" s="34"/>
      <c r="BM1775" s="86"/>
      <c r="BN1775" s="86"/>
      <c r="BO1775" s="86"/>
      <c r="BP1775" s="86"/>
      <c r="BQ1775" s="86"/>
      <c r="BR1775" s="86"/>
      <c r="BS1775" s="86"/>
      <c r="BT1775" s="86"/>
      <c r="BU1775" s="86"/>
      <c r="BV1775" s="86"/>
      <c r="BW1775" s="86"/>
      <c r="BX1775" s="86"/>
      <c r="BY1775" s="86"/>
      <c r="BZ1775" s="86"/>
      <c r="CA1775" s="86"/>
      <c r="CB1775" s="86"/>
      <c r="CC1775" s="86"/>
      <c r="CD1775" s="86"/>
      <c r="CE1775" s="86"/>
      <c r="CF1775" s="86"/>
      <c r="CG1775" s="86"/>
      <c r="CH1775" s="86"/>
      <c r="CI1775" s="86"/>
      <c r="CJ1775" s="86"/>
      <c r="CK1775" s="86"/>
      <c r="CS1775" s="1" t="s">
        <v>4055</v>
      </c>
    </row>
    <row r="1776" spans="1:97" ht="15.75" hidden="1" customHeight="1">
      <c r="A1776" s="86"/>
      <c r="B1776" s="106"/>
      <c r="C1776" s="81"/>
      <c r="D1776" s="106"/>
      <c r="E1776" s="106"/>
      <c r="F1776" s="106"/>
      <c r="G1776" s="106"/>
      <c r="H1776" s="106"/>
      <c r="I1776" s="106"/>
      <c r="J1776" s="106"/>
      <c r="K1776" s="106"/>
      <c r="L1776" s="106"/>
      <c r="M1776" s="81"/>
      <c r="N1776" s="81"/>
      <c r="O1776" s="81"/>
      <c r="P1776" s="81"/>
      <c r="Q1776" s="81"/>
      <c r="R1776" s="81"/>
      <c r="S1776" s="81"/>
      <c r="T1776" s="81"/>
      <c r="U1776" s="81"/>
      <c r="V1776" s="81"/>
      <c r="W1776" s="81"/>
      <c r="X1776" s="81"/>
      <c r="Y1776" s="81"/>
      <c r="Z1776" s="81"/>
      <c r="AA1776" s="81"/>
      <c r="AB1776" s="81"/>
      <c r="AC1776" s="81"/>
      <c r="AD1776" s="81"/>
      <c r="AE1776" s="81"/>
      <c r="AF1776" s="81"/>
      <c r="AG1776" s="81"/>
      <c r="AH1776" s="81"/>
      <c r="AI1776" s="81"/>
      <c r="AJ1776" s="81"/>
      <c r="AK1776" s="81"/>
      <c r="AL1776" s="81"/>
      <c r="AM1776" s="81"/>
      <c r="AN1776" s="81"/>
      <c r="AO1776" s="81"/>
      <c r="AP1776" s="81"/>
      <c r="AQ1776" s="81"/>
      <c r="AR1776" s="81"/>
      <c r="AS1776" s="81"/>
      <c r="AT1776" s="81"/>
      <c r="AU1776" s="81"/>
      <c r="AV1776" s="81"/>
      <c r="AW1776" s="81"/>
      <c r="AX1776" s="81"/>
      <c r="AY1776" s="81"/>
      <c r="AZ1776" s="81"/>
      <c r="BA1776" s="81"/>
      <c r="BB1776" s="81"/>
      <c r="BC1776" s="81"/>
      <c r="BD1776" s="81"/>
      <c r="BE1776" s="81"/>
      <c r="BF1776" s="81"/>
      <c r="BG1776" s="81"/>
      <c r="BH1776" s="81"/>
      <c r="BI1776" s="81"/>
      <c r="BJ1776" s="86"/>
      <c r="BK1776" s="86"/>
      <c r="BL1776" s="34"/>
      <c r="BM1776" s="86"/>
      <c r="BN1776" s="86"/>
      <c r="BO1776" s="86"/>
      <c r="BP1776" s="86"/>
      <c r="BQ1776" s="86"/>
      <c r="BR1776" s="86"/>
      <c r="BS1776" s="86"/>
      <c r="BT1776" s="86"/>
      <c r="BU1776" s="86"/>
      <c r="BV1776" s="86"/>
      <c r="BW1776" s="86"/>
      <c r="BX1776" s="86"/>
      <c r="BY1776" s="86"/>
      <c r="BZ1776" s="86"/>
      <c r="CA1776" s="86"/>
      <c r="CB1776" s="86"/>
      <c r="CC1776" s="86"/>
      <c r="CD1776" s="86"/>
      <c r="CE1776" s="86"/>
      <c r="CF1776" s="86"/>
      <c r="CG1776" s="86"/>
      <c r="CH1776" s="86"/>
      <c r="CI1776" s="86"/>
      <c r="CJ1776" s="86"/>
      <c r="CK1776" s="86"/>
      <c r="CS1776" s="1" t="s">
        <v>4056</v>
      </c>
    </row>
    <row r="1777" spans="1:97" ht="15.75" hidden="1" customHeight="1">
      <c r="A1777" s="86"/>
      <c r="B1777" s="106"/>
      <c r="C1777" s="81"/>
      <c r="D1777" s="106"/>
      <c r="E1777" s="106"/>
      <c r="F1777" s="106"/>
      <c r="G1777" s="106"/>
      <c r="H1777" s="106"/>
      <c r="I1777" s="106"/>
      <c r="J1777" s="106"/>
      <c r="K1777" s="106"/>
      <c r="L1777" s="106"/>
      <c r="M1777" s="81"/>
      <c r="N1777" s="81"/>
      <c r="O1777" s="81"/>
      <c r="P1777" s="81"/>
      <c r="Q1777" s="81"/>
      <c r="R1777" s="81"/>
      <c r="S1777" s="81"/>
      <c r="T1777" s="81"/>
      <c r="U1777" s="81"/>
      <c r="V1777" s="81"/>
      <c r="W1777" s="81"/>
      <c r="X1777" s="81"/>
      <c r="Y1777" s="81"/>
      <c r="Z1777" s="81"/>
      <c r="AA1777" s="81"/>
      <c r="AB1777" s="81"/>
      <c r="AC1777" s="81"/>
      <c r="AD1777" s="81"/>
      <c r="AE1777" s="81"/>
      <c r="AF1777" s="81"/>
      <c r="AG1777" s="81"/>
      <c r="AH1777" s="81"/>
      <c r="AI1777" s="81"/>
      <c r="AJ1777" s="81"/>
      <c r="AK1777" s="81"/>
      <c r="AL1777" s="81"/>
      <c r="AM1777" s="81"/>
      <c r="AN1777" s="81"/>
      <c r="AO1777" s="81"/>
      <c r="AP1777" s="81"/>
      <c r="AQ1777" s="81"/>
      <c r="AR1777" s="81"/>
      <c r="AS1777" s="81"/>
      <c r="AT1777" s="81"/>
      <c r="AU1777" s="81"/>
      <c r="AV1777" s="81"/>
      <c r="AW1777" s="81"/>
      <c r="AX1777" s="81"/>
      <c r="AY1777" s="81"/>
      <c r="AZ1777" s="81"/>
      <c r="BA1777" s="81"/>
      <c r="BB1777" s="81"/>
      <c r="BC1777" s="81"/>
      <c r="BD1777" s="81"/>
      <c r="BE1777" s="81"/>
      <c r="BF1777" s="81"/>
      <c r="BG1777" s="81"/>
      <c r="BH1777" s="81"/>
      <c r="BI1777" s="81"/>
      <c r="BJ1777" s="86"/>
      <c r="BK1777" s="86"/>
      <c r="BL1777" s="34"/>
      <c r="BM1777" s="86"/>
      <c r="BN1777" s="86"/>
      <c r="BO1777" s="86"/>
      <c r="BP1777" s="86"/>
      <c r="BQ1777" s="86"/>
      <c r="BR1777" s="86"/>
      <c r="BS1777" s="86"/>
      <c r="BT1777" s="86"/>
      <c r="BU1777" s="86"/>
      <c r="BV1777" s="86"/>
      <c r="BW1777" s="86"/>
      <c r="BX1777" s="86"/>
      <c r="BY1777" s="86"/>
      <c r="BZ1777" s="86"/>
      <c r="CA1777" s="86"/>
      <c r="CB1777" s="86"/>
      <c r="CC1777" s="86"/>
      <c r="CD1777" s="86"/>
      <c r="CE1777" s="86"/>
      <c r="CF1777" s="86"/>
      <c r="CG1777" s="86"/>
      <c r="CH1777" s="86"/>
      <c r="CI1777" s="86"/>
      <c r="CJ1777" s="86"/>
      <c r="CK1777" s="86"/>
      <c r="CS1777" s="1" t="s">
        <v>4057</v>
      </c>
    </row>
    <row r="1778" spans="1:97" ht="15.75" hidden="1" customHeight="1">
      <c r="A1778" s="86"/>
      <c r="B1778" s="106"/>
      <c r="C1778" s="81"/>
      <c r="D1778" s="106"/>
      <c r="E1778" s="106"/>
      <c r="F1778" s="106"/>
      <c r="G1778" s="106"/>
      <c r="H1778" s="106"/>
      <c r="I1778" s="106"/>
      <c r="J1778" s="106"/>
      <c r="K1778" s="106"/>
      <c r="L1778" s="106"/>
      <c r="M1778" s="81"/>
      <c r="N1778" s="81"/>
      <c r="O1778" s="81"/>
      <c r="P1778" s="81"/>
      <c r="Q1778" s="81"/>
      <c r="R1778" s="81"/>
      <c r="S1778" s="81"/>
      <c r="T1778" s="81"/>
      <c r="U1778" s="81"/>
      <c r="V1778" s="81"/>
      <c r="W1778" s="81"/>
      <c r="X1778" s="81"/>
      <c r="Y1778" s="81"/>
      <c r="Z1778" s="81"/>
      <c r="AA1778" s="81"/>
      <c r="AB1778" s="81"/>
      <c r="AC1778" s="81"/>
      <c r="AD1778" s="81"/>
      <c r="AE1778" s="81"/>
      <c r="AF1778" s="81"/>
      <c r="AG1778" s="81"/>
      <c r="AH1778" s="81"/>
      <c r="AI1778" s="81"/>
      <c r="AJ1778" s="81"/>
      <c r="AK1778" s="81"/>
      <c r="AL1778" s="81"/>
      <c r="AM1778" s="81"/>
      <c r="AN1778" s="81"/>
      <c r="AO1778" s="81"/>
      <c r="AP1778" s="81"/>
      <c r="AQ1778" s="81"/>
      <c r="AR1778" s="81"/>
      <c r="AS1778" s="81"/>
      <c r="AT1778" s="81"/>
      <c r="AU1778" s="81"/>
      <c r="AV1778" s="81"/>
      <c r="AW1778" s="81"/>
      <c r="AX1778" s="81"/>
      <c r="AY1778" s="81"/>
      <c r="AZ1778" s="81"/>
      <c r="BA1778" s="81"/>
      <c r="BB1778" s="81"/>
      <c r="BC1778" s="81"/>
      <c r="BD1778" s="81"/>
      <c r="BE1778" s="81"/>
      <c r="BF1778" s="81"/>
      <c r="BG1778" s="81"/>
      <c r="BH1778" s="81"/>
      <c r="BI1778" s="81"/>
      <c r="BJ1778" s="86"/>
      <c r="BK1778" s="86"/>
      <c r="BL1778" s="34"/>
      <c r="BM1778" s="86"/>
      <c r="BN1778" s="86"/>
      <c r="BO1778" s="86"/>
      <c r="BP1778" s="86"/>
      <c r="BQ1778" s="86"/>
      <c r="BR1778" s="86"/>
      <c r="BS1778" s="86"/>
      <c r="BT1778" s="86"/>
      <c r="BU1778" s="86"/>
      <c r="BV1778" s="86"/>
      <c r="BW1778" s="86"/>
      <c r="BX1778" s="86"/>
      <c r="BY1778" s="86"/>
      <c r="BZ1778" s="86"/>
      <c r="CA1778" s="86"/>
      <c r="CB1778" s="86"/>
      <c r="CC1778" s="86"/>
      <c r="CD1778" s="86"/>
      <c r="CE1778" s="86"/>
      <c r="CF1778" s="86"/>
      <c r="CG1778" s="86"/>
      <c r="CH1778" s="86"/>
      <c r="CI1778" s="86"/>
      <c r="CJ1778" s="86"/>
      <c r="CK1778" s="86"/>
      <c r="CS1778" s="1" t="s">
        <v>4058</v>
      </c>
    </row>
    <row r="1779" spans="1:97" ht="15.75" hidden="1" customHeight="1">
      <c r="A1779" s="86"/>
      <c r="B1779" s="106"/>
      <c r="C1779" s="81"/>
      <c r="D1779" s="106"/>
      <c r="E1779" s="106"/>
      <c r="F1779" s="106"/>
      <c r="G1779" s="106"/>
      <c r="H1779" s="106"/>
      <c r="I1779" s="106"/>
      <c r="J1779" s="106"/>
      <c r="K1779" s="106"/>
      <c r="L1779" s="106"/>
      <c r="M1779" s="81"/>
      <c r="N1779" s="81"/>
      <c r="O1779" s="81"/>
      <c r="P1779" s="81"/>
      <c r="Q1779" s="81"/>
      <c r="R1779" s="81"/>
      <c r="S1779" s="81"/>
      <c r="T1779" s="81"/>
      <c r="U1779" s="81"/>
      <c r="V1779" s="81"/>
      <c r="W1779" s="81"/>
      <c r="X1779" s="81"/>
      <c r="Y1779" s="81"/>
      <c r="Z1779" s="81"/>
      <c r="AA1779" s="81"/>
      <c r="AB1779" s="81"/>
      <c r="AC1779" s="81"/>
      <c r="AD1779" s="81"/>
      <c r="AE1779" s="81"/>
      <c r="AF1779" s="81"/>
      <c r="AG1779" s="81"/>
      <c r="AH1779" s="81"/>
      <c r="AI1779" s="81"/>
      <c r="AJ1779" s="81"/>
      <c r="AK1779" s="81"/>
      <c r="AL1779" s="81"/>
      <c r="AM1779" s="81"/>
      <c r="AN1779" s="81"/>
      <c r="AO1779" s="81"/>
      <c r="AP1779" s="81"/>
      <c r="AQ1779" s="81"/>
      <c r="AR1779" s="81"/>
      <c r="AS1779" s="81"/>
      <c r="AT1779" s="81"/>
      <c r="AU1779" s="81"/>
      <c r="AV1779" s="81"/>
      <c r="AW1779" s="81"/>
      <c r="AX1779" s="81"/>
      <c r="AY1779" s="81"/>
      <c r="AZ1779" s="81"/>
      <c r="BA1779" s="81"/>
      <c r="BB1779" s="81"/>
      <c r="BC1779" s="81"/>
      <c r="BD1779" s="81"/>
      <c r="BE1779" s="81"/>
      <c r="BF1779" s="81"/>
      <c r="BG1779" s="81"/>
      <c r="BH1779" s="81"/>
      <c r="BI1779" s="81"/>
      <c r="BJ1779" s="86"/>
      <c r="BK1779" s="86"/>
      <c r="BL1779" s="34"/>
      <c r="BM1779" s="86"/>
      <c r="BN1779" s="86"/>
      <c r="BO1779" s="86"/>
      <c r="BP1779" s="86"/>
      <c r="BQ1779" s="86"/>
      <c r="BR1779" s="86"/>
      <c r="BS1779" s="86"/>
      <c r="BT1779" s="86"/>
      <c r="BU1779" s="86"/>
      <c r="BV1779" s="86"/>
      <c r="BW1779" s="86"/>
      <c r="BX1779" s="86"/>
      <c r="BY1779" s="86"/>
      <c r="BZ1779" s="86"/>
      <c r="CA1779" s="86"/>
      <c r="CB1779" s="86"/>
      <c r="CC1779" s="86"/>
      <c r="CD1779" s="86"/>
      <c r="CE1779" s="86"/>
      <c r="CF1779" s="86"/>
      <c r="CG1779" s="86"/>
      <c r="CH1779" s="86"/>
      <c r="CI1779" s="86"/>
      <c r="CJ1779" s="86"/>
      <c r="CK1779" s="86"/>
      <c r="CS1779" s="1" t="s">
        <v>4059</v>
      </c>
    </row>
    <row r="1780" spans="1:97" ht="15.75" hidden="1" customHeight="1">
      <c r="A1780" s="86"/>
      <c r="B1780" s="106"/>
      <c r="C1780" s="81"/>
      <c r="D1780" s="106"/>
      <c r="E1780" s="106"/>
      <c r="F1780" s="106"/>
      <c r="G1780" s="106"/>
      <c r="H1780" s="106"/>
      <c r="I1780" s="106"/>
      <c r="J1780" s="106"/>
      <c r="K1780" s="106"/>
      <c r="L1780" s="106"/>
      <c r="M1780" s="81"/>
      <c r="N1780" s="81"/>
      <c r="O1780" s="81"/>
      <c r="P1780" s="81"/>
      <c r="Q1780" s="81"/>
      <c r="R1780" s="81"/>
      <c r="S1780" s="81"/>
      <c r="T1780" s="81"/>
      <c r="U1780" s="81"/>
      <c r="V1780" s="81"/>
      <c r="W1780" s="81"/>
      <c r="X1780" s="81"/>
      <c r="Y1780" s="81"/>
      <c r="Z1780" s="81"/>
      <c r="AA1780" s="81"/>
      <c r="AB1780" s="81"/>
      <c r="AC1780" s="81"/>
      <c r="AD1780" s="81"/>
      <c r="AE1780" s="81"/>
      <c r="AF1780" s="81"/>
      <c r="AG1780" s="81"/>
      <c r="AH1780" s="81"/>
      <c r="AI1780" s="81"/>
      <c r="AJ1780" s="81"/>
      <c r="AK1780" s="81"/>
      <c r="AL1780" s="81"/>
      <c r="AM1780" s="81"/>
      <c r="AN1780" s="81"/>
      <c r="AO1780" s="81"/>
      <c r="AP1780" s="81"/>
      <c r="AQ1780" s="81"/>
      <c r="AR1780" s="81"/>
      <c r="AS1780" s="81"/>
      <c r="AT1780" s="81"/>
      <c r="AU1780" s="81"/>
      <c r="AV1780" s="81"/>
      <c r="AW1780" s="81"/>
      <c r="AX1780" s="81"/>
      <c r="AY1780" s="81"/>
      <c r="AZ1780" s="81"/>
      <c r="BA1780" s="81"/>
      <c r="BB1780" s="81"/>
      <c r="BC1780" s="81"/>
      <c r="BD1780" s="81"/>
      <c r="BE1780" s="81"/>
      <c r="BF1780" s="81"/>
      <c r="BG1780" s="81"/>
      <c r="BH1780" s="81"/>
      <c r="BI1780" s="81"/>
      <c r="BJ1780" s="86"/>
      <c r="BK1780" s="86"/>
      <c r="BL1780" s="34"/>
      <c r="BM1780" s="86"/>
      <c r="BN1780" s="86"/>
      <c r="BO1780" s="86"/>
      <c r="BP1780" s="86"/>
      <c r="BQ1780" s="86"/>
      <c r="BR1780" s="86"/>
      <c r="BS1780" s="86"/>
      <c r="BT1780" s="86"/>
      <c r="BU1780" s="86"/>
      <c r="BV1780" s="86"/>
      <c r="BW1780" s="86"/>
      <c r="BX1780" s="86"/>
      <c r="BY1780" s="86"/>
      <c r="BZ1780" s="86"/>
      <c r="CA1780" s="86"/>
      <c r="CB1780" s="86"/>
      <c r="CC1780" s="86"/>
      <c r="CD1780" s="86"/>
      <c r="CE1780" s="86"/>
      <c r="CF1780" s="86"/>
      <c r="CG1780" s="86"/>
      <c r="CH1780" s="86"/>
      <c r="CI1780" s="86"/>
      <c r="CJ1780" s="86"/>
      <c r="CK1780" s="86"/>
      <c r="CS1780" s="1" t="s">
        <v>4060</v>
      </c>
    </row>
    <row r="1781" spans="1:97" ht="15.75" hidden="1" customHeight="1">
      <c r="A1781" s="86"/>
      <c r="B1781" s="106"/>
      <c r="C1781" s="81"/>
      <c r="D1781" s="106"/>
      <c r="E1781" s="106"/>
      <c r="F1781" s="106"/>
      <c r="G1781" s="106"/>
      <c r="H1781" s="106"/>
      <c r="I1781" s="106"/>
      <c r="J1781" s="106"/>
      <c r="K1781" s="106"/>
      <c r="L1781" s="106"/>
      <c r="M1781" s="81"/>
      <c r="N1781" s="81"/>
      <c r="O1781" s="81"/>
      <c r="P1781" s="81"/>
      <c r="Q1781" s="81"/>
      <c r="R1781" s="81"/>
      <c r="S1781" s="81"/>
      <c r="T1781" s="81"/>
      <c r="U1781" s="81"/>
      <c r="V1781" s="81"/>
      <c r="W1781" s="81"/>
      <c r="X1781" s="81"/>
      <c r="Y1781" s="81"/>
      <c r="Z1781" s="81"/>
      <c r="AA1781" s="81"/>
      <c r="AB1781" s="81"/>
      <c r="AC1781" s="81"/>
      <c r="AD1781" s="81"/>
      <c r="AE1781" s="81"/>
      <c r="AF1781" s="81"/>
      <c r="AG1781" s="81"/>
      <c r="AH1781" s="81"/>
      <c r="AI1781" s="81"/>
      <c r="AJ1781" s="81"/>
      <c r="AK1781" s="81"/>
      <c r="AL1781" s="81"/>
      <c r="AM1781" s="81"/>
      <c r="AN1781" s="81"/>
      <c r="AO1781" s="81"/>
      <c r="AP1781" s="81"/>
      <c r="AQ1781" s="81"/>
      <c r="AR1781" s="81"/>
      <c r="AS1781" s="81"/>
      <c r="AT1781" s="81"/>
      <c r="AU1781" s="81"/>
      <c r="AV1781" s="81"/>
      <c r="AW1781" s="81"/>
      <c r="AX1781" s="81"/>
      <c r="AY1781" s="81"/>
      <c r="AZ1781" s="81"/>
      <c r="BA1781" s="81"/>
      <c r="BB1781" s="81"/>
      <c r="BC1781" s="81"/>
      <c r="BD1781" s="81"/>
      <c r="BE1781" s="81"/>
      <c r="BF1781" s="81"/>
      <c r="BG1781" s="81"/>
      <c r="BH1781" s="81"/>
      <c r="BI1781" s="81"/>
      <c r="BJ1781" s="86"/>
      <c r="BK1781" s="86"/>
      <c r="BL1781" s="34"/>
      <c r="BM1781" s="86"/>
      <c r="BN1781" s="86"/>
      <c r="BO1781" s="86"/>
      <c r="BP1781" s="86"/>
      <c r="BQ1781" s="86"/>
      <c r="BR1781" s="86"/>
      <c r="BS1781" s="86"/>
      <c r="BT1781" s="86"/>
      <c r="BU1781" s="86"/>
      <c r="BV1781" s="86"/>
      <c r="BW1781" s="86"/>
      <c r="BX1781" s="86"/>
      <c r="BY1781" s="86"/>
      <c r="BZ1781" s="86"/>
      <c r="CA1781" s="86"/>
      <c r="CB1781" s="86"/>
      <c r="CC1781" s="86"/>
      <c r="CD1781" s="86"/>
      <c r="CE1781" s="86"/>
      <c r="CF1781" s="86"/>
      <c r="CG1781" s="86"/>
      <c r="CH1781" s="86"/>
      <c r="CI1781" s="86"/>
      <c r="CJ1781" s="86"/>
      <c r="CK1781" s="86"/>
      <c r="CS1781" s="1" t="s">
        <v>4061</v>
      </c>
    </row>
    <row r="1782" spans="1:97" ht="15.75" hidden="1" customHeight="1">
      <c r="A1782" s="86"/>
      <c r="B1782" s="106"/>
      <c r="C1782" s="81"/>
      <c r="D1782" s="106"/>
      <c r="E1782" s="106"/>
      <c r="F1782" s="106"/>
      <c r="G1782" s="106"/>
      <c r="H1782" s="106"/>
      <c r="I1782" s="106"/>
      <c r="J1782" s="106"/>
      <c r="K1782" s="106"/>
      <c r="L1782" s="106"/>
      <c r="M1782" s="81"/>
      <c r="N1782" s="81"/>
      <c r="O1782" s="81"/>
      <c r="P1782" s="81"/>
      <c r="Q1782" s="81"/>
      <c r="R1782" s="81"/>
      <c r="S1782" s="81"/>
      <c r="T1782" s="81"/>
      <c r="U1782" s="81"/>
      <c r="V1782" s="81"/>
      <c r="W1782" s="81"/>
      <c r="X1782" s="81"/>
      <c r="Y1782" s="81"/>
      <c r="Z1782" s="81"/>
      <c r="AA1782" s="81"/>
      <c r="AB1782" s="81"/>
      <c r="AC1782" s="81"/>
      <c r="AD1782" s="81"/>
      <c r="AE1782" s="81"/>
      <c r="AF1782" s="81"/>
      <c r="AG1782" s="81"/>
      <c r="AH1782" s="81"/>
      <c r="AI1782" s="81"/>
      <c r="AJ1782" s="81"/>
      <c r="AK1782" s="81"/>
      <c r="AL1782" s="81"/>
      <c r="AM1782" s="81"/>
      <c r="AN1782" s="81"/>
      <c r="AO1782" s="81"/>
      <c r="AP1782" s="81"/>
      <c r="AQ1782" s="81"/>
      <c r="AR1782" s="81"/>
      <c r="AS1782" s="81"/>
      <c r="AT1782" s="81"/>
      <c r="AU1782" s="81"/>
      <c r="AV1782" s="81"/>
      <c r="AW1782" s="81"/>
      <c r="AX1782" s="81"/>
      <c r="AY1782" s="81"/>
      <c r="AZ1782" s="81"/>
      <c r="BA1782" s="81"/>
      <c r="BB1782" s="81"/>
      <c r="BC1782" s="81"/>
      <c r="BD1782" s="81"/>
      <c r="BE1782" s="81"/>
      <c r="BF1782" s="81"/>
      <c r="BG1782" s="81"/>
      <c r="BH1782" s="81"/>
      <c r="BI1782" s="81"/>
      <c r="BJ1782" s="86"/>
      <c r="BK1782" s="86"/>
      <c r="BL1782" s="34"/>
      <c r="BM1782" s="86"/>
      <c r="BN1782" s="86"/>
      <c r="BO1782" s="86"/>
      <c r="BP1782" s="86"/>
      <c r="BQ1782" s="86"/>
      <c r="BR1782" s="86"/>
      <c r="BS1782" s="86"/>
      <c r="BT1782" s="86"/>
      <c r="BU1782" s="86"/>
      <c r="BV1782" s="86"/>
      <c r="BW1782" s="86"/>
      <c r="BX1782" s="86"/>
      <c r="BY1782" s="86"/>
      <c r="BZ1782" s="86"/>
      <c r="CA1782" s="86"/>
      <c r="CB1782" s="86"/>
      <c r="CC1782" s="86"/>
      <c r="CD1782" s="86"/>
      <c r="CE1782" s="86"/>
      <c r="CF1782" s="86"/>
      <c r="CG1782" s="86"/>
      <c r="CH1782" s="86"/>
      <c r="CI1782" s="86"/>
      <c r="CJ1782" s="86"/>
      <c r="CK1782" s="86"/>
      <c r="CS1782" s="1" t="s">
        <v>4062</v>
      </c>
    </row>
    <row r="1783" spans="1:97" ht="15.75" hidden="1" customHeight="1">
      <c r="A1783" s="86"/>
      <c r="B1783" s="106"/>
      <c r="C1783" s="81"/>
      <c r="D1783" s="106"/>
      <c r="E1783" s="106"/>
      <c r="F1783" s="106"/>
      <c r="G1783" s="106"/>
      <c r="H1783" s="106"/>
      <c r="I1783" s="106"/>
      <c r="J1783" s="106"/>
      <c r="K1783" s="106"/>
      <c r="L1783" s="106"/>
      <c r="M1783" s="81"/>
      <c r="N1783" s="81"/>
      <c r="O1783" s="81"/>
      <c r="P1783" s="81"/>
      <c r="Q1783" s="81"/>
      <c r="R1783" s="81"/>
      <c r="S1783" s="81"/>
      <c r="T1783" s="81"/>
      <c r="U1783" s="81"/>
      <c r="V1783" s="81"/>
      <c r="W1783" s="81"/>
      <c r="X1783" s="81"/>
      <c r="Y1783" s="81"/>
      <c r="Z1783" s="81"/>
      <c r="AA1783" s="81"/>
      <c r="AB1783" s="81"/>
      <c r="AC1783" s="81"/>
      <c r="AD1783" s="81"/>
      <c r="AE1783" s="81"/>
      <c r="AF1783" s="81"/>
      <c r="AG1783" s="81"/>
      <c r="AH1783" s="81"/>
      <c r="AI1783" s="81"/>
      <c r="AJ1783" s="81"/>
      <c r="AK1783" s="81"/>
      <c r="AL1783" s="81"/>
      <c r="AM1783" s="81"/>
      <c r="AN1783" s="81"/>
      <c r="AO1783" s="81"/>
      <c r="AP1783" s="81"/>
      <c r="AQ1783" s="81"/>
      <c r="AR1783" s="81"/>
      <c r="AS1783" s="81"/>
      <c r="AT1783" s="81"/>
      <c r="AU1783" s="81"/>
      <c r="AV1783" s="81"/>
      <c r="AW1783" s="81"/>
      <c r="AX1783" s="81"/>
      <c r="AY1783" s="81"/>
      <c r="AZ1783" s="81"/>
      <c r="BA1783" s="81"/>
      <c r="BB1783" s="81"/>
      <c r="BC1783" s="81"/>
      <c r="BD1783" s="81"/>
      <c r="BE1783" s="81"/>
      <c r="BF1783" s="81"/>
      <c r="BG1783" s="81"/>
      <c r="BH1783" s="81"/>
      <c r="BI1783" s="81"/>
      <c r="BJ1783" s="86"/>
      <c r="BK1783" s="86"/>
      <c r="BL1783" s="34"/>
      <c r="BM1783" s="86"/>
      <c r="BN1783" s="86"/>
      <c r="BO1783" s="86"/>
      <c r="BP1783" s="86"/>
      <c r="BQ1783" s="86"/>
      <c r="BR1783" s="86"/>
      <c r="BS1783" s="86"/>
      <c r="BT1783" s="86"/>
      <c r="BU1783" s="86"/>
      <c r="BV1783" s="86"/>
      <c r="BW1783" s="86"/>
      <c r="BX1783" s="86"/>
      <c r="BY1783" s="86"/>
      <c r="BZ1783" s="86"/>
      <c r="CA1783" s="86"/>
      <c r="CB1783" s="86"/>
      <c r="CC1783" s="86"/>
      <c r="CD1783" s="86"/>
      <c r="CE1783" s="86"/>
      <c r="CF1783" s="86"/>
      <c r="CG1783" s="86"/>
      <c r="CH1783" s="86"/>
      <c r="CI1783" s="86"/>
      <c r="CJ1783" s="86"/>
      <c r="CK1783" s="86"/>
      <c r="CS1783" s="1" t="s">
        <v>4063</v>
      </c>
    </row>
    <row r="1784" spans="1:97" ht="15.75" hidden="1" customHeight="1">
      <c r="A1784" s="86"/>
      <c r="B1784" s="106"/>
      <c r="C1784" s="81"/>
      <c r="D1784" s="106"/>
      <c r="E1784" s="106"/>
      <c r="F1784" s="106"/>
      <c r="G1784" s="106"/>
      <c r="H1784" s="106"/>
      <c r="I1784" s="106"/>
      <c r="J1784" s="106"/>
      <c r="K1784" s="106"/>
      <c r="L1784" s="106"/>
      <c r="M1784" s="81"/>
      <c r="N1784" s="81"/>
      <c r="O1784" s="81"/>
      <c r="P1784" s="81"/>
      <c r="Q1784" s="81"/>
      <c r="R1784" s="81"/>
      <c r="S1784" s="81"/>
      <c r="T1784" s="81"/>
      <c r="U1784" s="81"/>
      <c r="V1784" s="81"/>
      <c r="W1784" s="81"/>
      <c r="X1784" s="81"/>
      <c r="Y1784" s="81"/>
      <c r="Z1784" s="81"/>
      <c r="AA1784" s="81"/>
      <c r="AB1784" s="81"/>
      <c r="AC1784" s="81"/>
      <c r="AD1784" s="81"/>
      <c r="AE1784" s="81"/>
      <c r="AF1784" s="81"/>
      <c r="AG1784" s="81"/>
      <c r="AH1784" s="81"/>
      <c r="AI1784" s="81"/>
      <c r="AJ1784" s="81"/>
      <c r="AK1784" s="81"/>
      <c r="AL1784" s="81"/>
      <c r="AM1784" s="81"/>
      <c r="AN1784" s="81"/>
      <c r="AO1784" s="81"/>
      <c r="AP1784" s="81"/>
      <c r="AQ1784" s="81"/>
      <c r="AR1784" s="81"/>
      <c r="AS1784" s="81"/>
      <c r="AT1784" s="81"/>
      <c r="AU1784" s="81"/>
      <c r="AV1784" s="81"/>
      <c r="AW1784" s="81"/>
      <c r="AX1784" s="81"/>
      <c r="AY1784" s="81"/>
      <c r="AZ1784" s="81"/>
      <c r="BA1784" s="81"/>
      <c r="BB1784" s="81"/>
      <c r="BC1784" s="81"/>
      <c r="BD1784" s="81"/>
      <c r="BE1784" s="81"/>
      <c r="BF1784" s="81"/>
      <c r="BG1784" s="81"/>
      <c r="BH1784" s="81"/>
      <c r="BI1784" s="81"/>
      <c r="BJ1784" s="86"/>
      <c r="BK1784" s="86"/>
      <c r="BL1784" s="34"/>
      <c r="BM1784" s="86"/>
      <c r="BN1784" s="86"/>
      <c r="BO1784" s="86"/>
      <c r="BP1784" s="86"/>
      <c r="BQ1784" s="86"/>
      <c r="BR1784" s="86"/>
      <c r="BS1784" s="86"/>
      <c r="BT1784" s="86"/>
      <c r="BU1784" s="86"/>
      <c r="BV1784" s="86"/>
      <c r="BW1784" s="86"/>
      <c r="BX1784" s="86"/>
      <c r="BY1784" s="86"/>
      <c r="BZ1784" s="86"/>
      <c r="CA1784" s="86"/>
      <c r="CB1784" s="86"/>
      <c r="CC1784" s="86"/>
      <c r="CD1784" s="86"/>
      <c r="CE1784" s="86"/>
      <c r="CF1784" s="86"/>
      <c r="CG1784" s="86"/>
      <c r="CH1784" s="86"/>
      <c r="CI1784" s="86"/>
      <c r="CJ1784" s="86"/>
      <c r="CK1784" s="86"/>
      <c r="CS1784" s="1" t="s">
        <v>4064</v>
      </c>
    </row>
    <row r="1785" spans="1:97" ht="15.75" hidden="1" customHeight="1">
      <c r="A1785" s="86"/>
      <c r="B1785" s="106"/>
      <c r="C1785" s="81"/>
      <c r="D1785" s="106"/>
      <c r="E1785" s="106"/>
      <c r="F1785" s="106"/>
      <c r="G1785" s="106"/>
      <c r="H1785" s="106"/>
      <c r="I1785" s="106"/>
      <c r="J1785" s="106"/>
      <c r="K1785" s="106"/>
      <c r="L1785" s="106"/>
      <c r="M1785" s="81"/>
      <c r="N1785" s="81"/>
      <c r="O1785" s="81"/>
      <c r="P1785" s="81"/>
      <c r="Q1785" s="81"/>
      <c r="R1785" s="81"/>
      <c r="S1785" s="81"/>
      <c r="T1785" s="81"/>
      <c r="U1785" s="81"/>
      <c r="V1785" s="81"/>
      <c r="W1785" s="81"/>
      <c r="X1785" s="81"/>
      <c r="Y1785" s="81"/>
      <c r="Z1785" s="81"/>
      <c r="AA1785" s="81"/>
      <c r="AB1785" s="81"/>
      <c r="AC1785" s="81"/>
      <c r="AD1785" s="81"/>
      <c r="AE1785" s="81"/>
      <c r="AF1785" s="81"/>
      <c r="AG1785" s="81"/>
      <c r="AH1785" s="81"/>
      <c r="AI1785" s="81"/>
      <c r="AJ1785" s="81"/>
      <c r="AK1785" s="81"/>
      <c r="AL1785" s="81"/>
      <c r="AM1785" s="81"/>
      <c r="AN1785" s="81"/>
      <c r="AO1785" s="81"/>
      <c r="AP1785" s="81"/>
      <c r="AQ1785" s="81"/>
      <c r="AR1785" s="81"/>
      <c r="AS1785" s="81"/>
      <c r="AT1785" s="81"/>
      <c r="AU1785" s="81"/>
      <c r="AV1785" s="81"/>
      <c r="AW1785" s="81"/>
      <c r="AX1785" s="81"/>
      <c r="AY1785" s="81"/>
      <c r="AZ1785" s="81"/>
      <c r="BA1785" s="81"/>
      <c r="BB1785" s="81"/>
      <c r="BC1785" s="81"/>
      <c r="BD1785" s="81"/>
      <c r="BE1785" s="81"/>
      <c r="BF1785" s="81"/>
      <c r="BG1785" s="81"/>
      <c r="BH1785" s="81"/>
      <c r="BI1785" s="81"/>
      <c r="BJ1785" s="86"/>
      <c r="BK1785" s="86"/>
      <c r="BL1785" s="34"/>
      <c r="BM1785" s="86"/>
      <c r="BN1785" s="86"/>
      <c r="BO1785" s="86"/>
      <c r="BP1785" s="86"/>
      <c r="BQ1785" s="86"/>
      <c r="BR1785" s="86"/>
      <c r="BS1785" s="86"/>
      <c r="BT1785" s="86"/>
      <c r="BU1785" s="86"/>
      <c r="BV1785" s="86"/>
      <c r="BW1785" s="86"/>
      <c r="BX1785" s="86"/>
      <c r="BY1785" s="86"/>
      <c r="BZ1785" s="86"/>
      <c r="CA1785" s="86"/>
      <c r="CB1785" s="86"/>
      <c r="CC1785" s="86"/>
      <c r="CD1785" s="86"/>
      <c r="CE1785" s="86"/>
      <c r="CF1785" s="86"/>
      <c r="CG1785" s="86"/>
      <c r="CH1785" s="86"/>
      <c r="CI1785" s="86"/>
      <c r="CJ1785" s="86"/>
      <c r="CK1785" s="86"/>
      <c r="CS1785" s="1" t="s">
        <v>4065</v>
      </c>
    </row>
    <row r="1786" spans="1:97" ht="15.75" hidden="1" customHeight="1">
      <c r="A1786" s="86"/>
      <c r="B1786" s="106"/>
      <c r="C1786" s="81"/>
      <c r="D1786" s="106"/>
      <c r="E1786" s="106"/>
      <c r="F1786" s="106"/>
      <c r="G1786" s="106"/>
      <c r="H1786" s="106"/>
      <c r="I1786" s="106"/>
      <c r="J1786" s="106"/>
      <c r="K1786" s="106"/>
      <c r="L1786" s="106"/>
      <c r="M1786" s="81"/>
      <c r="N1786" s="81"/>
      <c r="O1786" s="81"/>
      <c r="P1786" s="81"/>
      <c r="Q1786" s="81"/>
      <c r="R1786" s="81"/>
      <c r="S1786" s="81"/>
      <c r="T1786" s="81"/>
      <c r="U1786" s="81"/>
      <c r="V1786" s="81"/>
      <c r="W1786" s="81"/>
      <c r="X1786" s="81"/>
      <c r="Y1786" s="81"/>
      <c r="Z1786" s="81"/>
      <c r="AA1786" s="81"/>
      <c r="AB1786" s="81"/>
      <c r="AC1786" s="81"/>
      <c r="AD1786" s="81"/>
      <c r="AE1786" s="81"/>
      <c r="AF1786" s="81"/>
      <c r="AG1786" s="81"/>
      <c r="AH1786" s="81"/>
      <c r="AI1786" s="81"/>
      <c r="AJ1786" s="81"/>
      <c r="AK1786" s="81"/>
      <c r="AL1786" s="81"/>
      <c r="AM1786" s="81"/>
      <c r="AN1786" s="81"/>
      <c r="AO1786" s="81"/>
      <c r="AP1786" s="81"/>
      <c r="AQ1786" s="81"/>
      <c r="AR1786" s="81"/>
      <c r="AS1786" s="81"/>
      <c r="AT1786" s="81"/>
      <c r="AU1786" s="81"/>
      <c r="AV1786" s="81"/>
      <c r="AW1786" s="81"/>
      <c r="AX1786" s="81"/>
      <c r="AY1786" s="81"/>
      <c r="AZ1786" s="81"/>
      <c r="BA1786" s="81"/>
      <c r="BB1786" s="81"/>
      <c r="BC1786" s="81"/>
      <c r="BD1786" s="81"/>
      <c r="BE1786" s="81"/>
      <c r="BF1786" s="81"/>
      <c r="BG1786" s="81"/>
      <c r="BH1786" s="81"/>
      <c r="BI1786" s="81"/>
      <c r="BJ1786" s="86"/>
      <c r="BK1786" s="86"/>
      <c r="BL1786" s="34"/>
      <c r="BM1786" s="86"/>
      <c r="BN1786" s="86"/>
      <c r="BO1786" s="86"/>
      <c r="BP1786" s="86"/>
      <c r="BQ1786" s="86"/>
      <c r="BR1786" s="86"/>
      <c r="BS1786" s="86"/>
      <c r="BT1786" s="86"/>
      <c r="BU1786" s="86"/>
      <c r="BV1786" s="86"/>
      <c r="BW1786" s="86"/>
      <c r="BX1786" s="86"/>
      <c r="BY1786" s="86"/>
      <c r="BZ1786" s="86"/>
      <c r="CA1786" s="86"/>
      <c r="CB1786" s="86"/>
      <c r="CC1786" s="86"/>
      <c r="CD1786" s="86"/>
      <c r="CE1786" s="86"/>
      <c r="CF1786" s="86"/>
      <c r="CG1786" s="86"/>
      <c r="CH1786" s="86"/>
      <c r="CI1786" s="86"/>
      <c r="CJ1786" s="86"/>
      <c r="CK1786" s="86"/>
      <c r="CS1786" s="1" t="s">
        <v>4066</v>
      </c>
    </row>
    <row r="1787" spans="1:97" ht="15.75" hidden="1" customHeight="1">
      <c r="A1787" s="86"/>
      <c r="B1787" s="106"/>
      <c r="C1787" s="81"/>
      <c r="D1787" s="106"/>
      <c r="E1787" s="106"/>
      <c r="F1787" s="106"/>
      <c r="G1787" s="106"/>
      <c r="H1787" s="106"/>
      <c r="I1787" s="106"/>
      <c r="J1787" s="106"/>
      <c r="K1787" s="106"/>
      <c r="L1787" s="106"/>
      <c r="M1787" s="81"/>
      <c r="N1787" s="81"/>
      <c r="O1787" s="81"/>
      <c r="P1787" s="81"/>
      <c r="Q1787" s="81"/>
      <c r="R1787" s="81"/>
      <c r="S1787" s="81"/>
      <c r="T1787" s="81"/>
      <c r="U1787" s="81"/>
      <c r="V1787" s="81"/>
      <c r="W1787" s="81"/>
      <c r="X1787" s="81"/>
      <c r="Y1787" s="81"/>
      <c r="Z1787" s="81"/>
      <c r="AA1787" s="81"/>
      <c r="AB1787" s="81"/>
      <c r="AC1787" s="81"/>
      <c r="AD1787" s="81"/>
      <c r="AE1787" s="81"/>
      <c r="AF1787" s="81"/>
      <c r="AG1787" s="81"/>
      <c r="AH1787" s="81"/>
      <c r="AI1787" s="81"/>
      <c r="AJ1787" s="81"/>
      <c r="AK1787" s="81"/>
      <c r="AL1787" s="81"/>
      <c r="AM1787" s="81"/>
      <c r="AN1787" s="81"/>
      <c r="AO1787" s="81"/>
      <c r="AP1787" s="81"/>
      <c r="AQ1787" s="81"/>
      <c r="AR1787" s="81"/>
      <c r="AS1787" s="81"/>
      <c r="AT1787" s="81"/>
      <c r="AU1787" s="81"/>
      <c r="AV1787" s="81"/>
      <c r="AW1787" s="81"/>
      <c r="AX1787" s="81"/>
      <c r="AY1787" s="81"/>
      <c r="AZ1787" s="81"/>
      <c r="BA1787" s="81"/>
      <c r="BB1787" s="81"/>
      <c r="BC1787" s="81"/>
      <c r="BD1787" s="81"/>
      <c r="BE1787" s="81"/>
      <c r="BF1787" s="81"/>
      <c r="BG1787" s="81"/>
      <c r="BH1787" s="81"/>
      <c r="BI1787" s="81"/>
      <c r="BJ1787" s="86"/>
      <c r="BK1787" s="86"/>
      <c r="BL1787" s="34"/>
      <c r="BM1787" s="86"/>
      <c r="BN1787" s="86"/>
      <c r="BO1787" s="86"/>
      <c r="BP1787" s="86"/>
      <c r="BQ1787" s="86"/>
      <c r="BR1787" s="86"/>
      <c r="BS1787" s="86"/>
      <c r="BT1787" s="86"/>
      <c r="BU1787" s="86"/>
      <c r="BV1787" s="86"/>
      <c r="BW1787" s="86"/>
      <c r="BX1787" s="86"/>
      <c r="BY1787" s="86"/>
      <c r="BZ1787" s="86"/>
      <c r="CA1787" s="86"/>
      <c r="CB1787" s="86"/>
      <c r="CC1787" s="86"/>
      <c r="CD1787" s="86"/>
      <c r="CE1787" s="86"/>
      <c r="CF1787" s="86"/>
      <c r="CG1787" s="86"/>
      <c r="CH1787" s="86"/>
      <c r="CI1787" s="86"/>
      <c r="CJ1787" s="86"/>
      <c r="CK1787" s="86"/>
      <c r="CS1787" s="1" t="s">
        <v>4067</v>
      </c>
    </row>
    <row r="1788" spans="1:97" ht="15.75" hidden="1" customHeight="1">
      <c r="A1788" s="86"/>
      <c r="B1788" s="106"/>
      <c r="C1788" s="81"/>
      <c r="D1788" s="106"/>
      <c r="E1788" s="106"/>
      <c r="F1788" s="106"/>
      <c r="G1788" s="106"/>
      <c r="H1788" s="106"/>
      <c r="I1788" s="106"/>
      <c r="J1788" s="106"/>
      <c r="K1788" s="106"/>
      <c r="L1788" s="106"/>
      <c r="M1788" s="81"/>
      <c r="N1788" s="81"/>
      <c r="O1788" s="81"/>
      <c r="P1788" s="81"/>
      <c r="Q1788" s="81"/>
      <c r="R1788" s="81"/>
      <c r="S1788" s="81"/>
      <c r="T1788" s="81"/>
      <c r="U1788" s="81"/>
      <c r="V1788" s="81"/>
      <c r="W1788" s="81"/>
      <c r="X1788" s="81"/>
      <c r="Y1788" s="81"/>
      <c r="Z1788" s="81"/>
      <c r="AA1788" s="81"/>
      <c r="AB1788" s="81"/>
      <c r="AC1788" s="81"/>
      <c r="AD1788" s="81"/>
      <c r="AE1788" s="81"/>
      <c r="AF1788" s="81"/>
      <c r="AG1788" s="81"/>
      <c r="AH1788" s="81"/>
      <c r="AI1788" s="81"/>
      <c r="AJ1788" s="81"/>
      <c r="AK1788" s="81"/>
      <c r="AL1788" s="81"/>
      <c r="AM1788" s="81"/>
      <c r="AN1788" s="81"/>
      <c r="AO1788" s="81"/>
      <c r="AP1788" s="81"/>
      <c r="AQ1788" s="81"/>
      <c r="AR1788" s="81"/>
      <c r="AS1788" s="81"/>
      <c r="AT1788" s="81"/>
      <c r="AU1788" s="81"/>
      <c r="AV1788" s="81"/>
      <c r="AW1788" s="81"/>
      <c r="AX1788" s="81"/>
      <c r="AY1788" s="81"/>
      <c r="AZ1788" s="81"/>
      <c r="BA1788" s="81"/>
      <c r="BB1788" s="81"/>
      <c r="BC1788" s="81"/>
      <c r="BD1788" s="81"/>
      <c r="BE1788" s="81"/>
      <c r="BF1788" s="81"/>
      <c r="BG1788" s="81"/>
      <c r="BH1788" s="81"/>
      <c r="BI1788" s="81"/>
      <c r="BJ1788" s="86"/>
      <c r="BK1788" s="86"/>
      <c r="BL1788" s="34"/>
      <c r="BM1788" s="86"/>
      <c r="BN1788" s="86"/>
      <c r="BO1788" s="86"/>
      <c r="BP1788" s="86"/>
      <c r="BQ1788" s="86"/>
      <c r="BR1788" s="86"/>
      <c r="BS1788" s="86"/>
      <c r="BT1788" s="86"/>
      <c r="BU1788" s="86"/>
      <c r="BV1788" s="86"/>
      <c r="BW1788" s="86"/>
      <c r="BX1788" s="86"/>
      <c r="BY1788" s="86"/>
      <c r="BZ1788" s="86"/>
      <c r="CA1788" s="86"/>
      <c r="CB1788" s="86"/>
      <c r="CC1788" s="86"/>
      <c r="CD1788" s="86"/>
      <c r="CE1788" s="86"/>
      <c r="CF1788" s="86"/>
      <c r="CG1788" s="86"/>
      <c r="CH1788" s="86"/>
      <c r="CI1788" s="86"/>
      <c r="CJ1788" s="86"/>
      <c r="CK1788" s="86"/>
      <c r="CS1788" s="1" t="s">
        <v>4068</v>
      </c>
    </row>
    <row r="1789" spans="1:97" ht="15.75" hidden="1" customHeight="1">
      <c r="A1789" s="86"/>
      <c r="B1789" s="106"/>
      <c r="C1789" s="81"/>
      <c r="D1789" s="106"/>
      <c r="E1789" s="106"/>
      <c r="F1789" s="106"/>
      <c r="G1789" s="106"/>
      <c r="H1789" s="106"/>
      <c r="I1789" s="106"/>
      <c r="J1789" s="106"/>
      <c r="K1789" s="106"/>
      <c r="L1789" s="106"/>
      <c r="M1789" s="81"/>
      <c r="N1789" s="81"/>
      <c r="O1789" s="81"/>
      <c r="P1789" s="81"/>
      <c r="Q1789" s="81"/>
      <c r="R1789" s="81"/>
      <c r="S1789" s="81"/>
      <c r="T1789" s="81"/>
      <c r="U1789" s="81"/>
      <c r="V1789" s="81"/>
      <c r="W1789" s="81"/>
      <c r="X1789" s="81"/>
      <c r="Y1789" s="81"/>
      <c r="Z1789" s="81"/>
      <c r="AA1789" s="81"/>
      <c r="AB1789" s="81"/>
      <c r="AC1789" s="81"/>
      <c r="AD1789" s="81"/>
      <c r="AE1789" s="81"/>
      <c r="AF1789" s="81"/>
      <c r="AG1789" s="81"/>
      <c r="AH1789" s="81"/>
      <c r="AI1789" s="81"/>
      <c r="AJ1789" s="81"/>
      <c r="AK1789" s="81"/>
      <c r="AL1789" s="81"/>
      <c r="AM1789" s="81"/>
      <c r="AN1789" s="81"/>
      <c r="AO1789" s="81"/>
      <c r="AP1789" s="81"/>
      <c r="AQ1789" s="81"/>
      <c r="AR1789" s="81"/>
      <c r="AS1789" s="81"/>
      <c r="AT1789" s="81"/>
      <c r="AU1789" s="81"/>
      <c r="AV1789" s="81"/>
      <c r="AW1789" s="81"/>
      <c r="AX1789" s="81"/>
      <c r="AY1789" s="81"/>
      <c r="AZ1789" s="81"/>
      <c r="BA1789" s="81"/>
      <c r="BB1789" s="81"/>
      <c r="BC1789" s="81"/>
      <c r="BD1789" s="81"/>
      <c r="BE1789" s="81"/>
      <c r="BF1789" s="81"/>
      <c r="BG1789" s="81"/>
      <c r="BH1789" s="81"/>
      <c r="BI1789" s="81"/>
      <c r="BJ1789" s="86"/>
      <c r="BK1789" s="86"/>
      <c r="BL1789" s="34"/>
      <c r="BM1789" s="86"/>
      <c r="BN1789" s="86"/>
      <c r="BO1789" s="86"/>
      <c r="BP1789" s="86"/>
      <c r="BQ1789" s="86"/>
      <c r="BR1789" s="86"/>
      <c r="BS1789" s="86"/>
      <c r="BT1789" s="86"/>
      <c r="BU1789" s="86"/>
      <c r="BV1789" s="86"/>
      <c r="BW1789" s="86"/>
      <c r="BX1789" s="86"/>
      <c r="BY1789" s="86"/>
      <c r="BZ1789" s="86"/>
      <c r="CA1789" s="86"/>
      <c r="CB1789" s="86"/>
      <c r="CC1789" s="86"/>
      <c r="CD1789" s="86"/>
      <c r="CE1789" s="86"/>
      <c r="CF1789" s="86"/>
      <c r="CG1789" s="86"/>
      <c r="CH1789" s="86"/>
      <c r="CI1789" s="86"/>
      <c r="CJ1789" s="86"/>
      <c r="CK1789" s="86"/>
      <c r="CS1789" s="1" t="s">
        <v>4069</v>
      </c>
    </row>
    <row r="1790" spans="1:97" ht="15.75" hidden="1" customHeight="1">
      <c r="A1790" s="86"/>
      <c r="B1790" s="106"/>
      <c r="C1790" s="81"/>
      <c r="D1790" s="106"/>
      <c r="E1790" s="106"/>
      <c r="F1790" s="106"/>
      <c r="G1790" s="106"/>
      <c r="H1790" s="106"/>
      <c r="I1790" s="106"/>
      <c r="J1790" s="106"/>
      <c r="K1790" s="106"/>
      <c r="L1790" s="106"/>
      <c r="M1790" s="81"/>
      <c r="N1790" s="81"/>
      <c r="O1790" s="81"/>
      <c r="P1790" s="81"/>
      <c r="Q1790" s="81"/>
      <c r="R1790" s="81"/>
      <c r="S1790" s="81"/>
      <c r="T1790" s="81"/>
      <c r="U1790" s="81"/>
      <c r="V1790" s="81"/>
      <c r="W1790" s="81"/>
      <c r="X1790" s="81"/>
      <c r="Y1790" s="81"/>
      <c r="Z1790" s="81"/>
      <c r="AA1790" s="81"/>
      <c r="AB1790" s="81"/>
      <c r="AC1790" s="81"/>
      <c r="AD1790" s="81"/>
      <c r="AE1790" s="81"/>
      <c r="AF1790" s="81"/>
      <c r="AG1790" s="81"/>
      <c r="AH1790" s="81"/>
      <c r="AI1790" s="81"/>
      <c r="AJ1790" s="81"/>
      <c r="AK1790" s="81"/>
      <c r="AL1790" s="81"/>
      <c r="AM1790" s="81"/>
      <c r="AN1790" s="81"/>
      <c r="AO1790" s="81"/>
      <c r="AP1790" s="81"/>
      <c r="AQ1790" s="81"/>
      <c r="AR1790" s="81"/>
      <c r="AS1790" s="81"/>
      <c r="AT1790" s="81"/>
      <c r="AU1790" s="81"/>
      <c r="AV1790" s="81"/>
      <c r="AW1790" s="81"/>
      <c r="AX1790" s="81"/>
      <c r="AY1790" s="81"/>
      <c r="AZ1790" s="81"/>
      <c r="BA1790" s="81"/>
      <c r="BB1790" s="81"/>
      <c r="BC1790" s="81"/>
      <c r="BD1790" s="81"/>
      <c r="BE1790" s="81"/>
      <c r="BF1790" s="81"/>
      <c r="BG1790" s="81"/>
      <c r="BH1790" s="81"/>
      <c r="BI1790" s="81"/>
      <c r="BJ1790" s="86"/>
      <c r="BK1790" s="86"/>
      <c r="BL1790" s="34"/>
      <c r="BM1790" s="86"/>
      <c r="BN1790" s="86"/>
      <c r="BO1790" s="86"/>
      <c r="BP1790" s="86"/>
      <c r="BQ1790" s="86"/>
      <c r="BR1790" s="86"/>
      <c r="BS1790" s="86"/>
      <c r="BT1790" s="86"/>
      <c r="BU1790" s="86"/>
      <c r="BV1790" s="86"/>
      <c r="BW1790" s="86"/>
      <c r="BX1790" s="86"/>
      <c r="BY1790" s="86"/>
      <c r="BZ1790" s="86"/>
      <c r="CA1790" s="86"/>
      <c r="CB1790" s="86"/>
      <c r="CC1790" s="86"/>
      <c r="CD1790" s="86"/>
      <c r="CE1790" s="86"/>
      <c r="CF1790" s="86"/>
      <c r="CG1790" s="86"/>
      <c r="CH1790" s="86"/>
      <c r="CI1790" s="86"/>
      <c r="CJ1790" s="86"/>
      <c r="CK1790" s="86"/>
      <c r="CS1790" s="1" t="s">
        <v>4070</v>
      </c>
    </row>
    <row r="1791" spans="1:97" ht="15.75" hidden="1" customHeight="1">
      <c r="A1791" s="86"/>
      <c r="B1791" s="106"/>
      <c r="C1791" s="81"/>
      <c r="D1791" s="106"/>
      <c r="E1791" s="106"/>
      <c r="F1791" s="106"/>
      <c r="G1791" s="106"/>
      <c r="H1791" s="106"/>
      <c r="I1791" s="106"/>
      <c r="J1791" s="106"/>
      <c r="K1791" s="106"/>
      <c r="L1791" s="106"/>
      <c r="M1791" s="81"/>
      <c r="N1791" s="81"/>
      <c r="O1791" s="81"/>
      <c r="P1791" s="81"/>
      <c r="Q1791" s="81"/>
      <c r="R1791" s="81"/>
      <c r="S1791" s="81"/>
      <c r="T1791" s="81"/>
      <c r="U1791" s="81"/>
      <c r="V1791" s="81"/>
      <c r="W1791" s="81"/>
      <c r="X1791" s="81"/>
      <c r="Y1791" s="81"/>
      <c r="Z1791" s="81"/>
      <c r="AA1791" s="81"/>
      <c r="AB1791" s="81"/>
      <c r="AC1791" s="81"/>
      <c r="AD1791" s="81"/>
      <c r="AE1791" s="81"/>
      <c r="AF1791" s="81"/>
      <c r="AG1791" s="81"/>
      <c r="AH1791" s="81"/>
      <c r="AI1791" s="81"/>
      <c r="AJ1791" s="81"/>
      <c r="AK1791" s="81"/>
      <c r="AL1791" s="81"/>
      <c r="AM1791" s="81"/>
      <c r="AN1791" s="81"/>
      <c r="AO1791" s="81"/>
      <c r="AP1791" s="81"/>
      <c r="AQ1791" s="81"/>
      <c r="AR1791" s="81"/>
      <c r="AS1791" s="81"/>
      <c r="AT1791" s="81"/>
      <c r="AU1791" s="81"/>
      <c r="AV1791" s="81"/>
      <c r="AW1791" s="81"/>
      <c r="AX1791" s="81"/>
      <c r="AY1791" s="81"/>
      <c r="AZ1791" s="81"/>
      <c r="BA1791" s="81"/>
      <c r="BB1791" s="81"/>
      <c r="BC1791" s="81"/>
      <c r="BD1791" s="81"/>
      <c r="BE1791" s="81"/>
      <c r="BF1791" s="81"/>
      <c r="BG1791" s="81"/>
      <c r="BH1791" s="81"/>
      <c r="BI1791" s="81"/>
      <c r="BJ1791" s="86"/>
      <c r="BK1791" s="86"/>
      <c r="BL1791" s="34"/>
      <c r="BM1791" s="86"/>
      <c r="BN1791" s="86"/>
      <c r="BO1791" s="86"/>
      <c r="BP1791" s="86"/>
      <c r="BQ1791" s="86"/>
      <c r="BR1791" s="86"/>
      <c r="BS1791" s="86"/>
      <c r="BT1791" s="86"/>
      <c r="BU1791" s="86"/>
      <c r="BV1791" s="86"/>
      <c r="BW1791" s="86"/>
      <c r="BX1791" s="86"/>
      <c r="BY1791" s="86"/>
      <c r="BZ1791" s="86"/>
      <c r="CA1791" s="86"/>
      <c r="CB1791" s="86"/>
      <c r="CC1791" s="86"/>
      <c r="CD1791" s="86"/>
      <c r="CE1791" s="86"/>
      <c r="CF1791" s="86"/>
      <c r="CG1791" s="86"/>
      <c r="CH1791" s="86"/>
      <c r="CI1791" s="86"/>
      <c r="CJ1791" s="86"/>
      <c r="CK1791" s="86"/>
      <c r="CS1791" s="1" t="s">
        <v>4071</v>
      </c>
    </row>
    <row r="1792" spans="1:97" ht="15.75" hidden="1" customHeight="1">
      <c r="A1792" s="86"/>
      <c r="B1792" s="106"/>
      <c r="C1792" s="81"/>
      <c r="D1792" s="106"/>
      <c r="E1792" s="106"/>
      <c r="F1792" s="106"/>
      <c r="G1792" s="106"/>
      <c r="H1792" s="106"/>
      <c r="I1792" s="106"/>
      <c r="J1792" s="106"/>
      <c r="K1792" s="106"/>
      <c r="L1792" s="106"/>
      <c r="M1792" s="81"/>
      <c r="N1792" s="81"/>
      <c r="O1792" s="81"/>
      <c r="P1792" s="81"/>
      <c r="Q1792" s="81"/>
      <c r="R1792" s="81"/>
      <c r="S1792" s="81"/>
      <c r="T1792" s="81"/>
      <c r="U1792" s="81"/>
      <c r="V1792" s="81"/>
      <c r="W1792" s="81"/>
      <c r="X1792" s="81"/>
      <c r="Y1792" s="81"/>
      <c r="Z1792" s="81"/>
      <c r="AA1792" s="81"/>
      <c r="AB1792" s="81"/>
      <c r="AC1792" s="81"/>
      <c r="AD1792" s="81"/>
      <c r="AE1792" s="81"/>
      <c r="AF1792" s="81"/>
      <c r="AG1792" s="81"/>
      <c r="AH1792" s="81"/>
      <c r="AI1792" s="81"/>
      <c r="AJ1792" s="81"/>
      <c r="AK1792" s="81"/>
      <c r="AL1792" s="81"/>
      <c r="AM1792" s="81"/>
      <c r="AN1792" s="81"/>
      <c r="AO1792" s="81"/>
      <c r="AP1792" s="81"/>
      <c r="AQ1792" s="81"/>
      <c r="AR1792" s="81"/>
      <c r="AS1792" s="81"/>
      <c r="AT1792" s="81"/>
      <c r="AU1792" s="81"/>
      <c r="AV1792" s="81"/>
      <c r="AW1792" s="81"/>
      <c r="AX1792" s="81"/>
      <c r="AY1792" s="81"/>
      <c r="AZ1792" s="81"/>
      <c r="BA1792" s="81"/>
      <c r="BB1792" s="81"/>
      <c r="BC1792" s="81"/>
      <c r="BD1792" s="81"/>
      <c r="BE1792" s="81"/>
      <c r="BF1792" s="81"/>
      <c r="BG1792" s="81"/>
      <c r="BH1792" s="81"/>
      <c r="BI1792" s="81"/>
      <c r="BJ1792" s="86"/>
      <c r="BK1792" s="86"/>
      <c r="BL1792" s="34"/>
      <c r="BM1792" s="86"/>
      <c r="BN1792" s="86"/>
      <c r="BO1792" s="86"/>
      <c r="BP1792" s="86"/>
      <c r="BQ1792" s="86"/>
      <c r="BR1792" s="86"/>
      <c r="BS1792" s="86"/>
      <c r="BT1792" s="86"/>
      <c r="BU1792" s="86"/>
      <c r="BV1792" s="86"/>
      <c r="BW1792" s="86"/>
      <c r="BX1792" s="86"/>
      <c r="BY1792" s="86"/>
      <c r="BZ1792" s="86"/>
      <c r="CA1792" s="86"/>
      <c r="CB1792" s="86"/>
      <c r="CC1792" s="86"/>
      <c r="CD1792" s="86"/>
      <c r="CE1792" s="86"/>
      <c r="CF1792" s="86"/>
      <c r="CG1792" s="86"/>
      <c r="CH1792" s="86"/>
      <c r="CI1792" s="86"/>
      <c r="CJ1792" s="86"/>
      <c r="CK1792" s="86"/>
      <c r="CS1792" s="1" t="s">
        <v>4072</v>
      </c>
    </row>
    <row r="1793" spans="1:97" ht="15.75" hidden="1" customHeight="1">
      <c r="A1793" s="86"/>
      <c r="B1793" s="106"/>
      <c r="C1793" s="81"/>
      <c r="D1793" s="106"/>
      <c r="E1793" s="106"/>
      <c r="F1793" s="106"/>
      <c r="G1793" s="106"/>
      <c r="H1793" s="106"/>
      <c r="I1793" s="106"/>
      <c r="J1793" s="106"/>
      <c r="K1793" s="106"/>
      <c r="L1793" s="106"/>
      <c r="M1793" s="81"/>
      <c r="N1793" s="81"/>
      <c r="O1793" s="81"/>
      <c r="P1793" s="81"/>
      <c r="Q1793" s="81"/>
      <c r="R1793" s="81"/>
      <c r="S1793" s="81"/>
      <c r="T1793" s="81"/>
      <c r="U1793" s="81"/>
      <c r="V1793" s="81"/>
      <c r="W1793" s="81"/>
      <c r="X1793" s="81"/>
      <c r="Y1793" s="81"/>
      <c r="Z1793" s="81"/>
      <c r="AA1793" s="81"/>
      <c r="AB1793" s="81"/>
      <c r="AC1793" s="81"/>
      <c r="AD1793" s="81"/>
      <c r="AE1793" s="81"/>
      <c r="AF1793" s="81"/>
      <c r="AG1793" s="81"/>
      <c r="AH1793" s="81"/>
      <c r="AI1793" s="81"/>
      <c r="AJ1793" s="81"/>
      <c r="AK1793" s="81"/>
      <c r="AL1793" s="81"/>
      <c r="AM1793" s="81"/>
      <c r="AN1793" s="81"/>
      <c r="AO1793" s="81"/>
      <c r="AP1793" s="81"/>
      <c r="AQ1793" s="81"/>
      <c r="AR1793" s="81"/>
      <c r="AS1793" s="81"/>
      <c r="AT1793" s="81"/>
      <c r="AU1793" s="81"/>
      <c r="AV1793" s="81"/>
      <c r="AW1793" s="81"/>
      <c r="AX1793" s="81"/>
      <c r="AY1793" s="81"/>
      <c r="AZ1793" s="81"/>
      <c r="BA1793" s="81"/>
      <c r="BB1793" s="81"/>
      <c r="BC1793" s="81"/>
      <c r="BD1793" s="81"/>
      <c r="BE1793" s="81"/>
      <c r="BF1793" s="81"/>
      <c r="BG1793" s="81"/>
      <c r="BH1793" s="81"/>
      <c r="BI1793" s="81"/>
      <c r="BJ1793" s="86"/>
      <c r="BK1793" s="86"/>
      <c r="BL1793" s="34"/>
      <c r="BM1793" s="86"/>
      <c r="BN1793" s="86"/>
      <c r="BO1793" s="86"/>
      <c r="BP1793" s="86"/>
      <c r="BQ1793" s="86"/>
      <c r="BR1793" s="86"/>
      <c r="BS1793" s="86"/>
      <c r="BT1793" s="86"/>
      <c r="BU1793" s="86"/>
      <c r="BV1793" s="86"/>
      <c r="BW1793" s="86"/>
      <c r="BX1793" s="86"/>
      <c r="BY1793" s="86"/>
      <c r="BZ1793" s="86"/>
      <c r="CA1793" s="86"/>
      <c r="CB1793" s="86"/>
      <c r="CC1793" s="86"/>
      <c r="CD1793" s="86"/>
      <c r="CE1793" s="86"/>
      <c r="CF1793" s="86"/>
      <c r="CG1793" s="86"/>
      <c r="CH1793" s="86"/>
      <c r="CI1793" s="86"/>
      <c r="CJ1793" s="86"/>
      <c r="CK1793" s="86"/>
      <c r="CS1793" s="1" t="s">
        <v>4073</v>
      </c>
    </row>
    <row r="1794" spans="1:97" ht="15.75" hidden="1" customHeight="1">
      <c r="A1794" s="86"/>
      <c r="B1794" s="106"/>
      <c r="C1794" s="81"/>
      <c r="D1794" s="106"/>
      <c r="E1794" s="106"/>
      <c r="F1794" s="106"/>
      <c r="G1794" s="106"/>
      <c r="H1794" s="106"/>
      <c r="I1794" s="106"/>
      <c r="J1794" s="106"/>
      <c r="K1794" s="106"/>
      <c r="L1794" s="106"/>
      <c r="M1794" s="81"/>
      <c r="N1794" s="81"/>
      <c r="O1794" s="81"/>
      <c r="P1794" s="81"/>
      <c r="Q1794" s="81"/>
      <c r="R1794" s="81"/>
      <c r="S1794" s="81"/>
      <c r="T1794" s="81"/>
      <c r="U1794" s="81"/>
      <c r="V1794" s="81"/>
      <c r="W1794" s="81"/>
      <c r="X1794" s="81"/>
      <c r="Y1794" s="81"/>
      <c r="Z1794" s="81"/>
      <c r="AA1794" s="81"/>
      <c r="AB1794" s="81"/>
      <c r="AC1794" s="81"/>
      <c r="AD1794" s="81"/>
      <c r="AE1794" s="81"/>
      <c r="AF1794" s="81"/>
      <c r="AG1794" s="81"/>
      <c r="AH1794" s="81"/>
      <c r="AI1794" s="81"/>
      <c r="AJ1794" s="81"/>
      <c r="AK1794" s="81"/>
      <c r="AL1794" s="81"/>
      <c r="AM1794" s="81"/>
      <c r="AN1794" s="81"/>
      <c r="AO1794" s="81"/>
      <c r="AP1794" s="81"/>
      <c r="AQ1794" s="81"/>
      <c r="AR1794" s="81"/>
      <c r="AS1794" s="81"/>
      <c r="AT1794" s="81"/>
      <c r="AU1794" s="81"/>
      <c r="AV1794" s="81"/>
      <c r="AW1794" s="81"/>
      <c r="AX1794" s="81"/>
      <c r="AY1794" s="81"/>
      <c r="AZ1794" s="81"/>
      <c r="BA1794" s="81"/>
      <c r="BB1794" s="81"/>
      <c r="BC1794" s="81"/>
      <c r="BD1794" s="81"/>
      <c r="BE1794" s="81"/>
      <c r="BF1794" s="81"/>
      <c r="BG1794" s="81"/>
      <c r="BH1794" s="81"/>
      <c r="BI1794" s="81"/>
      <c r="BJ1794" s="86"/>
      <c r="BK1794" s="86"/>
      <c r="BL1794" s="34"/>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S1794" s="1" t="s">
        <v>4074</v>
      </c>
    </row>
    <row r="1795" spans="1:97" ht="15.75" hidden="1" customHeight="1">
      <c r="A1795" s="86"/>
      <c r="B1795" s="106"/>
      <c r="C1795" s="81"/>
      <c r="D1795" s="106"/>
      <c r="E1795" s="106"/>
      <c r="F1795" s="106"/>
      <c r="G1795" s="106"/>
      <c r="H1795" s="106"/>
      <c r="I1795" s="106"/>
      <c r="J1795" s="106"/>
      <c r="K1795" s="106"/>
      <c r="L1795" s="106"/>
      <c r="M1795" s="81"/>
      <c r="N1795" s="81"/>
      <c r="O1795" s="81"/>
      <c r="P1795" s="81"/>
      <c r="Q1795" s="81"/>
      <c r="R1795" s="81"/>
      <c r="S1795" s="81"/>
      <c r="T1795" s="81"/>
      <c r="U1795" s="81"/>
      <c r="V1795" s="81"/>
      <c r="W1795" s="81"/>
      <c r="X1795" s="81"/>
      <c r="Y1795" s="81"/>
      <c r="Z1795" s="81"/>
      <c r="AA1795" s="81"/>
      <c r="AB1795" s="81"/>
      <c r="AC1795" s="81"/>
      <c r="AD1795" s="81"/>
      <c r="AE1795" s="81"/>
      <c r="AF1795" s="81"/>
      <c r="AG1795" s="81"/>
      <c r="AH1795" s="81"/>
      <c r="AI1795" s="81"/>
      <c r="AJ1795" s="81"/>
      <c r="AK1795" s="81"/>
      <c r="AL1795" s="81"/>
      <c r="AM1795" s="81"/>
      <c r="AN1795" s="81"/>
      <c r="AO1795" s="81"/>
      <c r="AP1795" s="81"/>
      <c r="AQ1795" s="81"/>
      <c r="AR1795" s="81"/>
      <c r="AS1795" s="81"/>
      <c r="AT1795" s="81"/>
      <c r="AU1795" s="81"/>
      <c r="AV1795" s="81"/>
      <c r="AW1795" s="81"/>
      <c r="AX1795" s="81"/>
      <c r="AY1795" s="81"/>
      <c r="AZ1795" s="81"/>
      <c r="BA1795" s="81"/>
      <c r="BB1795" s="81"/>
      <c r="BC1795" s="81"/>
      <c r="BD1795" s="81"/>
      <c r="BE1795" s="81"/>
      <c r="BF1795" s="81"/>
      <c r="BG1795" s="81"/>
      <c r="BH1795" s="81"/>
      <c r="BI1795" s="81"/>
      <c r="BJ1795" s="86"/>
      <c r="BK1795" s="86"/>
      <c r="BL1795" s="34"/>
      <c r="BM1795" s="86"/>
      <c r="BN1795" s="86"/>
      <c r="BO1795" s="86"/>
      <c r="BP1795" s="86"/>
      <c r="BQ1795" s="86"/>
      <c r="BR1795" s="86"/>
      <c r="BS1795" s="86"/>
      <c r="BT1795" s="86"/>
      <c r="BU1795" s="86"/>
      <c r="BV1795" s="86"/>
      <c r="BW1795" s="86"/>
      <c r="BX1795" s="86"/>
      <c r="BY1795" s="86"/>
      <c r="BZ1795" s="86"/>
      <c r="CA1795" s="86"/>
      <c r="CB1795" s="86"/>
      <c r="CC1795" s="86"/>
      <c r="CD1795" s="86"/>
      <c r="CE1795" s="86"/>
      <c r="CF1795" s="86"/>
      <c r="CG1795" s="86"/>
      <c r="CH1795" s="86"/>
      <c r="CI1795" s="86"/>
      <c r="CJ1795" s="86"/>
      <c r="CK1795" s="86"/>
      <c r="CS1795" s="1" t="s">
        <v>4075</v>
      </c>
    </row>
    <row r="1796" spans="1:97" ht="15.75" hidden="1" customHeight="1">
      <c r="A1796" s="86"/>
      <c r="B1796" s="106"/>
      <c r="C1796" s="81"/>
      <c r="D1796" s="106"/>
      <c r="E1796" s="106"/>
      <c r="F1796" s="106"/>
      <c r="G1796" s="106"/>
      <c r="H1796" s="106"/>
      <c r="I1796" s="106"/>
      <c r="J1796" s="106"/>
      <c r="K1796" s="106"/>
      <c r="L1796" s="106"/>
      <c r="M1796" s="81"/>
      <c r="N1796" s="81"/>
      <c r="O1796" s="81"/>
      <c r="P1796" s="81"/>
      <c r="Q1796" s="81"/>
      <c r="R1796" s="81"/>
      <c r="S1796" s="81"/>
      <c r="T1796" s="81"/>
      <c r="U1796" s="81"/>
      <c r="V1796" s="81"/>
      <c r="W1796" s="81"/>
      <c r="X1796" s="81"/>
      <c r="Y1796" s="81"/>
      <c r="Z1796" s="81"/>
      <c r="AA1796" s="81"/>
      <c r="AB1796" s="81"/>
      <c r="AC1796" s="81"/>
      <c r="AD1796" s="81"/>
      <c r="AE1796" s="81"/>
      <c r="AF1796" s="81"/>
      <c r="AG1796" s="81"/>
      <c r="AH1796" s="81"/>
      <c r="AI1796" s="81"/>
      <c r="AJ1796" s="81"/>
      <c r="AK1796" s="81"/>
      <c r="AL1796" s="81"/>
      <c r="AM1796" s="81"/>
      <c r="AN1796" s="81"/>
      <c r="AO1796" s="81"/>
      <c r="AP1796" s="81"/>
      <c r="AQ1796" s="81"/>
      <c r="AR1796" s="81"/>
      <c r="AS1796" s="81"/>
      <c r="AT1796" s="81"/>
      <c r="AU1796" s="81"/>
      <c r="AV1796" s="81"/>
      <c r="AW1796" s="81"/>
      <c r="AX1796" s="81"/>
      <c r="AY1796" s="81"/>
      <c r="AZ1796" s="81"/>
      <c r="BA1796" s="81"/>
      <c r="BB1796" s="81"/>
      <c r="BC1796" s="81"/>
      <c r="BD1796" s="81"/>
      <c r="BE1796" s="81"/>
      <c r="BF1796" s="81"/>
      <c r="BG1796" s="81"/>
      <c r="BH1796" s="81"/>
      <c r="BI1796" s="81"/>
      <c r="BJ1796" s="86"/>
      <c r="BK1796" s="86"/>
      <c r="BL1796" s="34"/>
      <c r="BM1796" s="86"/>
      <c r="BN1796" s="86"/>
      <c r="BO1796" s="86"/>
      <c r="BP1796" s="86"/>
      <c r="BQ1796" s="86"/>
      <c r="BR1796" s="86"/>
      <c r="BS1796" s="86"/>
      <c r="BT1796" s="86"/>
      <c r="BU1796" s="86"/>
      <c r="BV1796" s="86"/>
      <c r="BW1796" s="86"/>
      <c r="BX1796" s="86"/>
      <c r="BY1796" s="86"/>
      <c r="BZ1796" s="86"/>
      <c r="CA1796" s="86"/>
      <c r="CB1796" s="86"/>
      <c r="CC1796" s="86"/>
      <c r="CD1796" s="86"/>
      <c r="CE1796" s="86"/>
      <c r="CF1796" s="86"/>
      <c r="CG1796" s="86"/>
      <c r="CH1796" s="86"/>
      <c r="CI1796" s="86"/>
      <c r="CJ1796" s="86"/>
      <c r="CK1796" s="86"/>
      <c r="CS1796" s="1" t="s">
        <v>4076</v>
      </c>
    </row>
    <row r="1797" spans="1:97" ht="15.75" hidden="1" customHeight="1">
      <c r="A1797" s="86"/>
      <c r="B1797" s="106"/>
      <c r="C1797" s="81"/>
      <c r="D1797" s="106"/>
      <c r="E1797" s="106"/>
      <c r="F1797" s="106"/>
      <c r="G1797" s="106"/>
      <c r="H1797" s="106"/>
      <c r="I1797" s="106"/>
      <c r="J1797" s="106"/>
      <c r="K1797" s="106"/>
      <c r="L1797" s="106"/>
      <c r="M1797" s="81"/>
      <c r="N1797" s="81"/>
      <c r="O1797" s="81"/>
      <c r="P1797" s="81"/>
      <c r="Q1797" s="81"/>
      <c r="R1797" s="81"/>
      <c r="S1797" s="81"/>
      <c r="T1797" s="81"/>
      <c r="U1797" s="81"/>
      <c r="V1797" s="81"/>
      <c r="W1797" s="81"/>
      <c r="X1797" s="81"/>
      <c r="Y1797" s="81"/>
      <c r="Z1797" s="81"/>
      <c r="AA1797" s="81"/>
      <c r="AB1797" s="81"/>
      <c r="AC1797" s="81"/>
      <c r="AD1797" s="81"/>
      <c r="AE1797" s="81"/>
      <c r="AF1797" s="81"/>
      <c r="AG1797" s="81"/>
      <c r="AH1797" s="81"/>
      <c r="AI1797" s="81"/>
      <c r="AJ1797" s="81"/>
      <c r="AK1797" s="81"/>
      <c r="AL1797" s="81"/>
      <c r="AM1797" s="81"/>
      <c r="AN1797" s="81"/>
      <c r="AO1797" s="81"/>
      <c r="AP1797" s="81"/>
      <c r="AQ1797" s="81"/>
      <c r="AR1797" s="81"/>
      <c r="AS1797" s="81"/>
      <c r="AT1797" s="81"/>
      <c r="AU1797" s="81"/>
      <c r="AV1797" s="81"/>
      <c r="AW1797" s="81"/>
      <c r="AX1797" s="81"/>
      <c r="AY1797" s="81"/>
      <c r="AZ1797" s="81"/>
      <c r="BA1797" s="81"/>
      <c r="BB1797" s="81"/>
      <c r="BC1797" s="81"/>
      <c r="BD1797" s="81"/>
      <c r="BE1797" s="81"/>
      <c r="BF1797" s="81"/>
      <c r="BG1797" s="81"/>
      <c r="BH1797" s="81"/>
      <c r="BI1797" s="81"/>
      <c r="BJ1797" s="86"/>
      <c r="BK1797" s="86"/>
      <c r="BL1797" s="34"/>
      <c r="BM1797" s="86"/>
      <c r="BN1797" s="86"/>
      <c r="BO1797" s="86"/>
      <c r="BP1797" s="86"/>
      <c r="BQ1797" s="86"/>
      <c r="BR1797" s="86"/>
      <c r="BS1797" s="86"/>
      <c r="BT1797" s="86"/>
      <c r="BU1797" s="86"/>
      <c r="BV1797" s="86"/>
      <c r="BW1797" s="86"/>
      <c r="BX1797" s="86"/>
      <c r="BY1797" s="86"/>
      <c r="BZ1797" s="86"/>
      <c r="CA1797" s="86"/>
      <c r="CB1797" s="86"/>
      <c r="CC1797" s="86"/>
      <c r="CD1797" s="86"/>
      <c r="CE1797" s="86"/>
      <c r="CF1797" s="86"/>
      <c r="CG1797" s="86"/>
      <c r="CH1797" s="86"/>
      <c r="CI1797" s="86"/>
      <c r="CJ1797" s="86"/>
      <c r="CK1797" s="86"/>
      <c r="CS1797" s="1" t="s">
        <v>4077</v>
      </c>
    </row>
    <row r="1798" spans="1:97" ht="15.75" hidden="1" customHeight="1">
      <c r="A1798" s="86"/>
      <c r="B1798" s="106"/>
      <c r="C1798" s="81"/>
      <c r="D1798" s="106"/>
      <c r="E1798" s="106"/>
      <c r="F1798" s="106"/>
      <c r="G1798" s="106"/>
      <c r="H1798" s="106"/>
      <c r="I1798" s="106"/>
      <c r="J1798" s="106"/>
      <c r="K1798" s="106"/>
      <c r="L1798" s="106"/>
      <c r="M1798" s="81"/>
      <c r="N1798" s="81"/>
      <c r="O1798" s="81"/>
      <c r="P1798" s="81"/>
      <c r="Q1798" s="81"/>
      <c r="R1798" s="81"/>
      <c r="S1798" s="81"/>
      <c r="T1798" s="81"/>
      <c r="U1798" s="81"/>
      <c r="V1798" s="81"/>
      <c r="W1798" s="81"/>
      <c r="X1798" s="81"/>
      <c r="Y1798" s="81"/>
      <c r="Z1798" s="81"/>
      <c r="AA1798" s="81"/>
      <c r="AB1798" s="81"/>
      <c r="AC1798" s="81"/>
      <c r="AD1798" s="81"/>
      <c r="AE1798" s="81"/>
      <c r="AF1798" s="81"/>
      <c r="AG1798" s="81"/>
      <c r="AH1798" s="81"/>
      <c r="AI1798" s="81"/>
      <c r="AJ1798" s="81"/>
      <c r="AK1798" s="81"/>
      <c r="AL1798" s="81"/>
      <c r="AM1798" s="81"/>
      <c r="AN1798" s="81"/>
      <c r="AO1798" s="81"/>
      <c r="AP1798" s="81"/>
      <c r="AQ1798" s="81"/>
      <c r="AR1798" s="81"/>
      <c r="AS1798" s="81"/>
      <c r="AT1798" s="81"/>
      <c r="AU1798" s="81"/>
      <c r="AV1798" s="81"/>
      <c r="AW1798" s="81"/>
      <c r="AX1798" s="81"/>
      <c r="AY1798" s="81"/>
      <c r="AZ1798" s="81"/>
      <c r="BA1798" s="81"/>
      <c r="BB1798" s="81"/>
      <c r="BC1798" s="81"/>
      <c r="BD1798" s="81"/>
      <c r="BE1798" s="81"/>
      <c r="BF1798" s="81"/>
      <c r="BG1798" s="81"/>
      <c r="BH1798" s="81"/>
      <c r="BI1798" s="81"/>
      <c r="BJ1798" s="86"/>
      <c r="BK1798" s="86"/>
      <c r="BL1798" s="34"/>
      <c r="BM1798" s="86"/>
      <c r="BN1798" s="86"/>
      <c r="BO1798" s="86"/>
      <c r="BP1798" s="86"/>
      <c r="BQ1798" s="86"/>
      <c r="BR1798" s="86"/>
      <c r="BS1798" s="86"/>
      <c r="BT1798" s="86"/>
      <c r="BU1798" s="86"/>
      <c r="BV1798" s="86"/>
      <c r="BW1798" s="86"/>
      <c r="BX1798" s="86"/>
      <c r="BY1798" s="86"/>
      <c r="BZ1798" s="86"/>
      <c r="CA1798" s="86"/>
      <c r="CB1798" s="86"/>
      <c r="CC1798" s="86"/>
      <c r="CD1798" s="86"/>
      <c r="CE1798" s="86"/>
      <c r="CF1798" s="86"/>
      <c r="CG1798" s="86"/>
      <c r="CH1798" s="86"/>
      <c r="CI1798" s="86"/>
      <c r="CJ1798" s="86"/>
      <c r="CK1798" s="86"/>
      <c r="CS1798" s="1" t="s">
        <v>4078</v>
      </c>
    </row>
    <row r="1799" spans="1:97" ht="15.75" hidden="1" customHeight="1">
      <c r="A1799" s="86"/>
      <c r="B1799" s="106"/>
      <c r="C1799" s="81"/>
      <c r="D1799" s="106"/>
      <c r="E1799" s="106"/>
      <c r="F1799" s="106"/>
      <c r="G1799" s="106"/>
      <c r="H1799" s="106"/>
      <c r="I1799" s="106"/>
      <c r="J1799" s="106"/>
      <c r="K1799" s="106"/>
      <c r="L1799" s="106"/>
      <c r="M1799" s="81"/>
      <c r="N1799" s="81"/>
      <c r="O1799" s="81"/>
      <c r="P1799" s="81"/>
      <c r="Q1799" s="81"/>
      <c r="R1799" s="81"/>
      <c r="S1799" s="81"/>
      <c r="T1799" s="81"/>
      <c r="U1799" s="81"/>
      <c r="V1799" s="81"/>
      <c r="W1799" s="81"/>
      <c r="X1799" s="81"/>
      <c r="Y1799" s="81"/>
      <c r="Z1799" s="81"/>
      <c r="AA1799" s="81"/>
      <c r="AB1799" s="81"/>
      <c r="AC1799" s="81"/>
      <c r="AD1799" s="81"/>
      <c r="AE1799" s="81"/>
      <c r="AF1799" s="81"/>
      <c r="AG1799" s="81"/>
      <c r="AH1799" s="81"/>
      <c r="AI1799" s="81"/>
      <c r="AJ1799" s="81"/>
      <c r="AK1799" s="81"/>
      <c r="AL1799" s="81"/>
      <c r="AM1799" s="81"/>
      <c r="AN1799" s="81"/>
      <c r="AO1799" s="81"/>
      <c r="AP1799" s="81"/>
      <c r="AQ1799" s="81"/>
      <c r="AR1799" s="81"/>
      <c r="AS1799" s="81"/>
      <c r="AT1799" s="81"/>
      <c r="AU1799" s="81"/>
      <c r="AV1799" s="81"/>
      <c r="AW1799" s="81"/>
      <c r="AX1799" s="81"/>
      <c r="AY1799" s="81"/>
      <c r="AZ1799" s="81"/>
      <c r="BA1799" s="81"/>
      <c r="BB1799" s="81"/>
      <c r="BC1799" s="81"/>
      <c r="BD1799" s="81"/>
      <c r="BE1799" s="81"/>
      <c r="BF1799" s="81"/>
      <c r="BG1799" s="81"/>
      <c r="BH1799" s="81"/>
      <c r="BI1799" s="81"/>
      <c r="BJ1799" s="86"/>
      <c r="BK1799" s="86"/>
      <c r="BL1799" s="34"/>
      <c r="BM1799" s="86"/>
      <c r="BN1799" s="86"/>
      <c r="BO1799" s="86"/>
      <c r="BP1799" s="86"/>
      <c r="BQ1799" s="86"/>
      <c r="BR1799" s="86"/>
      <c r="BS1799" s="86"/>
      <c r="BT1799" s="86"/>
      <c r="BU1799" s="86"/>
      <c r="BV1799" s="86"/>
      <c r="BW1799" s="86"/>
      <c r="BX1799" s="86"/>
      <c r="BY1799" s="86"/>
      <c r="BZ1799" s="86"/>
      <c r="CA1799" s="86"/>
      <c r="CB1799" s="86"/>
      <c r="CC1799" s="86"/>
      <c r="CD1799" s="86"/>
      <c r="CE1799" s="86"/>
      <c r="CF1799" s="86"/>
      <c r="CG1799" s="86"/>
      <c r="CH1799" s="86"/>
      <c r="CI1799" s="86"/>
      <c r="CJ1799" s="86"/>
      <c r="CK1799" s="86"/>
      <c r="CS1799" s="1" t="s">
        <v>4079</v>
      </c>
    </row>
    <row r="1800" spans="1:97" ht="15.75" hidden="1" customHeight="1">
      <c r="A1800" s="86"/>
      <c r="B1800" s="106"/>
      <c r="C1800" s="81"/>
      <c r="D1800" s="106"/>
      <c r="E1800" s="106"/>
      <c r="F1800" s="106"/>
      <c r="G1800" s="106"/>
      <c r="H1800" s="106"/>
      <c r="I1800" s="106"/>
      <c r="J1800" s="106"/>
      <c r="K1800" s="106"/>
      <c r="L1800" s="106"/>
      <c r="M1800" s="81"/>
      <c r="N1800" s="81"/>
      <c r="O1800" s="81"/>
      <c r="P1800" s="81"/>
      <c r="Q1800" s="81"/>
      <c r="R1800" s="81"/>
      <c r="S1800" s="81"/>
      <c r="T1800" s="81"/>
      <c r="U1800" s="81"/>
      <c r="V1800" s="81"/>
      <c r="W1800" s="81"/>
      <c r="X1800" s="81"/>
      <c r="Y1800" s="81"/>
      <c r="Z1800" s="81"/>
      <c r="AA1800" s="81"/>
      <c r="AB1800" s="81"/>
      <c r="AC1800" s="81"/>
      <c r="AD1800" s="81"/>
      <c r="AE1800" s="81"/>
      <c r="AF1800" s="81"/>
      <c r="AG1800" s="81"/>
      <c r="AH1800" s="81"/>
      <c r="AI1800" s="81"/>
      <c r="AJ1800" s="81"/>
      <c r="AK1800" s="81"/>
      <c r="AL1800" s="81"/>
      <c r="AM1800" s="81"/>
      <c r="AN1800" s="81"/>
      <c r="AO1800" s="81"/>
      <c r="AP1800" s="81"/>
      <c r="AQ1800" s="81"/>
      <c r="AR1800" s="81"/>
      <c r="AS1800" s="81"/>
      <c r="AT1800" s="81"/>
      <c r="AU1800" s="81"/>
      <c r="AV1800" s="81"/>
      <c r="AW1800" s="81"/>
      <c r="AX1800" s="81"/>
      <c r="AY1800" s="81"/>
      <c r="AZ1800" s="81"/>
      <c r="BA1800" s="81"/>
      <c r="BB1800" s="81"/>
      <c r="BC1800" s="81"/>
      <c r="BD1800" s="81"/>
      <c r="BE1800" s="81"/>
      <c r="BF1800" s="81"/>
      <c r="BG1800" s="81"/>
      <c r="BH1800" s="81"/>
      <c r="BI1800" s="81"/>
      <c r="BJ1800" s="86"/>
      <c r="BK1800" s="86"/>
      <c r="BL1800" s="34"/>
      <c r="BM1800" s="86"/>
      <c r="BN1800" s="86"/>
      <c r="BO1800" s="86"/>
      <c r="BP1800" s="86"/>
      <c r="BQ1800" s="86"/>
      <c r="BR1800" s="86"/>
      <c r="BS1800" s="86"/>
      <c r="BT1800" s="86"/>
      <c r="BU1800" s="86"/>
      <c r="BV1800" s="86"/>
      <c r="BW1800" s="86"/>
      <c r="BX1800" s="86"/>
      <c r="BY1800" s="86"/>
      <c r="BZ1800" s="86"/>
      <c r="CA1800" s="86"/>
      <c r="CB1800" s="86"/>
      <c r="CC1800" s="86"/>
      <c r="CD1800" s="86"/>
      <c r="CE1800" s="86"/>
      <c r="CF1800" s="86"/>
      <c r="CG1800" s="86"/>
      <c r="CH1800" s="86"/>
      <c r="CI1800" s="86"/>
      <c r="CJ1800" s="86"/>
      <c r="CK1800" s="86"/>
      <c r="CS1800" s="1" t="s">
        <v>4080</v>
      </c>
    </row>
    <row r="1801" spans="1:97" ht="15.75" hidden="1" customHeight="1">
      <c r="A1801" s="86"/>
      <c r="B1801" s="106"/>
      <c r="C1801" s="81"/>
      <c r="D1801" s="106"/>
      <c r="E1801" s="106"/>
      <c r="F1801" s="106"/>
      <c r="G1801" s="106"/>
      <c r="H1801" s="106"/>
      <c r="I1801" s="106"/>
      <c r="J1801" s="106"/>
      <c r="K1801" s="106"/>
      <c r="L1801" s="106"/>
      <c r="M1801" s="81"/>
      <c r="N1801" s="81"/>
      <c r="O1801" s="81"/>
      <c r="P1801" s="81"/>
      <c r="Q1801" s="81"/>
      <c r="R1801" s="81"/>
      <c r="S1801" s="81"/>
      <c r="T1801" s="81"/>
      <c r="U1801" s="81"/>
      <c r="V1801" s="81"/>
      <c r="W1801" s="81"/>
      <c r="X1801" s="81"/>
      <c r="Y1801" s="81"/>
      <c r="Z1801" s="81"/>
      <c r="AA1801" s="81"/>
      <c r="AB1801" s="81"/>
      <c r="AC1801" s="81"/>
      <c r="AD1801" s="81"/>
      <c r="AE1801" s="81"/>
      <c r="AF1801" s="81"/>
      <c r="AG1801" s="81"/>
      <c r="AH1801" s="81"/>
      <c r="AI1801" s="81"/>
      <c r="AJ1801" s="81"/>
      <c r="AK1801" s="81"/>
      <c r="AL1801" s="81"/>
      <c r="AM1801" s="81"/>
      <c r="AN1801" s="81"/>
      <c r="AO1801" s="81"/>
      <c r="AP1801" s="81"/>
      <c r="AQ1801" s="81"/>
      <c r="AR1801" s="81"/>
      <c r="AS1801" s="81"/>
      <c r="AT1801" s="81"/>
      <c r="AU1801" s="81"/>
      <c r="AV1801" s="81"/>
      <c r="AW1801" s="81"/>
      <c r="AX1801" s="81"/>
      <c r="AY1801" s="81"/>
      <c r="AZ1801" s="81"/>
      <c r="BA1801" s="81"/>
      <c r="BB1801" s="81"/>
      <c r="BC1801" s="81"/>
      <c r="BD1801" s="81"/>
      <c r="BE1801" s="81"/>
      <c r="BF1801" s="81"/>
      <c r="BG1801" s="81"/>
      <c r="BH1801" s="81"/>
      <c r="BI1801" s="81"/>
      <c r="BJ1801" s="86"/>
      <c r="BK1801" s="86"/>
      <c r="BL1801" s="34"/>
      <c r="BM1801" s="86"/>
      <c r="BN1801" s="86"/>
      <c r="BO1801" s="86"/>
      <c r="BP1801" s="86"/>
      <c r="BQ1801" s="86"/>
      <c r="BR1801" s="86"/>
      <c r="BS1801" s="86"/>
      <c r="BT1801" s="86"/>
      <c r="BU1801" s="86"/>
      <c r="BV1801" s="86"/>
      <c r="BW1801" s="86"/>
      <c r="BX1801" s="86"/>
      <c r="BY1801" s="86"/>
      <c r="BZ1801" s="86"/>
      <c r="CA1801" s="86"/>
      <c r="CB1801" s="86"/>
      <c r="CC1801" s="86"/>
      <c r="CD1801" s="86"/>
      <c r="CE1801" s="86"/>
      <c r="CF1801" s="86"/>
      <c r="CG1801" s="86"/>
      <c r="CH1801" s="86"/>
      <c r="CI1801" s="86"/>
      <c r="CJ1801" s="86"/>
      <c r="CK1801" s="86"/>
      <c r="CS1801" s="1" t="s">
        <v>4081</v>
      </c>
    </row>
    <row r="1802" spans="1:97" ht="15.75" hidden="1" customHeight="1">
      <c r="A1802" s="86"/>
      <c r="B1802" s="106"/>
      <c r="C1802" s="81"/>
      <c r="D1802" s="106"/>
      <c r="E1802" s="106"/>
      <c r="F1802" s="106"/>
      <c r="G1802" s="106"/>
      <c r="H1802" s="106"/>
      <c r="I1802" s="106"/>
      <c r="J1802" s="106"/>
      <c r="K1802" s="106"/>
      <c r="L1802" s="106"/>
      <c r="M1802" s="81"/>
      <c r="N1802" s="81"/>
      <c r="O1802" s="81"/>
      <c r="P1802" s="81"/>
      <c r="Q1802" s="81"/>
      <c r="R1802" s="81"/>
      <c r="S1802" s="81"/>
      <c r="T1802" s="81"/>
      <c r="U1802" s="81"/>
      <c r="V1802" s="81"/>
      <c r="W1802" s="81"/>
      <c r="X1802" s="81"/>
      <c r="Y1802" s="81"/>
      <c r="Z1802" s="81"/>
      <c r="AA1802" s="81"/>
      <c r="AB1802" s="81"/>
      <c r="AC1802" s="81"/>
      <c r="AD1802" s="81"/>
      <c r="AE1802" s="81"/>
      <c r="AF1802" s="81"/>
      <c r="AG1802" s="81"/>
      <c r="AH1802" s="81"/>
      <c r="AI1802" s="81"/>
      <c r="AJ1802" s="81"/>
      <c r="AK1802" s="81"/>
      <c r="AL1802" s="81"/>
      <c r="AM1802" s="81"/>
      <c r="AN1802" s="81"/>
      <c r="AO1802" s="81"/>
      <c r="AP1802" s="81"/>
      <c r="AQ1802" s="81"/>
      <c r="AR1802" s="81"/>
      <c r="AS1802" s="81"/>
      <c r="AT1802" s="81"/>
      <c r="AU1802" s="81"/>
      <c r="AV1802" s="81"/>
      <c r="AW1802" s="81"/>
      <c r="AX1802" s="81"/>
      <c r="AY1802" s="81"/>
      <c r="AZ1802" s="81"/>
      <c r="BA1802" s="81"/>
      <c r="BB1802" s="81"/>
      <c r="BC1802" s="81"/>
      <c r="BD1802" s="81"/>
      <c r="BE1802" s="81"/>
      <c r="BF1802" s="81"/>
      <c r="BG1802" s="81"/>
      <c r="BH1802" s="81"/>
      <c r="BI1802" s="81"/>
      <c r="BJ1802" s="86"/>
      <c r="BK1802" s="86"/>
      <c r="BL1802" s="34"/>
      <c r="BM1802" s="86"/>
      <c r="BN1802" s="86"/>
      <c r="BO1802" s="86"/>
      <c r="BP1802" s="86"/>
      <c r="BQ1802" s="86"/>
      <c r="BR1802" s="86"/>
      <c r="BS1802" s="86"/>
      <c r="BT1802" s="86"/>
      <c r="BU1802" s="86"/>
      <c r="BV1802" s="86"/>
      <c r="BW1802" s="86"/>
      <c r="BX1802" s="86"/>
      <c r="BY1802" s="86"/>
      <c r="BZ1802" s="86"/>
      <c r="CA1802" s="86"/>
      <c r="CB1802" s="86"/>
      <c r="CC1802" s="86"/>
      <c r="CD1802" s="86"/>
      <c r="CE1802" s="86"/>
      <c r="CF1802" s="86"/>
      <c r="CG1802" s="86"/>
      <c r="CH1802" s="86"/>
      <c r="CI1802" s="86"/>
      <c r="CJ1802" s="86"/>
      <c r="CK1802" s="86"/>
      <c r="CS1802" s="1" t="s">
        <v>4082</v>
      </c>
    </row>
    <row r="1803" spans="1:97" ht="15.75" hidden="1" customHeight="1">
      <c r="A1803" s="86"/>
      <c r="B1803" s="106"/>
      <c r="C1803" s="81"/>
      <c r="D1803" s="106"/>
      <c r="E1803" s="106"/>
      <c r="F1803" s="106"/>
      <c r="G1803" s="106"/>
      <c r="H1803" s="106"/>
      <c r="I1803" s="106"/>
      <c r="J1803" s="106"/>
      <c r="K1803" s="106"/>
      <c r="L1803" s="106"/>
      <c r="M1803" s="81"/>
      <c r="N1803" s="81"/>
      <c r="O1803" s="81"/>
      <c r="P1803" s="81"/>
      <c r="Q1803" s="81"/>
      <c r="R1803" s="81"/>
      <c r="S1803" s="81"/>
      <c r="T1803" s="81"/>
      <c r="U1803" s="81"/>
      <c r="V1803" s="81"/>
      <c r="W1803" s="81"/>
      <c r="X1803" s="81"/>
      <c r="Y1803" s="81"/>
      <c r="Z1803" s="81"/>
      <c r="AA1803" s="81"/>
      <c r="AB1803" s="81"/>
      <c r="AC1803" s="81"/>
      <c r="AD1803" s="81"/>
      <c r="AE1803" s="81"/>
      <c r="AF1803" s="81"/>
      <c r="AG1803" s="81"/>
      <c r="AH1803" s="81"/>
      <c r="AI1803" s="81"/>
      <c r="AJ1803" s="81"/>
      <c r="AK1803" s="81"/>
      <c r="AL1803" s="81"/>
      <c r="AM1803" s="81"/>
      <c r="AN1803" s="81"/>
      <c r="AO1803" s="81"/>
      <c r="AP1803" s="81"/>
      <c r="AQ1803" s="81"/>
      <c r="AR1803" s="81"/>
      <c r="AS1803" s="81"/>
      <c r="AT1803" s="81"/>
      <c r="AU1803" s="81"/>
      <c r="AV1803" s="81"/>
      <c r="AW1803" s="81"/>
      <c r="AX1803" s="81"/>
      <c r="AY1803" s="81"/>
      <c r="AZ1803" s="81"/>
      <c r="BA1803" s="81"/>
      <c r="BB1803" s="81"/>
      <c r="BC1803" s="81"/>
      <c r="BD1803" s="81"/>
      <c r="BE1803" s="81"/>
      <c r="BF1803" s="81"/>
      <c r="BG1803" s="81"/>
      <c r="BH1803" s="81"/>
      <c r="BI1803" s="81"/>
      <c r="BJ1803" s="86"/>
      <c r="BK1803" s="86"/>
      <c r="BL1803" s="34"/>
      <c r="BM1803" s="86"/>
      <c r="BN1803" s="86"/>
      <c r="BO1803" s="86"/>
      <c r="BP1803" s="86"/>
      <c r="BQ1803" s="86"/>
      <c r="BR1803" s="86"/>
      <c r="BS1803" s="86"/>
      <c r="BT1803" s="86"/>
      <c r="BU1803" s="86"/>
      <c r="BV1803" s="86"/>
      <c r="BW1803" s="86"/>
      <c r="BX1803" s="86"/>
      <c r="BY1803" s="86"/>
      <c r="BZ1803" s="86"/>
      <c r="CA1803" s="86"/>
      <c r="CB1803" s="86"/>
      <c r="CC1803" s="86"/>
      <c r="CD1803" s="86"/>
      <c r="CE1803" s="86"/>
      <c r="CF1803" s="86"/>
      <c r="CG1803" s="86"/>
      <c r="CH1803" s="86"/>
      <c r="CI1803" s="86"/>
      <c r="CJ1803" s="86"/>
      <c r="CK1803" s="86"/>
      <c r="CS1803" s="1" t="s">
        <v>4083</v>
      </c>
    </row>
    <row r="1804" spans="1:97" ht="15.75" hidden="1" customHeight="1">
      <c r="A1804" s="86"/>
      <c r="B1804" s="106"/>
      <c r="C1804" s="81"/>
      <c r="D1804" s="106"/>
      <c r="E1804" s="106"/>
      <c r="F1804" s="106"/>
      <c r="G1804" s="106"/>
      <c r="H1804" s="106"/>
      <c r="I1804" s="106"/>
      <c r="J1804" s="106"/>
      <c r="K1804" s="106"/>
      <c r="L1804" s="106"/>
      <c r="M1804" s="81"/>
      <c r="N1804" s="81"/>
      <c r="O1804" s="81"/>
      <c r="P1804" s="81"/>
      <c r="Q1804" s="81"/>
      <c r="R1804" s="81"/>
      <c r="S1804" s="81"/>
      <c r="T1804" s="81"/>
      <c r="U1804" s="81"/>
      <c r="V1804" s="81"/>
      <c r="W1804" s="81"/>
      <c r="X1804" s="81"/>
      <c r="Y1804" s="81"/>
      <c r="Z1804" s="81"/>
      <c r="AA1804" s="81"/>
      <c r="AB1804" s="81"/>
      <c r="AC1804" s="81"/>
      <c r="AD1804" s="81"/>
      <c r="AE1804" s="81"/>
      <c r="AF1804" s="81"/>
      <c r="AG1804" s="81"/>
      <c r="AH1804" s="81"/>
      <c r="AI1804" s="81"/>
      <c r="AJ1804" s="81"/>
      <c r="AK1804" s="81"/>
      <c r="AL1804" s="81"/>
      <c r="AM1804" s="81"/>
      <c r="AN1804" s="81"/>
      <c r="AO1804" s="81"/>
      <c r="AP1804" s="81"/>
      <c r="AQ1804" s="81"/>
      <c r="AR1804" s="81"/>
      <c r="AS1804" s="81"/>
      <c r="AT1804" s="81"/>
      <c r="AU1804" s="81"/>
      <c r="AV1804" s="81"/>
      <c r="AW1804" s="81"/>
      <c r="AX1804" s="81"/>
      <c r="AY1804" s="81"/>
      <c r="AZ1804" s="81"/>
      <c r="BA1804" s="81"/>
      <c r="BB1804" s="81"/>
      <c r="BC1804" s="81"/>
      <c r="BD1804" s="81"/>
      <c r="BE1804" s="81"/>
      <c r="BF1804" s="81"/>
      <c r="BG1804" s="81"/>
      <c r="BH1804" s="81"/>
      <c r="BI1804" s="81"/>
      <c r="BJ1804" s="86"/>
      <c r="BK1804" s="86"/>
      <c r="BL1804" s="34"/>
      <c r="BM1804" s="86"/>
      <c r="BN1804" s="86"/>
      <c r="BO1804" s="86"/>
      <c r="BP1804" s="86"/>
      <c r="BQ1804" s="86"/>
      <c r="BR1804" s="86"/>
      <c r="BS1804" s="86"/>
      <c r="BT1804" s="86"/>
      <c r="BU1804" s="86"/>
      <c r="BV1804" s="86"/>
      <c r="BW1804" s="86"/>
      <c r="BX1804" s="86"/>
      <c r="BY1804" s="86"/>
      <c r="BZ1804" s="86"/>
      <c r="CA1804" s="86"/>
      <c r="CB1804" s="86"/>
      <c r="CC1804" s="86"/>
      <c r="CD1804" s="86"/>
      <c r="CE1804" s="86"/>
      <c r="CF1804" s="86"/>
      <c r="CG1804" s="86"/>
      <c r="CH1804" s="86"/>
      <c r="CI1804" s="86"/>
      <c r="CJ1804" s="86"/>
      <c r="CK1804" s="86"/>
      <c r="CS1804" s="1" t="s">
        <v>4084</v>
      </c>
    </row>
    <row r="1805" spans="1:97" ht="15.75" hidden="1" customHeight="1">
      <c r="A1805" s="86"/>
      <c r="B1805" s="106"/>
      <c r="C1805" s="81"/>
      <c r="D1805" s="106"/>
      <c r="E1805" s="106"/>
      <c r="F1805" s="106"/>
      <c r="G1805" s="106"/>
      <c r="H1805" s="106"/>
      <c r="I1805" s="106"/>
      <c r="J1805" s="106"/>
      <c r="K1805" s="106"/>
      <c r="L1805" s="106"/>
      <c r="M1805" s="81"/>
      <c r="N1805" s="81"/>
      <c r="O1805" s="81"/>
      <c r="P1805" s="81"/>
      <c r="Q1805" s="81"/>
      <c r="R1805" s="81"/>
      <c r="S1805" s="81"/>
      <c r="T1805" s="81"/>
      <c r="U1805" s="81"/>
      <c r="V1805" s="81"/>
      <c r="W1805" s="81"/>
      <c r="X1805" s="81"/>
      <c r="Y1805" s="81"/>
      <c r="Z1805" s="81"/>
      <c r="AA1805" s="81"/>
      <c r="AB1805" s="81"/>
      <c r="AC1805" s="81"/>
      <c r="AD1805" s="81"/>
      <c r="AE1805" s="81"/>
      <c r="AF1805" s="81"/>
      <c r="AG1805" s="81"/>
      <c r="AH1805" s="81"/>
      <c r="AI1805" s="81"/>
      <c r="AJ1805" s="81"/>
      <c r="AK1805" s="81"/>
      <c r="AL1805" s="81"/>
      <c r="AM1805" s="81"/>
      <c r="AN1805" s="81"/>
      <c r="AO1805" s="81"/>
      <c r="AP1805" s="81"/>
      <c r="AQ1805" s="81"/>
      <c r="AR1805" s="81"/>
      <c r="AS1805" s="81"/>
      <c r="AT1805" s="81"/>
      <c r="AU1805" s="81"/>
      <c r="AV1805" s="81"/>
      <c r="AW1805" s="81"/>
      <c r="AX1805" s="81"/>
      <c r="AY1805" s="81"/>
      <c r="AZ1805" s="81"/>
      <c r="BA1805" s="81"/>
      <c r="BB1805" s="81"/>
      <c r="BC1805" s="81"/>
      <c r="BD1805" s="81"/>
      <c r="BE1805" s="81"/>
      <c r="BF1805" s="81"/>
      <c r="BG1805" s="81"/>
      <c r="BH1805" s="81"/>
      <c r="BI1805" s="81"/>
      <c r="BJ1805" s="86"/>
      <c r="BK1805" s="86"/>
      <c r="BL1805" s="34"/>
      <c r="BM1805" s="86"/>
      <c r="BN1805" s="86"/>
      <c r="BO1805" s="86"/>
      <c r="BP1805" s="86"/>
      <c r="BQ1805" s="86"/>
      <c r="BR1805" s="86"/>
      <c r="BS1805" s="86"/>
      <c r="BT1805" s="86"/>
      <c r="BU1805" s="86"/>
      <c r="BV1805" s="86"/>
      <c r="BW1805" s="86"/>
      <c r="BX1805" s="86"/>
      <c r="BY1805" s="86"/>
      <c r="BZ1805" s="86"/>
      <c r="CA1805" s="86"/>
      <c r="CB1805" s="86"/>
      <c r="CC1805" s="86"/>
      <c r="CD1805" s="86"/>
      <c r="CE1805" s="86"/>
      <c r="CF1805" s="86"/>
      <c r="CG1805" s="86"/>
      <c r="CH1805" s="86"/>
      <c r="CI1805" s="86"/>
      <c r="CJ1805" s="86"/>
      <c r="CK1805" s="86"/>
      <c r="CS1805" s="1" t="s">
        <v>4085</v>
      </c>
    </row>
    <row r="1806" spans="1:97" ht="15.75" hidden="1" customHeight="1">
      <c r="A1806" s="86"/>
      <c r="B1806" s="106"/>
      <c r="C1806" s="81"/>
      <c r="D1806" s="106"/>
      <c r="E1806" s="106"/>
      <c r="F1806" s="106"/>
      <c r="G1806" s="106"/>
      <c r="H1806" s="106"/>
      <c r="I1806" s="106"/>
      <c r="J1806" s="106"/>
      <c r="K1806" s="106"/>
      <c r="L1806" s="106"/>
      <c r="M1806" s="81"/>
      <c r="N1806" s="81"/>
      <c r="O1806" s="81"/>
      <c r="P1806" s="81"/>
      <c r="Q1806" s="81"/>
      <c r="R1806" s="81"/>
      <c r="S1806" s="81"/>
      <c r="T1806" s="81"/>
      <c r="U1806" s="81"/>
      <c r="V1806" s="81"/>
      <c r="W1806" s="81"/>
      <c r="X1806" s="81"/>
      <c r="Y1806" s="81"/>
      <c r="Z1806" s="81"/>
      <c r="AA1806" s="81"/>
      <c r="AB1806" s="81"/>
      <c r="AC1806" s="81"/>
      <c r="AD1806" s="81"/>
      <c r="AE1806" s="81"/>
      <c r="AF1806" s="81"/>
      <c r="AG1806" s="81"/>
      <c r="AH1806" s="81"/>
      <c r="AI1806" s="81"/>
      <c r="AJ1806" s="81"/>
      <c r="AK1806" s="81"/>
      <c r="AL1806" s="81"/>
      <c r="AM1806" s="81"/>
      <c r="AN1806" s="81"/>
      <c r="AO1806" s="81"/>
      <c r="AP1806" s="81"/>
      <c r="AQ1806" s="81"/>
      <c r="AR1806" s="81"/>
      <c r="AS1806" s="81"/>
      <c r="AT1806" s="81"/>
      <c r="AU1806" s="81"/>
      <c r="AV1806" s="81"/>
      <c r="AW1806" s="81"/>
      <c r="AX1806" s="81"/>
      <c r="AY1806" s="81"/>
      <c r="AZ1806" s="81"/>
      <c r="BA1806" s="81"/>
      <c r="BB1806" s="81"/>
      <c r="BC1806" s="81"/>
      <c r="BD1806" s="81"/>
      <c r="BE1806" s="81"/>
      <c r="BF1806" s="81"/>
      <c r="BG1806" s="81"/>
      <c r="BH1806" s="81"/>
      <c r="BI1806" s="81"/>
      <c r="BJ1806" s="86"/>
      <c r="BK1806" s="86"/>
      <c r="BL1806" s="34"/>
      <c r="BM1806" s="86"/>
      <c r="BN1806" s="86"/>
      <c r="BO1806" s="86"/>
      <c r="BP1806" s="86"/>
      <c r="BQ1806" s="86"/>
      <c r="BR1806" s="86"/>
      <c r="BS1806" s="86"/>
      <c r="BT1806" s="86"/>
      <c r="BU1806" s="86"/>
      <c r="BV1806" s="86"/>
      <c r="BW1806" s="86"/>
      <c r="BX1806" s="86"/>
      <c r="BY1806" s="86"/>
      <c r="BZ1806" s="86"/>
      <c r="CA1806" s="86"/>
      <c r="CB1806" s="86"/>
      <c r="CC1806" s="86"/>
      <c r="CD1806" s="86"/>
      <c r="CE1806" s="86"/>
      <c r="CF1806" s="86"/>
      <c r="CG1806" s="86"/>
      <c r="CH1806" s="86"/>
      <c r="CI1806" s="86"/>
      <c r="CJ1806" s="86"/>
      <c r="CK1806" s="86"/>
      <c r="CS1806" s="1" t="s">
        <v>4086</v>
      </c>
    </row>
    <row r="1807" spans="1:97" ht="15.75" hidden="1" customHeight="1">
      <c r="A1807" s="86"/>
      <c r="B1807" s="106"/>
      <c r="C1807" s="81"/>
      <c r="D1807" s="106"/>
      <c r="E1807" s="106"/>
      <c r="F1807" s="106"/>
      <c r="G1807" s="106"/>
      <c r="H1807" s="106"/>
      <c r="I1807" s="106"/>
      <c r="J1807" s="106"/>
      <c r="K1807" s="106"/>
      <c r="L1807" s="106"/>
      <c r="M1807" s="81"/>
      <c r="N1807" s="81"/>
      <c r="O1807" s="81"/>
      <c r="P1807" s="81"/>
      <c r="Q1807" s="81"/>
      <c r="R1807" s="81"/>
      <c r="S1807" s="81"/>
      <c r="T1807" s="81"/>
      <c r="U1807" s="81"/>
      <c r="V1807" s="81"/>
      <c r="W1807" s="81"/>
      <c r="X1807" s="81"/>
      <c r="Y1807" s="81"/>
      <c r="Z1807" s="81"/>
      <c r="AA1807" s="81"/>
      <c r="AB1807" s="81"/>
      <c r="AC1807" s="81"/>
      <c r="AD1807" s="81"/>
      <c r="AE1807" s="81"/>
      <c r="AF1807" s="81"/>
      <c r="AG1807" s="81"/>
      <c r="AH1807" s="81"/>
      <c r="AI1807" s="81"/>
      <c r="AJ1807" s="81"/>
      <c r="AK1807" s="81"/>
      <c r="AL1807" s="81"/>
      <c r="AM1807" s="81"/>
      <c r="AN1807" s="81"/>
      <c r="AO1807" s="81"/>
      <c r="AP1807" s="81"/>
      <c r="AQ1807" s="81"/>
      <c r="AR1807" s="81"/>
      <c r="AS1807" s="81"/>
      <c r="AT1807" s="81"/>
      <c r="AU1807" s="81"/>
      <c r="AV1807" s="81"/>
      <c r="AW1807" s="81"/>
      <c r="AX1807" s="81"/>
      <c r="AY1807" s="81"/>
      <c r="AZ1807" s="81"/>
      <c r="BA1807" s="81"/>
      <c r="BB1807" s="81"/>
      <c r="BC1807" s="81"/>
      <c r="BD1807" s="81"/>
      <c r="BE1807" s="81"/>
      <c r="BF1807" s="81"/>
      <c r="BG1807" s="81"/>
      <c r="BH1807" s="81"/>
      <c r="BI1807" s="81"/>
      <c r="BJ1807" s="86"/>
      <c r="BK1807" s="86"/>
      <c r="BL1807" s="34"/>
      <c r="BM1807" s="86"/>
      <c r="BN1807" s="86"/>
      <c r="BO1807" s="86"/>
      <c r="BP1807" s="86"/>
      <c r="BQ1807" s="86"/>
      <c r="BR1807" s="86"/>
      <c r="BS1807" s="86"/>
      <c r="BT1807" s="86"/>
      <c r="BU1807" s="86"/>
      <c r="BV1807" s="86"/>
      <c r="BW1807" s="86"/>
      <c r="BX1807" s="86"/>
      <c r="BY1807" s="86"/>
      <c r="BZ1807" s="86"/>
      <c r="CA1807" s="86"/>
      <c r="CB1807" s="86"/>
      <c r="CC1807" s="86"/>
      <c r="CD1807" s="86"/>
      <c r="CE1807" s="86"/>
      <c r="CF1807" s="86"/>
      <c r="CG1807" s="86"/>
      <c r="CH1807" s="86"/>
      <c r="CI1807" s="86"/>
      <c r="CJ1807" s="86"/>
      <c r="CK1807" s="86"/>
      <c r="CS1807" s="1" t="s">
        <v>4087</v>
      </c>
    </row>
    <row r="1808" spans="1:97" ht="15.75" hidden="1" customHeight="1">
      <c r="A1808" s="86"/>
      <c r="B1808" s="106"/>
      <c r="C1808" s="81"/>
      <c r="D1808" s="106"/>
      <c r="E1808" s="106"/>
      <c r="F1808" s="106"/>
      <c r="G1808" s="106"/>
      <c r="H1808" s="106"/>
      <c r="I1808" s="106"/>
      <c r="J1808" s="106"/>
      <c r="K1808" s="106"/>
      <c r="L1808" s="106"/>
      <c r="M1808" s="81"/>
      <c r="N1808" s="81"/>
      <c r="O1808" s="81"/>
      <c r="P1808" s="81"/>
      <c r="Q1808" s="81"/>
      <c r="R1808" s="81"/>
      <c r="S1808" s="81"/>
      <c r="T1808" s="81"/>
      <c r="U1808" s="81"/>
      <c r="V1808" s="81"/>
      <c r="W1808" s="81"/>
      <c r="X1808" s="81"/>
      <c r="Y1808" s="81"/>
      <c r="Z1808" s="81"/>
      <c r="AA1808" s="81"/>
      <c r="AB1808" s="81"/>
      <c r="AC1808" s="81"/>
      <c r="AD1808" s="81"/>
      <c r="AE1808" s="81"/>
      <c r="AF1808" s="81"/>
      <c r="AG1808" s="81"/>
      <c r="AH1808" s="81"/>
      <c r="AI1808" s="81"/>
      <c r="AJ1808" s="81"/>
      <c r="AK1808" s="81"/>
      <c r="AL1808" s="81"/>
      <c r="AM1808" s="81"/>
      <c r="AN1808" s="81"/>
      <c r="AO1808" s="81"/>
      <c r="AP1808" s="81"/>
      <c r="AQ1808" s="81"/>
      <c r="AR1808" s="81"/>
      <c r="AS1808" s="81"/>
      <c r="AT1808" s="81"/>
      <c r="AU1808" s="81"/>
      <c r="AV1808" s="81"/>
      <c r="AW1808" s="81"/>
      <c r="AX1808" s="81"/>
      <c r="AY1808" s="81"/>
      <c r="AZ1808" s="81"/>
      <c r="BA1808" s="81"/>
      <c r="BB1808" s="81"/>
      <c r="BC1808" s="81"/>
      <c r="BD1808" s="81"/>
      <c r="BE1808" s="81"/>
      <c r="BF1808" s="81"/>
      <c r="BG1808" s="81"/>
      <c r="BH1808" s="81"/>
      <c r="BI1808" s="81"/>
      <c r="BJ1808" s="86"/>
      <c r="BK1808" s="86"/>
      <c r="BL1808" s="34"/>
      <c r="BM1808" s="86"/>
      <c r="BN1808" s="86"/>
      <c r="BO1808" s="86"/>
      <c r="BP1808" s="86"/>
      <c r="BQ1808" s="86"/>
      <c r="BR1808" s="86"/>
      <c r="BS1808" s="86"/>
      <c r="BT1808" s="86"/>
      <c r="BU1808" s="86"/>
      <c r="BV1808" s="86"/>
      <c r="BW1808" s="86"/>
      <c r="BX1808" s="86"/>
      <c r="BY1808" s="86"/>
      <c r="BZ1808" s="86"/>
      <c r="CA1808" s="86"/>
      <c r="CB1808" s="86"/>
      <c r="CC1808" s="86"/>
      <c r="CD1808" s="86"/>
      <c r="CE1808" s="86"/>
      <c r="CF1808" s="86"/>
      <c r="CG1808" s="86"/>
      <c r="CH1808" s="86"/>
      <c r="CI1808" s="86"/>
      <c r="CJ1808" s="86"/>
      <c r="CK1808" s="86"/>
      <c r="CS1808" s="1" t="s">
        <v>4088</v>
      </c>
    </row>
    <row r="1809" spans="1:97" ht="15.75" hidden="1" customHeight="1">
      <c r="A1809" s="86"/>
      <c r="B1809" s="106"/>
      <c r="C1809" s="81"/>
      <c r="D1809" s="106"/>
      <c r="E1809" s="106"/>
      <c r="F1809" s="106"/>
      <c r="G1809" s="106"/>
      <c r="H1809" s="106"/>
      <c r="I1809" s="106"/>
      <c r="J1809" s="106"/>
      <c r="K1809" s="106"/>
      <c r="L1809" s="106"/>
      <c r="M1809" s="81"/>
      <c r="N1809" s="81"/>
      <c r="O1809" s="81"/>
      <c r="P1809" s="81"/>
      <c r="Q1809" s="81"/>
      <c r="R1809" s="81"/>
      <c r="S1809" s="81"/>
      <c r="T1809" s="81"/>
      <c r="U1809" s="81"/>
      <c r="V1809" s="81"/>
      <c r="W1809" s="81"/>
      <c r="X1809" s="81"/>
      <c r="Y1809" s="81"/>
      <c r="Z1809" s="81"/>
      <c r="AA1809" s="81"/>
      <c r="AB1809" s="81"/>
      <c r="AC1809" s="81"/>
      <c r="AD1809" s="81"/>
      <c r="AE1809" s="81"/>
      <c r="AF1809" s="81"/>
      <c r="AG1809" s="81"/>
      <c r="AH1809" s="81"/>
      <c r="AI1809" s="81"/>
      <c r="AJ1809" s="81"/>
      <c r="AK1809" s="81"/>
      <c r="AL1809" s="81"/>
      <c r="AM1809" s="81"/>
      <c r="AN1809" s="81"/>
      <c r="AO1809" s="81"/>
      <c r="AP1809" s="81"/>
      <c r="AQ1809" s="81"/>
      <c r="AR1809" s="81"/>
      <c r="AS1809" s="81"/>
      <c r="AT1809" s="81"/>
      <c r="AU1809" s="81"/>
      <c r="AV1809" s="81"/>
      <c r="AW1809" s="81"/>
      <c r="AX1809" s="81"/>
      <c r="AY1809" s="81"/>
      <c r="AZ1809" s="81"/>
      <c r="BA1809" s="81"/>
      <c r="BB1809" s="81"/>
      <c r="BC1809" s="81"/>
      <c r="BD1809" s="81"/>
      <c r="BE1809" s="81"/>
      <c r="BF1809" s="81"/>
      <c r="BG1809" s="81"/>
      <c r="BH1809" s="81"/>
      <c r="BI1809" s="81"/>
      <c r="BJ1809" s="86"/>
      <c r="BK1809" s="86"/>
      <c r="BL1809" s="34"/>
      <c r="BM1809" s="86"/>
      <c r="BN1809" s="86"/>
      <c r="BO1809" s="86"/>
      <c r="BP1809" s="86"/>
      <c r="BQ1809" s="86"/>
      <c r="BR1809" s="86"/>
      <c r="BS1809" s="86"/>
      <c r="BT1809" s="86"/>
      <c r="BU1809" s="86"/>
      <c r="BV1809" s="86"/>
      <c r="BW1809" s="86"/>
      <c r="BX1809" s="86"/>
      <c r="BY1809" s="86"/>
      <c r="BZ1809" s="86"/>
      <c r="CA1809" s="86"/>
      <c r="CB1809" s="86"/>
      <c r="CC1809" s="86"/>
      <c r="CD1809" s="86"/>
      <c r="CE1809" s="86"/>
      <c r="CF1809" s="86"/>
      <c r="CG1809" s="86"/>
      <c r="CH1809" s="86"/>
      <c r="CI1809" s="86"/>
      <c r="CJ1809" s="86"/>
      <c r="CK1809" s="86"/>
      <c r="CS1809" s="1" t="s">
        <v>4089</v>
      </c>
    </row>
    <row r="1810" spans="1:97" ht="15.75" hidden="1" customHeight="1">
      <c r="A1810" s="86"/>
      <c r="B1810" s="106"/>
      <c r="C1810" s="81"/>
      <c r="D1810" s="106"/>
      <c r="E1810" s="106"/>
      <c r="F1810" s="106"/>
      <c r="G1810" s="106"/>
      <c r="H1810" s="106"/>
      <c r="I1810" s="106"/>
      <c r="J1810" s="106"/>
      <c r="K1810" s="106"/>
      <c r="L1810" s="106"/>
      <c r="M1810" s="81"/>
      <c r="N1810" s="81"/>
      <c r="O1810" s="81"/>
      <c r="P1810" s="81"/>
      <c r="Q1810" s="81"/>
      <c r="R1810" s="81"/>
      <c r="S1810" s="81"/>
      <c r="T1810" s="81"/>
      <c r="U1810" s="81"/>
      <c r="V1810" s="81"/>
      <c r="W1810" s="81"/>
      <c r="X1810" s="81"/>
      <c r="Y1810" s="81"/>
      <c r="Z1810" s="81"/>
      <c r="AA1810" s="81"/>
      <c r="AB1810" s="81"/>
      <c r="AC1810" s="81"/>
      <c r="AD1810" s="81"/>
      <c r="AE1810" s="81"/>
      <c r="AF1810" s="81"/>
      <c r="AG1810" s="81"/>
      <c r="AH1810" s="81"/>
      <c r="AI1810" s="81"/>
      <c r="AJ1810" s="81"/>
      <c r="AK1810" s="81"/>
      <c r="AL1810" s="81"/>
      <c r="AM1810" s="81"/>
      <c r="AN1810" s="81"/>
      <c r="AO1810" s="81"/>
      <c r="AP1810" s="81"/>
      <c r="AQ1810" s="81"/>
      <c r="AR1810" s="81"/>
      <c r="AS1810" s="81"/>
      <c r="AT1810" s="81"/>
      <c r="AU1810" s="81"/>
      <c r="AV1810" s="81"/>
      <c r="AW1810" s="81"/>
      <c r="AX1810" s="81"/>
      <c r="AY1810" s="81"/>
      <c r="AZ1810" s="81"/>
      <c r="BA1810" s="81"/>
      <c r="BB1810" s="81"/>
      <c r="BC1810" s="81"/>
      <c r="BD1810" s="81"/>
      <c r="BE1810" s="81"/>
      <c r="BF1810" s="81"/>
      <c r="BG1810" s="81"/>
      <c r="BH1810" s="81"/>
      <c r="BI1810" s="81"/>
      <c r="BJ1810" s="86"/>
      <c r="BK1810" s="86"/>
      <c r="BL1810" s="34"/>
      <c r="BM1810" s="86"/>
      <c r="BN1810" s="86"/>
      <c r="BO1810" s="86"/>
      <c r="BP1810" s="86"/>
      <c r="BQ1810" s="86"/>
      <c r="BR1810" s="86"/>
      <c r="BS1810" s="86"/>
      <c r="BT1810" s="86"/>
      <c r="BU1810" s="86"/>
      <c r="BV1810" s="86"/>
      <c r="BW1810" s="86"/>
      <c r="BX1810" s="86"/>
      <c r="BY1810" s="86"/>
      <c r="BZ1810" s="86"/>
      <c r="CA1810" s="86"/>
      <c r="CB1810" s="86"/>
      <c r="CC1810" s="86"/>
      <c r="CD1810" s="86"/>
      <c r="CE1810" s="86"/>
      <c r="CF1810" s="86"/>
      <c r="CG1810" s="86"/>
      <c r="CH1810" s="86"/>
      <c r="CI1810" s="86"/>
      <c r="CJ1810" s="86"/>
      <c r="CK1810" s="86"/>
      <c r="CS1810" s="1" t="s">
        <v>4090</v>
      </c>
    </row>
    <row r="1811" spans="1:97" ht="15.75" hidden="1" customHeight="1">
      <c r="A1811" s="86"/>
      <c r="B1811" s="106"/>
      <c r="C1811" s="81"/>
      <c r="D1811" s="106"/>
      <c r="E1811" s="106"/>
      <c r="F1811" s="106"/>
      <c r="G1811" s="106"/>
      <c r="H1811" s="106"/>
      <c r="I1811" s="106"/>
      <c r="J1811" s="106"/>
      <c r="K1811" s="106"/>
      <c r="L1811" s="106"/>
      <c r="M1811" s="81"/>
      <c r="N1811" s="81"/>
      <c r="O1811" s="81"/>
      <c r="P1811" s="81"/>
      <c r="Q1811" s="81"/>
      <c r="R1811" s="81"/>
      <c r="S1811" s="81"/>
      <c r="T1811" s="81"/>
      <c r="U1811" s="81"/>
      <c r="V1811" s="81"/>
      <c r="W1811" s="81"/>
      <c r="X1811" s="81"/>
      <c r="Y1811" s="81"/>
      <c r="Z1811" s="81"/>
      <c r="AA1811" s="81"/>
      <c r="AB1811" s="81"/>
      <c r="AC1811" s="81"/>
      <c r="AD1811" s="81"/>
      <c r="AE1811" s="81"/>
      <c r="AF1811" s="81"/>
      <c r="AG1811" s="81"/>
      <c r="AH1811" s="81"/>
      <c r="AI1811" s="81"/>
      <c r="AJ1811" s="81"/>
      <c r="AK1811" s="81"/>
      <c r="AL1811" s="81"/>
      <c r="AM1811" s="81"/>
      <c r="AN1811" s="81"/>
      <c r="AO1811" s="81"/>
      <c r="AP1811" s="81"/>
      <c r="AQ1811" s="81"/>
      <c r="AR1811" s="81"/>
      <c r="AS1811" s="81"/>
      <c r="AT1811" s="81"/>
      <c r="AU1811" s="81"/>
      <c r="AV1811" s="81"/>
      <c r="AW1811" s="81"/>
      <c r="AX1811" s="81"/>
      <c r="AY1811" s="81"/>
      <c r="AZ1811" s="81"/>
      <c r="BA1811" s="81"/>
      <c r="BB1811" s="81"/>
      <c r="BC1811" s="81"/>
      <c r="BD1811" s="81"/>
      <c r="BE1811" s="81"/>
      <c r="BF1811" s="81"/>
      <c r="BG1811" s="81"/>
      <c r="BH1811" s="81"/>
      <c r="BI1811" s="81"/>
      <c r="BJ1811" s="86"/>
      <c r="BK1811" s="86"/>
      <c r="BL1811" s="34"/>
      <c r="BM1811" s="86"/>
      <c r="BN1811" s="86"/>
      <c r="BO1811" s="86"/>
      <c r="BP1811" s="86"/>
      <c r="BQ1811" s="86"/>
      <c r="BR1811" s="86"/>
      <c r="BS1811" s="86"/>
      <c r="BT1811" s="86"/>
      <c r="BU1811" s="86"/>
      <c r="BV1811" s="86"/>
      <c r="BW1811" s="86"/>
      <c r="BX1811" s="86"/>
      <c r="BY1811" s="86"/>
      <c r="BZ1811" s="86"/>
      <c r="CA1811" s="86"/>
      <c r="CB1811" s="86"/>
      <c r="CC1811" s="86"/>
      <c r="CD1811" s="86"/>
      <c r="CE1811" s="86"/>
      <c r="CF1811" s="86"/>
      <c r="CG1811" s="86"/>
      <c r="CH1811" s="86"/>
      <c r="CI1811" s="86"/>
      <c r="CJ1811" s="86"/>
      <c r="CK1811" s="86"/>
      <c r="CS1811" s="1" t="s">
        <v>4091</v>
      </c>
    </row>
    <row r="1812" spans="1:97" ht="15.75" hidden="1" customHeight="1">
      <c r="A1812" s="86"/>
      <c r="B1812" s="106"/>
      <c r="C1812" s="81"/>
      <c r="D1812" s="106"/>
      <c r="E1812" s="106"/>
      <c r="F1812" s="106"/>
      <c r="G1812" s="106"/>
      <c r="H1812" s="106"/>
      <c r="I1812" s="106"/>
      <c r="J1812" s="106"/>
      <c r="K1812" s="106"/>
      <c r="L1812" s="106"/>
      <c r="M1812" s="81"/>
      <c r="N1812" s="81"/>
      <c r="O1812" s="81"/>
      <c r="P1812" s="81"/>
      <c r="Q1812" s="81"/>
      <c r="R1812" s="81"/>
      <c r="S1812" s="81"/>
      <c r="T1812" s="81"/>
      <c r="U1812" s="81"/>
      <c r="V1812" s="81"/>
      <c r="W1812" s="81"/>
      <c r="X1812" s="81"/>
      <c r="Y1812" s="81"/>
      <c r="Z1812" s="81"/>
      <c r="AA1812" s="81"/>
      <c r="AB1812" s="81"/>
      <c r="AC1812" s="81"/>
      <c r="AD1812" s="81"/>
      <c r="AE1812" s="81"/>
      <c r="AF1812" s="81"/>
      <c r="AG1812" s="81"/>
      <c r="AH1812" s="81"/>
      <c r="AI1812" s="81"/>
      <c r="AJ1812" s="81"/>
      <c r="AK1812" s="81"/>
      <c r="AL1812" s="81"/>
      <c r="AM1812" s="81"/>
      <c r="AN1812" s="81"/>
      <c r="AO1812" s="81"/>
      <c r="AP1812" s="81"/>
      <c r="AQ1812" s="81"/>
      <c r="AR1812" s="81"/>
      <c r="AS1812" s="81"/>
      <c r="AT1812" s="81"/>
      <c r="AU1812" s="81"/>
      <c r="AV1812" s="81"/>
      <c r="AW1812" s="81"/>
      <c r="AX1812" s="81"/>
      <c r="AY1812" s="81"/>
      <c r="AZ1812" s="81"/>
      <c r="BA1812" s="81"/>
      <c r="BB1812" s="81"/>
      <c r="BC1812" s="81"/>
      <c r="BD1812" s="81"/>
      <c r="BE1812" s="81"/>
      <c r="BF1812" s="81"/>
      <c r="BG1812" s="81"/>
      <c r="BH1812" s="81"/>
      <c r="BI1812" s="81"/>
      <c r="BJ1812" s="86"/>
      <c r="BK1812" s="86"/>
      <c r="BL1812" s="34"/>
      <c r="BM1812" s="86"/>
      <c r="BN1812" s="86"/>
      <c r="BO1812" s="86"/>
      <c r="BP1812" s="86"/>
      <c r="BQ1812" s="86"/>
      <c r="BR1812" s="86"/>
      <c r="BS1812" s="86"/>
      <c r="BT1812" s="86"/>
      <c r="BU1812" s="86"/>
      <c r="BV1812" s="86"/>
      <c r="BW1812" s="86"/>
      <c r="BX1812" s="86"/>
      <c r="BY1812" s="86"/>
      <c r="BZ1812" s="86"/>
      <c r="CA1812" s="86"/>
      <c r="CB1812" s="86"/>
      <c r="CC1812" s="86"/>
      <c r="CD1812" s="86"/>
      <c r="CE1812" s="86"/>
      <c r="CF1812" s="86"/>
      <c r="CG1812" s="86"/>
      <c r="CH1812" s="86"/>
      <c r="CI1812" s="86"/>
      <c r="CJ1812" s="86"/>
      <c r="CK1812" s="86"/>
      <c r="CS1812" s="1" t="s">
        <v>4092</v>
      </c>
    </row>
    <row r="1813" spans="1:97" ht="15.75" hidden="1" customHeight="1">
      <c r="A1813" s="86"/>
      <c r="B1813" s="106"/>
      <c r="C1813" s="81"/>
      <c r="D1813" s="106"/>
      <c r="E1813" s="106"/>
      <c r="F1813" s="106"/>
      <c r="G1813" s="106"/>
      <c r="H1813" s="106"/>
      <c r="I1813" s="106"/>
      <c r="J1813" s="106"/>
      <c r="K1813" s="106"/>
      <c r="L1813" s="106"/>
      <c r="M1813" s="81"/>
      <c r="N1813" s="81"/>
      <c r="O1813" s="81"/>
      <c r="P1813" s="81"/>
      <c r="Q1813" s="81"/>
      <c r="R1813" s="81"/>
      <c r="S1813" s="81"/>
      <c r="T1813" s="81"/>
      <c r="U1813" s="81"/>
      <c r="V1813" s="81"/>
      <c r="W1813" s="81"/>
      <c r="X1813" s="81"/>
      <c r="Y1813" s="81"/>
      <c r="Z1813" s="81"/>
      <c r="AA1813" s="81"/>
      <c r="AB1813" s="81"/>
      <c r="AC1813" s="81"/>
      <c r="AD1813" s="81"/>
      <c r="AE1813" s="81"/>
      <c r="AF1813" s="81"/>
      <c r="AG1813" s="81"/>
      <c r="AH1813" s="81"/>
      <c r="AI1813" s="81"/>
      <c r="AJ1813" s="81"/>
      <c r="AK1813" s="81"/>
      <c r="AL1813" s="81"/>
      <c r="AM1813" s="81"/>
      <c r="AN1813" s="81"/>
      <c r="AO1813" s="81"/>
      <c r="AP1813" s="81"/>
      <c r="AQ1813" s="81"/>
      <c r="AR1813" s="81"/>
      <c r="AS1813" s="81"/>
      <c r="AT1813" s="81"/>
      <c r="AU1813" s="81"/>
      <c r="AV1813" s="81"/>
      <c r="AW1813" s="81"/>
      <c r="AX1813" s="81"/>
      <c r="AY1813" s="81"/>
      <c r="AZ1813" s="81"/>
      <c r="BA1813" s="81"/>
      <c r="BB1813" s="81"/>
      <c r="BC1813" s="81"/>
      <c r="BD1813" s="81"/>
      <c r="BE1813" s="81"/>
      <c r="BF1813" s="81"/>
      <c r="BG1813" s="81"/>
      <c r="BH1813" s="81"/>
      <c r="BI1813" s="81"/>
      <c r="BJ1813" s="86"/>
      <c r="BK1813" s="86"/>
      <c r="BL1813" s="34"/>
      <c r="BM1813" s="86"/>
      <c r="BN1813" s="86"/>
      <c r="BO1813" s="86"/>
      <c r="BP1813" s="86"/>
      <c r="BQ1813" s="86"/>
      <c r="BR1813" s="86"/>
      <c r="BS1813" s="86"/>
      <c r="BT1813" s="86"/>
      <c r="BU1813" s="86"/>
      <c r="BV1813" s="86"/>
      <c r="BW1813" s="86"/>
      <c r="BX1813" s="86"/>
      <c r="BY1813" s="86"/>
      <c r="BZ1813" s="86"/>
      <c r="CA1813" s="86"/>
      <c r="CB1813" s="86"/>
      <c r="CC1813" s="86"/>
      <c r="CD1813" s="86"/>
      <c r="CE1813" s="86"/>
      <c r="CF1813" s="86"/>
      <c r="CG1813" s="86"/>
      <c r="CH1813" s="86"/>
      <c r="CI1813" s="86"/>
      <c r="CJ1813" s="86"/>
      <c r="CK1813" s="86"/>
      <c r="CS1813" s="1" t="s">
        <v>4093</v>
      </c>
    </row>
    <row r="1814" spans="1:97" ht="15.75" hidden="1" customHeight="1">
      <c r="A1814" s="86"/>
      <c r="B1814" s="106"/>
      <c r="C1814" s="81"/>
      <c r="D1814" s="106"/>
      <c r="E1814" s="106"/>
      <c r="F1814" s="106"/>
      <c r="G1814" s="106"/>
      <c r="H1814" s="106"/>
      <c r="I1814" s="106"/>
      <c r="J1814" s="106"/>
      <c r="K1814" s="106"/>
      <c r="L1814" s="106"/>
      <c r="M1814" s="81"/>
      <c r="N1814" s="81"/>
      <c r="O1814" s="81"/>
      <c r="P1814" s="81"/>
      <c r="Q1814" s="81"/>
      <c r="R1814" s="81"/>
      <c r="S1814" s="81"/>
      <c r="T1814" s="81"/>
      <c r="U1814" s="81"/>
      <c r="V1814" s="81"/>
      <c r="W1814" s="81"/>
      <c r="X1814" s="81"/>
      <c r="Y1814" s="81"/>
      <c r="Z1814" s="81"/>
      <c r="AA1814" s="81"/>
      <c r="AB1814" s="81"/>
      <c r="AC1814" s="81"/>
      <c r="AD1814" s="81"/>
      <c r="AE1814" s="81"/>
      <c r="AF1814" s="81"/>
      <c r="AG1814" s="81"/>
      <c r="AH1814" s="81"/>
      <c r="AI1814" s="81"/>
      <c r="AJ1814" s="81"/>
      <c r="AK1814" s="81"/>
      <c r="AL1814" s="81"/>
      <c r="AM1814" s="81"/>
      <c r="AN1814" s="81"/>
      <c r="AO1814" s="81"/>
      <c r="AP1814" s="81"/>
      <c r="AQ1814" s="81"/>
      <c r="AR1814" s="81"/>
      <c r="AS1814" s="81"/>
      <c r="AT1814" s="81"/>
      <c r="AU1814" s="81"/>
      <c r="AV1814" s="81"/>
      <c r="AW1814" s="81"/>
      <c r="AX1814" s="81"/>
      <c r="AY1814" s="81"/>
      <c r="AZ1814" s="81"/>
      <c r="BA1814" s="81"/>
      <c r="BB1814" s="81"/>
      <c r="BC1814" s="81"/>
      <c r="BD1814" s="81"/>
      <c r="BE1814" s="81"/>
      <c r="BF1814" s="81"/>
      <c r="BG1814" s="81"/>
      <c r="BH1814" s="81"/>
      <c r="BI1814" s="81"/>
      <c r="BJ1814" s="86"/>
      <c r="BK1814" s="86"/>
      <c r="BL1814" s="34"/>
      <c r="BM1814" s="86"/>
      <c r="BN1814" s="86"/>
      <c r="BO1814" s="86"/>
      <c r="BP1814" s="86"/>
      <c r="BQ1814" s="86"/>
      <c r="BR1814" s="86"/>
      <c r="BS1814" s="86"/>
      <c r="BT1814" s="86"/>
      <c r="BU1814" s="86"/>
      <c r="BV1814" s="86"/>
      <c r="BW1814" s="86"/>
      <c r="BX1814" s="86"/>
      <c r="BY1814" s="86"/>
      <c r="BZ1814" s="86"/>
      <c r="CA1814" s="86"/>
      <c r="CB1814" s="86"/>
      <c r="CC1814" s="86"/>
      <c r="CD1814" s="86"/>
      <c r="CE1814" s="86"/>
      <c r="CF1814" s="86"/>
      <c r="CG1814" s="86"/>
      <c r="CH1814" s="86"/>
      <c r="CI1814" s="86"/>
      <c r="CJ1814" s="86"/>
      <c r="CK1814" s="86"/>
      <c r="CS1814" s="1" t="s">
        <v>4094</v>
      </c>
    </row>
    <row r="1815" spans="1:97" ht="15.75" hidden="1" customHeight="1">
      <c r="A1815" s="86"/>
      <c r="B1815" s="106"/>
      <c r="C1815" s="81"/>
      <c r="D1815" s="106"/>
      <c r="E1815" s="106"/>
      <c r="F1815" s="106"/>
      <c r="G1815" s="106"/>
      <c r="H1815" s="106"/>
      <c r="I1815" s="106"/>
      <c r="J1815" s="106"/>
      <c r="K1815" s="106"/>
      <c r="L1815" s="106"/>
      <c r="M1815" s="81"/>
      <c r="N1815" s="81"/>
      <c r="O1815" s="81"/>
      <c r="P1815" s="81"/>
      <c r="Q1815" s="81"/>
      <c r="R1815" s="81"/>
      <c r="S1815" s="81"/>
      <c r="T1815" s="81"/>
      <c r="U1815" s="81"/>
      <c r="V1815" s="81"/>
      <c r="W1815" s="81"/>
      <c r="X1815" s="81"/>
      <c r="Y1815" s="81"/>
      <c r="Z1815" s="81"/>
      <c r="AA1815" s="81"/>
      <c r="AB1815" s="81"/>
      <c r="AC1815" s="81"/>
      <c r="AD1815" s="81"/>
      <c r="AE1815" s="81"/>
      <c r="AF1815" s="81"/>
      <c r="AG1815" s="81"/>
      <c r="AH1815" s="81"/>
      <c r="AI1815" s="81"/>
      <c r="AJ1815" s="81"/>
      <c r="AK1815" s="81"/>
      <c r="AL1815" s="81"/>
      <c r="AM1815" s="81"/>
      <c r="AN1815" s="81"/>
      <c r="AO1815" s="81"/>
      <c r="AP1815" s="81"/>
      <c r="AQ1815" s="81"/>
      <c r="AR1815" s="81"/>
      <c r="AS1815" s="81"/>
      <c r="AT1815" s="81"/>
      <c r="AU1815" s="81"/>
      <c r="AV1815" s="81"/>
      <c r="AW1815" s="81"/>
      <c r="AX1815" s="81"/>
      <c r="AY1815" s="81"/>
      <c r="AZ1815" s="81"/>
      <c r="BA1815" s="81"/>
      <c r="BB1815" s="81"/>
      <c r="BC1815" s="81"/>
      <c r="BD1815" s="81"/>
      <c r="BE1815" s="81"/>
      <c r="BF1815" s="81"/>
      <c r="BG1815" s="81"/>
      <c r="BH1815" s="81"/>
      <c r="BI1815" s="81"/>
      <c r="BJ1815" s="86"/>
      <c r="BK1815" s="86"/>
      <c r="BL1815" s="34"/>
      <c r="BM1815" s="86"/>
      <c r="BN1815" s="86"/>
      <c r="BO1815" s="86"/>
      <c r="BP1815" s="86"/>
      <c r="BQ1815" s="86"/>
      <c r="BR1815" s="86"/>
      <c r="BS1815" s="86"/>
      <c r="BT1815" s="86"/>
      <c r="BU1815" s="86"/>
      <c r="BV1815" s="86"/>
      <c r="BW1815" s="86"/>
      <c r="BX1815" s="86"/>
      <c r="BY1815" s="86"/>
      <c r="BZ1815" s="86"/>
      <c r="CA1815" s="86"/>
      <c r="CB1815" s="86"/>
      <c r="CC1815" s="86"/>
      <c r="CD1815" s="86"/>
      <c r="CE1815" s="86"/>
      <c r="CF1815" s="86"/>
      <c r="CG1815" s="86"/>
      <c r="CH1815" s="86"/>
      <c r="CI1815" s="86"/>
      <c r="CJ1815" s="86"/>
      <c r="CK1815" s="86"/>
      <c r="CS1815" s="1" t="s">
        <v>4095</v>
      </c>
    </row>
    <row r="1816" spans="1:97" ht="15.75" hidden="1" customHeight="1">
      <c r="A1816" s="86"/>
      <c r="B1816" s="106"/>
      <c r="C1816" s="81"/>
      <c r="D1816" s="106"/>
      <c r="E1816" s="106"/>
      <c r="F1816" s="106"/>
      <c r="G1816" s="106"/>
      <c r="H1816" s="106"/>
      <c r="I1816" s="106"/>
      <c r="J1816" s="106"/>
      <c r="K1816" s="106"/>
      <c r="L1816" s="106"/>
      <c r="M1816" s="81"/>
      <c r="N1816" s="81"/>
      <c r="O1816" s="81"/>
      <c r="P1816" s="81"/>
      <c r="Q1816" s="81"/>
      <c r="R1816" s="81"/>
      <c r="S1816" s="81"/>
      <c r="T1816" s="81"/>
      <c r="U1816" s="81"/>
      <c r="V1816" s="81"/>
      <c r="W1816" s="81"/>
      <c r="X1816" s="81"/>
      <c r="Y1816" s="81"/>
      <c r="Z1816" s="81"/>
      <c r="AA1816" s="81"/>
      <c r="AB1816" s="81"/>
      <c r="AC1816" s="81"/>
      <c r="AD1816" s="81"/>
      <c r="AE1816" s="81"/>
      <c r="AF1816" s="81"/>
      <c r="AG1816" s="81"/>
      <c r="AH1816" s="81"/>
      <c r="AI1816" s="81"/>
      <c r="AJ1816" s="81"/>
      <c r="AK1816" s="81"/>
      <c r="AL1816" s="81"/>
      <c r="AM1816" s="81"/>
      <c r="AN1816" s="81"/>
      <c r="AO1816" s="81"/>
      <c r="AP1816" s="81"/>
      <c r="AQ1816" s="81"/>
      <c r="AR1816" s="81"/>
      <c r="AS1816" s="81"/>
      <c r="AT1816" s="81"/>
      <c r="AU1816" s="81"/>
      <c r="AV1816" s="81"/>
      <c r="AW1816" s="81"/>
      <c r="AX1816" s="81"/>
      <c r="AY1816" s="81"/>
      <c r="AZ1816" s="81"/>
      <c r="BA1816" s="81"/>
      <c r="BB1816" s="81"/>
      <c r="BC1816" s="81"/>
      <c r="BD1816" s="81"/>
      <c r="BE1816" s="81"/>
      <c r="BF1816" s="81"/>
      <c r="BG1816" s="81"/>
      <c r="BH1816" s="81"/>
      <c r="BI1816" s="81"/>
      <c r="BJ1816" s="86"/>
      <c r="BK1816" s="86"/>
      <c r="BL1816" s="34"/>
      <c r="BM1816" s="86"/>
      <c r="BN1816" s="86"/>
      <c r="BO1816" s="86"/>
      <c r="BP1816" s="86"/>
      <c r="BQ1816" s="86"/>
      <c r="BR1816" s="86"/>
      <c r="BS1816" s="86"/>
      <c r="BT1816" s="86"/>
      <c r="BU1816" s="86"/>
      <c r="BV1816" s="86"/>
      <c r="BW1816" s="86"/>
      <c r="BX1816" s="86"/>
      <c r="BY1816" s="86"/>
      <c r="BZ1816" s="86"/>
      <c r="CA1816" s="86"/>
      <c r="CB1816" s="86"/>
      <c r="CC1816" s="86"/>
      <c r="CD1816" s="86"/>
      <c r="CE1816" s="86"/>
      <c r="CF1816" s="86"/>
      <c r="CG1816" s="86"/>
      <c r="CH1816" s="86"/>
      <c r="CI1816" s="86"/>
      <c r="CJ1816" s="86"/>
      <c r="CK1816" s="86"/>
      <c r="CS1816" s="1" t="s">
        <v>4096</v>
      </c>
    </row>
    <row r="1817" spans="1:97" ht="15.75" hidden="1" customHeight="1">
      <c r="A1817" s="86"/>
      <c r="B1817" s="106"/>
      <c r="C1817" s="81"/>
      <c r="D1817" s="106"/>
      <c r="E1817" s="106"/>
      <c r="F1817" s="106"/>
      <c r="G1817" s="106"/>
      <c r="H1817" s="106"/>
      <c r="I1817" s="106"/>
      <c r="J1817" s="106"/>
      <c r="K1817" s="106"/>
      <c r="L1817" s="106"/>
      <c r="M1817" s="81"/>
      <c r="N1817" s="81"/>
      <c r="O1817" s="81"/>
      <c r="P1817" s="81"/>
      <c r="Q1817" s="81"/>
      <c r="R1817" s="81"/>
      <c r="S1817" s="81"/>
      <c r="T1817" s="81"/>
      <c r="U1817" s="81"/>
      <c r="V1817" s="81"/>
      <c r="W1817" s="81"/>
      <c r="X1817" s="81"/>
      <c r="Y1817" s="81"/>
      <c r="Z1817" s="81"/>
      <c r="AA1817" s="81"/>
      <c r="AB1817" s="81"/>
      <c r="AC1817" s="81"/>
      <c r="AD1817" s="81"/>
      <c r="AE1817" s="81"/>
      <c r="AF1817" s="81"/>
      <c r="AG1817" s="81"/>
      <c r="AH1817" s="81"/>
      <c r="AI1817" s="81"/>
      <c r="AJ1817" s="81"/>
      <c r="AK1817" s="81"/>
      <c r="AL1817" s="81"/>
      <c r="AM1817" s="81"/>
      <c r="AN1817" s="81"/>
      <c r="AO1817" s="81"/>
      <c r="AP1817" s="81"/>
      <c r="AQ1817" s="81"/>
      <c r="AR1817" s="81"/>
      <c r="AS1817" s="81"/>
      <c r="AT1817" s="81"/>
      <c r="AU1817" s="81"/>
      <c r="AV1817" s="81"/>
      <c r="AW1817" s="81"/>
      <c r="AX1817" s="81"/>
      <c r="AY1817" s="81"/>
      <c r="AZ1817" s="81"/>
      <c r="BA1817" s="81"/>
      <c r="BB1817" s="81"/>
      <c r="BC1817" s="81"/>
      <c r="BD1817" s="81"/>
      <c r="BE1817" s="81"/>
      <c r="BF1817" s="81"/>
      <c r="BG1817" s="81"/>
      <c r="BH1817" s="81"/>
      <c r="BI1817" s="81"/>
      <c r="BJ1817" s="86"/>
      <c r="BK1817" s="86"/>
      <c r="BL1817" s="34"/>
      <c r="BM1817" s="86"/>
      <c r="BN1817" s="86"/>
      <c r="BO1817" s="86"/>
      <c r="BP1817" s="86"/>
      <c r="BQ1817" s="86"/>
      <c r="BR1817" s="86"/>
      <c r="BS1817" s="86"/>
      <c r="BT1817" s="86"/>
      <c r="BU1817" s="86"/>
      <c r="BV1817" s="86"/>
      <c r="BW1817" s="86"/>
      <c r="BX1817" s="86"/>
      <c r="BY1817" s="86"/>
      <c r="BZ1817" s="86"/>
      <c r="CA1817" s="86"/>
      <c r="CB1817" s="86"/>
      <c r="CC1817" s="86"/>
      <c r="CD1817" s="86"/>
      <c r="CE1817" s="86"/>
      <c r="CF1817" s="86"/>
      <c r="CG1817" s="86"/>
      <c r="CH1817" s="86"/>
      <c r="CI1817" s="86"/>
      <c r="CJ1817" s="86"/>
      <c r="CK1817" s="86"/>
      <c r="CS1817" s="1" t="s">
        <v>4097</v>
      </c>
    </row>
    <row r="1818" spans="1:97" ht="15.75" hidden="1" customHeight="1">
      <c r="A1818" s="86"/>
      <c r="B1818" s="106"/>
      <c r="C1818" s="81"/>
      <c r="D1818" s="106"/>
      <c r="E1818" s="106"/>
      <c r="F1818" s="106"/>
      <c r="G1818" s="106"/>
      <c r="H1818" s="106"/>
      <c r="I1818" s="106"/>
      <c r="J1818" s="106"/>
      <c r="K1818" s="106"/>
      <c r="L1818" s="106"/>
      <c r="M1818" s="81"/>
      <c r="N1818" s="81"/>
      <c r="O1818" s="81"/>
      <c r="P1818" s="81"/>
      <c r="Q1818" s="81"/>
      <c r="R1818" s="81"/>
      <c r="S1818" s="81"/>
      <c r="T1818" s="81"/>
      <c r="U1818" s="81"/>
      <c r="V1818" s="81"/>
      <c r="W1818" s="81"/>
      <c r="X1818" s="81"/>
      <c r="Y1818" s="81"/>
      <c r="Z1818" s="81"/>
      <c r="AA1818" s="81"/>
      <c r="AB1818" s="81"/>
      <c r="AC1818" s="81"/>
      <c r="AD1818" s="81"/>
      <c r="AE1818" s="81"/>
      <c r="AF1818" s="81"/>
      <c r="AG1818" s="81"/>
      <c r="AH1818" s="81"/>
      <c r="AI1818" s="81"/>
      <c r="AJ1818" s="81"/>
      <c r="AK1818" s="81"/>
      <c r="AL1818" s="81"/>
      <c r="AM1818" s="81"/>
      <c r="AN1818" s="81"/>
      <c r="AO1818" s="81"/>
      <c r="AP1818" s="81"/>
      <c r="AQ1818" s="81"/>
      <c r="AR1818" s="81"/>
      <c r="AS1818" s="81"/>
      <c r="AT1818" s="81"/>
      <c r="AU1818" s="81"/>
      <c r="AV1818" s="81"/>
      <c r="AW1818" s="81"/>
      <c r="AX1818" s="81"/>
      <c r="AY1818" s="81"/>
      <c r="AZ1818" s="81"/>
      <c r="BA1818" s="81"/>
      <c r="BB1818" s="81"/>
      <c r="BC1818" s="81"/>
      <c r="BD1818" s="81"/>
      <c r="BE1818" s="81"/>
      <c r="BF1818" s="81"/>
      <c r="BG1818" s="81"/>
      <c r="BH1818" s="81"/>
      <c r="BI1818" s="81"/>
      <c r="BJ1818" s="86"/>
      <c r="BK1818" s="86"/>
      <c r="BL1818" s="34"/>
      <c r="BM1818" s="86"/>
      <c r="BN1818" s="86"/>
      <c r="BO1818" s="86"/>
      <c r="BP1818" s="86"/>
      <c r="BQ1818" s="86"/>
      <c r="BR1818" s="86"/>
      <c r="BS1818" s="86"/>
      <c r="BT1818" s="86"/>
      <c r="BU1818" s="86"/>
      <c r="BV1818" s="86"/>
      <c r="BW1818" s="86"/>
      <c r="BX1818" s="86"/>
      <c r="BY1818" s="86"/>
      <c r="BZ1818" s="86"/>
      <c r="CA1818" s="86"/>
      <c r="CB1818" s="86"/>
      <c r="CC1818" s="86"/>
      <c r="CD1818" s="86"/>
      <c r="CE1818" s="86"/>
      <c r="CF1818" s="86"/>
      <c r="CG1818" s="86"/>
      <c r="CH1818" s="86"/>
      <c r="CI1818" s="86"/>
      <c r="CJ1818" s="86"/>
      <c r="CK1818" s="86"/>
      <c r="CS1818" s="1" t="s">
        <v>4098</v>
      </c>
    </row>
    <row r="1819" spans="1:97" ht="15.75" hidden="1" customHeight="1">
      <c r="A1819" s="86"/>
      <c r="B1819" s="106"/>
      <c r="C1819" s="81"/>
      <c r="D1819" s="106"/>
      <c r="E1819" s="106"/>
      <c r="F1819" s="106"/>
      <c r="G1819" s="106"/>
      <c r="H1819" s="106"/>
      <c r="I1819" s="106"/>
      <c r="J1819" s="106"/>
      <c r="K1819" s="106"/>
      <c r="L1819" s="106"/>
      <c r="M1819" s="81"/>
      <c r="N1819" s="81"/>
      <c r="O1819" s="81"/>
      <c r="P1819" s="81"/>
      <c r="Q1819" s="81"/>
      <c r="R1819" s="81"/>
      <c r="S1819" s="81"/>
      <c r="T1819" s="81"/>
      <c r="U1819" s="81"/>
      <c r="V1819" s="81"/>
      <c r="W1819" s="81"/>
      <c r="X1819" s="81"/>
      <c r="Y1819" s="81"/>
      <c r="Z1819" s="81"/>
      <c r="AA1819" s="81"/>
      <c r="AB1819" s="81"/>
      <c r="AC1819" s="81"/>
      <c r="AD1819" s="81"/>
      <c r="AE1819" s="81"/>
      <c r="AF1819" s="81"/>
      <c r="AG1819" s="81"/>
      <c r="AH1819" s="81"/>
      <c r="AI1819" s="81"/>
      <c r="AJ1819" s="81"/>
      <c r="AK1819" s="81"/>
      <c r="AL1819" s="81"/>
      <c r="AM1819" s="81"/>
      <c r="AN1819" s="81"/>
      <c r="AO1819" s="81"/>
      <c r="AP1819" s="81"/>
      <c r="AQ1819" s="81"/>
      <c r="AR1819" s="81"/>
      <c r="AS1819" s="81"/>
      <c r="AT1819" s="81"/>
      <c r="AU1819" s="81"/>
      <c r="AV1819" s="81"/>
      <c r="AW1819" s="81"/>
      <c r="AX1819" s="81"/>
      <c r="AY1819" s="81"/>
      <c r="AZ1819" s="81"/>
      <c r="BA1819" s="81"/>
      <c r="BB1819" s="81"/>
      <c r="BC1819" s="81"/>
      <c r="BD1819" s="81"/>
      <c r="BE1819" s="81"/>
      <c r="BF1819" s="81"/>
      <c r="BG1819" s="81"/>
      <c r="BH1819" s="81"/>
      <c r="BI1819" s="81"/>
      <c r="BJ1819" s="86"/>
      <c r="BK1819" s="86"/>
      <c r="BL1819" s="34"/>
      <c r="BM1819" s="86"/>
      <c r="BN1819" s="86"/>
      <c r="BO1819" s="86"/>
      <c r="BP1819" s="86"/>
      <c r="BQ1819" s="86"/>
      <c r="BR1819" s="86"/>
      <c r="BS1819" s="86"/>
      <c r="BT1819" s="86"/>
      <c r="BU1819" s="86"/>
      <c r="BV1819" s="86"/>
      <c r="BW1819" s="86"/>
      <c r="BX1819" s="86"/>
      <c r="BY1819" s="86"/>
      <c r="BZ1819" s="86"/>
      <c r="CA1819" s="86"/>
      <c r="CB1819" s="86"/>
      <c r="CC1819" s="86"/>
      <c r="CD1819" s="86"/>
      <c r="CE1819" s="86"/>
      <c r="CF1819" s="86"/>
      <c r="CG1819" s="86"/>
      <c r="CH1819" s="86"/>
      <c r="CI1819" s="86"/>
      <c r="CJ1819" s="86"/>
      <c r="CK1819" s="86"/>
      <c r="CS1819" s="1" t="s">
        <v>4099</v>
      </c>
    </row>
    <row r="1820" spans="1:97" ht="15.75" hidden="1" customHeight="1">
      <c r="A1820" s="86"/>
      <c r="B1820" s="106"/>
      <c r="C1820" s="81"/>
      <c r="D1820" s="106"/>
      <c r="E1820" s="106"/>
      <c r="F1820" s="106"/>
      <c r="G1820" s="106"/>
      <c r="H1820" s="106"/>
      <c r="I1820" s="106"/>
      <c r="J1820" s="106"/>
      <c r="K1820" s="106"/>
      <c r="L1820" s="106"/>
      <c r="M1820" s="81"/>
      <c r="N1820" s="81"/>
      <c r="O1820" s="81"/>
      <c r="P1820" s="81"/>
      <c r="Q1820" s="81"/>
      <c r="R1820" s="81"/>
      <c r="S1820" s="81"/>
      <c r="T1820" s="81"/>
      <c r="U1820" s="81"/>
      <c r="V1820" s="81"/>
      <c r="W1820" s="81"/>
      <c r="X1820" s="81"/>
      <c r="Y1820" s="81"/>
      <c r="Z1820" s="81"/>
      <c r="AA1820" s="81"/>
      <c r="AB1820" s="81"/>
      <c r="AC1820" s="81"/>
      <c r="AD1820" s="81"/>
      <c r="AE1820" s="81"/>
      <c r="AF1820" s="81"/>
      <c r="AG1820" s="81"/>
      <c r="AH1820" s="81"/>
      <c r="AI1820" s="81"/>
      <c r="AJ1820" s="81"/>
      <c r="AK1820" s="81"/>
      <c r="AL1820" s="81"/>
      <c r="AM1820" s="81"/>
      <c r="AN1820" s="81"/>
      <c r="AO1820" s="81"/>
      <c r="AP1820" s="81"/>
      <c r="AQ1820" s="81"/>
      <c r="AR1820" s="81"/>
      <c r="AS1820" s="81"/>
      <c r="AT1820" s="81"/>
      <c r="AU1820" s="81"/>
      <c r="AV1820" s="81"/>
      <c r="AW1820" s="81"/>
      <c r="AX1820" s="81"/>
      <c r="AY1820" s="81"/>
      <c r="AZ1820" s="81"/>
      <c r="BA1820" s="81"/>
      <c r="BB1820" s="81"/>
      <c r="BC1820" s="81"/>
      <c r="BD1820" s="81"/>
      <c r="BE1820" s="81"/>
      <c r="BF1820" s="81"/>
      <c r="BG1820" s="81"/>
      <c r="BH1820" s="81"/>
      <c r="BI1820" s="81"/>
      <c r="BJ1820" s="86"/>
      <c r="BK1820" s="86"/>
      <c r="BL1820" s="34"/>
      <c r="BM1820" s="86"/>
      <c r="BN1820" s="86"/>
      <c r="BO1820" s="86"/>
      <c r="BP1820" s="86"/>
      <c r="BQ1820" s="86"/>
      <c r="BR1820" s="86"/>
      <c r="BS1820" s="86"/>
      <c r="BT1820" s="86"/>
      <c r="BU1820" s="86"/>
      <c r="BV1820" s="86"/>
      <c r="BW1820" s="86"/>
      <c r="BX1820" s="86"/>
      <c r="BY1820" s="86"/>
      <c r="BZ1820" s="86"/>
      <c r="CA1820" s="86"/>
      <c r="CB1820" s="86"/>
      <c r="CC1820" s="86"/>
      <c r="CD1820" s="86"/>
      <c r="CE1820" s="86"/>
      <c r="CF1820" s="86"/>
      <c r="CG1820" s="86"/>
      <c r="CH1820" s="86"/>
      <c r="CI1820" s="86"/>
      <c r="CJ1820" s="86"/>
      <c r="CK1820" s="86"/>
      <c r="CS1820" s="1" t="s">
        <v>4100</v>
      </c>
    </row>
    <row r="1821" spans="1:97" ht="15.75" hidden="1" customHeight="1">
      <c r="A1821" s="86"/>
      <c r="B1821" s="106"/>
      <c r="C1821" s="81"/>
      <c r="D1821" s="106"/>
      <c r="E1821" s="106"/>
      <c r="F1821" s="106"/>
      <c r="G1821" s="106"/>
      <c r="H1821" s="106"/>
      <c r="I1821" s="106"/>
      <c r="J1821" s="106"/>
      <c r="K1821" s="106"/>
      <c r="L1821" s="106"/>
      <c r="M1821" s="81"/>
      <c r="N1821" s="81"/>
      <c r="O1821" s="81"/>
      <c r="P1821" s="81"/>
      <c r="Q1821" s="81"/>
      <c r="R1821" s="81"/>
      <c r="S1821" s="81"/>
      <c r="T1821" s="81"/>
      <c r="U1821" s="81"/>
      <c r="V1821" s="81"/>
      <c r="W1821" s="81"/>
      <c r="X1821" s="81"/>
      <c r="Y1821" s="81"/>
      <c r="Z1821" s="81"/>
      <c r="AA1821" s="81"/>
      <c r="AB1821" s="81"/>
      <c r="AC1821" s="81"/>
      <c r="AD1821" s="81"/>
      <c r="AE1821" s="81"/>
      <c r="AF1821" s="81"/>
      <c r="AG1821" s="81"/>
      <c r="AH1821" s="81"/>
      <c r="AI1821" s="81"/>
      <c r="AJ1821" s="81"/>
      <c r="AK1821" s="81"/>
      <c r="AL1821" s="81"/>
      <c r="AM1821" s="81"/>
      <c r="AN1821" s="81"/>
      <c r="AO1821" s="81"/>
      <c r="AP1821" s="81"/>
      <c r="AQ1821" s="81"/>
      <c r="AR1821" s="81"/>
      <c r="AS1821" s="81"/>
      <c r="AT1821" s="81"/>
      <c r="AU1821" s="81"/>
      <c r="AV1821" s="81"/>
      <c r="AW1821" s="81"/>
      <c r="AX1821" s="81"/>
      <c r="AY1821" s="81"/>
      <c r="AZ1821" s="81"/>
      <c r="BA1821" s="81"/>
      <c r="BB1821" s="81"/>
      <c r="BC1821" s="81"/>
      <c r="BD1821" s="81"/>
      <c r="BE1821" s="81"/>
      <c r="BF1821" s="81"/>
      <c r="BG1821" s="81"/>
      <c r="BH1821" s="81"/>
      <c r="BI1821" s="81"/>
      <c r="BJ1821" s="86"/>
      <c r="BK1821" s="86"/>
      <c r="BL1821" s="34"/>
      <c r="BM1821" s="86"/>
      <c r="BN1821" s="86"/>
      <c r="BO1821" s="86"/>
      <c r="BP1821" s="86"/>
      <c r="BQ1821" s="86"/>
      <c r="BR1821" s="86"/>
      <c r="BS1821" s="86"/>
      <c r="BT1821" s="86"/>
      <c r="BU1821" s="86"/>
      <c r="BV1821" s="86"/>
      <c r="BW1821" s="86"/>
      <c r="BX1821" s="86"/>
      <c r="BY1821" s="86"/>
      <c r="BZ1821" s="86"/>
      <c r="CA1821" s="86"/>
      <c r="CB1821" s="86"/>
      <c r="CC1821" s="86"/>
      <c r="CD1821" s="86"/>
      <c r="CE1821" s="86"/>
      <c r="CF1821" s="86"/>
      <c r="CG1821" s="86"/>
      <c r="CH1821" s="86"/>
      <c r="CI1821" s="86"/>
      <c r="CJ1821" s="86"/>
      <c r="CK1821" s="86"/>
      <c r="CS1821" s="1" t="s">
        <v>4101</v>
      </c>
    </row>
    <row r="1822" spans="1:97" ht="15.75" hidden="1" customHeight="1">
      <c r="A1822" s="86"/>
      <c r="B1822" s="106"/>
      <c r="C1822" s="81"/>
      <c r="D1822" s="106"/>
      <c r="E1822" s="106"/>
      <c r="F1822" s="106"/>
      <c r="G1822" s="106"/>
      <c r="H1822" s="106"/>
      <c r="I1822" s="106"/>
      <c r="J1822" s="106"/>
      <c r="K1822" s="106"/>
      <c r="L1822" s="106"/>
      <c r="M1822" s="81"/>
      <c r="N1822" s="81"/>
      <c r="O1822" s="81"/>
      <c r="P1822" s="81"/>
      <c r="Q1822" s="81"/>
      <c r="R1822" s="81"/>
      <c r="S1822" s="81"/>
      <c r="T1822" s="81"/>
      <c r="U1822" s="81"/>
      <c r="V1822" s="81"/>
      <c r="W1822" s="81"/>
      <c r="X1822" s="81"/>
      <c r="Y1822" s="81"/>
      <c r="Z1822" s="81"/>
      <c r="AA1822" s="81"/>
      <c r="AB1822" s="81"/>
      <c r="AC1822" s="81"/>
      <c r="AD1822" s="81"/>
      <c r="AE1822" s="81"/>
      <c r="AF1822" s="81"/>
      <c r="AG1822" s="81"/>
      <c r="AH1822" s="81"/>
      <c r="AI1822" s="81"/>
      <c r="AJ1822" s="81"/>
      <c r="AK1822" s="81"/>
      <c r="AL1822" s="81"/>
      <c r="AM1822" s="81"/>
      <c r="AN1822" s="81"/>
      <c r="AO1822" s="81"/>
      <c r="AP1822" s="81"/>
      <c r="AQ1822" s="81"/>
      <c r="AR1822" s="81"/>
      <c r="AS1822" s="81"/>
      <c r="AT1822" s="81"/>
      <c r="AU1822" s="81"/>
      <c r="AV1822" s="81"/>
      <c r="AW1822" s="81"/>
      <c r="AX1822" s="81"/>
      <c r="AY1822" s="81"/>
      <c r="AZ1822" s="81"/>
      <c r="BA1822" s="81"/>
      <c r="BB1822" s="81"/>
      <c r="BC1822" s="81"/>
      <c r="BD1822" s="81"/>
      <c r="BE1822" s="81"/>
      <c r="BF1822" s="81"/>
      <c r="BG1822" s="81"/>
      <c r="BH1822" s="81"/>
      <c r="BI1822" s="81"/>
      <c r="BJ1822" s="86"/>
      <c r="BK1822" s="86"/>
      <c r="BL1822" s="34"/>
      <c r="BM1822" s="86"/>
      <c r="BN1822" s="86"/>
      <c r="BO1822" s="86"/>
      <c r="BP1822" s="86"/>
      <c r="BQ1822" s="86"/>
      <c r="BR1822" s="86"/>
      <c r="BS1822" s="86"/>
      <c r="BT1822" s="86"/>
      <c r="BU1822" s="86"/>
      <c r="BV1822" s="86"/>
      <c r="BW1822" s="86"/>
      <c r="BX1822" s="86"/>
      <c r="BY1822" s="86"/>
      <c r="BZ1822" s="86"/>
      <c r="CA1822" s="86"/>
      <c r="CB1822" s="86"/>
      <c r="CC1822" s="86"/>
      <c r="CD1822" s="86"/>
      <c r="CE1822" s="86"/>
      <c r="CF1822" s="86"/>
      <c r="CG1822" s="86"/>
      <c r="CH1822" s="86"/>
      <c r="CI1822" s="86"/>
      <c r="CJ1822" s="86"/>
      <c r="CK1822" s="86"/>
      <c r="CS1822" s="1" t="s">
        <v>4102</v>
      </c>
    </row>
    <row r="1823" spans="1:97" ht="15.75" hidden="1" customHeight="1">
      <c r="A1823" s="86"/>
      <c r="B1823" s="106"/>
      <c r="C1823" s="81"/>
      <c r="D1823" s="106"/>
      <c r="E1823" s="106"/>
      <c r="F1823" s="106"/>
      <c r="G1823" s="106"/>
      <c r="H1823" s="106"/>
      <c r="I1823" s="106"/>
      <c r="J1823" s="106"/>
      <c r="K1823" s="106"/>
      <c r="L1823" s="106"/>
      <c r="M1823" s="81"/>
      <c r="N1823" s="81"/>
      <c r="O1823" s="81"/>
      <c r="P1823" s="81"/>
      <c r="Q1823" s="81"/>
      <c r="R1823" s="81"/>
      <c r="S1823" s="81"/>
      <c r="T1823" s="81"/>
      <c r="U1823" s="81"/>
      <c r="V1823" s="81"/>
      <c r="W1823" s="81"/>
      <c r="X1823" s="81"/>
      <c r="Y1823" s="81"/>
      <c r="Z1823" s="81"/>
      <c r="AA1823" s="81"/>
      <c r="AB1823" s="81"/>
      <c r="AC1823" s="81"/>
      <c r="AD1823" s="81"/>
      <c r="AE1823" s="81"/>
      <c r="AF1823" s="81"/>
      <c r="AG1823" s="81"/>
      <c r="AH1823" s="81"/>
      <c r="AI1823" s="81"/>
      <c r="AJ1823" s="81"/>
      <c r="AK1823" s="81"/>
      <c r="AL1823" s="81"/>
      <c r="AM1823" s="81"/>
      <c r="AN1823" s="81"/>
      <c r="AO1823" s="81"/>
      <c r="AP1823" s="81"/>
      <c r="AQ1823" s="81"/>
      <c r="AR1823" s="81"/>
      <c r="AS1823" s="81"/>
      <c r="AT1823" s="81"/>
      <c r="AU1823" s="81"/>
      <c r="AV1823" s="81"/>
      <c r="AW1823" s="81"/>
      <c r="AX1823" s="81"/>
      <c r="AY1823" s="81"/>
      <c r="AZ1823" s="81"/>
      <c r="BA1823" s="81"/>
      <c r="BB1823" s="81"/>
      <c r="BC1823" s="81"/>
      <c r="BD1823" s="81"/>
      <c r="BE1823" s="81"/>
      <c r="BF1823" s="81"/>
      <c r="BG1823" s="81"/>
      <c r="BH1823" s="81"/>
      <c r="BI1823" s="81"/>
      <c r="BJ1823" s="86"/>
      <c r="BK1823" s="86"/>
      <c r="BL1823" s="34"/>
      <c r="BM1823" s="86"/>
      <c r="BN1823" s="86"/>
      <c r="BO1823" s="86"/>
      <c r="BP1823" s="86"/>
      <c r="BQ1823" s="86"/>
      <c r="BR1823" s="86"/>
      <c r="BS1823" s="86"/>
      <c r="BT1823" s="86"/>
      <c r="BU1823" s="86"/>
      <c r="BV1823" s="86"/>
      <c r="BW1823" s="86"/>
      <c r="BX1823" s="86"/>
      <c r="BY1823" s="86"/>
      <c r="BZ1823" s="86"/>
      <c r="CA1823" s="86"/>
      <c r="CB1823" s="86"/>
      <c r="CC1823" s="86"/>
      <c r="CD1823" s="86"/>
      <c r="CE1823" s="86"/>
      <c r="CF1823" s="86"/>
      <c r="CG1823" s="86"/>
      <c r="CH1823" s="86"/>
      <c r="CI1823" s="86"/>
      <c r="CJ1823" s="86"/>
      <c r="CK1823" s="86"/>
      <c r="CS1823" s="1" t="s">
        <v>4103</v>
      </c>
    </row>
    <row r="1824" spans="1:97" ht="15.75" hidden="1" customHeight="1">
      <c r="A1824" s="86"/>
      <c r="B1824" s="106"/>
      <c r="C1824" s="81"/>
      <c r="D1824" s="106"/>
      <c r="E1824" s="106"/>
      <c r="F1824" s="106"/>
      <c r="G1824" s="106"/>
      <c r="H1824" s="106"/>
      <c r="I1824" s="106"/>
      <c r="J1824" s="106"/>
      <c r="K1824" s="106"/>
      <c r="L1824" s="106"/>
      <c r="M1824" s="81"/>
      <c r="N1824" s="81"/>
      <c r="O1824" s="81"/>
      <c r="P1824" s="81"/>
      <c r="Q1824" s="81"/>
      <c r="R1824" s="81"/>
      <c r="S1824" s="81"/>
      <c r="T1824" s="81"/>
      <c r="U1824" s="81"/>
      <c r="V1824" s="81"/>
      <c r="W1824" s="81"/>
      <c r="X1824" s="81"/>
      <c r="Y1824" s="81"/>
      <c r="Z1824" s="81"/>
      <c r="AA1824" s="81"/>
      <c r="AB1824" s="81"/>
      <c r="AC1824" s="81"/>
      <c r="AD1824" s="81"/>
      <c r="AE1824" s="81"/>
      <c r="AF1824" s="81"/>
      <c r="AG1824" s="81"/>
      <c r="AH1824" s="81"/>
      <c r="AI1824" s="81"/>
      <c r="AJ1824" s="81"/>
      <c r="AK1824" s="81"/>
      <c r="AL1824" s="81"/>
      <c r="AM1824" s="81"/>
      <c r="AN1824" s="81"/>
      <c r="AO1824" s="81"/>
      <c r="AP1824" s="81"/>
      <c r="AQ1824" s="81"/>
      <c r="AR1824" s="81"/>
      <c r="AS1824" s="81"/>
      <c r="AT1824" s="81"/>
      <c r="AU1824" s="81"/>
      <c r="AV1824" s="81"/>
      <c r="AW1824" s="81"/>
      <c r="AX1824" s="81"/>
      <c r="AY1824" s="81"/>
      <c r="AZ1824" s="81"/>
      <c r="BA1824" s="81"/>
      <c r="BB1824" s="81"/>
      <c r="BC1824" s="81"/>
      <c r="BD1824" s="81"/>
      <c r="BE1824" s="81"/>
      <c r="BF1824" s="81"/>
      <c r="BG1824" s="81"/>
      <c r="BH1824" s="81"/>
      <c r="BI1824" s="81"/>
      <c r="BJ1824" s="86"/>
      <c r="BK1824" s="86"/>
      <c r="BL1824" s="34"/>
      <c r="BM1824" s="86"/>
      <c r="BN1824" s="86"/>
      <c r="BO1824" s="86"/>
      <c r="BP1824" s="86"/>
      <c r="BQ1824" s="86"/>
      <c r="BR1824" s="86"/>
      <c r="BS1824" s="86"/>
      <c r="BT1824" s="86"/>
      <c r="BU1824" s="86"/>
      <c r="BV1824" s="86"/>
      <c r="BW1824" s="86"/>
      <c r="BX1824" s="86"/>
      <c r="BY1824" s="86"/>
      <c r="BZ1824" s="86"/>
      <c r="CA1824" s="86"/>
      <c r="CB1824" s="86"/>
      <c r="CC1824" s="86"/>
      <c r="CD1824" s="86"/>
      <c r="CE1824" s="86"/>
      <c r="CF1824" s="86"/>
      <c r="CG1824" s="86"/>
      <c r="CH1824" s="86"/>
      <c r="CI1824" s="86"/>
      <c r="CJ1824" s="86"/>
      <c r="CK1824" s="86"/>
      <c r="CS1824" s="1" t="s">
        <v>4104</v>
      </c>
    </row>
    <row r="1825" spans="1:97" ht="15.75" hidden="1" customHeight="1">
      <c r="A1825" s="86"/>
      <c r="B1825" s="106"/>
      <c r="C1825" s="81"/>
      <c r="D1825" s="106"/>
      <c r="E1825" s="106"/>
      <c r="F1825" s="106"/>
      <c r="G1825" s="106"/>
      <c r="H1825" s="106"/>
      <c r="I1825" s="106"/>
      <c r="J1825" s="106"/>
      <c r="K1825" s="106"/>
      <c r="L1825" s="106"/>
      <c r="M1825" s="81"/>
      <c r="N1825" s="81"/>
      <c r="O1825" s="81"/>
      <c r="P1825" s="81"/>
      <c r="Q1825" s="81"/>
      <c r="R1825" s="81"/>
      <c r="S1825" s="81"/>
      <c r="T1825" s="81"/>
      <c r="U1825" s="81"/>
      <c r="V1825" s="81"/>
      <c r="W1825" s="81"/>
      <c r="X1825" s="81"/>
      <c r="Y1825" s="81"/>
      <c r="Z1825" s="81"/>
      <c r="AA1825" s="81"/>
      <c r="AB1825" s="81"/>
      <c r="AC1825" s="81"/>
      <c r="AD1825" s="81"/>
      <c r="AE1825" s="81"/>
      <c r="AF1825" s="81"/>
      <c r="AG1825" s="81"/>
      <c r="AH1825" s="81"/>
      <c r="AI1825" s="81"/>
      <c r="AJ1825" s="81"/>
      <c r="AK1825" s="81"/>
      <c r="AL1825" s="81"/>
      <c r="AM1825" s="81"/>
      <c r="AN1825" s="81"/>
      <c r="AO1825" s="81"/>
      <c r="AP1825" s="81"/>
      <c r="AQ1825" s="81"/>
      <c r="AR1825" s="81"/>
      <c r="AS1825" s="81"/>
      <c r="AT1825" s="81"/>
      <c r="AU1825" s="81"/>
      <c r="AV1825" s="81"/>
      <c r="AW1825" s="81"/>
      <c r="AX1825" s="81"/>
      <c r="AY1825" s="81"/>
      <c r="AZ1825" s="81"/>
      <c r="BA1825" s="81"/>
      <c r="BB1825" s="81"/>
      <c r="BC1825" s="81"/>
      <c r="BD1825" s="81"/>
      <c r="BE1825" s="81"/>
      <c r="BF1825" s="81"/>
      <c r="BG1825" s="81"/>
      <c r="BH1825" s="81"/>
      <c r="BI1825" s="81"/>
      <c r="BJ1825" s="86"/>
      <c r="BK1825" s="86"/>
      <c r="BL1825" s="34"/>
      <c r="BM1825" s="86"/>
      <c r="BN1825" s="86"/>
      <c r="BO1825" s="86"/>
      <c r="BP1825" s="86"/>
      <c r="BQ1825" s="86"/>
      <c r="BR1825" s="86"/>
      <c r="BS1825" s="86"/>
      <c r="BT1825" s="86"/>
      <c r="BU1825" s="86"/>
      <c r="BV1825" s="86"/>
      <c r="BW1825" s="86"/>
      <c r="BX1825" s="86"/>
      <c r="BY1825" s="86"/>
      <c r="BZ1825" s="86"/>
      <c r="CA1825" s="86"/>
      <c r="CB1825" s="86"/>
      <c r="CC1825" s="86"/>
      <c r="CD1825" s="86"/>
      <c r="CE1825" s="86"/>
      <c r="CF1825" s="86"/>
      <c r="CG1825" s="86"/>
      <c r="CH1825" s="86"/>
      <c r="CI1825" s="86"/>
      <c r="CJ1825" s="86"/>
      <c r="CK1825" s="86"/>
      <c r="CS1825" s="1" t="s">
        <v>4105</v>
      </c>
    </row>
    <row r="1826" spans="1:97" ht="15.75" hidden="1" customHeight="1">
      <c r="A1826" s="86"/>
      <c r="B1826" s="106"/>
      <c r="C1826" s="81"/>
      <c r="D1826" s="106"/>
      <c r="E1826" s="106"/>
      <c r="F1826" s="106"/>
      <c r="G1826" s="106"/>
      <c r="H1826" s="106"/>
      <c r="I1826" s="106"/>
      <c r="J1826" s="106"/>
      <c r="K1826" s="106"/>
      <c r="L1826" s="106"/>
      <c r="M1826" s="81"/>
      <c r="N1826" s="81"/>
      <c r="O1826" s="81"/>
      <c r="P1826" s="81"/>
      <c r="Q1826" s="81"/>
      <c r="R1826" s="81"/>
      <c r="S1826" s="81"/>
      <c r="T1826" s="81"/>
      <c r="U1826" s="81"/>
      <c r="V1826" s="81"/>
      <c r="W1826" s="81"/>
      <c r="X1826" s="81"/>
      <c r="Y1826" s="81"/>
      <c r="Z1826" s="81"/>
      <c r="AA1826" s="81"/>
      <c r="AB1826" s="81"/>
      <c r="AC1826" s="81"/>
      <c r="AD1826" s="81"/>
      <c r="AE1826" s="81"/>
      <c r="AF1826" s="81"/>
      <c r="AG1826" s="81"/>
      <c r="AH1826" s="81"/>
      <c r="AI1826" s="81"/>
      <c r="AJ1826" s="81"/>
      <c r="AK1826" s="81"/>
      <c r="AL1826" s="81"/>
      <c r="AM1826" s="81"/>
      <c r="AN1826" s="81"/>
      <c r="AO1826" s="81"/>
      <c r="AP1826" s="81"/>
      <c r="AQ1826" s="81"/>
      <c r="AR1826" s="81"/>
      <c r="AS1826" s="81"/>
      <c r="AT1826" s="81"/>
      <c r="AU1826" s="81"/>
      <c r="AV1826" s="81"/>
      <c r="AW1826" s="81"/>
      <c r="AX1826" s="81"/>
      <c r="AY1826" s="81"/>
      <c r="AZ1826" s="81"/>
      <c r="BA1826" s="81"/>
      <c r="BB1826" s="81"/>
      <c r="BC1826" s="81"/>
      <c r="BD1826" s="81"/>
      <c r="BE1826" s="81"/>
      <c r="BF1826" s="81"/>
      <c r="BG1826" s="81"/>
      <c r="BH1826" s="81"/>
      <c r="BI1826" s="81"/>
      <c r="BJ1826" s="86"/>
      <c r="BK1826" s="86"/>
      <c r="BL1826" s="34"/>
      <c r="BM1826" s="86"/>
      <c r="BN1826" s="86"/>
      <c r="BO1826" s="86"/>
      <c r="BP1826" s="86"/>
      <c r="BQ1826" s="86"/>
      <c r="BR1826" s="86"/>
      <c r="BS1826" s="86"/>
      <c r="BT1826" s="86"/>
      <c r="BU1826" s="86"/>
      <c r="BV1826" s="86"/>
      <c r="BW1826" s="86"/>
      <c r="BX1826" s="86"/>
      <c r="BY1826" s="86"/>
      <c r="BZ1826" s="86"/>
      <c r="CA1826" s="86"/>
      <c r="CB1826" s="86"/>
      <c r="CC1826" s="86"/>
      <c r="CD1826" s="86"/>
      <c r="CE1826" s="86"/>
      <c r="CF1826" s="86"/>
      <c r="CG1826" s="86"/>
      <c r="CH1826" s="86"/>
      <c r="CI1826" s="86"/>
      <c r="CJ1826" s="86"/>
      <c r="CK1826" s="86"/>
      <c r="CS1826" s="1" t="s">
        <v>4106</v>
      </c>
    </row>
    <row r="1827" spans="1:97" ht="15.75" hidden="1" customHeight="1">
      <c r="A1827" s="86"/>
      <c r="B1827" s="106"/>
      <c r="C1827" s="81"/>
      <c r="D1827" s="106"/>
      <c r="E1827" s="106"/>
      <c r="F1827" s="106"/>
      <c r="G1827" s="106"/>
      <c r="H1827" s="106"/>
      <c r="I1827" s="106"/>
      <c r="J1827" s="106"/>
      <c r="K1827" s="106"/>
      <c r="L1827" s="106"/>
      <c r="M1827" s="81"/>
      <c r="N1827" s="81"/>
      <c r="O1827" s="81"/>
      <c r="P1827" s="81"/>
      <c r="Q1827" s="81"/>
      <c r="R1827" s="81"/>
      <c r="S1827" s="81"/>
      <c r="T1827" s="81"/>
      <c r="U1827" s="81"/>
      <c r="V1827" s="81"/>
      <c r="W1827" s="81"/>
      <c r="X1827" s="81"/>
      <c r="Y1827" s="81"/>
      <c r="Z1827" s="81"/>
      <c r="AA1827" s="81"/>
      <c r="AB1827" s="81"/>
      <c r="AC1827" s="81"/>
      <c r="AD1827" s="81"/>
      <c r="AE1827" s="81"/>
      <c r="AF1827" s="81"/>
      <c r="AG1827" s="81"/>
      <c r="AH1827" s="81"/>
      <c r="AI1827" s="81"/>
      <c r="AJ1827" s="81"/>
      <c r="AK1827" s="81"/>
      <c r="AL1827" s="81"/>
      <c r="AM1827" s="81"/>
      <c r="AN1827" s="81"/>
      <c r="AO1827" s="81"/>
      <c r="AP1827" s="81"/>
      <c r="AQ1827" s="81"/>
      <c r="AR1827" s="81"/>
      <c r="AS1827" s="81"/>
      <c r="AT1827" s="81"/>
      <c r="AU1827" s="81"/>
      <c r="AV1827" s="81"/>
      <c r="AW1827" s="81"/>
      <c r="AX1827" s="81"/>
      <c r="AY1827" s="81"/>
      <c r="AZ1827" s="81"/>
      <c r="BA1827" s="81"/>
      <c r="BB1827" s="81"/>
      <c r="BC1827" s="81"/>
      <c r="BD1827" s="81"/>
      <c r="BE1827" s="81"/>
      <c r="BF1827" s="81"/>
      <c r="BG1827" s="81"/>
      <c r="BH1827" s="81"/>
      <c r="BI1827" s="81"/>
      <c r="BJ1827" s="86"/>
      <c r="BK1827" s="86"/>
      <c r="BL1827" s="34"/>
      <c r="BM1827" s="86"/>
      <c r="BN1827" s="86"/>
      <c r="BO1827" s="86"/>
      <c r="BP1827" s="86"/>
      <c r="BQ1827" s="86"/>
      <c r="BR1827" s="86"/>
      <c r="BS1827" s="86"/>
      <c r="BT1827" s="86"/>
      <c r="BU1827" s="86"/>
      <c r="BV1827" s="86"/>
      <c r="BW1827" s="86"/>
      <c r="BX1827" s="86"/>
      <c r="BY1827" s="86"/>
      <c r="BZ1827" s="86"/>
      <c r="CA1827" s="86"/>
      <c r="CB1827" s="86"/>
      <c r="CC1827" s="86"/>
      <c r="CD1827" s="86"/>
      <c r="CE1827" s="86"/>
      <c r="CF1827" s="86"/>
      <c r="CG1827" s="86"/>
      <c r="CH1827" s="86"/>
      <c r="CI1827" s="86"/>
      <c r="CJ1827" s="86"/>
      <c r="CK1827" s="86"/>
      <c r="CS1827" s="1" t="s">
        <v>4107</v>
      </c>
    </row>
    <row r="1828" spans="1:97" ht="15.75" hidden="1" customHeight="1">
      <c r="A1828" s="86"/>
      <c r="B1828" s="106"/>
      <c r="C1828" s="81"/>
      <c r="D1828" s="106"/>
      <c r="E1828" s="106"/>
      <c r="F1828" s="106"/>
      <c r="G1828" s="106"/>
      <c r="H1828" s="106"/>
      <c r="I1828" s="106"/>
      <c r="J1828" s="106"/>
      <c r="K1828" s="106"/>
      <c r="L1828" s="106"/>
      <c r="M1828" s="81"/>
      <c r="N1828" s="81"/>
      <c r="O1828" s="81"/>
      <c r="P1828" s="81"/>
      <c r="Q1828" s="81"/>
      <c r="R1828" s="81"/>
      <c r="S1828" s="81"/>
      <c r="T1828" s="81"/>
      <c r="U1828" s="81"/>
      <c r="V1828" s="81"/>
      <c r="W1828" s="81"/>
      <c r="X1828" s="81"/>
      <c r="Y1828" s="81"/>
      <c r="Z1828" s="81"/>
      <c r="AA1828" s="81"/>
      <c r="AB1828" s="81"/>
      <c r="AC1828" s="81"/>
      <c r="AD1828" s="81"/>
      <c r="AE1828" s="81"/>
      <c r="AF1828" s="81"/>
      <c r="AG1828" s="81"/>
      <c r="AH1828" s="81"/>
      <c r="AI1828" s="81"/>
      <c r="AJ1828" s="81"/>
      <c r="AK1828" s="81"/>
      <c r="AL1828" s="81"/>
      <c r="AM1828" s="81"/>
      <c r="AN1828" s="81"/>
      <c r="AO1828" s="81"/>
      <c r="AP1828" s="81"/>
      <c r="AQ1828" s="81"/>
      <c r="AR1828" s="81"/>
      <c r="AS1828" s="81"/>
      <c r="AT1828" s="81"/>
      <c r="AU1828" s="81"/>
      <c r="AV1828" s="81"/>
      <c r="AW1828" s="81"/>
      <c r="AX1828" s="81"/>
      <c r="AY1828" s="81"/>
      <c r="AZ1828" s="81"/>
      <c r="BA1828" s="81"/>
      <c r="BB1828" s="81"/>
      <c r="BC1828" s="81"/>
      <c r="BD1828" s="81"/>
      <c r="BE1828" s="81"/>
      <c r="BF1828" s="81"/>
      <c r="BG1828" s="81"/>
      <c r="BH1828" s="81"/>
      <c r="BI1828" s="81"/>
      <c r="BJ1828" s="86"/>
      <c r="BK1828" s="86"/>
      <c r="BL1828" s="34"/>
      <c r="BM1828" s="86"/>
      <c r="BN1828" s="86"/>
      <c r="BO1828" s="86"/>
      <c r="BP1828" s="86"/>
      <c r="BQ1828" s="86"/>
      <c r="BR1828" s="86"/>
      <c r="BS1828" s="86"/>
      <c r="BT1828" s="86"/>
      <c r="BU1828" s="86"/>
      <c r="BV1828" s="86"/>
      <c r="BW1828" s="86"/>
      <c r="BX1828" s="86"/>
      <c r="BY1828" s="86"/>
      <c r="BZ1828" s="86"/>
      <c r="CA1828" s="86"/>
      <c r="CB1828" s="86"/>
      <c r="CC1828" s="86"/>
      <c r="CD1828" s="86"/>
      <c r="CE1828" s="86"/>
      <c r="CF1828" s="86"/>
      <c r="CG1828" s="86"/>
      <c r="CH1828" s="86"/>
      <c r="CI1828" s="86"/>
      <c r="CJ1828" s="86"/>
      <c r="CK1828" s="86"/>
      <c r="CS1828" s="1" t="s">
        <v>4108</v>
      </c>
    </row>
    <row r="1829" spans="1:97" ht="15.75" hidden="1" customHeight="1">
      <c r="A1829" s="86"/>
      <c r="B1829" s="106"/>
      <c r="C1829" s="81"/>
      <c r="D1829" s="106"/>
      <c r="E1829" s="106"/>
      <c r="F1829" s="106"/>
      <c r="G1829" s="106"/>
      <c r="H1829" s="106"/>
      <c r="I1829" s="106"/>
      <c r="J1829" s="106"/>
      <c r="K1829" s="106"/>
      <c r="L1829" s="106"/>
      <c r="M1829" s="81"/>
      <c r="N1829" s="81"/>
      <c r="O1829" s="81"/>
      <c r="P1829" s="81"/>
      <c r="Q1829" s="81"/>
      <c r="R1829" s="81"/>
      <c r="S1829" s="81"/>
      <c r="T1829" s="81"/>
      <c r="U1829" s="81"/>
      <c r="V1829" s="81"/>
      <c r="W1829" s="81"/>
      <c r="X1829" s="81"/>
      <c r="Y1829" s="81"/>
      <c r="Z1829" s="81"/>
      <c r="AA1829" s="81"/>
      <c r="AB1829" s="81"/>
      <c r="AC1829" s="81"/>
      <c r="AD1829" s="81"/>
      <c r="AE1829" s="81"/>
      <c r="AF1829" s="81"/>
      <c r="AG1829" s="81"/>
      <c r="AH1829" s="81"/>
      <c r="AI1829" s="81"/>
      <c r="AJ1829" s="81"/>
      <c r="AK1829" s="81"/>
      <c r="AL1829" s="81"/>
      <c r="AM1829" s="81"/>
      <c r="AN1829" s="81"/>
      <c r="AO1829" s="81"/>
      <c r="AP1829" s="81"/>
      <c r="AQ1829" s="81"/>
      <c r="AR1829" s="81"/>
      <c r="AS1829" s="81"/>
      <c r="AT1829" s="81"/>
      <c r="AU1829" s="81"/>
      <c r="AV1829" s="81"/>
      <c r="AW1829" s="81"/>
      <c r="AX1829" s="81"/>
      <c r="AY1829" s="81"/>
      <c r="AZ1829" s="81"/>
      <c r="BA1829" s="81"/>
      <c r="BB1829" s="81"/>
      <c r="BC1829" s="81"/>
      <c r="BD1829" s="81"/>
      <c r="BE1829" s="81"/>
      <c r="BF1829" s="81"/>
      <c r="BG1829" s="81"/>
      <c r="BH1829" s="81"/>
      <c r="BI1829" s="81"/>
      <c r="BJ1829" s="86"/>
      <c r="BK1829" s="86"/>
      <c r="BL1829" s="34"/>
      <c r="BM1829" s="86"/>
      <c r="BN1829" s="86"/>
      <c r="BO1829" s="86"/>
      <c r="BP1829" s="86"/>
      <c r="BQ1829" s="86"/>
      <c r="BR1829" s="86"/>
      <c r="BS1829" s="86"/>
      <c r="BT1829" s="86"/>
      <c r="BU1829" s="86"/>
      <c r="BV1829" s="86"/>
      <c r="BW1829" s="86"/>
      <c r="BX1829" s="86"/>
      <c r="BY1829" s="86"/>
      <c r="BZ1829" s="86"/>
      <c r="CA1829" s="86"/>
      <c r="CB1829" s="86"/>
      <c r="CC1829" s="86"/>
      <c r="CD1829" s="86"/>
      <c r="CE1829" s="86"/>
      <c r="CF1829" s="86"/>
      <c r="CG1829" s="86"/>
      <c r="CH1829" s="86"/>
      <c r="CI1829" s="86"/>
      <c r="CJ1829" s="86"/>
      <c r="CK1829" s="86"/>
      <c r="CS1829" s="1" t="s">
        <v>4109</v>
      </c>
    </row>
    <row r="1830" spans="1:97" ht="15.75" hidden="1" customHeight="1">
      <c r="A1830" s="86"/>
      <c r="B1830" s="106"/>
      <c r="C1830" s="81"/>
      <c r="D1830" s="106"/>
      <c r="E1830" s="106"/>
      <c r="F1830" s="106"/>
      <c r="G1830" s="106"/>
      <c r="H1830" s="106"/>
      <c r="I1830" s="106"/>
      <c r="J1830" s="106"/>
      <c r="K1830" s="106"/>
      <c r="L1830" s="106"/>
      <c r="M1830" s="81"/>
      <c r="N1830" s="81"/>
      <c r="O1830" s="81"/>
      <c r="P1830" s="81"/>
      <c r="Q1830" s="81"/>
      <c r="R1830" s="81"/>
      <c r="S1830" s="81"/>
      <c r="T1830" s="81"/>
      <c r="U1830" s="81"/>
      <c r="V1830" s="81"/>
      <c r="W1830" s="81"/>
      <c r="X1830" s="81"/>
      <c r="Y1830" s="81"/>
      <c r="Z1830" s="81"/>
      <c r="AA1830" s="81"/>
      <c r="AB1830" s="81"/>
      <c r="AC1830" s="81"/>
      <c r="AD1830" s="81"/>
      <c r="AE1830" s="81"/>
      <c r="AF1830" s="81"/>
      <c r="AG1830" s="81"/>
      <c r="AH1830" s="81"/>
      <c r="AI1830" s="81"/>
      <c r="AJ1830" s="81"/>
      <c r="AK1830" s="81"/>
      <c r="AL1830" s="81"/>
      <c r="AM1830" s="81"/>
      <c r="AN1830" s="81"/>
      <c r="AO1830" s="81"/>
      <c r="AP1830" s="81"/>
      <c r="AQ1830" s="81"/>
      <c r="AR1830" s="81"/>
      <c r="AS1830" s="81"/>
      <c r="AT1830" s="81"/>
      <c r="AU1830" s="81"/>
      <c r="AV1830" s="81"/>
      <c r="AW1830" s="81"/>
      <c r="AX1830" s="81"/>
      <c r="AY1830" s="81"/>
      <c r="AZ1830" s="81"/>
      <c r="BA1830" s="81"/>
      <c r="BB1830" s="81"/>
      <c r="BC1830" s="81"/>
      <c r="BD1830" s="81"/>
      <c r="BE1830" s="81"/>
      <c r="BF1830" s="81"/>
      <c r="BG1830" s="81"/>
      <c r="BH1830" s="81"/>
      <c r="BI1830" s="81"/>
      <c r="BJ1830" s="86"/>
      <c r="BK1830" s="86"/>
      <c r="BL1830" s="34"/>
      <c r="BM1830" s="86"/>
      <c r="BN1830" s="86"/>
      <c r="BO1830" s="86"/>
      <c r="BP1830" s="86"/>
      <c r="BQ1830" s="86"/>
      <c r="BR1830" s="86"/>
      <c r="BS1830" s="86"/>
      <c r="BT1830" s="86"/>
      <c r="BU1830" s="86"/>
      <c r="BV1830" s="86"/>
      <c r="BW1830" s="86"/>
      <c r="BX1830" s="86"/>
      <c r="BY1830" s="86"/>
      <c r="BZ1830" s="86"/>
      <c r="CA1830" s="86"/>
      <c r="CB1830" s="86"/>
      <c r="CC1830" s="86"/>
      <c r="CD1830" s="86"/>
      <c r="CE1830" s="86"/>
      <c r="CF1830" s="86"/>
      <c r="CG1830" s="86"/>
      <c r="CH1830" s="86"/>
      <c r="CI1830" s="86"/>
      <c r="CJ1830" s="86"/>
      <c r="CK1830" s="86"/>
      <c r="CS1830" s="1" t="s">
        <v>4110</v>
      </c>
    </row>
    <row r="1831" spans="1:97" ht="15.75" hidden="1" customHeight="1">
      <c r="A1831" s="86"/>
      <c r="B1831" s="106"/>
      <c r="C1831" s="81"/>
      <c r="D1831" s="106"/>
      <c r="E1831" s="106"/>
      <c r="F1831" s="106"/>
      <c r="G1831" s="106"/>
      <c r="H1831" s="106"/>
      <c r="I1831" s="106"/>
      <c r="J1831" s="106"/>
      <c r="K1831" s="106"/>
      <c r="L1831" s="106"/>
      <c r="M1831" s="81"/>
      <c r="N1831" s="81"/>
      <c r="O1831" s="81"/>
      <c r="P1831" s="81"/>
      <c r="Q1831" s="81"/>
      <c r="R1831" s="81"/>
      <c r="S1831" s="81"/>
      <c r="T1831" s="81"/>
      <c r="U1831" s="81"/>
      <c r="V1831" s="81"/>
      <c r="W1831" s="81"/>
      <c r="X1831" s="81"/>
      <c r="Y1831" s="81"/>
      <c r="Z1831" s="81"/>
      <c r="AA1831" s="81"/>
      <c r="AB1831" s="81"/>
      <c r="AC1831" s="81"/>
      <c r="AD1831" s="81"/>
      <c r="AE1831" s="81"/>
      <c r="AF1831" s="81"/>
      <c r="AG1831" s="81"/>
      <c r="AH1831" s="81"/>
      <c r="AI1831" s="81"/>
      <c r="AJ1831" s="81"/>
      <c r="AK1831" s="81"/>
      <c r="AL1831" s="81"/>
      <c r="AM1831" s="81"/>
      <c r="AN1831" s="81"/>
      <c r="AO1831" s="81"/>
      <c r="AP1831" s="81"/>
      <c r="AQ1831" s="81"/>
      <c r="AR1831" s="81"/>
      <c r="AS1831" s="81"/>
      <c r="AT1831" s="81"/>
      <c r="AU1831" s="81"/>
      <c r="AV1831" s="81"/>
      <c r="AW1831" s="81"/>
      <c r="AX1831" s="81"/>
      <c r="AY1831" s="81"/>
      <c r="AZ1831" s="81"/>
      <c r="BA1831" s="81"/>
      <c r="BB1831" s="81"/>
      <c r="BC1831" s="81"/>
      <c r="BD1831" s="81"/>
      <c r="BE1831" s="81"/>
      <c r="BF1831" s="81"/>
      <c r="BG1831" s="81"/>
      <c r="BH1831" s="81"/>
      <c r="BI1831" s="81"/>
      <c r="BJ1831" s="86"/>
      <c r="BK1831" s="86"/>
      <c r="BL1831" s="34"/>
      <c r="BM1831" s="86"/>
      <c r="BN1831" s="86"/>
      <c r="BO1831" s="86"/>
      <c r="BP1831" s="86"/>
      <c r="BQ1831" s="86"/>
      <c r="BR1831" s="86"/>
      <c r="BS1831" s="86"/>
      <c r="BT1831" s="86"/>
      <c r="BU1831" s="86"/>
      <c r="BV1831" s="86"/>
      <c r="BW1831" s="86"/>
      <c r="BX1831" s="86"/>
      <c r="BY1831" s="86"/>
      <c r="BZ1831" s="86"/>
      <c r="CA1831" s="86"/>
      <c r="CB1831" s="86"/>
      <c r="CC1831" s="86"/>
      <c r="CD1831" s="86"/>
      <c r="CE1831" s="86"/>
      <c r="CF1831" s="86"/>
      <c r="CG1831" s="86"/>
      <c r="CH1831" s="86"/>
      <c r="CI1831" s="86"/>
      <c r="CJ1831" s="86"/>
      <c r="CK1831" s="86"/>
      <c r="CS1831" s="1" t="s">
        <v>4111</v>
      </c>
    </row>
    <row r="1832" spans="1:97" ht="15.75" hidden="1" customHeight="1">
      <c r="A1832" s="86"/>
      <c r="B1832" s="106"/>
      <c r="C1832" s="81"/>
      <c r="D1832" s="106"/>
      <c r="E1832" s="106"/>
      <c r="F1832" s="106"/>
      <c r="G1832" s="106"/>
      <c r="H1832" s="106"/>
      <c r="I1832" s="106"/>
      <c r="J1832" s="106"/>
      <c r="K1832" s="106"/>
      <c r="L1832" s="106"/>
      <c r="M1832" s="81"/>
      <c r="N1832" s="81"/>
      <c r="O1832" s="81"/>
      <c r="P1832" s="81"/>
      <c r="Q1832" s="81"/>
      <c r="R1832" s="81"/>
      <c r="S1832" s="81"/>
      <c r="T1832" s="81"/>
      <c r="U1832" s="81"/>
      <c r="V1832" s="81"/>
      <c r="W1832" s="81"/>
      <c r="X1832" s="81"/>
      <c r="Y1832" s="81"/>
      <c r="Z1832" s="81"/>
      <c r="AA1832" s="81"/>
      <c r="AB1832" s="81"/>
      <c r="AC1832" s="81"/>
      <c r="AD1832" s="81"/>
      <c r="AE1832" s="81"/>
      <c r="AF1832" s="81"/>
      <c r="AG1832" s="81"/>
      <c r="AH1832" s="81"/>
      <c r="AI1832" s="81"/>
      <c r="AJ1832" s="81"/>
      <c r="AK1832" s="81"/>
      <c r="AL1832" s="81"/>
      <c r="AM1832" s="81"/>
      <c r="AN1832" s="81"/>
      <c r="AO1832" s="81"/>
      <c r="AP1832" s="81"/>
      <c r="AQ1832" s="81"/>
      <c r="AR1832" s="81"/>
      <c r="AS1832" s="81"/>
      <c r="AT1832" s="81"/>
      <c r="AU1832" s="81"/>
      <c r="AV1832" s="81"/>
      <c r="AW1832" s="81"/>
      <c r="AX1832" s="81"/>
      <c r="AY1832" s="81"/>
      <c r="AZ1832" s="81"/>
      <c r="BA1832" s="81"/>
      <c r="BB1832" s="81"/>
      <c r="BC1832" s="81"/>
      <c r="BD1832" s="81"/>
      <c r="BE1832" s="81"/>
      <c r="BF1832" s="81"/>
      <c r="BG1832" s="81"/>
      <c r="BH1832" s="81"/>
      <c r="BI1832" s="81"/>
      <c r="BJ1832" s="86"/>
      <c r="BK1832" s="86"/>
      <c r="BL1832" s="34"/>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S1832" s="1" t="s">
        <v>4112</v>
      </c>
    </row>
    <row r="1833" spans="1:97" ht="15.75" hidden="1" customHeight="1">
      <c r="A1833" s="86"/>
      <c r="B1833" s="106"/>
      <c r="C1833" s="81"/>
      <c r="D1833" s="106"/>
      <c r="E1833" s="106"/>
      <c r="F1833" s="106"/>
      <c r="G1833" s="106"/>
      <c r="H1833" s="106"/>
      <c r="I1833" s="106"/>
      <c r="J1833" s="106"/>
      <c r="K1833" s="106"/>
      <c r="L1833" s="106"/>
      <c r="M1833" s="81"/>
      <c r="N1833" s="81"/>
      <c r="O1833" s="81"/>
      <c r="P1833" s="81"/>
      <c r="Q1833" s="81"/>
      <c r="R1833" s="81"/>
      <c r="S1833" s="81"/>
      <c r="T1833" s="81"/>
      <c r="U1833" s="81"/>
      <c r="V1833" s="81"/>
      <c r="W1833" s="81"/>
      <c r="X1833" s="81"/>
      <c r="Y1833" s="81"/>
      <c r="Z1833" s="81"/>
      <c r="AA1833" s="81"/>
      <c r="AB1833" s="81"/>
      <c r="AC1833" s="81"/>
      <c r="AD1833" s="81"/>
      <c r="AE1833" s="81"/>
      <c r="AF1833" s="81"/>
      <c r="AG1833" s="81"/>
      <c r="AH1833" s="81"/>
      <c r="AI1833" s="81"/>
      <c r="AJ1833" s="81"/>
      <c r="AK1833" s="81"/>
      <c r="AL1833" s="81"/>
      <c r="AM1833" s="81"/>
      <c r="AN1833" s="81"/>
      <c r="AO1833" s="81"/>
      <c r="AP1833" s="81"/>
      <c r="AQ1833" s="81"/>
      <c r="AR1833" s="81"/>
      <c r="AS1833" s="81"/>
      <c r="AT1833" s="81"/>
      <c r="AU1833" s="81"/>
      <c r="AV1833" s="81"/>
      <c r="AW1833" s="81"/>
      <c r="AX1833" s="81"/>
      <c r="AY1833" s="81"/>
      <c r="AZ1833" s="81"/>
      <c r="BA1833" s="81"/>
      <c r="BB1833" s="81"/>
      <c r="BC1833" s="81"/>
      <c r="BD1833" s="81"/>
      <c r="BE1833" s="81"/>
      <c r="BF1833" s="81"/>
      <c r="BG1833" s="81"/>
      <c r="BH1833" s="81"/>
      <c r="BI1833" s="81"/>
      <c r="BJ1833" s="86"/>
      <c r="BK1833" s="86"/>
      <c r="BL1833" s="34"/>
      <c r="BM1833" s="86"/>
      <c r="BN1833" s="86"/>
      <c r="BO1833" s="86"/>
      <c r="BP1833" s="86"/>
      <c r="BQ1833" s="86"/>
      <c r="BR1833" s="86"/>
      <c r="BS1833" s="86"/>
      <c r="BT1833" s="86"/>
      <c r="BU1833" s="86"/>
      <c r="BV1833" s="86"/>
      <c r="BW1833" s="86"/>
      <c r="BX1833" s="86"/>
      <c r="BY1833" s="86"/>
      <c r="BZ1833" s="86"/>
      <c r="CA1833" s="86"/>
      <c r="CB1833" s="86"/>
      <c r="CC1833" s="86"/>
      <c r="CD1833" s="86"/>
      <c r="CE1833" s="86"/>
      <c r="CF1833" s="86"/>
      <c r="CG1833" s="86"/>
      <c r="CH1833" s="86"/>
      <c r="CI1833" s="86"/>
      <c r="CJ1833" s="86"/>
      <c r="CK1833" s="86"/>
      <c r="CS1833" s="1" t="s">
        <v>4113</v>
      </c>
    </row>
    <row r="1834" spans="1:97" ht="15.75" hidden="1" customHeight="1">
      <c r="A1834" s="86"/>
      <c r="B1834" s="106"/>
      <c r="C1834" s="81"/>
      <c r="D1834" s="106"/>
      <c r="E1834" s="106"/>
      <c r="F1834" s="106"/>
      <c r="G1834" s="106"/>
      <c r="H1834" s="106"/>
      <c r="I1834" s="106"/>
      <c r="J1834" s="106"/>
      <c r="K1834" s="106"/>
      <c r="L1834" s="106"/>
      <c r="M1834" s="81"/>
      <c r="N1834" s="81"/>
      <c r="O1834" s="81"/>
      <c r="P1834" s="81"/>
      <c r="Q1834" s="81"/>
      <c r="R1834" s="81"/>
      <c r="S1834" s="81"/>
      <c r="T1834" s="81"/>
      <c r="U1834" s="81"/>
      <c r="V1834" s="81"/>
      <c r="W1834" s="81"/>
      <c r="X1834" s="81"/>
      <c r="Y1834" s="81"/>
      <c r="Z1834" s="81"/>
      <c r="AA1834" s="81"/>
      <c r="AB1834" s="81"/>
      <c r="AC1834" s="81"/>
      <c r="AD1834" s="81"/>
      <c r="AE1834" s="81"/>
      <c r="AF1834" s="81"/>
      <c r="AG1834" s="81"/>
      <c r="AH1834" s="81"/>
      <c r="AI1834" s="81"/>
      <c r="AJ1834" s="81"/>
      <c r="AK1834" s="81"/>
      <c r="AL1834" s="81"/>
      <c r="AM1834" s="81"/>
      <c r="AN1834" s="81"/>
      <c r="AO1834" s="81"/>
      <c r="AP1834" s="81"/>
      <c r="AQ1834" s="81"/>
      <c r="AR1834" s="81"/>
      <c r="AS1834" s="81"/>
      <c r="AT1834" s="81"/>
      <c r="AU1834" s="81"/>
      <c r="AV1834" s="81"/>
      <c r="AW1834" s="81"/>
      <c r="AX1834" s="81"/>
      <c r="AY1834" s="81"/>
      <c r="AZ1834" s="81"/>
      <c r="BA1834" s="81"/>
      <c r="BB1834" s="81"/>
      <c r="BC1834" s="81"/>
      <c r="BD1834" s="81"/>
      <c r="BE1834" s="81"/>
      <c r="BF1834" s="81"/>
      <c r="BG1834" s="81"/>
      <c r="BH1834" s="81"/>
      <c r="BI1834" s="81"/>
      <c r="BJ1834" s="86"/>
      <c r="BK1834" s="86"/>
      <c r="BL1834" s="34"/>
      <c r="BM1834" s="86"/>
      <c r="BN1834" s="86"/>
      <c r="BO1834" s="86"/>
      <c r="BP1834" s="86"/>
      <c r="BQ1834" s="86"/>
      <c r="BR1834" s="86"/>
      <c r="BS1834" s="86"/>
      <c r="BT1834" s="86"/>
      <c r="BU1834" s="86"/>
      <c r="BV1834" s="86"/>
      <c r="BW1834" s="86"/>
      <c r="BX1834" s="86"/>
      <c r="BY1834" s="86"/>
      <c r="BZ1834" s="86"/>
      <c r="CA1834" s="86"/>
      <c r="CB1834" s="86"/>
      <c r="CC1834" s="86"/>
      <c r="CD1834" s="86"/>
      <c r="CE1834" s="86"/>
      <c r="CF1834" s="86"/>
      <c r="CG1834" s="86"/>
      <c r="CH1834" s="86"/>
      <c r="CI1834" s="86"/>
      <c r="CJ1834" s="86"/>
      <c r="CK1834" s="86"/>
      <c r="CS1834" s="1" t="s">
        <v>4114</v>
      </c>
    </row>
    <row r="1835" spans="1:97" ht="15.75" hidden="1" customHeight="1">
      <c r="A1835" s="86"/>
      <c r="B1835" s="106"/>
      <c r="C1835" s="81"/>
      <c r="D1835" s="106"/>
      <c r="E1835" s="106"/>
      <c r="F1835" s="106"/>
      <c r="G1835" s="106"/>
      <c r="H1835" s="106"/>
      <c r="I1835" s="106"/>
      <c r="J1835" s="106"/>
      <c r="K1835" s="106"/>
      <c r="L1835" s="106"/>
      <c r="M1835" s="81"/>
      <c r="N1835" s="81"/>
      <c r="O1835" s="81"/>
      <c r="P1835" s="81"/>
      <c r="Q1835" s="81"/>
      <c r="R1835" s="81"/>
      <c r="S1835" s="81"/>
      <c r="T1835" s="81"/>
      <c r="U1835" s="81"/>
      <c r="V1835" s="81"/>
      <c r="W1835" s="81"/>
      <c r="X1835" s="81"/>
      <c r="Y1835" s="81"/>
      <c r="Z1835" s="81"/>
      <c r="AA1835" s="81"/>
      <c r="AB1835" s="81"/>
      <c r="AC1835" s="81"/>
      <c r="AD1835" s="81"/>
      <c r="AE1835" s="81"/>
      <c r="AF1835" s="81"/>
      <c r="AG1835" s="81"/>
      <c r="AH1835" s="81"/>
      <c r="AI1835" s="81"/>
      <c r="AJ1835" s="81"/>
      <c r="AK1835" s="81"/>
      <c r="AL1835" s="81"/>
      <c r="AM1835" s="81"/>
      <c r="AN1835" s="81"/>
      <c r="AO1835" s="81"/>
      <c r="AP1835" s="81"/>
      <c r="AQ1835" s="81"/>
      <c r="AR1835" s="81"/>
      <c r="AS1835" s="81"/>
      <c r="AT1835" s="81"/>
      <c r="AU1835" s="81"/>
      <c r="AV1835" s="81"/>
      <c r="AW1835" s="81"/>
      <c r="AX1835" s="81"/>
      <c r="AY1835" s="81"/>
      <c r="AZ1835" s="81"/>
      <c r="BA1835" s="81"/>
      <c r="BB1835" s="81"/>
      <c r="BC1835" s="81"/>
      <c r="BD1835" s="81"/>
      <c r="BE1835" s="81"/>
      <c r="BF1835" s="81"/>
      <c r="BG1835" s="81"/>
      <c r="BH1835" s="81"/>
      <c r="BI1835" s="81"/>
      <c r="BJ1835" s="86"/>
      <c r="BK1835" s="86"/>
      <c r="BL1835" s="34"/>
      <c r="BM1835" s="86"/>
      <c r="BN1835" s="86"/>
      <c r="BO1835" s="86"/>
      <c r="BP1835" s="86"/>
      <c r="BQ1835" s="86"/>
      <c r="BR1835" s="86"/>
      <c r="BS1835" s="86"/>
      <c r="BT1835" s="86"/>
      <c r="BU1835" s="86"/>
      <c r="BV1835" s="86"/>
      <c r="BW1835" s="86"/>
      <c r="BX1835" s="86"/>
      <c r="BY1835" s="86"/>
      <c r="BZ1835" s="86"/>
      <c r="CA1835" s="86"/>
      <c r="CB1835" s="86"/>
      <c r="CC1835" s="86"/>
      <c r="CD1835" s="86"/>
      <c r="CE1835" s="86"/>
      <c r="CF1835" s="86"/>
      <c r="CG1835" s="86"/>
      <c r="CH1835" s="86"/>
      <c r="CI1835" s="86"/>
      <c r="CJ1835" s="86"/>
      <c r="CK1835" s="86"/>
      <c r="CS1835" s="1" t="s">
        <v>4115</v>
      </c>
    </row>
    <row r="1836" spans="1:97" ht="15.75" hidden="1" customHeight="1">
      <c r="A1836" s="86"/>
      <c r="B1836" s="106"/>
      <c r="C1836" s="81"/>
      <c r="D1836" s="106"/>
      <c r="E1836" s="106"/>
      <c r="F1836" s="106"/>
      <c r="G1836" s="106"/>
      <c r="H1836" s="106"/>
      <c r="I1836" s="106"/>
      <c r="J1836" s="106"/>
      <c r="K1836" s="106"/>
      <c r="L1836" s="106"/>
      <c r="M1836" s="81"/>
      <c r="N1836" s="81"/>
      <c r="O1836" s="81"/>
      <c r="P1836" s="81"/>
      <c r="Q1836" s="81"/>
      <c r="R1836" s="81"/>
      <c r="S1836" s="81"/>
      <c r="T1836" s="81"/>
      <c r="U1836" s="81"/>
      <c r="V1836" s="81"/>
      <c r="W1836" s="81"/>
      <c r="X1836" s="81"/>
      <c r="Y1836" s="81"/>
      <c r="Z1836" s="81"/>
      <c r="AA1836" s="81"/>
      <c r="AB1836" s="81"/>
      <c r="AC1836" s="81"/>
      <c r="AD1836" s="81"/>
      <c r="AE1836" s="81"/>
      <c r="AF1836" s="81"/>
      <c r="AG1836" s="81"/>
      <c r="AH1836" s="81"/>
      <c r="AI1836" s="81"/>
      <c r="AJ1836" s="81"/>
      <c r="AK1836" s="81"/>
      <c r="AL1836" s="81"/>
      <c r="AM1836" s="81"/>
      <c r="AN1836" s="81"/>
      <c r="AO1836" s="81"/>
      <c r="AP1836" s="81"/>
      <c r="AQ1836" s="81"/>
      <c r="AR1836" s="81"/>
      <c r="AS1836" s="81"/>
      <c r="AT1836" s="81"/>
      <c r="AU1836" s="81"/>
      <c r="AV1836" s="81"/>
      <c r="AW1836" s="81"/>
      <c r="AX1836" s="81"/>
      <c r="AY1836" s="81"/>
      <c r="AZ1836" s="81"/>
      <c r="BA1836" s="81"/>
      <c r="BB1836" s="81"/>
      <c r="BC1836" s="81"/>
      <c r="BD1836" s="81"/>
      <c r="BE1836" s="81"/>
      <c r="BF1836" s="81"/>
      <c r="BG1836" s="81"/>
      <c r="BH1836" s="81"/>
      <c r="BI1836" s="81"/>
      <c r="BJ1836" s="86"/>
      <c r="BK1836" s="86"/>
      <c r="BL1836" s="34"/>
      <c r="BM1836" s="86"/>
      <c r="BN1836" s="86"/>
      <c r="BO1836" s="86"/>
      <c r="BP1836" s="86"/>
      <c r="BQ1836" s="86"/>
      <c r="BR1836" s="86"/>
      <c r="BS1836" s="86"/>
      <c r="BT1836" s="86"/>
      <c r="BU1836" s="86"/>
      <c r="BV1836" s="86"/>
      <c r="BW1836" s="86"/>
      <c r="BX1836" s="86"/>
      <c r="BY1836" s="86"/>
      <c r="BZ1836" s="86"/>
      <c r="CA1836" s="86"/>
      <c r="CB1836" s="86"/>
      <c r="CC1836" s="86"/>
      <c r="CD1836" s="86"/>
      <c r="CE1836" s="86"/>
      <c r="CF1836" s="86"/>
      <c r="CG1836" s="86"/>
      <c r="CH1836" s="86"/>
      <c r="CI1836" s="86"/>
      <c r="CJ1836" s="86"/>
      <c r="CK1836" s="86"/>
      <c r="CS1836" s="1" t="s">
        <v>4116</v>
      </c>
    </row>
    <row r="1837" spans="1:97" ht="15.75" hidden="1" customHeight="1">
      <c r="A1837" s="86"/>
      <c r="B1837" s="106"/>
      <c r="C1837" s="81"/>
      <c r="D1837" s="106"/>
      <c r="E1837" s="106"/>
      <c r="F1837" s="106"/>
      <c r="G1837" s="106"/>
      <c r="H1837" s="106"/>
      <c r="I1837" s="106"/>
      <c r="J1837" s="106"/>
      <c r="K1837" s="106"/>
      <c r="L1837" s="106"/>
      <c r="M1837" s="81"/>
      <c r="N1837" s="81"/>
      <c r="O1837" s="81"/>
      <c r="P1837" s="81"/>
      <c r="Q1837" s="81"/>
      <c r="R1837" s="81"/>
      <c r="S1837" s="81"/>
      <c r="T1837" s="81"/>
      <c r="U1837" s="81"/>
      <c r="V1837" s="81"/>
      <c r="W1837" s="81"/>
      <c r="X1837" s="81"/>
      <c r="Y1837" s="81"/>
      <c r="Z1837" s="81"/>
      <c r="AA1837" s="81"/>
      <c r="AB1837" s="81"/>
      <c r="AC1837" s="81"/>
      <c r="AD1837" s="81"/>
      <c r="AE1837" s="81"/>
      <c r="AF1837" s="81"/>
      <c r="AG1837" s="81"/>
      <c r="AH1837" s="81"/>
      <c r="AI1837" s="81"/>
      <c r="AJ1837" s="81"/>
      <c r="AK1837" s="81"/>
      <c r="AL1837" s="81"/>
      <c r="AM1837" s="81"/>
      <c r="AN1837" s="81"/>
      <c r="AO1837" s="81"/>
      <c r="AP1837" s="81"/>
      <c r="AQ1837" s="81"/>
      <c r="AR1837" s="81"/>
      <c r="AS1837" s="81"/>
      <c r="AT1837" s="81"/>
      <c r="AU1837" s="81"/>
      <c r="AV1837" s="81"/>
      <c r="AW1837" s="81"/>
      <c r="AX1837" s="81"/>
      <c r="AY1837" s="81"/>
      <c r="AZ1837" s="81"/>
      <c r="BA1837" s="81"/>
      <c r="BB1837" s="81"/>
      <c r="BC1837" s="81"/>
      <c r="BD1837" s="81"/>
      <c r="BE1837" s="81"/>
      <c r="BF1837" s="81"/>
      <c r="BG1837" s="81"/>
      <c r="BH1837" s="81"/>
      <c r="BI1837" s="81"/>
      <c r="BJ1837" s="86"/>
      <c r="BK1837" s="86"/>
      <c r="BL1837" s="34"/>
      <c r="BM1837" s="86"/>
      <c r="BN1837" s="86"/>
      <c r="BO1837" s="86"/>
      <c r="BP1837" s="86"/>
      <c r="BQ1837" s="86"/>
      <c r="BR1837" s="86"/>
      <c r="BS1837" s="86"/>
      <c r="BT1837" s="86"/>
      <c r="BU1837" s="86"/>
      <c r="BV1837" s="86"/>
      <c r="BW1837" s="86"/>
      <c r="BX1837" s="86"/>
      <c r="BY1837" s="86"/>
      <c r="BZ1837" s="86"/>
      <c r="CA1837" s="86"/>
      <c r="CB1837" s="86"/>
      <c r="CC1837" s="86"/>
      <c r="CD1837" s="86"/>
      <c r="CE1837" s="86"/>
      <c r="CF1837" s="86"/>
      <c r="CG1837" s="86"/>
      <c r="CH1837" s="86"/>
      <c r="CI1837" s="86"/>
      <c r="CJ1837" s="86"/>
      <c r="CK1837" s="86"/>
      <c r="CS1837" s="1" t="s">
        <v>4117</v>
      </c>
    </row>
    <row r="1838" spans="1:97" ht="15.75" hidden="1" customHeight="1">
      <c r="A1838" s="86"/>
      <c r="B1838" s="106"/>
      <c r="C1838" s="81"/>
      <c r="D1838" s="106"/>
      <c r="E1838" s="106"/>
      <c r="F1838" s="106"/>
      <c r="G1838" s="106"/>
      <c r="H1838" s="106"/>
      <c r="I1838" s="106"/>
      <c r="J1838" s="106"/>
      <c r="K1838" s="106"/>
      <c r="L1838" s="106"/>
      <c r="M1838" s="81"/>
      <c r="N1838" s="81"/>
      <c r="O1838" s="81"/>
      <c r="P1838" s="81"/>
      <c r="Q1838" s="81"/>
      <c r="R1838" s="81"/>
      <c r="S1838" s="81"/>
      <c r="T1838" s="81"/>
      <c r="U1838" s="81"/>
      <c r="V1838" s="81"/>
      <c r="W1838" s="81"/>
      <c r="X1838" s="81"/>
      <c r="Y1838" s="81"/>
      <c r="Z1838" s="81"/>
      <c r="AA1838" s="81"/>
      <c r="AB1838" s="81"/>
      <c r="AC1838" s="81"/>
      <c r="AD1838" s="81"/>
      <c r="AE1838" s="81"/>
      <c r="AF1838" s="81"/>
      <c r="AG1838" s="81"/>
      <c r="AH1838" s="81"/>
      <c r="AI1838" s="81"/>
      <c r="AJ1838" s="81"/>
      <c r="AK1838" s="81"/>
      <c r="AL1838" s="81"/>
      <c r="AM1838" s="81"/>
      <c r="AN1838" s="81"/>
      <c r="AO1838" s="81"/>
      <c r="AP1838" s="81"/>
      <c r="AQ1838" s="81"/>
      <c r="AR1838" s="81"/>
      <c r="AS1838" s="81"/>
      <c r="AT1838" s="81"/>
      <c r="AU1838" s="81"/>
      <c r="AV1838" s="81"/>
      <c r="AW1838" s="81"/>
      <c r="AX1838" s="81"/>
      <c r="AY1838" s="81"/>
      <c r="AZ1838" s="81"/>
      <c r="BA1838" s="81"/>
      <c r="BB1838" s="81"/>
      <c r="BC1838" s="81"/>
      <c r="BD1838" s="81"/>
      <c r="BE1838" s="81"/>
      <c r="BF1838" s="81"/>
      <c r="BG1838" s="81"/>
      <c r="BH1838" s="81"/>
      <c r="BI1838" s="81"/>
      <c r="BJ1838" s="86"/>
      <c r="BK1838" s="86"/>
      <c r="BL1838" s="34"/>
      <c r="BM1838" s="86"/>
      <c r="BN1838" s="86"/>
      <c r="BO1838" s="86"/>
      <c r="BP1838" s="86"/>
      <c r="BQ1838" s="86"/>
      <c r="BR1838" s="86"/>
      <c r="BS1838" s="86"/>
      <c r="BT1838" s="86"/>
      <c r="BU1838" s="86"/>
      <c r="BV1838" s="86"/>
      <c r="BW1838" s="86"/>
      <c r="BX1838" s="86"/>
      <c r="BY1838" s="86"/>
      <c r="BZ1838" s="86"/>
      <c r="CA1838" s="86"/>
      <c r="CB1838" s="86"/>
      <c r="CC1838" s="86"/>
      <c r="CD1838" s="86"/>
      <c r="CE1838" s="86"/>
      <c r="CF1838" s="86"/>
      <c r="CG1838" s="86"/>
      <c r="CH1838" s="86"/>
      <c r="CI1838" s="86"/>
      <c r="CJ1838" s="86"/>
      <c r="CK1838" s="86"/>
      <c r="CS1838" s="1" t="s">
        <v>4118</v>
      </c>
    </row>
    <row r="1839" spans="1:97" ht="15.75" hidden="1" customHeight="1">
      <c r="A1839" s="86"/>
      <c r="B1839" s="106"/>
      <c r="C1839" s="81"/>
      <c r="D1839" s="106"/>
      <c r="E1839" s="106"/>
      <c r="F1839" s="106"/>
      <c r="G1839" s="106"/>
      <c r="H1839" s="106"/>
      <c r="I1839" s="106"/>
      <c r="J1839" s="106"/>
      <c r="K1839" s="106"/>
      <c r="L1839" s="106"/>
      <c r="M1839" s="81"/>
      <c r="N1839" s="81"/>
      <c r="O1839" s="81"/>
      <c r="P1839" s="81"/>
      <c r="Q1839" s="81"/>
      <c r="R1839" s="81"/>
      <c r="S1839" s="81"/>
      <c r="T1839" s="81"/>
      <c r="U1839" s="81"/>
      <c r="V1839" s="81"/>
      <c r="W1839" s="81"/>
      <c r="X1839" s="81"/>
      <c r="Y1839" s="81"/>
      <c r="Z1839" s="81"/>
      <c r="AA1839" s="81"/>
      <c r="AB1839" s="81"/>
      <c r="AC1839" s="81"/>
      <c r="AD1839" s="81"/>
      <c r="AE1839" s="81"/>
      <c r="AF1839" s="81"/>
      <c r="AG1839" s="81"/>
      <c r="AH1839" s="81"/>
      <c r="AI1839" s="81"/>
      <c r="AJ1839" s="81"/>
      <c r="AK1839" s="81"/>
      <c r="AL1839" s="81"/>
      <c r="AM1839" s="81"/>
      <c r="AN1839" s="81"/>
      <c r="AO1839" s="81"/>
      <c r="AP1839" s="81"/>
      <c r="AQ1839" s="81"/>
      <c r="AR1839" s="81"/>
      <c r="AS1839" s="81"/>
      <c r="AT1839" s="81"/>
      <c r="AU1839" s="81"/>
      <c r="AV1839" s="81"/>
      <c r="AW1839" s="81"/>
      <c r="AX1839" s="81"/>
      <c r="AY1839" s="81"/>
      <c r="AZ1839" s="81"/>
      <c r="BA1839" s="81"/>
      <c r="BB1839" s="81"/>
      <c r="BC1839" s="81"/>
      <c r="BD1839" s="81"/>
      <c r="BE1839" s="81"/>
      <c r="BF1839" s="81"/>
      <c r="BG1839" s="81"/>
      <c r="BH1839" s="81"/>
      <c r="BI1839" s="81"/>
      <c r="BJ1839" s="86"/>
      <c r="BK1839" s="86"/>
      <c r="BL1839" s="34"/>
      <c r="BM1839" s="86"/>
      <c r="BN1839" s="86"/>
      <c r="BO1839" s="86"/>
      <c r="BP1839" s="86"/>
      <c r="BQ1839" s="86"/>
      <c r="BR1839" s="86"/>
      <c r="BS1839" s="86"/>
      <c r="BT1839" s="86"/>
      <c r="BU1839" s="86"/>
      <c r="BV1839" s="86"/>
      <c r="BW1839" s="86"/>
      <c r="BX1839" s="86"/>
      <c r="BY1839" s="86"/>
      <c r="BZ1839" s="86"/>
      <c r="CA1839" s="86"/>
      <c r="CB1839" s="86"/>
      <c r="CC1839" s="86"/>
      <c r="CD1839" s="86"/>
      <c r="CE1839" s="86"/>
      <c r="CF1839" s="86"/>
      <c r="CG1839" s="86"/>
      <c r="CH1839" s="86"/>
      <c r="CI1839" s="86"/>
      <c r="CJ1839" s="86"/>
      <c r="CK1839" s="86"/>
      <c r="CS1839" s="1" t="s">
        <v>4119</v>
      </c>
    </row>
    <row r="1840" spans="1:97" ht="15.75" hidden="1" customHeight="1">
      <c r="A1840" s="86"/>
      <c r="B1840" s="106"/>
      <c r="C1840" s="81"/>
      <c r="D1840" s="106"/>
      <c r="E1840" s="106"/>
      <c r="F1840" s="106"/>
      <c r="G1840" s="106"/>
      <c r="H1840" s="106"/>
      <c r="I1840" s="106"/>
      <c r="J1840" s="106"/>
      <c r="K1840" s="106"/>
      <c r="L1840" s="106"/>
      <c r="M1840" s="81"/>
      <c r="N1840" s="81"/>
      <c r="O1840" s="81"/>
      <c r="P1840" s="81"/>
      <c r="Q1840" s="81"/>
      <c r="R1840" s="81"/>
      <c r="S1840" s="81"/>
      <c r="T1840" s="81"/>
      <c r="U1840" s="81"/>
      <c r="V1840" s="81"/>
      <c r="W1840" s="81"/>
      <c r="X1840" s="81"/>
      <c r="Y1840" s="81"/>
      <c r="Z1840" s="81"/>
      <c r="AA1840" s="81"/>
      <c r="AB1840" s="81"/>
      <c r="AC1840" s="81"/>
      <c r="AD1840" s="81"/>
      <c r="AE1840" s="81"/>
      <c r="AF1840" s="81"/>
      <c r="AG1840" s="81"/>
      <c r="AH1840" s="81"/>
      <c r="AI1840" s="81"/>
      <c r="AJ1840" s="81"/>
      <c r="AK1840" s="81"/>
      <c r="AL1840" s="81"/>
      <c r="AM1840" s="81"/>
      <c r="AN1840" s="81"/>
      <c r="AO1840" s="81"/>
      <c r="AP1840" s="81"/>
      <c r="AQ1840" s="81"/>
      <c r="AR1840" s="81"/>
      <c r="AS1840" s="81"/>
      <c r="AT1840" s="81"/>
      <c r="AU1840" s="81"/>
      <c r="AV1840" s="81"/>
      <c r="AW1840" s="81"/>
      <c r="AX1840" s="81"/>
      <c r="AY1840" s="81"/>
      <c r="AZ1840" s="81"/>
      <c r="BA1840" s="81"/>
      <c r="BB1840" s="81"/>
      <c r="BC1840" s="81"/>
      <c r="BD1840" s="81"/>
      <c r="BE1840" s="81"/>
      <c r="BF1840" s="81"/>
      <c r="BG1840" s="81"/>
      <c r="BH1840" s="81"/>
      <c r="BI1840" s="81"/>
      <c r="BJ1840" s="86"/>
      <c r="BK1840" s="86"/>
      <c r="BL1840" s="34"/>
      <c r="BM1840" s="86"/>
      <c r="BN1840" s="86"/>
      <c r="BO1840" s="86"/>
      <c r="BP1840" s="86"/>
      <c r="BQ1840" s="86"/>
      <c r="BR1840" s="86"/>
      <c r="BS1840" s="86"/>
      <c r="BT1840" s="86"/>
      <c r="BU1840" s="86"/>
      <c r="BV1840" s="86"/>
      <c r="BW1840" s="86"/>
      <c r="BX1840" s="86"/>
      <c r="BY1840" s="86"/>
      <c r="BZ1840" s="86"/>
      <c r="CA1840" s="86"/>
      <c r="CB1840" s="86"/>
      <c r="CC1840" s="86"/>
      <c r="CD1840" s="86"/>
      <c r="CE1840" s="86"/>
      <c r="CF1840" s="86"/>
      <c r="CG1840" s="86"/>
      <c r="CH1840" s="86"/>
      <c r="CI1840" s="86"/>
      <c r="CJ1840" s="86"/>
      <c r="CK1840" s="86"/>
      <c r="CS1840" s="1" t="s">
        <v>4120</v>
      </c>
    </row>
    <row r="1841" spans="1:97" ht="15.75" hidden="1" customHeight="1">
      <c r="A1841" s="86"/>
      <c r="B1841" s="106"/>
      <c r="C1841" s="81"/>
      <c r="D1841" s="106"/>
      <c r="E1841" s="106"/>
      <c r="F1841" s="106"/>
      <c r="G1841" s="106"/>
      <c r="H1841" s="106"/>
      <c r="I1841" s="106"/>
      <c r="J1841" s="106"/>
      <c r="K1841" s="106"/>
      <c r="L1841" s="106"/>
      <c r="M1841" s="81"/>
      <c r="N1841" s="81"/>
      <c r="O1841" s="81"/>
      <c r="P1841" s="81"/>
      <c r="Q1841" s="81"/>
      <c r="R1841" s="81"/>
      <c r="S1841" s="81"/>
      <c r="T1841" s="81"/>
      <c r="U1841" s="81"/>
      <c r="V1841" s="81"/>
      <c r="W1841" s="81"/>
      <c r="X1841" s="81"/>
      <c r="Y1841" s="81"/>
      <c r="Z1841" s="81"/>
      <c r="AA1841" s="81"/>
      <c r="AB1841" s="81"/>
      <c r="AC1841" s="81"/>
      <c r="AD1841" s="81"/>
      <c r="AE1841" s="81"/>
      <c r="AF1841" s="81"/>
      <c r="AG1841" s="81"/>
      <c r="AH1841" s="81"/>
      <c r="AI1841" s="81"/>
      <c r="AJ1841" s="81"/>
      <c r="AK1841" s="81"/>
      <c r="AL1841" s="81"/>
      <c r="AM1841" s="81"/>
      <c r="AN1841" s="81"/>
      <c r="AO1841" s="81"/>
      <c r="AP1841" s="81"/>
      <c r="AQ1841" s="81"/>
      <c r="AR1841" s="81"/>
      <c r="AS1841" s="81"/>
      <c r="AT1841" s="81"/>
      <c r="AU1841" s="81"/>
      <c r="AV1841" s="81"/>
      <c r="AW1841" s="81"/>
      <c r="AX1841" s="81"/>
      <c r="AY1841" s="81"/>
      <c r="AZ1841" s="81"/>
      <c r="BA1841" s="81"/>
      <c r="BB1841" s="81"/>
      <c r="BC1841" s="81"/>
      <c r="BD1841" s="81"/>
      <c r="BE1841" s="81"/>
      <c r="BF1841" s="81"/>
      <c r="BG1841" s="81"/>
      <c r="BH1841" s="81"/>
      <c r="BI1841" s="81"/>
      <c r="BJ1841" s="86"/>
      <c r="BK1841" s="86"/>
      <c r="BL1841" s="34"/>
      <c r="BM1841" s="86"/>
      <c r="BN1841" s="86"/>
      <c r="BO1841" s="86"/>
      <c r="BP1841" s="86"/>
      <c r="BQ1841" s="86"/>
      <c r="BR1841" s="86"/>
      <c r="BS1841" s="86"/>
      <c r="BT1841" s="86"/>
      <c r="BU1841" s="86"/>
      <c r="BV1841" s="86"/>
      <c r="BW1841" s="86"/>
      <c r="BX1841" s="86"/>
      <c r="BY1841" s="86"/>
      <c r="BZ1841" s="86"/>
      <c r="CA1841" s="86"/>
      <c r="CB1841" s="86"/>
      <c r="CC1841" s="86"/>
      <c r="CD1841" s="86"/>
      <c r="CE1841" s="86"/>
      <c r="CF1841" s="86"/>
      <c r="CG1841" s="86"/>
      <c r="CH1841" s="86"/>
      <c r="CI1841" s="86"/>
      <c r="CJ1841" s="86"/>
      <c r="CK1841" s="86"/>
      <c r="CS1841" s="1" t="s">
        <v>4121</v>
      </c>
    </row>
    <row r="1842" spans="1:97" ht="15.75" hidden="1" customHeight="1">
      <c r="A1842" s="86"/>
      <c r="B1842" s="106"/>
      <c r="C1842" s="81"/>
      <c r="D1842" s="106"/>
      <c r="E1842" s="106"/>
      <c r="F1842" s="106"/>
      <c r="G1842" s="106"/>
      <c r="H1842" s="106"/>
      <c r="I1842" s="106"/>
      <c r="J1842" s="106"/>
      <c r="K1842" s="106"/>
      <c r="L1842" s="106"/>
      <c r="M1842" s="81"/>
      <c r="N1842" s="81"/>
      <c r="O1842" s="81"/>
      <c r="P1842" s="81"/>
      <c r="Q1842" s="81"/>
      <c r="R1842" s="81"/>
      <c r="S1842" s="81"/>
      <c r="T1842" s="81"/>
      <c r="U1842" s="81"/>
      <c r="V1842" s="81"/>
      <c r="W1842" s="81"/>
      <c r="X1842" s="81"/>
      <c r="Y1842" s="81"/>
      <c r="Z1842" s="81"/>
      <c r="AA1842" s="81"/>
      <c r="AB1842" s="81"/>
      <c r="AC1842" s="81"/>
      <c r="AD1842" s="81"/>
      <c r="AE1842" s="81"/>
      <c r="AF1842" s="81"/>
      <c r="AG1842" s="81"/>
      <c r="AH1842" s="81"/>
      <c r="AI1842" s="81"/>
      <c r="AJ1842" s="81"/>
      <c r="AK1842" s="81"/>
      <c r="AL1842" s="81"/>
      <c r="AM1842" s="81"/>
      <c r="AN1842" s="81"/>
      <c r="AO1842" s="81"/>
      <c r="AP1842" s="81"/>
      <c r="AQ1842" s="81"/>
      <c r="AR1842" s="81"/>
      <c r="AS1842" s="81"/>
      <c r="AT1842" s="81"/>
      <c r="AU1842" s="81"/>
      <c r="AV1842" s="81"/>
      <c r="AW1842" s="81"/>
      <c r="AX1842" s="81"/>
      <c r="AY1842" s="81"/>
      <c r="AZ1842" s="81"/>
      <c r="BA1842" s="81"/>
      <c r="BB1842" s="81"/>
      <c r="BC1842" s="81"/>
      <c r="BD1842" s="81"/>
      <c r="BE1842" s="81"/>
      <c r="BF1842" s="81"/>
      <c r="BG1842" s="81"/>
      <c r="BH1842" s="81"/>
      <c r="BI1842" s="81"/>
      <c r="BJ1842" s="86"/>
      <c r="BK1842" s="86"/>
      <c r="BL1842" s="34"/>
      <c r="BM1842" s="86"/>
      <c r="BN1842" s="86"/>
      <c r="BO1842" s="86"/>
      <c r="BP1842" s="86"/>
      <c r="BQ1842" s="86"/>
      <c r="BR1842" s="86"/>
      <c r="BS1842" s="86"/>
      <c r="BT1842" s="86"/>
      <c r="BU1842" s="86"/>
      <c r="BV1842" s="86"/>
      <c r="BW1842" s="86"/>
      <c r="BX1842" s="86"/>
      <c r="BY1842" s="86"/>
      <c r="BZ1842" s="86"/>
      <c r="CA1842" s="86"/>
      <c r="CB1842" s="86"/>
      <c r="CC1842" s="86"/>
      <c r="CD1842" s="86"/>
      <c r="CE1842" s="86"/>
      <c r="CF1842" s="86"/>
      <c r="CG1842" s="86"/>
      <c r="CH1842" s="86"/>
      <c r="CI1842" s="86"/>
      <c r="CJ1842" s="86"/>
      <c r="CK1842" s="86"/>
      <c r="CS1842" s="1" t="s">
        <v>4122</v>
      </c>
    </row>
    <row r="1843" spans="1:97" ht="15.75" hidden="1" customHeight="1">
      <c r="A1843" s="86"/>
      <c r="B1843" s="106"/>
      <c r="C1843" s="81"/>
      <c r="D1843" s="106"/>
      <c r="E1843" s="106"/>
      <c r="F1843" s="106"/>
      <c r="G1843" s="106"/>
      <c r="H1843" s="106"/>
      <c r="I1843" s="106"/>
      <c r="J1843" s="106"/>
      <c r="K1843" s="106"/>
      <c r="L1843" s="106"/>
      <c r="M1843" s="81"/>
      <c r="N1843" s="81"/>
      <c r="O1843" s="81"/>
      <c r="P1843" s="81"/>
      <c r="Q1843" s="81"/>
      <c r="R1843" s="81"/>
      <c r="S1843" s="81"/>
      <c r="T1843" s="81"/>
      <c r="U1843" s="81"/>
      <c r="V1843" s="81"/>
      <c r="W1843" s="81"/>
      <c r="X1843" s="81"/>
      <c r="Y1843" s="81"/>
      <c r="Z1843" s="81"/>
      <c r="AA1843" s="81"/>
      <c r="AB1843" s="81"/>
      <c r="AC1843" s="81"/>
      <c r="AD1843" s="81"/>
      <c r="AE1843" s="81"/>
      <c r="AF1843" s="81"/>
      <c r="AG1843" s="81"/>
      <c r="AH1843" s="81"/>
      <c r="AI1843" s="81"/>
      <c r="AJ1843" s="81"/>
      <c r="AK1843" s="81"/>
      <c r="AL1843" s="81"/>
      <c r="AM1843" s="81"/>
      <c r="AN1843" s="81"/>
      <c r="AO1843" s="81"/>
      <c r="AP1843" s="81"/>
      <c r="AQ1843" s="81"/>
      <c r="AR1843" s="81"/>
      <c r="AS1843" s="81"/>
      <c r="AT1843" s="81"/>
      <c r="AU1843" s="81"/>
      <c r="AV1843" s="81"/>
      <c r="AW1843" s="81"/>
      <c r="AX1843" s="81"/>
      <c r="AY1843" s="81"/>
      <c r="AZ1843" s="81"/>
      <c r="BA1843" s="81"/>
      <c r="BB1843" s="81"/>
      <c r="BC1843" s="81"/>
      <c r="BD1843" s="81"/>
      <c r="BE1843" s="81"/>
      <c r="BF1843" s="81"/>
      <c r="BG1843" s="81"/>
      <c r="BH1843" s="81"/>
      <c r="BI1843" s="81"/>
      <c r="BJ1843" s="86"/>
      <c r="BK1843" s="86"/>
      <c r="BL1843" s="34"/>
      <c r="BM1843" s="86"/>
      <c r="BN1843" s="86"/>
      <c r="BO1843" s="86"/>
      <c r="BP1843" s="86"/>
      <c r="BQ1843" s="86"/>
      <c r="BR1843" s="86"/>
      <c r="BS1843" s="86"/>
      <c r="BT1843" s="86"/>
      <c r="BU1843" s="86"/>
      <c r="BV1843" s="86"/>
      <c r="BW1843" s="86"/>
      <c r="BX1843" s="86"/>
      <c r="BY1843" s="86"/>
      <c r="BZ1843" s="86"/>
      <c r="CA1843" s="86"/>
      <c r="CB1843" s="86"/>
      <c r="CC1843" s="86"/>
      <c r="CD1843" s="86"/>
      <c r="CE1843" s="86"/>
      <c r="CF1843" s="86"/>
      <c r="CG1843" s="86"/>
      <c r="CH1843" s="86"/>
      <c r="CI1843" s="86"/>
      <c r="CJ1843" s="86"/>
      <c r="CK1843" s="86"/>
      <c r="CS1843" s="1" t="s">
        <v>4123</v>
      </c>
    </row>
    <row r="1844" spans="1:97" ht="15.75" hidden="1" customHeight="1">
      <c r="A1844" s="86"/>
      <c r="B1844" s="106"/>
      <c r="C1844" s="81"/>
      <c r="D1844" s="106"/>
      <c r="E1844" s="106"/>
      <c r="F1844" s="106"/>
      <c r="G1844" s="106"/>
      <c r="H1844" s="106"/>
      <c r="I1844" s="106"/>
      <c r="J1844" s="106"/>
      <c r="K1844" s="106"/>
      <c r="L1844" s="106"/>
      <c r="M1844" s="81"/>
      <c r="N1844" s="81"/>
      <c r="O1844" s="81"/>
      <c r="P1844" s="81"/>
      <c r="Q1844" s="81"/>
      <c r="R1844" s="81"/>
      <c r="S1844" s="81"/>
      <c r="T1844" s="81"/>
      <c r="U1844" s="81"/>
      <c r="V1844" s="81"/>
      <c r="W1844" s="81"/>
      <c r="X1844" s="81"/>
      <c r="Y1844" s="81"/>
      <c r="Z1844" s="81"/>
      <c r="AA1844" s="81"/>
      <c r="AB1844" s="81"/>
      <c r="AC1844" s="81"/>
      <c r="AD1844" s="81"/>
      <c r="AE1844" s="81"/>
      <c r="AF1844" s="81"/>
      <c r="AG1844" s="81"/>
      <c r="AH1844" s="81"/>
      <c r="AI1844" s="81"/>
      <c r="AJ1844" s="81"/>
      <c r="AK1844" s="81"/>
      <c r="AL1844" s="81"/>
      <c r="AM1844" s="81"/>
      <c r="AN1844" s="81"/>
      <c r="AO1844" s="81"/>
      <c r="AP1844" s="81"/>
      <c r="AQ1844" s="81"/>
      <c r="AR1844" s="81"/>
      <c r="AS1844" s="81"/>
      <c r="AT1844" s="81"/>
      <c r="AU1844" s="81"/>
      <c r="AV1844" s="81"/>
      <c r="AW1844" s="81"/>
      <c r="AX1844" s="81"/>
      <c r="AY1844" s="81"/>
      <c r="AZ1844" s="81"/>
      <c r="BA1844" s="81"/>
      <c r="BB1844" s="81"/>
      <c r="BC1844" s="81"/>
      <c r="BD1844" s="81"/>
      <c r="BE1844" s="81"/>
      <c r="BF1844" s="81"/>
      <c r="BG1844" s="81"/>
      <c r="BH1844" s="81"/>
      <c r="BI1844" s="81"/>
      <c r="BJ1844" s="86"/>
      <c r="BK1844" s="86"/>
      <c r="BL1844" s="34"/>
      <c r="BM1844" s="86"/>
      <c r="BN1844" s="86"/>
      <c r="BO1844" s="86"/>
      <c r="BP1844" s="86"/>
      <c r="BQ1844" s="86"/>
      <c r="BR1844" s="86"/>
      <c r="BS1844" s="86"/>
      <c r="BT1844" s="86"/>
      <c r="BU1844" s="86"/>
      <c r="BV1844" s="86"/>
      <c r="BW1844" s="86"/>
      <c r="BX1844" s="86"/>
      <c r="BY1844" s="86"/>
      <c r="BZ1844" s="86"/>
      <c r="CA1844" s="86"/>
      <c r="CB1844" s="86"/>
      <c r="CC1844" s="86"/>
      <c r="CD1844" s="86"/>
      <c r="CE1844" s="86"/>
      <c r="CF1844" s="86"/>
      <c r="CG1844" s="86"/>
      <c r="CH1844" s="86"/>
      <c r="CI1844" s="86"/>
      <c r="CJ1844" s="86"/>
      <c r="CK1844" s="86"/>
      <c r="CS1844" s="1" t="s">
        <v>4124</v>
      </c>
    </row>
    <row r="1845" spans="1:97" ht="15.75" hidden="1" customHeight="1">
      <c r="A1845" s="86"/>
      <c r="B1845" s="106"/>
      <c r="C1845" s="81"/>
      <c r="D1845" s="106"/>
      <c r="E1845" s="106"/>
      <c r="F1845" s="106"/>
      <c r="G1845" s="106"/>
      <c r="H1845" s="106"/>
      <c r="I1845" s="106"/>
      <c r="J1845" s="106"/>
      <c r="K1845" s="106"/>
      <c r="L1845" s="106"/>
      <c r="M1845" s="81"/>
      <c r="N1845" s="81"/>
      <c r="O1845" s="81"/>
      <c r="P1845" s="81"/>
      <c r="Q1845" s="81"/>
      <c r="R1845" s="81"/>
      <c r="S1845" s="81"/>
      <c r="T1845" s="81"/>
      <c r="U1845" s="81"/>
      <c r="V1845" s="81"/>
      <c r="W1845" s="81"/>
      <c r="X1845" s="81"/>
      <c r="Y1845" s="81"/>
      <c r="Z1845" s="81"/>
      <c r="AA1845" s="81"/>
      <c r="AB1845" s="81"/>
      <c r="AC1845" s="81"/>
      <c r="AD1845" s="81"/>
      <c r="AE1845" s="81"/>
      <c r="AF1845" s="81"/>
      <c r="AG1845" s="81"/>
      <c r="AH1845" s="81"/>
      <c r="AI1845" s="81"/>
      <c r="AJ1845" s="81"/>
      <c r="AK1845" s="81"/>
      <c r="AL1845" s="81"/>
      <c r="AM1845" s="81"/>
      <c r="AN1845" s="81"/>
      <c r="AO1845" s="81"/>
      <c r="AP1845" s="81"/>
      <c r="AQ1845" s="81"/>
      <c r="AR1845" s="81"/>
      <c r="AS1845" s="81"/>
      <c r="AT1845" s="81"/>
      <c r="AU1845" s="81"/>
      <c r="AV1845" s="81"/>
      <c r="AW1845" s="81"/>
      <c r="AX1845" s="81"/>
      <c r="AY1845" s="81"/>
      <c r="AZ1845" s="81"/>
      <c r="BA1845" s="81"/>
      <c r="BB1845" s="81"/>
      <c r="BC1845" s="81"/>
      <c r="BD1845" s="81"/>
      <c r="BE1845" s="81"/>
      <c r="BF1845" s="81"/>
      <c r="BG1845" s="81"/>
      <c r="BH1845" s="81"/>
      <c r="BI1845" s="81"/>
      <c r="BJ1845" s="86"/>
      <c r="BK1845" s="86"/>
      <c r="BL1845" s="34"/>
      <c r="BM1845" s="86"/>
      <c r="BN1845" s="86"/>
      <c r="BO1845" s="86"/>
      <c r="BP1845" s="86"/>
      <c r="BQ1845" s="86"/>
      <c r="BR1845" s="86"/>
      <c r="BS1845" s="86"/>
      <c r="BT1845" s="86"/>
      <c r="BU1845" s="86"/>
      <c r="BV1845" s="86"/>
      <c r="BW1845" s="86"/>
      <c r="BX1845" s="86"/>
      <c r="BY1845" s="86"/>
      <c r="BZ1845" s="86"/>
      <c r="CA1845" s="86"/>
      <c r="CB1845" s="86"/>
      <c r="CC1845" s="86"/>
      <c r="CD1845" s="86"/>
      <c r="CE1845" s="86"/>
      <c r="CF1845" s="86"/>
      <c r="CG1845" s="86"/>
      <c r="CH1845" s="86"/>
      <c r="CI1845" s="86"/>
      <c r="CJ1845" s="86"/>
      <c r="CK1845" s="86"/>
      <c r="CS1845" s="1" t="s">
        <v>4125</v>
      </c>
    </row>
    <row r="1846" spans="1:97" ht="15.75" hidden="1" customHeight="1">
      <c r="A1846" s="86"/>
      <c r="B1846" s="106"/>
      <c r="C1846" s="81"/>
      <c r="D1846" s="106"/>
      <c r="E1846" s="106"/>
      <c r="F1846" s="106"/>
      <c r="G1846" s="106"/>
      <c r="H1846" s="106"/>
      <c r="I1846" s="106"/>
      <c r="J1846" s="106"/>
      <c r="K1846" s="106"/>
      <c r="L1846" s="106"/>
      <c r="M1846" s="81"/>
      <c r="N1846" s="81"/>
      <c r="O1846" s="81"/>
      <c r="P1846" s="81"/>
      <c r="Q1846" s="81"/>
      <c r="R1846" s="81"/>
      <c r="S1846" s="81"/>
      <c r="T1846" s="81"/>
      <c r="U1846" s="81"/>
      <c r="V1846" s="81"/>
      <c r="W1846" s="81"/>
      <c r="X1846" s="81"/>
      <c r="Y1846" s="81"/>
      <c r="Z1846" s="81"/>
      <c r="AA1846" s="81"/>
      <c r="AB1846" s="81"/>
      <c r="AC1846" s="81"/>
      <c r="AD1846" s="81"/>
      <c r="AE1846" s="81"/>
      <c r="AF1846" s="81"/>
      <c r="AG1846" s="81"/>
      <c r="AH1846" s="81"/>
      <c r="AI1846" s="81"/>
      <c r="AJ1846" s="81"/>
      <c r="AK1846" s="81"/>
      <c r="AL1846" s="81"/>
      <c r="AM1846" s="81"/>
      <c r="AN1846" s="81"/>
      <c r="AO1846" s="81"/>
      <c r="AP1846" s="81"/>
      <c r="AQ1846" s="81"/>
      <c r="AR1846" s="81"/>
      <c r="AS1846" s="81"/>
      <c r="AT1846" s="81"/>
      <c r="AU1846" s="81"/>
      <c r="AV1846" s="81"/>
      <c r="AW1846" s="81"/>
      <c r="AX1846" s="81"/>
      <c r="AY1846" s="81"/>
      <c r="AZ1846" s="81"/>
      <c r="BA1846" s="81"/>
      <c r="BB1846" s="81"/>
      <c r="BC1846" s="81"/>
      <c r="BD1846" s="81"/>
      <c r="BE1846" s="81"/>
      <c r="BF1846" s="81"/>
      <c r="BG1846" s="81"/>
      <c r="BH1846" s="81"/>
      <c r="BI1846" s="81"/>
      <c r="BJ1846" s="86"/>
      <c r="BK1846" s="86"/>
      <c r="BL1846" s="34"/>
      <c r="BM1846" s="86"/>
      <c r="BN1846" s="86"/>
      <c r="BO1846" s="86"/>
      <c r="BP1846" s="86"/>
      <c r="BQ1846" s="86"/>
      <c r="BR1846" s="86"/>
      <c r="BS1846" s="86"/>
      <c r="BT1846" s="86"/>
      <c r="BU1846" s="86"/>
      <c r="BV1846" s="86"/>
      <c r="BW1846" s="86"/>
      <c r="BX1846" s="86"/>
      <c r="BY1846" s="86"/>
      <c r="BZ1846" s="86"/>
      <c r="CA1846" s="86"/>
      <c r="CB1846" s="86"/>
      <c r="CC1846" s="86"/>
      <c r="CD1846" s="86"/>
      <c r="CE1846" s="86"/>
      <c r="CF1846" s="86"/>
      <c r="CG1846" s="86"/>
      <c r="CH1846" s="86"/>
      <c r="CI1846" s="86"/>
      <c r="CJ1846" s="86"/>
      <c r="CK1846" s="86"/>
      <c r="CS1846" s="1" t="s">
        <v>602</v>
      </c>
    </row>
    <row r="1847" spans="1:97" ht="15.75" hidden="1" customHeight="1">
      <c r="A1847" s="86"/>
      <c r="B1847" s="106"/>
      <c r="C1847" s="81"/>
      <c r="D1847" s="106"/>
      <c r="E1847" s="106"/>
      <c r="F1847" s="106"/>
      <c r="G1847" s="106"/>
      <c r="H1847" s="106"/>
      <c r="I1847" s="106"/>
      <c r="J1847" s="106"/>
      <c r="K1847" s="106"/>
      <c r="L1847" s="106"/>
      <c r="M1847" s="81"/>
      <c r="N1847" s="81"/>
      <c r="O1847" s="81"/>
      <c r="P1847" s="81"/>
      <c r="Q1847" s="81"/>
      <c r="R1847" s="81"/>
      <c r="S1847" s="81"/>
      <c r="T1847" s="81"/>
      <c r="U1847" s="81"/>
      <c r="V1847" s="81"/>
      <c r="W1847" s="81"/>
      <c r="X1847" s="81"/>
      <c r="Y1847" s="81"/>
      <c r="Z1847" s="81"/>
      <c r="AA1847" s="81"/>
      <c r="AB1847" s="81"/>
      <c r="AC1847" s="81"/>
      <c r="AD1847" s="81"/>
      <c r="AE1847" s="81"/>
      <c r="AF1847" s="81"/>
      <c r="AG1847" s="81"/>
      <c r="AH1847" s="81"/>
      <c r="AI1847" s="81"/>
      <c r="AJ1847" s="81"/>
      <c r="AK1847" s="81"/>
      <c r="AL1847" s="81"/>
      <c r="AM1847" s="81"/>
      <c r="AN1847" s="81"/>
      <c r="AO1847" s="81"/>
      <c r="AP1847" s="81"/>
      <c r="AQ1847" s="81"/>
      <c r="AR1847" s="81"/>
      <c r="AS1847" s="81"/>
      <c r="AT1847" s="81"/>
      <c r="AU1847" s="81"/>
      <c r="AV1847" s="81"/>
      <c r="AW1847" s="81"/>
      <c r="AX1847" s="81"/>
      <c r="AY1847" s="81"/>
      <c r="AZ1847" s="81"/>
      <c r="BA1847" s="81"/>
      <c r="BB1847" s="81"/>
      <c r="BC1847" s="81"/>
      <c r="BD1847" s="81"/>
      <c r="BE1847" s="81"/>
      <c r="BF1847" s="81"/>
      <c r="BG1847" s="81"/>
      <c r="BH1847" s="81"/>
      <c r="BI1847" s="81"/>
      <c r="BJ1847" s="86"/>
      <c r="BK1847" s="86"/>
      <c r="BL1847" s="34"/>
      <c r="BM1847" s="86"/>
      <c r="BN1847" s="86"/>
      <c r="BO1847" s="86"/>
      <c r="BP1847" s="86"/>
      <c r="BQ1847" s="86"/>
      <c r="BR1847" s="86"/>
      <c r="BS1847" s="86"/>
      <c r="BT1847" s="86"/>
      <c r="BU1847" s="86"/>
      <c r="BV1847" s="86"/>
      <c r="BW1847" s="86"/>
      <c r="BX1847" s="86"/>
      <c r="BY1847" s="86"/>
      <c r="BZ1847" s="86"/>
      <c r="CA1847" s="86"/>
      <c r="CB1847" s="86"/>
      <c r="CC1847" s="86"/>
      <c r="CD1847" s="86"/>
      <c r="CE1847" s="86"/>
      <c r="CF1847" s="86"/>
      <c r="CG1847" s="86"/>
      <c r="CH1847" s="86"/>
      <c r="CI1847" s="86"/>
      <c r="CJ1847" s="86"/>
      <c r="CK1847" s="86"/>
      <c r="CS1847" s="1" t="s">
        <v>686</v>
      </c>
    </row>
    <row r="1848" spans="1:97" ht="15.75" hidden="1" customHeight="1">
      <c r="A1848" s="86"/>
      <c r="B1848" s="106"/>
      <c r="C1848" s="81"/>
      <c r="D1848" s="106"/>
      <c r="E1848" s="106"/>
      <c r="F1848" s="106"/>
      <c r="G1848" s="106"/>
      <c r="H1848" s="106"/>
      <c r="I1848" s="106"/>
      <c r="J1848" s="106"/>
      <c r="K1848" s="106"/>
      <c r="L1848" s="106"/>
      <c r="M1848" s="81"/>
      <c r="N1848" s="81"/>
      <c r="O1848" s="81"/>
      <c r="P1848" s="81"/>
      <c r="Q1848" s="81"/>
      <c r="R1848" s="81"/>
      <c r="S1848" s="81"/>
      <c r="T1848" s="81"/>
      <c r="U1848" s="81"/>
      <c r="V1848" s="81"/>
      <c r="W1848" s="81"/>
      <c r="X1848" s="81"/>
      <c r="Y1848" s="81"/>
      <c r="Z1848" s="81"/>
      <c r="AA1848" s="81"/>
      <c r="AB1848" s="81"/>
      <c r="AC1848" s="81"/>
      <c r="AD1848" s="81"/>
      <c r="AE1848" s="81"/>
      <c r="AF1848" s="81"/>
      <c r="AG1848" s="81"/>
      <c r="AH1848" s="81"/>
      <c r="AI1848" s="81"/>
      <c r="AJ1848" s="81"/>
      <c r="AK1848" s="81"/>
      <c r="AL1848" s="81"/>
      <c r="AM1848" s="81"/>
      <c r="AN1848" s="81"/>
      <c r="AO1848" s="81"/>
      <c r="AP1848" s="81"/>
      <c r="AQ1848" s="81"/>
      <c r="AR1848" s="81"/>
      <c r="AS1848" s="81"/>
      <c r="AT1848" s="81"/>
      <c r="AU1848" s="81"/>
      <c r="AV1848" s="81"/>
      <c r="AW1848" s="81"/>
      <c r="AX1848" s="81"/>
      <c r="AY1848" s="81"/>
      <c r="AZ1848" s="81"/>
      <c r="BA1848" s="81"/>
      <c r="BB1848" s="81"/>
      <c r="BC1848" s="81"/>
      <c r="BD1848" s="81"/>
      <c r="BE1848" s="81"/>
      <c r="BF1848" s="81"/>
      <c r="BG1848" s="81"/>
      <c r="BH1848" s="81"/>
      <c r="BI1848" s="81"/>
      <c r="BJ1848" s="86"/>
      <c r="BK1848" s="86"/>
      <c r="BL1848" s="34"/>
      <c r="BM1848" s="86"/>
      <c r="BN1848" s="86"/>
      <c r="BO1848" s="86"/>
      <c r="BP1848" s="86"/>
      <c r="BQ1848" s="86"/>
      <c r="BR1848" s="86"/>
      <c r="BS1848" s="86"/>
      <c r="BT1848" s="86"/>
      <c r="BU1848" s="86"/>
      <c r="BV1848" s="86"/>
      <c r="BW1848" s="86"/>
      <c r="BX1848" s="86"/>
      <c r="BY1848" s="86"/>
      <c r="BZ1848" s="86"/>
      <c r="CA1848" s="86"/>
      <c r="CB1848" s="86"/>
      <c r="CC1848" s="86"/>
      <c r="CD1848" s="86"/>
      <c r="CE1848" s="86"/>
      <c r="CF1848" s="86"/>
      <c r="CG1848" s="86"/>
      <c r="CH1848" s="86"/>
      <c r="CI1848" s="86"/>
      <c r="CJ1848" s="86"/>
      <c r="CK1848" s="86"/>
      <c r="CS1848" s="1" t="s">
        <v>4126</v>
      </c>
    </row>
    <row r="1849" spans="1:97" ht="15.75" hidden="1" customHeight="1">
      <c r="A1849" s="86"/>
      <c r="B1849" s="106"/>
      <c r="C1849" s="81"/>
      <c r="D1849" s="106"/>
      <c r="E1849" s="106"/>
      <c r="F1849" s="106"/>
      <c r="G1849" s="106"/>
      <c r="H1849" s="106"/>
      <c r="I1849" s="106"/>
      <c r="J1849" s="106"/>
      <c r="K1849" s="106"/>
      <c r="L1849" s="106"/>
      <c r="M1849" s="81"/>
      <c r="N1849" s="81"/>
      <c r="O1849" s="81"/>
      <c r="P1849" s="81"/>
      <c r="Q1849" s="81"/>
      <c r="R1849" s="81"/>
      <c r="S1849" s="81"/>
      <c r="T1849" s="81"/>
      <c r="U1849" s="81"/>
      <c r="V1849" s="81"/>
      <c r="W1849" s="81"/>
      <c r="X1849" s="81"/>
      <c r="Y1849" s="81"/>
      <c r="Z1849" s="81"/>
      <c r="AA1849" s="81"/>
      <c r="AB1849" s="81"/>
      <c r="AC1849" s="81"/>
      <c r="AD1849" s="81"/>
      <c r="AE1849" s="81"/>
      <c r="AF1849" s="81"/>
      <c r="AG1849" s="81"/>
      <c r="AH1849" s="81"/>
      <c r="AI1849" s="81"/>
      <c r="AJ1849" s="81"/>
      <c r="AK1849" s="81"/>
      <c r="AL1849" s="81"/>
      <c r="AM1849" s="81"/>
      <c r="AN1849" s="81"/>
      <c r="AO1849" s="81"/>
      <c r="AP1849" s="81"/>
      <c r="AQ1849" s="81"/>
      <c r="AR1849" s="81"/>
      <c r="AS1849" s="81"/>
      <c r="AT1849" s="81"/>
      <c r="AU1849" s="81"/>
      <c r="AV1849" s="81"/>
      <c r="AW1849" s="81"/>
      <c r="AX1849" s="81"/>
      <c r="AY1849" s="81"/>
      <c r="AZ1849" s="81"/>
      <c r="BA1849" s="81"/>
      <c r="BB1849" s="81"/>
      <c r="BC1849" s="81"/>
      <c r="BD1849" s="81"/>
      <c r="BE1849" s="81"/>
      <c r="BF1849" s="81"/>
      <c r="BG1849" s="81"/>
      <c r="BH1849" s="81"/>
      <c r="BI1849" s="81"/>
      <c r="BJ1849" s="86"/>
      <c r="BK1849" s="86"/>
      <c r="BL1849" s="34"/>
      <c r="BM1849" s="86"/>
      <c r="BN1849" s="86"/>
      <c r="BO1849" s="86"/>
      <c r="BP1849" s="86"/>
      <c r="BQ1849" s="86"/>
      <c r="BR1849" s="86"/>
      <c r="BS1849" s="86"/>
      <c r="BT1849" s="86"/>
      <c r="BU1849" s="86"/>
      <c r="BV1849" s="86"/>
      <c r="BW1849" s="86"/>
      <c r="BX1849" s="86"/>
      <c r="BY1849" s="86"/>
      <c r="BZ1849" s="86"/>
      <c r="CA1849" s="86"/>
      <c r="CB1849" s="86"/>
      <c r="CC1849" s="86"/>
      <c r="CD1849" s="86"/>
      <c r="CE1849" s="86"/>
      <c r="CF1849" s="86"/>
      <c r="CG1849" s="86"/>
      <c r="CH1849" s="86"/>
      <c r="CI1849" s="86"/>
      <c r="CJ1849" s="86"/>
      <c r="CK1849" s="86"/>
      <c r="CS1849" s="1" t="s">
        <v>4127</v>
      </c>
    </row>
    <row r="1850" spans="1:97" ht="15.75" hidden="1" customHeight="1">
      <c r="A1850" s="86"/>
      <c r="B1850" s="106"/>
      <c r="C1850" s="81"/>
      <c r="D1850" s="106"/>
      <c r="E1850" s="106"/>
      <c r="F1850" s="106"/>
      <c r="G1850" s="106"/>
      <c r="H1850" s="106"/>
      <c r="I1850" s="106"/>
      <c r="J1850" s="106"/>
      <c r="K1850" s="106"/>
      <c r="L1850" s="106"/>
      <c r="M1850" s="81"/>
      <c r="N1850" s="81"/>
      <c r="O1850" s="81"/>
      <c r="P1850" s="81"/>
      <c r="Q1850" s="81"/>
      <c r="R1850" s="81"/>
      <c r="S1850" s="81"/>
      <c r="T1850" s="81"/>
      <c r="U1850" s="81"/>
      <c r="V1850" s="81"/>
      <c r="W1850" s="81"/>
      <c r="X1850" s="81"/>
      <c r="Y1850" s="81"/>
      <c r="Z1850" s="81"/>
      <c r="AA1850" s="81"/>
      <c r="AB1850" s="81"/>
      <c r="AC1850" s="81"/>
      <c r="AD1850" s="81"/>
      <c r="AE1850" s="81"/>
      <c r="AF1850" s="81"/>
      <c r="AG1850" s="81"/>
      <c r="AH1850" s="81"/>
      <c r="AI1850" s="81"/>
      <c r="AJ1850" s="81"/>
      <c r="AK1850" s="81"/>
      <c r="AL1850" s="81"/>
      <c r="AM1850" s="81"/>
      <c r="AN1850" s="81"/>
      <c r="AO1850" s="81"/>
      <c r="AP1850" s="81"/>
      <c r="AQ1850" s="81"/>
      <c r="AR1850" s="81"/>
      <c r="AS1850" s="81"/>
      <c r="AT1850" s="81"/>
      <c r="AU1850" s="81"/>
      <c r="AV1850" s="81"/>
      <c r="AW1850" s="81"/>
      <c r="AX1850" s="81"/>
      <c r="AY1850" s="81"/>
      <c r="AZ1850" s="81"/>
      <c r="BA1850" s="81"/>
      <c r="BB1850" s="81"/>
      <c r="BC1850" s="81"/>
      <c r="BD1850" s="81"/>
      <c r="BE1850" s="81"/>
      <c r="BF1850" s="81"/>
      <c r="BG1850" s="81"/>
      <c r="BH1850" s="81"/>
      <c r="BI1850" s="81"/>
      <c r="BJ1850" s="86"/>
      <c r="BK1850" s="86"/>
      <c r="BL1850" s="34"/>
      <c r="BM1850" s="86"/>
      <c r="BN1850" s="86"/>
      <c r="BO1850" s="86"/>
      <c r="BP1850" s="86"/>
      <c r="BQ1850" s="86"/>
      <c r="BR1850" s="86"/>
      <c r="BS1850" s="86"/>
      <c r="BT1850" s="86"/>
      <c r="BU1850" s="86"/>
      <c r="BV1850" s="86"/>
      <c r="BW1850" s="86"/>
      <c r="BX1850" s="86"/>
      <c r="BY1850" s="86"/>
      <c r="BZ1850" s="86"/>
      <c r="CA1850" s="86"/>
      <c r="CB1850" s="86"/>
      <c r="CC1850" s="86"/>
      <c r="CD1850" s="86"/>
      <c r="CE1850" s="86"/>
      <c r="CF1850" s="86"/>
      <c r="CG1850" s="86"/>
      <c r="CH1850" s="86"/>
      <c r="CI1850" s="86"/>
      <c r="CJ1850" s="86"/>
      <c r="CK1850" s="86"/>
      <c r="CS1850" s="1" t="s">
        <v>4128</v>
      </c>
    </row>
    <row r="1851" spans="1:97" ht="15.75" hidden="1" customHeight="1">
      <c r="A1851" s="86"/>
      <c r="B1851" s="106"/>
      <c r="C1851" s="81"/>
      <c r="D1851" s="106"/>
      <c r="E1851" s="106"/>
      <c r="F1851" s="106"/>
      <c r="G1851" s="106"/>
      <c r="H1851" s="106"/>
      <c r="I1851" s="106"/>
      <c r="J1851" s="106"/>
      <c r="K1851" s="106"/>
      <c r="L1851" s="106"/>
      <c r="M1851" s="81"/>
      <c r="N1851" s="81"/>
      <c r="O1851" s="81"/>
      <c r="P1851" s="81"/>
      <c r="Q1851" s="81"/>
      <c r="R1851" s="81"/>
      <c r="S1851" s="81"/>
      <c r="T1851" s="81"/>
      <c r="U1851" s="81"/>
      <c r="V1851" s="81"/>
      <c r="W1851" s="81"/>
      <c r="X1851" s="81"/>
      <c r="Y1851" s="81"/>
      <c r="Z1851" s="81"/>
      <c r="AA1851" s="81"/>
      <c r="AB1851" s="81"/>
      <c r="AC1851" s="81"/>
      <c r="AD1851" s="81"/>
      <c r="AE1851" s="81"/>
      <c r="AF1851" s="81"/>
      <c r="AG1851" s="81"/>
      <c r="AH1851" s="81"/>
      <c r="AI1851" s="81"/>
      <c r="AJ1851" s="81"/>
      <c r="AK1851" s="81"/>
      <c r="AL1851" s="81"/>
      <c r="AM1851" s="81"/>
      <c r="AN1851" s="81"/>
      <c r="AO1851" s="81"/>
      <c r="AP1851" s="81"/>
      <c r="AQ1851" s="81"/>
      <c r="AR1851" s="81"/>
      <c r="AS1851" s="81"/>
      <c r="AT1851" s="81"/>
      <c r="AU1851" s="81"/>
      <c r="AV1851" s="81"/>
      <c r="AW1851" s="81"/>
      <c r="AX1851" s="81"/>
      <c r="AY1851" s="81"/>
      <c r="AZ1851" s="81"/>
      <c r="BA1851" s="81"/>
      <c r="BB1851" s="81"/>
      <c r="BC1851" s="81"/>
      <c r="BD1851" s="81"/>
      <c r="BE1851" s="81"/>
      <c r="BF1851" s="81"/>
      <c r="BG1851" s="81"/>
      <c r="BH1851" s="81"/>
      <c r="BI1851" s="81"/>
      <c r="BJ1851" s="86"/>
      <c r="BK1851" s="86"/>
      <c r="BL1851" s="34"/>
      <c r="BM1851" s="86"/>
      <c r="BN1851" s="86"/>
      <c r="BO1851" s="86"/>
      <c r="BP1851" s="86"/>
      <c r="BQ1851" s="86"/>
      <c r="BR1851" s="86"/>
      <c r="BS1851" s="86"/>
      <c r="BT1851" s="86"/>
      <c r="BU1851" s="86"/>
      <c r="BV1851" s="86"/>
      <c r="BW1851" s="86"/>
      <c r="BX1851" s="86"/>
      <c r="BY1851" s="86"/>
      <c r="BZ1851" s="86"/>
      <c r="CA1851" s="86"/>
      <c r="CB1851" s="86"/>
      <c r="CC1851" s="86"/>
      <c r="CD1851" s="86"/>
      <c r="CE1851" s="86"/>
      <c r="CF1851" s="86"/>
      <c r="CG1851" s="86"/>
      <c r="CH1851" s="86"/>
      <c r="CI1851" s="86"/>
      <c r="CJ1851" s="86"/>
      <c r="CK1851" s="86"/>
      <c r="CS1851" s="1" t="s">
        <v>4129</v>
      </c>
    </row>
    <row r="1852" spans="1:97" ht="15.75" hidden="1" customHeight="1">
      <c r="A1852" s="86"/>
      <c r="B1852" s="106"/>
      <c r="C1852" s="81"/>
      <c r="D1852" s="106"/>
      <c r="E1852" s="106"/>
      <c r="F1852" s="106"/>
      <c r="G1852" s="106"/>
      <c r="H1852" s="106"/>
      <c r="I1852" s="106"/>
      <c r="J1852" s="106"/>
      <c r="K1852" s="106"/>
      <c r="L1852" s="106"/>
      <c r="M1852" s="81"/>
      <c r="N1852" s="81"/>
      <c r="O1852" s="81"/>
      <c r="P1852" s="81"/>
      <c r="Q1852" s="81"/>
      <c r="R1852" s="81"/>
      <c r="S1852" s="81"/>
      <c r="T1852" s="81"/>
      <c r="U1852" s="81"/>
      <c r="V1852" s="81"/>
      <c r="W1852" s="81"/>
      <c r="X1852" s="81"/>
      <c r="Y1852" s="81"/>
      <c r="Z1852" s="81"/>
      <c r="AA1852" s="81"/>
      <c r="AB1852" s="81"/>
      <c r="AC1852" s="81"/>
      <c r="AD1852" s="81"/>
      <c r="AE1852" s="81"/>
      <c r="AF1852" s="81"/>
      <c r="AG1852" s="81"/>
      <c r="AH1852" s="81"/>
      <c r="AI1852" s="81"/>
      <c r="AJ1852" s="81"/>
      <c r="AK1852" s="81"/>
      <c r="AL1852" s="81"/>
      <c r="AM1852" s="81"/>
      <c r="AN1852" s="81"/>
      <c r="AO1852" s="81"/>
      <c r="AP1852" s="81"/>
      <c r="AQ1852" s="81"/>
      <c r="AR1852" s="81"/>
      <c r="AS1852" s="81"/>
      <c r="AT1852" s="81"/>
      <c r="AU1852" s="81"/>
      <c r="AV1852" s="81"/>
      <c r="AW1852" s="81"/>
      <c r="AX1852" s="81"/>
      <c r="AY1852" s="81"/>
      <c r="AZ1852" s="81"/>
      <c r="BA1852" s="81"/>
      <c r="BB1852" s="81"/>
      <c r="BC1852" s="81"/>
      <c r="BD1852" s="81"/>
      <c r="BE1852" s="81"/>
      <c r="BF1852" s="81"/>
      <c r="BG1852" s="81"/>
      <c r="BH1852" s="81"/>
      <c r="BI1852" s="81"/>
      <c r="BJ1852" s="86"/>
      <c r="BK1852" s="86"/>
      <c r="BL1852" s="34"/>
      <c r="BM1852" s="86"/>
      <c r="BN1852" s="86"/>
      <c r="BO1852" s="86"/>
      <c r="BP1852" s="86"/>
      <c r="BQ1852" s="86"/>
      <c r="BR1852" s="86"/>
      <c r="BS1852" s="86"/>
      <c r="BT1852" s="86"/>
      <c r="BU1852" s="86"/>
      <c r="BV1852" s="86"/>
      <c r="BW1852" s="86"/>
      <c r="BX1852" s="86"/>
      <c r="BY1852" s="86"/>
      <c r="BZ1852" s="86"/>
      <c r="CA1852" s="86"/>
      <c r="CB1852" s="86"/>
      <c r="CC1852" s="86"/>
      <c r="CD1852" s="86"/>
      <c r="CE1852" s="86"/>
      <c r="CF1852" s="86"/>
      <c r="CG1852" s="86"/>
      <c r="CH1852" s="86"/>
      <c r="CI1852" s="86"/>
      <c r="CJ1852" s="86"/>
      <c r="CK1852" s="86"/>
      <c r="CS1852" s="1" t="s">
        <v>4130</v>
      </c>
    </row>
    <row r="1853" spans="1:97" ht="15.75" hidden="1" customHeight="1">
      <c r="A1853" s="86"/>
      <c r="B1853" s="106"/>
      <c r="C1853" s="81"/>
      <c r="D1853" s="106"/>
      <c r="E1853" s="106"/>
      <c r="F1853" s="106"/>
      <c r="G1853" s="106"/>
      <c r="H1853" s="106"/>
      <c r="I1853" s="106"/>
      <c r="J1853" s="106"/>
      <c r="K1853" s="106"/>
      <c r="L1853" s="106"/>
      <c r="M1853" s="81"/>
      <c r="N1853" s="81"/>
      <c r="O1853" s="81"/>
      <c r="P1853" s="81"/>
      <c r="Q1853" s="81"/>
      <c r="R1853" s="81"/>
      <c r="S1853" s="81"/>
      <c r="T1853" s="81"/>
      <c r="U1853" s="81"/>
      <c r="V1853" s="81"/>
      <c r="W1853" s="81"/>
      <c r="X1853" s="81"/>
      <c r="Y1853" s="81"/>
      <c r="Z1853" s="81"/>
      <c r="AA1853" s="81"/>
      <c r="AB1853" s="81"/>
      <c r="AC1853" s="81"/>
      <c r="AD1853" s="81"/>
      <c r="AE1853" s="81"/>
      <c r="AF1853" s="81"/>
      <c r="AG1853" s="81"/>
      <c r="AH1853" s="81"/>
      <c r="AI1853" s="81"/>
      <c r="AJ1853" s="81"/>
      <c r="AK1853" s="81"/>
      <c r="AL1853" s="81"/>
      <c r="AM1853" s="81"/>
      <c r="AN1853" s="81"/>
      <c r="AO1853" s="81"/>
      <c r="AP1853" s="81"/>
      <c r="AQ1853" s="81"/>
      <c r="AR1853" s="81"/>
      <c r="AS1853" s="81"/>
      <c r="AT1853" s="81"/>
      <c r="AU1853" s="81"/>
      <c r="AV1853" s="81"/>
      <c r="AW1853" s="81"/>
      <c r="AX1853" s="81"/>
      <c r="AY1853" s="81"/>
      <c r="AZ1853" s="81"/>
      <c r="BA1853" s="81"/>
      <c r="BB1853" s="81"/>
      <c r="BC1853" s="81"/>
      <c r="BD1853" s="81"/>
      <c r="BE1853" s="81"/>
      <c r="BF1853" s="81"/>
      <c r="BG1853" s="81"/>
      <c r="BH1853" s="81"/>
      <c r="BI1853" s="81"/>
      <c r="BJ1853" s="86"/>
      <c r="BK1853" s="86"/>
      <c r="BL1853" s="34"/>
      <c r="BM1853" s="86"/>
      <c r="BN1853" s="86"/>
      <c r="BO1853" s="86"/>
      <c r="BP1853" s="86"/>
      <c r="BQ1853" s="86"/>
      <c r="BR1853" s="86"/>
      <c r="BS1853" s="86"/>
      <c r="BT1853" s="86"/>
      <c r="BU1853" s="86"/>
      <c r="BV1853" s="86"/>
      <c r="BW1853" s="86"/>
      <c r="BX1853" s="86"/>
      <c r="BY1853" s="86"/>
      <c r="BZ1853" s="86"/>
      <c r="CA1853" s="86"/>
      <c r="CB1853" s="86"/>
      <c r="CC1853" s="86"/>
      <c r="CD1853" s="86"/>
      <c r="CE1853" s="86"/>
      <c r="CF1853" s="86"/>
      <c r="CG1853" s="86"/>
      <c r="CH1853" s="86"/>
      <c r="CI1853" s="86"/>
      <c r="CJ1853" s="86"/>
      <c r="CK1853" s="86"/>
      <c r="CS1853" s="1" t="s">
        <v>4131</v>
      </c>
    </row>
    <row r="1854" spans="1:97" ht="15.75" hidden="1" customHeight="1">
      <c r="A1854" s="86"/>
      <c r="B1854" s="106"/>
      <c r="C1854" s="81"/>
      <c r="D1854" s="106"/>
      <c r="E1854" s="106"/>
      <c r="F1854" s="106"/>
      <c r="G1854" s="106"/>
      <c r="H1854" s="106"/>
      <c r="I1854" s="106"/>
      <c r="J1854" s="106"/>
      <c r="K1854" s="106"/>
      <c r="L1854" s="106"/>
      <c r="M1854" s="81"/>
      <c r="N1854" s="81"/>
      <c r="O1854" s="81"/>
      <c r="P1854" s="81"/>
      <c r="Q1854" s="81"/>
      <c r="R1854" s="81"/>
      <c r="S1854" s="81"/>
      <c r="T1854" s="81"/>
      <c r="U1854" s="81"/>
      <c r="V1854" s="81"/>
      <c r="W1854" s="81"/>
      <c r="X1854" s="81"/>
      <c r="Y1854" s="81"/>
      <c r="Z1854" s="81"/>
      <c r="AA1854" s="81"/>
      <c r="AB1854" s="81"/>
      <c r="AC1854" s="81"/>
      <c r="AD1854" s="81"/>
      <c r="AE1854" s="81"/>
      <c r="AF1854" s="81"/>
      <c r="AG1854" s="81"/>
      <c r="AH1854" s="81"/>
      <c r="AI1854" s="81"/>
      <c r="AJ1854" s="81"/>
      <c r="AK1854" s="81"/>
      <c r="AL1854" s="81"/>
      <c r="AM1854" s="81"/>
      <c r="AN1854" s="81"/>
      <c r="AO1854" s="81"/>
      <c r="AP1854" s="81"/>
      <c r="AQ1854" s="81"/>
      <c r="AR1854" s="81"/>
      <c r="AS1854" s="81"/>
      <c r="AT1854" s="81"/>
      <c r="AU1854" s="81"/>
      <c r="AV1854" s="81"/>
      <c r="AW1854" s="81"/>
      <c r="AX1854" s="81"/>
      <c r="AY1854" s="81"/>
      <c r="AZ1854" s="81"/>
      <c r="BA1854" s="81"/>
      <c r="BB1854" s="81"/>
      <c r="BC1854" s="81"/>
      <c r="BD1854" s="81"/>
      <c r="BE1854" s="81"/>
      <c r="BF1854" s="81"/>
      <c r="BG1854" s="81"/>
      <c r="BH1854" s="81"/>
      <c r="BI1854" s="81"/>
      <c r="BJ1854" s="86"/>
      <c r="BK1854" s="86"/>
      <c r="BL1854" s="34"/>
      <c r="BM1854" s="86"/>
      <c r="BN1854" s="86"/>
      <c r="BO1854" s="86"/>
      <c r="BP1854" s="86"/>
      <c r="BQ1854" s="86"/>
      <c r="BR1854" s="86"/>
      <c r="BS1854" s="86"/>
      <c r="BT1854" s="86"/>
      <c r="BU1854" s="86"/>
      <c r="BV1854" s="86"/>
      <c r="BW1854" s="86"/>
      <c r="BX1854" s="86"/>
      <c r="BY1854" s="86"/>
      <c r="BZ1854" s="86"/>
      <c r="CA1854" s="86"/>
      <c r="CB1854" s="86"/>
      <c r="CC1854" s="86"/>
      <c r="CD1854" s="86"/>
      <c r="CE1854" s="86"/>
      <c r="CF1854" s="86"/>
      <c r="CG1854" s="86"/>
      <c r="CH1854" s="86"/>
      <c r="CI1854" s="86"/>
      <c r="CJ1854" s="86"/>
      <c r="CK1854" s="86"/>
      <c r="CS1854" s="1" t="s">
        <v>4132</v>
      </c>
    </row>
    <row r="1855" spans="1:97" ht="15.75" hidden="1" customHeight="1">
      <c r="A1855" s="86"/>
      <c r="B1855" s="106"/>
      <c r="C1855" s="81"/>
      <c r="D1855" s="106"/>
      <c r="E1855" s="106"/>
      <c r="F1855" s="106"/>
      <c r="G1855" s="106"/>
      <c r="H1855" s="106"/>
      <c r="I1855" s="106"/>
      <c r="J1855" s="106"/>
      <c r="K1855" s="106"/>
      <c r="L1855" s="106"/>
      <c r="M1855" s="81"/>
      <c r="N1855" s="81"/>
      <c r="O1855" s="81"/>
      <c r="P1855" s="81"/>
      <c r="Q1855" s="81"/>
      <c r="R1855" s="81"/>
      <c r="S1855" s="81"/>
      <c r="T1855" s="81"/>
      <c r="U1855" s="81"/>
      <c r="V1855" s="81"/>
      <c r="W1855" s="81"/>
      <c r="X1855" s="81"/>
      <c r="Y1855" s="81"/>
      <c r="Z1855" s="81"/>
      <c r="AA1855" s="81"/>
      <c r="AB1855" s="81"/>
      <c r="AC1855" s="81"/>
      <c r="AD1855" s="81"/>
      <c r="AE1855" s="81"/>
      <c r="AF1855" s="81"/>
      <c r="AG1855" s="81"/>
      <c r="AH1855" s="81"/>
      <c r="AI1855" s="81"/>
      <c r="AJ1855" s="81"/>
      <c r="AK1855" s="81"/>
      <c r="AL1855" s="81"/>
      <c r="AM1855" s="81"/>
      <c r="AN1855" s="81"/>
      <c r="AO1855" s="81"/>
      <c r="AP1855" s="81"/>
      <c r="AQ1855" s="81"/>
      <c r="AR1855" s="81"/>
      <c r="AS1855" s="81"/>
      <c r="AT1855" s="81"/>
      <c r="AU1855" s="81"/>
      <c r="AV1855" s="81"/>
      <c r="AW1855" s="81"/>
      <c r="AX1855" s="81"/>
      <c r="AY1855" s="81"/>
      <c r="AZ1855" s="81"/>
      <c r="BA1855" s="81"/>
      <c r="BB1855" s="81"/>
      <c r="BC1855" s="81"/>
      <c r="BD1855" s="81"/>
      <c r="BE1855" s="81"/>
      <c r="BF1855" s="81"/>
      <c r="BG1855" s="81"/>
      <c r="BH1855" s="81"/>
      <c r="BI1855" s="81"/>
      <c r="BJ1855" s="86"/>
      <c r="BK1855" s="86"/>
      <c r="BL1855" s="34"/>
      <c r="BM1855" s="86"/>
      <c r="BN1855" s="86"/>
      <c r="BO1855" s="86"/>
      <c r="BP1855" s="86"/>
      <c r="BQ1855" s="86"/>
      <c r="BR1855" s="86"/>
      <c r="BS1855" s="86"/>
      <c r="BT1855" s="86"/>
      <c r="BU1855" s="86"/>
      <c r="BV1855" s="86"/>
      <c r="BW1855" s="86"/>
      <c r="BX1855" s="86"/>
      <c r="BY1855" s="86"/>
      <c r="BZ1855" s="86"/>
      <c r="CA1855" s="86"/>
      <c r="CB1855" s="86"/>
      <c r="CC1855" s="86"/>
      <c r="CD1855" s="86"/>
      <c r="CE1855" s="86"/>
      <c r="CF1855" s="86"/>
      <c r="CG1855" s="86"/>
      <c r="CH1855" s="86"/>
      <c r="CI1855" s="86"/>
      <c r="CJ1855" s="86"/>
      <c r="CK1855" s="86"/>
      <c r="CS1855" s="1" t="s">
        <v>4133</v>
      </c>
    </row>
    <row r="1856" spans="1:97" ht="15.75" hidden="1" customHeight="1">
      <c r="A1856" s="86"/>
      <c r="B1856" s="106"/>
      <c r="C1856" s="81"/>
      <c r="D1856" s="106"/>
      <c r="E1856" s="106"/>
      <c r="F1856" s="106"/>
      <c r="G1856" s="106"/>
      <c r="H1856" s="106"/>
      <c r="I1856" s="106"/>
      <c r="J1856" s="106"/>
      <c r="K1856" s="106"/>
      <c r="L1856" s="106"/>
      <c r="M1856" s="81"/>
      <c r="N1856" s="81"/>
      <c r="O1856" s="81"/>
      <c r="P1856" s="81"/>
      <c r="Q1856" s="81"/>
      <c r="R1856" s="81"/>
      <c r="S1856" s="81"/>
      <c r="T1856" s="81"/>
      <c r="U1856" s="81"/>
      <c r="V1856" s="81"/>
      <c r="W1856" s="81"/>
      <c r="X1856" s="81"/>
      <c r="Y1856" s="81"/>
      <c r="Z1856" s="81"/>
      <c r="AA1856" s="81"/>
      <c r="AB1856" s="81"/>
      <c r="AC1856" s="81"/>
      <c r="AD1856" s="81"/>
      <c r="AE1856" s="81"/>
      <c r="AF1856" s="81"/>
      <c r="AG1856" s="81"/>
      <c r="AH1856" s="81"/>
      <c r="AI1856" s="81"/>
      <c r="AJ1856" s="81"/>
      <c r="AK1856" s="81"/>
      <c r="AL1856" s="81"/>
      <c r="AM1856" s="81"/>
      <c r="AN1856" s="81"/>
      <c r="AO1856" s="81"/>
      <c r="AP1856" s="81"/>
      <c r="AQ1856" s="81"/>
      <c r="AR1856" s="81"/>
      <c r="AS1856" s="81"/>
      <c r="AT1856" s="81"/>
      <c r="AU1856" s="81"/>
      <c r="AV1856" s="81"/>
      <c r="AW1856" s="81"/>
      <c r="AX1856" s="81"/>
      <c r="AY1856" s="81"/>
      <c r="AZ1856" s="81"/>
      <c r="BA1856" s="81"/>
      <c r="BB1856" s="81"/>
      <c r="BC1856" s="81"/>
      <c r="BD1856" s="81"/>
      <c r="BE1856" s="81"/>
      <c r="BF1856" s="81"/>
      <c r="BG1856" s="81"/>
      <c r="BH1856" s="81"/>
      <c r="BI1856" s="81"/>
      <c r="BJ1856" s="86"/>
      <c r="BK1856" s="86"/>
      <c r="BL1856" s="34"/>
      <c r="BM1856" s="86"/>
      <c r="BN1856" s="86"/>
      <c r="BO1856" s="86"/>
      <c r="BP1856" s="86"/>
      <c r="BQ1856" s="86"/>
      <c r="BR1856" s="86"/>
      <c r="BS1856" s="86"/>
      <c r="BT1856" s="86"/>
      <c r="BU1856" s="86"/>
      <c r="BV1856" s="86"/>
      <c r="BW1856" s="86"/>
      <c r="BX1856" s="86"/>
      <c r="BY1856" s="86"/>
      <c r="BZ1856" s="86"/>
      <c r="CA1856" s="86"/>
      <c r="CB1856" s="86"/>
      <c r="CC1856" s="86"/>
      <c r="CD1856" s="86"/>
      <c r="CE1856" s="86"/>
      <c r="CF1856" s="86"/>
      <c r="CG1856" s="86"/>
      <c r="CH1856" s="86"/>
      <c r="CI1856" s="86"/>
      <c r="CJ1856" s="86"/>
      <c r="CK1856" s="86"/>
      <c r="CS1856" s="1" t="s">
        <v>4134</v>
      </c>
    </row>
    <row r="1857" spans="1:97" ht="15.75" hidden="1" customHeight="1">
      <c r="A1857" s="86"/>
      <c r="B1857" s="106"/>
      <c r="C1857" s="81"/>
      <c r="D1857" s="106"/>
      <c r="E1857" s="106"/>
      <c r="F1857" s="106"/>
      <c r="G1857" s="106"/>
      <c r="H1857" s="106"/>
      <c r="I1857" s="106"/>
      <c r="J1857" s="106"/>
      <c r="K1857" s="106"/>
      <c r="L1857" s="106"/>
      <c r="M1857" s="81"/>
      <c r="N1857" s="81"/>
      <c r="O1857" s="81"/>
      <c r="P1857" s="81"/>
      <c r="Q1857" s="81"/>
      <c r="R1857" s="81"/>
      <c r="S1857" s="81"/>
      <c r="T1857" s="81"/>
      <c r="U1857" s="81"/>
      <c r="V1857" s="81"/>
      <c r="W1857" s="81"/>
      <c r="X1857" s="81"/>
      <c r="Y1857" s="81"/>
      <c r="Z1857" s="81"/>
      <c r="AA1857" s="81"/>
      <c r="AB1857" s="81"/>
      <c r="AC1857" s="81"/>
      <c r="AD1857" s="81"/>
      <c r="AE1857" s="81"/>
      <c r="AF1857" s="81"/>
      <c r="AG1857" s="81"/>
      <c r="AH1857" s="81"/>
      <c r="AI1857" s="81"/>
      <c r="AJ1857" s="81"/>
      <c r="AK1857" s="81"/>
      <c r="AL1857" s="81"/>
      <c r="AM1857" s="81"/>
      <c r="AN1857" s="81"/>
      <c r="AO1857" s="81"/>
      <c r="AP1857" s="81"/>
      <c r="AQ1857" s="81"/>
      <c r="AR1857" s="81"/>
      <c r="AS1857" s="81"/>
      <c r="AT1857" s="81"/>
      <c r="AU1857" s="81"/>
      <c r="AV1857" s="81"/>
      <c r="AW1857" s="81"/>
      <c r="AX1857" s="81"/>
      <c r="AY1857" s="81"/>
      <c r="AZ1857" s="81"/>
      <c r="BA1857" s="81"/>
      <c r="BB1857" s="81"/>
      <c r="BC1857" s="81"/>
      <c r="BD1857" s="81"/>
      <c r="BE1857" s="81"/>
      <c r="BF1857" s="81"/>
      <c r="BG1857" s="81"/>
      <c r="BH1857" s="81"/>
      <c r="BI1857" s="81"/>
      <c r="BJ1857" s="86"/>
      <c r="BK1857" s="86"/>
      <c r="BL1857" s="34"/>
      <c r="BM1857" s="86"/>
      <c r="BN1857" s="86"/>
      <c r="BO1857" s="86"/>
      <c r="BP1857" s="86"/>
      <c r="BQ1857" s="86"/>
      <c r="BR1857" s="86"/>
      <c r="BS1857" s="86"/>
      <c r="BT1857" s="86"/>
      <c r="BU1857" s="86"/>
      <c r="BV1857" s="86"/>
      <c r="BW1857" s="86"/>
      <c r="BX1857" s="86"/>
      <c r="BY1857" s="86"/>
      <c r="BZ1857" s="86"/>
      <c r="CA1857" s="86"/>
      <c r="CB1857" s="86"/>
      <c r="CC1857" s="86"/>
      <c r="CD1857" s="86"/>
      <c r="CE1857" s="86"/>
      <c r="CF1857" s="86"/>
      <c r="CG1857" s="86"/>
      <c r="CH1857" s="86"/>
      <c r="CI1857" s="86"/>
      <c r="CJ1857" s="86"/>
      <c r="CK1857" s="86"/>
      <c r="CS1857" s="1" t="s">
        <v>4135</v>
      </c>
    </row>
    <row r="1858" spans="1:97" ht="15.75" hidden="1" customHeight="1">
      <c r="A1858" s="86"/>
      <c r="B1858" s="106"/>
      <c r="C1858" s="81"/>
      <c r="D1858" s="106"/>
      <c r="E1858" s="106"/>
      <c r="F1858" s="106"/>
      <c r="G1858" s="106"/>
      <c r="H1858" s="106"/>
      <c r="I1858" s="106"/>
      <c r="J1858" s="106"/>
      <c r="K1858" s="106"/>
      <c r="L1858" s="106"/>
      <c r="M1858" s="81"/>
      <c r="N1858" s="81"/>
      <c r="O1858" s="81"/>
      <c r="P1858" s="81"/>
      <c r="Q1858" s="81"/>
      <c r="R1858" s="81"/>
      <c r="S1858" s="81"/>
      <c r="T1858" s="81"/>
      <c r="U1858" s="81"/>
      <c r="V1858" s="81"/>
      <c r="W1858" s="81"/>
      <c r="X1858" s="81"/>
      <c r="Y1858" s="81"/>
      <c r="Z1858" s="81"/>
      <c r="AA1858" s="81"/>
      <c r="AB1858" s="81"/>
      <c r="AC1858" s="81"/>
      <c r="AD1858" s="81"/>
      <c r="AE1858" s="81"/>
      <c r="AF1858" s="81"/>
      <c r="AG1858" s="81"/>
      <c r="AH1858" s="81"/>
      <c r="AI1858" s="81"/>
      <c r="AJ1858" s="81"/>
      <c r="AK1858" s="81"/>
      <c r="AL1858" s="81"/>
      <c r="AM1858" s="81"/>
      <c r="AN1858" s="81"/>
      <c r="AO1858" s="81"/>
      <c r="AP1858" s="81"/>
      <c r="AQ1858" s="81"/>
      <c r="AR1858" s="81"/>
      <c r="AS1858" s="81"/>
      <c r="AT1858" s="81"/>
      <c r="AU1858" s="81"/>
      <c r="AV1858" s="81"/>
      <c r="AW1858" s="81"/>
      <c r="AX1858" s="81"/>
      <c r="AY1858" s="81"/>
      <c r="AZ1858" s="81"/>
      <c r="BA1858" s="81"/>
      <c r="BB1858" s="81"/>
      <c r="BC1858" s="81"/>
      <c r="BD1858" s="81"/>
      <c r="BE1858" s="81"/>
      <c r="BF1858" s="81"/>
      <c r="BG1858" s="81"/>
      <c r="BH1858" s="81"/>
      <c r="BI1858" s="81"/>
      <c r="BJ1858" s="86"/>
      <c r="BK1858" s="86"/>
      <c r="BL1858" s="34"/>
      <c r="BM1858" s="86"/>
      <c r="BN1858" s="86"/>
      <c r="BO1858" s="86"/>
      <c r="BP1858" s="86"/>
      <c r="BQ1858" s="86"/>
      <c r="BR1858" s="86"/>
      <c r="BS1858" s="86"/>
      <c r="BT1858" s="86"/>
      <c r="BU1858" s="86"/>
      <c r="BV1858" s="86"/>
      <c r="BW1858" s="86"/>
      <c r="BX1858" s="86"/>
      <c r="BY1858" s="86"/>
      <c r="BZ1858" s="86"/>
      <c r="CA1858" s="86"/>
      <c r="CB1858" s="86"/>
      <c r="CC1858" s="86"/>
      <c r="CD1858" s="86"/>
      <c r="CE1858" s="86"/>
      <c r="CF1858" s="86"/>
      <c r="CG1858" s="86"/>
      <c r="CH1858" s="86"/>
      <c r="CI1858" s="86"/>
      <c r="CJ1858" s="86"/>
      <c r="CK1858" s="86"/>
      <c r="CS1858" s="1" t="s">
        <v>4136</v>
      </c>
    </row>
    <row r="1859" spans="1:97" ht="15.75" hidden="1" customHeight="1">
      <c r="A1859" s="86"/>
      <c r="B1859" s="106"/>
      <c r="C1859" s="81"/>
      <c r="D1859" s="106"/>
      <c r="E1859" s="106"/>
      <c r="F1859" s="106"/>
      <c r="G1859" s="106"/>
      <c r="H1859" s="106"/>
      <c r="I1859" s="106"/>
      <c r="J1859" s="106"/>
      <c r="K1859" s="106"/>
      <c r="L1859" s="106"/>
      <c r="M1859" s="81"/>
      <c r="N1859" s="81"/>
      <c r="O1859" s="81"/>
      <c r="P1859" s="81"/>
      <c r="Q1859" s="81"/>
      <c r="R1859" s="81"/>
      <c r="S1859" s="81"/>
      <c r="T1859" s="81"/>
      <c r="U1859" s="81"/>
      <c r="V1859" s="81"/>
      <c r="W1859" s="81"/>
      <c r="X1859" s="81"/>
      <c r="Y1859" s="81"/>
      <c r="Z1859" s="81"/>
      <c r="AA1859" s="81"/>
      <c r="AB1859" s="81"/>
      <c r="AC1859" s="81"/>
      <c r="AD1859" s="81"/>
      <c r="AE1859" s="81"/>
      <c r="AF1859" s="81"/>
      <c r="AG1859" s="81"/>
      <c r="AH1859" s="81"/>
      <c r="AI1859" s="81"/>
      <c r="AJ1859" s="81"/>
      <c r="AK1859" s="81"/>
      <c r="AL1859" s="81"/>
      <c r="AM1859" s="81"/>
      <c r="AN1859" s="81"/>
      <c r="AO1859" s="81"/>
      <c r="AP1859" s="81"/>
      <c r="AQ1859" s="81"/>
      <c r="AR1859" s="81"/>
      <c r="AS1859" s="81"/>
      <c r="AT1859" s="81"/>
      <c r="AU1859" s="81"/>
      <c r="AV1859" s="81"/>
      <c r="AW1859" s="81"/>
      <c r="AX1859" s="81"/>
      <c r="AY1859" s="81"/>
      <c r="AZ1859" s="81"/>
      <c r="BA1859" s="81"/>
      <c r="BB1859" s="81"/>
      <c r="BC1859" s="81"/>
      <c r="BD1859" s="81"/>
      <c r="BE1859" s="81"/>
      <c r="BF1859" s="81"/>
      <c r="BG1859" s="81"/>
      <c r="BH1859" s="81"/>
      <c r="BI1859" s="81"/>
      <c r="BJ1859" s="86"/>
      <c r="BK1859" s="86"/>
      <c r="BL1859" s="34"/>
      <c r="BM1859" s="86"/>
      <c r="BN1859" s="86"/>
      <c r="BO1859" s="86"/>
      <c r="BP1859" s="86"/>
      <c r="BQ1859" s="86"/>
      <c r="BR1859" s="86"/>
      <c r="BS1859" s="86"/>
      <c r="BT1859" s="86"/>
      <c r="BU1859" s="86"/>
      <c r="BV1859" s="86"/>
      <c r="BW1859" s="86"/>
      <c r="BX1859" s="86"/>
      <c r="BY1859" s="86"/>
      <c r="BZ1859" s="86"/>
      <c r="CA1859" s="86"/>
      <c r="CB1859" s="86"/>
      <c r="CC1859" s="86"/>
      <c r="CD1859" s="86"/>
      <c r="CE1859" s="86"/>
      <c r="CF1859" s="86"/>
      <c r="CG1859" s="86"/>
      <c r="CH1859" s="86"/>
      <c r="CI1859" s="86"/>
      <c r="CJ1859" s="86"/>
      <c r="CK1859" s="86"/>
      <c r="CS1859" s="1" t="s">
        <v>4137</v>
      </c>
    </row>
    <row r="1860" spans="1:97" ht="15.75" hidden="1" customHeight="1">
      <c r="A1860" s="86"/>
      <c r="B1860" s="106"/>
      <c r="C1860" s="81"/>
      <c r="D1860" s="106"/>
      <c r="E1860" s="106"/>
      <c r="F1860" s="106"/>
      <c r="G1860" s="106"/>
      <c r="H1860" s="106"/>
      <c r="I1860" s="106"/>
      <c r="J1860" s="106"/>
      <c r="K1860" s="106"/>
      <c r="L1860" s="106"/>
      <c r="M1860" s="81"/>
      <c r="N1860" s="81"/>
      <c r="O1860" s="81"/>
      <c r="P1860" s="81"/>
      <c r="Q1860" s="81"/>
      <c r="R1860" s="81"/>
      <c r="S1860" s="81"/>
      <c r="T1860" s="81"/>
      <c r="U1860" s="81"/>
      <c r="V1860" s="81"/>
      <c r="W1860" s="81"/>
      <c r="X1860" s="81"/>
      <c r="Y1860" s="81"/>
      <c r="Z1860" s="81"/>
      <c r="AA1860" s="81"/>
      <c r="AB1860" s="81"/>
      <c r="AC1860" s="81"/>
      <c r="AD1860" s="81"/>
      <c r="AE1860" s="81"/>
      <c r="AF1860" s="81"/>
      <c r="AG1860" s="81"/>
      <c r="AH1860" s="81"/>
      <c r="AI1860" s="81"/>
      <c r="AJ1860" s="81"/>
      <c r="AK1860" s="81"/>
      <c r="AL1860" s="81"/>
      <c r="AM1860" s="81"/>
      <c r="AN1860" s="81"/>
      <c r="AO1860" s="81"/>
      <c r="AP1860" s="81"/>
      <c r="AQ1860" s="81"/>
      <c r="AR1860" s="81"/>
      <c r="AS1860" s="81"/>
      <c r="AT1860" s="81"/>
      <c r="AU1860" s="81"/>
      <c r="AV1860" s="81"/>
      <c r="AW1860" s="81"/>
      <c r="AX1860" s="81"/>
      <c r="AY1860" s="81"/>
      <c r="AZ1860" s="81"/>
      <c r="BA1860" s="81"/>
      <c r="BB1860" s="81"/>
      <c r="BC1860" s="81"/>
      <c r="BD1860" s="81"/>
      <c r="BE1860" s="81"/>
      <c r="BF1860" s="81"/>
      <c r="BG1860" s="81"/>
      <c r="BH1860" s="81"/>
      <c r="BI1860" s="81"/>
      <c r="BJ1860" s="86"/>
      <c r="BK1860" s="86"/>
      <c r="BL1860" s="34"/>
      <c r="BM1860" s="86"/>
      <c r="BN1860" s="86"/>
      <c r="BO1860" s="86"/>
      <c r="BP1860" s="86"/>
      <c r="BQ1860" s="86"/>
      <c r="BR1860" s="86"/>
      <c r="BS1860" s="86"/>
      <c r="BT1860" s="86"/>
      <c r="BU1860" s="86"/>
      <c r="BV1860" s="86"/>
      <c r="BW1860" s="86"/>
      <c r="BX1860" s="86"/>
      <c r="BY1860" s="86"/>
      <c r="BZ1860" s="86"/>
      <c r="CA1860" s="86"/>
      <c r="CB1860" s="86"/>
      <c r="CC1860" s="86"/>
      <c r="CD1860" s="86"/>
      <c r="CE1860" s="86"/>
      <c r="CF1860" s="86"/>
      <c r="CG1860" s="86"/>
      <c r="CH1860" s="86"/>
      <c r="CI1860" s="86"/>
      <c r="CJ1860" s="86"/>
      <c r="CK1860" s="86"/>
      <c r="CS1860" s="1" t="s">
        <v>4138</v>
      </c>
    </row>
    <row r="1861" spans="1:97" ht="15.75" hidden="1" customHeight="1">
      <c r="A1861" s="86"/>
      <c r="B1861" s="106"/>
      <c r="C1861" s="81"/>
      <c r="D1861" s="106"/>
      <c r="E1861" s="106"/>
      <c r="F1861" s="106"/>
      <c r="G1861" s="106"/>
      <c r="H1861" s="106"/>
      <c r="I1861" s="106"/>
      <c r="J1861" s="106"/>
      <c r="K1861" s="106"/>
      <c r="L1861" s="106"/>
      <c r="M1861" s="81"/>
      <c r="N1861" s="81"/>
      <c r="O1861" s="81"/>
      <c r="P1861" s="81"/>
      <c r="Q1861" s="81"/>
      <c r="R1861" s="81"/>
      <c r="S1861" s="81"/>
      <c r="T1861" s="81"/>
      <c r="U1861" s="81"/>
      <c r="V1861" s="81"/>
      <c r="W1861" s="81"/>
      <c r="X1861" s="81"/>
      <c r="Y1861" s="81"/>
      <c r="Z1861" s="81"/>
      <c r="AA1861" s="81"/>
      <c r="AB1861" s="81"/>
      <c r="AC1861" s="81"/>
      <c r="AD1861" s="81"/>
      <c r="AE1861" s="81"/>
      <c r="AF1861" s="81"/>
      <c r="AG1861" s="81"/>
      <c r="AH1861" s="81"/>
      <c r="AI1861" s="81"/>
      <c r="AJ1861" s="81"/>
      <c r="AK1861" s="81"/>
      <c r="AL1861" s="81"/>
      <c r="AM1861" s="81"/>
      <c r="AN1861" s="81"/>
      <c r="AO1861" s="81"/>
      <c r="AP1861" s="81"/>
      <c r="AQ1861" s="81"/>
      <c r="AR1861" s="81"/>
      <c r="AS1861" s="81"/>
      <c r="AT1861" s="81"/>
      <c r="AU1861" s="81"/>
      <c r="AV1861" s="81"/>
      <c r="AW1861" s="81"/>
      <c r="AX1861" s="81"/>
      <c r="AY1861" s="81"/>
      <c r="AZ1861" s="81"/>
      <c r="BA1861" s="81"/>
      <c r="BB1861" s="81"/>
      <c r="BC1861" s="81"/>
      <c r="BD1861" s="81"/>
      <c r="BE1861" s="81"/>
      <c r="BF1861" s="81"/>
      <c r="BG1861" s="81"/>
      <c r="BH1861" s="81"/>
      <c r="BI1861" s="81"/>
      <c r="BJ1861" s="86"/>
      <c r="BK1861" s="86"/>
      <c r="BL1861" s="34"/>
      <c r="BM1861" s="86"/>
      <c r="BN1861" s="86"/>
      <c r="BO1861" s="86"/>
      <c r="BP1861" s="86"/>
      <c r="BQ1861" s="86"/>
      <c r="BR1861" s="86"/>
      <c r="BS1861" s="86"/>
      <c r="BT1861" s="86"/>
      <c r="BU1861" s="86"/>
      <c r="BV1861" s="86"/>
      <c r="BW1861" s="86"/>
      <c r="BX1861" s="86"/>
      <c r="BY1861" s="86"/>
      <c r="BZ1861" s="86"/>
      <c r="CA1861" s="86"/>
      <c r="CB1861" s="86"/>
      <c r="CC1861" s="86"/>
      <c r="CD1861" s="86"/>
      <c r="CE1861" s="86"/>
      <c r="CF1861" s="86"/>
      <c r="CG1861" s="86"/>
      <c r="CH1861" s="86"/>
      <c r="CI1861" s="86"/>
      <c r="CJ1861" s="86"/>
      <c r="CK1861" s="86"/>
      <c r="CS1861" s="1" t="s">
        <v>4139</v>
      </c>
    </row>
    <row r="1862" spans="1:97" ht="15.75" hidden="1" customHeight="1">
      <c r="A1862" s="86"/>
      <c r="B1862" s="106"/>
      <c r="C1862" s="81"/>
      <c r="D1862" s="106"/>
      <c r="E1862" s="106"/>
      <c r="F1862" s="106"/>
      <c r="G1862" s="106"/>
      <c r="H1862" s="106"/>
      <c r="I1862" s="106"/>
      <c r="J1862" s="106"/>
      <c r="K1862" s="106"/>
      <c r="L1862" s="106"/>
      <c r="M1862" s="81"/>
      <c r="N1862" s="81"/>
      <c r="O1862" s="81"/>
      <c r="P1862" s="81"/>
      <c r="Q1862" s="81"/>
      <c r="R1862" s="81"/>
      <c r="S1862" s="81"/>
      <c r="T1862" s="81"/>
      <c r="U1862" s="81"/>
      <c r="V1862" s="81"/>
      <c r="W1862" s="81"/>
      <c r="X1862" s="81"/>
      <c r="Y1862" s="81"/>
      <c r="Z1862" s="81"/>
      <c r="AA1862" s="81"/>
      <c r="AB1862" s="81"/>
      <c r="AC1862" s="81"/>
      <c r="AD1862" s="81"/>
      <c r="AE1862" s="81"/>
      <c r="AF1862" s="81"/>
      <c r="AG1862" s="81"/>
      <c r="AH1862" s="81"/>
      <c r="AI1862" s="81"/>
      <c r="AJ1862" s="81"/>
      <c r="AK1862" s="81"/>
      <c r="AL1862" s="81"/>
      <c r="AM1862" s="81"/>
      <c r="AN1862" s="81"/>
      <c r="AO1862" s="81"/>
      <c r="AP1862" s="81"/>
      <c r="AQ1862" s="81"/>
      <c r="AR1862" s="81"/>
      <c r="AS1862" s="81"/>
      <c r="AT1862" s="81"/>
      <c r="AU1862" s="81"/>
      <c r="AV1862" s="81"/>
      <c r="AW1862" s="81"/>
      <c r="AX1862" s="81"/>
      <c r="AY1862" s="81"/>
      <c r="AZ1862" s="81"/>
      <c r="BA1862" s="81"/>
      <c r="BB1862" s="81"/>
      <c r="BC1862" s="81"/>
      <c r="BD1862" s="81"/>
      <c r="BE1862" s="81"/>
      <c r="BF1862" s="81"/>
      <c r="BG1862" s="81"/>
      <c r="BH1862" s="81"/>
      <c r="BI1862" s="81"/>
      <c r="BJ1862" s="86"/>
      <c r="BK1862" s="86"/>
      <c r="BL1862" s="34"/>
      <c r="BM1862" s="86"/>
      <c r="BN1862" s="86"/>
      <c r="BO1862" s="86"/>
      <c r="BP1862" s="86"/>
      <c r="BQ1862" s="86"/>
      <c r="BR1862" s="86"/>
      <c r="BS1862" s="86"/>
      <c r="BT1862" s="86"/>
      <c r="BU1862" s="86"/>
      <c r="BV1862" s="86"/>
      <c r="BW1862" s="86"/>
      <c r="BX1862" s="86"/>
      <c r="BY1862" s="86"/>
      <c r="BZ1862" s="86"/>
      <c r="CA1862" s="86"/>
      <c r="CB1862" s="86"/>
      <c r="CC1862" s="86"/>
      <c r="CD1862" s="86"/>
      <c r="CE1862" s="86"/>
      <c r="CF1862" s="86"/>
      <c r="CG1862" s="86"/>
      <c r="CH1862" s="86"/>
      <c r="CI1862" s="86"/>
      <c r="CJ1862" s="86"/>
      <c r="CK1862" s="86"/>
      <c r="CS1862" s="1" t="s">
        <v>4140</v>
      </c>
    </row>
    <row r="1863" spans="1:97" ht="15.75" hidden="1" customHeight="1">
      <c r="A1863" s="86"/>
      <c r="B1863" s="106"/>
      <c r="C1863" s="81"/>
      <c r="D1863" s="106"/>
      <c r="E1863" s="106"/>
      <c r="F1863" s="106"/>
      <c r="G1863" s="106"/>
      <c r="H1863" s="106"/>
      <c r="I1863" s="106"/>
      <c r="J1863" s="106"/>
      <c r="K1863" s="106"/>
      <c r="L1863" s="106"/>
      <c r="M1863" s="81"/>
      <c r="N1863" s="81"/>
      <c r="O1863" s="81"/>
      <c r="P1863" s="81"/>
      <c r="Q1863" s="81"/>
      <c r="R1863" s="81"/>
      <c r="S1863" s="81"/>
      <c r="T1863" s="81"/>
      <c r="U1863" s="81"/>
      <c r="V1863" s="81"/>
      <c r="W1863" s="81"/>
      <c r="X1863" s="81"/>
      <c r="Y1863" s="81"/>
      <c r="Z1863" s="81"/>
      <c r="AA1863" s="81"/>
      <c r="AB1863" s="81"/>
      <c r="AC1863" s="81"/>
      <c r="AD1863" s="81"/>
      <c r="AE1863" s="81"/>
      <c r="AF1863" s="81"/>
      <c r="AG1863" s="81"/>
      <c r="AH1863" s="81"/>
      <c r="AI1863" s="81"/>
      <c r="AJ1863" s="81"/>
      <c r="AK1863" s="81"/>
      <c r="AL1863" s="81"/>
      <c r="AM1863" s="81"/>
      <c r="AN1863" s="81"/>
      <c r="AO1863" s="81"/>
      <c r="AP1863" s="81"/>
      <c r="AQ1863" s="81"/>
      <c r="AR1863" s="81"/>
      <c r="AS1863" s="81"/>
      <c r="AT1863" s="81"/>
      <c r="AU1863" s="81"/>
      <c r="AV1863" s="81"/>
      <c r="AW1863" s="81"/>
      <c r="AX1863" s="81"/>
      <c r="AY1863" s="81"/>
      <c r="AZ1863" s="81"/>
      <c r="BA1863" s="81"/>
      <c r="BB1863" s="81"/>
      <c r="BC1863" s="81"/>
      <c r="BD1863" s="81"/>
      <c r="BE1863" s="81"/>
      <c r="BF1863" s="81"/>
      <c r="BG1863" s="81"/>
      <c r="BH1863" s="81"/>
      <c r="BI1863" s="81"/>
      <c r="BJ1863" s="86"/>
      <c r="BK1863" s="86"/>
      <c r="BL1863" s="34"/>
      <c r="BM1863" s="86"/>
      <c r="BN1863" s="86"/>
      <c r="BO1863" s="86"/>
      <c r="BP1863" s="86"/>
      <c r="BQ1863" s="86"/>
      <c r="BR1863" s="86"/>
      <c r="BS1863" s="86"/>
      <c r="BT1863" s="86"/>
      <c r="BU1863" s="86"/>
      <c r="BV1863" s="86"/>
      <c r="BW1863" s="86"/>
      <c r="BX1863" s="86"/>
      <c r="BY1863" s="86"/>
      <c r="BZ1863" s="86"/>
      <c r="CA1863" s="86"/>
      <c r="CB1863" s="86"/>
      <c r="CC1863" s="86"/>
      <c r="CD1863" s="86"/>
      <c r="CE1863" s="86"/>
      <c r="CF1863" s="86"/>
      <c r="CG1863" s="86"/>
      <c r="CH1863" s="86"/>
      <c r="CI1863" s="86"/>
      <c r="CJ1863" s="86"/>
      <c r="CK1863" s="86"/>
      <c r="CS1863" s="1" t="s">
        <v>4141</v>
      </c>
    </row>
    <row r="1864" spans="1:97" ht="15.75" hidden="1" customHeight="1">
      <c r="A1864" s="86"/>
      <c r="B1864" s="106"/>
      <c r="C1864" s="81"/>
      <c r="D1864" s="106"/>
      <c r="E1864" s="106"/>
      <c r="F1864" s="106"/>
      <c r="G1864" s="106"/>
      <c r="H1864" s="106"/>
      <c r="I1864" s="106"/>
      <c r="J1864" s="106"/>
      <c r="K1864" s="106"/>
      <c r="L1864" s="106"/>
      <c r="M1864" s="81"/>
      <c r="N1864" s="81"/>
      <c r="O1864" s="81"/>
      <c r="P1864" s="81"/>
      <c r="Q1864" s="81"/>
      <c r="R1864" s="81"/>
      <c r="S1864" s="81"/>
      <c r="T1864" s="81"/>
      <c r="U1864" s="81"/>
      <c r="V1864" s="81"/>
      <c r="W1864" s="81"/>
      <c r="X1864" s="81"/>
      <c r="Y1864" s="81"/>
      <c r="Z1864" s="81"/>
      <c r="AA1864" s="81"/>
      <c r="AB1864" s="81"/>
      <c r="AC1864" s="81"/>
      <c r="AD1864" s="81"/>
      <c r="AE1864" s="81"/>
      <c r="AF1864" s="81"/>
      <c r="AG1864" s="81"/>
      <c r="AH1864" s="81"/>
      <c r="AI1864" s="81"/>
      <c r="AJ1864" s="81"/>
      <c r="AK1864" s="81"/>
      <c r="AL1864" s="81"/>
      <c r="AM1864" s="81"/>
      <c r="AN1864" s="81"/>
      <c r="AO1864" s="81"/>
      <c r="AP1864" s="81"/>
      <c r="AQ1864" s="81"/>
      <c r="AR1864" s="81"/>
      <c r="AS1864" s="81"/>
      <c r="AT1864" s="81"/>
      <c r="AU1864" s="81"/>
      <c r="AV1864" s="81"/>
      <c r="AW1864" s="81"/>
      <c r="AX1864" s="81"/>
      <c r="AY1864" s="81"/>
      <c r="AZ1864" s="81"/>
      <c r="BA1864" s="81"/>
      <c r="BB1864" s="81"/>
      <c r="BC1864" s="81"/>
      <c r="BD1864" s="81"/>
      <c r="BE1864" s="81"/>
      <c r="BF1864" s="81"/>
      <c r="BG1864" s="81"/>
      <c r="BH1864" s="81"/>
      <c r="BI1864" s="81"/>
      <c r="BJ1864" s="86"/>
      <c r="BK1864" s="86"/>
      <c r="BL1864" s="34"/>
      <c r="BM1864" s="86"/>
      <c r="BN1864" s="86"/>
      <c r="BO1864" s="86"/>
      <c r="BP1864" s="86"/>
      <c r="BQ1864" s="86"/>
      <c r="BR1864" s="86"/>
      <c r="BS1864" s="86"/>
      <c r="BT1864" s="86"/>
      <c r="BU1864" s="86"/>
      <c r="BV1864" s="86"/>
      <c r="BW1864" s="86"/>
      <c r="BX1864" s="86"/>
      <c r="BY1864" s="86"/>
      <c r="BZ1864" s="86"/>
      <c r="CA1864" s="86"/>
      <c r="CB1864" s="86"/>
      <c r="CC1864" s="86"/>
      <c r="CD1864" s="86"/>
      <c r="CE1864" s="86"/>
      <c r="CF1864" s="86"/>
      <c r="CG1864" s="86"/>
      <c r="CH1864" s="86"/>
      <c r="CI1864" s="86"/>
      <c r="CJ1864" s="86"/>
      <c r="CK1864" s="86"/>
      <c r="CS1864" s="1" t="s">
        <v>4142</v>
      </c>
    </row>
    <row r="1865" spans="1:97" ht="15.75" hidden="1" customHeight="1">
      <c r="A1865" s="86"/>
      <c r="B1865" s="106"/>
      <c r="C1865" s="81"/>
      <c r="D1865" s="106"/>
      <c r="E1865" s="106"/>
      <c r="F1865" s="106"/>
      <c r="G1865" s="106"/>
      <c r="H1865" s="106"/>
      <c r="I1865" s="106"/>
      <c r="J1865" s="106"/>
      <c r="K1865" s="106"/>
      <c r="L1865" s="106"/>
      <c r="M1865" s="81"/>
      <c r="N1865" s="81"/>
      <c r="O1865" s="81"/>
      <c r="P1865" s="81"/>
      <c r="Q1865" s="81"/>
      <c r="R1865" s="81"/>
      <c r="S1865" s="81"/>
      <c r="T1865" s="81"/>
      <c r="U1865" s="81"/>
      <c r="V1865" s="81"/>
      <c r="W1865" s="81"/>
      <c r="X1865" s="81"/>
      <c r="Y1865" s="81"/>
      <c r="Z1865" s="81"/>
      <c r="AA1865" s="81"/>
      <c r="AB1865" s="81"/>
      <c r="AC1865" s="81"/>
      <c r="AD1865" s="81"/>
      <c r="AE1865" s="81"/>
      <c r="AF1865" s="81"/>
      <c r="AG1865" s="81"/>
      <c r="AH1865" s="81"/>
      <c r="AI1865" s="81"/>
      <c r="AJ1865" s="81"/>
      <c r="AK1865" s="81"/>
      <c r="AL1865" s="81"/>
      <c r="AM1865" s="81"/>
      <c r="AN1865" s="81"/>
      <c r="AO1865" s="81"/>
      <c r="AP1865" s="81"/>
      <c r="AQ1865" s="81"/>
      <c r="AR1865" s="81"/>
      <c r="AS1865" s="81"/>
      <c r="AT1865" s="81"/>
      <c r="AU1865" s="81"/>
      <c r="AV1865" s="81"/>
      <c r="AW1865" s="81"/>
      <c r="AX1865" s="81"/>
      <c r="AY1865" s="81"/>
      <c r="AZ1865" s="81"/>
      <c r="BA1865" s="81"/>
      <c r="BB1865" s="81"/>
      <c r="BC1865" s="81"/>
      <c r="BD1865" s="81"/>
      <c r="BE1865" s="81"/>
      <c r="BF1865" s="81"/>
      <c r="BG1865" s="81"/>
      <c r="BH1865" s="81"/>
      <c r="BI1865" s="81"/>
      <c r="BJ1865" s="86"/>
      <c r="BK1865" s="86"/>
      <c r="BL1865" s="34"/>
      <c r="BM1865" s="86"/>
      <c r="BN1865" s="86"/>
      <c r="BO1865" s="86"/>
      <c r="BP1865" s="86"/>
      <c r="BQ1865" s="86"/>
      <c r="BR1865" s="86"/>
      <c r="BS1865" s="86"/>
      <c r="BT1865" s="86"/>
      <c r="BU1865" s="86"/>
      <c r="BV1865" s="86"/>
      <c r="BW1865" s="86"/>
      <c r="BX1865" s="86"/>
      <c r="BY1865" s="86"/>
      <c r="BZ1865" s="86"/>
      <c r="CA1865" s="86"/>
      <c r="CB1865" s="86"/>
      <c r="CC1865" s="86"/>
      <c r="CD1865" s="86"/>
      <c r="CE1865" s="86"/>
      <c r="CF1865" s="86"/>
      <c r="CG1865" s="86"/>
      <c r="CH1865" s="86"/>
      <c r="CI1865" s="86"/>
      <c r="CJ1865" s="86"/>
      <c r="CK1865" s="86"/>
      <c r="CS1865" s="1" t="s">
        <v>4143</v>
      </c>
    </row>
    <row r="1866" spans="1:97" ht="15.75" hidden="1" customHeight="1">
      <c r="A1866" s="86"/>
      <c r="B1866" s="106"/>
      <c r="C1866" s="81"/>
      <c r="D1866" s="106"/>
      <c r="E1866" s="106"/>
      <c r="F1866" s="106"/>
      <c r="G1866" s="106"/>
      <c r="H1866" s="106"/>
      <c r="I1866" s="106"/>
      <c r="J1866" s="106"/>
      <c r="K1866" s="106"/>
      <c r="L1866" s="106"/>
      <c r="M1866" s="81"/>
      <c r="N1866" s="81"/>
      <c r="O1866" s="81"/>
      <c r="P1866" s="81"/>
      <c r="Q1866" s="81"/>
      <c r="R1866" s="81"/>
      <c r="S1866" s="81"/>
      <c r="T1866" s="81"/>
      <c r="U1866" s="81"/>
      <c r="V1866" s="81"/>
      <c r="W1866" s="81"/>
      <c r="X1866" s="81"/>
      <c r="Y1866" s="81"/>
      <c r="Z1866" s="81"/>
      <c r="AA1866" s="81"/>
      <c r="AB1866" s="81"/>
      <c r="AC1866" s="81"/>
      <c r="AD1866" s="81"/>
      <c r="AE1866" s="81"/>
      <c r="AF1866" s="81"/>
      <c r="AG1866" s="81"/>
      <c r="AH1866" s="81"/>
      <c r="AI1866" s="81"/>
      <c r="AJ1866" s="81"/>
      <c r="AK1866" s="81"/>
      <c r="AL1866" s="81"/>
      <c r="AM1866" s="81"/>
      <c r="AN1866" s="81"/>
      <c r="AO1866" s="81"/>
      <c r="AP1866" s="81"/>
      <c r="AQ1866" s="81"/>
      <c r="AR1866" s="81"/>
      <c r="AS1866" s="81"/>
      <c r="AT1866" s="81"/>
      <c r="AU1866" s="81"/>
      <c r="AV1866" s="81"/>
      <c r="AW1866" s="81"/>
      <c r="AX1866" s="81"/>
      <c r="AY1866" s="81"/>
      <c r="AZ1866" s="81"/>
      <c r="BA1866" s="81"/>
      <c r="BB1866" s="81"/>
      <c r="BC1866" s="81"/>
      <c r="BD1866" s="81"/>
      <c r="BE1866" s="81"/>
      <c r="BF1866" s="81"/>
      <c r="BG1866" s="81"/>
      <c r="BH1866" s="81"/>
      <c r="BI1866" s="81"/>
      <c r="BJ1866" s="86"/>
      <c r="BK1866" s="86"/>
      <c r="BL1866" s="34"/>
      <c r="BM1866" s="86"/>
      <c r="BN1866" s="86"/>
      <c r="BO1866" s="86"/>
      <c r="BP1866" s="86"/>
      <c r="BQ1866" s="86"/>
      <c r="BR1866" s="86"/>
      <c r="BS1866" s="86"/>
      <c r="BT1866" s="86"/>
      <c r="BU1866" s="86"/>
      <c r="BV1866" s="86"/>
      <c r="BW1866" s="86"/>
      <c r="BX1866" s="86"/>
      <c r="BY1866" s="86"/>
      <c r="BZ1866" s="86"/>
      <c r="CA1866" s="86"/>
      <c r="CB1866" s="86"/>
      <c r="CC1866" s="86"/>
      <c r="CD1866" s="86"/>
      <c r="CE1866" s="86"/>
      <c r="CF1866" s="86"/>
      <c r="CG1866" s="86"/>
      <c r="CH1866" s="86"/>
      <c r="CI1866" s="86"/>
      <c r="CJ1866" s="86"/>
      <c r="CK1866" s="86"/>
      <c r="CS1866" s="1" t="s">
        <v>4144</v>
      </c>
    </row>
    <row r="1867" spans="1:97" ht="15.75" hidden="1" customHeight="1">
      <c r="A1867" s="86"/>
      <c r="B1867" s="106"/>
      <c r="C1867" s="81"/>
      <c r="D1867" s="106"/>
      <c r="E1867" s="106"/>
      <c r="F1867" s="106"/>
      <c r="G1867" s="106"/>
      <c r="H1867" s="106"/>
      <c r="I1867" s="106"/>
      <c r="J1867" s="106"/>
      <c r="K1867" s="106"/>
      <c r="L1867" s="106"/>
      <c r="M1867" s="81"/>
      <c r="N1867" s="81"/>
      <c r="O1867" s="81"/>
      <c r="P1867" s="81"/>
      <c r="Q1867" s="81"/>
      <c r="R1867" s="81"/>
      <c r="S1867" s="81"/>
      <c r="T1867" s="81"/>
      <c r="U1867" s="81"/>
      <c r="V1867" s="81"/>
      <c r="W1867" s="81"/>
      <c r="X1867" s="81"/>
      <c r="Y1867" s="81"/>
      <c r="Z1867" s="81"/>
      <c r="AA1867" s="81"/>
      <c r="AB1867" s="81"/>
      <c r="AC1867" s="81"/>
      <c r="AD1867" s="81"/>
      <c r="AE1867" s="81"/>
      <c r="AF1867" s="81"/>
      <c r="AG1867" s="81"/>
      <c r="AH1867" s="81"/>
      <c r="AI1867" s="81"/>
      <c r="AJ1867" s="81"/>
      <c r="AK1867" s="81"/>
      <c r="AL1867" s="81"/>
      <c r="AM1867" s="81"/>
      <c r="AN1867" s="81"/>
      <c r="AO1867" s="81"/>
      <c r="AP1867" s="81"/>
      <c r="AQ1867" s="81"/>
      <c r="AR1867" s="81"/>
      <c r="AS1867" s="81"/>
      <c r="AT1867" s="81"/>
      <c r="AU1867" s="81"/>
      <c r="AV1867" s="81"/>
      <c r="AW1867" s="81"/>
      <c r="AX1867" s="81"/>
      <c r="AY1867" s="81"/>
      <c r="AZ1867" s="81"/>
      <c r="BA1867" s="81"/>
      <c r="BB1867" s="81"/>
      <c r="BC1867" s="81"/>
      <c r="BD1867" s="81"/>
      <c r="BE1867" s="81"/>
      <c r="BF1867" s="81"/>
      <c r="BG1867" s="81"/>
      <c r="BH1867" s="81"/>
      <c r="BI1867" s="81"/>
      <c r="BJ1867" s="86"/>
      <c r="BK1867" s="86"/>
      <c r="BL1867" s="34"/>
      <c r="BM1867" s="86"/>
      <c r="BN1867" s="86"/>
      <c r="BO1867" s="86"/>
      <c r="BP1867" s="86"/>
      <c r="BQ1867" s="86"/>
      <c r="BR1867" s="86"/>
      <c r="BS1867" s="86"/>
      <c r="BT1867" s="86"/>
      <c r="BU1867" s="86"/>
      <c r="BV1867" s="86"/>
      <c r="BW1867" s="86"/>
      <c r="BX1867" s="86"/>
      <c r="BY1867" s="86"/>
      <c r="BZ1867" s="86"/>
      <c r="CA1867" s="86"/>
      <c r="CB1867" s="86"/>
      <c r="CC1867" s="86"/>
      <c r="CD1867" s="86"/>
      <c r="CE1867" s="86"/>
      <c r="CF1867" s="86"/>
      <c r="CG1867" s="86"/>
      <c r="CH1867" s="86"/>
      <c r="CI1867" s="86"/>
      <c r="CJ1867" s="86"/>
      <c r="CK1867" s="86"/>
      <c r="CS1867" s="1" t="s">
        <v>4145</v>
      </c>
    </row>
    <row r="1868" spans="1:97" ht="15.75" hidden="1" customHeight="1">
      <c r="A1868" s="86"/>
      <c r="B1868" s="106"/>
      <c r="C1868" s="81"/>
      <c r="D1868" s="106"/>
      <c r="E1868" s="106"/>
      <c r="F1868" s="106"/>
      <c r="G1868" s="106"/>
      <c r="H1868" s="106"/>
      <c r="I1868" s="106"/>
      <c r="J1868" s="106"/>
      <c r="K1868" s="106"/>
      <c r="L1868" s="106"/>
      <c r="M1868" s="81"/>
      <c r="N1868" s="81"/>
      <c r="O1868" s="81"/>
      <c r="P1868" s="81"/>
      <c r="Q1868" s="81"/>
      <c r="R1868" s="81"/>
      <c r="S1868" s="81"/>
      <c r="T1868" s="81"/>
      <c r="U1868" s="81"/>
      <c r="V1868" s="81"/>
      <c r="W1868" s="81"/>
      <c r="X1868" s="81"/>
      <c r="Y1868" s="81"/>
      <c r="Z1868" s="81"/>
      <c r="AA1868" s="81"/>
      <c r="AB1868" s="81"/>
      <c r="AC1868" s="81"/>
      <c r="AD1868" s="81"/>
      <c r="AE1868" s="81"/>
      <c r="AF1868" s="81"/>
      <c r="AG1868" s="81"/>
      <c r="AH1868" s="81"/>
      <c r="AI1868" s="81"/>
      <c r="AJ1868" s="81"/>
      <c r="AK1868" s="81"/>
      <c r="AL1868" s="81"/>
      <c r="AM1868" s="81"/>
      <c r="AN1868" s="81"/>
      <c r="AO1868" s="81"/>
      <c r="AP1868" s="81"/>
      <c r="AQ1868" s="81"/>
      <c r="AR1868" s="81"/>
      <c r="AS1868" s="81"/>
      <c r="AT1868" s="81"/>
      <c r="AU1868" s="81"/>
      <c r="AV1868" s="81"/>
      <c r="AW1868" s="81"/>
      <c r="AX1868" s="81"/>
      <c r="AY1868" s="81"/>
      <c r="AZ1868" s="81"/>
      <c r="BA1868" s="81"/>
      <c r="BB1868" s="81"/>
      <c r="BC1868" s="81"/>
      <c r="BD1868" s="81"/>
      <c r="BE1868" s="81"/>
      <c r="BF1868" s="81"/>
      <c r="BG1868" s="81"/>
      <c r="BH1868" s="81"/>
      <c r="BI1868" s="81"/>
      <c r="BJ1868" s="86"/>
      <c r="BK1868" s="86"/>
      <c r="BL1868" s="34"/>
      <c r="BM1868" s="86"/>
      <c r="BN1868" s="86"/>
      <c r="BO1868" s="86"/>
      <c r="BP1868" s="86"/>
      <c r="BQ1868" s="86"/>
      <c r="BR1868" s="86"/>
      <c r="BS1868" s="86"/>
      <c r="BT1868" s="86"/>
      <c r="BU1868" s="86"/>
      <c r="BV1868" s="86"/>
      <c r="BW1868" s="86"/>
      <c r="BX1868" s="86"/>
      <c r="BY1868" s="86"/>
      <c r="BZ1868" s="86"/>
      <c r="CA1868" s="86"/>
      <c r="CB1868" s="86"/>
      <c r="CC1868" s="86"/>
      <c r="CD1868" s="86"/>
      <c r="CE1868" s="86"/>
      <c r="CF1868" s="86"/>
      <c r="CG1868" s="86"/>
      <c r="CH1868" s="86"/>
      <c r="CI1868" s="86"/>
      <c r="CJ1868" s="86"/>
      <c r="CK1868" s="86"/>
      <c r="CS1868" s="1" t="s">
        <v>602</v>
      </c>
    </row>
    <row r="1869" spans="1:97" ht="15.75" hidden="1" customHeight="1">
      <c r="A1869" s="86"/>
      <c r="B1869" s="106"/>
      <c r="C1869" s="81"/>
      <c r="D1869" s="106"/>
      <c r="E1869" s="106"/>
      <c r="F1869" s="106"/>
      <c r="G1869" s="106"/>
      <c r="H1869" s="106"/>
      <c r="I1869" s="106"/>
      <c r="J1869" s="106"/>
      <c r="K1869" s="106"/>
      <c r="L1869" s="106"/>
      <c r="M1869" s="81"/>
      <c r="N1869" s="81"/>
      <c r="O1869" s="81"/>
      <c r="P1869" s="81"/>
      <c r="Q1869" s="81"/>
      <c r="R1869" s="81"/>
      <c r="S1869" s="81"/>
      <c r="T1869" s="81"/>
      <c r="U1869" s="81"/>
      <c r="V1869" s="81"/>
      <c r="W1869" s="81"/>
      <c r="X1869" s="81"/>
      <c r="Y1869" s="81"/>
      <c r="Z1869" s="81"/>
      <c r="AA1869" s="81"/>
      <c r="AB1869" s="81"/>
      <c r="AC1869" s="81"/>
      <c r="AD1869" s="81"/>
      <c r="AE1869" s="81"/>
      <c r="AF1869" s="81"/>
      <c r="AG1869" s="81"/>
      <c r="AH1869" s="81"/>
      <c r="AI1869" s="81"/>
      <c r="AJ1869" s="81"/>
      <c r="AK1869" s="81"/>
      <c r="AL1869" s="81"/>
      <c r="AM1869" s="81"/>
      <c r="AN1869" s="81"/>
      <c r="AO1869" s="81"/>
      <c r="AP1869" s="81"/>
      <c r="AQ1869" s="81"/>
      <c r="AR1869" s="81"/>
      <c r="AS1869" s="81"/>
      <c r="AT1869" s="81"/>
      <c r="AU1869" s="81"/>
      <c r="AV1869" s="81"/>
      <c r="AW1869" s="81"/>
      <c r="AX1869" s="81"/>
      <c r="AY1869" s="81"/>
      <c r="AZ1869" s="81"/>
      <c r="BA1869" s="81"/>
      <c r="BB1869" s="81"/>
      <c r="BC1869" s="81"/>
      <c r="BD1869" s="81"/>
      <c r="BE1869" s="81"/>
      <c r="BF1869" s="81"/>
      <c r="BG1869" s="81"/>
      <c r="BH1869" s="81"/>
      <c r="BI1869" s="81"/>
      <c r="BJ1869" s="86"/>
      <c r="BK1869" s="86"/>
      <c r="BL1869" s="34"/>
      <c r="BM1869" s="86"/>
      <c r="BN1869" s="86"/>
      <c r="BO1869" s="86"/>
      <c r="BP1869" s="86"/>
      <c r="BQ1869" s="86"/>
      <c r="BR1869" s="86"/>
      <c r="BS1869" s="86"/>
      <c r="BT1869" s="86"/>
      <c r="BU1869" s="86"/>
      <c r="BV1869" s="86"/>
      <c r="BW1869" s="86"/>
      <c r="BX1869" s="86"/>
      <c r="BY1869" s="86"/>
      <c r="BZ1869" s="86"/>
      <c r="CA1869" s="86"/>
      <c r="CB1869" s="86"/>
      <c r="CC1869" s="86"/>
      <c r="CD1869" s="86"/>
      <c r="CE1869" s="86"/>
      <c r="CF1869" s="86"/>
      <c r="CG1869" s="86"/>
      <c r="CH1869" s="86"/>
      <c r="CI1869" s="86"/>
      <c r="CJ1869" s="86"/>
      <c r="CK1869" s="86"/>
      <c r="CS1869" s="1" t="s">
        <v>687</v>
      </c>
    </row>
    <row r="1870" spans="1:97" ht="15.75" hidden="1" customHeight="1">
      <c r="A1870" s="86"/>
      <c r="B1870" s="106"/>
      <c r="C1870" s="81"/>
      <c r="D1870" s="106"/>
      <c r="E1870" s="106"/>
      <c r="F1870" s="106"/>
      <c r="G1870" s="106"/>
      <c r="H1870" s="106"/>
      <c r="I1870" s="106"/>
      <c r="J1870" s="106"/>
      <c r="K1870" s="106"/>
      <c r="L1870" s="106"/>
      <c r="M1870" s="81"/>
      <c r="N1870" s="81"/>
      <c r="O1870" s="81"/>
      <c r="P1870" s="81"/>
      <c r="Q1870" s="81"/>
      <c r="R1870" s="81"/>
      <c r="S1870" s="81"/>
      <c r="T1870" s="81"/>
      <c r="U1870" s="81"/>
      <c r="V1870" s="81"/>
      <c r="W1870" s="81"/>
      <c r="X1870" s="81"/>
      <c r="Y1870" s="81"/>
      <c r="Z1870" s="81"/>
      <c r="AA1870" s="81"/>
      <c r="AB1870" s="81"/>
      <c r="AC1870" s="81"/>
      <c r="AD1870" s="81"/>
      <c r="AE1870" s="81"/>
      <c r="AF1870" s="81"/>
      <c r="AG1870" s="81"/>
      <c r="AH1870" s="81"/>
      <c r="AI1870" s="81"/>
      <c r="AJ1870" s="81"/>
      <c r="AK1870" s="81"/>
      <c r="AL1870" s="81"/>
      <c r="AM1870" s="81"/>
      <c r="AN1870" s="81"/>
      <c r="AO1870" s="81"/>
      <c r="AP1870" s="81"/>
      <c r="AQ1870" s="81"/>
      <c r="AR1870" s="81"/>
      <c r="AS1870" s="81"/>
      <c r="AT1870" s="81"/>
      <c r="AU1870" s="81"/>
      <c r="AV1870" s="81"/>
      <c r="AW1870" s="81"/>
      <c r="AX1870" s="81"/>
      <c r="AY1870" s="81"/>
      <c r="AZ1870" s="81"/>
      <c r="BA1870" s="81"/>
      <c r="BB1870" s="81"/>
      <c r="BC1870" s="81"/>
      <c r="BD1870" s="81"/>
      <c r="BE1870" s="81"/>
      <c r="BF1870" s="81"/>
      <c r="BG1870" s="81"/>
      <c r="BH1870" s="81"/>
      <c r="BI1870" s="81"/>
      <c r="BJ1870" s="86"/>
      <c r="BK1870" s="86"/>
      <c r="BL1870" s="34"/>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S1870" s="1" t="s">
        <v>4146</v>
      </c>
    </row>
    <row r="1871" spans="1:97" ht="15.75" hidden="1" customHeight="1">
      <c r="A1871" s="86"/>
      <c r="B1871" s="106"/>
      <c r="C1871" s="81"/>
      <c r="D1871" s="106"/>
      <c r="E1871" s="106"/>
      <c r="F1871" s="106"/>
      <c r="G1871" s="106"/>
      <c r="H1871" s="106"/>
      <c r="I1871" s="106"/>
      <c r="J1871" s="106"/>
      <c r="K1871" s="106"/>
      <c r="L1871" s="106"/>
      <c r="M1871" s="81"/>
      <c r="N1871" s="81"/>
      <c r="O1871" s="81"/>
      <c r="P1871" s="81"/>
      <c r="Q1871" s="81"/>
      <c r="R1871" s="81"/>
      <c r="S1871" s="81"/>
      <c r="T1871" s="81"/>
      <c r="U1871" s="81"/>
      <c r="V1871" s="81"/>
      <c r="W1871" s="81"/>
      <c r="X1871" s="81"/>
      <c r="Y1871" s="81"/>
      <c r="Z1871" s="81"/>
      <c r="AA1871" s="81"/>
      <c r="AB1871" s="81"/>
      <c r="AC1871" s="81"/>
      <c r="AD1871" s="81"/>
      <c r="AE1871" s="81"/>
      <c r="AF1871" s="81"/>
      <c r="AG1871" s="81"/>
      <c r="AH1871" s="81"/>
      <c r="AI1871" s="81"/>
      <c r="AJ1871" s="81"/>
      <c r="AK1871" s="81"/>
      <c r="AL1871" s="81"/>
      <c r="AM1871" s="81"/>
      <c r="AN1871" s="81"/>
      <c r="AO1871" s="81"/>
      <c r="AP1871" s="81"/>
      <c r="AQ1871" s="81"/>
      <c r="AR1871" s="81"/>
      <c r="AS1871" s="81"/>
      <c r="AT1871" s="81"/>
      <c r="AU1871" s="81"/>
      <c r="AV1871" s="81"/>
      <c r="AW1871" s="81"/>
      <c r="AX1871" s="81"/>
      <c r="AY1871" s="81"/>
      <c r="AZ1871" s="81"/>
      <c r="BA1871" s="81"/>
      <c r="BB1871" s="81"/>
      <c r="BC1871" s="81"/>
      <c r="BD1871" s="81"/>
      <c r="BE1871" s="81"/>
      <c r="BF1871" s="81"/>
      <c r="BG1871" s="81"/>
      <c r="BH1871" s="81"/>
      <c r="BI1871" s="81"/>
      <c r="BJ1871" s="86"/>
      <c r="BK1871" s="86"/>
      <c r="BL1871" s="34"/>
      <c r="BM1871" s="86"/>
      <c r="BN1871" s="86"/>
      <c r="BO1871" s="86"/>
      <c r="BP1871" s="86"/>
      <c r="BQ1871" s="86"/>
      <c r="BR1871" s="86"/>
      <c r="BS1871" s="86"/>
      <c r="BT1871" s="86"/>
      <c r="BU1871" s="86"/>
      <c r="BV1871" s="86"/>
      <c r="BW1871" s="86"/>
      <c r="BX1871" s="86"/>
      <c r="BY1871" s="86"/>
      <c r="BZ1871" s="86"/>
      <c r="CA1871" s="86"/>
      <c r="CB1871" s="86"/>
      <c r="CC1871" s="86"/>
      <c r="CD1871" s="86"/>
      <c r="CE1871" s="86"/>
      <c r="CF1871" s="86"/>
      <c r="CG1871" s="86"/>
      <c r="CH1871" s="86"/>
      <c r="CI1871" s="86"/>
      <c r="CJ1871" s="86"/>
      <c r="CK1871" s="86"/>
      <c r="CS1871" s="1" t="s">
        <v>4147</v>
      </c>
    </row>
    <row r="1872" spans="1:97" ht="15.75" hidden="1" customHeight="1">
      <c r="A1872" s="86"/>
      <c r="B1872" s="106"/>
      <c r="C1872" s="81"/>
      <c r="D1872" s="106"/>
      <c r="E1872" s="106"/>
      <c r="F1872" s="106"/>
      <c r="G1872" s="106"/>
      <c r="H1872" s="106"/>
      <c r="I1872" s="106"/>
      <c r="J1872" s="106"/>
      <c r="K1872" s="106"/>
      <c r="L1872" s="106"/>
      <c r="M1872" s="81"/>
      <c r="N1872" s="81"/>
      <c r="O1872" s="81"/>
      <c r="P1872" s="81"/>
      <c r="Q1872" s="81"/>
      <c r="R1872" s="81"/>
      <c r="S1872" s="81"/>
      <c r="T1872" s="81"/>
      <c r="U1872" s="81"/>
      <c r="V1872" s="81"/>
      <c r="W1872" s="81"/>
      <c r="X1872" s="81"/>
      <c r="Y1872" s="81"/>
      <c r="Z1872" s="81"/>
      <c r="AA1872" s="81"/>
      <c r="AB1872" s="81"/>
      <c r="AC1872" s="81"/>
      <c r="AD1872" s="81"/>
      <c r="AE1872" s="81"/>
      <c r="AF1872" s="81"/>
      <c r="AG1872" s="81"/>
      <c r="AH1872" s="81"/>
      <c r="AI1872" s="81"/>
      <c r="AJ1872" s="81"/>
      <c r="AK1872" s="81"/>
      <c r="AL1872" s="81"/>
      <c r="AM1872" s="81"/>
      <c r="AN1872" s="81"/>
      <c r="AO1872" s="81"/>
      <c r="AP1872" s="81"/>
      <c r="AQ1872" s="81"/>
      <c r="AR1872" s="81"/>
      <c r="AS1872" s="81"/>
      <c r="AT1872" s="81"/>
      <c r="AU1872" s="81"/>
      <c r="AV1872" s="81"/>
      <c r="AW1872" s="81"/>
      <c r="AX1872" s="81"/>
      <c r="AY1872" s="81"/>
      <c r="AZ1872" s="81"/>
      <c r="BA1872" s="81"/>
      <c r="BB1872" s="81"/>
      <c r="BC1872" s="81"/>
      <c r="BD1872" s="81"/>
      <c r="BE1872" s="81"/>
      <c r="BF1872" s="81"/>
      <c r="BG1872" s="81"/>
      <c r="BH1872" s="81"/>
      <c r="BI1872" s="81"/>
      <c r="BJ1872" s="86"/>
      <c r="BK1872" s="86"/>
      <c r="BL1872" s="34"/>
      <c r="BM1872" s="86"/>
      <c r="BN1872" s="86"/>
      <c r="BO1872" s="86"/>
      <c r="BP1872" s="86"/>
      <c r="BQ1872" s="86"/>
      <c r="BR1872" s="86"/>
      <c r="BS1872" s="86"/>
      <c r="BT1872" s="86"/>
      <c r="BU1872" s="86"/>
      <c r="BV1872" s="86"/>
      <c r="BW1872" s="86"/>
      <c r="BX1872" s="86"/>
      <c r="BY1872" s="86"/>
      <c r="BZ1872" s="86"/>
      <c r="CA1872" s="86"/>
      <c r="CB1872" s="86"/>
      <c r="CC1872" s="86"/>
      <c r="CD1872" s="86"/>
      <c r="CE1872" s="86"/>
      <c r="CF1872" s="86"/>
      <c r="CG1872" s="86"/>
      <c r="CH1872" s="86"/>
      <c r="CI1872" s="86"/>
      <c r="CJ1872" s="86"/>
      <c r="CK1872" s="86"/>
      <c r="CS1872" s="1" t="s">
        <v>4148</v>
      </c>
    </row>
    <row r="1873" spans="1:97" ht="15.75" hidden="1" customHeight="1">
      <c r="A1873" s="86"/>
      <c r="B1873" s="106"/>
      <c r="C1873" s="81"/>
      <c r="D1873" s="106"/>
      <c r="E1873" s="106"/>
      <c r="F1873" s="106"/>
      <c r="G1873" s="106"/>
      <c r="H1873" s="106"/>
      <c r="I1873" s="106"/>
      <c r="J1873" s="106"/>
      <c r="K1873" s="106"/>
      <c r="L1873" s="106"/>
      <c r="M1873" s="81"/>
      <c r="N1873" s="81"/>
      <c r="O1873" s="81"/>
      <c r="P1873" s="81"/>
      <c r="Q1873" s="81"/>
      <c r="R1873" s="81"/>
      <c r="S1873" s="81"/>
      <c r="T1873" s="81"/>
      <c r="U1873" s="81"/>
      <c r="V1873" s="81"/>
      <c r="W1873" s="81"/>
      <c r="X1873" s="81"/>
      <c r="Y1873" s="81"/>
      <c r="Z1873" s="81"/>
      <c r="AA1873" s="81"/>
      <c r="AB1873" s="81"/>
      <c r="AC1873" s="81"/>
      <c r="AD1873" s="81"/>
      <c r="AE1873" s="81"/>
      <c r="AF1873" s="81"/>
      <c r="AG1873" s="81"/>
      <c r="AH1873" s="81"/>
      <c r="AI1873" s="81"/>
      <c r="AJ1873" s="81"/>
      <c r="AK1873" s="81"/>
      <c r="AL1873" s="81"/>
      <c r="AM1873" s="81"/>
      <c r="AN1873" s="81"/>
      <c r="AO1873" s="81"/>
      <c r="AP1873" s="81"/>
      <c r="AQ1873" s="81"/>
      <c r="AR1873" s="81"/>
      <c r="AS1873" s="81"/>
      <c r="AT1873" s="81"/>
      <c r="AU1873" s="81"/>
      <c r="AV1873" s="81"/>
      <c r="AW1873" s="81"/>
      <c r="AX1873" s="81"/>
      <c r="AY1873" s="81"/>
      <c r="AZ1873" s="81"/>
      <c r="BA1873" s="81"/>
      <c r="BB1873" s="81"/>
      <c r="BC1873" s="81"/>
      <c r="BD1873" s="81"/>
      <c r="BE1873" s="81"/>
      <c r="BF1873" s="81"/>
      <c r="BG1873" s="81"/>
      <c r="BH1873" s="81"/>
      <c r="BI1873" s="81"/>
      <c r="BJ1873" s="86"/>
      <c r="BK1873" s="86"/>
      <c r="BL1873" s="34"/>
      <c r="BM1873" s="86"/>
      <c r="BN1873" s="86"/>
      <c r="BO1873" s="86"/>
      <c r="BP1873" s="86"/>
      <c r="BQ1873" s="86"/>
      <c r="BR1873" s="86"/>
      <c r="BS1873" s="86"/>
      <c r="BT1873" s="86"/>
      <c r="BU1873" s="86"/>
      <c r="BV1873" s="86"/>
      <c r="BW1873" s="86"/>
      <c r="BX1873" s="86"/>
      <c r="BY1873" s="86"/>
      <c r="BZ1873" s="86"/>
      <c r="CA1873" s="86"/>
      <c r="CB1873" s="86"/>
      <c r="CC1873" s="86"/>
      <c r="CD1873" s="86"/>
      <c r="CE1873" s="86"/>
      <c r="CF1873" s="86"/>
      <c r="CG1873" s="86"/>
      <c r="CH1873" s="86"/>
      <c r="CI1873" s="86"/>
      <c r="CJ1873" s="86"/>
      <c r="CK1873" s="86"/>
      <c r="CS1873" s="1" t="s">
        <v>4149</v>
      </c>
    </row>
    <row r="1874" spans="1:97" ht="15.75" hidden="1" customHeight="1">
      <c r="A1874" s="86"/>
      <c r="B1874" s="106"/>
      <c r="C1874" s="81"/>
      <c r="D1874" s="106"/>
      <c r="E1874" s="106"/>
      <c r="F1874" s="106"/>
      <c r="G1874" s="106"/>
      <c r="H1874" s="106"/>
      <c r="I1874" s="106"/>
      <c r="J1874" s="106"/>
      <c r="K1874" s="106"/>
      <c r="L1874" s="106"/>
      <c r="M1874" s="81"/>
      <c r="N1874" s="81"/>
      <c r="O1874" s="81"/>
      <c r="P1874" s="81"/>
      <c r="Q1874" s="81"/>
      <c r="R1874" s="81"/>
      <c r="S1874" s="81"/>
      <c r="T1874" s="81"/>
      <c r="U1874" s="81"/>
      <c r="V1874" s="81"/>
      <c r="W1874" s="81"/>
      <c r="X1874" s="81"/>
      <c r="Y1874" s="81"/>
      <c r="Z1874" s="81"/>
      <c r="AA1874" s="81"/>
      <c r="AB1874" s="81"/>
      <c r="AC1874" s="81"/>
      <c r="AD1874" s="81"/>
      <c r="AE1874" s="81"/>
      <c r="AF1874" s="81"/>
      <c r="AG1874" s="81"/>
      <c r="AH1874" s="81"/>
      <c r="AI1874" s="81"/>
      <c r="AJ1874" s="81"/>
      <c r="AK1874" s="81"/>
      <c r="AL1874" s="81"/>
      <c r="AM1874" s="81"/>
      <c r="AN1874" s="81"/>
      <c r="AO1874" s="81"/>
      <c r="AP1874" s="81"/>
      <c r="AQ1874" s="81"/>
      <c r="AR1874" s="81"/>
      <c r="AS1874" s="81"/>
      <c r="AT1874" s="81"/>
      <c r="AU1874" s="81"/>
      <c r="AV1874" s="81"/>
      <c r="AW1874" s="81"/>
      <c r="AX1874" s="81"/>
      <c r="AY1874" s="81"/>
      <c r="AZ1874" s="81"/>
      <c r="BA1874" s="81"/>
      <c r="BB1874" s="81"/>
      <c r="BC1874" s="81"/>
      <c r="BD1874" s="81"/>
      <c r="BE1874" s="81"/>
      <c r="BF1874" s="81"/>
      <c r="BG1874" s="81"/>
      <c r="BH1874" s="81"/>
      <c r="BI1874" s="81"/>
      <c r="BJ1874" s="86"/>
      <c r="BK1874" s="86"/>
      <c r="BL1874" s="34"/>
      <c r="BM1874" s="86"/>
      <c r="BN1874" s="86"/>
      <c r="BO1874" s="86"/>
      <c r="BP1874" s="86"/>
      <c r="BQ1874" s="86"/>
      <c r="BR1874" s="86"/>
      <c r="BS1874" s="86"/>
      <c r="BT1874" s="86"/>
      <c r="BU1874" s="86"/>
      <c r="BV1874" s="86"/>
      <c r="BW1874" s="86"/>
      <c r="BX1874" s="86"/>
      <c r="BY1874" s="86"/>
      <c r="BZ1874" s="86"/>
      <c r="CA1874" s="86"/>
      <c r="CB1874" s="86"/>
      <c r="CC1874" s="86"/>
      <c r="CD1874" s="86"/>
      <c r="CE1874" s="86"/>
      <c r="CF1874" s="86"/>
      <c r="CG1874" s="86"/>
      <c r="CH1874" s="86"/>
      <c r="CI1874" s="86"/>
      <c r="CJ1874" s="86"/>
      <c r="CK1874" s="86"/>
      <c r="CS1874" s="1" t="s">
        <v>4150</v>
      </c>
    </row>
    <row r="1875" spans="1:97" ht="15.75" hidden="1" customHeight="1">
      <c r="A1875" s="86"/>
      <c r="B1875" s="106"/>
      <c r="C1875" s="81"/>
      <c r="D1875" s="106"/>
      <c r="E1875" s="106"/>
      <c r="F1875" s="106"/>
      <c r="G1875" s="106"/>
      <c r="H1875" s="106"/>
      <c r="I1875" s="106"/>
      <c r="J1875" s="106"/>
      <c r="K1875" s="106"/>
      <c r="L1875" s="106"/>
      <c r="M1875" s="81"/>
      <c r="N1875" s="81"/>
      <c r="O1875" s="81"/>
      <c r="P1875" s="81"/>
      <c r="Q1875" s="81"/>
      <c r="R1875" s="81"/>
      <c r="S1875" s="81"/>
      <c r="T1875" s="81"/>
      <c r="U1875" s="81"/>
      <c r="V1875" s="81"/>
      <c r="W1875" s="81"/>
      <c r="X1875" s="81"/>
      <c r="Y1875" s="81"/>
      <c r="Z1875" s="81"/>
      <c r="AA1875" s="81"/>
      <c r="AB1875" s="81"/>
      <c r="AC1875" s="81"/>
      <c r="AD1875" s="81"/>
      <c r="AE1875" s="81"/>
      <c r="AF1875" s="81"/>
      <c r="AG1875" s="81"/>
      <c r="AH1875" s="81"/>
      <c r="AI1875" s="81"/>
      <c r="AJ1875" s="81"/>
      <c r="AK1875" s="81"/>
      <c r="AL1875" s="81"/>
      <c r="AM1875" s="81"/>
      <c r="AN1875" s="81"/>
      <c r="AO1875" s="81"/>
      <c r="AP1875" s="81"/>
      <c r="AQ1875" s="81"/>
      <c r="AR1875" s="81"/>
      <c r="AS1875" s="81"/>
      <c r="AT1875" s="81"/>
      <c r="AU1875" s="81"/>
      <c r="AV1875" s="81"/>
      <c r="AW1875" s="81"/>
      <c r="AX1875" s="81"/>
      <c r="AY1875" s="81"/>
      <c r="AZ1875" s="81"/>
      <c r="BA1875" s="81"/>
      <c r="BB1875" s="81"/>
      <c r="BC1875" s="81"/>
      <c r="BD1875" s="81"/>
      <c r="BE1875" s="81"/>
      <c r="BF1875" s="81"/>
      <c r="BG1875" s="81"/>
      <c r="BH1875" s="81"/>
      <c r="BI1875" s="81"/>
      <c r="BJ1875" s="86"/>
      <c r="BK1875" s="86"/>
      <c r="BL1875" s="34"/>
      <c r="BM1875" s="86"/>
      <c r="BN1875" s="86"/>
      <c r="BO1875" s="86"/>
      <c r="BP1875" s="86"/>
      <c r="BQ1875" s="86"/>
      <c r="BR1875" s="86"/>
      <c r="BS1875" s="86"/>
      <c r="BT1875" s="86"/>
      <c r="BU1875" s="86"/>
      <c r="BV1875" s="86"/>
      <c r="BW1875" s="86"/>
      <c r="BX1875" s="86"/>
      <c r="BY1875" s="86"/>
      <c r="BZ1875" s="86"/>
      <c r="CA1875" s="86"/>
      <c r="CB1875" s="86"/>
      <c r="CC1875" s="86"/>
      <c r="CD1875" s="86"/>
      <c r="CE1875" s="86"/>
      <c r="CF1875" s="86"/>
      <c r="CG1875" s="86"/>
      <c r="CH1875" s="86"/>
      <c r="CI1875" s="86"/>
      <c r="CJ1875" s="86"/>
      <c r="CK1875" s="86"/>
      <c r="CS1875" s="1" t="s">
        <v>4151</v>
      </c>
    </row>
    <row r="1876" spans="1:97" ht="15.75" hidden="1" customHeight="1">
      <c r="A1876" s="86"/>
      <c r="B1876" s="106"/>
      <c r="C1876" s="81"/>
      <c r="D1876" s="106"/>
      <c r="E1876" s="106"/>
      <c r="F1876" s="106"/>
      <c r="G1876" s="106"/>
      <c r="H1876" s="106"/>
      <c r="I1876" s="106"/>
      <c r="J1876" s="106"/>
      <c r="K1876" s="106"/>
      <c r="L1876" s="106"/>
      <c r="M1876" s="81"/>
      <c r="N1876" s="81"/>
      <c r="O1876" s="81"/>
      <c r="P1876" s="81"/>
      <c r="Q1876" s="81"/>
      <c r="R1876" s="81"/>
      <c r="S1876" s="81"/>
      <c r="T1876" s="81"/>
      <c r="U1876" s="81"/>
      <c r="V1876" s="81"/>
      <c r="W1876" s="81"/>
      <c r="X1876" s="81"/>
      <c r="Y1876" s="81"/>
      <c r="Z1876" s="81"/>
      <c r="AA1876" s="81"/>
      <c r="AB1876" s="81"/>
      <c r="AC1876" s="81"/>
      <c r="AD1876" s="81"/>
      <c r="AE1876" s="81"/>
      <c r="AF1876" s="81"/>
      <c r="AG1876" s="81"/>
      <c r="AH1876" s="81"/>
      <c r="AI1876" s="81"/>
      <c r="AJ1876" s="81"/>
      <c r="AK1876" s="81"/>
      <c r="AL1876" s="81"/>
      <c r="AM1876" s="81"/>
      <c r="AN1876" s="81"/>
      <c r="AO1876" s="81"/>
      <c r="AP1876" s="81"/>
      <c r="AQ1876" s="81"/>
      <c r="AR1876" s="81"/>
      <c r="AS1876" s="81"/>
      <c r="AT1876" s="81"/>
      <c r="AU1876" s="81"/>
      <c r="AV1876" s="81"/>
      <c r="AW1876" s="81"/>
      <c r="AX1876" s="81"/>
      <c r="AY1876" s="81"/>
      <c r="AZ1876" s="81"/>
      <c r="BA1876" s="81"/>
      <c r="BB1876" s="81"/>
      <c r="BC1876" s="81"/>
      <c r="BD1876" s="81"/>
      <c r="BE1876" s="81"/>
      <c r="BF1876" s="81"/>
      <c r="BG1876" s="81"/>
      <c r="BH1876" s="81"/>
      <c r="BI1876" s="81"/>
      <c r="BJ1876" s="86"/>
      <c r="BK1876" s="86"/>
      <c r="BL1876" s="34"/>
      <c r="BM1876" s="86"/>
      <c r="BN1876" s="86"/>
      <c r="BO1876" s="86"/>
      <c r="BP1876" s="86"/>
      <c r="BQ1876" s="86"/>
      <c r="BR1876" s="86"/>
      <c r="BS1876" s="86"/>
      <c r="BT1876" s="86"/>
      <c r="BU1876" s="86"/>
      <c r="BV1876" s="86"/>
      <c r="BW1876" s="86"/>
      <c r="BX1876" s="86"/>
      <c r="BY1876" s="86"/>
      <c r="BZ1876" s="86"/>
      <c r="CA1876" s="86"/>
      <c r="CB1876" s="86"/>
      <c r="CC1876" s="86"/>
      <c r="CD1876" s="86"/>
      <c r="CE1876" s="86"/>
      <c r="CF1876" s="86"/>
      <c r="CG1876" s="86"/>
      <c r="CH1876" s="86"/>
      <c r="CI1876" s="86"/>
      <c r="CJ1876" s="86"/>
      <c r="CK1876" s="86"/>
      <c r="CS1876" s="1" t="s">
        <v>4152</v>
      </c>
    </row>
    <row r="1877" spans="1:97" ht="15.75" hidden="1" customHeight="1">
      <c r="A1877" s="86"/>
      <c r="B1877" s="106"/>
      <c r="C1877" s="81"/>
      <c r="D1877" s="106"/>
      <c r="E1877" s="106"/>
      <c r="F1877" s="106"/>
      <c r="G1877" s="106"/>
      <c r="H1877" s="106"/>
      <c r="I1877" s="106"/>
      <c r="J1877" s="106"/>
      <c r="K1877" s="106"/>
      <c r="L1877" s="106"/>
      <c r="M1877" s="81"/>
      <c r="N1877" s="81"/>
      <c r="O1877" s="81"/>
      <c r="P1877" s="81"/>
      <c r="Q1877" s="81"/>
      <c r="R1877" s="81"/>
      <c r="S1877" s="81"/>
      <c r="T1877" s="81"/>
      <c r="U1877" s="81"/>
      <c r="V1877" s="81"/>
      <c r="W1877" s="81"/>
      <c r="X1877" s="81"/>
      <c r="Y1877" s="81"/>
      <c r="Z1877" s="81"/>
      <c r="AA1877" s="81"/>
      <c r="AB1877" s="81"/>
      <c r="AC1877" s="81"/>
      <c r="AD1877" s="81"/>
      <c r="AE1877" s="81"/>
      <c r="AF1877" s="81"/>
      <c r="AG1877" s="81"/>
      <c r="AH1877" s="81"/>
      <c r="AI1877" s="81"/>
      <c r="AJ1877" s="81"/>
      <c r="AK1877" s="81"/>
      <c r="AL1877" s="81"/>
      <c r="AM1877" s="81"/>
      <c r="AN1877" s="81"/>
      <c r="AO1877" s="81"/>
      <c r="AP1877" s="81"/>
      <c r="AQ1877" s="81"/>
      <c r="AR1877" s="81"/>
      <c r="AS1877" s="81"/>
      <c r="AT1877" s="81"/>
      <c r="AU1877" s="81"/>
      <c r="AV1877" s="81"/>
      <c r="AW1877" s="81"/>
      <c r="AX1877" s="81"/>
      <c r="AY1877" s="81"/>
      <c r="AZ1877" s="81"/>
      <c r="BA1877" s="81"/>
      <c r="BB1877" s="81"/>
      <c r="BC1877" s="81"/>
      <c r="BD1877" s="81"/>
      <c r="BE1877" s="81"/>
      <c r="BF1877" s="81"/>
      <c r="BG1877" s="81"/>
      <c r="BH1877" s="81"/>
      <c r="BI1877" s="81"/>
      <c r="BJ1877" s="86"/>
      <c r="BK1877" s="86"/>
      <c r="BL1877" s="34"/>
      <c r="BM1877" s="86"/>
      <c r="BN1877" s="86"/>
      <c r="BO1877" s="86"/>
      <c r="BP1877" s="86"/>
      <c r="BQ1877" s="86"/>
      <c r="BR1877" s="86"/>
      <c r="BS1877" s="86"/>
      <c r="BT1877" s="86"/>
      <c r="BU1877" s="86"/>
      <c r="BV1877" s="86"/>
      <c r="BW1877" s="86"/>
      <c r="BX1877" s="86"/>
      <c r="BY1877" s="86"/>
      <c r="BZ1877" s="86"/>
      <c r="CA1877" s="86"/>
      <c r="CB1877" s="86"/>
      <c r="CC1877" s="86"/>
      <c r="CD1877" s="86"/>
      <c r="CE1877" s="86"/>
      <c r="CF1877" s="86"/>
      <c r="CG1877" s="86"/>
      <c r="CH1877" s="86"/>
      <c r="CI1877" s="86"/>
      <c r="CJ1877" s="86"/>
      <c r="CK1877" s="86"/>
      <c r="CS1877" s="1" t="s">
        <v>4153</v>
      </c>
    </row>
    <row r="1878" spans="1:97" ht="15.75" hidden="1" customHeight="1">
      <c r="A1878" s="86"/>
      <c r="B1878" s="106"/>
      <c r="C1878" s="81"/>
      <c r="D1878" s="106"/>
      <c r="E1878" s="106"/>
      <c r="F1878" s="106"/>
      <c r="G1878" s="106"/>
      <c r="H1878" s="106"/>
      <c r="I1878" s="106"/>
      <c r="J1878" s="106"/>
      <c r="K1878" s="106"/>
      <c r="L1878" s="106"/>
      <c r="M1878" s="81"/>
      <c r="N1878" s="81"/>
      <c r="O1878" s="81"/>
      <c r="P1878" s="81"/>
      <c r="Q1878" s="81"/>
      <c r="R1878" s="81"/>
      <c r="S1878" s="81"/>
      <c r="T1878" s="81"/>
      <c r="U1878" s="81"/>
      <c r="V1878" s="81"/>
      <c r="W1878" s="81"/>
      <c r="X1878" s="81"/>
      <c r="Y1878" s="81"/>
      <c r="Z1878" s="81"/>
      <c r="AA1878" s="81"/>
      <c r="AB1878" s="81"/>
      <c r="AC1878" s="81"/>
      <c r="AD1878" s="81"/>
      <c r="AE1878" s="81"/>
      <c r="AF1878" s="81"/>
      <c r="AG1878" s="81"/>
      <c r="AH1878" s="81"/>
      <c r="AI1878" s="81"/>
      <c r="AJ1878" s="81"/>
      <c r="AK1878" s="81"/>
      <c r="AL1878" s="81"/>
      <c r="AM1878" s="81"/>
      <c r="AN1878" s="81"/>
      <c r="AO1878" s="81"/>
      <c r="AP1878" s="81"/>
      <c r="AQ1878" s="81"/>
      <c r="AR1878" s="81"/>
      <c r="AS1878" s="81"/>
      <c r="AT1878" s="81"/>
      <c r="AU1878" s="81"/>
      <c r="AV1878" s="81"/>
      <c r="AW1878" s="81"/>
      <c r="AX1878" s="81"/>
      <c r="AY1878" s="81"/>
      <c r="AZ1878" s="81"/>
      <c r="BA1878" s="81"/>
      <c r="BB1878" s="81"/>
      <c r="BC1878" s="81"/>
      <c r="BD1878" s="81"/>
      <c r="BE1878" s="81"/>
      <c r="BF1878" s="81"/>
      <c r="BG1878" s="81"/>
      <c r="BH1878" s="81"/>
      <c r="BI1878" s="81"/>
      <c r="BJ1878" s="86"/>
      <c r="BK1878" s="86"/>
      <c r="BL1878" s="34"/>
      <c r="BM1878" s="86"/>
      <c r="BN1878" s="86"/>
      <c r="BO1878" s="86"/>
      <c r="BP1878" s="86"/>
      <c r="BQ1878" s="86"/>
      <c r="BR1878" s="86"/>
      <c r="BS1878" s="86"/>
      <c r="BT1878" s="86"/>
      <c r="BU1878" s="86"/>
      <c r="BV1878" s="86"/>
      <c r="BW1878" s="86"/>
      <c r="BX1878" s="86"/>
      <c r="BY1878" s="86"/>
      <c r="BZ1878" s="86"/>
      <c r="CA1878" s="86"/>
      <c r="CB1878" s="86"/>
      <c r="CC1878" s="86"/>
      <c r="CD1878" s="86"/>
      <c r="CE1878" s="86"/>
      <c r="CF1878" s="86"/>
      <c r="CG1878" s="86"/>
      <c r="CH1878" s="86"/>
      <c r="CI1878" s="86"/>
      <c r="CJ1878" s="86"/>
      <c r="CK1878" s="86"/>
      <c r="CS1878" s="1" t="s">
        <v>4154</v>
      </c>
    </row>
    <row r="1879" spans="1:97" ht="15.75" hidden="1" customHeight="1">
      <c r="A1879" s="86"/>
      <c r="B1879" s="106"/>
      <c r="C1879" s="81"/>
      <c r="D1879" s="106"/>
      <c r="E1879" s="106"/>
      <c r="F1879" s="106"/>
      <c r="G1879" s="106"/>
      <c r="H1879" s="106"/>
      <c r="I1879" s="106"/>
      <c r="J1879" s="106"/>
      <c r="K1879" s="106"/>
      <c r="L1879" s="106"/>
      <c r="M1879" s="81"/>
      <c r="N1879" s="81"/>
      <c r="O1879" s="81"/>
      <c r="P1879" s="81"/>
      <c r="Q1879" s="81"/>
      <c r="R1879" s="81"/>
      <c r="S1879" s="81"/>
      <c r="T1879" s="81"/>
      <c r="U1879" s="81"/>
      <c r="V1879" s="81"/>
      <c r="W1879" s="81"/>
      <c r="X1879" s="81"/>
      <c r="Y1879" s="81"/>
      <c r="Z1879" s="81"/>
      <c r="AA1879" s="81"/>
      <c r="AB1879" s="81"/>
      <c r="AC1879" s="81"/>
      <c r="AD1879" s="81"/>
      <c r="AE1879" s="81"/>
      <c r="AF1879" s="81"/>
      <c r="AG1879" s="81"/>
      <c r="AH1879" s="81"/>
      <c r="AI1879" s="81"/>
      <c r="AJ1879" s="81"/>
      <c r="AK1879" s="81"/>
      <c r="AL1879" s="81"/>
      <c r="AM1879" s="81"/>
      <c r="AN1879" s="81"/>
      <c r="AO1879" s="81"/>
      <c r="AP1879" s="81"/>
      <c r="AQ1879" s="81"/>
      <c r="AR1879" s="81"/>
      <c r="AS1879" s="81"/>
      <c r="AT1879" s="81"/>
      <c r="AU1879" s="81"/>
      <c r="AV1879" s="81"/>
      <c r="AW1879" s="81"/>
      <c r="AX1879" s="81"/>
      <c r="AY1879" s="81"/>
      <c r="AZ1879" s="81"/>
      <c r="BA1879" s="81"/>
      <c r="BB1879" s="81"/>
      <c r="BC1879" s="81"/>
      <c r="BD1879" s="81"/>
      <c r="BE1879" s="81"/>
      <c r="BF1879" s="81"/>
      <c r="BG1879" s="81"/>
      <c r="BH1879" s="81"/>
      <c r="BI1879" s="81"/>
      <c r="BJ1879" s="86"/>
      <c r="BK1879" s="86"/>
      <c r="BL1879" s="34"/>
      <c r="BM1879" s="86"/>
      <c r="BN1879" s="86"/>
      <c r="BO1879" s="86"/>
      <c r="BP1879" s="86"/>
      <c r="BQ1879" s="86"/>
      <c r="BR1879" s="86"/>
      <c r="BS1879" s="86"/>
      <c r="BT1879" s="86"/>
      <c r="BU1879" s="86"/>
      <c r="BV1879" s="86"/>
      <c r="BW1879" s="86"/>
      <c r="BX1879" s="86"/>
      <c r="BY1879" s="86"/>
      <c r="BZ1879" s="86"/>
      <c r="CA1879" s="86"/>
      <c r="CB1879" s="86"/>
      <c r="CC1879" s="86"/>
      <c r="CD1879" s="86"/>
      <c r="CE1879" s="86"/>
      <c r="CF1879" s="86"/>
      <c r="CG1879" s="86"/>
      <c r="CH1879" s="86"/>
      <c r="CI1879" s="86"/>
      <c r="CJ1879" s="86"/>
      <c r="CK1879" s="86"/>
      <c r="CS1879" s="1" t="s">
        <v>4155</v>
      </c>
    </row>
    <row r="1880" spans="1:97" ht="15.75" hidden="1" customHeight="1">
      <c r="A1880" s="86"/>
      <c r="B1880" s="106"/>
      <c r="C1880" s="81"/>
      <c r="D1880" s="106"/>
      <c r="E1880" s="106"/>
      <c r="F1880" s="106"/>
      <c r="G1880" s="106"/>
      <c r="H1880" s="106"/>
      <c r="I1880" s="106"/>
      <c r="J1880" s="106"/>
      <c r="K1880" s="106"/>
      <c r="L1880" s="106"/>
      <c r="M1880" s="81"/>
      <c r="N1880" s="81"/>
      <c r="O1880" s="81"/>
      <c r="P1880" s="81"/>
      <c r="Q1880" s="81"/>
      <c r="R1880" s="81"/>
      <c r="S1880" s="81"/>
      <c r="T1880" s="81"/>
      <c r="U1880" s="81"/>
      <c r="V1880" s="81"/>
      <c r="W1880" s="81"/>
      <c r="X1880" s="81"/>
      <c r="Y1880" s="81"/>
      <c r="Z1880" s="81"/>
      <c r="AA1880" s="81"/>
      <c r="AB1880" s="81"/>
      <c r="AC1880" s="81"/>
      <c r="AD1880" s="81"/>
      <c r="AE1880" s="81"/>
      <c r="AF1880" s="81"/>
      <c r="AG1880" s="81"/>
      <c r="AH1880" s="81"/>
      <c r="AI1880" s="81"/>
      <c r="AJ1880" s="81"/>
      <c r="AK1880" s="81"/>
      <c r="AL1880" s="81"/>
      <c r="AM1880" s="81"/>
      <c r="AN1880" s="81"/>
      <c r="AO1880" s="81"/>
      <c r="AP1880" s="81"/>
      <c r="AQ1880" s="81"/>
      <c r="AR1880" s="81"/>
      <c r="AS1880" s="81"/>
      <c r="AT1880" s="81"/>
      <c r="AU1880" s="81"/>
      <c r="AV1880" s="81"/>
      <c r="AW1880" s="81"/>
      <c r="AX1880" s="81"/>
      <c r="AY1880" s="81"/>
      <c r="AZ1880" s="81"/>
      <c r="BA1880" s="81"/>
      <c r="BB1880" s="81"/>
      <c r="BC1880" s="81"/>
      <c r="BD1880" s="81"/>
      <c r="BE1880" s="81"/>
      <c r="BF1880" s="81"/>
      <c r="BG1880" s="81"/>
      <c r="BH1880" s="81"/>
      <c r="BI1880" s="81"/>
      <c r="BJ1880" s="86"/>
      <c r="BK1880" s="86"/>
      <c r="BL1880" s="34"/>
      <c r="BM1880" s="86"/>
      <c r="BN1880" s="86"/>
      <c r="BO1880" s="86"/>
      <c r="BP1880" s="86"/>
      <c r="BQ1880" s="86"/>
      <c r="BR1880" s="86"/>
      <c r="BS1880" s="86"/>
      <c r="BT1880" s="86"/>
      <c r="BU1880" s="86"/>
      <c r="BV1880" s="86"/>
      <c r="BW1880" s="86"/>
      <c r="BX1880" s="86"/>
      <c r="BY1880" s="86"/>
      <c r="BZ1880" s="86"/>
      <c r="CA1880" s="86"/>
      <c r="CB1880" s="86"/>
      <c r="CC1880" s="86"/>
      <c r="CD1880" s="86"/>
      <c r="CE1880" s="86"/>
      <c r="CF1880" s="86"/>
      <c r="CG1880" s="86"/>
      <c r="CH1880" s="86"/>
      <c r="CI1880" s="86"/>
      <c r="CJ1880" s="86"/>
      <c r="CK1880" s="86"/>
      <c r="CS1880" s="1" t="s">
        <v>4156</v>
      </c>
    </row>
    <row r="1881" spans="1:97" ht="15.75" hidden="1" customHeight="1">
      <c r="A1881" s="86"/>
      <c r="B1881" s="106"/>
      <c r="C1881" s="81"/>
      <c r="D1881" s="106"/>
      <c r="E1881" s="106"/>
      <c r="F1881" s="106"/>
      <c r="G1881" s="106"/>
      <c r="H1881" s="106"/>
      <c r="I1881" s="106"/>
      <c r="J1881" s="106"/>
      <c r="K1881" s="106"/>
      <c r="L1881" s="106"/>
      <c r="M1881" s="81"/>
      <c r="N1881" s="81"/>
      <c r="O1881" s="81"/>
      <c r="P1881" s="81"/>
      <c r="Q1881" s="81"/>
      <c r="R1881" s="81"/>
      <c r="S1881" s="81"/>
      <c r="T1881" s="81"/>
      <c r="U1881" s="81"/>
      <c r="V1881" s="81"/>
      <c r="W1881" s="81"/>
      <c r="X1881" s="81"/>
      <c r="Y1881" s="81"/>
      <c r="Z1881" s="81"/>
      <c r="AA1881" s="81"/>
      <c r="AB1881" s="81"/>
      <c r="AC1881" s="81"/>
      <c r="AD1881" s="81"/>
      <c r="AE1881" s="81"/>
      <c r="AF1881" s="81"/>
      <c r="AG1881" s="81"/>
      <c r="AH1881" s="81"/>
      <c r="AI1881" s="81"/>
      <c r="AJ1881" s="81"/>
      <c r="AK1881" s="81"/>
      <c r="AL1881" s="81"/>
      <c r="AM1881" s="81"/>
      <c r="AN1881" s="81"/>
      <c r="AO1881" s="81"/>
      <c r="AP1881" s="81"/>
      <c r="AQ1881" s="81"/>
      <c r="AR1881" s="81"/>
      <c r="AS1881" s="81"/>
      <c r="AT1881" s="81"/>
      <c r="AU1881" s="81"/>
      <c r="AV1881" s="81"/>
      <c r="AW1881" s="81"/>
      <c r="AX1881" s="81"/>
      <c r="AY1881" s="81"/>
      <c r="AZ1881" s="81"/>
      <c r="BA1881" s="81"/>
      <c r="BB1881" s="81"/>
      <c r="BC1881" s="81"/>
      <c r="BD1881" s="81"/>
      <c r="BE1881" s="81"/>
      <c r="BF1881" s="81"/>
      <c r="BG1881" s="81"/>
      <c r="BH1881" s="81"/>
      <c r="BI1881" s="81"/>
      <c r="BJ1881" s="86"/>
      <c r="BK1881" s="86"/>
      <c r="BL1881" s="34"/>
      <c r="BM1881" s="86"/>
      <c r="BN1881" s="86"/>
      <c r="BO1881" s="86"/>
      <c r="BP1881" s="86"/>
      <c r="BQ1881" s="86"/>
      <c r="BR1881" s="86"/>
      <c r="BS1881" s="86"/>
      <c r="BT1881" s="86"/>
      <c r="BU1881" s="86"/>
      <c r="BV1881" s="86"/>
      <c r="BW1881" s="86"/>
      <c r="BX1881" s="86"/>
      <c r="BY1881" s="86"/>
      <c r="BZ1881" s="86"/>
      <c r="CA1881" s="86"/>
      <c r="CB1881" s="86"/>
      <c r="CC1881" s="86"/>
      <c r="CD1881" s="86"/>
      <c r="CE1881" s="86"/>
      <c r="CF1881" s="86"/>
      <c r="CG1881" s="86"/>
      <c r="CH1881" s="86"/>
      <c r="CI1881" s="86"/>
      <c r="CJ1881" s="86"/>
      <c r="CK1881" s="86"/>
      <c r="CS1881" s="1" t="s">
        <v>4157</v>
      </c>
    </row>
    <row r="1882" spans="1:97" ht="15.75" hidden="1" customHeight="1">
      <c r="A1882" s="86"/>
      <c r="B1882" s="106"/>
      <c r="C1882" s="81"/>
      <c r="D1882" s="106"/>
      <c r="E1882" s="106"/>
      <c r="F1882" s="106"/>
      <c r="G1882" s="106"/>
      <c r="H1882" s="106"/>
      <c r="I1882" s="106"/>
      <c r="J1882" s="106"/>
      <c r="K1882" s="106"/>
      <c r="L1882" s="106"/>
      <c r="M1882" s="81"/>
      <c r="N1882" s="81"/>
      <c r="O1882" s="81"/>
      <c r="P1882" s="81"/>
      <c r="Q1882" s="81"/>
      <c r="R1882" s="81"/>
      <c r="S1882" s="81"/>
      <c r="T1882" s="81"/>
      <c r="U1882" s="81"/>
      <c r="V1882" s="81"/>
      <c r="W1882" s="81"/>
      <c r="X1882" s="81"/>
      <c r="Y1882" s="81"/>
      <c r="Z1882" s="81"/>
      <c r="AA1882" s="81"/>
      <c r="AB1882" s="81"/>
      <c r="AC1882" s="81"/>
      <c r="AD1882" s="81"/>
      <c r="AE1882" s="81"/>
      <c r="AF1882" s="81"/>
      <c r="AG1882" s="81"/>
      <c r="AH1882" s="81"/>
      <c r="AI1882" s="81"/>
      <c r="AJ1882" s="81"/>
      <c r="AK1882" s="81"/>
      <c r="AL1882" s="81"/>
      <c r="AM1882" s="81"/>
      <c r="AN1882" s="81"/>
      <c r="AO1882" s="81"/>
      <c r="AP1882" s="81"/>
      <c r="AQ1882" s="81"/>
      <c r="AR1882" s="81"/>
      <c r="AS1882" s="81"/>
      <c r="AT1882" s="81"/>
      <c r="AU1882" s="81"/>
      <c r="AV1882" s="81"/>
      <c r="AW1882" s="81"/>
      <c r="AX1882" s="81"/>
      <c r="AY1882" s="81"/>
      <c r="AZ1882" s="81"/>
      <c r="BA1882" s="81"/>
      <c r="BB1882" s="81"/>
      <c r="BC1882" s="81"/>
      <c r="BD1882" s="81"/>
      <c r="BE1882" s="81"/>
      <c r="BF1882" s="81"/>
      <c r="BG1882" s="81"/>
      <c r="BH1882" s="81"/>
      <c r="BI1882" s="81"/>
      <c r="BJ1882" s="86"/>
      <c r="BK1882" s="86"/>
      <c r="BL1882" s="34"/>
      <c r="BM1882" s="86"/>
      <c r="BN1882" s="86"/>
      <c r="BO1882" s="86"/>
      <c r="BP1882" s="86"/>
      <c r="BQ1882" s="86"/>
      <c r="BR1882" s="86"/>
      <c r="BS1882" s="86"/>
      <c r="BT1882" s="86"/>
      <c r="BU1882" s="86"/>
      <c r="BV1882" s="86"/>
      <c r="BW1882" s="86"/>
      <c r="BX1882" s="86"/>
      <c r="BY1882" s="86"/>
      <c r="BZ1882" s="86"/>
      <c r="CA1882" s="86"/>
      <c r="CB1882" s="86"/>
      <c r="CC1882" s="86"/>
      <c r="CD1882" s="86"/>
      <c r="CE1882" s="86"/>
      <c r="CF1882" s="86"/>
      <c r="CG1882" s="86"/>
      <c r="CH1882" s="86"/>
      <c r="CI1882" s="86"/>
      <c r="CJ1882" s="86"/>
      <c r="CK1882" s="86"/>
      <c r="CS1882" s="1" t="s">
        <v>4158</v>
      </c>
    </row>
    <row r="1883" spans="1:97" ht="15.75" hidden="1" customHeight="1">
      <c r="A1883" s="86"/>
      <c r="B1883" s="106"/>
      <c r="C1883" s="81"/>
      <c r="D1883" s="106"/>
      <c r="E1883" s="106"/>
      <c r="F1883" s="106"/>
      <c r="G1883" s="106"/>
      <c r="H1883" s="106"/>
      <c r="I1883" s="106"/>
      <c r="J1883" s="106"/>
      <c r="K1883" s="106"/>
      <c r="L1883" s="106"/>
      <c r="M1883" s="81"/>
      <c r="N1883" s="81"/>
      <c r="O1883" s="81"/>
      <c r="P1883" s="81"/>
      <c r="Q1883" s="81"/>
      <c r="R1883" s="81"/>
      <c r="S1883" s="81"/>
      <c r="T1883" s="81"/>
      <c r="U1883" s="81"/>
      <c r="V1883" s="81"/>
      <c r="W1883" s="81"/>
      <c r="X1883" s="81"/>
      <c r="Y1883" s="81"/>
      <c r="Z1883" s="81"/>
      <c r="AA1883" s="81"/>
      <c r="AB1883" s="81"/>
      <c r="AC1883" s="81"/>
      <c r="AD1883" s="81"/>
      <c r="AE1883" s="81"/>
      <c r="AF1883" s="81"/>
      <c r="AG1883" s="81"/>
      <c r="AH1883" s="81"/>
      <c r="AI1883" s="81"/>
      <c r="AJ1883" s="81"/>
      <c r="AK1883" s="81"/>
      <c r="AL1883" s="81"/>
      <c r="AM1883" s="81"/>
      <c r="AN1883" s="81"/>
      <c r="AO1883" s="81"/>
      <c r="AP1883" s="81"/>
      <c r="AQ1883" s="81"/>
      <c r="AR1883" s="81"/>
      <c r="AS1883" s="81"/>
      <c r="AT1883" s="81"/>
      <c r="AU1883" s="81"/>
      <c r="AV1883" s="81"/>
      <c r="AW1883" s="81"/>
      <c r="AX1883" s="81"/>
      <c r="AY1883" s="81"/>
      <c r="AZ1883" s="81"/>
      <c r="BA1883" s="81"/>
      <c r="BB1883" s="81"/>
      <c r="BC1883" s="81"/>
      <c r="BD1883" s="81"/>
      <c r="BE1883" s="81"/>
      <c r="BF1883" s="81"/>
      <c r="BG1883" s="81"/>
      <c r="BH1883" s="81"/>
      <c r="BI1883" s="81"/>
      <c r="BJ1883" s="86"/>
      <c r="BK1883" s="86"/>
      <c r="BL1883" s="34"/>
      <c r="BM1883" s="86"/>
      <c r="BN1883" s="86"/>
      <c r="BO1883" s="86"/>
      <c r="BP1883" s="86"/>
      <c r="BQ1883" s="86"/>
      <c r="BR1883" s="86"/>
      <c r="BS1883" s="86"/>
      <c r="BT1883" s="86"/>
      <c r="BU1883" s="86"/>
      <c r="BV1883" s="86"/>
      <c r="BW1883" s="86"/>
      <c r="BX1883" s="86"/>
      <c r="BY1883" s="86"/>
      <c r="BZ1883" s="86"/>
      <c r="CA1883" s="86"/>
      <c r="CB1883" s="86"/>
      <c r="CC1883" s="86"/>
      <c r="CD1883" s="86"/>
      <c r="CE1883" s="86"/>
      <c r="CF1883" s="86"/>
      <c r="CG1883" s="86"/>
      <c r="CH1883" s="86"/>
      <c r="CI1883" s="86"/>
      <c r="CJ1883" s="86"/>
      <c r="CK1883" s="86"/>
      <c r="CS1883" s="1" t="s">
        <v>4159</v>
      </c>
    </row>
    <row r="1884" spans="1:97" ht="15.75" hidden="1" customHeight="1">
      <c r="A1884" s="86"/>
      <c r="B1884" s="106"/>
      <c r="C1884" s="81"/>
      <c r="D1884" s="106"/>
      <c r="E1884" s="106"/>
      <c r="F1884" s="106"/>
      <c r="G1884" s="106"/>
      <c r="H1884" s="106"/>
      <c r="I1884" s="106"/>
      <c r="J1884" s="106"/>
      <c r="K1884" s="106"/>
      <c r="L1884" s="106"/>
      <c r="M1884" s="81"/>
      <c r="N1884" s="81"/>
      <c r="O1884" s="81"/>
      <c r="P1884" s="81"/>
      <c r="Q1884" s="81"/>
      <c r="R1884" s="81"/>
      <c r="S1884" s="81"/>
      <c r="T1884" s="81"/>
      <c r="U1884" s="81"/>
      <c r="V1884" s="81"/>
      <c r="W1884" s="81"/>
      <c r="X1884" s="81"/>
      <c r="Y1884" s="81"/>
      <c r="Z1884" s="81"/>
      <c r="AA1884" s="81"/>
      <c r="AB1884" s="81"/>
      <c r="AC1884" s="81"/>
      <c r="AD1884" s="81"/>
      <c r="AE1884" s="81"/>
      <c r="AF1884" s="81"/>
      <c r="AG1884" s="81"/>
      <c r="AH1884" s="81"/>
      <c r="AI1884" s="81"/>
      <c r="AJ1884" s="81"/>
      <c r="AK1884" s="81"/>
      <c r="AL1884" s="81"/>
      <c r="AM1884" s="81"/>
      <c r="AN1884" s="81"/>
      <c r="AO1884" s="81"/>
      <c r="AP1884" s="81"/>
      <c r="AQ1884" s="81"/>
      <c r="AR1884" s="81"/>
      <c r="AS1884" s="81"/>
      <c r="AT1884" s="81"/>
      <c r="AU1884" s="81"/>
      <c r="AV1884" s="81"/>
      <c r="AW1884" s="81"/>
      <c r="AX1884" s="81"/>
      <c r="AY1884" s="81"/>
      <c r="AZ1884" s="81"/>
      <c r="BA1884" s="81"/>
      <c r="BB1884" s="81"/>
      <c r="BC1884" s="81"/>
      <c r="BD1884" s="81"/>
      <c r="BE1884" s="81"/>
      <c r="BF1884" s="81"/>
      <c r="BG1884" s="81"/>
      <c r="BH1884" s="81"/>
      <c r="BI1884" s="81"/>
      <c r="BJ1884" s="86"/>
      <c r="BK1884" s="86"/>
      <c r="BL1884" s="34"/>
      <c r="BM1884" s="86"/>
      <c r="BN1884" s="86"/>
      <c r="BO1884" s="86"/>
      <c r="BP1884" s="86"/>
      <c r="BQ1884" s="86"/>
      <c r="BR1884" s="86"/>
      <c r="BS1884" s="86"/>
      <c r="BT1884" s="86"/>
      <c r="BU1884" s="86"/>
      <c r="BV1884" s="86"/>
      <c r="BW1884" s="86"/>
      <c r="BX1884" s="86"/>
      <c r="BY1884" s="86"/>
      <c r="BZ1884" s="86"/>
      <c r="CA1884" s="86"/>
      <c r="CB1884" s="86"/>
      <c r="CC1884" s="86"/>
      <c r="CD1884" s="86"/>
      <c r="CE1884" s="86"/>
      <c r="CF1884" s="86"/>
      <c r="CG1884" s="86"/>
      <c r="CH1884" s="86"/>
      <c r="CI1884" s="86"/>
      <c r="CJ1884" s="86"/>
      <c r="CK1884" s="86"/>
      <c r="CS1884" s="1" t="s">
        <v>4160</v>
      </c>
    </row>
    <row r="1885" spans="1:97" ht="15.75" hidden="1" customHeight="1">
      <c r="A1885" s="86"/>
      <c r="B1885" s="106"/>
      <c r="C1885" s="81"/>
      <c r="D1885" s="106"/>
      <c r="E1885" s="106"/>
      <c r="F1885" s="106"/>
      <c r="G1885" s="106"/>
      <c r="H1885" s="106"/>
      <c r="I1885" s="106"/>
      <c r="J1885" s="106"/>
      <c r="K1885" s="106"/>
      <c r="L1885" s="106"/>
      <c r="M1885" s="81"/>
      <c r="N1885" s="81"/>
      <c r="O1885" s="81"/>
      <c r="P1885" s="81"/>
      <c r="Q1885" s="81"/>
      <c r="R1885" s="81"/>
      <c r="S1885" s="81"/>
      <c r="T1885" s="81"/>
      <c r="U1885" s="81"/>
      <c r="V1885" s="81"/>
      <c r="W1885" s="81"/>
      <c r="X1885" s="81"/>
      <c r="Y1885" s="81"/>
      <c r="Z1885" s="81"/>
      <c r="AA1885" s="81"/>
      <c r="AB1885" s="81"/>
      <c r="AC1885" s="81"/>
      <c r="AD1885" s="81"/>
      <c r="AE1885" s="81"/>
      <c r="AF1885" s="81"/>
      <c r="AG1885" s="81"/>
      <c r="AH1885" s="81"/>
      <c r="AI1885" s="81"/>
      <c r="AJ1885" s="81"/>
      <c r="AK1885" s="81"/>
      <c r="AL1885" s="81"/>
      <c r="AM1885" s="81"/>
      <c r="AN1885" s="81"/>
      <c r="AO1885" s="81"/>
      <c r="AP1885" s="81"/>
      <c r="AQ1885" s="81"/>
      <c r="AR1885" s="81"/>
      <c r="AS1885" s="81"/>
      <c r="AT1885" s="81"/>
      <c r="AU1885" s="81"/>
      <c r="AV1885" s="81"/>
      <c r="AW1885" s="81"/>
      <c r="AX1885" s="81"/>
      <c r="AY1885" s="81"/>
      <c r="AZ1885" s="81"/>
      <c r="BA1885" s="81"/>
      <c r="BB1885" s="81"/>
      <c r="BC1885" s="81"/>
      <c r="BD1885" s="81"/>
      <c r="BE1885" s="81"/>
      <c r="BF1885" s="81"/>
      <c r="BG1885" s="81"/>
      <c r="BH1885" s="81"/>
      <c r="BI1885" s="81"/>
      <c r="BJ1885" s="86"/>
      <c r="BK1885" s="86"/>
      <c r="BL1885" s="34"/>
      <c r="BM1885" s="86"/>
      <c r="BN1885" s="86"/>
      <c r="BO1885" s="86"/>
      <c r="BP1885" s="86"/>
      <c r="BQ1885" s="86"/>
      <c r="BR1885" s="86"/>
      <c r="BS1885" s="86"/>
      <c r="BT1885" s="86"/>
      <c r="BU1885" s="86"/>
      <c r="BV1885" s="86"/>
      <c r="BW1885" s="86"/>
      <c r="BX1885" s="86"/>
      <c r="BY1885" s="86"/>
      <c r="BZ1885" s="86"/>
      <c r="CA1885" s="86"/>
      <c r="CB1885" s="86"/>
      <c r="CC1885" s="86"/>
      <c r="CD1885" s="86"/>
      <c r="CE1885" s="86"/>
      <c r="CF1885" s="86"/>
      <c r="CG1885" s="86"/>
      <c r="CH1885" s="86"/>
      <c r="CI1885" s="86"/>
      <c r="CJ1885" s="86"/>
      <c r="CK1885" s="86"/>
      <c r="CS1885" s="1" t="s">
        <v>4161</v>
      </c>
    </row>
    <row r="1886" spans="1:97" ht="15.75" hidden="1" customHeight="1">
      <c r="A1886" s="86"/>
      <c r="B1886" s="106"/>
      <c r="C1886" s="81"/>
      <c r="D1886" s="106"/>
      <c r="E1886" s="106"/>
      <c r="F1886" s="106"/>
      <c r="G1886" s="106"/>
      <c r="H1886" s="106"/>
      <c r="I1886" s="106"/>
      <c r="J1886" s="106"/>
      <c r="K1886" s="106"/>
      <c r="L1886" s="106"/>
      <c r="M1886" s="81"/>
      <c r="N1886" s="81"/>
      <c r="O1886" s="81"/>
      <c r="P1886" s="81"/>
      <c r="Q1886" s="81"/>
      <c r="R1886" s="81"/>
      <c r="S1886" s="81"/>
      <c r="T1886" s="81"/>
      <c r="U1886" s="81"/>
      <c r="V1886" s="81"/>
      <c r="W1886" s="81"/>
      <c r="X1886" s="81"/>
      <c r="Y1886" s="81"/>
      <c r="Z1886" s="81"/>
      <c r="AA1886" s="81"/>
      <c r="AB1886" s="81"/>
      <c r="AC1886" s="81"/>
      <c r="AD1886" s="81"/>
      <c r="AE1886" s="81"/>
      <c r="AF1886" s="81"/>
      <c r="AG1886" s="81"/>
      <c r="AH1886" s="81"/>
      <c r="AI1886" s="81"/>
      <c r="AJ1886" s="81"/>
      <c r="AK1886" s="81"/>
      <c r="AL1886" s="81"/>
      <c r="AM1886" s="81"/>
      <c r="AN1886" s="81"/>
      <c r="AO1886" s="81"/>
      <c r="AP1886" s="81"/>
      <c r="AQ1886" s="81"/>
      <c r="AR1886" s="81"/>
      <c r="AS1886" s="81"/>
      <c r="AT1886" s="81"/>
      <c r="AU1886" s="81"/>
      <c r="AV1886" s="81"/>
      <c r="AW1886" s="81"/>
      <c r="AX1886" s="81"/>
      <c r="AY1886" s="81"/>
      <c r="AZ1886" s="81"/>
      <c r="BA1886" s="81"/>
      <c r="BB1886" s="81"/>
      <c r="BC1886" s="81"/>
      <c r="BD1886" s="81"/>
      <c r="BE1886" s="81"/>
      <c r="BF1886" s="81"/>
      <c r="BG1886" s="81"/>
      <c r="BH1886" s="81"/>
      <c r="BI1886" s="81"/>
      <c r="BJ1886" s="86"/>
      <c r="BK1886" s="86"/>
      <c r="BL1886" s="34"/>
      <c r="BM1886" s="86"/>
      <c r="BN1886" s="86"/>
      <c r="BO1886" s="86"/>
      <c r="BP1886" s="86"/>
      <c r="BQ1886" s="86"/>
      <c r="BR1886" s="86"/>
      <c r="BS1886" s="86"/>
      <c r="BT1886" s="86"/>
      <c r="BU1886" s="86"/>
      <c r="BV1886" s="86"/>
      <c r="BW1886" s="86"/>
      <c r="BX1886" s="86"/>
      <c r="BY1886" s="86"/>
      <c r="BZ1886" s="86"/>
      <c r="CA1886" s="86"/>
      <c r="CB1886" s="86"/>
      <c r="CC1886" s="86"/>
      <c r="CD1886" s="86"/>
      <c r="CE1886" s="86"/>
      <c r="CF1886" s="86"/>
      <c r="CG1886" s="86"/>
      <c r="CH1886" s="86"/>
      <c r="CI1886" s="86"/>
      <c r="CJ1886" s="86"/>
      <c r="CK1886" s="86"/>
      <c r="CS1886" s="1" t="s">
        <v>4162</v>
      </c>
    </row>
    <row r="1887" spans="1:97" ht="15.75" hidden="1" customHeight="1">
      <c r="A1887" s="86"/>
      <c r="B1887" s="106"/>
      <c r="C1887" s="81"/>
      <c r="D1887" s="106"/>
      <c r="E1887" s="106"/>
      <c r="F1887" s="106"/>
      <c r="G1887" s="106"/>
      <c r="H1887" s="106"/>
      <c r="I1887" s="106"/>
      <c r="J1887" s="106"/>
      <c r="K1887" s="106"/>
      <c r="L1887" s="106"/>
      <c r="M1887" s="81"/>
      <c r="N1887" s="81"/>
      <c r="O1887" s="81"/>
      <c r="P1887" s="81"/>
      <c r="Q1887" s="81"/>
      <c r="R1887" s="81"/>
      <c r="S1887" s="81"/>
      <c r="T1887" s="81"/>
      <c r="U1887" s="81"/>
      <c r="V1887" s="81"/>
      <c r="W1887" s="81"/>
      <c r="X1887" s="81"/>
      <c r="Y1887" s="81"/>
      <c r="Z1887" s="81"/>
      <c r="AA1887" s="81"/>
      <c r="AB1887" s="81"/>
      <c r="AC1887" s="81"/>
      <c r="AD1887" s="81"/>
      <c r="AE1887" s="81"/>
      <c r="AF1887" s="81"/>
      <c r="AG1887" s="81"/>
      <c r="AH1887" s="81"/>
      <c r="AI1887" s="81"/>
      <c r="AJ1887" s="81"/>
      <c r="AK1887" s="81"/>
      <c r="AL1887" s="81"/>
      <c r="AM1887" s="81"/>
      <c r="AN1887" s="81"/>
      <c r="AO1887" s="81"/>
      <c r="AP1887" s="81"/>
      <c r="AQ1887" s="81"/>
      <c r="AR1887" s="81"/>
      <c r="AS1887" s="81"/>
      <c r="AT1887" s="81"/>
      <c r="AU1887" s="81"/>
      <c r="AV1887" s="81"/>
      <c r="AW1887" s="81"/>
      <c r="AX1887" s="81"/>
      <c r="AY1887" s="81"/>
      <c r="AZ1887" s="81"/>
      <c r="BA1887" s="81"/>
      <c r="BB1887" s="81"/>
      <c r="BC1887" s="81"/>
      <c r="BD1887" s="81"/>
      <c r="BE1887" s="81"/>
      <c r="BF1887" s="81"/>
      <c r="BG1887" s="81"/>
      <c r="BH1887" s="81"/>
      <c r="BI1887" s="81"/>
      <c r="BJ1887" s="86"/>
      <c r="BK1887" s="86"/>
      <c r="BL1887" s="34"/>
      <c r="BM1887" s="86"/>
      <c r="BN1887" s="86"/>
      <c r="BO1887" s="86"/>
      <c r="BP1887" s="86"/>
      <c r="BQ1887" s="86"/>
      <c r="BR1887" s="86"/>
      <c r="BS1887" s="86"/>
      <c r="BT1887" s="86"/>
      <c r="BU1887" s="86"/>
      <c r="BV1887" s="86"/>
      <c r="BW1887" s="86"/>
      <c r="BX1887" s="86"/>
      <c r="BY1887" s="86"/>
      <c r="BZ1887" s="86"/>
      <c r="CA1887" s="86"/>
      <c r="CB1887" s="86"/>
      <c r="CC1887" s="86"/>
      <c r="CD1887" s="86"/>
      <c r="CE1887" s="86"/>
      <c r="CF1887" s="86"/>
      <c r="CG1887" s="86"/>
      <c r="CH1887" s="86"/>
      <c r="CI1887" s="86"/>
      <c r="CJ1887" s="86"/>
      <c r="CK1887" s="86"/>
      <c r="CS1887" s="1" t="s">
        <v>4163</v>
      </c>
    </row>
    <row r="1888" spans="1:97" ht="15.75" hidden="1" customHeight="1">
      <c r="A1888" s="86"/>
      <c r="B1888" s="106"/>
      <c r="C1888" s="81"/>
      <c r="D1888" s="106"/>
      <c r="E1888" s="106"/>
      <c r="F1888" s="106"/>
      <c r="G1888" s="106"/>
      <c r="H1888" s="106"/>
      <c r="I1888" s="106"/>
      <c r="J1888" s="106"/>
      <c r="K1888" s="106"/>
      <c r="L1888" s="106"/>
      <c r="M1888" s="81"/>
      <c r="N1888" s="81"/>
      <c r="O1888" s="81"/>
      <c r="P1888" s="81"/>
      <c r="Q1888" s="81"/>
      <c r="R1888" s="81"/>
      <c r="S1888" s="81"/>
      <c r="T1888" s="81"/>
      <c r="U1888" s="81"/>
      <c r="V1888" s="81"/>
      <c r="W1888" s="81"/>
      <c r="X1888" s="81"/>
      <c r="Y1888" s="81"/>
      <c r="Z1888" s="81"/>
      <c r="AA1888" s="81"/>
      <c r="AB1888" s="81"/>
      <c r="AC1888" s="81"/>
      <c r="AD1888" s="81"/>
      <c r="AE1888" s="81"/>
      <c r="AF1888" s="81"/>
      <c r="AG1888" s="81"/>
      <c r="AH1888" s="81"/>
      <c r="AI1888" s="81"/>
      <c r="AJ1888" s="81"/>
      <c r="AK1888" s="81"/>
      <c r="AL1888" s="81"/>
      <c r="AM1888" s="81"/>
      <c r="AN1888" s="81"/>
      <c r="AO1888" s="81"/>
      <c r="AP1888" s="81"/>
      <c r="AQ1888" s="81"/>
      <c r="AR1888" s="81"/>
      <c r="AS1888" s="81"/>
      <c r="AT1888" s="81"/>
      <c r="AU1888" s="81"/>
      <c r="AV1888" s="81"/>
      <c r="AW1888" s="81"/>
      <c r="AX1888" s="81"/>
      <c r="AY1888" s="81"/>
      <c r="AZ1888" s="81"/>
      <c r="BA1888" s="81"/>
      <c r="BB1888" s="81"/>
      <c r="BC1888" s="81"/>
      <c r="BD1888" s="81"/>
      <c r="BE1888" s="81"/>
      <c r="BF1888" s="81"/>
      <c r="BG1888" s="81"/>
      <c r="BH1888" s="81"/>
      <c r="BI1888" s="81"/>
      <c r="BJ1888" s="86"/>
      <c r="BK1888" s="86"/>
      <c r="BL1888" s="34"/>
      <c r="BM1888" s="86"/>
      <c r="BN1888" s="86"/>
      <c r="BO1888" s="86"/>
      <c r="BP1888" s="86"/>
      <c r="BQ1888" s="86"/>
      <c r="BR1888" s="86"/>
      <c r="BS1888" s="86"/>
      <c r="BT1888" s="86"/>
      <c r="BU1888" s="86"/>
      <c r="BV1888" s="86"/>
      <c r="BW1888" s="86"/>
      <c r="BX1888" s="86"/>
      <c r="BY1888" s="86"/>
      <c r="BZ1888" s="86"/>
      <c r="CA1888" s="86"/>
      <c r="CB1888" s="86"/>
      <c r="CC1888" s="86"/>
      <c r="CD1888" s="86"/>
      <c r="CE1888" s="86"/>
      <c r="CF1888" s="86"/>
      <c r="CG1888" s="86"/>
      <c r="CH1888" s="86"/>
      <c r="CI1888" s="86"/>
      <c r="CJ1888" s="86"/>
      <c r="CK1888" s="86"/>
      <c r="CS1888" s="1" t="s">
        <v>4164</v>
      </c>
    </row>
    <row r="1889" spans="1:97" ht="15.75" hidden="1" customHeight="1">
      <c r="A1889" s="86"/>
      <c r="B1889" s="106"/>
      <c r="C1889" s="81"/>
      <c r="D1889" s="106"/>
      <c r="E1889" s="106"/>
      <c r="F1889" s="106"/>
      <c r="G1889" s="106"/>
      <c r="H1889" s="106"/>
      <c r="I1889" s="106"/>
      <c r="J1889" s="106"/>
      <c r="K1889" s="106"/>
      <c r="L1889" s="106"/>
      <c r="M1889" s="81"/>
      <c r="N1889" s="81"/>
      <c r="O1889" s="81"/>
      <c r="P1889" s="81"/>
      <c r="Q1889" s="81"/>
      <c r="R1889" s="81"/>
      <c r="S1889" s="81"/>
      <c r="T1889" s="81"/>
      <c r="U1889" s="81"/>
      <c r="V1889" s="81"/>
      <c r="W1889" s="81"/>
      <c r="X1889" s="81"/>
      <c r="Y1889" s="81"/>
      <c r="Z1889" s="81"/>
      <c r="AA1889" s="81"/>
      <c r="AB1889" s="81"/>
      <c r="AC1889" s="81"/>
      <c r="AD1889" s="81"/>
      <c r="AE1889" s="81"/>
      <c r="AF1889" s="81"/>
      <c r="AG1889" s="81"/>
      <c r="AH1889" s="81"/>
      <c r="AI1889" s="81"/>
      <c r="AJ1889" s="81"/>
      <c r="AK1889" s="81"/>
      <c r="AL1889" s="81"/>
      <c r="AM1889" s="81"/>
      <c r="AN1889" s="81"/>
      <c r="AO1889" s="81"/>
      <c r="AP1889" s="81"/>
      <c r="AQ1889" s="81"/>
      <c r="AR1889" s="81"/>
      <c r="AS1889" s="81"/>
      <c r="AT1889" s="81"/>
      <c r="AU1889" s="81"/>
      <c r="AV1889" s="81"/>
      <c r="AW1889" s="81"/>
      <c r="AX1889" s="81"/>
      <c r="AY1889" s="81"/>
      <c r="AZ1889" s="81"/>
      <c r="BA1889" s="81"/>
      <c r="BB1889" s="81"/>
      <c r="BC1889" s="81"/>
      <c r="BD1889" s="81"/>
      <c r="BE1889" s="81"/>
      <c r="BF1889" s="81"/>
      <c r="BG1889" s="81"/>
      <c r="BH1889" s="81"/>
      <c r="BI1889" s="81"/>
      <c r="BJ1889" s="86"/>
      <c r="BK1889" s="86"/>
      <c r="BL1889" s="34"/>
      <c r="BM1889" s="86"/>
      <c r="BN1889" s="86"/>
      <c r="BO1889" s="86"/>
      <c r="BP1889" s="86"/>
      <c r="BQ1889" s="86"/>
      <c r="BR1889" s="86"/>
      <c r="BS1889" s="86"/>
      <c r="BT1889" s="86"/>
      <c r="BU1889" s="86"/>
      <c r="BV1889" s="86"/>
      <c r="BW1889" s="86"/>
      <c r="BX1889" s="86"/>
      <c r="BY1889" s="86"/>
      <c r="BZ1889" s="86"/>
      <c r="CA1889" s="86"/>
      <c r="CB1889" s="86"/>
      <c r="CC1889" s="86"/>
      <c r="CD1889" s="86"/>
      <c r="CE1889" s="86"/>
      <c r="CF1889" s="86"/>
      <c r="CG1889" s="86"/>
      <c r="CH1889" s="86"/>
      <c r="CI1889" s="86"/>
      <c r="CJ1889" s="86"/>
      <c r="CK1889" s="86"/>
      <c r="CS1889" s="1" t="s">
        <v>4165</v>
      </c>
    </row>
    <row r="1890" spans="1:97" ht="15.75" hidden="1" customHeight="1">
      <c r="A1890" s="86"/>
      <c r="B1890" s="106"/>
      <c r="C1890" s="81"/>
      <c r="D1890" s="106"/>
      <c r="E1890" s="106"/>
      <c r="F1890" s="106"/>
      <c r="G1890" s="106"/>
      <c r="H1890" s="106"/>
      <c r="I1890" s="106"/>
      <c r="J1890" s="106"/>
      <c r="K1890" s="106"/>
      <c r="L1890" s="106"/>
      <c r="M1890" s="81"/>
      <c r="N1890" s="81"/>
      <c r="O1890" s="81"/>
      <c r="P1890" s="81"/>
      <c r="Q1890" s="81"/>
      <c r="R1890" s="81"/>
      <c r="S1890" s="81"/>
      <c r="T1890" s="81"/>
      <c r="U1890" s="81"/>
      <c r="V1890" s="81"/>
      <c r="W1890" s="81"/>
      <c r="X1890" s="81"/>
      <c r="Y1890" s="81"/>
      <c r="Z1890" s="81"/>
      <c r="AA1890" s="81"/>
      <c r="AB1890" s="81"/>
      <c r="AC1890" s="81"/>
      <c r="AD1890" s="81"/>
      <c r="AE1890" s="81"/>
      <c r="AF1890" s="81"/>
      <c r="AG1890" s="81"/>
      <c r="AH1890" s="81"/>
      <c r="AI1890" s="81"/>
      <c r="AJ1890" s="81"/>
      <c r="AK1890" s="81"/>
      <c r="AL1890" s="81"/>
      <c r="AM1890" s="81"/>
      <c r="AN1890" s="81"/>
      <c r="AO1890" s="81"/>
      <c r="AP1890" s="81"/>
      <c r="AQ1890" s="81"/>
      <c r="AR1890" s="81"/>
      <c r="AS1890" s="81"/>
      <c r="AT1890" s="81"/>
      <c r="AU1890" s="81"/>
      <c r="AV1890" s="81"/>
      <c r="AW1890" s="81"/>
      <c r="AX1890" s="81"/>
      <c r="AY1890" s="81"/>
      <c r="AZ1890" s="81"/>
      <c r="BA1890" s="81"/>
      <c r="BB1890" s="81"/>
      <c r="BC1890" s="81"/>
      <c r="BD1890" s="81"/>
      <c r="BE1890" s="81"/>
      <c r="BF1890" s="81"/>
      <c r="BG1890" s="81"/>
      <c r="BH1890" s="81"/>
      <c r="BI1890" s="81"/>
      <c r="BJ1890" s="86"/>
      <c r="BK1890" s="86"/>
      <c r="BL1890" s="34"/>
      <c r="BM1890" s="86"/>
      <c r="BN1890" s="86"/>
      <c r="BO1890" s="86"/>
      <c r="BP1890" s="86"/>
      <c r="BQ1890" s="86"/>
      <c r="BR1890" s="86"/>
      <c r="BS1890" s="86"/>
      <c r="BT1890" s="86"/>
      <c r="BU1890" s="86"/>
      <c r="BV1890" s="86"/>
      <c r="BW1890" s="86"/>
      <c r="BX1890" s="86"/>
      <c r="BY1890" s="86"/>
      <c r="BZ1890" s="86"/>
      <c r="CA1890" s="86"/>
      <c r="CB1890" s="86"/>
      <c r="CC1890" s="86"/>
      <c r="CD1890" s="86"/>
      <c r="CE1890" s="86"/>
      <c r="CF1890" s="86"/>
      <c r="CG1890" s="86"/>
      <c r="CH1890" s="86"/>
      <c r="CI1890" s="86"/>
      <c r="CJ1890" s="86"/>
      <c r="CK1890" s="86"/>
      <c r="CS1890" s="1" t="s">
        <v>4166</v>
      </c>
    </row>
    <row r="1891" spans="1:97" ht="15.75" hidden="1" customHeight="1">
      <c r="A1891" s="86"/>
      <c r="B1891" s="106"/>
      <c r="C1891" s="81"/>
      <c r="D1891" s="106"/>
      <c r="E1891" s="106"/>
      <c r="F1891" s="106"/>
      <c r="G1891" s="106"/>
      <c r="H1891" s="106"/>
      <c r="I1891" s="106"/>
      <c r="J1891" s="106"/>
      <c r="K1891" s="106"/>
      <c r="L1891" s="106"/>
      <c r="M1891" s="81"/>
      <c r="N1891" s="81"/>
      <c r="O1891" s="81"/>
      <c r="P1891" s="81"/>
      <c r="Q1891" s="81"/>
      <c r="R1891" s="81"/>
      <c r="S1891" s="81"/>
      <c r="T1891" s="81"/>
      <c r="U1891" s="81"/>
      <c r="V1891" s="81"/>
      <c r="W1891" s="81"/>
      <c r="X1891" s="81"/>
      <c r="Y1891" s="81"/>
      <c r="Z1891" s="81"/>
      <c r="AA1891" s="81"/>
      <c r="AB1891" s="81"/>
      <c r="AC1891" s="81"/>
      <c r="AD1891" s="81"/>
      <c r="AE1891" s="81"/>
      <c r="AF1891" s="81"/>
      <c r="AG1891" s="81"/>
      <c r="AH1891" s="81"/>
      <c r="AI1891" s="81"/>
      <c r="AJ1891" s="81"/>
      <c r="AK1891" s="81"/>
      <c r="AL1891" s="81"/>
      <c r="AM1891" s="81"/>
      <c r="AN1891" s="81"/>
      <c r="AO1891" s="81"/>
      <c r="AP1891" s="81"/>
      <c r="AQ1891" s="81"/>
      <c r="AR1891" s="81"/>
      <c r="AS1891" s="81"/>
      <c r="AT1891" s="81"/>
      <c r="AU1891" s="81"/>
      <c r="AV1891" s="81"/>
      <c r="AW1891" s="81"/>
      <c r="AX1891" s="81"/>
      <c r="AY1891" s="81"/>
      <c r="AZ1891" s="81"/>
      <c r="BA1891" s="81"/>
      <c r="BB1891" s="81"/>
      <c r="BC1891" s="81"/>
      <c r="BD1891" s="81"/>
      <c r="BE1891" s="81"/>
      <c r="BF1891" s="81"/>
      <c r="BG1891" s="81"/>
      <c r="BH1891" s="81"/>
      <c r="BI1891" s="81"/>
      <c r="BJ1891" s="86"/>
      <c r="BK1891" s="86"/>
      <c r="BL1891" s="34"/>
      <c r="BM1891" s="86"/>
      <c r="BN1891" s="86"/>
      <c r="BO1891" s="86"/>
      <c r="BP1891" s="86"/>
      <c r="BQ1891" s="86"/>
      <c r="BR1891" s="86"/>
      <c r="BS1891" s="86"/>
      <c r="BT1891" s="86"/>
      <c r="BU1891" s="86"/>
      <c r="BV1891" s="86"/>
      <c r="BW1891" s="86"/>
      <c r="BX1891" s="86"/>
      <c r="BY1891" s="86"/>
      <c r="BZ1891" s="86"/>
      <c r="CA1891" s="86"/>
      <c r="CB1891" s="86"/>
      <c r="CC1891" s="86"/>
      <c r="CD1891" s="86"/>
      <c r="CE1891" s="86"/>
      <c r="CF1891" s="86"/>
      <c r="CG1891" s="86"/>
      <c r="CH1891" s="86"/>
      <c r="CI1891" s="86"/>
      <c r="CJ1891" s="86"/>
      <c r="CK1891" s="86"/>
      <c r="CS1891" s="1" t="s">
        <v>602</v>
      </c>
    </row>
    <row r="1892" spans="1:97" ht="15.75" hidden="1" customHeight="1">
      <c r="A1892" s="86"/>
      <c r="B1892" s="106"/>
      <c r="C1892" s="81"/>
      <c r="D1892" s="106"/>
      <c r="E1892" s="106"/>
      <c r="F1892" s="106"/>
      <c r="G1892" s="106"/>
      <c r="H1892" s="106"/>
      <c r="I1892" s="106"/>
      <c r="J1892" s="106"/>
      <c r="K1892" s="106"/>
      <c r="L1892" s="106"/>
      <c r="M1892" s="81"/>
      <c r="N1892" s="81"/>
      <c r="O1892" s="81"/>
      <c r="P1892" s="81"/>
      <c r="Q1892" s="81"/>
      <c r="R1892" s="81"/>
      <c r="S1892" s="81"/>
      <c r="T1892" s="81"/>
      <c r="U1892" s="81"/>
      <c r="V1892" s="81"/>
      <c r="W1892" s="81"/>
      <c r="X1892" s="81"/>
      <c r="Y1892" s="81"/>
      <c r="Z1892" s="81"/>
      <c r="AA1892" s="81"/>
      <c r="AB1892" s="81"/>
      <c r="AC1892" s="81"/>
      <c r="AD1892" s="81"/>
      <c r="AE1892" s="81"/>
      <c r="AF1892" s="81"/>
      <c r="AG1892" s="81"/>
      <c r="AH1892" s="81"/>
      <c r="AI1892" s="81"/>
      <c r="AJ1892" s="81"/>
      <c r="AK1892" s="81"/>
      <c r="AL1892" s="81"/>
      <c r="AM1892" s="81"/>
      <c r="AN1892" s="81"/>
      <c r="AO1892" s="81"/>
      <c r="AP1892" s="81"/>
      <c r="AQ1892" s="81"/>
      <c r="AR1892" s="81"/>
      <c r="AS1892" s="81"/>
      <c r="AT1892" s="81"/>
      <c r="AU1892" s="81"/>
      <c r="AV1892" s="81"/>
      <c r="AW1892" s="81"/>
      <c r="AX1892" s="81"/>
      <c r="AY1892" s="81"/>
      <c r="AZ1892" s="81"/>
      <c r="BA1892" s="81"/>
      <c r="BB1892" s="81"/>
      <c r="BC1892" s="81"/>
      <c r="BD1892" s="81"/>
      <c r="BE1892" s="81"/>
      <c r="BF1892" s="81"/>
      <c r="BG1892" s="81"/>
      <c r="BH1892" s="81"/>
      <c r="BI1892" s="81"/>
      <c r="BJ1892" s="86"/>
      <c r="BK1892" s="86"/>
      <c r="BL1892" s="34"/>
      <c r="BM1892" s="86"/>
      <c r="BN1892" s="86"/>
      <c r="BO1892" s="86"/>
      <c r="BP1892" s="86"/>
      <c r="BQ1892" s="86"/>
      <c r="BR1892" s="86"/>
      <c r="BS1892" s="86"/>
      <c r="BT1892" s="86"/>
      <c r="BU1892" s="86"/>
      <c r="BV1892" s="86"/>
      <c r="BW1892" s="86"/>
      <c r="BX1892" s="86"/>
      <c r="BY1892" s="86"/>
      <c r="BZ1892" s="86"/>
      <c r="CA1892" s="86"/>
      <c r="CB1892" s="86"/>
      <c r="CC1892" s="86"/>
      <c r="CD1892" s="86"/>
      <c r="CE1892" s="86"/>
      <c r="CF1892" s="86"/>
      <c r="CG1892" s="86"/>
      <c r="CH1892" s="86"/>
      <c r="CI1892" s="86"/>
      <c r="CJ1892" s="86"/>
      <c r="CK1892" s="86"/>
      <c r="CS1892" s="1" t="s">
        <v>688</v>
      </c>
    </row>
    <row r="1893" spans="1:97" ht="15.75" hidden="1" customHeight="1">
      <c r="A1893" s="86"/>
      <c r="B1893" s="106"/>
      <c r="C1893" s="81"/>
      <c r="D1893" s="106"/>
      <c r="E1893" s="106"/>
      <c r="F1893" s="106"/>
      <c r="G1893" s="106"/>
      <c r="H1893" s="106"/>
      <c r="I1893" s="106"/>
      <c r="J1893" s="106"/>
      <c r="K1893" s="106"/>
      <c r="L1893" s="106"/>
      <c r="M1893" s="81"/>
      <c r="N1893" s="81"/>
      <c r="O1893" s="81"/>
      <c r="P1893" s="81"/>
      <c r="Q1893" s="81"/>
      <c r="R1893" s="81"/>
      <c r="S1893" s="81"/>
      <c r="T1893" s="81"/>
      <c r="U1893" s="81"/>
      <c r="V1893" s="81"/>
      <c r="W1893" s="81"/>
      <c r="X1893" s="81"/>
      <c r="Y1893" s="81"/>
      <c r="Z1893" s="81"/>
      <c r="AA1893" s="81"/>
      <c r="AB1893" s="81"/>
      <c r="AC1893" s="81"/>
      <c r="AD1893" s="81"/>
      <c r="AE1893" s="81"/>
      <c r="AF1893" s="81"/>
      <c r="AG1893" s="81"/>
      <c r="AH1893" s="81"/>
      <c r="AI1893" s="81"/>
      <c r="AJ1893" s="81"/>
      <c r="AK1893" s="81"/>
      <c r="AL1893" s="81"/>
      <c r="AM1893" s="81"/>
      <c r="AN1893" s="81"/>
      <c r="AO1893" s="81"/>
      <c r="AP1893" s="81"/>
      <c r="AQ1893" s="81"/>
      <c r="AR1893" s="81"/>
      <c r="AS1893" s="81"/>
      <c r="AT1893" s="81"/>
      <c r="AU1893" s="81"/>
      <c r="AV1893" s="81"/>
      <c r="AW1893" s="81"/>
      <c r="AX1893" s="81"/>
      <c r="AY1893" s="81"/>
      <c r="AZ1893" s="81"/>
      <c r="BA1893" s="81"/>
      <c r="BB1893" s="81"/>
      <c r="BC1893" s="81"/>
      <c r="BD1893" s="81"/>
      <c r="BE1893" s="81"/>
      <c r="BF1893" s="81"/>
      <c r="BG1893" s="81"/>
      <c r="BH1893" s="81"/>
      <c r="BI1893" s="81"/>
      <c r="BJ1893" s="86"/>
      <c r="BK1893" s="86"/>
      <c r="BL1893" s="34"/>
      <c r="BM1893" s="86"/>
      <c r="BN1893" s="86"/>
      <c r="BO1893" s="86"/>
      <c r="BP1893" s="86"/>
      <c r="BQ1893" s="86"/>
      <c r="BR1893" s="86"/>
      <c r="BS1893" s="86"/>
      <c r="BT1893" s="86"/>
      <c r="BU1893" s="86"/>
      <c r="BV1893" s="86"/>
      <c r="BW1893" s="86"/>
      <c r="BX1893" s="86"/>
      <c r="BY1893" s="86"/>
      <c r="BZ1893" s="86"/>
      <c r="CA1893" s="86"/>
      <c r="CB1893" s="86"/>
      <c r="CC1893" s="86"/>
      <c r="CD1893" s="86"/>
      <c r="CE1893" s="86"/>
      <c r="CF1893" s="86"/>
      <c r="CG1893" s="86"/>
      <c r="CH1893" s="86"/>
      <c r="CI1893" s="86"/>
      <c r="CJ1893" s="86"/>
      <c r="CK1893" s="86"/>
      <c r="CS1893" s="1" t="s">
        <v>4167</v>
      </c>
    </row>
    <row r="1894" spans="1:97" ht="15.75" hidden="1" customHeight="1">
      <c r="A1894" s="86"/>
      <c r="B1894" s="106"/>
      <c r="C1894" s="81"/>
      <c r="D1894" s="106"/>
      <c r="E1894" s="106"/>
      <c r="F1894" s="106"/>
      <c r="G1894" s="106"/>
      <c r="H1894" s="106"/>
      <c r="I1894" s="106"/>
      <c r="J1894" s="106"/>
      <c r="K1894" s="106"/>
      <c r="L1894" s="106"/>
      <c r="M1894" s="81"/>
      <c r="N1894" s="81"/>
      <c r="O1894" s="81"/>
      <c r="P1894" s="81"/>
      <c r="Q1894" s="81"/>
      <c r="R1894" s="81"/>
      <c r="S1894" s="81"/>
      <c r="T1894" s="81"/>
      <c r="U1894" s="81"/>
      <c r="V1894" s="81"/>
      <c r="W1894" s="81"/>
      <c r="X1894" s="81"/>
      <c r="Y1894" s="81"/>
      <c r="Z1894" s="81"/>
      <c r="AA1894" s="81"/>
      <c r="AB1894" s="81"/>
      <c r="AC1894" s="81"/>
      <c r="AD1894" s="81"/>
      <c r="AE1894" s="81"/>
      <c r="AF1894" s="81"/>
      <c r="AG1894" s="81"/>
      <c r="AH1894" s="81"/>
      <c r="AI1894" s="81"/>
      <c r="AJ1894" s="81"/>
      <c r="AK1894" s="81"/>
      <c r="AL1894" s="81"/>
      <c r="AM1894" s="81"/>
      <c r="AN1894" s="81"/>
      <c r="AO1894" s="81"/>
      <c r="AP1894" s="81"/>
      <c r="AQ1894" s="81"/>
      <c r="AR1894" s="81"/>
      <c r="AS1894" s="81"/>
      <c r="AT1894" s="81"/>
      <c r="AU1894" s="81"/>
      <c r="AV1894" s="81"/>
      <c r="AW1894" s="81"/>
      <c r="AX1894" s="81"/>
      <c r="AY1894" s="81"/>
      <c r="AZ1894" s="81"/>
      <c r="BA1894" s="81"/>
      <c r="BB1894" s="81"/>
      <c r="BC1894" s="81"/>
      <c r="BD1894" s="81"/>
      <c r="BE1894" s="81"/>
      <c r="BF1894" s="81"/>
      <c r="BG1894" s="81"/>
      <c r="BH1894" s="81"/>
      <c r="BI1894" s="81"/>
      <c r="BJ1894" s="86"/>
      <c r="BK1894" s="86"/>
      <c r="BL1894" s="34"/>
      <c r="BM1894" s="86"/>
      <c r="BN1894" s="86"/>
      <c r="BO1894" s="86"/>
      <c r="BP1894" s="86"/>
      <c r="BQ1894" s="86"/>
      <c r="BR1894" s="86"/>
      <c r="BS1894" s="86"/>
      <c r="BT1894" s="86"/>
      <c r="BU1894" s="86"/>
      <c r="BV1894" s="86"/>
      <c r="BW1894" s="86"/>
      <c r="BX1894" s="86"/>
      <c r="BY1894" s="86"/>
      <c r="BZ1894" s="86"/>
      <c r="CA1894" s="86"/>
      <c r="CB1894" s="86"/>
      <c r="CC1894" s="86"/>
      <c r="CD1894" s="86"/>
      <c r="CE1894" s="86"/>
      <c r="CF1894" s="86"/>
      <c r="CG1894" s="86"/>
      <c r="CH1894" s="86"/>
      <c r="CI1894" s="86"/>
      <c r="CJ1894" s="86"/>
      <c r="CK1894" s="86"/>
      <c r="CS1894" s="1" t="s">
        <v>4168</v>
      </c>
    </row>
    <row r="1895" spans="1:97" ht="15.75" hidden="1" customHeight="1">
      <c r="A1895" s="86"/>
      <c r="B1895" s="106"/>
      <c r="C1895" s="81"/>
      <c r="D1895" s="106"/>
      <c r="E1895" s="106"/>
      <c r="F1895" s="106"/>
      <c r="G1895" s="106"/>
      <c r="H1895" s="106"/>
      <c r="I1895" s="106"/>
      <c r="J1895" s="106"/>
      <c r="K1895" s="106"/>
      <c r="L1895" s="106"/>
      <c r="M1895" s="81"/>
      <c r="N1895" s="81"/>
      <c r="O1895" s="81"/>
      <c r="P1895" s="81"/>
      <c r="Q1895" s="81"/>
      <c r="R1895" s="81"/>
      <c r="S1895" s="81"/>
      <c r="T1895" s="81"/>
      <c r="U1895" s="81"/>
      <c r="V1895" s="81"/>
      <c r="W1895" s="81"/>
      <c r="X1895" s="81"/>
      <c r="Y1895" s="81"/>
      <c r="Z1895" s="81"/>
      <c r="AA1895" s="81"/>
      <c r="AB1895" s="81"/>
      <c r="AC1895" s="81"/>
      <c r="AD1895" s="81"/>
      <c r="AE1895" s="81"/>
      <c r="AF1895" s="81"/>
      <c r="AG1895" s="81"/>
      <c r="AH1895" s="81"/>
      <c r="AI1895" s="81"/>
      <c r="AJ1895" s="81"/>
      <c r="AK1895" s="81"/>
      <c r="AL1895" s="81"/>
      <c r="AM1895" s="81"/>
      <c r="AN1895" s="81"/>
      <c r="AO1895" s="81"/>
      <c r="AP1895" s="81"/>
      <c r="AQ1895" s="81"/>
      <c r="AR1895" s="81"/>
      <c r="AS1895" s="81"/>
      <c r="AT1895" s="81"/>
      <c r="AU1895" s="81"/>
      <c r="AV1895" s="81"/>
      <c r="AW1895" s="81"/>
      <c r="AX1895" s="81"/>
      <c r="AY1895" s="81"/>
      <c r="AZ1895" s="81"/>
      <c r="BA1895" s="81"/>
      <c r="BB1895" s="81"/>
      <c r="BC1895" s="81"/>
      <c r="BD1895" s="81"/>
      <c r="BE1895" s="81"/>
      <c r="BF1895" s="81"/>
      <c r="BG1895" s="81"/>
      <c r="BH1895" s="81"/>
      <c r="BI1895" s="81"/>
      <c r="BJ1895" s="86"/>
      <c r="BK1895" s="86"/>
      <c r="BL1895" s="34"/>
      <c r="BM1895" s="86"/>
      <c r="BN1895" s="86"/>
      <c r="BO1895" s="86"/>
      <c r="BP1895" s="86"/>
      <c r="BQ1895" s="86"/>
      <c r="BR1895" s="86"/>
      <c r="BS1895" s="86"/>
      <c r="BT1895" s="86"/>
      <c r="BU1895" s="86"/>
      <c r="BV1895" s="86"/>
      <c r="BW1895" s="86"/>
      <c r="BX1895" s="86"/>
      <c r="BY1895" s="86"/>
      <c r="BZ1895" s="86"/>
      <c r="CA1895" s="86"/>
      <c r="CB1895" s="86"/>
      <c r="CC1895" s="86"/>
      <c r="CD1895" s="86"/>
      <c r="CE1895" s="86"/>
      <c r="CF1895" s="86"/>
      <c r="CG1895" s="86"/>
      <c r="CH1895" s="86"/>
      <c r="CI1895" s="86"/>
      <c r="CJ1895" s="86"/>
      <c r="CK1895" s="86"/>
      <c r="CS1895" s="1" t="s">
        <v>4169</v>
      </c>
    </row>
    <row r="1896" spans="1:97" ht="15.75" hidden="1" customHeight="1">
      <c r="A1896" s="86"/>
      <c r="B1896" s="106"/>
      <c r="C1896" s="81"/>
      <c r="D1896" s="106"/>
      <c r="E1896" s="106"/>
      <c r="F1896" s="106"/>
      <c r="G1896" s="106"/>
      <c r="H1896" s="106"/>
      <c r="I1896" s="106"/>
      <c r="J1896" s="106"/>
      <c r="K1896" s="106"/>
      <c r="L1896" s="106"/>
      <c r="M1896" s="81"/>
      <c r="N1896" s="81"/>
      <c r="O1896" s="81"/>
      <c r="P1896" s="81"/>
      <c r="Q1896" s="81"/>
      <c r="R1896" s="81"/>
      <c r="S1896" s="81"/>
      <c r="T1896" s="81"/>
      <c r="U1896" s="81"/>
      <c r="V1896" s="81"/>
      <c r="W1896" s="81"/>
      <c r="X1896" s="81"/>
      <c r="Y1896" s="81"/>
      <c r="Z1896" s="81"/>
      <c r="AA1896" s="81"/>
      <c r="AB1896" s="81"/>
      <c r="AC1896" s="81"/>
      <c r="AD1896" s="81"/>
      <c r="AE1896" s="81"/>
      <c r="AF1896" s="81"/>
      <c r="AG1896" s="81"/>
      <c r="AH1896" s="81"/>
      <c r="AI1896" s="81"/>
      <c r="AJ1896" s="81"/>
      <c r="AK1896" s="81"/>
      <c r="AL1896" s="81"/>
      <c r="AM1896" s="81"/>
      <c r="AN1896" s="81"/>
      <c r="AO1896" s="81"/>
      <c r="AP1896" s="81"/>
      <c r="AQ1896" s="81"/>
      <c r="AR1896" s="81"/>
      <c r="AS1896" s="81"/>
      <c r="AT1896" s="81"/>
      <c r="AU1896" s="81"/>
      <c r="AV1896" s="81"/>
      <c r="AW1896" s="81"/>
      <c r="AX1896" s="81"/>
      <c r="AY1896" s="81"/>
      <c r="AZ1896" s="81"/>
      <c r="BA1896" s="81"/>
      <c r="BB1896" s="81"/>
      <c r="BC1896" s="81"/>
      <c r="BD1896" s="81"/>
      <c r="BE1896" s="81"/>
      <c r="BF1896" s="81"/>
      <c r="BG1896" s="81"/>
      <c r="BH1896" s="81"/>
      <c r="BI1896" s="81"/>
      <c r="BJ1896" s="86"/>
      <c r="BK1896" s="86"/>
      <c r="BL1896" s="34"/>
      <c r="BM1896" s="86"/>
      <c r="BN1896" s="86"/>
      <c r="BO1896" s="86"/>
      <c r="BP1896" s="86"/>
      <c r="BQ1896" s="86"/>
      <c r="BR1896" s="86"/>
      <c r="BS1896" s="86"/>
      <c r="BT1896" s="86"/>
      <c r="BU1896" s="86"/>
      <c r="BV1896" s="86"/>
      <c r="BW1896" s="86"/>
      <c r="BX1896" s="86"/>
      <c r="BY1896" s="86"/>
      <c r="BZ1896" s="86"/>
      <c r="CA1896" s="86"/>
      <c r="CB1896" s="86"/>
      <c r="CC1896" s="86"/>
      <c r="CD1896" s="86"/>
      <c r="CE1896" s="86"/>
      <c r="CF1896" s="86"/>
      <c r="CG1896" s="86"/>
      <c r="CH1896" s="86"/>
      <c r="CI1896" s="86"/>
      <c r="CJ1896" s="86"/>
      <c r="CK1896" s="86"/>
      <c r="CS1896" s="1" t="s">
        <v>4170</v>
      </c>
    </row>
    <row r="1897" spans="1:97" ht="15.75" hidden="1" customHeight="1">
      <c r="A1897" s="86"/>
      <c r="B1897" s="106"/>
      <c r="C1897" s="81"/>
      <c r="D1897" s="106"/>
      <c r="E1897" s="106"/>
      <c r="F1897" s="106"/>
      <c r="G1897" s="106"/>
      <c r="H1897" s="106"/>
      <c r="I1897" s="106"/>
      <c r="J1897" s="106"/>
      <c r="K1897" s="106"/>
      <c r="L1897" s="106"/>
      <c r="M1897" s="81"/>
      <c r="N1897" s="81"/>
      <c r="O1897" s="81"/>
      <c r="P1897" s="81"/>
      <c r="Q1897" s="81"/>
      <c r="R1897" s="81"/>
      <c r="S1897" s="81"/>
      <c r="T1897" s="81"/>
      <c r="U1897" s="81"/>
      <c r="V1897" s="81"/>
      <c r="W1897" s="81"/>
      <c r="X1897" s="81"/>
      <c r="Y1897" s="81"/>
      <c r="Z1897" s="81"/>
      <c r="AA1897" s="81"/>
      <c r="AB1897" s="81"/>
      <c r="AC1897" s="81"/>
      <c r="AD1897" s="81"/>
      <c r="AE1897" s="81"/>
      <c r="AF1897" s="81"/>
      <c r="AG1897" s="81"/>
      <c r="AH1897" s="81"/>
      <c r="AI1897" s="81"/>
      <c r="AJ1897" s="81"/>
      <c r="AK1897" s="81"/>
      <c r="AL1897" s="81"/>
      <c r="AM1897" s="81"/>
      <c r="AN1897" s="81"/>
      <c r="AO1897" s="81"/>
      <c r="AP1897" s="81"/>
      <c r="AQ1897" s="81"/>
      <c r="AR1897" s="81"/>
      <c r="AS1897" s="81"/>
      <c r="AT1897" s="81"/>
      <c r="AU1897" s="81"/>
      <c r="AV1897" s="81"/>
      <c r="AW1897" s="81"/>
      <c r="AX1897" s="81"/>
      <c r="AY1897" s="81"/>
      <c r="AZ1897" s="81"/>
      <c r="BA1897" s="81"/>
      <c r="BB1897" s="81"/>
      <c r="BC1897" s="81"/>
      <c r="BD1897" s="81"/>
      <c r="BE1897" s="81"/>
      <c r="BF1897" s="81"/>
      <c r="BG1897" s="81"/>
      <c r="BH1897" s="81"/>
      <c r="BI1897" s="81"/>
      <c r="BJ1897" s="86"/>
      <c r="BK1897" s="86"/>
      <c r="BL1897" s="34"/>
      <c r="BM1897" s="86"/>
      <c r="BN1897" s="86"/>
      <c r="BO1897" s="86"/>
      <c r="BP1897" s="86"/>
      <c r="BQ1897" s="86"/>
      <c r="BR1897" s="86"/>
      <c r="BS1897" s="86"/>
      <c r="BT1897" s="86"/>
      <c r="BU1897" s="86"/>
      <c r="BV1897" s="86"/>
      <c r="BW1897" s="86"/>
      <c r="BX1897" s="86"/>
      <c r="BY1897" s="86"/>
      <c r="BZ1897" s="86"/>
      <c r="CA1897" s="86"/>
      <c r="CB1897" s="86"/>
      <c r="CC1897" s="86"/>
      <c r="CD1897" s="86"/>
      <c r="CE1897" s="86"/>
      <c r="CF1897" s="86"/>
      <c r="CG1897" s="86"/>
      <c r="CH1897" s="86"/>
      <c r="CI1897" s="86"/>
      <c r="CJ1897" s="86"/>
      <c r="CK1897" s="86"/>
      <c r="CS1897" s="1" t="s">
        <v>4171</v>
      </c>
    </row>
    <row r="1898" spans="1:97" ht="15.75" hidden="1" customHeight="1">
      <c r="A1898" s="86"/>
      <c r="B1898" s="106"/>
      <c r="C1898" s="81"/>
      <c r="D1898" s="106"/>
      <c r="E1898" s="106"/>
      <c r="F1898" s="106"/>
      <c r="G1898" s="106"/>
      <c r="H1898" s="106"/>
      <c r="I1898" s="106"/>
      <c r="J1898" s="106"/>
      <c r="K1898" s="106"/>
      <c r="L1898" s="106"/>
      <c r="M1898" s="81"/>
      <c r="N1898" s="81"/>
      <c r="O1898" s="81"/>
      <c r="P1898" s="81"/>
      <c r="Q1898" s="81"/>
      <c r="R1898" s="81"/>
      <c r="S1898" s="81"/>
      <c r="T1898" s="81"/>
      <c r="U1898" s="81"/>
      <c r="V1898" s="81"/>
      <c r="W1898" s="81"/>
      <c r="X1898" s="81"/>
      <c r="Y1898" s="81"/>
      <c r="Z1898" s="81"/>
      <c r="AA1898" s="81"/>
      <c r="AB1898" s="81"/>
      <c r="AC1898" s="81"/>
      <c r="AD1898" s="81"/>
      <c r="AE1898" s="81"/>
      <c r="AF1898" s="81"/>
      <c r="AG1898" s="81"/>
      <c r="AH1898" s="81"/>
      <c r="AI1898" s="81"/>
      <c r="AJ1898" s="81"/>
      <c r="AK1898" s="81"/>
      <c r="AL1898" s="81"/>
      <c r="AM1898" s="81"/>
      <c r="AN1898" s="81"/>
      <c r="AO1898" s="81"/>
      <c r="AP1898" s="81"/>
      <c r="AQ1898" s="81"/>
      <c r="AR1898" s="81"/>
      <c r="AS1898" s="81"/>
      <c r="AT1898" s="81"/>
      <c r="AU1898" s="81"/>
      <c r="AV1898" s="81"/>
      <c r="AW1898" s="81"/>
      <c r="AX1898" s="81"/>
      <c r="AY1898" s="81"/>
      <c r="AZ1898" s="81"/>
      <c r="BA1898" s="81"/>
      <c r="BB1898" s="81"/>
      <c r="BC1898" s="81"/>
      <c r="BD1898" s="81"/>
      <c r="BE1898" s="81"/>
      <c r="BF1898" s="81"/>
      <c r="BG1898" s="81"/>
      <c r="BH1898" s="81"/>
      <c r="BI1898" s="81"/>
      <c r="BJ1898" s="86"/>
      <c r="BK1898" s="86"/>
      <c r="BL1898" s="34"/>
      <c r="BM1898" s="86"/>
      <c r="BN1898" s="86"/>
      <c r="BO1898" s="86"/>
      <c r="BP1898" s="86"/>
      <c r="BQ1898" s="86"/>
      <c r="BR1898" s="86"/>
      <c r="BS1898" s="86"/>
      <c r="BT1898" s="86"/>
      <c r="BU1898" s="86"/>
      <c r="BV1898" s="86"/>
      <c r="BW1898" s="86"/>
      <c r="BX1898" s="86"/>
      <c r="BY1898" s="86"/>
      <c r="BZ1898" s="86"/>
      <c r="CA1898" s="86"/>
      <c r="CB1898" s="86"/>
      <c r="CC1898" s="86"/>
      <c r="CD1898" s="86"/>
      <c r="CE1898" s="86"/>
      <c r="CF1898" s="86"/>
      <c r="CG1898" s="86"/>
      <c r="CH1898" s="86"/>
      <c r="CI1898" s="86"/>
      <c r="CJ1898" s="86"/>
      <c r="CK1898" s="86"/>
      <c r="CS1898" s="1" t="s">
        <v>4172</v>
      </c>
    </row>
    <row r="1899" spans="1:97" ht="15.75" hidden="1" customHeight="1">
      <c r="A1899" s="86"/>
      <c r="B1899" s="106"/>
      <c r="C1899" s="81"/>
      <c r="D1899" s="106"/>
      <c r="E1899" s="106"/>
      <c r="F1899" s="106"/>
      <c r="G1899" s="106"/>
      <c r="H1899" s="106"/>
      <c r="I1899" s="106"/>
      <c r="J1899" s="106"/>
      <c r="K1899" s="106"/>
      <c r="L1899" s="106"/>
      <c r="M1899" s="81"/>
      <c r="N1899" s="81"/>
      <c r="O1899" s="81"/>
      <c r="P1899" s="81"/>
      <c r="Q1899" s="81"/>
      <c r="R1899" s="81"/>
      <c r="S1899" s="81"/>
      <c r="T1899" s="81"/>
      <c r="U1899" s="81"/>
      <c r="V1899" s="81"/>
      <c r="W1899" s="81"/>
      <c r="X1899" s="81"/>
      <c r="Y1899" s="81"/>
      <c r="Z1899" s="81"/>
      <c r="AA1899" s="81"/>
      <c r="AB1899" s="81"/>
      <c r="AC1899" s="81"/>
      <c r="AD1899" s="81"/>
      <c r="AE1899" s="81"/>
      <c r="AF1899" s="81"/>
      <c r="AG1899" s="81"/>
      <c r="AH1899" s="81"/>
      <c r="AI1899" s="81"/>
      <c r="AJ1899" s="81"/>
      <c r="AK1899" s="81"/>
      <c r="AL1899" s="81"/>
      <c r="AM1899" s="81"/>
      <c r="AN1899" s="81"/>
      <c r="AO1899" s="81"/>
      <c r="AP1899" s="81"/>
      <c r="AQ1899" s="81"/>
      <c r="AR1899" s="81"/>
      <c r="AS1899" s="81"/>
      <c r="AT1899" s="81"/>
      <c r="AU1899" s="81"/>
      <c r="AV1899" s="81"/>
      <c r="AW1899" s="81"/>
      <c r="AX1899" s="81"/>
      <c r="AY1899" s="81"/>
      <c r="AZ1899" s="81"/>
      <c r="BA1899" s="81"/>
      <c r="BB1899" s="81"/>
      <c r="BC1899" s="81"/>
      <c r="BD1899" s="81"/>
      <c r="BE1899" s="81"/>
      <c r="BF1899" s="81"/>
      <c r="BG1899" s="81"/>
      <c r="BH1899" s="81"/>
      <c r="BI1899" s="81"/>
      <c r="BJ1899" s="86"/>
      <c r="BK1899" s="86"/>
      <c r="BL1899" s="34"/>
      <c r="BM1899" s="86"/>
      <c r="BN1899" s="86"/>
      <c r="BO1899" s="86"/>
      <c r="BP1899" s="86"/>
      <c r="BQ1899" s="86"/>
      <c r="BR1899" s="86"/>
      <c r="BS1899" s="86"/>
      <c r="BT1899" s="86"/>
      <c r="BU1899" s="86"/>
      <c r="BV1899" s="86"/>
      <c r="BW1899" s="86"/>
      <c r="BX1899" s="86"/>
      <c r="BY1899" s="86"/>
      <c r="BZ1899" s="86"/>
      <c r="CA1899" s="86"/>
      <c r="CB1899" s="86"/>
      <c r="CC1899" s="86"/>
      <c r="CD1899" s="86"/>
      <c r="CE1899" s="86"/>
      <c r="CF1899" s="86"/>
      <c r="CG1899" s="86"/>
      <c r="CH1899" s="86"/>
      <c r="CI1899" s="86"/>
      <c r="CJ1899" s="86"/>
      <c r="CK1899" s="86"/>
      <c r="CS1899" s="1" t="s">
        <v>4173</v>
      </c>
    </row>
    <row r="1900" spans="1:97" ht="15.75" hidden="1" customHeight="1">
      <c r="A1900" s="86"/>
      <c r="B1900" s="106"/>
      <c r="C1900" s="81"/>
      <c r="D1900" s="106"/>
      <c r="E1900" s="106"/>
      <c r="F1900" s="106"/>
      <c r="G1900" s="106"/>
      <c r="H1900" s="106"/>
      <c r="I1900" s="106"/>
      <c r="J1900" s="106"/>
      <c r="K1900" s="106"/>
      <c r="L1900" s="106"/>
      <c r="M1900" s="81"/>
      <c r="N1900" s="81"/>
      <c r="O1900" s="81"/>
      <c r="P1900" s="81"/>
      <c r="Q1900" s="81"/>
      <c r="R1900" s="81"/>
      <c r="S1900" s="81"/>
      <c r="T1900" s="81"/>
      <c r="U1900" s="81"/>
      <c r="V1900" s="81"/>
      <c r="W1900" s="81"/>
      <c r="X1900" s="81"/>
      <c r="Y1900" s="81"/>
      <c r="Z1900" s="81"/>
      <c r="AA1900" s="81"/>
      <c r="AB1900" s="81"/>
      <c r="AC1900" s="81"/>
      <c r="AD1900" s="81"/>
      <c r="AE1900" s="81"/>
      <c r="AF1900" s="81"/>
      <c r="AG1900" s="81"/>
      <c r="AH1900" s="81"/>
      <c r="AI1900" s="81"/>
      <c r="AJ1900" s="81"/>
      <c r="AK1900" s="81"/>
      <c r="AL1900" s="81"/>
      <c r="AM1900" s="81"/>
      <c r="AN1900" s="81"/>
      <c r="AO1900" s="81"/>
      <c r="AP1900" s="81"/>
      <c r="AQ1900" s="81"/>
      <c r="AR1900" s="81"/>
      <c r="AS1900" s="81"/>
      <c r="AT1900" s="81"/>
      <c r="AU1900" s="81"/>
      <c r="AV1900" s="81"/>
      <c r="AW1900" s="81"/>
      <c r="AX1900" s="81"/>
      <c r="AY1900" s="81"/>
      <c r="AZ1900" s="81"/>
      <c r="BA1900" s="81"/>
      <c r="BB1900" s="81"/>
      <c r="BC1900" s="81"/>
      <c r="BD1900" s="81"/>
      <c r="BE1900" s="81"/>
      <c r="BF1900" s="81"/>
      <c r="BG1900" s="81"/>
      <c r="BH1900" s="81"/>
      <c r="BI1900" s="81"/>
      <c r="BJ1900" s="86"/>
      <c r="BK1900" s="86"/>
      <c r="BL1900" s="34"/>
      <c r="BM1900" s="86"/>
      <c r="BN1900" s="86"/>
      <c r="BO1900" s="86"/>
      <c r="BP1900" s="86"/>
      <c r="BQ1900" s="86"/>
      <c r="BR1900" s="86"/>
      <c r="BS1900" s="86"/>
      <c r="BT1900" s="86"/>
      <c r="BU1900" s="86"/>
      <c r="BV1900" s="86"/>
      <c r="BW1900" s="86"/>
      <c r="BX1900" s="86"/>
      <c r="BY1900" s="86"/>
      <c r="BZ1900" s="86"/>
      <c r="CA1900" s="86"/>
      <c r="CB1900" s="86"/>
      <c r="CC1900" s="86"/>
      <c r="CD1900" s="86"/>
      <c r="CE1900" s="86"/>
      <c r="CF1900" s="86"/>
      <c r="CG1900" s="86"/>
      <c r="CH1900" s="86"/>
      <c r="CI1900" s="86"/>
      <c r="CJ1900" s="86"/>
      <c r="CK1900" s="86"/>
      <c r="CS1900" s="1" t="s">
        <v>4174</v>
      </c>
    </row>
    <row r="1901" spans="1:97" ht="15.75" hidden="1" customHeight="1">
      <c r="A1901" s="86"/>
      <c r="B1901" s="106"/>
      <c r="C1901" s="81"/>
      <c r="D1901" s="106"/>
      <c r="E1901" s="106"/>
      <c r="F1901" s="106"/>
      <c r="G1901" s="106"/>
      <c r="H1901" s="106"/>
      <c r="I1901" s="106"/>
      <c r="J1901" s="106"/>
      <c r="K1901" s="106"/>
      <c r="L1901" s="106"/>
      <c r="M1901" s="81"/>
      <c r="N1901" s="81"/>
      <c r="O1901" s="81"/>
      <c r="P1901" s="81"/>
      <c r="Q1901" s="81"/>
      <c r="R1901" s="81"/>
      <c r="S1901" s="81"/>
      <c r="T1901" s="81"/>
      <c r="U1901" s="81"/>
      <c r="V1901" s="81"/>
      <c r="W1901" s="81"/>
      <c r="X1901" s="81"/>
      <c r="Y1901" s="81"/>
      <c r="Z1901" s="81"/>
      <c r="AA1901" s="81"/>
      <c r="AB1901" s="81"/>
      <c r="AC1901" s="81"/>
      <c r="AD1901" s="81"/>
      <c r="AE1901" s="81"/>
      <c r="AF1901" s="81"/>
      <c r="AG1901" s="81"/>
      <c r="AH1901" s="81"/>
      <c r="AI1901" s="81"/>
      <c r="AJ1901" s="81"/>
      <c r="AK1901" s="81"/>
      <c r="AL1901" s="81"/>
      <c r="AM1901" s="81"/>
      <c r="AN1901" s="81"/>
      <c r="AO1901" s="81"/>
      <c r="AP1901" s="81"/>
      <c r="AQ1901" s="81"/>
      <c r="AR1901" s="81"/>
      <c r="AS1901" s="81"/>
      <c r="AT1901" s="81"/>
      <c r="AU1901" s="81"/>
      <c r="AV1901" s="81"/>
      <c r="AW1901" s="81"/>
      <c r="AX1901" s="81"/>
      <c r="AY1901" s="81"/>
      <c r="AZ1901" s="81"/>
      <c r="BA1901" s="81"/>
      <c r="BB1901" s="81"/>
      <c r="BC1901" s="81"/>
      <c r="BD1901" s="81"/>
      <c r="BE1901" s="81"/>
      <c r="BF1901" s="81"/>
      <c r="BG1901" s="81"/>
      <c r="BH1901" s="81"/>
      <c r="BI1901" s="81"/>
      <c r="BJ1901" s="86"/>
      <c r="BK1901" s="86"/>
      <c r="BL1901" s="34"/>
      <c r="BM1901" s="86"/>
      <c r="BN1901" s="86"/>
      <c r="BO1901" s="86"/>
      <c r="BP1901" s="86"/>
      <c r="BQ1901" s="86"/>
      <c r="BR1901" s="86"/>
      <c r="BS1901" s="86"/>
      <c r="BT1901" s="86"/>
      <c r="BU1901" s="86"/>
      <c r="BV1901" s="86"/>
      <c r="BW1901" s="86"/>
      <c r="BX1901" s="86"/>
      <c r="BY1901" s="86"/>
      <c r="BZ1901" s="86"/>
      <c r="CA1901" s="86"/>
      <c r="CB1901" s="86"/>
      <c r="CC1901" s="86"/>
      <c r="CD1901" s="86"/>
      <c r="CE1901" s="86"/>
      <c r="CF1901" s="86"/>
      <c r="CG1901" s="86"/>
      <c r="CH1901" s="86"/>
      <c r="CI1901" s="86"/>
      <c r="CJ1901" s="86"/>
      <c r="CK1901" s="86"/>
      <c r="CS1901" s="1" t="s">
        <v>4175</v>
      </c>
    </row>
    <row r="1902" spans="1:97" ht="15.75" hidden="1" customHeight="1">
      <c r="A1902" s="86"/>
      <c r="B1902" s="106"/>
      <c r="C1902" s="81"/>
      <c r="D1902" s="106"/>
      <c r="E1902" s="106"/>
      <c r="F1902" s="106"/>
      <c r="G1902" s="106"/>
      <c r="H1902" s="106"/>
      <c r="I1902" s="106"/>
      <c r="J1902" s="106"/>
      <c r="K1902" s="106"/>
      <c r="L1902" s="106"/>
      <c r="M1902" s="81"/>
      <c r="N1902" s="81"/>
      <c r="O1902" s="81"/>
      <c r="P1902" s="81"/>
      <c r="Q1902" s="81"/>
      <c r="R1902" s="81"/>
      <c r="S1902" s="81"/>
      <c r="T1902" s="81"/>
      <c r="U1902" s="81"/>
      <c r="V1902" s="81"/>
      <c r="W1902" s="81"/>
      <c r="X1902" s="81"/>
      <c r="Y1902" s="81"/>
      <c r="Z1902" s="81"/>
      <c r="AA1902" s="81"/>
      <c r="AB1902" s="81"/>
      <c r="AC1902" s="81"/>
      <c r="AD1902" s="81"/>
      <c r="AE1902" s="81"/>
      <c r="AF1902" s="81"/>
      <c r="AG1902" s="81"/>
      <c r="AH1902" s="81"/>
      <c r="AI1902" s="81"/>
      <c r="AJ1902" s="81"/>
      <c r="AK1902" s="81"/>
      <c r="AL1902" s="81"/>
      <c r="AM1902" s="81"/>
      <c r="AN1902" s="81"/>
      <c r="AO1902" s="81"/>
      <c r="AP1902" s="81"/>
      <c r="AQ1902" s="81"/>
      <c r="AR1902" s="81"/>
      <c r="AS1902" s="81"/>
      <c r="AT1902" s="81"/>
      <c r="AU1902" s="81"/>
      <c r="AV1902" s="81"/>
      <c r="AW1902" s="81"/>
      <c r="AX1902" s="81"/>
      <c r="AY1902" s="81"/>
      <c r="AZ1902" s="81"/>
      <c r="BA1902" s="81"/>
      <c r="BB1902" s="81"/>
      <c r="BC1902" s="81"/>
      <c r="BD1902" s="81"/>
      <c r="BE1902" s="81"/>
      <c r="BF1902" s="81"/>
      <c r="BG1902" s="81"/>
      <c r="BH1902" s="81"/>
      <c r="BI1902" s="81"/>
      <c r="BJ1902" s="86"/>
      <c r="BK1902" s="86"/>
      <c r="BL1902" s="34"/>
      <c r="BM1902" s="86"/>
      <c r="BN1902" s="86"/>
      <c r="BO1902" s="86"/>
      <c r="BP1902" s="86"/>
      <c r="BQ1902" s="86"/>
      <c r="BR1902" s="86"/>
      <c r="BS1902" s="86"/>
      <c r="BT1902" s="86"/>
      <c r="BU1902" s="86"/>
      <c r="BV1902" s="86"/>
      <c r="BW1902" s="86"/>
      <c r="BX1902" s="86"/>
      <c r="BY1902" s="86"/>
      <c r="BZ1902" s="86"/>
      <c r="CA1902" s="86"/>
      <c r="CB1902" s="86"/>
      <c r="CC1902" s="86"/>
      <c r="CD1902" s="86"/>
      <c r="CE1902" s="86"/>
      <c r="CF1902" s="86"/>
      <c r="CG1902" s="86"/>
      <c r="CH1902" s="86"/>
      <c r="CI1902" s="86"/>
      <c r="CJ1902" s="86"/>
      <c r="CK1902" s="86"/>
      <c r="CS1902" s="1" t="s">
        <v>4176</v>
      </c>
    </row>
    <row r="1903" spans="1:97" ht="15.75" hidden="1" customHeight="1">
      <c r="A1903" s="86"/>
      <c r="B1903" s="106"/>
      <c r="C1903" s="81"/>
      <c r="D1903" s="106"/>
      <c r="E1903" s="106"/>
      <c r="F1903" s="106"/>
      <c r="G1903" s="106"/>
      <c r="H1903" s="106"/>
      <c r="I1903" s="106"/>
      <c r="J1903" s="106"/>
      <c r="K1903" s="106"/>
      <c r="L1903" s="106"/>
      <c r="M1903" s="81"/>
      <c r="N1903" s="81"/>
      <c r="O1903" s="81"/>
      <c r="P1903" s="81"/>
      <c r="Q1903" s="81"/>
      <c r="R1903" s="81"/>
      <c r="S1903" s="81"/>
      <c r="T1903" s="81"/>
      <c r="U1903" s="81"/>
      <c r="V1903" s="81"/>
      <c r="W1903" s="81"/>
      <c r="X1903" s="81"/>
      <c r="Y1903" s="81"/>
      <c r="Z1903" s="81"/>
      <c r="AA1903" s="81"/>
      <c r="AB1903" s="81"/>
      <c r="AC1903" s="81"/>
      <c r="AD1903" s="81"/>
      <c r="AE1903" s="81"/>
      <c r="AF1903" s="81"/>
      <c r="AG1903" s="81"/>
      <c r="AH1903" s="81"/>
      <c r="AI1903" s="81"/>
      <c r="AJ1903" s="81"/>
      <c r="AK1903" s="81"/>
      <c r="AL1903" s="81"/>
      <c r="AM1903" s="81"/>
      <c r="AN1903" s="81"/>
      <c r="AO1903" s="81"/>
      <c r="AP1903" s="81"/>
      <c r="AQ1903" s="81"/>
      <c r="AR1903" s="81"/>
      <c r="AS1903" s="81"/>
      <c r="AT1903" s="81"/>
      <c r="AU1903" s="81"/>
      <c r="AV1903" s="81"/>
      <c r="AW1903" s="81"/>
      <c r="AX1903" s="81"/>
      <c r="AY1903" s="81"/>
      <c r="AZ1903" s="81"/>
      <c r="BA1903" s="81"/>
      <c r="BB1903" s="81"/>
      <c r="BC1903" s="81"/>
      <c r="BD1903" s="81"/>
      <c r="BE1903" s="81"/>
      <c r="BF1903" s="81"/>
      <c r="BG1903" s="81"/>
      <c r="BH1903" s="81"/>
      <c r="BI1903" s="81"/>
      <c r="BJ1903" s="86"/>
      <c r="BK1903" s="86"/>
      <c r="BL1903" s="34"/>
      <c r="BM1903" s="86"/>
      <c r="BN1903" s="86"/>
      <c r="BO1903" s="86"/>
      <c r="BP1903" s="86"/>
      <c r="BQ1903" s="86"/>
      <c r="BR1903" s="86"/>
      <c r="BS1903" s="86"/>
      <c r="BT1903" s="86"/>
      <c r="BU1903" s="86"/>
      <c r="BV1903" s="86"/>
      <c r="BW1903" s="86"/>
      <c r="BX1903" s="86"/>
      <c r="BY1903" s="86"/>
      <c r="BZ1903" s="86"/>
      <c r="CA1903" s="86"/>
      <c r="CB1903" s="86"/>
      <c r="CC1903" s="86"/>
      <c r="CD1903" s="86"/>
      <c r="CE1903" s="86"/>
      <c r="CF1903" s="86"/>
      <c r="CG1903" s="86"/>
      <c r="CH1903" s="86"/>
      <c r="CI1903" s="86"/>
      <c r="CJ1903" s="86"/>
      <c r="CK1903" s="86"/>
      <c r="CS1903" s="1" t="s">
        <v>4177</v>
      </c>
    </row>
    <row r="1904" spans="1:97" ht="15.75" hidden="1" customHeight="1">
      <c r="A1904" s="86"/>
      <c r="B1904" s="106"/>
      <c r="C1904" s="81"/>
      <c r="D1904" s="106"/>
      <c r="E1904" s="106"/>
      <c r="F1904" s="106"/>
      <c r="G1904" s="106"/>
      <c r="H1904" s="106"/>
      <c r="I1904" s="106"/>
      <c r="J1904" s="106"/>
      <c r="K1904" s="106"/>
      <c r="L1904" s="106"/>
      <c r="M1904" s="81"/>
      <c r="N1904" s="81"/>
      <c r="O1904" s="81"/>
      <c r="P1904" s="81"/>
      <c r="Q1904" s="81"/>
      <c r="R1904" s="81"/>
      <c r="S1904" s="81"/>
      <c r="T1904" s="81"/>
      <c r="U1904" s="81"/>
      <c r="V1904" s="81"/>
      <c r="W1904" s="81"/>
      <c r="X1904" s="81"/>
      <c r="Y1904" s="81"/>
      <c r="Z1904" s="81"/>
      <c r="AA1904" s="81"/>
      <c r="AB1904" s="81"/>
      <c r="AC1904" s="81"/>
      <c r="AD1904" s="81"/>
      <c r="AE1904" s="81"/>
      <c r="AF1904" s="81"/>
      <c r="AG1904" s="81"/>
      <c r="AH1904" s="81"/>
      <c r="AI1904" s="81"/>
      <c r="AJ1904" s="81"/>
      <c r="AK1904" s="81"/>
      <c r="AL1904" s="81"/>
      <c r="AM1904" s="81"/>
      <c r="AN1904" s="81"/>
      <c r="AO1904" s="81"/>
      <c r="AP1904" s="81"/>
      <c r="AQ1904" s="81"/>
      <c r="AR1904" s="81"/>
      <c r="AS1904" s="81"/>
      <c r="AT1904" s="81"/>
      <c r="AU1904" s="81"/>
      <c r="AV1904" s="81"/>
      <c r="AW1904" s="81"/>
      <c r="AX1904" s="81"/>
      <c r="AY1904" s="81"/>
      <c r="AZ1904" s="81"/>
      <c r="BA1904" s="81"/>
      <c r="BB1904" s="81"/>
      <c r="BC1904" s="81"/>
      <c r="BD1904" s="81"/>
      <c r="BE1904" s="81"/>
      <c r="BF1904" s="81"/>
      <c r="BG1904" s="81"/>
      <c r="BH1904" s="81"/>
      <c r="BI1904" s="81"/>
      <c r="BJ1904" s="86"/>
      <c r="BK1904" s="86"/>
      <c r="BL1904" s="34"/>
      <c r="BM1904" s="86"/>
      <c r="BN1904" s="86"/>
      <c r="BO1904" s="86"/>
      <c r="BP1904" s="86"/>
      <c r="BQ1904" s="86"/>
      <c r="BR1904" s="86"/>
      <c r="BS1904" s="86"/>
      <c r="BT1904" s="86"/>
      <c r="BU1904" s="86"/>
      <c r="BV1904" s="86"/>
      <c r="BW1904" s="86"/>
      <c r="BX1904" s="86"/>
      <c r="BY1904" s="86"/>
      <c r="BZ1904" s="86"/>
      <c r="CA1904" s="86"/>
      <c r="CB1904" s="86"/>
      <c r="CC1904" s="86"/>
      <c r="CD1904" s="86"/>
      <c r="CE1904" s="86"/>
      <c r="CF1904" s="86"/>
      <c r="CG1904" s="86"/>
      <c r="CH1904" s="86"/>
      <c r="CI1904" s="86"/>
      <c r="CJ1904" s="86"/>
      <c r="CK1904" s="86"/>
      <c r="CS1904" s="1" t="s">
        <v>4178</v>
      </c>
    </row>
    <row r="1905" spans="1:97" ht="15.75" hidden="1" customHeight="1">
      <c r="A1905" s="86"/>
      <c r="B1905" s="106"/>
      <c r="C1905" s="81"/>
      <c r="D1905" s="106"/>
      <c r="E1905" s="106"/>
      <c r="F1905" s="106"/>
      <c r="G1905" s="106"/>
      <c r="H1905" s="106"/>
      <c r="I1905" s="106"/>
      <c r="J1905" s="106"/>
      <c r="K1905" s="106"/>
      <c r="L1905" s="106"/>
      <c r="M1905" s="81"/>
      <c r="N1905" s="81"/>
      <c r="O1905" s="81"/>
      <c r="P1905" s="81"/>
      <c r="Q1905" s="81"/>
      <c r="R1905" s="81"/>
      <c r="S1905" s="81"/>
      <c r="T1905" s="81"/>
      <c r="U1905" s="81"/>
      <c r="V1905" s="81"/>
      <c r="W1905" s="81"/>
      <c r="X1905" s="81"/>
      <c r="Y1905" s="81"/>
      <c r="Z1905" s="81"/>
      <c r="AA1905" s="81"/>
      <c r="AB1905" s="81"/>
      <c r="AC1905" s="81"/>
      <c r="AD1905" s="81"/>
      <c r="AE1905" s="81"/>
      <c r="AF1905" s="81"/>
      <c r="AG1905" s="81"/>
      <c r="AH1905" s="81"/>
      <c r="AI1905" s="81"/>
      <c r="AJ1905" s="81"/>
      <c r="AK1905" s="81"/>
      <c r="AL1905" s="81"/>
      <c r="AM1905" s="81"/>
      <c r="AN1905" s="81"/>
      <c r="AO1905" s="81"/>
      <c r="AP1905" s="81"/>
      <c r="AQ1905" s="81"/>
      <c r="AR1905" s="81"/>
      <c r="AS1905" s="81"/>
      <c r="AT1905" s="81"/>
      <c r="AU1905" s="81"/>
      <c r="AV1905" s="81"/>
      <c r="AW1905" s="81"/>
      <c r="AX1905" s="81"/>
      <c r="AY1905" s="81"/>
      <c r="AZ1905" s="81"/>
      <c r="BA1905" s="81"/>
      <c r="BB1905" s="81"/>
      <c r="BC1905" s="81"/>
      <c r="BD1905" s="81"/>
      <c r="BE1905" s="81"/>
      <c r="BF1905" s="81"/>
      <c r="BG1905" s="81"/>
      <c r="BH1905" s="81"/>
      <c r="BI1905" s="81"/>
      <c r="BJ1905" s="86"/>
      <c r="BK1905" s="86"/>
      <c r="BL1905" s="34"/>
      <c r="BM1905" s="86"/>
      <c r="BN1905" s="86"/>
      <c r="BO1905" s="86"/>
      <c r="BP1905" s="86"/>
      <c r="BQ1905" s="86"/>
      <c r="BR1905" s="86"/>
      <c r="BS1905" s="86"/>
      <c r="BT1905" s="86"/>
      <c r="BU1905" s="86"/>
      <c r="BV1905" s="86"/>
      <c r="BW1905" s="86"/>
      <c r="BX1905" s="86"/>
      <c r="BY1905" s="86"/>
      <c r="BZ1905" s="86"/>
      <c r="CA1905" s="86"/>
      <c r="CB1905" s="86"/>
      <c r="CC1905" s="86"/>
      <c r="CD1905" s="86"/>
      <c r="CE1905" s="86"/>
      <c r="CF1905" s="86"/>
      <c r="CG1905" s="86"/>
      <c r="CH1905" s="86"/>
      <c r="CI1905" s="86"/>
      <c r="CJ1905" s="86"/>
      <c r="CK1905" s="86"/>
      <c r="CS1905" s="1" t="s">
        <v>4179</v>
      </c>
    </row>
    <row r="1906" spans="1:97" ht="15.75" hidden="1" customHeight="1">
      <c r="A1906" s="86"/>
      <c r="B1906" s="106"/>
      <c r="C1906" s="81"/>
      <c r="D1906" s="106"/>
      <c r="E1906" s="106"/>
      <c r="F1906" s="106"/>
      <c r="G1906" s="106"/>
      <c r="H1906" s="106"/>
      <c r="I1906" s="106"/>
      <c r="J1906" s="106"/>
      <c r="K1906" s="106"/>
      <c r="L1906" s="106"/>
      <c r="M1906" s="81"/>
      <c r="N1906" s="81"/>
      <c r="O1906" s="81"/>
      <c r="P1906" s="81"/>
      <c r="Q1906" s="81"/>
      <c r="R1906" s="81"/>
      <c r="S1906" s="81"/>
      <c r="T1906" s="81"/>
      <c r="U1906" s="81"/>
      <c r="V1906" s="81"/>
      <c r="W1906" s="81"/>
      <c r="X1906" s="81"/>
      <c r="Y1906" s="81"/>
      <c r="Z1906" s="81"/>
      <c r="AA1906" s="81"/>
      <c r="AB1906" s="81"/>
      <c r="AC1906" s="81"/>
      <c r="AD1906" s="81"/>
      <c r="AE1906" s="81"/>
      <c r="AF1906" s="81"/>
      <c r="AG1906" s="81"/>
      <c r="AH1906" s="81"/>
      <c r="AI1906" s="81"/>
      <c r="AJ1906" s="81"/>
      <c r="AK1906" s="81"/>
      <c r="AL1906" s="81"/>
      <c r="AM1906" s="81"/>
      <c r="AN1906" s="81"/>
      <c r="AO1906" s="81"/>
      <c r="AP1906" s="81"/>
      <c r="AQ1906" s="81"/>
      <c r="AR1906" s="81"/>
      <c r="AS1906" s="81"/>
      <c r="AT1906" s="81"/>
      <c r="AU1906" s="81"/>
      <c r="AV1906" s="81"/>
      <c r="AW1906" s="81"/>
      <c r="AX1906" s="81"/>
      <c r="AY1906" s="81"/>
      <c r="AZ1906" s="81"/>
      <c r="BA1906" s="81"/>
      <c r="BB1906" s="81"/>
      <c r="BC1906" s="81"/>
      <c r="BD1906" s="81"/>
      <c r="BE1906" s="81"/>
      <c r="BF1906" s="81"/>
      <c r="BG1906" s="81"/>
      <c r="BH1906" s="81"/>
      <c r="BI1906" s="81"/>
      <c r="BJ1906" s="86"/>
      <c r="BK1906" s="86"/>
      <c r="BL1906" s="34"/>
      <c r="BM1906" s="86"/>
      <c r="BN1906" s="86"/>
      <c r="BO1906" s="86"/>
      <c r="BP1906" s="86"/>
      <c r="BQ1906" s="86"/>
      <c r="BR1906" s="86"/>
      <c r="BS1906" s="86"/>
      <c r="BT1906" s="86"/>
      <c r="BU1906" s="86"/>
      <c r="BV1906" s="86"/>
      <c r="BW1906" s="86"/>
      <c r="BX1906" s="86"/>
      <c r="BY1906" s="86"/>
      <c r="BZ1906" s="86"/>
      <c r="CA1906" s="86"/>
      <c r="CB1906" s="86"/>
      <c r="CC1906" s="86"/>
      <c r="CD1906" s="86"/>
      <c r="CE1906" s="86"/>
      <c r="CF1906" s="86"/>
      <c r="CG1906" s="86"/>
      <c r="CH1906" s="86"/>
      <c r="CI1906" s="86"/>
      <c r="CJ1906" s="86"/>
      <c r="CK1906" s="86"/>
      <c r="CS1906" s="1" t="s">
        <v>4180</v>
      </c>
    </row>
    <row r="1907" spans="1:97" ht="15.75" hidden="1" customHeight="1">
      <c r="A1907" s="86"/>
      <c r="B1907" s="106"/>
      <c r="C1907" s="81"/>
      <c r="D1907" s="106"/>
      <c r="E1907" s="106"/>
      <c r="F1907" s="106"/>
      <c r="G1907" s="106"/>
      <c r="H1907" s="106"/>
      <c r="I1907" s="106"/>
      <c r="J1907" s="106"/>
      <c r="K1907" s="106"/>
      <c r="L1907" s="106"/>
      <c r="M1907" s="81"/>
      <c r="N1907" s="81"/>
      <c r="O1907" s="81"/>
      <c r="P1907" s="81"/>
      <c r="Q1907" s="81"/>
      <c r="R1907" s="81"/>
      <c r="S1907" s="81"/>
      <c r="T1907" s="81"/>
      <c r="U1907" s="81"/>
      <c r="V1907" s="81"/>
      <c r="W1907" s="81"/>
      <c r="X1907" s="81"/>
      <c r="Y1907" s="81"/>
      <c r="Z1907" s="81"/>
      <c r="AA1907" s="81"/>
      <c r="AB1907" s="81"/>
      <c r="AC1907" s="81"/>
      <c r="AD1907" s="81"/>
      <c r="AE1907" s="81"/>
      <c r="AF1907" s="81"/>
      <c r="AG1907" s="81"/>
      <c r="AH1907" s="81"/>
      <c r="AI1907" s="81"/>
      <c r="AJ1907" s="81"/>
      <c r="AK1907" s="81"/>
      <c r="AL1907" s="81"/>
      <c r="AM1907" s="81"/>
      <c r="AN1907" s="81"/>
      <c r="AO1907" s="81"/>
      <c r="AP1907" s="81"/>
      <c r="AQ1907" s="81"/>
      <c r="AR1907" s="81"/>
      <c r="AS1907" s="81"/>
      <c r="AT1907" s="81"/>
      <c r="AU1907" s="81"/>
      <c r="AV1907" s="81"/>
      <c r="AW1907" s="81"/>
      <c r="AX1907" s="81"/>
      <c r="AY1907" s="81"/>
      <c r="AZ1907" s="81"/>
      <c r="BA1907" s="81"/>
      <c r="BB1907" s="81"/>
      <c r="BC1907" s="81"/>
      <c r="BD1907" s="81"/>
      <c r="BE1907" s="81"/>
      <c r="BF1907" s="81"/>
      <c r="BG1907" s="81"/>
      <c r="BH1907" s="81"/>
      <c r="BI1907" s="81"/>
      <c r="BJ1907" s="86"/>
      <c r="BK1907" s="86"/>
      <c r="BL1907" s="34"/>
      <c r="BM1907" s="86"/>
      <c r="BN1907" s="86"/>
      <c r="BO1907" s="86"/>
      <c r="BP1907" s="86"/>
      <c r="BQ1907" s="86"/>
      <c r="BR1907" s="86"/>
      <c r="BS1907" s="86"/>
      <c r="BT1907" s="86"/>
      <c r="BU1907" s="86"/>
      <c r="BV1907" s="86"/>
      <c r="BW1907" s="86"/>
      <c r="BX1907" s="86"/>
      <c r="BY1907" s="86"/>
      <c r="BZ1907" s="86"/>
      <c r="CA1907" s="86"/>
      <c r="CB1907" s="86"/>
      <c r="CC1907" s="86"/>
      <c r="CD1907" s="86"/>
      <c r="CE1907" s="86"/>
      <c r="CF1907" s="86"/>
      <c r="CG1907" s="86"/>
      <c r="CH1907" s="86"/>
      <c r="CI1907" s="86"/>
      <c r="CJ1907" s="86"/>
      <c r="CK1907" s="86"/>
      <c r="CS1907" s="1" t="s">
        <v>4181</v>
      </c>
    </row>
    <row r="1908" spans="1:97" ht="15.75" hidden="1" customHeight="1">
      <c r="A1908" s="86"/>
      <c r="B1908" s="106"/>
      <c r="C1908" s="81"/>
      <c r="D1908" s="106"/>
      <c r="E1908" s="106"/>
      <c r="F1908" s="106"/>
      <c r="G1908" s="106"/>
      <c r="H1908" s="106"/>
      <c r="I1908" s="106"/>
      <c r="J1908" s="106"/>
      <c r="K1908" s="106"/>
      <c r="L1908" s="106"/>
      <c r="M1908" s="81"/>
      <c r="N1908" s="81"/>
      <c r="O1908" s="81"/>
      <c r="P1908" s="81"/>
      <c r="Q1908" s="81"/>
      <c r="R1908" s="81"/>
      <c r="S1908" s="81"/>
      <c r="T1908" s="81"/>
      <c r="U1908" s="81"/>
      <c r="V1908" s="81"/>
      <c r="W1908" s="81"/>
      <c r="X1908" s="81"/>
      <c r="Y1908" s="81"/>
      <c r="Z1908" s="81"/>
      <c r="AA1908" s="81"/>
      <c r="AB1908" s="81"/>
      <c r="AC1908" s="81"/>
      <c r="AD1908" s="81"/>
      <c r="AE1908" s="81"/>
      <c r="AF1908" s="81"/>
      <c r="AG1908" s="81"/>
      <c r="AH1908" s="81"/>
      <c r="AI1908" s="81"/>
      <c r="AJ1908" s="81"/>
      <c r="AK1908" s="81"/>
      <c r="AL1908" s="81"/>
      <c r="AM1908" s="81"/>
      <c r="AN1908" s="81"/>
      <c r="AO1908" s="81"/>
      <c r="AP1908" s="81"/>
      <c r="AQ1908" s="81"/>
      <c r="AR1908" s="81"/>
      <c r="AS1908" s="81"/>
      <c r="AT1908" s="81"/>
      <c r="AU1908" s="81"/>
      <c r="AV1908" s="81"/>
      <c r="AW1908" s="81"/>
      <c r="AX1908" s="81"/>
      <c r="AY1908" s="81"/>
      <c r="AZ1908" s="81"/>
      <c r="BA1908" s="81"/>
      <c r="BB1908" s="81"/>
      <c r="BC1908" s="81"/>
      <c r="BD1908" s="81"/>
      <c r="BE1908" s="81"/>
      <c r="BF1908" s="81"/>
      <c r="BG1908" s="81"/>
      <c r="BH1908" s="81"/>
      <c r="BI1908" s="81"/>
      <c r="BJ1908" s="86"/>
      <c r="BK1908" s="86"/>
      <c r="BL1908" s="34"/>
      <c r="BM1908" s="86"/>
      <c r="BN1908" s="86"/>
      <c r="BO1908" s="86"/>
      <c r="BP1908" s="86"/>
      <c r="BQ1908" s="86"/>
      <c r="BR1908" s="86"/>
      <c r="BS1908" s="86"/>
      <c r="BT1908" s="86"/>
      <c r="BU1908" s="86"/>
      <c r="BV1908" s="86"/>
      <c r="BW1908" s="86"/>
      <c r="BX1908" s="86"/>
      <c r="BY1908" s="86"/>
      <c r="BZ1908" s="86"/>
      <c r="CA1908" s="86"/>
      <c r="CB1908" s="86"/>
      <c r="CC1908" s="86"/>
      <c r="CD1908" s="86"/>
      <c r="CE1908" s="86"/>
      <c r="CF1908" s="86"/>
      <c r="CG1908" s="86"/>
      <c r="CH1908" s="86"/>
      <c r="CI1908" s="86"/>
      <c r="CJ1908" s="86"/>
      <c r="CK1908" s="86"/>
      <c r="CS1908" s="1" t="s">
        <v>4182</v>
      </c>
    </row>
    <row r="1909" spans="1:97" ht="15.75" hidden="1" customHeight="1">
      <c r="A1909" s="86"/>
      <c r="B1909" s="106"/>
      <c r="C1909" s="81"/>
      <c r="D1909" s="106"/>
      <c r="E1909" s="106"/>
      <c r="F1909" s="106"/>
      <c r="G1909" s="106"/>
      <c r="H1909" s="106"/>
      <c r="I1909" s="106"/>
      <c r="J1909" s="106"/>
      <c r="K1909" s="106"/>
      <c r="L1909" s="106"/>
      <c r="M1909" s="81"/>
      <c r="N1909" s="81"/>
      <c r="O1909" s="81"/>
      <c r="P1909" s="81"/>
      <c r="Q1909" s="81"/>
      <c r="R1909" s="81"/>
      <c r="S1909" s="81"/>
      <c r="T1909" s="81"/>
      <c r="U1909" s="81"/>
      <c r="V1909" s="81"/>
      <c r="W1909" s="81"/>
      <c r="X1909" s="81"/>
      <c r="Y1909" s="81"/>
      <c r="Z1909" s="81"/>
      <c r="AA1909" s="81"/>
      <c r="AB1909" s="81"/>
      <c r="AC1909" s="81"/>
      <c r="AD1909" s="81"/>
      <c r="AE1909" s="81"/>
      <c r="AF1909" s="81"/>
      <c r="AG1909" s="81"/>
      <c r="AH1909" s="81"/>
      <c r="AI1909" s="81"/>
      <c r="AJ1909" s="81"/>
      <c r="AK1909" s="81"/>
      <c r="AL1909" s="81"/>
      <c r="AM1909" s="81"/>
      <c r="AN1909" s="81"/>
      <c r="AO1909" s="81"/>
      <c r="AP1909" s="81"/>
      <c r="AQ1909" s="81"/>
      <c r="AR1909" s="81"/>
      <c r="AS1909" s="81"/>
      <c r="AT1909" s="81"/>
      <c r="AU1909" s="81"/>
      <c r="AV1909" s="81"/>
      <c r="AW1909" s="81"/>
      <c r="AX1909" s="81"/>
      <c r="AY1909" s="81"/>
      <c r="AZ1909" s="81"/>
      <c r="BA1909" s="81"/>
      <c r="BB1909" s="81"/>
      <c r="BC1909" s="81"/>
      <c r="BD1909" s="81"/>
      <c r="BE1909" s="81"/>
      <c r="BF1909" s="81"/>
      <c r="BG1909" s="81"/>
      <c r="BH1909" s="81"/>
      <c r="BI1909" s="81"/>
      <c r="BJ1909" s="86"/>
      <c r="BK1909" s="86"/>
      <c r="BL1909" s="34"/>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S1909" s="1" t="s">
        <v>4183</v>
      </c>
    </row>
    <row r="1910" spans="1:97" ht="15.75" hidden="1" customHeight="1">
      <c r="A1910" s="86"/>
      <c r="B1910" s="106"/>
      <c r="C1910" s="81"/>
      <c r="D1910" s="106"/>
      <c r="E1910" s="106"/>
      <c r="F1910" s="106"/>
      <c r="G1910" s="106"/>
      <c r="H1910" s="106"/>
      <c r="I1910" s="106"/>
      <c r="J1910" s="106"/>
      <c r="K1910" s="106"/>
      <c r="L1910" s="106"/>
      <c r="M1910" s="81"/>
      <c r="N1910" s="81"/>
      <c r="O1910" s="81"/>
      <c r="P1910" s="81"/>
      <c r="Q1910" s="81"/>
      <c r="R1910" s="81"/>
      <c r="S1910" s="81"/>
      <c r="T1910" s="81"/>
      <c r="U1910" s="81"/>
      <c r="V1910" s="81"/>
      <c r="W1910" s="81"/>
      <c r="X1910" s="81"/>
      <c r="Y1910" s="81"/>
      <c r="Z1910" s="81"/>
      <c r="AA1910" s="81"/>
      <c r="AB1910" s="81"/>
      <c r="AC1910" s="81"/>
      <c r="AD1910" s="81"/>
      <c r="AE1910" s="81"/>
      <c r="AF1910" s="81"/>
      <c r="AG1910" s="81"/>
      <c r="AH1910" s="81"/>
      <c r="AI1910" s="81"/>
      <c r="AJ1910" s="81"/>
      <c r="AK1910" s="81"/>
      <c r="AL1910" s="81"/>
      <c r="AM1910" s="81"/>
      <c r="AN1910" s="81"/>
      <c r="AO1910" s="81"/>
      <c r="AP1910" s="81"/>
      <c r="AQ1910" s="81"/>
      <c r="AR1910" s="81"/>
      <c r="AS1910" s="81"/>
      <c r="AT1910" s="81"/>
      <c r="AU1910" s="81"/>
      <c r="AV1910" s="81"/>
      <c r="AW1910" s="81"/>
      <c r="AX1910" s="81"/>
      <c r="AY1910" s="81"/>
      <c r="AZ1910" s="81"/>
      <c r="BA1910" s="81"/>
      <c r="BB1910" s="81"/>
      <c r="BC1910" s="81"/>
      <c r="BD1910" s="81"/>
      <c r="BE1910" s="81"/>
      <c r="BF1910" s="81"/>
      <c r="BG1910" s="81"/>
      <c r="BH1910" s="81"/>
      <c r="BI1910" s="81"/>
      <c r="BJ1910" s="86"/>
      <c r="BK1910" s="86"/>
      <c r="BL1910" s="34"/>
      <c r="BM1910" s="86"/>
      <c r="BN1910" s="86"/>
      <c r="BO1910" s="86"/>
      <c r="BP1910" s="86"/>
      <c r="BQ1910" s="86"/>
      <c r="BR1910" s="86"/>
      <c r="BS1910" s="86"/>
      <c r="BT1910" s="86"/>
      <c r="BU1910" s="86"/>
      <c r="BV1910" s="86"/>
      <c r="BW1910" s="86"/>
      <c r="BX1910" s="86"/>
      <c r="BY1910" s="86"/>
      <c r="BZ1910" s="86"/>
      <c r="CA1910" s="86"/>
      <c r="CB1910" s="86"/>
      <c r="CC1910" s="86"/>
      <c r="CD1910" s="86"/>
      <c r="CE1910" s="86"/>
      <c r="CF1910" s="86"/>
      <c r="CG1910" s="86"/>
      <c r="CH1910" s="86"/>
      <c r="CI1910" s="86"/>
      <c r="CJ1910" s="86"/>
      <c r="CK1910" s="86"/>
      <c r="CS1910" s="1" t="s">
        <v>4184</v>
      </c>
    </row>
    <row r="1911" spans="1:97" ht="15.75" hidden="1" customHeight="1">
      <c r="A1911" s="86"/>
      <c r="B1911" s="106"/>
      <c r="C1911" s="81"/>
      <c r="D1911" s="106"/>
      <c r="E1911" s="106"/>
      <c r="F1911" s="106"/>
      <c r="G1911" s="106"/>
      <c r="H1911" s="106"/>
      <c r="I1911" s="106"/>
      <c r="J1911" s="106"/>
      <c r="K1911" s="106"/>
      <c r="L1911" s="106"/>
      <c r="M1911" s="81"/>
      <c r="N1911" s="81"/>
      <c r="O1911" s="81"/>
      <c r="P1911" s="81"/>
      <c r="Q1911" s="81"/>
      <c r="R1911" s="81"/>
      <c r="S1911" s="81"/>
      <c r="T1911" s="81"/>
      <c r="U1911" s="81"/>
      <c r="V1911" s="81"/>
      <c r="W1911" s="81"/>
      <c r="X1911" s="81"/>
      <c r="Y1911" s="81"/>
      <c r="Z1911" s="81"/>
      <c r="AA1911" s="81"/>
      <c r="AB1911" s="81"/>
      <c r="AC1911" s="81"/>
      <c r="AD1911" s="81"/>
      <c r="AE1911" s="81"/>
      <c r="AF1911" s="81"/>
      <c r="AG1911" s="81"/>
      <c r="AH1911" s="81"/>
      <c r="AI1911" s="81"/>
      <c r="AJ1911" s="81"/>
      <c r="AK1911" s="81"/>
      <c r="AL1911" s="81"/>
      <c r="AM1911" s="81"/>
      <c r="AN1911" s="81"/>
      <c r="AO1911" s="81"/>
      <c r="AP1911" s="81"/>
      <c r="AQ1911" s="81"/>
      <c r="AR1911" s="81"/>
      <c r="AS1911" s="81"/>
      <c r="AT1911" s="81"/>
      <c r="AU1911" s="81"/>
      <c r="AV1911" s="81"/>
      <c r="AW1911" s="81"/>
      <c r="AX1911" s="81"/>
      <c r="AY1911" s="81"/>
      <c r="AZ1911" s="81"/>
      <c r="BA1911" s="81"/>
      <c r="BB1911" s="81"/>
      <c r="BC1911" s="81"/>
      <c r="BD1911" s="81"/>
      <c r="BE1911" s="81"/>
      <c r="BF1911" s="81"/>
      <c r="BG1911" s="81"/>
      <c r="BH1911" s="81"/>
      <c r="BI1911" s="81"/>
      <c r="BJ1911" s="86"/>
      <c r="BK1911" s="86"/>
      <c r="BL1911" s="34"/>
      <c r="BM1911" s="86"/>
      <c r="BN1911" s="86"/>
      <c r="BO1911" s="86"/>
      <c r="BP1911" s="86"/>
      <c r="BQ1911" s="86"/>
      <c r="BR1911" s="86"/>
      <c r="BS1911" s="86"/>
      <c r="BT1911" s="86"/>
      <c r="BU1911" s="86"/>
      <c r="BV1911" s="86"/>
      <c r="BW1911" s="86"/>
      <c r="BX1911" s="86"/>
      <c r="BY1911" s="86"/>
      <c r="BZ1911" s="86"/>
      <c r="CA1911" s="86"/>
      <c r="CB1911" s="86"/>
      <c r="CC1911" s="86"/>
      <c r="CD1911" s="86"/>
      <c r="CE1911" s="86"/>
      <c r="CF1911" s="86"/>
      <c r="CG1911" s="86"/>
      <c r="CH1911" s="86"/>
      <c r="CI1911" s="86"/>
      <c r="CJ1911" s="86"/>
      <c r="CK1911" s="86"/>
      <c r="CS1911" s="1" t="s">
        <v>4185</v>
      </c>
    </row>
    <row r="1912" spans="1:97" ht="15.75" hidden="1" customHeight="1">
      <c r="A1912" s="86"/>
      <c r="B1912" s="106"/>
      <c r="C1912" s="81"/>
      <c r="D1912" s="106"/>
      <c r="E1912" s="106"/>
      <c r="F1912" s="106"/>
      <c r="G1912" s="106"/>
      <c r="H1912" s="106"/>
      <c r="I1912" s="106"/>
      <c r="J1912" s="106"/>
      <c r="K1912" s="106"/>
      <c r="L1912" s="106"/>
      <c r="M1912" s="81"/>
      <c r="N1912" s="81"/>
      <c r="O1912" s="81"/>
      <c r="P1912" s="81"/>
      <c r="Q1912" s="81"/>
      <c r="R1912" s="81"/>
      <c r="S1912" s="81"/>
      <c r="T1912" s="81"/>
      <c r="U1912" s="81"/>
      <c r="V1912" s="81"/>
      <c r="W1912" s="81"/>
      <c r="X1912" s="81"/>
      <c r="Y1912" s="81"/>
      <c r="Z1912" s="81"/>
      <c r="AA1912" s="81"/>
      <c r="AB1912" s="81"/>
      <c r="AC1912" s="81"/>
      <c r="AD1912" s="81"/>
      <c r="AE1912" s="81"/>
      <c r="AF1912" s="81"/>
      <c r="AG1912" s="81"/>
      <c r="AH1912" s="81"/>
      <c r="AI1912" s="81"/>
      <c r="AJ1912" s="81"/>
      <c r="AK1912" s="81"/>
      <c r="AL1912" s="81"/>
      <c r="AM1912" s="81"/>
      <c r="AN1912" s="81"/>
      <c r="AO1912" s="81"/>
      <c r="AP1912" s="81"/>
      <c r="AQ1912" s="81"/>
      <c r="AR1912" s="81"/>
      <c r="AS1912" s="81"/>
      <c r="AT1912" s="81"/>
      <c r="AU1912" s="81"/>
      <c r="AV1912" s="81"/>
      <c r="AW1912" s="81"/>
      <c r="AX1912" s="81"/>
      <c r="AY1912" s="81"/>
      <c r="AZ1912" s="81"/>
      <c r="BA1912" s="81"/>
      <c r="BB1912" s="81"/>
      <c r="BC1912" s="81"/>
      <c r="BD1912" s="81"/>
      <c r="BE1912" s="81"/>
      <c r="BF1912" s="81"/>
      <c r="BG1912" s="81"/>
      <c r="BH1912" s="81"/>
      <c r="BI1912" s="81"/>
      <c r="BJ1912" s="86"/>
      <c r="BK1912" s="86"/>
      <c r="BL1912" s="34"/>
      <c r="BM1912" s="86"/>
      <c r="BN1912" s="86"/>
      <c r="BO1912" s="86"/>
      <c r="BP1912" s="86"/>
      <c r="BQ1912" s="86"/>
      <c r="BR1912" s="86"/>
      <c r="BS1912" s="86"/>
      <c r="BT1912" s="86"/>
      <c r="BU1912" s="86"/>
      <c r="BV1912" s="86"/>
      <c r="BW1912" s="86"/>
      <c r="BX1912" s="86"/>
      <c r="BY1912" s="86"/>
      <c r="BZ1912" s="86"/>
      <c r="CA1912" s="86"/>
      <c r="CB1912" s="86"/>
      <c r="CC1912" s="86"/>
      <c r="CD1912" s="86"/>
      <c r="CE1912" s="86"/>
      <c r="CF1912" s="86"/>
      <c r="CG1912" s="86"/>
      <c r="CH1912" s="86"/>
      <c r="CI1912" s="86"/>
      <c r="CJ1912" s="86"/>
      <c r="CK1912" s="86"/>
      <c r="CS1912" s="1" t="s">
        <v>4186</v>
      </c>
    </row>
    <row r="1913" spans="1:97" ht="15.75" hidden="1" customHeight="1">
      <c r="A1913" s="86"/>
      <c r="B1913" s="106"/>
      <c r="C1913" s="81"/>
      <c r="D1913" s="106"/>
      <c r="E1913" s="106"/>
      <c r="F1913" s="106"/>
      <c r="G1913" s="106"/>
      <c r="H1913" s="106"/>
      <c r="I1913" s="106"/>
      <c r="J1913" s="106"/>
      <c r="K1913" s="106"/>
      <c r="L1913" s="106"/>
      <c r="M1913" s="81"/>
      <c r="N1913" s="81"/>
      <c r="O1913" s="81"/>
      <c r="P1913" s="81"/>
      <c r="Q1913" s="81"/>
      <c r="R1913" s="81"/>
      <c r="S1913" s="81"/>
      <c r="T1913" s="81"/>
      <c r="U1913" s="81"/>
      <c r="V1913" s="81"/>
      <c r="W1913" s="81"/>
      <c r="X1913" s="81"/>
      <c r="Y1913" s="81"/>
      <c r="Z1913" s="81"/>
      <c r="AA1913" s="81"/>
      <c r="AB1913" s="81"/>
      <c r="AC1913" s="81"/>
      <c r="AD1913" s="81"/>
      <c r="AE1913" s="81"/>
      <c r="AF1913" s="81"/>
      <c r="AG1913" s="81"/>
      <c r="AH1913" s="81"/>
      <c r="AI1913" s="81"/>
      <c r="AJ1913" s="81"/>
      <c r="AK1913" s="81"/>
      <c r="AL1913" s="81"/>
      <c r="AM1913" s="81"/>
      <c r="AN1913" s="81"/>
      <c r="AO1913" s="81"/>
      <c r="AP1913" s="81"/>
      <c r="AQ1913" s="81"/>
      <c r="AR1913" s="81"/>
      <c r="AS1913" s="81"/>
      <c r="AT1913" s="81"/>
      <c r="AU1913" s="81"/>
      <c r="AV1913" s="81"/>
      <c r="AW1913" s="81"/>
      <c r="AX1913" s="81"/>
      <c r="AY1913" s="81"/>
      <c r="AZ1913" s="81"/>
      <c r="BA1913" s="81"/>
      <c r="BB1913" s="81"/>
      <c r="BC1913" s="81"/>
      <c r="BD1913" s="81"/>
      <c r="BE1913" s="81"/>
      <c r="BF1913" s="81"/>
      <c r="BG1913" s="81"/>
      <c r="BH1913" s="81"/>
      <c r="BI1913" s="81"/>
      <c r="BJ1913" s="86"/>
      <c r="BK1913" s="86"/>
      <c r="BL1913" s="34"/>
      <c r="BM1913" s="86"/>
      <c r="BN1913" s="86"/>
      <c r="BO1913" s="86"/>
      <c r="BP1913" s="86"/>
      <c r="BQ1913" s="86"/>
      <c r="BR1913" s="86"/>
      <c r="BS1913" s="86"/>
      <c r="BT1913" s="86"/>
      <c r="BU1913" s="86"/>
      <c r="BV1913" s="86"/>
      <c r="BW1913" s="86"/>
      <c r="BX1913" s="86"/>
      <c r="BY1913" s="86"/>
      <c r="BZ1913" s="86"/>
      <c r="CA1913" s="86"/>
      <c r="CB1913" s="86"/>
      <c r="CC1913" s="86"/>
      <c r="CD1913" s="86"/>
      <c r="CE1913" s="86"/>
      <c r="CF1913" s="86"/>
      <c r="CG1913" s="86"/>
      <c r="CH1913" s="86"/>
      <c r="CI1913" s="86"/>
      <c r="CJ1913" s="86"/>
      <c r="CK1913" s="86"/>
      <c r="CS1913" s="1" t="s">
        <v>4187</v>
      </c>
    </row>
    <row r="1914" spans="1:97" ht="15.75" hidden="1" customHeight="1">
      <c r="A1914" s="86"/>
      <c r="B1914" s="106"/>
      <c r="C1914" s="81"/>
      <c r="D1914" s="106"/>
      <c r="E1914" s="106"/>
      <c r="F1914" s="106"/>
      <c r="G1914" s="106"/>
      <c r="H1914" s="106"/>
      <c r="I1914" s="106"/>
      <c r="J1914" s="106"/>
      <c r="K1914" s="106"/>
      <c r="L1914" s="106"/>
      <c r="M1914" s="81"/>
      <c r="N1914" s="81"/>
      <c r="O1914" s="81"/>
      <c r="P1914" s="81"/>
      <c r="Q1914" s="81"/>
      <c r="R1914" s="81"/>
      <c r="S1914" s="81"/>
      <c r="T1914" s="81"/>
      <c r="U1914" s="81"/>
      <c r="V1914" s="81"/>
      <c r="W1914" s="81"/>
      <c r="X1914" s="81"/>
      <c r="Y1914" s="81"/>
      <c r="Z1914" s="81"/>
      <c r="AA1914" s="81"/>
      <c r="AB1914" s="81"/>
      <c r="AC1914" s="81"/>
      <c r="AD1914" s="81"/>
      <c r="AE1914" s="81"/>
      <c r="AF1914" s="81"/>
      <c r="AG1914" s="81"/>
      <c r="AH1914" s="81"/>
      <c r="AI1914" s="81"/>
      <c r="AJ1914" s="81"/>
      <c r="AK1914" s="81"/>
      <c r="AL1914" s="81"/>
      <c r="AM1914" s="81"/>
      <c r="AN1914" s="81"/>
      <c r="AO1914" s="81"/>
      <c r="AP1914" s="81"/>
      <c r="AQ1914" s="81"/>
      <c r="AR1914" s="81"/>
      <c r="AS1914" s="81"/>
      <c r="AT1914" s="81"/>
      <c r="AU1914" s="81"/>
      <c r="AV1914" s="81"/>
      <c r="AW1914" s="81"/>
      <c r="AX1914" s="81"/>
      <c r="AY1914" s="81"/>
      <c r="AZ1914" s="81"/>
      <c r="BA1914" s="81"/>
      <c r="BB1914" s="81"/>
      <c r="BC1914" s="81"/>
      <c r="BD1914" s="81"/>
      <c r="BE1914" s="81"/>
      <c r="BF1914" s="81"/>
      <c r="BG1914" s="81"/>
      <c r="BH1914" s="81"/>
      <c r="BI1914" s="81"/>
      <c r="BJ1914" s="86"/>
      <c r="BK1914" s="86"/>
      <c r="BL1914" s="34"/>
      <c r="BM1914" s="86"/>
      <c r="BN1914" s="86"/>
      <c r="BO1914" s="86"/>
      <c r="BP1914" s="86"/>
      <c r="BQ1914" s="86"/>
      <c r="BR1914" s="86"/>
      <c r="BS1914" s="86"/>
      <c r="BT1914" s="86"/>
      <c r="BU1914" s="86"/>
      <c r="BV1914" s="86"/>
      <c r="BW1914" s="86"/>
      <c r="BX1914" s="86"/>
      <c r="BY1914" s="86"/>
      <c r="BZ1914" s="86"/>
      <c r="CA1914" s="86"/>
      <c r="CB1914" s="86"/>
      <c r="CC1914" s="86"/>
      <c r="CD1914" s="86"/>
      <c r="CE1914" s="86"/>
      <c r="CF1914" s="86"/>
      <c r="CG1914" s="86"/>
      <c r="CH1914" s="86"/>
      <c r="CI1914" s="86"/>
      <c r="CJ1914" s="86"/>
      <c r="CK1914" s="86"/>
      <c r="CS1914" s="1" t="s">
        <v>4188</v>
      </c>
    </row>
    <row r="1915" spans="1:97" ht="15.75" hidden="1" customHeight="1">
      <c r="A1915" s="86"/>
      <c r="B1915" s="106"/>
      <c r="C1915" s="81"/>
      <c r="D1915" s="106"/>
      <c r="E1915" s="106"/>
      <c r="F1915" s="106"/>
      <c r="G1915" s="106"/>
      <c r="H1915" s="106"/>
      <c r="I1915" s="106"/>
      <c r="J1915" s="106"/>
      <c r="K1915" s="106"/>
      <c r="L1915" s="106"/>
      <c r="M1915" s="81"/>
      <c r="N1915" s="81"/>
      <c r="O1915" s="81"/>
      <c r="P1915" s="81"/>
      <c r="Q1915" s="81"/>
      <c r="R1915" s="81"/>
      <c r="S1915" s="81"/>
      <c r="T1915" s="81"/>
      <c r="U1915" s="81"/>
      <c r="V1915" s="81"/>
      <c r="W1915" s="81"/>
      <c r="X1915" s="81"/>
      <c r="Y1915" s="81"/>
      <c r="Z1915" s="81"/>
      <c r="AA1915" s="81"/>
      <c r="AB1915" s="81"/>
      <c r="AC1915" s="81"/>
      <c r="AD1915" s="81"/>
      <c r="AE1915" s="81"/>
      <c r="AF1915" s="81"/>
      <c r="AG1915" s="81"/>
      <c r="AH1915" s="81"/>
      <c r="AI1915" s="81"/>
      <c r="AJ1915" s="81"/>
      <c r="AK1915" s="81"/>
      <c r="AL1915" s="81"/>
      <c r="AM1915" s="81"/>
      <c r="AN1915" s="81"/>
      <c r="AO1915" s="81"/>
      <c r="AP1915" s="81"/>
      <c r="AQ1915" s="81"/>
      <c r="AR1915" s="81"/>
      <c r="AS1915" s="81"/>
      <c r="AT1915" s="81"/>
      <c r="AU1915" s="81"/>
      <c r="AV1915" s="81"/>
      <c r="AW1915" s="81"/>
      <c r="AX1915" s="81"/>
      <c r="AY1915" s="81"/>
      <c r="AZ1915" s="81"/>
      <c r="BA1915" s="81"/>
      <c r="BB1915" s="81"/>
      <c r="BC1915" s="81"/>
      <c r="BD1915" s="81"/>
      <c r="BE1915" s="81"/>
      <c r="BF1915" s="81"/>
      <c r="BG1915" s="81"/>
      <c r="BH1915" s="81"/>
      <c r="BI1915" s="81"/>
      <c r="BJ1915" s="86"/>
      <c r="BK1915" s="86"/>
      <c r="BL1915" s="34"/>
      <c r="BM1915" s="86"/>
      <c r="BN1915" s="86"/>
      <c r="BO1915" s="86"/>
      <c r="BP1915" s="86"/>
      <c r="BQ1915" s="86"/>
      <c r="BR1915" s="86"/>
      <c r="BS1915" s="86"/>
      <c r="BT1915" s="86"/>
      <c r="BU1915" s="86"/>
      <c r="BV1915" s="86"/>
      <c r="BW1915" s="86"/>
      <c r="BX1915" s="86"/>
      <c r="BY1915" s="86"/>
      <c r="BZ1915" s="86"/>
      <c r="CA1915" s="86"/>
      <c r="CB1915" s="86"/>
      <c r="CC1915" s="86"/>
      <c r="CD1915" s="86"/>
      <c r="CE1915" s="86"/>
      <c r="CF1915" s="86"/>
      <c r="CG1915" s="86"/>
      <c r="CH1915" s="86"/>
      <c r="CI1915" s="86"/>
      <c r="CJ1915" s="86"/>
      <c r="CK1915" s="86"/>
      <c r="CS1915" s="1" t="s">
        <v>4189</v>
      </c>
    </row>
    <row r="1916" spans="1:97" ht="15.75" hidden="1" customHeight="1">
      <c r="A1916" s="86"/>
      <c r="B1916" s="106"/>
      <c r="C1916" s="81"/>
      <c r="D1916" s="106"/>
      <c r="E1916" s="106"/>
      <c r="F1916" s="106"/>
      <c r="G1916" s="106"/>
      <c r="H1916" s="106"/>
      <c r="I1916" s="106"/>
      <c r="J1916" s="106"/>
      <c r="K1916" s="106"/>
      <c r="L1916" s="106"/>
      <c r="M1916" s="81"/>
      <c r="N1916" s="81"/>
      <c r="O1916" s="81"/>
      <c r="P1916" s="81"/>
      <c r="Q1916" s="81"/>
      <c r="R1916" s="81"/>
      <c r="S1916" s="81"/>
      <c r="T1916" s="81"/>
      <c r="U1916" s="81"/>
      <c r="V1916" s="81"/>
      <c r="W1916" s="81"/>
      <c r="X1916" s="81"/>
      <c r="Y1916" s="81"/>
      <c r="Z1916" s="81"/>
      <c r="AA1916" s="81"/>
      <c r="AB1916" s="81"/>
      <c r="AC1916" s="81"/>
      <c r="AD1916" s="81"/>
      <c r="AE1916" s="81"/>
      <c r="AF1916" s="81"/>
      <c r="AG1916" s="81"/>
      <c r="AH1916" s="81"/>
      <c r="AI1916" s="81"/>
      <c r="AJ1916" s="81"/>
      <c r="AK1916" s="81"/>
      <c r="AL1916" s="81"/>
      <c r="AM1916" s="81"/>
      <c r="AN1916" s="81"/>
      <c r="AO1916" s="81"/>
      <c r="AP1916" s="81"/>
      <c r="AQ1916" s="81"/>
      <c r="AR1916" s="81"/>
      <c r="AS1916" s="81"/>
      <c r="AT1916" s="81"/>
      <c r="AU1916" s="81"/>
      <c r="AV1916" s="81"/>
      <c r="AW1916" s="81"/>
      <c r="AX1916" s="81"/>
      <c r="AY1916" s="81"/>
      <c r="AZ1916" s="81"/>
      <c r="BA1916" s="81"/>
      <c r="BB1916" s="81"/>
      <c r="BC1916" s="81"/>
      <c r="BD1916" s="81"/>
      <c r="BE1916" s="81"/>
      <c r="BF1916" s="81"/>
      <c r="BG1916" s="81"/>
      <c r="BH1916" s="81"/>
      <c r="BI1916" s="81"/>
      <c r="BJ1916" s="86"/>
      <c r="BK1916" s="86"/>
      <c r="BL1916" s="34"/>
      <c r="BM1916" s="86"/>
      <c r="BN1916" s="86"/>
      <c r="BO1916" s="86"/>
      <c r="BP1916" s="86"/>
      <c r="BQ1916" s="86"/>
      <c r="BR1916" s="86"/>
      <c r="BS1916" s="86"/>
      <c r="BT1916" s="86"/>
      <c r="BU1916" s="86"/>
      <c r="BV1916" s="86"/>
      <c r="BW1916" s="86"/>
      <c r="BX1916" s="86"/>
      <c r="BY1916" s="86"/>
      <c r="BZ1916" s="86"/>
      <c r="CA1916" s="86"/>
      <c r="CB1916" s="86"/>
      <c r="CC1916" s="86"/>
      <c r="CD1916" s="86"/>
      <c r="CE1916" s="86"/>
      <c r="CF1916" s="86"/>
      <c r="CG1916" s="86"/>
      <c r="CH1916" s="86"/>
      <c r="CI1916" s="86"/>
      <c r="CJ1916" s="86"/>
      <c r="CK1916" s="86"/>
      <c r="CS1916" s="1" t="s">
        <v>4190</v>
      </c>
    </row>
    <row r="1917" spans="1:97" ht="15.75" hidden="1" customHeight="1">
      <c r="A1917" s="86"/>
      <c r="B1917" s="106"/>
      <c r="C1917" s="81"/>
      <c r="D1917" s="106"/>
      <c r="E1917" s="106"/>
      <c r="F1917" s="106"/>
      <c r="G1917" s="106"/>
      <c r="H1917" s="106"/>
      <c r="I1917" s="106"/>
      <c r="J1917" s="106"/>
      <c r="K1917" s="106"/>
      <c r="L1917" s="106"/>
      <c r="M1917" s="81"/>
      <c r="N1917" s="81"/>
      <c r="O1917" s="81"/>
      <c r="P1917" s="81"/>
      <c r="Q1917" s="81"/>
      <c r="R1917" s="81"/>
      <c r="S1917" s="81"/>
      <c r="T1917" s="81"/>
      <c r="U1917" s="81"/>
      <c r="V1917" s="81"/>
      <c r="W1917" s="81"/>
      <c r="X1917" s="81"/>
      <c r="Y1917" s="81"/>
      <c r="Z1917" s="81"/>
      <c r="AA1917" s="81"/>
      <c r="AB1917" s="81"/>
      <c r="AC1917" s="81"/>
      <c r="AD1917" s="81"/>
      <c r="AE1917" s="81"/>
      <c r="AF1917" s="81"/>
      <c r="AG1917" s="81"/>
      <c r="AH1917" s="81"/>
      <c r="AI1917" s="81"/>
      <c r="AJ1917" s="81"/>
      <c r="AK1917" s="81"/>
      <c r="AL1917" s="81"/>
      <c r="AM1917" s="81"/>
      <c r="AN1917" s="81"/>
      <c r="AO1917" s="81"/>
      <c r="AP1917" s="81"/>
      <c r="AQ1917" s="81"/>
      <c r="AR1917" s="81"/>
      <c r="AS1917" s="81"/>
      <c r="AT1917" s="81"/>
      <c r="AU1917" s="81"/>
      <c r="AV1917" s="81"/>
      <c r="AW1917" s="81"/>
      <c r="AX1917" s="81"/>
      <c r="AY1917" s="81"/>
      <c r="AZ1917" s="81"/>
      <c r="BA1917" s="81"/>
      <c r="BB1917" s="81"/>
      <c r="BC1917" s="81"/>
      <c r="BD1917" s="81"/>
      <c r="BE1917" s="81"/>
      <c r="BF1917" s="81"/>
      <c r="BG1917" s="81"/>
      <c r="BH1917" s="81"/>
      <c r="BI1917" s="81"/>
      <c r="BJ1917" s="86"/>
      <c r="BK1917" s="86"/>
      <c r="BL1917" s="34"/>
      <c r="BM1917" s="86"/>
      <c r="BN1917" s="86"/>
      <c r="BO1917" s="86"/>
      <c r="BP1917" s="86"/>
      <c r="BQ1917" s="86"/>
      <c r="BR1917" s="86"/>
      <c r="BS1917" s="86"/>
      <c r="BT1917" s="86"/>
      <c r="BU1917" s="86"/>
      <c r="BV1917" s="86"/>
      <c r="BW1917" s="86"/>
      <c r="BX1917" s="86"/>
      <c r="BY1917" s="86"/>
      <c r="BZ1917" s="86"/>
      <c r="CA1917" s="86"/>
      <c r="CB1917" s="86"/>
      <c r="CC1917" s="86"/>
      <c r="CD1917" s="86"/>
      <c r="CE1917" s="86"/>
      <c r="CF1917" s="86"/>
      <c r="CG1917" s="86"/>
      <c r="CH1917" s="86"/>
      <c r="CI1917" s="86"/>
      <c r="CJ1917" s="86"/>
      <c r="CK1917" s="86"/>
      <c r="CS1917" s="1" t="s">
        <v>4191</v>
      </c>
    </row>
    <row r="1918" spans="1:97" ht="15.75" hidden="1" customHeight="1">
      <c r="A1918" s="86"/>
      <c r="B1918" s="106"/>
      <c r="C1918" s="81"/>
      <c r="D1918" s="106"/>
      <c r="E1918" s="106"/>
      <c r="F1918" s="106"/>
      <c r="G1918" s="106"/>
      <c r="H1918" s="106"/>
      <c r="I1918" s="106"/>
      <c r="J1918" s="106"/>
      <c r="K1918" s="106"/>
      <c r="L1918" s="106"/>
      <c r="M1918" s="81"/>
      <c r="N1918" s="81"/>
      <c r="O1918" s="81"/>
      <c r="P1918" s="81"/>
      <c r="Q1918" s="81"/>
      <c r="R1918" s="81"/>
      <c r="S1918" s="81"/>
      <c r="T1918" s="81"/>
      <c r="U1918" s="81"/>
      <c r="V1918" s="81"/>
      <c r="W1918" s="81"/>
      <c r="X1918" s="81"/>
      <c r="Y1918" s="81"/>
      <c r="Z1918" s="81"/>
      <c r="AA1918" s="81"/>
      <c r="AB1918" s="81"/>
      <c r="AC1918" s="81"/>
      <c r="AD1918" s="81"/>
      <c r="AE1918" s="81"/>
      <c r="AF1918" s="81"/>
      <c r="AG1918" s="81"/>
      <c r="AH1918" s="81"/>
      <c r="AI1918" s="81"/>
      <c r="AJ1918" s="81"/>
      <c r="AK1918" s="81"/>
      <c r="AL1918" s="81"/>
      <c r="AM1918" s="81"/>
      <c r="AN1918" s="81"/>
      <c r="AO1918" s="81"/>
      <c r="AP1918" s="81"/>
      <c r="AQ1918" s="81"/>
      <c r="AR1918" s="81"/>
      <c r="AS1918" s="81"/>
      <c r="AT1918" s="81"/>
      <c r="AU1918" s="81"/>
      <c r="AV1918" s="81"/>
      <c r="AW1918" s="81"/>
      <c r="AX1918" s="81"/>
      <c r="AY1918" s="81"/>
      <c r="AZ1918" s="81"/>
      <c r="BA1918" s="81"/>
      <c r="BB1918" s="81"/>
      <c r="BC1918" s="81"/>
      <c r="BD1918" s="81"/>
      <c r="BE1918" s="81"/>
      <c r="BF1918" s="81"/>
      <c r="BG1918" s="81"/>
      <c r="BH1918" s="81"/>
      <c r="BI1918" s="81"/>
      <c r="BJ1918" s="86"/>
      <c r="BK1918" s="86"/>
      <c r="BL1918" s="34"/>
      <c r="BM1918" s="86"/>
      <c r="BN1918" s="86"/>
      <c r="BO1918" s="86"/>
      <c r="BP1918" s="86"/>
      <c r="BQ1918" s="86"/>
      <c r="BR1918" s="86"/>
      <c r="BS1918" s="86"/>
      <c r="BT1918" s="86"/>
      <c r="BU1918" s="86"/>
      <c r="BV1918" s="86"/>
      <c r="BW1918" s="86"/>
      <c r="BX1918" s="86"/>
      <c r="BY1918" s="86"/>
      <c r="BZ1918" s="86"/>
      <c r="CA1918" s="86"/>
      <c r="CB1918" s="86"/>
      <c r="CC1918" s="86"/>
      <c r="CD1918" s="86"/>
      <c r="CE1918" s="86"/>
      <c r="CF1918" s="86"/>
      <c r="CG1918" s="86"/>
      <c r="CH1918" s="86"/>
      <c r="CI1918" s="86"/>
      <c r="CJ1918" s="86"/>
      <c r="CK1918" s="86"/>
      <c r="CS1918" s="1" t="s">
        <v>4192</v>
      </c>
    </row>
    <row r="1919" spans="1:97" ht="15.75" hidden="1" customHeight="1">
      <c r="A1919" s="86"/>
      <c r="B1919" s="106"/>
      <c r="C1919" s="81"/>
      <c r="D1919" s="106"/>
      <c r="E1919" s="106"/>
      <c r="F1919" s="106"/>
      <c r="G1919" s="106"/>
      <c r="H1919" s="106"/>
      <c r="I1919" s="106"/>
      <c r="J1919" s="106"/>
      <c r="K1919" s="106"/>
      <c r="L1919" s="106"/>
      <c r="M1919" s="81"/>
      <c r="N1919" s="81"/>
      <c r="O1919" s="81"/>
      <c r="P1919" s="81"/>
      <c r="Q1919" s="81"/>
      <c r="R1919" s="81"/>
      <c r="S1919" s="81"/>
      <c r="T1919" s="81"/>
      <c r="U1919" s="81"/>
      <c r="V1919" s="81"/>
      <c r="W1919" s="81"/>
      <c r="X1919" s="81"/>
      <c r="Y1919" s="81"/>
      <c r="Z1919" s="81"/>
      <c r="AA1919" s="81"/>
      <c r="AB1919" s="81"/>
      <c r="AC1919" s="81"/>
      <c r="AD1919" s="81"/>
      <c r="AE1919" s="81"/>
      <c r="AF1919" s="81"/>
      <c r="AG1919" s="81"/>
      <c r="AH1919" s="81"/>
      <c r="AI1919" s="81"/>
      <c r="AJ1919" s="81"/>
      <c r="AK1919" s="81"/>
      <c r="AL1919" s="81"/>
      <c r="AM1919" s="81"/>
      <c r="AN1919" s="81"/>
      <c r="AO1919" s="81"/>
      <c r="AP1919" s="81"/>
      <c r="AQ1919" s="81"/>
      <c r="AR1919" s="81"/>
      <c r="AS1919" s="81"/>
      <c r="AT1919" s="81"/>
      <c r="AU1919" s="81"/>
      <c r="AV1919" s="81"/>
      <c r="AW1919" s="81"/>
      <c r="AX1919" s="81"/>
      <c r="AY1919" s="81"/>
      <c r="AZ1919" s="81"/>
      <c r="BA1919" s="81"/>
      <c r="BB1919" s="81"/>
      <c r="BC1919" s="81"/>
      <c r="BD1919" s="81"/>
      <c r="BE1919" s="81"/>
      <c r="BF1919" s="81"/>
      <c r="BG1919" s="81"/>
      <c r="BH1919" s="81"/>
      <c r="BI1919" s="81"/>
      <c r="BJ1919" s="86"/>
      <c r="BK1919" s="86"/>
      <c r="BL1919" s="34"/>
      <c r="BM1919" s="86"/>
      <c r="BN1919" s="86"/>
      <c r="BO1919" s="86"/>
      <c r="BP1919" s="86"/>
      <c r="BQ1919" s="86"/>
      <c r="BR1919" s="86"/>
      <c r="BS1919" s="86"/>
      <c r="BT1919" s="86"/>
      <c r="BU1919" s="86"/>
      <c r="BV1919" s="86"/>
      <c r="BW1919" s="86"/>
      <c r="BX1919" s="86"/>
      <c r="BY1919" s="86"/>
      <c r="BZ1919" s="86"/>
      <c r="CA1919" s="86"/>
      <c r="CB1919" s="86"/>
      <c r="CC1919" s="86"/>
      <c r="CD1919" s="86"/>
      <c r="CE1919" s="86"/>
      <c r="CF1919" s="86"/>
      <c r="CG1919" s="86"/>
      <c r="CH1919" s="86"/>
      <c r="CI1919" s="86"/>
      <c r="CJ1919" s="86"/>
      <c r="CK1919" s="86"/>
      <c r="CS1919" s="1" t="s">
        <v>4193</v>
      </c>
    </row>
    <row r="1920" spans="1:97" ht="15.75" hidden="1" customHeight="1">
      <c r="A1920" s="86"/>
      <c r="B1920" s="106"/>
      <c r="C1920" s="81"/>
      <c r="D1920" s="106"/>
      <c r="E1920" s="106"/>
      <c r="F1920" s="106"/>
      <c r="G1920" s="106"/>
      <c r="H1920" s="106"/>
      <c r="I1920" s="106"/>
      <c r="J1920" s="106"/>
      <c r="K1920" s="106"/>
      <c r="L1920" s="106"/>
      <c r="M1920" s="81"/>
      <c r="N1920" s="81"/>
      <c r="O1920" s="81"/>
      <c r="P1920" s="81"/>
      <c r="Q1920" s="81"/>
      <c r="R1920" s="81"/>
      <c r="S1920" s="81"/>
      <c r="T1920" s="81"/>
      <c r="U1920" s="81"/>
      <c r="V1920" s="81"/>
      <c r="W1920" s="81"/>
      <c r="X1920" s="81"/>
      <c r="Y1920" s="81"/>
      <c r="Z1920" s="81"/>
      <c r="AA1920" s="81"/>
      <c r="AB1920" s="81"/>
      <c r="AC1920" s="81"/>
      <c r="AD1920" s="81"/>
      <c r="AE1920" s="81"/>
      <c r="AF1920" s="81"/>
      <c r="AG1920" s="81"/>
      <c r="AH1920" s="81"/>
      <c r="AI1920" s="81"/>
      <c r="AJ1920" s="81"/>
      <c r="AK1920" s="81"/>
      <c r="AL1920" s="81"/>
      <c r="AM1920" s="81"/>
      <c r="AN1920" s="81"/>
      <c r="AO1920" s="81"/>
      <c r="AP1920" s="81"/>
      <c r="AQ1920" s="81"/>
      <c r="AR1920" s="81"/>
      <c r="AS1920" s="81"/>
      <c r="AT1920" s="81"/>
      <c r="AU1920" s="81"/>
      <c r="AV1920" s="81"/>
      <c r="AW1920" s="81"/>
      <c r="AX1920" s="81"/>
      <c r="AY1920" s="81"/>
      <c r="AZ1920" s="81"/>
      <c r="BA1920" s="81"/>
      <c r="BB1920" s="81"/>
      <c r="BC1920" s="81"/>
      <c r="BD1920" s="81"/>
      <c r="BE1920" s="81"/>
      <c r="BF1920" s="81"/>
      <c r="BG1920" s="81"/>
      <c r="BH1920" s="81"/>
      <c r="BI1920" s="81"/>
      <c r="BJ1920" s="86"/>
      <c r="BK1920" s="86"/>
      <c r="BL1920" s="34"/>
      <c r="BM1920" s="86"/>
      <c r="BN1920" s="86"/>
      <c r="BO1920" s="86"/>
      <c r="BP1920" s="86"/>
      <c r="BQ1920" s="86"/>
      <c r="BR1920" s="86"/>
      <c r="BS1920" s="86"/>
      <c r="BT1920" s="86"/>
      <c r="BU1920" s="86"/>
      <c r="BV1920" s="86"/>
      <c r="BW1920" s="86"/>
      <c r="BX1920" s="86"/>
      <c r="BY1920" s="86"/>
      <c r="BZ1920" s="86"/>
      <c r="CA1920" s="86"/>
      <c r="CB1920" s="86"/>
      <c r="CC1920" s="86"/>
      <c r="CD1920" s="86"/>
      <c r="CE1920" s="86"/>
      <c r="CF1920" s="86"/>
      <c r="CG1920" s="86"/>
      <c r="CH1920" s="86"/>
      <c r="CI1920" s="86"/>
      <c r="CJ1920" s="86"/>
      <c r="CK1920" s="86"/>
      <c r="CS1920" s="1" t="s">
        <v>4194</v>
      </c>
    </row>
    <row r="1921" spans="1:97" ht="15.75" hidden="1" customHeight="1">
      <c r="A1921" s="86"/>
      <c r="B1921" s="106"/>
      <c r="C1921" s="81"/>
      <c r="D1921" s="106"/>
      <c r="E1921" s="106"/>
      <c r="F1921" s="106"/>
      <c r="G1921" s="106"/>
      <c r="H1921" s="106"/>
      <c r="I1921" s="106"/>
      <c r="J1921" s="106"/>
      <c r="K1921" s="106"/>
      <c r="L1921" s="106"/>
      <c r="M1921" s="81"/>
      <c r="N1921" s="81"/>
      <c r="O1921" s="81"/>
      <c r="P1921" s="81"/>
      <c r="Q1921" s="81"/>
      <c r="R1921" s="81"/>
      <c r="S1921" s="81"/>
      <c r="T1921" s="81"/>
      <c r="U1921" s="81"/>
      <c r="V1921" s="81"/>
      <c r="W1921" s="81"/>
      <c r="X1921" s="81"/>
      <c r="Y1921" s="81"/>
      <c r="Z1921" s="81"/>
      <c r="AA1921" s="81"/>
      <c r="AB1921" s="81"/>
      <c r="AC1921" s="81"/>
      <c r="AD1921" s="81"/>
      <c r="AE1921" s="81"/>
      <c r="AF1921" s="81"/>
      <c r="AG1921" s="81"/>
      <c r="AH1921" s="81"/>
      <c r="AI1921" s="81"/>
      <c r="AJ1921" s="81"/>
      <c r="AK1921" s="81"/>
      <c r="AL1921" s="81"/>
      <c r="AM1921" s="81"/>
      <c r="AN1921" s="81"/>
      <c r="AO1921" s="81"/>
      <c r="AP1921" s="81"/>
      <c r="AQ1921" s="81"/>
      <c r="AR1921" s="81"/>
      <c r="AS1921" s="81"/>
      <c r="AT1921" s="81"/>
      <c r="AU1921" s="81"/>
      <c r="AV1921" s="81"/>
      <c r="AW1921" s="81"/>
      <c r="AX1921" s="81"/>
      <c r="AY1921" s="81"/>
      <c r="AZ1921" s="81"/>
      <c r="BA1921" s="81"/>
      <c r="BB1921" s="81"/>
      <c r="BC1921" s="81"/>
      <c r="BD1921" s="81"/>
      <c r="BE1921" s="81"/>
      <c r="BF1921" s="81"/>
      <c r="BG1921" s="81"/>
      <c r="BH1921" s="81"/>
      <c r="BI1921" s="81"/>
      <c r="BJ1921" s="86"/>
      <c r="BK1921" s="86"/>
      <c r="BL1921" s="34"/>
      <c r="BM1921" s="86"/>
      <c r="BN1921" s="86"/>
      <c r="BO1921" s="86"/>
      <c r="BP1921" s="86"/>
      <c r="BQ1921" s="86"/>
      <c r="BR1921" s="86"/>
      <c r="BS1921" s="86"/>
      <c r="BT1921" s="86"/>
      <c r="BU1921" s="86"/>
      <c r="BV1921" s="86"/>
      <c r="BW1921" s="86"/>
      <c r="BX1921" s="86"/>
      <c r="BY1921" s="86"/>
      <c r="BZ1921" s="86"/>
      <c r="CA1921" s="86"/>
      <c r="CB1921" s="86"/>
      <c r="CC1921" s="86"/>
      <c r="CD1921" s="86"/>
      <c r="CE1921" s="86"/>
      <c r="CF1921" s="86"/>
      <c r="CG1921" s="86"/>
      <c r="CH1921" s="86"/>
      <c r="CI1921" s="86"/>
      <c r="CJ1921" s="86"/>
      <c r="CK1921" s="86"/>
      <c r="CS1921" s="1" t="s">
        <v>4195</v>
      </c>
    </row>
    <row r="1922" spans="1:97" ht="15.75" hidden="1" customHeight="1">
      <c r="A1922" s="86"/>
      <c r="B1922" s="106"/>
      <c r="C1922" s="81"/>
      <c r="D1922" s="106"/>
      <c r="E1922" s="106"/>
      <c r="F1922" s="106"/>
      <c r="G1922" s="106"/>
      <c r="H1922" s="106"/>
      <c r="I1922" s="106"/>
      <c r="J1922" s="106"/>
      <c r="K1922" s="106"/>
      <c r="L1922" s="106"/>
      <c r="M1922" s="81"/>
      <c r="N1922" s="81"/>
      <c r="O1922" s="81"/>
      <c r="P1922" s="81"/>
      <c r="Q1922" s="81"/>
      <c r="R1922" s="81"/>
      <c r="S1922" s="81"/>
      <c r="T1922" s="81"/>
      <c r="U1922" s="81"/>
      <c r="V1922" s="81"/>
      <c r="W1922" s="81"/>
      <c r="X1922" s="81"/>
      <c r="Y1922" s="81"/>
      <c r="Z1922" s="81"/>
      <c r="AA1922" s="81"/>
      <c r="AB1922" s="81"/>
      <c r="AC1922" s="81"/>
      <c r="AD1922" s="81"/>
      <c r="AE1922" s="81"/>
      <c r="AF1922" s="81"/>
      <c r="AG1922" s="81"/>
      <c r="AH1922" s="81"/>
      <c r="AI1922" s="81"/>
      <c r="AJ1922" s="81"/>
      <c r="AK1922" s="81"/>
      <c r="AL1922" s="81"/>
      <c r="AM1922" s="81"/>
      <c r="AN1922" s="81"/>
      <c r="AO1922" s="81"/>
      <c r="AP1922" s="81"/>
      <c r="AQ1922" s="81"/>
      <c r="AR1922" s="81"/>
      <c r="AS1922" s="81"/>
      <c r="AT1922" s="81"/>
      <c r="AU1922" s="81"/>
      <c r="AV1922" s="81"/>
      <c r="AW1922" s="81"/>
      <c r="AX1922" s="81"/>
      <c r="AY1922" s="81"/>
      <c r="AZ1922" s="81"/>
      <c r="BA1922" s="81"/>
      <c r="BB1922" s="81"/>
      <c r="BC1922" s="81"/>
      <c r="BD1922" s="81"/>
      <c r="BE1922" s="81"/>
      <c r="BF1922" s="81"/>
      <c r="BG1922" s="81"/>
      <c r="BH1922" s="81"/>
      <c r="BI1922" s="81"/>
      <c r="BJ1922" s="86"/>
      <c r="BK1922" s="86"/>
      <c r="BL1922" s="34"/>
      <c r="BM1922" s="86"/>
      <c r="BN1922" s="86"/>
      <c r="BO1922" s="86"/>
      <c r="BP1922" s="86"/>
      <c r="BQ1922" s="86"/>
      <c r="BR1922" s="86"/>
      <c r="BS1922" s="86"/>
      <c r="BT1922" s="86"/>
      <c r="BU1922" s="86"/>
      <c r="BV1922" s="86"/>
      <c r="BW1922" s="86"/>
      <c r="BX1922" s="86"/>
      <c r="BY1922" s="86"/>
      <c r="BZ1922" s="86"/>
      <c r="CA1922" s="86"/>
      <c r="CB1922" s="86"/>
      <c r="CC1922" s="86"/>
      <c r="CD1922" s="86"/>
      <c r="CE1922" s="86"/>
      <c r="CF1922" s="86"/>
      <c r="CG1922" s="86"/>
      <c r="CH1922" s="86"/>
      <c r="CI1922" s="86"/>
      <c r="CJ1922" s="86"/>
      <c r="CK1922" s="86"/>
      <c r="CS1922" s="1" t="s">
        <v>4196</v>
      </c>
    </row>
    <row r="1923" spans="1:97" ht="15.75" hidden="1" customHeight="1">
      <c r="A1923" s="86"/>
      <c r="B1923" s="106"/>
      <c r="C1923" s="81"/>
      <c r="D1923" s="106"/>
      <c r="E1923" s="106"/>
      <c r="F1923" s="106"/>
      <c r="G1923" s="106"/>
      <c r="H1923" s="106"/>
      <c r="I1923" s="106"/>
      <c r="J1923" s="106"/>
      <c r="K1923" s="106"/>
      <c r="L1923" s="106"/>
      <c r="M1923" s="81"/>
      <c r="N1923" s="81"/>
      <c r="O1923" s="81"/>
      <c r="P1923" s="81"/>
      <c r="Q1923" s="81"/>
      <c r="R1923" s="81"/>
      <c r="S1923" s="81"/>
      <c r="T1923" s="81"/>
      <c r="U1923" s="81"/>
      <c r="V1923" s="81"/>
      <c r="W1923" s="81"/>
      <c r="X1923" s="81"/>
      <c r="Y1923" s="81"/>
      <c r="Z1923" s="81"/>
      <c r="AA1923" s="81"/>
      <c r="AB1923" s="81"/>
      <c r="AC1923" s="81"/>
      <c r="AD1923" s="81"/>
      <c r="AE1923" s="81"/>
      <c r="AF1923" s="81"/>
      <c r="AG1923" s="81"/>
      <c r="AH1923" s="81"/>
      <c r="AI1923" s="81"/>
      <c r="AJ1923" s="81"/>
      <c r="AK1923" s="81"/>
      <c r="AL1923" s="81"/>
      <c r="AM1923" s="81"/>
      <c r="AN1923" s="81"/>
      <c r="AO1923" s="81"/>
      <c r="AP1923" s="81"/>
      <c r="AQ1923" s="81"/>
      <c r="AR1923" s="81"/>
      <c r="AS1923" s="81"/>
      <c r="AT1923" s="81"/>
      <c r="AU1923" s="81"/>
      <c r="AV1923" s="81"/>
      <c r="AW1923" s="81"/>
      <c r="AX1923" s="81"/>
      <c r="AY1923" s="81"/>
      <c r="AZ1923" s="81"/>
      <c r="BA1923" s="81"/>
      <c r="BB1923" s="81"/>
      <c r="BC1923" s="81"/>
      <c r="BD1923" s="81"/>
      <c r="BE1923" s="81"/>
      <c r="BF1923" s="81"/>
      <c r="BG1923" s="81"/>
      <c r="BH1923" s="81"/>
      <c r="BI1923" s="81"/>
      <c r="BJ1923" s="86"/>
      <c r="BK1923" s="86"/>
      <c r="BL1923" s="34"/>
      <c r="BM1923" s="86"/>
      <c r="BN1923" s="86"/>
      <c r="BO1923" s="86"/>
      <c r="BP1923" s="86"/>
      <c r="BQ1923" s="86"/>
      <c r="BR1923" s="86"/>
      <c r="BS1923" s="86"/>
      <c r="BT1923" s="86"/>
      <c r="BU1923" s="86"/>
      <c r="BV1923" s="86"/>
      <c r="BW1923" s="86"/>
      <c r="BX1923" s="86"/>
      <c r="BY1923" s="86"/>
      <c r="BZ1923" s="86"/>
      <c r="CA1923" s="86"/>
      <c r="CB1923" s="86"/>
      <c r="CC1923" s="86"/>
      <c r="CD1923" s="86"/>
      <c r="CE1923" s="86"/>
      <c r="CF1923" s="86"/>
      <c r="CG1923" s="86"/>
      <c r="CH1923" s="86"/>
      <c r="CI1923" s="86"/>
      <c r="CJ1923" s="86"/>
      <c r="CK1923" s="86"/>
      <c r="CS1923" s="1" t="s">
        <v>4197</v>
      </c>
    </row>
    <row r="1924" spans="1:97" ht="15.75" hidden="1" customHeight="1">
      <c r="A1924" s="86"/>
      <c r="B1924" s="106"/>
      <c r="C1924" s="81"/>
      <c r="D1924" s="106"/>
      <c r="E1924" s="106"/>
      <c r="F1924" s="106"/>
      <c r="G1924" s="106"/>
      <c r="H1924" s="106"/>
      <c r="I1924" s="106"/>
      <c r="J1924" s="106"/>
      <c r="K1924" s="106"/>
      <c r="L1924" s="106"/>
      <c r="M1924" s="81"/>
      <c r="N1924" s="81"/>
      <c r="O1924" s="81"/>
      <c r="P1924" s="81"/>
      <c r="Q1924" s="81"/>
      <c r="R1924" s="81"/>
      <c r="S1924" s="81"/>
      <c r="T1924" s="81"/>
      <c r="U1924" s="81"/>
      <c r="V1924" s="81"/>
      <c r="W1924" s="81"/>
      <c r="X1924" s="81"/>
      <c r="Y1924" s="81"/>
      <c r="Z1924" s="81"/>
      <c r="AA1924" s="81"/>
      <c r="AB1924" s="81"/>
      <c r="AC1924" s="81"/>
      <c r="AD1924" s="81"/>
      <c r="AE1924" s="81"/>
      <c r="AF1924" s="81"/>
      <c r="AG1924" s="81"/>
      <c r="AH1924" s="81"/>
      <c r="AI1924" s="81"/>
      <c r="AJ1924" s="81"/>
      <c r="AK1924" s="81"/>
      <c r="AL1924" s="81"/>
      <c r="AM1924" s="81"/>
      <c r="AN1924" s="81"/>
      <c r="AO1924" s="81"/>
      <c r="AP1924" s="81"/>
      <c r="AQ1924" s="81"/>
      <c r="AR1924" s="81"/>
      <c r="AS1924" s="81"/>
      <c r="AT1924" s="81"/>
      <c r="AU1924" s="81"/>
      <c r="AV1924" s="81"/>
      <c r="AW1924" s="81"/>
      <c r="AX1924" s="81"/>
      <c r="AY1924" s="81"/>
      <c r="AZ1924" s="81"/>
      <c r="BA1924" s="81"/>
      <c r="BB1924" s="81"/>
      <c r="BC1924" s="81"/>
      <c r="BD1924" s="81"/>
      <c r="BE1924" s="81"/>
      <c r="BF1924" s="81"/>
      <c r="BG1924" s="81"/>
      <c r="BH1924" s="81"/>
      <c r="BI1924" s="81"/>
      <c r="BJ1924" s="86"/>
      <c r="BK1924" s="86"/>
      <c r="BL1924" s="34"/>
      <c r="BM1924" s="86"/>
      <c r="BN1924" s="86"/>
      <c r="BO1924" s="86"/>
      <c r="BP1924" s="86"/>
      <c r="BQ1924" s="86"/>
      <c r="BR1924" s="86"/>
      <c r="BS1924" s="86"/>
      <c r="BT1924" s="86"/>
      <c r="BU1924" s="86"/>
      <c r="BV1924" s="86"/>
      <c r="BW1924" s="86"/>
      <c r="BX1924" s="86"/>
      <c r="BY1924" s="86"/>
      <c r="BZ1924" s="86"/>
      <c r="CA1924" s="86"/>
      <c r="CB1924" s="86"/>
      <c r="CC1924" s="86"/>
      <c r="CD1924" s="86"/>
      <c r="CE1924" s="86"/>
      <c r="CF1924" s="86"/>
      <c r="CG1924" s="86"/>
      <c r="CH1924" s="86"/>
      <c r="CI1924" s="86"/>
      <c r="CJ1924" s="86"/>
      <c r="CK1924" s="86"/>
      <c r="CS1924" s="1" t="s">
        <v>4198</v>
      </c>
    </row>
    <row r="1925" spans="1:97" ht="15.75" hidden="1" customHeight="1">
      <c r="A1925" s="86"/>
      <c r="B1925" s="106"/>
      <c r="C1925" s="81"/>
      <c r="D1925" s="106"/>
      <c r="E1925" s="106"/>
      <c r="F1925" s="106"/>
      <c r="G1925" s="106"/>
      <c r="H1925" s="106"/>
      <c r="I1925" s="106"/>
      <c r="J1925" s="106"/>
      <c r="K1925" s="106"/>
      <c r="L1925" s="106"/>
      <c r="M1925" s="81"/>
      <c r="N1925" s="81"/>
      <c r="O1925" s="81"/>
      <c r="P1925" s="81"/>
      <c r="Q1925" s="81"/>
      <c r="R1925" s="81"/>
      <c r="S1925" s="81"/>
      <c r="T1925" s="81"/>
      <c r="U1925" s="81"/>
      <c r="V1925" s="81"/>
      <c r="W1925" s="81"/>
      <c r="X1925" s="81"/>
      <c r="Y1925" s="81"/>
      <c r="Z1925" s="81"/>
      <c r="AA1925" s="81"/>
      <c r="AB1925" s="81"/>
      <c r="AC1925" s="81"/>
      <c r="AD1925" s="81"/>
      <c r="AE1925" s="81"/>
      <c r="AF1925" s="81"/>
      <c r="AG1925" s="81"/>
      <c r="AH1925" s="81"/>
      <c r="AI1925" s="81"/>
      <c r="AJ1925" s="81"/>
      <c r="AK1925" s="81"/>
      <c r="AL1925" s="81"/>
      <c r="AM1925" s="81"/>
      <c r="AN1925" s="81"/>
      <c r="AO1925" s="81"/>
      <c r="AP1925" s="81"/>
      <c r="AQ1925" s="81"/>
      <c r="AR1925" s="81"/>
      <c r="AS1925" s="81"/>
      <c r="AT1925" s="81"/>
      <c r="AU1925" s="81"/>
      <c r="AV1925" s="81"/>
      <c r="AW1925" s="81"/>
      <c r="AX1925" s="81"/>
      <c r="AY1925" s="81"/>
      <c r="AZ1925" s="81"/>
      <c r="BA1925" s="81"/>
      <c r="BB1925" s="81"/>
      <c r="BC1925" s="81"/>
      <c r="BD1925" s="81"/>
      <c r="BE1925" s="81"/>
      <c r="BF1925" s="81"/>
      <c r="BG1925" s="81"/>
      <c r="BH1925" s="81"/>
      <c r="BI1925" s="81"/>
      <c r="BJ1925" s="86"/>
      <c r="BK1925" s="86"/>
      <c r="BL1925" s="34"/>
      <c r="BM1925" s="86"/>
      <c r="BN1925" s="86"/>
      <c r="BO1925" s="86"/>
      <c r="BP1925" s="86"/>
      <c r="BQ1925" s="86"/>
      <c r="BR1925" s="86"/>
      <c r="BS1925" s="86"/>
      <c r="BT1925" s="86"/>
      <c r="BU1925" s="86"/>
      <c r="BV1925" s="86"/>
      <c r="BW1925" s="86"/>
      <c r="BX1925" s="86"/>
      <c r="BY1925" s="86"/>
      <c r="BZ1925" s="86"/>
      <c r="CA1925" s="86"/>
      <c r="CB1925" s="86"/>
      <c r="CC1925" s="86"/>
      <c r="CD1925" s="86"/>
      <c r="CE1925" s="86"/>
      <c r="CF1925" s="86"/>
      <c r="CG1925" s="86"/>
      <c r="CH1925" s="86"/>
      <c r="CI1925" s="86"/>
      <c r="CJ1925" s="86"/>
      <c r="CK1925" s="86"/>
      <c r="CS1925" s="1" t="s">
        <v>4199</v>
      </c>
    </row>
    <row r="1926" spans="1:97" ht="15.75" hidden="1" customHeight="1">
      <c r="A1926" s="86"/>
      <c r="B1926" s="106"/>
      <c r="C1926" s="81"/>
      <c r="D1926" s="106"/>
      <c r="E1926" s="106"/>
      <c r="F1926" s="106"/>
      <c r="G1926" s="106"/>
      <c r="H1926" s="106"/>
      <c r="I1926" s="106"/>
      <c r="J1926" s="106"/>
      <c r="K1926" s="106"/>
      <c r="L1926" s="106"/>
      <c r="M1926" s="81"/>
      <c r="N1926" s="81"/>
      <c r="O1926" s="81"/>
      <c r="P1926" s="81"/>
      <c r="Q1926" s="81"/>
      <c r="R1926" s="81"/>
      <c r="S1926" s="81"/>
      <c r="T1926" s="81"/>
      <c r="U1926" s="81"/>
      <c r="V1926" s="81"/>
      <c r="W1926" s="81"/>
      <c r="X1926" s="81"/>
      <c r="Y1926" s="81"/>
      <c r="Z1926" s="81"/>
      <c r="AA1926" s="81"/>
      <c r="AB1926" s="81"/>
      <c r="AC1926" s="81"/>
      <c r="AD1926" s="81"/>
      <c r="AE1926" s="81"/>
      <c r="AF1926" s="81"/>
      <c r="AG1926" s="81"/>
      <c r="AH1926" s="81"/>
      <c r="AI1926" s="81"/>
      <c r="AJ1926" s="81"/>
      <c r="AK1926" s="81"/>
      <c r="AL1926" s="81"/>
      <c r="AM1926" s="81"/>
      <c r="AN1926" s="81"/>
      <c r="AO1926" s="81"/>
      <c r="AP1926" s="81"/>
      <c r="AQ1926" s="81"/>
      <c r="AR1926" s="81"/>
      <c r="AS1926" s="81"/>
      <c r="AT1926" s="81"/>
      <c r="AU1926" s="81"/>
      <c r="AV1926" s="81"/>
      <c r="AW1926" s="81"/>
      <c r="AX1926" s="81"/>
      <c r="AY1926" s="81"/>
      <c r="AZ1926" s="81"/>
      <c r="BA1926" s="81"/>
      <c r="BB1926" s="81"/>
      <c r="BC1926" s="81"/>
      <c r="BD1926" s="81"/>
      <c r="BE1926" s="81"/>
      <c r="BF1926" s="81"/>
      <c r="BG1926" s="81"/>
      <c r="BH1926" s="81"/>
      <c r="BI1926" s="81"/>
      <c r="BJ1926" s="86"/>
      <c r="BK1926" s="86"/>
      <c r="BL1926" s="34"/>
      <c r="BM1926" s="86"/>
      <c r="BN1926" s="86"/>
      <c r="BO1926" s="86"/>
      <c r="BP1926" s="86"/>
      <c r="BQ1926" s="86"/>
      <c r="BR1926" s="86"/>
      <c r="BS1926" s="86"/>
      <c r="BT1926" s="86"/>
      <c r="BU1926" s="86"/>
      <c r="BV1926" s="86"/>
      <c r="BW1926" s="86"/>
      <c r="BX1926" s="86"/>
      <c r="BY1926" s="86"/>
      <c r="BZ1926" s="86"/>
      <c r="CA1926" s="86"/>
      <c r="CB1926" s="86"/>
      <c r="CC1926" s="86"/>
      <c r="CD1926" s="86"/>
      <c r="CE1926" s="86"/>
      <c r="CF1926" s="86"/>
      <c r="CG1926" s="86"/>
      <c r="CH1926" s="86"/>
      <c r="CI1926" s="86"/>
      <c r="CJ1926" s="86"/>
      <c r="CK1926" s="86"/>
      <c r="CS1926" s="1" t="s">
        <v>4200</v>
      </c>
    </row>
    <row r="1927" spans="1:97" ht="15.75" hidden="1" customHeight="1">
      <c r="A1927" s="86"/>
      <c r="B1927" s="106"/>
      <c r="C1927" s="81"/>
      <c r="D1927" s="106"/>
      <c r="E1927" s="106"/>
      <c r="F1927" s="106"/>
      <c r="G1927" s="106"/>
      <c r="H1927" s="106"/>
      <c r="I1927" s="106"/>
      <c r="J1927" s="106"/>
      <c r="K1927" s="106"/>
      <c r="L1927" s="106"/>
      <c r="M1927" s="81"/>
      <c r="N1927" s="81"/>
      <c r="O1927" s="81"/>
      <c r="P1927" s="81"/>
      <c r="Q1927" s="81"/>
      <c r="R1927" s="81"/>
      <c r="S1927" s="81"/>
      <c r="T1927" s="81"/>
      <c r="U1927" s="81"/>
      <c r="V1927" s="81"/>
      <c r="W1927" s="81"/>
      <c r="X1927" s="81"/>
      <c r="Y1927" s="81"/>
      <c r="Z1927" s="81"/>
      <c r="AA1927" s="81"/>
      <c r="AB1927" s="81"/>
      <c r="AC1927" s="81"/>
      <c r="AD1927" s="81"/>
      <c r="AE1927" s="81"/>
      <c r="AF1927" s="81"/>
      <c r="AG1927" s="81"/>
      <c r="AH1927" s="81"/>
      <c r="AI1927" s="81"/>
      <c r="AJ1927" s="81"/>
      <c r="AK1927" s="81"/>
      <c r="AL1927" s="81"/>
      <c r="AM1927" s="81"/>
      <c r="AN1927" s="81"/>
      <c r="AO1927" s="81"/>
      <c r="AP1927" s="81"/>
      <c r="AQ1927" s="81"/>
      <c r="AR1927" s="81"/>
      <c r="AS1927" s="81"/>
      <c r="AT1927" s="81"/>
      <c r="AU1927" s="81"/>
      <c r="AV1927" s="81"/>
      <c r="AW1927" s="81"/>
      <c r="AX1927" s="81"/>
      <c r="AY1927" s="81"/>
      <c r="AZ1927" s="81"/>
      <c r="BA1927" s="81"/>
      <c r="BB1927" s="81"/>
      <c r="BC1927" s="81"/>
      <c r="BD1927" s="81"/>
      <c r="BE1927" s="81"/>
      <c r="BF1927" s="81"/>
      <c r="BG1927" s="81"/>
      <c r="BH1927" s="81"/>
      <c r="BI1927" s="81"/>
      <c r="BJ1927" s="86"/>
      <c r="BK1927" s="86"/>
      <c r="BL1927" s="34"/>
      <c r="BM1927" s="86"/>
      <c r="BN1927" s="86"/>
      <c r="BO1927" s="86"/>
      <c r="BP1927" s="86"/>
      <c r="BQ1927" s="86"/>
      <c r="BR1927" s="86"/>
      <c r="BS1927" s="86"/>
      <c r="BT1927" s="86"/>
      <c r="BU1927" s="86"/>
      <c r="BV1927" s="86"/>
      <c r="BW1927" s="86"/>
      <c r="BX1927" s="86"/>
      <c r="BY1927" s="86"/>
      <c r="BZ1927" s="86"/>
      <c r="CA1927" s="86"/>
      <c r="CB1927" s="86"/>
      <c r="CC1927" s="86"/>
      <c r="CD1927" s="86"/>
      <c r="CE1927" s="86"/>
      <c r="CF1927" s="86"/>
      <c r="CG1927" s="86"/>
      <c r="CH1927" s="86"/>
      <c r="CI1927" s="86"/>
      <c r="CJ1927" s="86"/>
      <c r="CK1927" s="86"/>
      <c r="CS1927" s="1" t="s">
        <v>4201</v>
      </c>
    </row>
    <row r="1928" spans="1:97" ht="15.75" hidden="1" customHeight="1">
      <c r="A1928" s="86"/>
      <c r="B1928" s="106"/>
      <c r="C1928" s="81"/>
      <c r="D1928" s="106"/>
      <c r="E1928" s="106"/>
      <c r="F1928" s="106"/>
      <c r="G1928" s="106"/>
      <c r="H1928" s="106"/>
      <c r="I1928" s="106"/>
      <c r="J1928" s="106"/>
      <c r="K1928" s="106"/>
      <c r="L1928" s="106"/>
      <c r="M1928" s="81"/>
      <c r="N1928" s="81"/>
      <c r="O1928" s="81"/>
      <c r="P1928" s="81"/>
      <c r="Q1928" s="81"/>
      <c r="R1928" s="81"/>
      <c r="S1928" s="81"/>
      <c r="T1928" s="81"/>
      <c r="U1928" s="81"/>
      <c r="V1928" s="81"/>
      <c r="W1928" s="81"/>
      <c r="X1928" s="81"/>
      <c r="Y1928" s="81"/>
      <c r="Z1928" s="81"/>
      <c r="AA1928" s="81"/>
      <c r="AB1928" s="81"/>
      <c r="AC1928" s="81"/>
      <c r="AD1928" s="81"/>
      <c r="AE1928" s="81"/>
      <c r="AF1928" s="81"/>
      <c r="AG1928" s="81"/>
      <c r="AH1928" s="81"/>
      <c r="AI1928" s="81"/>
      <c r="AJ1928" s="81"/>
      <c r="AK1928" s="81"/>
      <c r="AL1928" s="81"/>
      <c r="AM1928" s="81"/>
      <c r="AN1928" s="81"/>
      <c r="AO1928" s="81"/>
      <c r="AP1928" s="81"/>
      <c r="AQ1928" s="81"/>
      <c r="AR1928" s="81"/>
      <c r="AS1928" s="81"/>
      <c r="AT1928" s="81"/>
      <c r="AU1928" s="81"/>
      <c r="AV1928" s="81"/>
      <c r="AW1928" s="81"/>
      <c r="AX1928" s="81"/>
      <c r="AY1928" s="81"/>
      <c r="AZ1928" s="81"/>
      <c r="BA1928" s="81"/>
      <c r="BB1928" s="81"/>
      <c r="BC1928" s="81"/>
      <c r="BD1928" s="81"/>
      <c r="BE1928" s="81"/>
      <c r="BF1928" s="81"/>
      <c r="BG1928" s="81"/>
      <c r="BH1928" s="81"/>
      <c r="BI1928" s="81"/>
      <c r="BJ1928" s="86"/>
      <c r="BK1928" s="86"/>
      <c r="BL1928" s="34"/>
      <c r="BM1928" s="86"/>
      <c r="BN1928" s="86"/>
      <c r="BO1928" s="86"/>
      <c r="BP1928" s="86"/>
      <c r="BQ1928" s="86"/>
      <c r="BR1928" s="86"/>
      <c r="BS1928" s="86"/>
      <c r="BT1928" s="86"/>
      <c r="BU1928" s="86"/>
      <c r="BV1928" s="86"/>
      <c r="BW1928" s="86"/>
      <c r="BX1928" s="86"/>
      <c r="BY1928" s="86"/>
      <c r="BZ1928" s="86"/>
      <c r="CA1928" s="86"/>
      <c r="CB1928" s="86"/>
      <c r="CC1928" s="86"/>
      <c r="CD1928" s="86"/>
      <c r="CE1928" s="86"/>
      <c r="CF1928" s="86"/>
      <c r="CG1928" s="86"/>
      <c r="CH1928" s="86"/>
      <c r="CI1928" s="86"/>
      <c r="CJ1928" s="86"/>
      <c r="CK1928" s="86"/>
      <c r="CS1928" s="1" t="s">
        <v>4202</v>
      </c>
    </row>
    <row r="1929" spans="1:97" ht="15.75" hidden="1" customHeight="1">
      <c r="A1929" s="86"/>
      <c r="B1929" s="106"/>
      <c r="C1929" s="81"/>
      <c r="D1929" s="106"/>
      <c r="E1929" s="106"/>
      <c r="F1929" s="106"/>
      <c r="G1929" s="106"/>
      <c r="H1929" s="106"/>
      <c r="I1929" s="106"/>
      <c r="J1929" s="106"/>
      <c r="K1929" s="106"/>
      <c r="L1929" s="106"/>
      <c r="M1929" s="81"/>
      <c r="N1929" s="81"/>
      <c r="O1929" s="81"/>
      <c r="P1929" s="81"/>
      <c r="Q1929" s="81"/>
      <c r="R1929" s="81"/>
      <c r="S1929" s="81"/>
      <c r="T1929" s="81"/>
      <c r="U1929" s="81"/>
      <c r="V1929" s="81"/>
      <c r="W1929" s="81"/>
      <c r="X1929" s="81"/>
      <c r="Y1929" s="81"/>
      <c r="Z1929" s="81"/>
      <c r="AA1929" s="81"/>
      <c r="AB1929" s="81"/>
      <c r="AC1929" s="81"/>
      <c r="AD1929" s="81"/>
      <c r="AE1929" s="81"/>
      <c r="AF1929" s="81"/>
      <c r="AG1929" s="81"/>
      <c r="AH1929" s="81"/>
      <c r="AI1929" s="81"/>
      <c r="AJ1929" s="81"/>
      <c r="AK1929" s="81"/>
      <c r="AL1929" s="81"/>
      <c r="AM1929" s="81"/>
      <c r="AN1929" s="81"/>
      <c r="AO1929" s="81"/>
      <c r="AP1929" s="81"/>
      <c r="AQ1929" s="81"/>
      <c r="AR1929" s="81"/>
      <c r="AS1929" s="81"/>
      <c r="AT1929" s="81"/>
      <c r="AU1929" s="81"/>
      <c r="AV1929" s="81"/>
      <c r="AW1929" s="81"/>
      <c r="AX1929" s="81"/>
      <c r="AY1929" s="81"/>
      <c r="AZ1929" s="81"/>
      <c r="BA1929" s="81"/>
      <c r="BB1929" s="81"/>
      <c r="BC1929" s="81"/>
      <c r="BD1929" s="81"/>
      <c r="BE1929" s="81"/>
      <c r="BF1929" s="81"/>
      <c r="BG1929" s="81"/>
      <c r="BH1929" s="81"/>
      <c r="BI1929" s="81"/>
      <c r="BJ1929" s="86"/>
      <c r="BK1929" s="86"/>
      <c r="BL1929" s="34"/>
      <c r="BM1929" s="86"/>
      <c r="BN1929" s="86"/>
      <c r="BO1929" s="86"/>
      <c r="BP1929" s="86"/>
      <c r="BQ1929" s="86"/>
      <c r="BR1929" s="86"/>
      <c r="BS1929" s="86"/>
      <c r="BT1929" s="86"/>
      <c r="BU1929" s="86"/>
      <c r="BV1929" s="86"/>
      <c r="BW1929" s="86"/>
      <c r="BX1929" s="86"/>
      <c r="BY1929" s="86"/>
      <c r="BZ1929" s="86"/>
      <c r="CA1929" s="86"/>
      <c r="CB1929" s="86"/>
      <c r="CC1929" s="86"/>
      <c r="CD1929" s="86"/>
      <c r="CE1929" s="86"/>
      <c r="CF1929" s="86"/>
      <c r="CG1929" s="86"/>
      <c r="CH1929" s="86"/>
      <c r="CI1929" s="86"/>
      <c r="CJ1929" s="86"/>
      <c r="CK1929" s="86"/>
      <c r="CS1929" s="1" t="s">
        <v>4203</v>
      </c>
    </row>
    <row r="1930" spans="1:97" ht="15.75" hidden="1" customHeight="1">
      <c r="A1930" s="86"/>
      <c r="B1930" s="106"/>
      <c r="C1930" s="81"/>
      <c r="D1930" s="106"/>
      <c r="E1930" s="106"/>
      <c r="F1930" s="106"/>
      <c r="G1930" s="106"/>
      <c r="H1930" s="106"/>
      <c r="I1930" s="106"/>
      <c r="J1930" s="106"/>
      <c r="K1930" s="106"/>
      <c r="L1930" s="106"/>
      <c r="M1930" s="81"/>
      <c r="N1930" s="81"/>
      <c r="O1930" s="81"/>
      <c r="P1930" s="81"/>
      <c r="Q1930" s="81"/>
      <c r="R1930" s="81"/>
      <c r="S1930" s="81"/>
      <c r="T1930" s="81"/>
      <c r="U1930" s="81"/>
      <c r="V1930" s="81"/>
      <c r="W1930" s="81"/>
      <c r="X1930" s="81"/>
      <c r="Y1930" s="81"/>
      <c r="Z1930" s="81"/>
      <c r="AA1930" s="81"/>
      <c r="AB1930" s="81"/>
      <c r="AC1930" s="81"/>
      <c r="AD1930" s="81"/>
      <c r="AE1930" s="81"/>
      <c r="AF1930" s="81"/>
      <c r="AG1930" s="81"/>
      <c r="AH1930" s="81"/>
      <c r="AI1930" s="81"/>
      <c r="AJ1930" s="81"/>
      <c r="AK1930" s="81"/>
      <c r="AL1930" s="81"/>
      <c r="AM1930" s="81"/>
      <c r="AN1930" s="81"/>
      <c r="AO1930" s="81"/>
      <c r="AP1930" s="81"/>
      <c r="AQ1930" s="81"/>
      <c r="AR1930" s="81"/>
      <c r="AS1930" s="81"/>
      <c r="AT1930" s="81"/>
      <c r="AU1930" s="81"/>
      <c r="AV1930" s="81"/>
      <c r="AW1930" s="81"/>
      <c r="AX1930" s="81"/>
      <c r="AY1930" s="81"/>
      <c r="AZ1930" s="81"/>
      <c r="BA1930" s="81"/>
      <c r="BB1930" s="81"/>
      <c r="BC1930" s="81"/>
      <c r="BD1930" s="81"/>
      <c r="BE1930" s="81"/>
      <c r="BF1930" s="81"/>
      <c r="BG1930" s="81"/>
      <c r="BH1930" s="81"/>
      <c r="BI1930" s="81"/>
      <c r="BJ1930" s="86"/>
      <c r="BK1930" s="86"/>
      <c r="BL1930" s="34"/>
      <c r="BM1930" s="86"/>
      <c r="BN1930" s="86"/>
      <c r="BO1930" s="86"/>
      <c r="BP1930" s="86"/>
      <c r="BQ1930" s="86"/>
      <c r="BR1930" s="86"/>
      <c r="BS1930" s="86"/>
      <c r="BT1930" s="86"/>
      <c r="BU1930" s="86"/>
      <c r="BV1930" s="86"/>
      <c r="BW1930" s="86"/>
      <c r="BX1930" s="86"/>
      <c r="BY1930" s="86"/>
      <c r="BZ1930" s="86"/>
      <c r="CA1930" s="86"/>
      <c r="CB1930" s="86"/>
      <c r="CC1930" s="86"/>
      <c r="CD1930" s="86"/>
      <c r="CE1930" s="86"/>
      <c r="CF1930" s="86"/>
      <c r="CG1930" s="86"/>
      <c r="CH1930" s="86"/>
      <c r="CI1930" s="86"/>
      <c r="CJ1930" s="86"/>
      <c r="CK1930" s="86"/>
      <c r="CS1930" s="1" t="s">
        <v>4204</v>
      </c>
    </row>
    <row r="1931" spans="1:97" ht="15.75" hidden="1" customHeight="1">
      <c r="A1931" s="86"/>
      <c r="B1931" s="106"/>
      <c r="C1931" s="81"/>
      <c r="D1931" s="106"/>
      <c r="E1931" s="106"/>
      <c r="F1931" s="106"/>
      <c r="G1931" s="106"/>
      <c r="H1931" s="106"/>
      <c r="I1931" s="106"/>
      <c r="J1931" s="106"/>
      <c r="K1931" s="106"/>
      <c r="L1931" s="106"/>
      <c r="M1931" s="81"/>
      <c r="N1931" s="81"/>
      <c r="O1931" s="81"/>
      <c r="P1931" s="81"/>
      <c r="Q1931" s="81"/>
      <c r="R1931" s="81"/>
      <c r="S1931" s="81"/>
      <c r="T1931" s="81"/>
      <c r="U1931" s="81"/>
      <c r="V1931" s="81"/>
      <c r="W1931" s="81"/>
      <c r="X1931" s="81"/>
      <c r="Y1931" s="81"/>
      <c r="Z1931" s="81"/>
      <c r="AA1931" s="81"/>
      <c r="AB1931" s="81"/>
      <c r="AC1931" s="81"/>
      <c r="AD1931" s="81"/>
      <c r="AE1931" s="81"/>
      <c r="AF1931" s="81"/>
      <c r="AG1931" s="81"/>
      <c r="AH1931" s="81"/>
      <c r="AI1931" s="81"/>
      <c r="AJ1931" s="81"/>
      <c r="AK1931" s="81"/>
      <c r="AL1931" s="81"/>
      <c r="AM1931" s="81"/>
      <c r="AN1931" s="81"/>
      <c r="AO1931" s="81"/>
      <c r="AP1931" s="81"/>
      <c r="AQ1931" s="81"/>
      <c r="AR1931" s="81"/>
      <c r="AS1931" s="81"/>
      <c r="AT1931" s="81"/>
      <c r="AU1931" s="81"/>
      <c r="AV1931" s="81"/>
      <c r="AW1931" s="81"/>
      <c r="AX1931" s="81"/>
      <c r="AY1931" s="81"/>
      <c r="AZ1931" s="81"/>
      <c r="BA1931" s="81"/>
      <c r="BB1931" s="81"/>
      <c r="BC1931" s="81"/>
      <c r="BD1931" s="81"/>
      <c r="BE1931" s="81"/>
      <c r="BF1931" s="81"/>
      <c r="BG1931" s="81"/>
      <c r="BH1931" s="81"/>
      <c r="BI1931" s="81"/>
      <c r="BJ1931" s="86"/>
      <c r="BK1931" s="86"/>
      <c r="BL1931" s="34"/>
      <c r="BM1931" s="86"/>
      <c r="BN1931" s="86"/>
      <c r="BO1931" s="86"/>
      <c r="BP1931" s="86"/>
      <c r="BQ1931" s="86"/>
      <c r="BR1931" s="86"/>
      <c r="BS1931" s="86"/>
      <c r="BT1931" s="86"/>
      <c r="BU1931" s="86"/>
      <c r="BV1931" s="86"/>
      <c r="BW1931" s="86"/>
      <c r="BX1931" s="86"/>
      <c r="BY1931" s="86"/>
      <c r="BZ1931" s="86"/>
      <c r="CA1931" s="86"/>
      <c r="CB1931" s="86"/>
      <c r="CC1931" s="86"/>
      <c r="CD1931" s="86"/>
      <c r="CE1931" s="86"/>
      <c r="CF1931" s="86"/>
      <c r="CG1931" s="86"/>
      <c r="CH1931" s="86"/>
      <c r="CI1931" s="86"/>
      <c r="CJ1931" s="86"/>
      <c r="CK1931" s="86"/>
      <c r="CS1931" s="1" t="s">
        <v>4205</v>
      </c>
    </row>
    <row r="1932" spans="1:97" ht="15.75" hidden="1" customHeight="1">
      <c r="A1932" s="86"/>
      <c r="B1932" s="106"/>
      <c r="C1932" s="81"/>
      <c r="D1932" s="106"/>
      <c r="E1932" s="106"/>
      <c r="F1932" s="106"/>
      <c r="G1932" s="106"/>
      <c r="H1932" s="106"/>
      <c r="I1932" s="106"/>
      <c r="J1932" s="106"/>
      <c r="K1932" s="106"/>
      <c r="L1932" s="106"/>
      <c r="M1932" s="81"/>
      <c r="N1932" s="81"/>
      <c r="O1932" s="81"/>
      <c r="P1932" s="81"/>
      <c r="Q1932" s="81"/>
      <c r="R1932" s="81"/>
      <c r="S1932" s="81"/>
      <c r="T1932" s="81"/>
      <c r="U1932" s="81"/>
      <c r="V1932" s="81"/>
      <c r="W1932" s="81"/>
      <c r="X1932" s="81"/>
      <c r="Y1932" s="81"/>
      <c r="Z1932" s="81"/>
      <c r="AA1932" s="81"/>
      <c r="AB1932" s="81"/>
      <c r="AC1932" s="81"/>
      <c r="AD1932" s="81"/>
      <c r="AE1932" s="81"/>
      <c r="AF1932" s="81"/>
      <c r="AG1932" s="81"/>
      <c r="AH1932" s="81"/>
      <c r="AI1932" s="81"/>
      <c r="AJ1932" s="81"/>
      <c r="AK1932" s="81"/>
      <c r="AL1932" s="81"/>
      <c r="AM1932" s="81"/>
      <c r="AN1932" s="81"/>
      <c r="AO1932" s="81"/>
      <c r="AP1932" s="81"/>
      <c r="AQ1932" s="81"/>
      <c r="AR1932" s="81"/>
      <c r="AS1932" s="81"/>
      <c r="AT1932" s="81"/>
      <c r="AU1932" s="81"/>
      <c r="AV1932" s="81"/>
      <c r="AW1932" s="81"/>
      <c r="AX1932" s="81"/>
      <c r="AY1932" s="81"/>
      <c r="AZ1932" s="81"/>
      <c r="BA1932" s="81"/>
      <c r="BB1932" s="81"/>
      <c r="BC1932" s="81"/>
      <c r="BD1932" s="81"/>
      <c r="BE1932" s="81"/>
      <c r="BF1932" s="81"/>
      <c r="BG1932" s="81"/>
      <c r="BH1932" s="81"/>
      <c r="BI1932" s="81"/>
      <c r="BJ1932" s="86"/>
      <c r="BK1932" s="86"/>
      <c r="BL1932" s="34"/>
      <c r="BM1932" s="86"/>
      <c r="BN1932" s="86"/>
      <c r="BO1932" s="86"/>
      <c r="BP1932" s="86"/>
      <c r="BQ1932" s="86"/>
      <c r="BR1932" s="86"/>
      <c r="BS1932" s="86"/>
      <c r="BT1932" s="86"/>
      <c r="BU1932" s="86"/>
      <c r="BV1932" s="86"/>
      <c r="BW1932" s="86"/>
      <c r="BX1932" s="86"/>
      <c r="BY1932" s="86"/>
      <c r="BZ1932" s="86"/>
      <c r="CA1932" s="86"/>
      <c r="CB1932" s="86"/>
      <c r="CC1932" s="86"/>
      <c r="CD1932" s="86"/>
      <c r="CE1932" s="86"/>
      <c r="CF1932" s="86"/>
      <c r="CG1932" s="86"/>
      <c r="CH1932" s="86"/>
      <c r="CI1932" s="86"/>
      <c r="CJ1932" s="86"/>
      <c r="CK1932" s="86"/>
      <c r="CS1932" s="1" t="s">
        <v>4206</v>
      </c>
    </row>
    <row r="1933" spans="1:97" ht="15.75" hidden="1" customHeight="1">
      <c r="A1933" s="86"/>
      <c r="B1933" s="106"/>
      <c r="C1933" s="81"/>
      <c r="D1933" s="106"/>
      <c r="E1933" s="106"/>
      <c r="F1933" s="106"/>
      <c r="G1933" s="106"/>
      <c r="H1933" s="106"/>
      <c r="I1933" s="106"/>
      <c r="J1933" s="106"/>
      <c r="K1933" s="106"/>
      <c r="L1933" s="106"/>
      <c r="M1933" s="81"/>
      <c r="N1933" s="81"/>
      <c r="O1933" s="81"/>
      <c r="P1933" s="81"/>
      <c r="Q1933" s="81"/>
      <c r="R1933" s="81"/>
      <c r="S1933" s="81"/>
      <c r="T1933" s="81"/>
      <c r="U1933" s="81"/>
      <c r="V1933" s="81"/>
      <c r="W1933" s="81"/>
      <c r="X1933" s="81"/>
      <c r="Y1933" s="81"/>
      <c r="Z1933" s="81"/>
      <c r="AA1933" s="81"/>
      <c r="AB1933" s="81"/>
      <c r="AC1933" s="81"/>
      <c r="AD1933" s="81"/>
      <c r="AE1933" s="81"/>
      <c r="AF1933" s="81"/>
      <c r="AG1933" s="81"/>
      <c r="AH1933" s="81"/>
      <c r="AI1933" s="81"/>
      <c r="AJ1933" s="81"/>
      <c r="AK1933" s="81"/>
      <c r="AL1933" s="81"/>
      <c r="AM1933" s="81"/>
      <c r="AN1933" s="81"/>
      <c r="AO1933" s="81"/>
      <c r="AP1933" s="81"/>
      <c r="AQ1933" s="81"/>
      <c r="AR1933" s="81"/>
      <c r="AS1933" s="81"/>
      <c r="AT1933" s="81"/>
      <c r="AU1933" s="81"/>
      <c r="AV1933" s="81"/>
      <c r="AW1933" s="81"/>
      <c r="AX1933" s="81"/>
      <c r="AY1933" s="81"/>
      <c r="AZ1933" s="81"/>
      <c r="BA1933" s="81"/>
      <c r="BB1933" s="81"/>
      <c r="BC1933" s="81"/>
      <c r="BD1933" s="81"/>
      <c r="BE1933" s="81"/>
      <c r="BF1933" s="81"/>
      <c r="BG1933" s="81"/>
      <c r="BH1933" s="81"/>
      <c r="BI1933" s="81"/>
      <c r="BJ1933" s="86"/>
      <c r="BK1933" s="86"/>
      <c r="BL1933" s="34"/>
      <c r="BM1933" s="86"/>
      <c r="BN1933" s="86"/>
      <c r="BO1933" s="86"/>
      <c r="BP1933" s="86"/>
      <c r="BQ1933" s="86"/>
      <c r="BR1933" s="86"/>
      <c r="BS1933" s="86"/>
      <c r="BT1933" s="86"/>
      <c r="BU1933" s="86"/>
      <c r="BV1933" s="86"/>
      <c r="BW1933" s="86"/>
      <c r="BX1933" s="86"/>
      <c r="BY1933" s="86"/>
      <c r="BZ1933" s="86"/>
      <c r="CA1933" s="86"/>
      <c r="CB1933" s="86"/>
      <c r="CC1933" s="86"/>
      <c r="CD1933" s="86"/>
      <c r="CE1933" s="86"/>
      <c r="CF1933" s="86"/>
      <c r="CG1933" s="86"/>
      <c r="CH1933" s="86"/>
      <c r="CI1933" s="86"/>
      <c r="CJ1933" s="86"/>
      <c r="CK1933" s="86"/>
      <c r="CS1933" s="1" t="s">
        <v>4207</v>
      </c>
    </row>
    <row r="1934" spans="1:97" ht="15.75" hidden="1" customHeight="1">
      <c r="A1934" s="86"/>
      <c r="B1934" s="106"/>
      <c r="C1934" s="81"/>
      <c r="D1934" s="106"/>
      <c r="E1934" s="106"/>
      <c r="F1934" s="106"/>
      <c r="G1934" s="106"/>
      <c r="H1934" s="106"/>
      <c r="I1934" s="106"/>
      <c r="J1934" s="106"/>
      <c r="K1934" s="106"/>
      <c r="L1934" s="106"/>
      <c r="M1934" s="81"/>
      <c r="N1934" s="81"/>
      <c r="O1934" s="81"/>
      <c r="P1934" s="81"/>
      <c r="Q1934" s="81"/>
      <c r="R1934" s="81"/>
      <c r="S1934" s="81"/>
      <c r="T1934" s="81"/>
      <c r="U1934" s="81"/>
      <c r="V1934" s="81"/>
      <c r="W1934" s="81"/>
      <c r="X1934" s="81"/>
      <c r="Y1934" s="81"/>
      <c r="Z1934" s="81"/>
      <c r="AA1934" s="81"/>
      <c r="AB1934" s="81"/>
      <c r="AC1934" s="81"/>
      <c r="AD1934" s="81"/>
      <c r="AE1934" s="81"/>
      <c r="AF1934" s="81"/>
      <c r="AG1934" s="81"/>
      <c r="AH1934" s="81"/>
      <c r="AI1934" s="81"/>
      <c r="AJ1934" s="81"/>
      <c r="AK1934" s="81"/>
      <c r="AL1934" s="81"/>
      <c r="AM1934" s="81"/>
      <c r="AN1934" s="81"/>
      <c r="AO1934" s="81"/>
      <c r="AP1934" s="81"/>
      <c r="AQ1934" s="81"/>
      <c r="AR1934" s="81"/>
      <c r="AS1934" s="81"/>
      <c r="AT1934" s="81"/>
      <c r="AU1934" s="81"/>
      <c r="AV1934" s="81"/>
      <c r="AW1934" s="81"/>
      <c r="AX1934" s="81"/>
      <c r="AY1934" s="81"/>
      <c r="AZ1934" s="81"/>
      <c r="BA1934" s="81"/>
      <c r="BB1934" s="81"/>
      <c r="BC1934" s="81"/>
      <c r="BD1934" s="81"/>
      <c r="BE1934" s="81"/>
      <c r="BF1934" s="81"/>
      <c r="BG1934" s="81"/>
      <c r="BH1934" s="81"/>
      <c r="BI1934" s="81"/>
      <c r="BJ1934" s="86"/>
      <c r="BK1934" s="86"/>
      <c r="BL1934" s="34"/>
      <c r="BM1934" s="86"/>
      <c r="BN1934" s="86"/>
      <c r="BO1934" s="86"/>
      <c r="BP1934" s="86"/>
      <c r="BQ1934" s="86"/>
      <c r="BR1934" s="86"/>
      <c r="BS1934" s="86"/>
      <c r="BT1934" s="86"/>
      <c r="BU1934" s="86"/>
      <c r="BV1934" s="86"/>
      <c r="BW1934" s="86"/>
      <c r="BX1934" s="86"/>
      <c r="BY1934" s="86"/>
      <c r="BZ1934" s="86"/>
      <c r="CA1934" s="86"/>
      <c r="CB1934" s="86"/>
      <c r="CC1934" s="86"/>
      <c r="CD1934" s="86"/>
      <c r="CE1934" s="86"/>
      <c r="CF1934" s="86"/>
      <c r="CG1934" s="86"/>
      <c r="CH1934" s="86"/>
      <c r="CI1934" s="86"/>
      <c r="CJ1934" s="86"/>
      <c r="CK1934" s="86"/>
      <c r="CS1934" s="1" t="s">
        <v>4208</v>
      </c>
    </row>
    <row r="1935" spans="1:97" ht="15.75" hidden="1" customHeight="1">
      <c r="A1935" s="86"/>
      <c r="B1935" s="106"/>
      <c r="C1935" s="81"/>
      <c r="D1935" s="106"/>
      <c r="E1935" s="106"/>
      <c r="F1935" s="106"/>
      <c r="G1935" s="106"/>
      <c r="H1935" s="106"/>
      <c r="I1935" s="106"/>
      <c r="J1935" s="106"/>
      <c r="K1935" s="106"/>
      <c r="L1935" s="106"/>
      <c r="M1935" s="81"/>
      <c r="N1935" s="81"/>
      <c r="O1935" s="81"/>
      <c r="P1935" s="81"/>
      <c r="Q1935" s="81"/>
      <c r="R1935" s="81"/>
      <c r="S1935" s="81"/>
      <c r="T1935" s="81"/>
      <c r="U1935" s="81"/>
      <c r="V1935" s="81"/>
      <c r="W1935" s="81"/>
      <c r="X1935" s="81"/>
      <c r="Y1935" s="81"/>
      <c r="Z1935" s="81"/>
      <c r="AA1935" s="81"/>
      <c r="AB1935" s="81"/>
      <c r="AC1935" s="81"/>
      <c r="AD1935" s="81"/>
      <c r="AE1935" s="81"/>
      <c r="AF1935" s="81"/>
      <c r="AG1935" s="81"/>
      <c r="AH1935" s="81"/>
      <c r="AI1935" s="81"/>
      <c r="AJ1935" s="81"/>
      <c r="AK1935" s="81"/>
      <c r="AL1935" s="81"/>
      <c r="AM1935" s="81"/>
      <c r="AN1935" s="81"/>
      <c r="AO1935" s="81"/>
      <c r="AP1935" s="81"/>
      <c r="AQ1935" s="81"/>
      <c r="AR1935" s="81"/>
      <c r="AS1935" s="81"/>
      <c r="AT1935" s="81"/>
      <c r="AU1935" s="81"/>
      <c r="AV1935" s="81"/>
      <c r="AW1935" s="81"/>
      <c r="AX1935" s="81"/>
      <c r="AY1935" s="81"/>
      <c r="AZ1935" s="81"/>
      <c r="BA1935" s="81"/>
      <c r="BB1935" s="81"/>
      <c r="BC1935" s="81"/>
      <c r="BD1935" s="81"/>
      <c r="BE1935" s="81"/>
      <c r="BF1935" s="81"/>
      <c r="BG1935" s="81"/>
      <c r="BH1935" s="81"/>
      <c r="BI1935" s="81"/>
      <c r="BJ1935" s="86"/>
      <c r="BK1935" s="86"/>
      <c r="BL1935" s="34"/>
      <c r="BM1935" s="86"/>
      <c r="BN1935" s="86"/>
      <c r="BO1935" s="86"/>
      <c r="BP1935" s="86"/>
      <c r="BQ1935" s="86"/>
      <c r="BR1935" s="86"/>
      <c r="BS1935" s="86"/>
      <c r="BT1935" s="86"/>
      <c r="BU1935" s="86"/>
      <c r="BV1935" s="86"/>
      <c r="BW1935" s="86"/>
      <c r="BX1935" s="86"/>
      <c r="BY1935" s="86"/>
      <c r="BZ1935" s="86"/>
      <c r="CA1935" s="86"/>
      <c r="CB1935" s="86"/>
      <c r="CC1935" s="86"/>
      <c r="CD1935" s="86"/>
      <c r="CE1935" s="86"/>
      <c r="CF1935" s="86"/>
      <c r="CG1935" s="86"/>
      <c r="CH1935" s="86"/>
      <c r="CI1935" s="86"/>
      <c r="CJ1935" s="86"/>
      <c r="CK1935" s="86"/>
      <c r="CS1935" s="1" t="s">
        <v>4209</v>
      </c>
    </row>
    <row r="1936" spans="1:97" ht="15.75" hidden="1" customHeight="1">
      <c r="A1936" s="86"/>
      <c r="B1936" s="106"/>
      <c r="C1936" s="81"/>
      <c r="D1936" s="106"/>
      <c r="E1936" s="106"/>
      <c r="F1936" s="106"/>
      <c r="G1936" s="106"/>
      <c r="H1936" s="106"/>
      <c r="I1936" s="106"/>
      <c r="J1936" s="106"/>
      <c r="K1936" s="106"/>
      <c r="L1936" s="106"/>
      <c r="M1936" s="81"/>
      <c r="N1936" s="81"/>
      <c r="O1936" s="81"/>
      <c r="P1936" s="81"/>
      <c r="Q1936" s="81"/>
      <c r="R1936" s="81"/>
      <c r="S1936" s="81"/>
      <c r="T1936" s="81"/>
      <c r="U1936" s="81"/>
      <c r="V1936" s="81"/>
      <c r="W1936" s="81"/>
      <c r="X1936" s="81"/>
      <c r="Y1936" s="81"/>
      <c r="Z1936" s="81"/>
      <c r="AA1936" s="81"/>
      <c r="AB1936" s="81"/>
      <c r="AC1936" s="81"/>
      <c r="AD1936" s="81"/>
      <c r="AE1936" s="81"/>
      <c r="AF1936" s="81"/>
      <c r="AG1936" s="81"/>
      <c r="AH1936" s="81"/>
      <c r="AI1936" s="81"/>
      <c r="AJ1936" s="81"/>
      <c r="AK1936" s="81"/>
      <c r="AL1936" s="81"/>
      <c r="AM1936" s="81"/>
      <c r="AN1936" s="81"/>
      <c r="AO1936" s="81"/>
      <c r="AP1936" s="81"/>
      <c r="AQ1936" s="81"/>
      <c r="AR1936" s="81"/>
      <c r="AS1936" s="81"/>
      <c r="AT1936" s="81"/>
      <c r="AU1936" s="81"/>
      <c r="AV1936" s="81"/>
      <c r="AW1936" s="81"/>
      <c r="AX1936" s="81"/>
      <c r="AY1936" s="81"/>
      <c r="AZ1936" s="81"/>
      <c r="BA1936" s="81"/>
      <c r="BB1936" s="81"/>
      <c r="BC1936" s="81"/>
      <c r="BD1936" s="81"/>
      <c r="BE1936" s="81"/>
      <c r="BF1936" s="81"/>
      <c r="BG1936" s="81"/>
      <c r="BH1936" s="81"/>
      <c r="BI1936" s="81"/>
      <c r="BJ1936" s="86"/>
      <c r="BK1936" s="86"/>
      <c r="BL1936" s="34"/>
      <c r="BM1936" s="86"/>
      <c r="BN1936" s="86"/>
      <c r="BO1936" s="86"/>
      <c r="BP1936" s="86"/>
      <c r="BQ1936" s="86"/>
      <c r="BR1936" s="86"/>
      <c r="BS1936" s="86"/>
      <c r="BT1936" s="86"/>
      <c r="BU1936" s="86"/>
      <c r="BV1936" s="86"/>
      <c r="BW1936" s="86"/>
      <c r="BX1936" s="86"/>
      <c r="BY1936" s="86"/>
      <c r="BZ1936" s="86"/>
      <c r="CA1936" s="86"/>
      <c r="CB1936" s="86"/>
      <c r="CC1936" s="86"/>
      <c r="CD1936" s="86"/>
      <c r="CE1936" s="86"/>
      <c r="CF1936" s="86"/>
      <c r="CG1936" s="86"/>
      <c r="CH1936" s="86"/>
      <c r="CI1936" s="86"/>
      <c r="CJ1936" s="86"/>
      <c r="CK1936" s="86"/>
      <c r="CS1936" s="1" t="s">
        <v>4210</v>
      </c>
    </row>
    <row r="1937" spans="1:97" ht="15.75" hidden="1" customHeight="1">
      <c r="A1937" s="86"/>
      <c r="B1937" s="106"/>
      <c r="C1937" s="81"/>
      <c r="D1937" s="106"/>
      <c r="E1937" s="106"/>
      <c r="F1937" s="106"/>
      <c r="G1937" s="106"/>
      <c r="H1937" s="106"/>
      <c r="I1937" s="106"/>
      <c r="J1937" s="106"/>
      <c r="K1937" s="106"/>
      <c r="L1937" s="106"/>
      <c r="M1937" s="81"/>
      <c r="N1937" s="81"/>
      <c r="O1937" s="81"/>
      <c r="P1937" s="81"/>
      <c r="Q1937" s="81"/>
      <c r="R1937" s="81"/>
      <c r="S1937" s="81"/>
      <c r="T1937" s="81"/>
      <c r="U1937" s="81"/>
      <c r="V1937" s="81"/>
      <c r="W1937" s="81"/>
      <c r="X1937" s="81"/>
      <c r="Y1937" s="81"/>
      <c r="Z1937" s="81"/>
      <c r="AA1937" s="81"/>
      <c r="AB1937" s="81"/>
      <c r="AC1937" s="81"/>
      <c r="AD1937" s="81"/>
      <c r="AE1937" s="81"/>
      <c r="AF1937" s="81"/>
      <c r="AG1937" s="81"/>
      <c r="AH1937" s="81"/>
      <c r="AI1937" s="81"/>
      <c r="AJ1937" s="81"/>
      <c r="AK1937" s="81"/>
      <c r="AL1937" s="81"/>
      <c r="AM1937" s="81"/>
      <c r="AN1937" s="81"/>
      <c r="AO1937" s="81"/>
      <c r="AP1937" s="81"/>
      <c r="AQ1937" s="81"/>
      <c r="AR1937" s="81"/>
      <c r="AS1937" s="81"/>
      <c r="AT1937" s="81"/>
      <c r="AU1937" s="81"/>
      <c r="AV1937" s="81"/>
      <c r="AW1937" s="81"/>
      <c r="AX1937" s="81"/>
      <c r="AY1937" s="81"/>
      <c r="AZ1937" s="81"/>
      <c r="BA1937" s="81"/>
      <c r="BB1937" s="81"/>
      <c r="BC1937" s="81"/>
      <c r="BD1937" s="81"/>
      <c r="BE1937" s="81"/>
      <c r="BF1937" s="81"/>
      <c r="BG1937" s="81"/>
      <c r="BH1937" s="81"/>
      <c r="BI1937" s="81"/>
      <c r="BJ1937" s="86"/>
      <c r="BK1937" s="86"/>
      <c r="BL1937" s="34"/>
      <c r="BM1937" s="86"/>
      <c r="BN1937" s="86"/>
      <c r="BO1937" s="86"/>
      <c r="BP1937" s="86"/>
      <c r="BQ1937" s="86"/>
      <c r="BR1937" s="86"/>
      <c r="BS1937" s="86"/>
      <c r="BT1937" s="86"/>
      <c r="BU1937" s="86"/>
      <c r="BV1937" s="86"/>
      <c r="BW1937" s="86"/>
      <c r="BX1937" s="86"/>
      <c r="BY1937" s="86"/>
      <c r="BZ1937" s="86"/>
      <c r="CA1937" s="86"/>
      <c r="CB1937" s="86"/>
      <c r="CC1937" s="86"/>
      <c r="CD1937" s="86"/>
      <c r="CE1937" s="86"/>
      <c r="CF1937" s="86"/>
      <c r="CG1937" s="86"/>
      <c r="CH1937" s="86"/>
      <c r="CI1937" s="86"/>
      <c r="CJ1937" s="86"/>
      <c r="CK1937" s="86"/>
      <c r="CS1937" s="1" t="s">
        <v>4211</v>
      </c>
    </row>
    <row r="1938" spans="1:97" ht="15.75" hidden="1" customHeight="1">
      <c r="A1938" s="86"/>
      <c r="B1938" s="106"/>
      <c r="C1938" s="81"/>
      <c r="D1938" s="106"/>
      <c r="E1938" s="106"/>
      <c r="F1938" s="106"/>
      <c r="G1938" s="106"/>
      <c r="H1938" s="106"/>
      <c r="I1938" s="106"/>
      <c r="J1938" s="106"/>
      <c r="K1938" s="106"/>
      <c r="L1938" s="106"/>
      <c r="M1938" s="81"/>
      <c r="N1938" s="81"/>
      <c r="O1938" s="81"/>
      <c r="P1938" s="81"/>
      <c r="Q1938" s="81"/>
      <c r="R1938" s="81"/>
      <c r="S1938" s="81"/>
      <c r="T1938" s="81"/>
      <c r="U1938" s="81"/>
      <c r="V1938" s="81"/>
      <c r="W1938" s="81"/>
      <c r="X1938" s="81"/>
      <c r="Y1938" s="81"/>
      <c r="Z1938" s="81"/>
      <c r="AA1938" s="81"/>
      <c r="AB1938" s="81"/>
      <c r="AC1938" s="81"/>
      <c r="AD1938" s="81"/>
      <c r="AE1938" s="81"/>
      <c r="AF1938" s="81"/>
      <c r="AG1938" s="81"/>
      <c r="AH1938" s="81"/>
      <c r="AI1938" s="81"/>
      <c r="AJ1938" s="81"/>
      <c r="AK1938" s="81"/>
      <c r="AL1938" s="81"/>
      <c r="AM1938" s="81"/>
      <c r="AN1938" s="81"/>
      <c r="AO1938" s="81"/>
      <c r="AP1938" s="81"/>
      <c r="AQ1938" s="81"/>
      <c r="AR1938" s="81"/>
      <c r="AS1938" s="81"/>
      <c r="AT1938" s="81"/>
      <c r="AU1938" s="81"/>
      <c r="AV1938" s="81"/>
      <c r="AW1938" s="81"/>
      <c r="AX1938" s="81"/>
      <c r="AY1938" s="81"/>
      <c r="AZ1938" s="81"/>
      <c r="BA1938" s="81"/>
      <c r="BB1938" s="81"/>
      <c r="BC1938" s="81"/>
      <c r="BD1938" s="81"/>
      <c r="BE1938" s="81"/>
      <c r="BF1938" s="81"/>
      <c r="BG1938" s="81"/>
      <c r="BH1938" s="81"/>
      <c r="BI1938" s="81"/>
      <c r="BJ1938" s="86"/>
      <c r="BK1938" s="86"/>
      <c r="BL1938" s="34"/>
      <c r="BM1938" s="86"/>
      <c r="BN1938" s="86"/>
      <c r="BO1938" s="86"/>
      <c r="BP1938" s="86"/>
      <c r="BQ1938" s="86"/>
      <c r="BR1938" s="86"/>
      <c r="BS1938" s="86"/>
      <c r="BT1938" s="86"/>
      <c r="BU1938" s="86"/>
      <c r="BV1938" s="86"/>
      <c r="BW1938" s="86"/>
      <c r="BX1938" s="86"/>
      <c r="BY1938" s="86"/>
      <c r="BZ1938" s="86"/>
      <c r="CA1938" s="86"/>
      <c r="CB1938" s="86"/>
      <c r="CC1938" s="86"/>
      <c r="CD1938" s="86"/>
      <c r="CE1938" s="86"/>
      <c r="CF1938" s="86"/>
      <c r="CG1938" s="86"/>
      <c r="CH1938" s="86"/>
      <c r="CI1938" s="86"/>
      <c r="CJ1938" s="86"/>
      <c r="CK1938" s="86"/>
      <c r="CS1938" s="1" t="s">
        <v>4212</v>
      </c>
    </row>
    <row r="1939" spans="1:97" ht="15.75" hidden="1" customHeight="1">
      <c r="A1939" s="86"/>
      <c r="B1939" s="106"/>
      <c r="C1939" s="81"/>
      <c r="D1939" s="106"/>
      <c r="E1939" s="106"/>
      <c r="F1939" s="106"/>
      <c r="G1939" s="106"/>
      <c r="H1939" s="106"/>
      <c r="I1939" s="106"/>
      <c r="J1939" s="106"/>
      <c r="K1939" s="106"/>
      <c r="L1939" s="106"/>
      <c r="M1939" s="81"/>
      <c r="N1939" s="81"/>
      <c r="O1939" s="81"/>
      <c r="P1939" s="81"/>
      <c r="Q1939" s="81"/>
      <c r="R1939" s="81"/>
      <c r="S1939" s="81"/>
      <c r="T1939" s="81"/>
      <c r="U1939" s="81"/>
      <c r="V1939" s="81"/>
      <c r="W1939" s="81"/>
      <c r="X1939" s="81"/>
      <c r="Y1939" s="81"/>
      <c r="Z1939" s="81"/>
      <c r="AA1939" s="81"/>
      <c r="AB1939" s="81"/>
      <c r="AC1939" s="81"/>
      <c r="AD1939" s="81"/>
      <c r="AE1939" s="81"/>
      <c r="AF1939" s="81"/>
      <c r="AG1939" s="81"/>
      <c r="AH1939" s="81"/>
      <c r="AI1939" s="81"/>
      <c r="AJ1939" s="81"/>
      <c r="AK1939" s="81"/>
      <c r="AL1939" s="81"/>
      <c r="AM1939" s="81"/>
      <c r="AN1939" s="81"/>
      <c r="AO1939" s="81"/>
      <c r="AP1939" s="81"/>
      <c r="AQ1939" s="81"/>
      <c r="AR1939" s="81"/>
      <c r="AS1939" s="81"/>
      <c r="AT1939" s="81"/>
      <c r="AU1939" s="81"/>
      <c r="AV1939" s="81"/>
      <c r="AW1939" s="81"/>
      <c r="AX1939" s="81"/>
      <c r="AY1939" s="81"/>
      <c r="AZ1939" s="81"/>
      <c r="BA1939" s="81"/>
      <c r="BB1939" s="81"/>
      <c r="BC1939" s="81"/>
      <c r="BD1939" s="81"/>
      <c r="BE1939" s="81"/>
      <c r="BF1939" s="81"/>
      <c r="BG1939" s="81"/>
      <c r="BH1939" s="81"/>
      <c r="BI1939" s="81"/>
      <c r="BJ1939" s="86"/>
      <c r="BK1939" s="86"/>
      <c r="BL1939" s="34"/>
      <c r="BM1939" s="86"/>
      <c r="BN1939" s="86"/>
      <c r="BO1939" s="86"/>
      <c r="BP1939" s="86"/>
      <c r="BQ1939" s="86"/>
      <c r="BR1939" s="86"/>
      <c r="BS1939" s="86"/>
      <c r="BT1939" s="86"/>
      <c r="BU1939" s="86"/>
      <c r="BV1939" s="86"/>
      <c r="BW1939" s="86"/>
      <c r="BX1939" s="86"/>
      <c r="BY1939" s="86"/>
      <c r="BZ1939" s="86"/>
      <c r="CA1939" s="86"/>
      <c r="CB1939" s="86"/>
      <c r="CC1939" s="86"/>
      <c r="CD1939" s="86"/>
      <c r="CE1939" s="86"/>
      <c r="CF1939" s="86"/>
      <c r="CG1939" s="86"/>
      <c r="CH1939" s="86"/>
      <c r="CI1939" s="86"/>
      <c r="CJ1939" s="86"/>
      <c r="CK1939" s="86"/>
      <c r="CS1939" s="1" t="s">
        <v>4213</v>
      </c>
    </row>
    <row r="1940" spans="1:97" ht="15.75" hidden="1" customHeight="1">
      <c r="A1940" s="86"/>
      <c r="B1940" s="106"/>
      <c r="C1940" s="81"/>
      <c r="D1940" s="106"/>
      <c r="E1940" s="106"/>
      <c r="F1940" s="106"/>
      <c r="G1940" s="106"/>
      <c r="H1940" s="106"/>
      <c r="I1940" s="106"/>
      <c r="J1940" s="106"/>
      <c r="K1940" s="106"/>
      <c r="L1940" s="106"/>
      <c r="M1940" s="81"/>
      <c r="N1940" s="81"/>
      <c r="O1940" s="81"/>
      <c r="P1940" s="81"/>
      <c r="Q1940" s="81"/>
      <c r="R1940" s="81"/>
      <c r="S1940" s="81"/>
      <c r="T1940" s="81"/>
      <c r="U1940" s="81"/>
      <c r="V1940" s="81"/>
      <c r="W1940" s="81"/>
      <c r="X1940" s="81"/>
      <c r="Y1940" s="81"/>
      <c r="Z1940" s="81"/>
      <c r="AA1940" s="81"/>
      <c r="AB1940" s="81"/>
      <c r="AC1940" s="81"/>
      <c r="AD1940" s="81"/>
      <c r="AE1940" s="81"/>
      <c r="AF1940" s="81"/>
      <c r="AG1940" s="81"/>
      <c r="AH1940" s="81"/>
      <c r="AI1940" s="81"/>
      <c r="AJ1940" s="81"/>
      <c r="AK1940" s="81"/>
      <c r="AL1940" s="81"/>
      <c r="AM1940" s="81"/>
      <c r="AN1940" s="81"/>
      <c r="AO1940" s="81"/>
      <c r="AP1940" s="81"/>
      <c r="AQ1940" s="81"/>
      <c r="AR1940" s="81"/>
      <c r="AS1940" s="81"/>
      <c r="AT1940" s="81"/>
      <c r="AU1940" s="81"/>
      <c r="AV1940" s="81"/>
      <c r="AW1940" s="81"/>
      <c r="AX1940" s="81"/>
      <c r="AY1940" s="81"/>
      <c r="AZ1940" s="81"/>
      <c r="BA1940" s="81"/>
      <c r="BB1940" s="81"/>
      <c r="BC1940" s="81"/>
      <c r="BD1940" s="81"/>
      <c r="BE1940" s="81"/>
      <c r="BF1940" s="81"/>
      <c r="BG1940" s="81"/>
      <c r="BH1940" s="81"/>
      <c r="BI1940" s="81"/>
      <c r="BJ1940" s="86"/>
      <c r="BK1940" s="86"/>
      <c r="BL1940" s="34"/>
      <c r="BM1940" s="86"/>
      <c r="BN1940" s="86"/>
      <c r="BO1940" s="86"/>
      <c r="BP1940" s="86"/>
      <c r="BQ1940" s="86"/>
      <c r="BR1940" s="86"/>
      <c r="BS1940" s="86"/>
      <c r="BT1940" s="86"/>
      <c r="BU1940" s="86"/>
      <c r="BV1940" s="86"/>
      <c r="BW1940" s="86"/>
      <c r="BX1940" s="86"/>
      <c r="BY1940" s="86"/>
      <c r="BZ1940" s="86"/>
      <c r="CA1940" s="86"/>
      <c r="CB1940" s="86"/>
      <c r="CC1940" s="86"/>
      <c r="CD1940" s="86"/>
      <c r="CE1940" s="86"/>
      <c r="CF1940" s="86"/>
      <c r="CG1940" s="86"/>
      <c r="CH1940" s="86"/>
      <c r="CI1940" s="86"/>
      <c r="CJ1940" s="86"/>
      <c r="CK1940" s="86"/>
      <c r="CS1940" s="1" t="s">
        <v>4214</v>
      </c>
    </row>
    <row r="1941" spans="1:97" ht="15.75" hidden="1" customHeight="1">
      <c r="A1941" s="86"/>
      <c r="B1941" s="106"/>
      <c r="C1941" s="81"/>
      <c r="D1941" s="106"/>
      <c r="E1941" s="106"/>
      <c r="F1941" s="106"/>
      <c r="G1941" s="106"/>
      <c r="H1941" s="106"/>
      <c r="I1941" s="106"/>
      <c r="J1941" s="106"/>
      <c r="K1941" s="106"/>
      <c r="L1941" s="106"/>
      <c r="M1941" s="81"/>
      <c r="N1941" s="81"/>
      <c r="O1941" s="81"/>
      <c r="P1941" s="81"/>
      <c r="Q1941" s="81"/>
      <c r="R1941" s="81"/>
      <c r="S1941" s="81"/>
      <c r="T1941" s="81"/>
      <c r="U1941" s="81"/>
      <c r="V1941" s="81"/>
      <c r="W1941" s="81"/>
      <c r="X1941" s="81"/>
      <c r="Y1941" s="81"/>
      <c r="Z1941" s="81"/>
      <c r="AA1941" s="81"/>
      <c r="AB1941" s="81"/>
      <c r="AC1941" s="81"/>
      <c r="AD1941" s="81"/>
      <c r="AE1941" s="81"/>
      <c r="AF1941" s="81"/>
      <c r="AG1941" s="81"/>
      <c r="AH1941" s="81"/>
      <c r="AI1941" s="81"/>
      <c r="AJ1941" s="81"/>
      <c r="AK1941" s="81"/>
      <c r="AL1941" s="81"/>
      <c r="AM1941" s="81"/>
      <c r="AN1941" s="81"/>
      <c r="AO1941" s="81"/>
      <c r="AP1941" s="81"/>
      <c r="AQ1941" s="81"/>
      <c r="AR1941" s="81"/>
      <c r="AS1941" s="81"/>
      <c r="AT1941" s="81"/>
      <c r="AU1941" s="81"/>
      <c r="AV1941" s="81"/>
      <c r="AW1941" s="81"/>
      <c r="AX1941" s="81"/>
      <c r="AY1941" s="81"/>
      <c r="AZ1941" s="81"/>
      <c r="BA1941" s="81"/>
      <c r="BB1941" s="81"/>
      <c r="BC1941" s="81"/>
      <c r="BD1941" s="81"/>
      <c r="BE1941" s="81"/>
      <c r="BF1941" s="81"/>
      <c r="BG1941" s="81"/>
      <c r="BH1941" s="81"/>
      <c r="BI1941" s="81"/>
      <c r="BJ1941" s="86"/>
      <c r="BK1941" s="86"/>
      <c r="BL1941" s="34"/>
      <c r="BM1941" s="86"/>
      <c r="BN1941" s="86"/>
      <c r="BO1941" s="86"/>
      <c r="BP1941" s="86"/>
      <c r="BQ1941" s="86"/>
      <c r="BR1941" s="86"/>
      <c r="BS1941" s="86"/>
      <c r="BT1941" s="86"/>
      <c r="BU1941" s="86"/>
      <c r="BV1941" s="86"/>
      <c r="BW1941" s="86"/>
      <c r="BX1941" s="86"/>
      <c r="BY1941" s="86"/>
      <c r="BZ1941" s="86"/>
      <c r="CA1941" s="86"/>
      <c r="CB1941" s="86"/>
      <c r="CC1941" s="86"/>
      <c r="CD1941" s="86"/>
      <c r="CE1941" s="86"/>
      <c r="CF1941" s="86"/>
      <c r="CG1941" s="86"/>
      <c r="CH1941" s="86"/>
      <c r="CI1941" s="86"/>
      <c r="CJ1941" s="86"/>
      <c r="CK1941" s="86"/>
      <c r="CS1941" s="1" t="s">
        <v>4215</v>
      </c>
    </row>
    <row r="1942" spans="1:97" ht="15.75" hidden="1" customHeight="1">
      <c r="A1942" s="86"/>
      <c r="B1942" s="106"/>
      <c r="C1942" s="81"/>
      <c r="D1942" s="106"/>
      <c r="E1942" s="106"/>
      <c r="F1942" s="106"/>
      <c r="G1942" s="106"/>
      <c r="H1942" s="106"/>
      <c r="I1942" s="106"/>
      <c r="J1942" s="106"/>
      <c r="K1942" s="106"/>
      <c r="L1942" s="106"/>
      <c r="M1942" s="81"/>
      <c r="N1942" s="81"/>
      <c r="O1942" s="81"/>
      <c r="P1942" s="81"/>
      <c r="Q1942" s="81"/>
      <c r="R1942" s="81"/>
      <c r="S1942" s="81"/>
      <c r="T1942" s="81"/>
      <c r="U1942" s="81"/>
      <c r="V1942" s="81"/>
      <c r="W1942" s="81"/>
      <c r="X1942" s="81"/>
      <c r="Y1942" s="81"/>
      <c r="Z1942" s="81"/>
      <c r="AA1942" s="81"/>
      <c r="AB1942" s="81"/>
      <c r="AC1942" s="81"/>
      <c r="AD1942" s="81"/>
      <c r="AE1942" s="81"/>
      <c r="AF1942" s="81"/>
      <c r="AG1942" s="81"/>
      <c r="AH1942" s="81"/>
      <c r="AI1942" s="81"/>
      <c r="AJ1942" s="81"/>
      <c r="AK1942" s="81"/>
      <c r="AL1942" s="81"/>
      <c r="AM1942" s="81"/>
      <c r="AN1942" s="81"/>
      <c r="AO1942" s="81"/>
      <c r="AP1942" s="81"/>
      <c r="AQ1942" s="81"/>
      <c r="AR1942" s="81"/>
      <c r="AS1942" s="81"/>
      <c r="AT1942" s="81"/>
      <c r="AU1942" s="81"/>
      <c r="AV1942" s="81"/>
      <c r="AW1942" s="81"/>
      <c r="AX1942" s="81"/>
      <c r="AY1942" s="81"/>
      <c r="AZ1942" s="81"/>
      <c r="BA1942" s="81"/>
      <c r="BB1942" s="81"/>
      <c r="BC1942" s="81"/>
      <c r="BD1942" s="81"/>
      <c r="BE1942" s="81"/>
      <c r="BF1942" s="81"/>
      <c r="BG1942" s="81"/>
      <c r="BH1942" s="81"/>
      <c r="BI1942" s="81"/>
      <c r="BJ1942" s="86"/>
      <c r="BK1942" s="86"/>
      <c r="BL1942" s="34"/>
      <c r="BM1942" s="86"/>
      <c r="BN1942" s="86"/>
      <c r="BO1942" s="86"/>
      <c r="BP1942" s="86"/>
      <c r="BQ1942" s="86"/>
      <c r="BR1942" s="86"/>
      <c r="BS1942" s="86"/>
      <c r="BT1942" s="86"/>
      <c r="BU1942" s="86"/>
      <c r="BV1942" s="86"/>
      <c r="BW1942" s="86"/>
      <c r="BX1942" s="86"/>
      <c r="BY1942" s="86"/>
      <c r="BZ1942" s="86"/>
      <c r="CA1942" s="86"/>
      <c r="CB1942" s="86"/>
      <c r="CC1942" s="86"/>
      <c r="CD1942" s="86"/>
      <c r="CE1942" s="86"/>
      <c r="CF1942" s="86"/>
      <c r="CG1942" s="86"/>
      <c r="CH1942" s="86"/>
      <c r="CI1942" s="86"/>
      <c r="CJ1942" s="86"/>
      <c r="CK1942" s="86"/>
      <c r="CS1942" s="1" t="s">
        <v>4216</v>
      </c>
    </row>
    <row r="1943" spans="1:97" ht="15.75" hidden="1" customHeight="1">
      <c r="A1943" s="86"/>
      <c r="B1943" s="106"/>
      <c r="C1943" s="81"/>
      <c r="D1943" s="106"/>
      <c r="E1943" s="106"/>
      <c r="F1943" s="106"/>
      <c r="G1943" s="106"/>
      <c r="H1943" s="106"/>
      <c r="I1943" s="106"/>
      <c r="J1943" s="106"/>
      <c r="K1943" s="106"/>
      <c r="L1943" s="106"/>
      <c r="M1943" s="81"/>
      <c r="N1943" s="81"/>
      <c r="O1943" s="81"/>
      <c r="P1943" s="81"/>
      <c r="Q1943" s="81"/>
      <c r="R1943" s="81"/>
      <c r="S1943" s="81"/>
      <c r="T1943" s="81"/>
      <c r="U1943" s="81"/>
      <c r="V1943" s="81"/>
      <c r="W1943" s="81"/>
      <c r="X1943" s="81"/>
      <c r="Y1943" s="81"/>
      <c r="Z1943" s="81"/>
      <c r="AA1943" s="81"/>
      <c r="AB1943" s="81"/>
      <c r="AC1943" s="81"/>
      <c r="AD1943" s="81"/>
      <c r="AE1943" s="81"/>
      <c r="AF1943" s="81"/>
      <c r="AG1943" s="81"/>
      <c r="AH1943" s="81"/>
      <c r="AI1943" s="81"/>
      <c r="AJ1943" s="81"/>
      <c r="AK1943" s="81"/>
      <c r="AL1943" s="81"/>
      <c r="AM1943" s="81"/>
      <c r="AN1943" s="81"/>
      <c r="AO1943" s="81"/>
      <c r="AP1943" s="81"/>
      <c r="AQ1943" s="81"/>
      <c r="AR1943" s="81"/>
      <c r="AS1943" s="81"/>
      <c r="AT1943" s="81"/>
      <c r="AU1943" s="81"/>
      <c r="AV1943" s="81"/>
      <c r="AW1943" s="81"/>
      <c r="AX1943" s="81"/>
      <c r="AY1943" s="81"/>
      <c r="AZ1943" s="81"/>
      <c r="BA1943" s="81"/>
      <c r="BB1943" s="81"/>
      <c r="BC1943" s="81"/>
      <c r="BD1943" s="81"/>
      <c r="BE1943" s="81"/>
      <c r="BF1943" s="81"/>
      <c r="BG1943" s="81"/>
      <c r="BH1943" s="81"/>
      <c r="BI1943" s="81"/>
      <c r="BJ1943" s="86"/>
      <c r="BK1943" s="86"/>
      <c r="BL1943" s="34"/>
      <c r="BM1943" s="86"/>
      <c r="BN1943" s="86"/>
      <c r="BO1943" s="86"/>
      <c r="BP1943" s="86"/>
      <c r="BQ1943" s="86"/>
      <c r="BR1943" s="86"/>
      <c r="BS1943" s="86"/>
      <c r="BT1943" s="86"/>
      <c r="BU1943" s="86"/>
      <c r="BV1943" s="86"/>
      <c r="BW1943" s="86"/>
      <c r="BX1943" s="86"/>
      <c r="BY1943" s="86"/>
      <c r="BZ1943" s="86"/>
      <c r="CA1943" s="86"/>
      <c r="CB1943" s="86"/>
      <c r="CC1943" s="86"/>
      <c r="CD1943" s="86"/>
      <c r="CE1943" s="86"/>
      <c r="CF1943" s="86"/>
      <c r="CG1943" s="86"/>
      <c r="CH1943" s="86"/>
      <c r="CI1943" s="86"/>
      <c r="CJ1943" s="86"/>
      <c r="CK1943" s="86"/>
      <c r="CS1943" s="1" t="s">
        <v>602</v>
      </c>
    </row>
    <row r="1944" spans="1:97" ht="15.75" hidden="1" customHeight="1">
      <c r="A1944" s="86"/>
      <c r="B1944" s="106"/>
      <c r="C1944" s="81"/>
      <c r="D1944" s="106"/>
      <c r="E1944" s="106"/>
      <c r="F1944" s="106"/>
      <c r="G1944" s="106"/>
      <c r="H1944" s="106"/>
      <c r="I1944" s="106"/>
      <c r="J1944" s="106"/>
      <c r="K1944" s="106"/>
      <c r="L1944" s="106"/>
      <c r="M1944" s="81"/>
      <c r="N1944" s="81"/>
      <c r="O1944" s="81"/>
      <c r="P1944" s="81"/>
      <c r="Q1944" s="81"/>
      <c r="R1944" s="81"/>
      <c r="S1944" s="81"/>
      <c r="T1944" s="81"/>
      <c r="U1944" s="81"/>
      <c r="V1944" s="81"/>
      <c r="W1944" s="81"/>
      <c r="X1944" s="81"/>
      <c r="Y1944" s="81"/>
      <c r="Z1944" s="81"/>
      <c r="AA1944" s="81"/>
      <c r="AB1944" s="81"/>
      <c r="AC1944" s="81"/>
      <c r="AD1944" s="81"/>
      <c r="AE1944" s="81"/>
      <c r="AF1944" s="81"/>
      <c r="AG1944" s="81"/>
      <c r="AH1944" s="81"/>
      <c r="AI1944" s="81"/>
      <c r="AJ1944" s="81"/>
      <c r="AK1944" s="81"/>
      <c r="AL1944" s="81"/>
      <c r="AM1944" s="81"/>
      <c r="AN1944" s="81"/>
      <c r="AO1944" s="81"/>
      <c r="AP1944" s="81"/>
      <c r="AQ1944" s="81"/>
      <c r="AR1944" s="81"/>
      <c r="AS1944" s="81"/>
      <c r="AT1944" s="81"/>
      <c r="AU1944" s="81"/>
      <c r="AV1944" s="81"/>
      <c r="AW1944" s="81"/>
      <c r="AX1944" s="81"/>
      <c r="AY1944" s="81"/>
      <c r="AZ1944" s="81"/>
      <c r="BA1944" s="81"/>
      <c r="BB1944" s="81"/>
      <c r="BC1944" s="81"/>
      <c r="BD1944" s="81"/>
      <c r="BE1944" s="81"/>
      <c r="BF1944" s="81"/>
      <c r="BG1944" s="81"/>
      <c r="BH1944" s="81"/>
      <c r="BI1944" s="81"/>
      <c r="BJ1944" s="86"/>
      <c r="BK1944" s="86"/>
      <c r="BL1944" s="34"/>
      <c r="BM1944" s="86"/>
      <c r="BN1944" s="86"/>
      <c r="BO1944" s="86"/>
      <c r="BP1944" s="86"/>
      <c r="BQ1944" s="86"/>
      <c r="BR1944" s="86"/>
      <c r="BS1944" s="86"/>
      <c r="BT1944" s="86"/>
      <c r="BU1944" s="86"/>
      <c r="BV1944" s="86"/>
      <c r="BW1944" s="86"/>
      <c r="BX1944" s="86"/>
      <c r="BY1944" s="86"/>
      <c r="BZ1944" s="86"/>
      <c r="CA1944" s="86"/>
      <c r="CB1944" s="86"/>
      <c r="CC1944" s="86"/>
      <c r="CD1944" s="86"/>
      <c r="CE1944" s="86"/>
      <c r="CF1944" s="86"/>
      <c r="CG1944" s="86"/>
      <c r="CH1944" s="86"/>
      <c r="CI1944" s="86"/>
      <c r="CJ1944" s="86"/>
      <c r="CK1944" s="86"/>
      <c r="CS1944" s="1" t="s">
        <v>689</v>
      </c>
    </row>
    <row r="1945" spans="1:97" ht="15.75" hidden="1" customHeight="1">
      <c r="A1945" s="86"/>
      <c r="B1945" s="106"/>
      <c r="C1945" s="81"/>
      <c r="D1945" s="106"/>
      <c r="E1945" s="106"/>
      <c r="F1945" s="106"/>
      <c r="G1945" s="106"/>
      <c r="H1945" s="106"/>
      <c r="I1945" s="106"/>
      <c r="J1945" s="106"/>
      <c r="K1945" s="106"/>
      <c r="L1945" s="106"/>
      <c r="M1945" s="81"/>
      <c r="N1945" s="81"/>
      <c r="O1945" s="81"/>
      <c r="P1945" s="81"/>
      <c r="Q1945" s="81"/>
      <c r="R1945" s="81"/>
      <c r="S1945" s="81"/>
      <c r="T1945" s="81"/>
      <c r="U1945" s="81"/>
      <c r="V1945" s="81"/>
      <c r="W1945" s="81"/>
      <c r="X1945" s="81"/>
      <c r="Y1945" s="81"/>
      <c r="Z1945" s="81"/>
      <c r="AA1945" s="81"/>
      <c r="AB1945" s="81"/>
      <c r="AC1945" s="81"/>
      <c r="AD1945" s="81"/>
      <c r="AE1945" s="81"/>
      <c r="AF1945" s="81"/>
      <c r="AG1945" s="81"/>
      <c r="AH1945" s="81"/>
      <c r="AI1945" s="81"/>
      <c r="AJ1945" s="81"/>
      <c r="AK1945" s="81"/>
      <c r="AL1945" s="81"/>
      <c r="AM1945" s="81"/>
      <c r="AN1945" s="81"/>
      <c r="AO1945" s="81"/>
      <c r="AP1945" s="81"/>
      <c r="AQ1945" s="81"/>
      <c r="AR1945" s="81"/>
      <c r="AS1945" s="81"/>
      <c r="AT1945" s="81"/>
      <c r="AU1945" s="81"/>
      <c r="AV1945" s="81"/>
      <c r="AW1945" s="81"/>
      <c r="AX1945" s="81"/>
      <c r="AY1945" s="81"/>
      <c r="AZ1945" s="81"/>
      <c r="BA1945" s="81"/>
      <c r="BB1945" s="81"/>
      <c r="BC1945" s="81"/>
      <c r="BD1945" s="81"/>
      <c r="BE1945" s="81"/>
      <c r="BF1945" s="81"/>
      <c r="BG1945" s="81"/>
      <c r="BH1945" s="81"/>
      <c r="BI1945" s="81"/>
      <c r="BJ1945" s="86"/>
      <c r="BK1945" s="86"/>
      <c r="BL1945" s="34"/>
      <c r="BM1945" s="86"/>
      <c r="BN1945" s="86"/>
      <c r="BO1945" s="86"/>
      <c r="BP1945" s="86"/>
      <c r="BQ1945" s="86"/>
      <c r="BR1945" s="86"/>
      <c r="BS1945" s="86"/>
      <c r="BT1945" s="86"/>
      <c r="BU1945" s="86"/>
      <c r="BV1945" s="86"/>
      <c r="BW1945" s="86"/>
      <c r="BX1945" s="86"/>
      <c r="BY1945" s="86"/>
      <c r="BZ1945" s="86"/>
      <c r="CA1945" s="86"/>
      <c r="CB1945" s="86"/>
      <c r="CC1945" s="86"/>
      <c r="CD1945" s="86"/>
      <c r="CE1945" s="86"/>
      <c r="CF1945" s="86"/>
      <c r="CG1945" s="86"/>
      <c r="CH1945" s="86"/>
      <c r="CI1945" s="86"/>
      <c r="CJ1945" s="86"/>
      <c r="CK1945" s="86"/>
      <c r="CS1945" s="1" t="s">
        <v>4217</v>
      </c>
    </row>
    <row r="1946" spans="1:97" ht="15.75" hidden="1" customHeight="1">
      <c r="A1946" s="86"/>
      <c r="B1946" s="106"/>
      <c r="C1946" s="81"/>
      <c r="D1946" s="106"/>
      <c r="E1946" s="106"/>
      <c r="F1946" s="106"/>
      <c r="G1946" s="106"/>
      <c r="H1946" s="106"/>
      <c r="I1946" s="106"/>
      <c r="J1946" s="106"/>
      <c r="K1946" s="106"/>
      <c r="L1946" s="106"/>
      <c r="M1946" s="81"/>
      <c r="N1946" s="81"/>
      <c r="O1946" s="81"/>
      <c r="P1946" s="81"/>
      <c r="Q1946" s="81"/>
      <c r="R1946" s="81"/>
      <c r="S1946" s="81"/>
      <c r="T1946" s="81"/>
      <c r="U1946" s="81"/>
      <c r="V1946" s="81"/>
      <c r="W1946" s="81"/>
      <c r="X1946" s="81"/>
      <c r="Y1946" s="81"/>
      <c r="Z1946" s="81"/>
      <c r="AA1946" s="81"/>
      <c r="AB1946" s="81"/>
      <c r="AC1946" s="81"/>
      <c r="AD1946" s="81"/>
      <c r="AE1946" s="81"/>
      <c r="AF1946" s="81"/>
      <c r="AG1946" s="81"/>
      <c r="AH1946" s="81"/>
      <c r="AI1946" s="81"/>
      <c r="AJ1946" s="81"/>
      <c r="AK1946" s="81"/>
      <c r="AL1946" s="81"/>
      <c r="AM1946" s="81"/>
      <c r="AN1946" s="81"/>
      <c r="AO1946" s="81"/>
      <c r="AP1946" s="81"/>
      <c r="AQ1946" s="81"/>
      <c r="AR1946" s="81"/>
      <c r="AS1946" s="81"/>
      <c r="AT1946" s="81"/>
      <c r="AU1946" s="81"/>
      <c r="AV1946" s="81"/>
      <c r="AW1946" s="81"/>
      <c r="AX1946" s="81"/>
      <c r="AY1946" s="81"/>
      <c r="AZ1946" s="81"/>
      <c r="BA1946" s="81"/>
      <c r="BB1946" s="81"/>
      <c r="BC1946" s="81"/>
      <c r="BD1946" s="81"/>
      <c r="BE1946" s="81"/>
      <c r="BF1946" s="81"/>
      <c r="BG1946" s="81"/>
      <c r="BH1946" s="81"/>
      <c r="BI1946" s="81"/>
      <c r="BJ1946" s="86"/>
      <c r="BK1946" s="86"/>
      <c r="BL1946" s="34"/>
      <c r="BM1946" s="86"/>
      <c r="BN1946" s="86"/>
      <c r="BO1946" s="86"/>
      <c r="BP1946" s="86"/>
      <c r="BQ1946" s="86"/>
      <c r="BR1946" s="86"/>
      <c r="BS1946" s="86"/>
      <c r="BT1946" s="86"/>
      <c r="BU1946" s="86"/>
      <c r="BV1946" s="86"/>
      <c r="BW1946" s="86"/>
      <c r="BX1946" s="86"/>
      <c r="BY1946" s="86"/>
      <c r="BZ1946" s="86"/>
      <c r="CA1946" s="86"/>
      <c r="CB1946" s="86"/>
      <c r="CC1946" s="86"/>
      <c r="CD1946" s="86"/>
      <c r="CE1946" s="86"/>
      <c r="CF1946" s="86"/>
      <c r="CG1946" s="86"/>
      <c r="CH1946" s="86"/>
      <c r="CI1946" s="86"/>
      <c r="CJ1946" s="86"/>
      <c r="CK1946" s="86"/>
      <c r="CS1946" s="1" t="s">
        <v>4218</v>
      </c>
    </row>
    <row r="1947" spans="1:97" ht="15.75" hidden="1" customHeight="1">
      <c r="A1947" s="86"/>
      <c r="B1947" s="106"/>
      <c r="C1947" s="81"/>
      <c r="D1947" s="106"/>
      <c r="E1947" s="106"/>
      <c r="F1947" s="106"/>
      <c r="G1947" s="106"/>
      <c r="H1947" s="106"/>
      <c r="I1947" s="106"/>
      <c r="J1947" s="106"/>
      <c r="K1947" s="106"/>
      <c r="L1947" s="106"/>
      <c r="M1947" s="81"/>
      <c r="N1947" s="81"/>
      <c r="O1947" s="81"/>
      <c r="P1947" s="81"/>
      <c r="Q1947" s="81"/>
      <c r="R1947" s="81"/>
      <c r="S1947" s="81"/>
      <c r="T1947" s="81"/>
      <c r="U1947" s="81"/>
      <c r="V1947" s="81"/>
      <c r="W1947" s="81"/>
      <c r="X1947" s="81"/>
      <c r="Y1947" s="81"/>
      <c r="Z1947" s="81"/>
      <c r="AA1947" s="81"/>
      <c r="AB1947" s="81"/>
      <c r="AC1947" s="81"/>
      <c r="AD1947" s="81"/>
      <c r="AE1947" s="81"/>
      <c r="AF1947" s="81"/>
      <c r="AG1947" s="81"/>
      <c r="AH1947" s="81"/>
      <c r="AI1947" s="81"/>
      <c r="AJ1947" s="81"/>
      <c r="AK1947" s="81"/>
      <c r="AL1947" s="81"/>
      <c r="AM1947" s="81"/>
      <c r="AN1947" s="81"/>
      <c r="AO1947" s="81"/>
      <c r="AP1947" s="81"/>
      <c r="AQ1947" s="81"/>
      <c r="AR1947" s="81"/>
      <c r="AS1947" s="81"/>
      <c r="AT1947" s="81"/>
      <c r="AU1947" s="81"/>
      <c r="AV1947" s="81"/>
      <c r="AW1947" s="81"/>
      <c r="AX1947" s="81"/>
      <c r="AY1947" s="81"/>
      <c r="AZ1947" s="81"/>
      <c r="BA1947" s="81"/>
      <c r="BB1947" s="81"/>
      <c r="BC1947" s="81"/>
      <c r="BD1947" s="81"/>
      <c r="BE1947" s="81"/>
      <c r="BF1947" s="81"/>
      <c r="BG1947" s="81"/>
      <c r="BH1947" s="81"/>
      <c r="BI1947" s="81"/>
      <c r="BJ1947" s="86"/>
      <c r="BK1947" s="86"/>
      <c r="BL1947" s="34"/>
      <c r="BM1947" s="86"/>
      <c r="BN1947" s="86"/>
      <c r="BO1947" s="86"/>
      <c r="BP1947" s="86"/>
      <c r="BQ1947" s="86"/>
      <c r="BR1947" s="86"/>
      <c r="BS1947" s="86"/>
      <c r="BT1947" s="86"/>
      <c r="BU1947" s="86"/>
      <c r="BV1947" s="86"/>
      <c r="BW1947" s="86"/>
      <c r="BX1947" s="86"/>
      <c r="BY1947" s="86"/>
      <c r="BZ1947" s="86"/>
      <c r="CA1947" s="86"/>
      <c r="CB1947" s="86"/>
      <c r="CC1947" s="86"/>
      <c r="CD1947" s="86"/>
      <c r="CE1947" s="86"/>
      <c r="CF1947" s="86"/>
      <c r="CG1947" s="86"/>
      <c r="CH1947" s="86"/>
      <c r="CI1947" s="86"/>
      <c r="CJ1947" s="86"/>
      <c r="CK1947" s="86"/>
      <c r="CS1947" s="1" t="s">
        <v>4219</v>
      </c>
    </row>
    <row r="1948" spans="1:97" ht="15.75" hidden="1" customHeight="1">
      <c r="A1948" s="86"/>
      <c r="B1948" s="106"/>
      <c r="C1948" s="81"/>
      <c r="D1948" s="106"/>
      <c r="E1948" s="106"/>
      <c r="F1948" s="106"/>
      <c r="G1948" s="106"/>
      <c r="H1948" s="106"/>
      <c r="I1948" s="106"/>
      <c r="J1948" s="106"/>
      <c r="K1948" s="106"/>
      <c r="L1948" s="106"/>
      <c r="M1948" s="81"/>
      <c r="N1948" s="81"/>
      <c r="O1948" s="81"/>
      <c r="P1948" s="81"/>
      <c r="Q1948" s="81"/>
      <c r="R1948" s="81"/>
      <c r="S1948" s="81"/>
      <c r="T1948" s="81"/>
      <c r="U1948" s="81"/>
      <c r="V1948" s="81"/>
      <c r="W1948" s="81"/>
      <c r="X1948" s="81"/>
      <c r="Y1948" s="81"/>
      <c r="Z1948" s="81"/>
      <c r="AA1948" s="81"/>
      <c r="AB1948" s="81"/>
      <c r="AC1948" s="81"/>
      <c r="AD1948" s="81"/>
      <c r="AE1948" s="81"/>
      <c r="AF1948" s="81"/>
      <c r="AG1948" s="81"/>
      <c r="AH1948" s="81"/>
      <c r="AI1948" s="81"/>
      <c r="AJ1948" s="81"/>
      <c r="AK1948" s="81"/>
      <c r="AL1948" s="81"/>
      <c r="AM1948" s="81"/>
      <c r="AN1948" s="81"/>
      <c r="AO1948" s="81"/>
      <c r="AP1948" s="81"/>
      <c r="AQ1948" s="81"/>
      <c r="AR1948" s="81"/>
      <c r="AS1948" s="81"/>
      <c r="AT1948" s="81"/>
      <c r="AU1948" s="81"/>
      <c r="AV1948" s="81"/>
      <c r="AW1948" s="81"/>
      <c r="AX1948" s="81"/>
      <c r="AY1948" s="81"/>
      <c r="AZ1948" s="81"/>
      <c r="BA1948" s="81"/>
      <c r="BB1948" s="81"/>
      <c r="BC1948" s="81"/>
      <c r="BD1948" s="81"/>
      <c r="BE1948" s="81"/>
      <c r="BF1948" s="81"/>
      <c r="BG1948" s="81"/>
      <c r="BH1948" s="81"/>
      <c r="BI1948" s="81"/>
      <c r="BJ1948" s="86"/>
      <c r="BK1948" s="86"/>
      <c r="BL1948" s="34"/>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S1948" s="1" t="s">
        <v>4220</v>
      </c>
    </row>
    <row r="1949" spans="1:97" ht="15.75" hidden="1" customHeight="1">
      <c r="A1949" s="86"/>
      <c r="B1949" s="106"/>
      <c r="C1949" s="81"/>
      <c r="D1949" s="106"/>
      <c r="E1949" s="106"/>
      <c r="F1949" s="106"/>
      <c r="G1949" s="106"/>
      <c r="H1949" s="106"/>
      <c r="I1949" s="106"/>
      <c r="J1949" s="106"/>
      <c r="K1949" s="106"/>
      <c r="L1949" s="106"/>
      <c r="M1949" s="81"/>
      <c r="N1949" s="81"/>
      <c r="O1949" s="81"/>
      <c r="P1949" s="81"/>
      <c r="Q1949" s="81"/>
      <c r="R1949" s="81"/>
      <c r="S1949" s="81"/>
      <c r="T1949" s="81"/>
      <c r="U1949" s="81"/>
      <c r="V1949" s="81"/>
      <c r="W1949" s="81"/>
      <c r="X1949" s="81"/>
      <c r="Y1949" s="81"/>
      <c r="Z1949" s="81"/>
      <c r="AA1949" s="81"/>
      <c r="AB1949" s="81"/>
      <c r="AC1949" s="81"/>
      <c r="AD1949" s="81"/>
      <c r="AE1949" s="81"/>
      <c r="AF1949" s="81"/>
      <c r="AG1949" s="81"/>
      <c r="AH1949" s="81"/>
      <c r="AI1949" s="81"/>
      <c r="AJ1949" s="81"/>
      <c r="AK1949" s="81"/>
      <c r="AL1949" s="81"/>
      <c r="AM1949" s="81"/>
      <c r="AN1949" s="81"/>
      <c r="AO1949" s="81"/>
      <c r="AP1949" s="81"/>
      <c r="AQ1949" s="81"/>
      <c r="AR1949" s="81"/>
      <c r="AS1949" s="81"/>
      <c r="AT1949" s="81"/>
      <c r="AU1949" s="81"/>
      <c r="AV1949" s="81"/>
      <c r="AW1949" s="81"/>
      <c r="AX1949" s="81"/>
      <c r="AY1949" s="81"/>
      <c r="AZ1949" s="81"/>
      <c r="BA1949" s="81"/>
      <c r="BB1949" s="81"/>
      <c r="BC1949" s="81"/>
      <c r="BD1949" s="81"/>
      <c r="BE1949" s="81"/>
      <c r="BF1949" s="81"/>
      <c r="BG1949" s="81"/>
      <c r="BH1949" s="81"/>
      <c r="BI1949" s="81"/>
      <c r="BJ1949" s="86"/>
      <c r="BK1949" s="86"/>
      <c r="BL1949" s="34"/>
      <c r="BM1949" s="86"/>
      <c r="BN1949" s="86"/>
      <c r="BO1949" s="86"/>
      <c r="BP1949" s="86"/>
      <c r="BQ1949" s="86"/>
      <c r="BR1949" s="86"/>
      <c r="BS1949" s="86"/>
      <c r="BT1949" s="86"/>
      <c r="BU1949" s="86"/>
      <c r="BV1949" s="86"/>
      <c r="BW1949" s="86"/>
      <c r="BX1949" s="86"/>
      <c r="BY1949" s="86"/>
      <c r="BZ1949" s="86"/>
      <c r="CA1949" s="86"/>
      <c r="CB1949" s="86"/>
      <c r="CC1949" s="86"/>
      <c r="CD1949" s="86"/>
      <c r="CE1949" s="86"/>
      <c r="CF1949" s="86"/>
      <c r="CG1949" s="86"/>
      <c r="CH1949" s="86"/>
      <c r="CI1949" s="86"/>
      <c r="CJ1949" s="86"/>
      <c r="CK1949" s="86"/>
      <c r="CS1949" s="1" t="s">
        <v>4221</v>
      </c>
    </row>
    <row r="1950" spans="1:97" ht="15.75" hidden="1" customHeight="1">
      <c r="A1950" s="86"/>
      <c r="B1950" s="106"/>
      <c r="C1950" s="81"/>
      <c r="D1950" s="106"/>
      <c r="E1950" s="106"/>
      <c r="F1950" s="106"/>
      <c r="G1950" s="106"/>
      <c r="H1950" s="106"/>
      <c r="I1950" s="106"/>
      <c r="J1950" s="106"/>
      <c r="K1950" s="106"/>
      <c r="L1950" s="106"/>
      <c r="M1950" s="81"/>
      <c r="N1950" s="81"/>
      <c r="O1950" s="81"/>
      <c r="P1950" s="81"/>
      <c r="Q1950" s="81"/>
      <c r="R1950" s="81"/>
      <c r="S1950" s="81"/>
      <c r="T1950" s="81"/>
      <c r="U1950" s="81"/>
      <c r="V1950" s="81"/>
      <c r="W1950" s="81"/>
      <c r="X1950" s="81"/>
      <c r="Y1950" s="81"/>
      <c r="Z1950" s="81"/>
      <c r="AA1950" s="81"/>
      <c r="AB1950" s="81"/>
      <c r="AC1950" s="81"/>
      <c r="AD1950" s="81"/>
      <c r="AE1950" s="81"/>
      <c r="AF1950" s="81"/>
      <c r="AG1950" s="81"/>
      <c r="AH1950" s="81"/>
      <c r="AI1950" s="81"/>
      <c r="AJ1950" s="81"/>
      <c r="AK1950" s="81"/>
      <c r="AL1950" s="81"/>
      <c r="AM1950" s="81"/>
      <c r="AN1950" s="81"/>
      <c r="AO1950" s="81"/>
      <c r="AP1950" s="81"/>
      <c r="AQ1950" s="81"/>
      <c r="AR1950" s="81"/>
      <c r="AS1950" s="81"/>
      <c r="AT1950" s="81"/>
      <c r="AU1950" s="81"/>
      <c r="AV1950" s="81"/>
      <c r="AW1950" s="81"/>
      <c r="AX1950" s="81"/>
      <c r="AY1950" s="81"/>
      <c r="AZ1950" s="81"/>
      <c r="BA1950" s="81"/>
      <c r="BB1950" s="81"/>
      <c r="BC1950" s="81"/>
      <c r="BD1950" s="81"/>
      <c r="BE1950" s="81"/>
      <c r="BF1950" s="81"/>
      <c r="BG1950" s="81"/>
      <c r="BH1950" s="81"/>
      <c r="BI1950" s="81"/>
      <c r="BJ1950" s="86"/>
      <c r="BK1950" s="86"/>
      <c r="BL1950" s="34"/>
      <c r="BM1950" s="86"/>
      <c r="BN1950" s="86"/>
      <c r="BO1950" s="86"/>
      <c r="BP1950" s="86"/>
      <c r="BQ1950" s="86"/>
      <c r="BR1950" s="86"/>
      <c r="BS1950" s="86"/>
      <c r="BT1950" s="86"/>
      <c r="BU1950" s="86"/>
      <c r="BV1950" s="86"/>
      <c r="BW1950" s="86"/>
      <c r="BX1950" s="86"/>
      <c r="BY1950" s="86"/>
      <c r="BZ1950" s="86"/>
      <c r="CA1950" s="86"/>
      <c r="CB1950" s="86"/>
      <c r="CC1950" s="86"/>
      <c r="CD1950" s="86"/>
      <c r="CE1950" s="86"/>
      <c r="CF1950" s="86"/>
      <c r="CG1950" s="86"/>
      <c r="CH1950" s="86"/>
      <c r="CI1950" s="86"/>
      <c r="CJ1950" s="86"/>
      <c r="CK1950" s="86"/>
      <c r="CS1950" s="1" t="s">
        <v>4222</v>
      </c>
    </row>
    <row r="1951" spans="1:97" ht="15.75" hidden="1" customHeight="1">
      <c r="A1951" s="86"/>
      <c r="B1951" s="106"/>
      <c r="C1951" s="81"/>
      <c r="D1951" s="106"/>
      <c r="E1951" s="106"/>
      <c r="F1951" s="106"/>
      <c r="G1951" s="106"/>
      <c r="H1951" s="106"/>
      <c r="I1951" s="106"/>
      <c r="J1951" s="106"/>
      <c r="K1951" s="106"/>
      <c r="L1951" s="106"/>
      <c r="M1951" s="81"/>
      <c r="N1951" s="81"/>
      <c r="O1951" s="81"/>
      <c r="P1951" s="81"/>
      <c r="Q1951" s="81"/>
      <c r="R1951" s="81"/>
      <c r="S1951" s="81"/>
      <c r="T1951" s="81"/>
      <c r="U1951" s="81"/>
      <c r="V1951" s="81"/>
      <c r="W1951" s="81"/>
      <c r="X1951" s="81"/>
      <c r="Y1951" s="81"/>
      <c r="Z1951" s="81"/>
      <c r="AA1951" s="81"/>
      <c r="AB1951" s="81"/>
      <c r="AC1951" s="81"/>
      <c r="AD1951" s="81"/>
      <c r="AE1951" s="81"/>
      <c r="AF1951" s="81"/>
      <c r="AG1951" s="81"/>
      <c r="AH1951" s="81"/>
      <c r="AI1951" s="81"/>
      <c r="AJ1951" s="81"/>
      <c r="AK1951" s="81"/>
      <c r="AL1951" s="81"/>
      <c r="AM1951" s="81"/>
      <c r="AN1951" s="81"/>
      <c r="AO1951" s="81"/>
      <c r="AP1951" s="81"/>
      <c r="AQ1951" s="81"/>
      <c r="AR1951" s="81"/>
      <c r="AS1951" s="81"/>
      <c r="AT1951" s="81"/>
      <c r="AU1951" s="81"/>
      <c r="AV1951" s="81"/>
      <c r="AW1951" s="81"/>
      <c r="AX1951" s="81"/>
      <c r="AY1951" s="81"/>
      <c r="AZ1951" s="81"/>
      <c r="BA1951" s="81"/>
      <c r="BB1951" s="81"/>
      <c r="BC1951" s="81"/>
      <c r="BD1951" s="81"/>
      <c r="BE1951" s="81"/>
      <c r="BF1951" s="81"/>
      <c r="BG1951" s="81"/>
      <c r="BH1951" s="81"/>
      <c r="BI1951" s="81"/>
      <c r="BJ1951" s="86"/>
      <c r="BK1951" s="86"/>
      <c r="BL1951" s="34"/>
      <c r="BM1951" s="86"/>
      <c r="BN1951" s="86"/>
      <c r="BO1951" s="86"/>
      <c r="BP1951" s="86"/>
      <c r="BQ1951" s="86"/>
      <c r="BR1951" s="86"/>
      <c r="BS1951" s="86"/>
      <c r="BT1951" s="86"/>
      <c r="BU1951" s="86"/>
      <c r="BV1951" s="86"/>
      <c r="BW1951" s="86"/>
      <c r="BX1951" s="86"/>
      <c r="BY1951" s="86"/>
      <c r="BZ1951" s="86"/>
      <c r="CA1951" s="86"/>
      <c r="CB1951" s="86"/>
      <c r="CC1951" s="86"/>
      <c r="CD1951" s="86"/>
      <c r="CE1951" s="86"/>
      <c r="CF1951" s="86"/>
      <c r="CG1951" s="86"/>
      <c r="CH1951" s="86"/>
      <c r="CI1951" s="86"/>
      <c r="CJ1951" s="86"/>
      <c r="CK1951" s="86"/>
      <c r="CS1951" s="1" t="s">
        <v>4223</v>
      </c>
    </row>
    <row r="1952" spans="1:97" ht="15.75" hidden="1" customHeight="1">
      <c r="A1952" s="86"/>
      <c r="B1952" s="106"/>
      <c r="C1952" s="81"/>
      <c r="D1952" s="106"/>
      <c r="E1952" s="106"/>
      <c r="F1952" s="106"/>
      <c r="G1952" s="106"/>
      <c r="H1952" s="106"/>
      <c r="I1952" s="106"/>
      <c r="J1952" s="106"/>
      <c r="K1952" s="106"/>
      <c r="L1952" s="106"/>
      <c r="M1952" s="81"/>
      <c r="N1952" s="81"/>
      <c r="O1952" s="81"/>
      <c r="P1952" s="81"/>
      <c r="Q1952" s="81"/>
      <c r="R1952" s="81"/>
      <c r="S1952" s="81"/>
      <c r="T1952" s="81"/>
      <c r="U1952" s="81"/>
      <c r="V1952" s="81"/>
      <c r="W1952" s="81"/>
      <c r="X1952" s="81"/>
      <c r="Y1952" s="81"/>
      <c r="Z1952" s="81"/>
      <c r="AA1952" s="81"/>
      <c r="AB1952" s="81"/>
      <c r="AC1952" s="81"/>
      <c r="AD1952" s="81"/>
      <c r="AE1952" s="81"/>
      <c r="AF1952" s="81"/>
      <c r="AG1952" s="81"/>
      <c r="AH1952" s="81"/>
      <c r="AI1952" s="81"/>
      <c r="AJ1952" s="81"/>
      <c r="AK1952" s="81"/>
      <c r="AL1952" s="81"/>
      <c r="AM1952" s="81"/>
      <c r="AN1952" s="81"/>
      <c r="AO1952" s="81"/>
      <c r="AP1952" s="81"/>
      <c r="AQ1952" s="81"/>
      <c r="AR1952" s="81"/>
      <c r="AS1952" s="81"/>
      <c r="AT1952" s="81"/>
      <c r="AU1952" s="81"/>
      <c r="AV1952" s="81"/>
      <c r="AW1952" s="81"/>
      <c r="AX1952" s="81"/>
      <c r="AY1952" s="81"/>
      <c r="AZ1952" s="81"/>
      <c r="BA1952" s="81"/>
      <c r="BB1952" s="81"/>
      <c r="BC1952" s="81"/>
      <c r="BD1952" s="81"/>
      <c r="BE1952" s="81"/>
      <c r="BF1952" s="81"/>
      <c r="BG1952" s="81"/>
      <c r="BH1952" s="81"/>
      <c r="BI1952" s="81"/>
      <c r="BJ1952" s="86"/>
      <c r="BK1952" s="86"/>
      <c r="BL1952" s="34"/>
      <c r="BM1952" s="86"/>
      <c r="BN1952" s="86"/>
      <c r="BO1952" s="86"/>
      <c r="BP1952" s="86"/>
      <c r="BQ1952" s="86"/>
      <c r="BR1952" s="86"/>
      <c r="BS1952" s="86"/>
      <c r="BT1952" s="86"/>
      <c r="BU1952" s="86"/>
      <c r="BV1952" s="86"/>
      <c r="BW1952" s="86"/>
      <c r="BX1952" s="86"/>
      <c r="BY1952" s="86"/>
      <c r="BZ1952" s="86"/>
      <c r="CA1952" s="86"/>
      <c r="CB1952" s="86"/>
      <c r="CC1952" s="86"/>
      <c r="CD1952" s="86"/>
      <c r="CE1952" s="86"/>
      <c r="CF1952" s="86"/>
      <c r="CG1952" s="86"/>
      <c r="CH1952" s="86"/>
      <c r="CI1952" s="86"/>
      <c r="CJ1952" s="86"/>
      <c r="CK1952" s="86"/>
      <c r="CS1952" s="1" t="s">
        <v>4224</v>
      </c>
    </row>
    <row r="1953" spans="1:97" ht="15.75" hidden="1" customHeight="1">
      <c r="A1953" s="86"/>
      <c r="B1953" s="106"/>
      <c r="C1953" s="81"/>
      <c r="D1953" s="106"/>
      <c r="E1953" s="106"/>
      <c r="F1953" s="106"/>
      <c r="G1953" s="106"/>
      <c r="H1953" s="106"/>
      <c r="I1953" s="106"/>
      <c r="J1953" s="106"/>
      <c r="K1953" s="106"/>
      <c r="L1953" s="106"/>
      <c r="M1953" s="81"/>
      <c r="N1953" s="81"/>
      <c r="O1953" s="81"/>
      <c r="P1953" s="81"/>
      <c r="Q1953" s="81"/>
      <c r="R1953" s="81"/>
      <c r="S1953" s="81"/>
      <c r="T1953" s="81"/>
      <c r="U1953" s="81"/>
      <c r="V1953" s="81"/>
      <c r="W1953" s="81"/>
      <c r="X1953" s="81"/>
      <c r="Y1953" s="81"/>
      <c r="Z1953" s="81"/>
      <c r="AA1953" s="81"/>
      <c r="AB1953" s="81"/>
      <c r="AC1953" s="81"/>
      <c r="AD1953" s="81"/>
      <c r="AE1953" s="81"/>
      <c r="AF1953" s="81"/>
      <c r="AG1953" s="81"/>
      <c r="AH1953" s="81"/>
      <c r="AI1953" s="81"/>
      <c r="AJ1953" s="81"/>
      <c r="AK1953" s="81"/>
      <c r="AL1953" s="81"/>
      <c r="AM1953" s="81"/>
      <c r="AN1953" s="81"/>
      <c r="AO1953" s="81"/>
      <c r="AP1953" s="81"/>
      <c r="AQ1953" s="81"/>
      <c r="AR1953" s="81"/>
      <c r="AS1953" s="81"/>
      <c r="AT1953" s="81"/>
      <c r="AU1953" s="81"/>
      <c r="AV1953" s="81"/>
      <c r="AW1953" s="81"/>
      <c r="AX1953" s="81"/>
      <c r="AY1953" s="81"/>
      <c r="AZ1953" s="81"/>
      <c r="BA1953" s="81"/>
      <c r="BB1953" s="81"/>
      <c r="BC1953" s="81"/>
      <c r="BD1953" s="81"/>
      <c r="BE1953" s="81"/>
      <c r="BF1953" s="81"/>
      <c r="BG1953" s="81"/>
      <c r="BH1953" s="81"/>
      <c r="BI1953" s="81"/>
      <c r="BJ1953" s="86"/>
      <c r="BK1953" s="86"/>
      <c r="BL1953" s="34"/>
      <c r="BM1953" s="86"/>
      <c r="BN1953" s="86"/>
      <c r="BO1953" s="86"/>
      <c r="BP1953" s="86"/>
      <c r="BQ1953" s="86"/>
      <c r="BR1953" s="86"/>
      <c r="BS1953" s="86"/>
      <c r="BT1953" s="86"/>
      <c r="BU1953" s="86"/>
      <c r="BV1953" s="86"/>
      <c r="BW1953" s="86"/>
      <c r="BX1953" s="86"/>
      <c r="BY1953" s="86"/>
      <c r="BZ1953" s="86"/>
      <c r="CA1953" s="86"/>
      <c r="CB1953" s="86"/>
      <c r="CC1953" s="86"/>
      <c r="CD1953" s="86"/>
      <c r="CE1953" s="86"/>
      <c r="CF1953" s="86"/>
      <c r="CG1953" s="86"/>
      <c r="CH1953" s="86"/>
      <c r="CI1953" s="86"/>
      <c r="CJ1953" s="86"/>
      <c r="CK1953" s="86"/>
      <c r="CS1953" s="1" t="s">
        <v>4225</v>
      </c>
    </row>
    <row r="1954" spans="1:97" ht="15.75" hidden="1" customHeight="1">
      <c r="A1954" s="86"/>
      <c r="B1954" s="106"/>
      <c r="C1954" s="81"/>
      <c r="D1954" s="106"/>
      <c r="E1954" s="106"/>
      <c r="F1954" s="106"/>
      <c r="G1954" s="106"/>
      <c r="H1954" s="106"/>
      <c r="I1954" s="106"/>
      <c r="J1954" s="106"/>
      <c r="K1954" s="106"/>
      <c r="L1954" s="106"/>
      <c r="M1954" s="81"/>
      <c r="N1954" s="81"/>
      <c r="O1954" s="81"/>
      <c r="P1954" s="81"/>
      <c r="Q1954" s="81"/>
      <c r="R1954" s="81"/>
      <c r="S1954" s="81"/>
      <c r="T1954" s="81"/>
      <c r="U1954" s="81"/>
      <c r="V1954" s="81"/>
      <c r="W1954" s="81"/>
      <c r="X1954" s="81"/>
      <c r="Y1954" s="81"/>
      <c r="Z1954" s="81"/>
      <c r="AA1954" s="81"/>
      <c r="AB1954" s="81"/>
      <c r="AC1954" s="81"/>
      <c r="AD1954" s="81"/>
      <c r="AE1954" s="81"/>
      <c r="AF1954" s="81"/>
      <c r="AG1954" s="81"/>
      <c r="AH1954" s="81"/>
      <c r="AI1954" s="81"/>
      <c r="AJ1954" s="81"/>
      <c r="AK1954" s="81"/>
      <c r="AL1954" s="81"/>
      <c r="AM1954" s="81"/>
      <c r="AN1954" s="81"/>
      <c r="AO1954" s="81"/>
      <c r="AP1954" s="81"/>
      <c r="AQ1954" s="81"/>
      <c r="AR1954" s="81"/>
      <c r="AS1954" s="81"/>
      <c r="AT1954" s="81"/>
      <c r="AU1954" s="81"/>
      <c r="AV1954" s="81"/>
      <c r="AW1954" s="81"/>
      <c r="AX1954" s="81"/>
      <c r="AY1954" s="81"/>
      <c r="AZ1954" s="81"/>
      <c r="BA1954" s="81"/>
      <c r="BB1954" s="81"/>
      <c r="BC1954" s="81"/>
      <c r="BD1954" s="81"/>
      <c r="BE1954" s="81"/>
      <c r="BF1954" s="81"/>
      <c r="BG1954" s="81"/>
      <c r="BH1954" s="81"/>
      <c r="BI1954" s="81"/>
      <c r="BJ1954" s="86"/>
      <c r="BK1954" s="86"/>
      <c r="BL1954" s="34"/>
      <c r="BM1954" s="86"/>
      <c r="BN1954" s="86"/>
      <c r="BO1954" s="86"/>
      <c r="BP1954" s="86"/>
      <c r="BQ1954" s="86"/>
      <c r="BR1954" s="86"/>
      <c r="BS1954" s="86"/>
      <c r="BT1954" s="86"/>
      <c r="BU1954" s="86"/>
      <c r="BV1954" s="86"/>
      <c r="BW1954" s="86"/>
      <c r="BX1954" s="86"/>
      <c r="BY1954" s="86"/>
      <c r="BZ1954" s="86"/>
      <c r="CA1954" s="86"/>
      <c r="CB1954" s="86"/>
      <c r="CC1954" s="86"/>
      <c r="CD1954" s="86"/>
      <c r="CE1954" s="86"/>
      <c r="CF1954" s="86"/>
      <c r="CG1954" s="86"/>
      <c r="CH1954" s="86"/>
      <c r="CI1954" s="86"/>
      <c r="CJ1954" s="86"/>
      <c r="CK1954" s="86"/>
      <c r="CS1954" s="1" t="s">
        <v>4226</v>
      </c>
    </row>
    <row r="1955" spans="1:97" ht="15.75" hidden="1" customHeight="1">
      <c r="A1955" s="86"/>
      <c r="B1955" s="106"/>
      <c r="C1955" s="81"/>
      <c r="D1955" s="106"/>
      <c r="E1955" s="106"/>
      <c r="F1955" s="106"/>
      <c r="G1955" s="106"/>
      <c r="H1955" s="106"/>
      <c r="I1955" s="106"/>
      <c r="J1955" s="106"/>
      <c r="K1955" s="106"/>
      <c r="L1955" s="106"/>
      <c r="M1955" s="81"/>
      <c r="N1955" s="81"/>
      <c r="O1955" s="81"/>
      <c r="P1955" s="81"/>
      <c r="Q1955" s="81"/>
      <c r="R1955" s="81"/>
      <c r="S1955" s="81"/>
      <c r="T1955" s="81"/>
      <c r="U1955" s="81"/>
      <c r="V1955" s="81"/>
      <c r="W1955" s="81"/>
      <c r="X1955" s="81"/>
      <c r="Y1955" s="81"/>
      <c r="Z1955" s="81"/>
      <c r="AA1955" s="81"/>
      <c r="AB1955" s="81"/>
      <c r="AC1955" s="81"/>
      <c r="AD1955" s="81"/>
      <c r="AE1955" s="81"/>
      <c r="AF1955" s="81"/>
      <c r="AG1955" s="81"/>
      <c r="AH1955" s="81"/>
      <c r="AI1955" s="81"/>
      <c r="AJ1955" s="81"/>
      <c r="AK1955" s="81"/>
      <c r="AL1955" s="81"/>
      <c r="AM1955" s="81"/>
      <c r="AN1955" s="81"/>
      <c r="AO1955" s="81"/>
      <c r="AP1955" s="81"/>
      <c r="AQ1955" s="81"/>
      <c r="AR1955" s="81"/>
      <c r="AS1955" s="81"/>
      <c r="AT1955" s="81"/>
      <c r="AU1955" s="81"/>
      <c r="AV1955" s="81"/>
      <c r="AW1955" s="81"/>
      <c r="AX1955" s="81"/>
      <c r="AY1955" s="81"/>
      <c r="AZ1955" s="81"/>
      <c r="BA1955" s="81"/>
      <c r="BB1955" s="81"/>
      <c r="BC1955" s="81"/>
      <c r="BD1955" s="81"/>
      <c r="BE1955" s="81"/>
      <c r="BF1955" s="81"/>
      <c r="BG1955" s="81"/>
      <c r="BH1955" s="81"/>
      <c r="BI1955" s="81"/>
      <c r="BJ1955" s="86"/>
      <c r="BK1955" s="86"/>
      <c r="BL1955" s="34"/>
      <c r="BM1955" s="86"/>
      <c r="BN1955" s="86"/>
      <c r="BO1955" s="86"/>
      <c r="BP1955" s="86"/>
      <c r="BQ1955" s="86"/>
      <c r="BR1955" s="86"/>
      <c r="BS1955" s="86"/>
      <c r="BT1955" s="86"/>
      <c r="BU1955" s="86"/>
      <c r="BV1955" s="86"/>
      <c r="BW1955" s="86"/>
      <c r="BX1955" s="86"/>
      <c r="BY1955" s="86"/>
      <c r="BZ1955" s="86"/>
      <c r="CA1955" s="86"/>
      <c r="CB1955" s="86"/>
      <c r="CC1955" s="86"/>
      <c r="CD1955" s="86"/>
      <c r="CE1955" s="86"/>
      <c r="CF1955" s="86"/>
      <c r="CG1955" s="86"/>
      <c r="CH1955" s="86"/>
      <c r="CI1955" s="86"/>
      <c r="CJ1955" s="86"/>
      <c r="CK1955" s="86"/>
      <c r="CS1955" s="1" t="s">
        <v>4227</v>
      </c>
    </row>
    <row r="1956" spans="1:97" ht="15.75" hidden="1" customHeight="1">
      <c r="A1956" s="86"/>
      <c r="B1956" s="106"/>
      <c r="C1956" s="81"/>
      <c r="D1956" s="106"/>
      <c r="E1956" s="106"/>
      <c r="F1956" s="106"/>
      <c r="G1956" s="106"/>
      <c r="H1956" s="106"/>
      <c r="I1956" s="106"/>
      <c r="J1956" s="106"/>
      <c r="K1956" s="106"/>
      <c r="L1956" s="106"/>
      <c r="M1956" s="81"/>
      <c r="N1956" s="81"/>
      <c r="O1956" s="81"/>
      <c r="P1956" s="81"/>
      <c r="Q1956" s="81"/>
      <c r="R1956" s="81"/>
      <c r="S1956" s="81"/>
      <c r="T1956" s="81"/>
      <c r="U1956" s="81"/>
      <c r="V1956" s="81"/>
      <c r="W1956" s="81"/>
      <c r="X1956" s="81"/>
      <c r="Y1956" s="81"/>
      <c r="Z1956" s="81"/>
      <c r="AA1956" s="81"/>
      <c r="AB1956" s="81"/>
      <c r="AC1956" s="81"/>
      <c r="AD1956" s="81"/>
      <c r="AE1956" s="81"/>
      <c r="AF1956" s="81"/>
      <c r="AG1956" s="81"/>
      <c r="AH1956" s="81"/>
      <c r="AI1956" s="81"/>
      <c r="AJ1956" s="81"/>
      <c r="AK1956" s="81"/>
      <c r="AL1956" s="81"/>
      <c r="AM1956" s="81"/>
      <c r="AN1956" s="81"/>
      <c r="AO1956" s="81"/>
      <c r="AP1956" s="81"/>
      <c r="AQ1956" s="81"/>
      <c r="AR1956" s="81"/>
      <c r="AS1956" s="81"/>
      <c r="AT1956" s="81"/>
      <c r="AU1956" s="81"/>
      <c r="AV1956" s="81"/>
      <c r="AW1956" s="81"/>
      <c r="AX1956" s="81"/>
      <c r="AY1956" s="81"/>
      <c r="AZ1956" s="81"/>
      <c r="BA1956" s="81"/>
      <c r="BB1956" s="81"/>
      <c r="BC1956" s="81"/>
      <c r="BD1956" s="81"/>
      <c r="BE1956" s="81"/>
      <c r="BF1956" s="81"/>
      <c r="BG1956" s="81"/>
      <c r="BH1956" s="81"/>
      <c r="BI1956" s="81"/>
      <c r="BJ1956" s="86"/>
      <c r="BK1956" s="86"/>
      <c r="BL1956" s="34"/>
      <c r="BM1956" s="86"/>
      <c r="BN1956" s="86"/>
      <c r="BO1956" s="86"/>
      <c r="BP1956" s="86"/>
      <c r="BQ1956" s="86"/>
      <c r="BR1956" s="86"/>
      <c r="BS1956" s="86"/>
      <c r="BT1956" s="86"/>
      <c r="BU1956" s="86"/>
      <c r="BV1956" s="86"/>
      <c r="BW1956" s="86"/>
      <c r="BX1956" s="86"/>
      <c r="BY1956" s="86"/>
      <c r="BZ1956" s="86"/>
      <c r="CA1956" s="86"/>
      <c r="CB1956" s="86"/>
      <c r="CC1956" s="86"/>
      <c r="CD1956" s="86"/>
      <c r="CE1956" s="86"/>
      <c r="CF1956" s="86"/>
      <c r="CG1956" s="86"/>
      <c r="CH1956" s="86"/>
      <c r="CI1956" s="86"/>
      <c r="CJ1956" s="86"/>
      <c r="CK1956" s="86"/>
      <c r="CS1956" s="1" t="s">
        <v>4228</v>
      </c>
    </row>
    <row r="1957" spans="1:97" ht="15.75" hidden="1" customHeight="1">
      <c r="A1957" s="86"/>
      <c r="B1957" s="106"/>
      <c r="C1957" s="81"/>
      <c r="D1957" s="106"/>
      <c r="E1957" s="106"/>
      <c r="F1957" s="106"/>
      <c r="G1957" s="106"/>
      <c r="H1957" s="106"/>
      <c r="I1957" s="106"/>
      <c r="J1957" s="106"/>
      <c r="K1957" s="106"/>
      <c r="L1957" s="106"/>
      <c r="M1957" s="81"/>
      <c r="N1957" s="81"/>
      <c r="O1957" s="81"/>
      <c r="P1957" s="81"/>
      <c r="Q1957" s="81"/>
      <c r="R1957" s="81"/>
      <c r="S1957" s="81"/>
      <c r="T1957" s="81"/>
      <c r="U1957" s="81"/>
      <c r="V1957" s="81"/>
      <c r="W1957" s="81"/>
      <c r="X1957" s="81"/>
      <c r="Y1957" s="81"/>
      <c r="Z1957" s="81"/>
      <c r="AA1957" s="81"/>
      <c r="AB1957" s="81"/>
      <c r="AC1957" s="81"/>
      <c r="AD1957" s="81"/>
      <c r="AE1957" s="81"/>
      <c r="AF1957" s="81"/>
      <c r="AG1957" s="81"/>
      <c r="AH1957" s="81"/>
      <c r="AI1957" s="81"/>
      <c r="AJ1957" s="81"/>
      <c r="AK1957" s="81"/>
      <c r="AL1957" s="81"/>
      <c r="AM1957" s="81"/>
      <c r="AN1957" s="81"/>
      <c r="AO1957" s="81"/>
      <c r="AP1957" s="81"/>
      <c r="AQ1957" s="81"/>
      <c r="AR1957" s="81"/>
      <c r="AS1957" s="81"/>
      <c r="AT1957" s="81"/>
      <c r="AU1957" s="81"/>
      <c r="AV1957" s="81"/>
      <c r="AW1957" s="81"/>
      <c r="AX1957" s="81"/>
      <c r="AY1957" s="81"/>
      <c r="AZ1957" s="81"/>
      <c r="BA1957" s="81"/>
      <c r="BB1957" s="81"/>
      <c r="BC1957" s="81"/>
      <c r="BD1957" s="81"/>
      <c r="BE1957" s="81"/>
      <c r="BF1957" s="81"/>
      <c r="BG1957" s="81"/>
      <c r="BH1957" s="81"/>
      <c r="BI1957" s="81"/>
      <c r="BJ1957" s="86"/>
      <c r="BK1957" s="86"/>
      <c r="BL1957" s="34"/>
      <c r="BM1957" s="86"/>
      <c r="BN1957" s="86"/>
      <c r="BO1957" s="86"/>
      <c r="BP1957" s="86"/>
      <c r="BQ1957" s="86"/>
      <c r="BR1957" s="86"/>
      <c r="BS1957" s="86"/>
      <c r="BT1957" s="86"/>
      <c r="BU1957" s="86"/>
      <c r="BV1957" s="86"/>
      <c r="BW1957" s="86"/>
      <c r="BX1957" s="86"/>
      <c r="BY1957" s="86"/>
      <c r="BZ1957" s="86"/>
      <c r="CA1957" s="86"/>
      <c r="CB1957" s="86"/>
      <c r="CC1957" s="86"/>
      <c r="CD1957" s="86"/>
      <c r="CE1957" s="86"/>
      <c r="CF1957" s="86"/>
      <c r="CG1957" s="86"/>
      <c r="CH1957" s="86"/>
      <c r="CI1957" s="86"/>
      <c r="CJ1957" s="86"/>
      <c r="CK1957" s="86"/>
      <c r="CS1957" s="1" t="s">
        <v>4229</v>
      </c>
    </row>
    <row r="1958" spans="1:97" ht="15.75" hidden="1" customHeight="1">
      <c r="A1958" s="86"/>
      <c r="B1958" s="106"/>
      <c r="C1958" s="81"/>
      <c r="D1958" s="106"/>
      <c r="E1958" s="106"/>
      <c r="F1958" s="106"/>
      <c r="G1958" s="106"/>
      <c r="H1958" s="106"/>
      <c r="I1958" s="106"/>
      <c r="J1958" s="106"/>
      <c r="K1958" s="106"/>
      <c r="L1958" s="106"/>
      <c r="M1958" s="81"/>
      <c r="N1958" s="81"/>
      <c r="O1958" s="81"/>
      <c r="P1958" s="81"/>
      <c r="Q1958" s="81"/>
      <c r="R1958" s="81"/>
      <c r="S1958" s="81"/>
      <c r="T1958" s="81"/>
      <c r="U1958" s="81"/>
      <c r="V1958" s="81"/>
      <c r="W1958" s="81"/>
      <c r="X1958" s="81"/>
      <c r="Y1958" s="81"/>
      <c r="Z1958" s="81"/>
      <c r="AA1958" s="81"/>
      <c r="AB1958" s="81"/>
      <c r="AC1958" s="81"/>
      <c r="AD1958" s="81"/>
      <c r="AE1958" s="81"/>
      <c r="AF1958" s="81"/>
      <c r="AG1958" s="81"/>
      <c r="AH1958" s="81"/>
      <c r="AI1958" s="81"/>
      <c r="AJ1958" s="81"/>
      <c r="AK1958" s="81"/>
      <c r="AL1958" s="81"/>
      <c r="AM1958" s="81"/>
      <c r="AN1958" s="81"/>
      <c r="AO1958" s="81"/>
      <c r="AP1958" s="81"/>
      <c r="AQ1958" s="81"/>
      <c r="AR1958" s="81"/>
      <c r="AS1958" s="81"/>
      <c r="AT1958" s="81"/>
      <c r="AU1958" s="81"/>
      <c r="AV1958" s="81"/>
      <c r="AW1958" s="81"/>
      <c r="AX1958" s="81"/>
      <c r="AY1958" s="81"/>
      <c r="AZ1958" s="81"/>
      <c r="BA1958" s="81"/>
      <c r="BB1958" s="81"/>
      <c r="BC1958" s="81"/>
      <c r="BD1958" s="81"/>
      <c r="BE1958" s="81"/>
      <c r="BF1958" s="81"/>
      <c r="BG1958" s="81"/>
      <c r="BH1958" s="81"/>
      <c r="BI1958" s="81"/>
      <c r="BJ1958" s="86"/>
      <c r="BK1958" s="86"/>
      <c r="BL1958" s="34"/>
      <c r="BM1958" s="86"/>
      <c r="BN1958" s="86"/>
      <c r="BO1958" s="86"/>
      <c r="BP1958" s="86"/>
      <c r="BQ1958" s="86"/>
      <c r="BR1958" s="86"/>
      <c r="BS1958" s="86"/>
      <c r="BT1958" s="86"/>
      <c r="BU1958" s="86"/>
      <c r="BV1958" s="86"/>
      <c r="BW1958" s="86"/>
      <c r="BX1958" s="86"/>
      <c r="BY1958" s="86"/>
      <c r="BZ1958" s="86"/>
      <c r="CA1958" s="86"/>
      <c r="CB1958" s="86"/>
      <c r="CC1958" s="86"/>
      <c r="CD1958" s="86"/>
      <c r="CE1958" s="86"/>
      <c r="CF1958" s="86"/>
      <c r="CG1958" s="86"/>
      <c r="CH1958" s="86"/>
      <c r="CI1958" s="86"/>
      <c r="CJ1958" s="86"/>
      <c r="CK1958" s="86"/>
      <c r="CS1958" s="1" t="s">
        <v>4230</v>
      </c>
    </row>
    <row r="1959" spans="1:97" ht="15.75" hidden="1" customHeight="1">
      <c r="A1959" s="86"/>
      <c r="B1959" s="106"/>
      <c r="C1959" s="81"/>
      <c r="D1959" s="106"/>
      <c r="E1959" s="106"/>
      <c r="F1959" s="106"/>
      <c r="G1959" s="106"/>
      <c r="H1959" s="106"/>
      <c r="I1959" s="106"/>
      <c r="J1959" s="106"/>
      <c r="K1959" s="106"/>
      <c r="L1959" s="106"/>
      <c r="M1959" s="81"/>
      <c r="N1959" s="81"/>
      <c r="O1959" s="81"/>
      <c r="P1959" s="81"/>
      <c r="Q1959" s="81"/>
      <c r="R1959" s="81"/>
      <c r="S1959" s="81"/>
      <c r="T1959" s="81"/>
      <c r="U1959" s="81"/>
      <c r="V1959" s="81"/>
      <c r="W1959" s="81"/>
      <c r="X1959" s="81"/>
      <c r="Y1959" s="81"/>
      <c r="Z1959" s="81"/>
      <c r="AA1959" s="81"/>
      <c r="AB1959" s="81"/>
      <c r="AC1959" s="81"/>
      <c r="AD1959" s="81"/>
      <c r="AE1959" s="81"/>
      <c r="AF1959" s="81"/>
      <c r="AG1959" s="81"/>
      <c r="AH1959" s="81"/>
      <c r="AI1959" s="81"/>
      <c r="AJ1959" s="81"/>
      <c r="AK1959" s="81"/>
      <c r="AL1959" s="81"/>
      <c r="AM1959" s="81"/>
      <c r="AN1959" s="81"/>
      <c r="AO1959" s="81"/>
      <c r="AP1959" s="81"/>
      <c r="AQ1959" s="81"/>
      <c r="AR1959" s="81"/>
      <c r="AS1959" s="81"/>
      <c r="AT1959" s="81"/>
      <c r="AU1959" s="81"/>
      <c r="AV1959" s="81"/>
      <c r="AW1959" s="81"/>
      <c r="AX1959" s="81"/>
      <c r="AY1959" s="81"/>
      <c r="AZ1959" s="81"/>
      <c r="BA1959" s="81"/>
      <c r="BB1959" s="81"/>
      <c r="BC1959" s="81"/>
      <c r="BD1959" s="81"/>
      <c r="BE1959" s="81"/>
      <c r="BF1959" s="81"/>
      <c r="BG1959" s="81"/>
      <c r="BH1959" s="81"/>
      <c r="BI1959" s="81"/>
      <c r="BJ1959" s="86"/>
      <c r="BK1959" s="86"/>
      <c r="BL1959" s="34"/>
      <c r="BM1959" s="86"/>
      <c r="BN1959" s="86"/>
      <c r="BO1959" s="86"/>
      <c r="BP1959" s="86"/>
      <c r="BQ1959" s="86"/>
      <c r="BR1959" s="86"/>
      <c r="BS1959" s="86"/>
      <c r="BT1959" s="86"/>
      <c r="BU1959" s="86"/>
      <c r="BV1959" s="86"/>
      <c r="BW1959" s="86"/>
      <c r="BX1959" s="86"/>
      <c r="BY1959" s="86"/>
      <c r="BZ1959" s="86"/>
      <c r="CA1959" s="86"/>
      <c r="CB1959" s="86"/>
      <c r="CC1959" s="86"/>
      <c r="CD1959" s="86"/>
      <c r="CE1959" s="86"/>
      <c r="CF1959" s="86"/>
      <c r="CG1959" s="86"/>
      <c r="CH1959" s="86"/>
      <c r="CI1959" s="86"/>
      <c r="CJ1959" s="86"/>
      <c r="CK1959" s="86"/>
      <c r="CS1959" s="1" t="s">
        <v>4231</v>
      </c>
    </row>
    <row r="1960" spans="1:97" ht="15.75" hidden="1" customHeight="1">
      <c r="A1960" s="86"/>
      <c r="B1960" s="106"/>
      <c r="C1960" s="81"/>
      <c r="D1960" s="106"/>
      <c r="E1960" s="106"/>
      <c r="F1960" s="106"/>
      <c r="G1960" s="106"/>
      <c r="H1960" s="106"/>
      <c r="I1960" s="106"/>
      <c r="J1960" s="106"/>
      <c r="K1960" s="106"/>
      <c r="L1960" s="106"/>
      <c r="M1960" s="81"/>
      <c r="N1960" s="81"/>
      <c r="O1960" s="81"/>
      <c r="P1960" s="81"/>
      <c r="Q1960" s="81"/>
      <c r="R1960" s="81"/>
      <c r="S1960" s="81"/>
      <c r="T1960" s="81"/>
      <c r="U1960" s="81"/>
      <c r="V1960" s="81"/>
      <c r="W1960" s="81"/>
      <c r="X1960" s="81"/>
      <c r="Y1960" s="81"/>
      <c r="Z1960" s="81"/>
      <c r="AA1960" s="81"/>
      <c r="AB1960" s="81"/>
      <c r="AC1960" s="81"/>
      <c r="AD1960" s="81"/>
      <c r="AE1960" s="81"/>
      <c r="AF1960" s="81"/>
      <c r="AG1960" s="81"/>
      <c r="AH1960" s="81"/>
      <c r="AI1960" s="81"/>
      <c r="AJ1960" s="81"/>
      <c r="AK1960" s="81"/>
      <c r="AL1960" s="81"/>
      <c r="AM1960" s="81"/>
      <c r="AN1960" s="81"/>
      <c r="AO1960" s="81"/>
      <c r="AP1960" s="81"/>
      <c r="AQ1960" s="81"/>
      <c r="AR1960" s="81"/>
      <c r="AS1960" s="81"/>
      <c r="AT1960" s="81"/>
      <c r="AU1960" s="81"/>
      <c r="AV1960" s="81"/>
      <c r="AW1960" s="81"/>
      <c r="AX1960" s="81"/>
      <c r="AY1960" s="81"/>
      <c r="AZ1960" s="81"/>
      <c r="BA1960" s="81"/>
      <c r="BB1960" s="81"/>
      <c r="BC1960" s="81"/>
      <c r="BD1960" s="81"/>
      <c r="BE1960" s="81"/>
      <c r="BF1960" s="81"/>
      <c r="BG1960" s="81"/>
      <c r="BH1960" s="81"/>
      <c r="BI1960" s="81"/>
      <c r="BJ1960" s="86"/>
      <c r="BK1960" s="86"/>
      <c r="BL1960" s="34"/>
      <c r="BM1960" s="86"/>
      <c r="BN1960" s="86"/>
      <c r="BO1960" s="86"/>
      <c r="BP1960" s="86"/>
      <c r="BQ1960" s="86"/>
      <c r="BR1960" s="86"/>
      <c r="BS1960" s="86"/>
      <c r="BT1960" s="86"/>
      <c r="BU1960" s="86"/>
      <c r="BV1960" s="86"/>
      <c r="BW1960" s="86"/>
      <c r="BX1960" s="86"/>
      <c r="BY1960" s="86"/>
      <c r="BZ1960" s="86"/>
      <c r="CA1960" s="86"/>
      <c r="CB1960" s="86"/>
      <c r="CC1960" s="86"/>
      <c r="CD1960" s="86"/>
      <c r="CE1960" s="86"/>
      <c r="CF1960" s="86"/>
      <c r="CG1960" s="86"/>
      <c r="CH1960" s="86"/>
      <c r="CI1960" s="86"/>
      <c r="CJ1960" s="86"/>
      <c r="CK1960" s="86"/>
      <c r="CS1960" s="1" t="s">
        <v>4232</v>
      </c>
    </row>
    <row r="1961" spans="1:97" ht="15.75" hidden="1" customHeight="1">
      <c r="A1961" s="86"/>
      <c r="B1961" s="106"/>
      <c r="C1961" s="81"/>
      <c r="D1961" s="106"/>
      <c r="E1961" s="106"/>
      <c r="F1961" s="106"/>
      <c r="G1961" s="106"/>
      <c r="H1961" s="106"/>
      <c r="I1961" s="106"/>
      <c r="J1961" s="106"/>
      <c r="K1961" s="106"/>
      <c r="L1961" s="106"/>
      <c r="M1961" s="81"/>
      <c r="N1961" s="81"/>
      <c r="O1961" s="81"/>
      <c r="P1961" s="81"/>
      <c r="Q1961" s="81"/>
      <c r="R1961" s="81"/>
      <c r="S1961" s="81"/>
      <c r="T1961" s="81"/>
      <c r="U1961" s="81"/>
      <c r="V1961" s="81"/>
      <c r="W1961" s="81"/>
      <c r="X1961" s="81"/>
      <c r="Y1961" s="81"/>
      <c r="Z1961" s="81"/>
      <c r="AA1961" s="81"/>
      <c r="AB1961" s="81"/>
      <c r="AC1961" s="81"/>
      <c r="AD1961" s="81"/>
      <c r="AE1961" s="81"/>
      <c r="AF1961" s="81"/>
      <c r="AG1961" s="81"/>
      <c r="AH1961" s="81"/>
      <c r="AI1961" s="81"/>
      <c r="AJ1961" s="81"/>
      <c r="AK1961" s="81"/>
      <c r="AL1961" s="81"/>
      <c r="AM1961" s="81"/>
      <c r="AN1961" s="81"/>
      <c r="AO1961" s="81"/>
      <c r="AP1961" s="81"/>
      <c r="AQ1961" s="81"/>
      <c r="AR1961" s="81"/>
      <c r="AS1961" s="81"/>
      <c r="AT1961" s="81"/>
      <c r="AU1961" s="81"/>
      <c r="AV1961" s="81"/>
      <c r="AW1961" s="81"/>
      <c r="AX1961" s="81"/>
      <c r="AY1961" s="81"/>
      <c r="AZ1961" s="81"/>
      <c r="BA1961" s="81"/>
      <c r="BB1961" s="81"/>
      <c r="BC1961" s="81"/>
      <c r="BD1961" s="81"/>
      <c r="BE1961" s="81"/>
      <c r="BF1961" s="81"/>
      <c r="BG1961" s="81"/>
      <c r="BH1961" s="81"/>
      <c r="BI1961" s="81"/>
      <c r="BJ1961" s="86"/>
      <c r="BK1961" s="86"/>
      <c r="BL1961" s="34"/>
      <c r="BM1961" s="86"/>
      <c r="BN1961" s="86"/>
      <c r="BO1961" s="86"/>
      <c r="BP1961" s="86"/>
      <c r="BQ1961" s="86"/>
      <c r="BR1961" s="86"/>
      <c r="BS1961" s="86"/>
      <c r="BT1961" s="86"/>
      <c r="BU1961" s="86"/>
      <c r="BV1961" s="86"/>
      <c r="BW1961" s="86"/>
      <c r="BX1961" s="86"/>
      <c r="BY1961" s="86"/>
      <c r="BZ1961" s="86"/>
      <c r="CA1961" s="86"/>
      <c r="CB1961" s="86"/>
      <c r="CC1961" s="86"/>
      <c r="CD1961" s="86"/>
      <c r="CE1961" s="86"/>
      <c r="CF1961" s="86"/>
      <c r="CG1961" s="86"/>
      <c r="CH1961" s="86"/>
      <c r="CI1961" s="86"/>
      <c r="CJ1961" s="86"/>
      <c r="CK1961" s="86"/>
      <c r="CS1961" s="1" t="s">
        <v>4233</v>
      </c>
    </row>
    <row r="1962" spans="1:97" ht="15.75" hidden="1" customHeight="1">
      <c r="A1962" s="86"/>
      <c r="B1962" s="106"/>
      <c r="C1962" s="81"/>
      <c r="D1962" s="106"/>
      <c r="E1962" s="106"/>
      <c r="F1962" s="106"/>
      <c r="G1962" s="106"/>
      <c r="H1962" s="106"/>
      <c r="I1962" s="106"/>
      <c r="J1962" s="106"/>
      <c r="K1962" s="106"/>
      <c r="L1962" s="106"/>
      <c r="M1962" s="81"/>
      <c r="N1962" s="81"/>
      <c r="O1962" s="81"/>
      <c r="P1962" s="81"/>
      <c r="Q1962" s="81"/>
      <c r="R1962" s="81"/>
      <c r="S1962" s="81"/>
      <c r="T1962" s="81"/>
      <c r="U1962" s="81"/>
      <c r="V1962" s="81"/>
      <c r="W1962" s="81"/>
      <c r="X1962" s="81"/>
      <c r="Y1962" s="81"/>
      <c r="Z1962" s="81"/>
      <c r="AA1962" s="81"/>
      <c r="AB1962" s="81"/>
      <c r="AC1962" s="81"/>
      <c r="AD1962" s="81"/>
      <c r="AE1962" s="81"/>
      <c r="AF1962" s="81"/>
      <c r="AG1962" s="81"/>
      <c r="AH1962" s="81"/>
      <c r="AI1962" s="81"/>
      <c r="AJ1962" s="81"/>
      <c r="AK1962" s="81"/>
      <c r="AL1962" s="81"/>
      <c r="AM1962" s="81"/>
      <c r="AN1962" s="81"/>
      <c r="AO1962" s="81"/>
      <c r="AP1962" s="81"/>
      <c r="AQ1962" s="81"/>
      <c r="AR1962" s="81"/>
      <c r="AS1962" s="81"/>
      <c r="AT1962" s="81"/>
      <c r="AU1962" s="81"/>
      <c r="AV1962" s="81"/>
      <c r="AW1962" s="81"/>
      <c r="AX1962" s="81"/>
      <c r="AY1962" s="81"/>
      <c r="AZ1962" s="81"/>
      <c r="BA1962" s="81"/>
      <c r="BB1962" s="81"/>
      <c r="BC1962" s="81"/>
      <c r="BD1962" s="81"/>
      <c r="BE1962" s="81"/>
      <c r="BF1962" s="81"/>
      <c r="BG1962" s="81"/>
      <c r="BH1962" s="81"/>
      <c r="BI1962" s="81"/>
      <c r="BJ1962" s="86"/>
      <c r="BK1962" s="86"/>
      <c r="BL1962" s="34"/>
      <c r="BM1962" s="86"/>
      <c r="BN1962" s="86"/>
      <c r="BO1962" s="86"/>
      <c r="BP1962" s="86"/>
      <c r="BQ1962" s="86"/>
      <c r="BR1962" s="86"/>
      <c r="BS1962" s="86"/>
      <c r="BT1962" s="86"/>
      <c r="BU1962" s="86"/>
      <c r="BV1962" s="86"/>
      <c r="BW1962" s="86"/>
      <c r="BX1962" s="86"/>
      <c r="BY1962" s="86"/>
      <c r="BZ1962" s="86"/>
      <c r="CA1962" s="86"/>
      <c r="CB1962" s="86"/>
      <c r="CC1962" s="86"/>
      <c r="CD1962" s="86"/>
      <c r="CE1962" s="86"/>
      <c r="CF1962" s="86"/>
      <c r="CG1962" s="86"/>
      <c r="CH1962" s="86"/>
      <c r="CI1962" s="86"/>
      <c r="CJ1962" s="86"/>
      <c r="CK1962" s="86"/>
      <c r="CS1962" s="1" t="s">
        <v>4234</v>
      </c>
    </row>
    <row r="1963" spans="1:97" ht="15.75" hidden="1" customHeight="1">
      <c r="A1963" s="86"/>
      <c r="B1963" s="106"/>
      <c r="C1963" s="81"/>
      <c r="D1963" s="106"/>
      <c r="E1963" s="106"/>
      <c r="F1963" s="106"/>
      <c r="G1963" s="106"/>
      <c r="H1963" s="106"/>
      <c r="I1963" s="106"/>
      <c r="J1963" s="106"/>
      <c r="K1963" s="106"/>
      <c r="L1963" s="106"/>
      <c r="M1963" s="81"/>
      <c r="N1963" s="81"/>
      <c r="O1963" s="81"/>
      <c r="P1963" s="81"/>
      <c r="Q1963" s="81"/>
      <c r="R1963" s="81"/>
      <c r="S1963" s="81"/>
      <c r="T1963" s="81"/>
      <c r="U1963" s="81"/>
      <c r="V1963" s="81"/>
      <c r="W1963" s="81"/>
      <c r="X1963" s="81"/>
      <c r="Y1963" s="81"/>
      <c r="Z1963" s="81"/>
      <c r="AA1963" s="81"/>
      <c r="AB1963" s="81"/>
      <c r="AC1963" s="81"/>
      <c r="AD1963" s="81"/>
      <c r="AE1963" s="81"/>
      <c r="AF1963" s="81"/>
      <c r="AG1963" s="81"/>
      <c r="AH1963" s="81"/>
      <c r="AI1963" s="81"/>
      <c r="AJ1963" s="81"/>
      <c r="AK1963" s="81"/>
      <c r="AL1963" s="81"/>
      <c r="AM1963" s="81"/>
      <c r="AN1963" s="81"/>
      <c r="AO1963" s="81"/>
      <c r="AP1963" s="81"/>
      <c r="AQ1963" s="81"/>
      <c r="AR1963" s="81"/>
      <c r="AS1963" s="81"/>
      <c r="AT1963" s="81"/>
      <c r="AU1963" s="81"/>
      <c r="AV1963" s="81"/>
      <c r="AW1963" s="81"/>
      <c r="AX1963" s="81"/>
      <c r="AY1963" s="81"/>
      <c r="AZ1963" s="81"/>
      <c r="BA1963" s="81"/>
      <c r="BB1963" s="81"/>
      <c r="BC1963" s="81"/>
      <c r="BD1963" s="81"/>
      <c r="BE1963" s="81"/>
      <c r="BF1963" s="81"/>
      <c r="BG1963" s="81"/>
      <c r="BH1963" s="81"/>
      <c r="BI1963" s="81"/>
      <c r="BJ1963" s="86"/>
      <c r="BK1963" s="86"/>
      <c r="BL1963" s="34"/>
      <c r="BM1963" s="86"/>
      <c r="BN1963" s="86"/>
      <c r="BO1963" s="86"/>
      <c r="BP1963" s="86"/>
      <c r="BQ1963" s="86"/>
      <c r="BR1963" s="86"/>
      <c r="BS1963" s="86"/>
      <c r="BT1963" s="86"/>
      <c r="BU1963" s="86"/>
      <c r="BV1963" s="86"/>
      <c r="BW1963" s="86"/>
      <c r="BX1963" s="86"/>
      <c r="BY1963" s="86"/>
      <c r="BZ1963" s="86"/>
      <c r="CA1963" s="86"/>
      <c r="CB1963" s="86"/>
      <c r="CC1963" s="86"/>
      <c r="CD1963" s="86"/>
      <c r="CE1963" s="86"/>
      <c r="CF1963" s="86"/>
      <c r="CG1963" s="86"/>
      <c r="CH1963" s="86"/>
      <c r="CI1963" s="86"/>
      <c r="CJ1963" s="86"/>
      <c r="CK1963" s="86"/>
      <c r="CS1963" s="1" t="s">
        <v>602</v>
      </c>
    </row>
    <row r="1964" spans="1:97" ht="15.75" hidden="1" customHeight="1">
      <c r="A1964" s="86"/>
      <c r="B1964" s="106"/>
      <c r="C1964" s="81"/>
      <c r="D1964" s="106"/>
      <c r="E1964" s="106"/>
      <c r="F1964" s="106"/>
      <c r="G1964" s="106"/>
      <c r="H1964" s="106"/>
      <c r="I1964" s="106"/>
      <c r="J1964" s="106"/>
      <c r="K1964" s="106"/>
      <c r="L1964" s="106"/>
      <c r="M1964" s="81"/>
      <c r="N1964" s="81"/>
      <c r="O1964" s="81"/>
      <c r="P1964" s="81"/>
      <c r="Q1964" s="81"/>
      <c r="R1964" s="81"/>
      <c r="S1964" s="81"/>
      <c r="T1964" s="81"/>
      <c r="U1964" s="81"/>
      <c r="V1964" s="81"/>
      <c r="W1964" s="81"/>
      <c r="X1964" s="81"/>
      <c r="Y1964" s="81"/>
      <c r="Z1964" s="81"/>
      <c r="AA1964" s="81"/>
      <c r="AB1964" s="81"/>
      <c r="AC1964" s="81"/>
      <c r="AD1964" s="81"/>
      <c r="AE1964" s="81"/>
      <c r="AF1964" s="81"/>
      <c r="AG1964" s="81"/>
      <c r="AH1964" s="81"/>
      <c r="AI1964" s="81"/>
      <c r="AJ1964" s="81"/>
      <c r="AK1964" s="81"/>
      <c r="AL1964" s="81"/>
      <c r="AM1964" s="81"/>
      <c r="AN1964" s="81"/>
      <c r="AO1964" s="81"/>
      <c r="AP1964" s="81"/>
      <c r="AQ1964" s="81"/>
      <c r="AR1964" s="81"/>
      <c r="AS1964" s="81"/>
      <c r="AT1964" s="81"/>
      <c r="AU1964" s="81"/>
      <c r="AV1964" s="81"/>
      <c r="AW1964" s="81"/>
      <c r="AX1964" s="81"/>
      <c r="AY1964" s="81"/>
      <c r="AZ1964" s="81"/>
      <c r="BA1964" s="81"/>
      <c r="BB1964" s="81"/>
      <c r="BC1964" s="81"/>
      <c r="BD1964" s="81"/>
      <c r="BE1964" s="81"/>
      <c r="BF1964" s="81"/>
      <c r="BG1964" s="81"/>
      <c r="BH1964" s="81"/>
      <c r="BI1964" s="81"/>
      <c r="BJ1964" s="86"/>
      <c r="BK1964" s="86"/>
      <c r="BL1964" s="34"/>
      <c r="BM1964" s="86"/>
      <c r="BN1964" s="86"/>
      <c r="BO1964" s="86"/>
      <c r="BP1964" s="86"/>
      <c r="BQ1964" s="86"/>
      <c r="BR1964" s="86"/>
      <c r="BS1964" s="86"/>
      <c r="BT1964" s="86"/>
      <c r="BU1964" s="86"/>
      <c r="BV1964" s="86"/>
      <c r="BW1964" s="86"/>
      <c r="BX1964" s="86"/>
      <c r="BY1964" s="86"/>
      <c r="BZ1964" s="86"/>
      <c r="CA1964" s="86"/>
      <c r="CB1964" s="86"/>
      <c r="CC1964" s="86"/>
      <c r="CD1964" s="86"/>
      <c r="CE1964" s="86"/>
      <c r="CF1964" s="86"/>
      <c r="CG1964" s="86"/>
      <c r="CH1964" s="86"/>
      <c r="CI1964" s="86"/>
      <c r="CJ1964" s="86"/>
      <c r="CK1964" s="86"/>
      <c r="CS1964" s="1" t="s">
        <v>690</v>
      </c>
    </row>
    <row r="1965" spans="1:97" ht="15.75" hidden="1" customHeight="1">
      <c r="A1965" s="86"/>
      <c r="B1965" s="106"/>
      <c r="C1965" s="81"/>
      <c r="D1965" s="106"/>
      <c r="E1965" s="106"/>
      <c r="F1965" s="106"/>
      <c r="G1965" s="106"/>
      <c r="H1965" s="106"/>
      <c r="I1965" s="106"/>
      <c r="J1965" s="106"/>
      <c r="K1965" s="106"/>
      <c r="L1965" s="106"/>
      <c r="M1965" s="81"/>
      <c r="N1965" s="81"/>
      <c r="O1965" s="81"/>
      <c r="P1965" s="81"/>
      <c r="Q1965" s="81"/>
      <c r="R1965" s="81"/>
      <c r="S1965" s="81"/>
      <c r="T1965" s="81"/>
      <c r="U1965" s="81"/>
      <c r="V1965" s="81"/>
      <c r="W1965" s="81"/>
      <c r="X1965" s="81"/>
      <c r="Y1965" s="81"/>
      <c r="Z1965" s="81"/>
      <c r="AA1965" s="81"/>
      <c r="AB1965" s="81"/>
      <c r="AC1965" s="81"/>
      <c r="AD1965" s="81"/>
      <c r="AE1965" s="81"/>
      <c r="AF1965" s="81"/>
      <c r="AG1965" s="81"/>
      <c r="AH1965" s="81"/>
      <c r="AI1965" s="81"/>
      <c r="AJ1965" s="81"/>
      <c r="AK1965" s="81"/>
      <c r="AL1965" s="81"/>
      <c r="AM1965" s="81"/>
      <c r="AN1965" s="81"/>
      <c r="AO1965" s="81"/>
      <c r="AP1965" s="81"/>
      <c r="AQ1965" s="81"/>
      <c r="AR1965" s="81"/>
      <c r="AS1965" s="81"/>
      <c r="AT1965" s="81"/>
      <c r="AU1965" s="81"/>
      <c r="AV1965" s="81"/>
      <c r="AW1965" s="81"/>
      <c r="AX1965" s="81"/>
      <c r="AY1965" s="81"/>
      <c r="AZ1965" s="81"/>
      <c r="BA1965" s="81"/>
      <c r="BB1965" s="81"/>
      <c r="BC1965" s="81"/>
      <c r="BD1965" s="81"/>
      <c r="BE1965" s="81"/>
      <c r="BF1965" s="81"/>
      <c r="BG1965" s="81"/>
      <c r="BH1965" s="81"/>
      <c r="BI1965" s="81"/>
      <c r="BJ1965" s="86"/>
      <c r="BK1965" s="86"/>
      <c r="BL1965" s="34"/>
      <c r="BM1965" s="86"/>
      <c r="BN1965" s="86"/>
      <c r="BO1965" s="86"/>
      <c r="BP1965" s="86"/>
      <c r="BQ1965" s="86"/>
      <c r="BR1965" s="86"/>
      <c r="BS1965" s="86"/>
      <c r="BT1965" s="86"/>
      <c r="BU1965" s="86"/>
      <c r="BV1965" s="86"/>
      <c r="BW1965" s="86"/>
      <c r="BX1965" s="86"/>
      <c r="BY1965" s="86"/>
      <c r="BZ1965" s="86"/>
      <c r="CA1965" s="86"/>
      <c r="CB1965" s="86"/>
      <c r="CC1965" s="86"/>
      <c r="CD1965" s="86"/>
      <c r="CE1965" s="86"/>
      <c r="CF1965" s="86"/>
      <c r="CG1965" s="86"/>
      <c r="CH1965" s="86"/>
      <c r="CI1965" s="86"/>
      <c r="CJ1965" s="86"/>
      <c r="CK1965" s="86"/>
      <c r="CS1965" s="1" t="s">
        <v>4235</v>
      </c>
    </row>
    <row r="1966" spans="1:97" ht="15.75" hidden="1" customHeight="1">
      <c r="A1966" s="86"/>
      <c r="B1966" s="106"/>
      <c r="C1966" s="81"/>
      <c r="D1966" s="106"/>
      <c r="E1966" s="106"/>
      <c r="F1966" s="106"/>
      <c r="G1966" s="106"/>
      <c r="H1966" s="106"/>
      <c r="I1966" s="106"/>
      <c r="J1966" s="106"/>
      <c r="K1966" s="106"/>
      <c r="L1966" s="106"/>
      <c r="M1966" s="81"/>
      <c r="N1966" s="81"/>
      <c r="O1966" s="81"/>
      <c r="P1966" s="81"/>
      <c r="Q1966" s="81"/>
      <c r="R1966" s="81"/>
      <c r="S1966" s="81"/>
      <c r="T1966" s="81"/>
      <c r="U1966" s="81"/>
      <c r="V1966" s="81"/>
      <c r="W1966" s="81"/>
      <c r="X1966" s="81"/>
      <c r="Y1966" s="81"/>
      <c r="Z1966" s="81"/>
      <c r="AA1966" s="81"/>
      <c r="AB1966" s="81"/>
      <c r="AC1966" s="81"/>
      <c r="AD1966" s="81"/>
      <c r="AE1966" s="81"/>
      <c r="AF1966" s="81"/>
      <c r="AG1966" s="81"/>
      <c r="AH1966" s="81"/>
      <c r="AI1966" s="81"/>
      <c r="AJ1966" s="81"/>
      <c r="AK1966" s="81"/>
      <c r="AL1966" s="81"/>
      <c r="AM1966" s="81"/>
      <c r="AN1966" s="81"/>
      <c r="AO1966" s="81"/>
      <c r="AP1966" s="81"/>
      <c r="AQ1966" s="81"/>
      <c r="AR1966" s="81"/>
      <c r="AS1966" s="81"/>
      <c r="AT1966" s="81"/>
      <c r="AU1966" s="81"/>
      <c r="AV1966" s="81"/>
      <c r="AW1966" s="81"/>
      <c r="AX1966" s="81"/>
      <c r="AY1966" s="81"/>
      <c r="AZ1966" s="81"/>
      <c r="BA1966" s="81"/>
      <c r="BB1966" s="81"/>
      <c r="BC1966" s="81"/>
      <c r="BD1966" s="81"/>
      <c r="BE1966" s="81"/>
      <c r="BF1966" s="81"/>
      <c r="BG1966" s="81"/>
      <c r="BH1966" s="81"/>
      <c r="BI1966" s="81"/>
      <c r="BJ1966" s="86"/>
      <c r="BK1966" s="86"/>
      <c r="BL1966" s="34"/>
      <c r="BM1966" s="86"/>
      <c r="BN1966" s="86"/>
      <c r="BO1966" s="86"/>
      <c r="BP1966" s="86"/>
      <c r="BQ1966" s="86"/>
      <c r="BR1966" s="86"/>
      <c r="BS1966" s="86"/>
      <c r="BT1966" s="86"/>
      <c r="BU1966" s="86"/>
      <c r="BV1966" s="86"/>
      <c r="BW1966" s="86"/>
      <c r="BX1966" s="86"/>
      <c r="BY1966" s="86"/>
      <c r="BZ1966" s="86"/>
      <c r="CA1966" s="86"/>
      <c r="CB1966" s="86"/>
      <c r="CC1966" s="86"/>
      <c r="CD1966" s="86"/>
      <c r="CE1966" s="86"/>
      <c r="CF1966" s="86"/>
      <c r="CG1966" s="86"/>
      <c r="CH1966" s="86"/>
      <c r="CI1966" s="86"/>
      <c r="CJ1966" s="86"/>
      <c r="CK1966" s="86"/>
      <c r="CS1966" s="1" t="s">
        <v>4236</v>
      </c>
    </row>
    <row r="1967" spans="1:97" ht="15.75" hidden="1" customHeight="1">
      <c r="A1967" s="86"/>
      <c r="B1967" s="106"/>
      <c r="C1967" s="81"/>
      <c r="D1967" s="106"/>
      <c r="E1967" s="106"/>
      <c r="F1967" s="106"/>
      <c r="G1967" s="106"/>
      <c r="H1967" s="106"/>
      <c r="I1967" s="106"/>
      <c r="J1967" s="106"/>
      <c r="K1967" s="106"/>
      <c r="L1967" s="106"/>
      <c r="M1967" s="81"/>
      <c r="N1967" s="81"/>
      <c r="O1967" s="81"/>
      <c r="P1967" s="81"/>
      <c r="Q1967" s="81"/>
      <c r="R1967" s="81"/>
      <c r="S1967" s="81"/>
      <c r="T1967" s="81"/>
      <c r="U1967" s="81"/>
      <c r="V1967" s="81"/>
      <c r="W1967" s="81"/>
      <c r="X1967" s="81"/>
      <c r="Y1967" s="81"/>
      <c r="Z1967" s="81"/>
      <c r="AA1967" s="81"/>
      <c r="AB1967" s="81"/>
      <c r="AC1967" s="81"/>
      <c r="AD1967" s="81"/>
      <c r="AE1967" s="81"/>
      <c r="AF1967" s="81"/>
      <c r="AG1967" s="81"/>
      <c r="AH1967" s="81"/>
      <c r="AI1967" s="81"/>
      <c r="AJ1967" s="81"/>
      <c r="AK1967" s="81"/>
      <c r="AL1967" s="81"/>
      <c r="AM1967" s="81"/>
      <c r="AN1967" s="81"/>
      <c r="AO1967" s="81"/>
      <c r="AP1967" s="81"/>
      <c r="AQ1967" s="81"/>
      <c r="AR1967" s="81"/>
      <c r="AS1967" s="81"/>
      <c r="AT1967" s="81"/>
      <c r="AU1967" s="81"/>
      <c r="AV1967" s="81"/>
      <c r="AW1967" s="81"/>
      <c r="AX1967" s="81"/>
      <c r="AY1967" s="81"/>
      <c r="AZ1967" s="81"/>
      <c r="BA1967" s="81"/>
      <c r="BB1967" s="81"/>
      <c r="BC1967" s="81"/>
      <c r="BD1967" s="81"/>
      <c r="BE1967" s="81"/>
      <c r="BF1967" s="81"/>
      <c r="BG1967" s="81"/>
      <c r="BH1967" s="81"/>
      <c r="BI1967" s="81"/>
      <c r="BJ1967" s="86"/>
      <c r="BK1967" s="86"/>
      <c r="BL1967" s="34"/>
      <c r="BM1967" s="86"/>
      <c r="BN1967" s="86"/>
      <c r="BO1967" s="86"/>
      <c r="BP1967" s="86"/>
      <c r="BQ1967" s="86"/>
      <c r="BR1967" s="86"/>
      <c r="BS1967" s="86"/>
      <c r="BT1967" s="86"/>
      <c r="BU1967" s="86"/>
      <c r="BV1967" s="86"/>
      <c r="BW1967" s="86"/>
      <c r="BX1967" s="86"/>
      <c r="BY1967" s="86"/>
      <c r="BZ1967" s="86"/>
      <c r="CA1967" s="86"/>
      <c r="CB1967" s="86"/>
      <c r="CC1967" s="86"/>
      <c r="CD1967" s="86"/>
      <c r="CE1967" s="86"/>
      <c r="CF1967" s="86"/>
      <c r="CG1967" s="86"/>
      <c r="CH1967" s="86"/>
      <c r="CI1967" s="86"/>
      <c r="CJ1967" s="86"/>
      <c r="CK1967" s="86"/>
      <c r="CS1967" s="1" t="s">
        <v>4237</v>
      </c>
    </row>
    <row r="1968" spans="1:97" ht="15.75" hidden="1" customHeight="1">
      <c r="A1968" s="86"/>
      <c r="B1968" s="106"/>
      <c r="C1968" s="81"/>
      <c r="D1968" s="106"/>
      <c r="E1968" s="106"/>
      <c r="F1968" s="106"/>
      <c r="G1968" s="106"/>
      <c r="H1968" s="106"/>
      <c r="I1968" s="106"/>
      <c r="J1968" s="106"/>
      <c r="K1968" s="106"/>
      <c r="L1968" s="106"/>
      <c r="M1968" s="81"/>
      <c r="N1968" s="81"/>
      <c r="O1968" s="81"/>
      <c r="P1968" s="81"/>
      <c r="Q1968" s="81"/>
      <c r="R1968" s="81"/>
      <c r="S1968" s="81"/>
      <c r="T1968" s="81"/>
      <c r="U1968" s="81"/>
      <c r="V1968" s="81"/>
      <c r="W1968" s="81"/>
      <c r="X1968" s="81"/>
      <c r="Y1968" s="81"/>
      <c r="Z1968" s="81"/>
      <c r="AA1968" s="81"/>
      <c r="AB1968" s="81"/>
      <c r="AC1968" s="81"/>
      <c r="AD1968" s="81"/>
      <c r="AE1968" s="81"/>
      <c r="AF1968" s="81"/>
      <c r="AG1968" s="81"/>
      <c r="AH1968" s="81"/>
      <c r="AI1968" s="81"/>
      <c r="AJ1968" s="81"/>
      <c r="AK1968" s="81"/>
      <c r="AL1968" s="81"/>
      <c r="AM1968" s="81"/>
      <c r="AN1968" s="81"/>
      <c r="AO1968" s="81"/>
      <c r="AP1968" s="81"/>
      <c r="AQ1968" s="81"/>
      <c r="AR1968" s="81"/>
      <c r="AS1968" s="81"/>
      <c r="AT1968" s="81"/>
      <c r="AU1968" s="81"/>
      <c r="AV1968" s="81"/>
      <c r="AW1968" s="81"/>
      <c r="AX1968" s="81"/>
      <c r="AY1968" s="81"/>
      <c r="AZ1968" s="81"/>
      <c r="BA1968" s="81"/>
      <c r="BB1968" s="81"/>
      <c r="BC1968" s="81"/>
      <c r="BD1968" s="81"/>
      <c r="BE1968" s="81"/>
      <c r="BF1968" s="81"/>
      <c r="BG1968" s="81"/>
      <c r="BH1968" s="81"/>
      <c r="BI1968" s="81"/>
      <c r="BJ1968" s="86"/>
      <c r="BK1968" s="86"/>
      <c r="BL1968" s="34"/>
      <c r="BM1968" s="86"/>
      <c r="BN1968" s="86"/>
      <c r="BO1968" s="86"/>
      <c r="BP1968" s="86"/>
      <c r="BQ1968" s="86"/>
      <c r="BR1968" s="86"/>
      <c r="BS1968" s="86"/>
      <c r="BT1968" s="86"/>
      <c r="BU1968" s="86"/>
      <c r="BV1968" s="86"/>
      <c r="BW1968" s="86"/>
      <c r="BX1968" s="86"/>
      <c r="BY1968" s="86"/>
      <c r="BZ1968" s="86"/>
      <c r="CA1968" s="86"/>
      <c r="CB1968" s="86"/>
      <c r="CC1968" s="86"/>
      <c r="CD1968" s="86"/>
      <c r="CE1968" s="86"/>
      <c r="CF1968" s="86"/>
      <c r="CG1968" s="86"/>
      <c r="CH1968" s="86"/>
      <c r="CI1968" s="86"/>
      <c r="CJ1968" s="86"/>
      <c r="CK1968" s="86"/>
      <c r="CS1968" s="1" t="s">
        <v>4238</v>
      </c>
    </row>
    <row r="1969" spans="1:97" ht="15.75" hidden="1" customHeight="1">
      <c r="A1969" s="86"/>
      <c r="B1969" s="106"/>
      <c r="C1969" s="81"/>
      <c r="D1969" s="106"/>
      <c r="E1969" s="106"/>
      <c r="F1969" s="106"/>
      <c r="G1969" s="106"/>
      <c r="H1969" s="106"/>
      <c r="I1969" s="106"/>
      <c r="J1969" s="106"/>
      <c r="K1969" s="106"/>
      <c r="L1969" s="106"/>
      <c r="M1969" s="81"/>
      <c r="N1969" s="81"/>
      <c r="O1969" s="81"/>
      <c r="P1969" s="81"/>
      <c r="Q1969" s="81"/>
      <c r="R1969" s="81"/>
      <c r="S1969" s="81"/>
      <c r="T1969" s="81"/>
      <c r="U1969" s="81"/>
      <c r="V1969" s="81"/>
      <c r="W1969" s="81"/>
      <c r="X1969" s="81"/>
      <c r="Y1969" s="81"/>
      <c r="Z1969" s="81"/>
      <c r="AA1969" s="81"/>
      <c r="AB1969" s="81"/>
      <c r="AC1969" s="81"/>
      <c r="AD1969" s="81"/>
      <c r="AE1969" s="81"/>
      <c r="AF1969" s="81"/>
      <c r="AG1969" s="81"/>
      <c r="AH1969" s="81"/>
      <c r="AI1969" s="81"/>
      <c r="AJ1969" s="81"/>
      <c r="AK1969" s="81"/>
      <c r="AL1969" s="81"/>
      <c r="AM1969" s="81"/>
      <c r="AN1969" s="81"/>
      <c r="AO1969" s="81"/>
      <c r="AP1969" s="81"/>
      <c r="AQ1969" s="81"/>
      <c r="AR1969" s="81"/>
      <c r="AS1969" s="81"/>
      <c r="AT1969" s="81"/>
      <c r="AU1969" s="81"/>
      <c r="AV1969" s="81"/>
      <c r="AW1969" s="81"/>
      <c r="AX1969" s="81"/>
      <c r="AY1969" s="81"/>
      <c r="AZ1969" s="81"/>
      <c r="BA1969" s="81"/>
      <c r="BB1969" s="81"/>
      <c r="BC1969" s="81"/>
      <c r="BD1969" s="81"/>
      <c r="BE1969" s="81"/>
      <c r="BF1969" s="81"/>
      <c r="BG1969" s="81"/>
      <c r="BH1969" s="81"/>
      <c r="BI1969" s="81"/>
      <c r="BJ1969" s="86"/>
      <c r="BK1969" s="86"/>
      <c r="BL1969" s="34"/>
      <c r="BM1969" s="86"/>
      <c r="BN1969" s="86"/>
      <c r="BO1969" s="86"/>
      <c r="BP1969" s="86"/>
      <c r="BQ1969" s="86"/>
      <c r="BR1969" s="86"/>
      <c r="BS1969" s="86"/>
      <c r="BT1969" s="86"/>
      <c r="BU1969" s="86"/>
      <c r="BV1969" s="86"/>
      <c r="BW1969" s="86"/>
      <c r="BX1969" s="86"/>
      <c r="BY1969" s="86"/>
      <c r="BZ1969" s="86"/>
      <c r="CA1969" s="86"/>
      <c r="CB1969" s="86"/>
      <c r="CC1969" s="86"/>
      <c r="CD1969" s="86"/>
      <c r="CE1969" s="86"/>
      <c r="CF1969" s="86"/>
      <c r="CG1969" s="86"/>
      <c r="CH1969" s="86"/>
      <c r="CI1969" s="86"/>
      <c r="CJ1969" s="86"/>
      <c r="CK1969" s="86"/>
      <c r="CS1969" s="1" t="s">
        <v>4239</v>
      </c>
    </row>
    <row r="1970" spans="1:97" ht="15.75" hidden="1" customHeight="1">
      <c r="A1970" s="86"/>
      <c r="B1970" s="106"/>
      <c r="C1970" s="81"/>
      <c r="D1970" s="106"/>
      <c r="E1970" s="106"/>
      <c r="F1970" s="106"/>
      <c r="G1970" s="106"/>
      <c r="H1970" s="106"/>
      <c r="I1970" s="106"/>
      <c r="J1970" s="106"/>
      <c r="K1970" s="106"/>
      <c r="L1970" s="106"/>
      <c r="M1970" s="81"/>
      <c r="N1970" s="81"/>
      <c r="O1970" s="81"/>
      <c r="P1970" s="81"/>
      <c r="Q1970" s="81"/>
      <c r="R1970" s="81"/>
      <c r="S1970" s="81"/>
      <c r="T1970" s="81"/>
      <c r="U1970" s="81"/>
      <c r="V1970" s="81"/>
      <c r="W1970" s="81"/>
      <c r="X1970" s="81"/>
      <c r="Y1970" s="81"/>
      <c r="Z1970" s="81"/>
      <c r="AA1970" s="81"/>
      <c r="AB1970" s="81"/>
      <c r="AC1970" s="81"/>
      <c r="AD1970" s="81"/>
      <c r="AE1970" s="81"/>
      <c r="AF1970" s="81"/>
      <c r="AG1970" s="81"/>
      <c r="AH1970" s="81"/>
      <c r="AI1970" s="81"/>
      <c r="AJ1970" s="81"/>
      <c r="AK1970" s="81"/>
      <c r="AL1970" s="81"/>
      <c r="AM1970" s="81"/>
      <c r="AN1970" s="81"/>
      <c r="AO1970" s="81"/>
      <c r="AP1970" s="81"/>
      <c r="AQ1970" s="81"/>
      <c r="AR1970" s="81"/>
      <c r="AS1970" s="81"/>
      <c r="AT1970" s="81"/>
      <c r="AU1970" s="81"/>
      <c r="AV1970" s="81"/>
      <c r="AW1970" s="81"/>
      <c r="AX1970" s="81"/>
      <c r="AY1970" s="81"/>
      <c r="AZ1970" s="81"/>
      <c r="BA1970" s="81"/>
      <c r="BB1970" s="81"/>
      <c r="BC1970" s="81"/>
      <c r="BD1970" s="81"/>
      <c r="BE1970" s="81"/>
      <c r="BF1970" s="81"/>
      <c r="BG1970" s="81"/>
      <c r="BH1970" s="81"/>
      <c r="BI1970" s="81"/>
      <c r="BJ1970" s="86"/>
      <c r="BK1970" s="86"/>
      <c r="BL1970" s="34"/>
      <c r="BM1970" s="86"/>
      <c r="BN1970" s="86"/>
      <c r="BO1970" s="86"/>
      <c r="BP1970" s="86"/>
      <c r="BQ1970" s="86"/>
      <c r="BR1970" s="86"/>
      <c r="BS1970" s="86"/>
      <c r="BT1970" s="86"/>
      <c r="BU1970" s="86"/>
      <c r="BV1970" s="86"/>
      <c r="BW1970" s="86"/>
      <c r="BX1970" s="86"/>
      <c r="BY1970" s="86"/>
      <c r="BZ1970" s="86"/>
      <c r="CA1970" s="86"/>
      <c r="CB1970" s="86"/>
      <c r="CC1970" s="86"/>
      <c r="CD1970" s="86"/>
      <c r="CE1970" s="86"/>
      <c r="CF1970" s="86"/>
      <c r="CG1970" s="86"/>
      <c r="CH1970" s="86"/>
      <c r="CI1970" s="86"/>
      <c r="CJ1970" s="86"/>
      <c r="CK1970" s="86"/>
      <c r="CS1970" s="1" t="s">
        <v>4240</v>
      </c>
    </row>
    <row r="1971" spans="1:97" ht="15.75" hidden="1" customHeight="1">
      <c r="A1971" s="86"/>
      <c r="B1971" s="106"/>
      <c r="C1971" s="81"/>
      <c r="D1971" s="106"/>
      <c r="E1971" s="106"/>
      <c r="F1971" s="106"/>
      <c r="G1971" s="106"/>
      <c r="H1971" s="106"/>
      <c r="I1971" s="106"/>
      <c r="J1971" s="106"/>
      <c r="K1971" s="106"/>
      <c r="L1971" s="106"/>
      <c r="M1971" s="81"/>
      <c r="N1971" s="81"/>
      <c r="O1971" s="81"/>
      <c r="P1971" s="81"/>
      <c r="Q1971" s="81"/>
      <c r="R1971" s="81"/>
      <c r="S1971" s="81"/>
      <c r="T1971" s="81"/>
      <c r="U1971" s="81"/>
      <c r="V1971" s="81"/>
      <c r="W1971" s="81"/>
      <c r="X1971" s="81"/>
      <c r="Y1971" s="81"/>
      <c r="Z1971" s="81"/>
      <c r="AA1971" s="81"/>
      <c r="AB1971" s="81"/>
      <c r="AC1971" s="81"/>
      <c r="AD1971" s="81"/>
      <c r="AE1971" s="81"/>
      <c r="AF1971" s="81"/>
      <c r="AG1971" s="81"/>
      <c r="AH1971" s="81"/>
      <c r="AI1971" s="81"/>
      <c r="AJ1971" s="81"/>
      <c r="AK1971" s="81"/>
      <c r="AL1971" s="81"/>
      <c r="AM1971" s="81"/>
      <c r="AN1971" s="81"/>
      <c r="AO1971" s="81"/>
      <c r="AP1971" s="81"/>
      <c r="AQ1971" s="81"/>
      <c r="AR1971" s="81"/>
      <c r="AS1971" s="81"/>
      <c r="AT1971" s="81"/>
      <c r="AU1971" s="81"/>
      <c r="AV1971" s="81"/>
      <c r="AW1971" s="81"/>
      <c r="AX1971" s="81"/>
      <c r="AY1971" s="81"/>
      <c r="AZ1971" s="81"/>
      <c r="BA1971" s="81"/>
      <c r="BB1971" s="81"/>
      <c r="BC1971" s="81"/>
      <c r="BD1971" s="81"/>
      <c r="BE1971" s="81"/>
      <c r="BF1971" s="81"/>
      <c r="BG1971" s="81"/>
      <c r="BH1971" s="81"/>
      <c r="BI1971" s="81"/>
      <c r="BJ1971" s="86"/>
      <c r="BK1971" s="86"/>
      <c r="BL1971" s="34"/>
      <c r="BM1971" s="86"/>
      <c r="BN1971" s="86"/>
      <c r="BO1971" s="86"/>
      <c r="BP1971" s="86"/>
      <c r="BQ1971" s="86"/>
      <c r="BR1971" s="86"/>
      <c r="BS1971" s="86"/>
      <c r="BT1971" s="86"/>
      <c r="BU1971" s="86"/>
      <c r="BV1971" s="86"/>
      <c r="BW1971" s="86"/>
      <c r="BX1971" s="86"/>
      <c r="BY1971" s="86"/>
      <c r="BZ1971" s="86"/>
      <c r="CA1971" s="86"/>
      <c r="CB1971" s="86"/>
      <c r="CC1971" s="86"/>
      <c r="CD1971" s="86"/>
      <c r="CE1971" s="86"/>
      <c r="CF1971" s="86"/>
      <c r="CG1971" s="86"/>
      <c r="CH1971" s="86"/>
      <c r="CI1971" s="86"/>
      <c r="CJ1971" s="86"/>
      <c r="CK1971" s="86"/>
      <c r="CS1971" s="1" t="s">
        <v>4241</v>
      </c>
    </row>
    <row r="1972" spans="1:97" ht="15.75" hidden="1" customHeight="1">
      <c r="A1972" s="86"/>
      <c r="B1972" s="106"/>
      <c r="C1972" s="81"/>
      <c r="D1972" s="106"/>
      <c r="E1972" s="106"/>
      <c r="F1972" s="106"/>
      <c r="G1972" s="106"/>
      <c r="H1972" s="106"/>
      <c r="I1972" s="106"/>
      <c r="J1972" s="106"/>
      <c r="K1972" s="106"/>
      <c r="L1972" s="106"/>
      <c r="M1972" s="81"/>
      <c r="N1972" s="81"/>
      <c r="O1972" s="81"/>
      <c r="P1972" s="81"/>
      <c r="Q1972" s="81"/>
      <c r="R1972" s="81"/>
      <c r="S1972" s="81"/>
      <c r="T1972" s="81"/>
      <c r="U1972" s="81"/>
      <c r="V1972" s="81"/>
      <c r="W1972" s="81"/>
      <c r="X1972" s="81"/>
      <c r="Y1972" s="81"/>
      <c r="Z1972" s="81"/>
      <c r="AA1972" s="81"/>
      <c r="AB1972" s="81"/>
      <c r="AC1972" s="81"/>
      <c r="AD1972" s="81"/>
      <c r="AE1972" s="81"/>
      <c r="AF1972" s="81"/>
      <c r="AG1972" s="81"/>
      <c r="AH1972" s="81"/>
      <c r="AI1972" s="81"/>
      <c r="AJ1972" s="81"/>
      <c r="AK1972" s="81"/>
      <c r="AL1972" s="81"/>
      <c r="AM1972" s="81"/>
      <c r="AN1972" s="81"/>
      <c r="AO1972" s="81"/>
      <c r="AP1972" s="81"/>
      <c r="AQ1972" s="81"/>
      <c r="AR1972" s="81"/>
      <c r="AS1972" s="81"/>
      <c r="AT1972" s="81"/>
      <c r="AU1972" s="81"/>
      <c r="AV1972" s="81"/>
      <c r="AW1972" s="81"/>
      <c r="AX1972" s="81"/>
      <c r="AY1972" s="81"/>
      <c r="AZ1972" s="81"/>
      <c r="BA1972" s="81"/>
      <c r="BB1972" s="81"/>
      <c r="BC1972" s="81"/>
      <c r="BD1972" s="81"/>
      <c r="BE1972" s="81"/>
      <c r="BF1972" s="81"/>
      <c r="BG1972" s="81"/>
      <c r="BH1972" s="81"/>
      <c r="BI1972" s="81"/>
      <c r="BJ1972" s="86"/>
      <c r="BK1972" s="86"/>
      <c r="BL1972" s="34"/>
      <c r="BM1972" s="86"/>
      <c r="BN1972" s="86"/>
      <c r="BO1972" s="86"/>
      <c r="BP1972" s="86"/>
      <c r="BQ1972" s="86"/>
      <c r="BR1972" s="86"/>
      <c r="BS1972" s="86"/>
      <c r="BT1972" s="86"/>
      <c r="BU1972" s="86"/>
      <c r="BV1972" s="86"/>
      <c r="BW1972" s="86"/>
      <c r="BX1972" s="86"/>
      <c r="BY1972" s="86"/>
      <c r="BZ1972" s="86"/>
      <c r="CA1972" s="86"/>
      <c r="CB1972" s="86"/>
      <c r="CC1972" s="86"/>
      <c r="CD1972" s="86"/>
      <c r="CE1972" s="86"/>
      <c r="CF1972" s="86"/>
      <c r="CG1972" s="86"/>
      <c r="CH1972" s="86"/>
      <c r="CI1972" s="86"/>
      <c r="CJ1972" s="86"/>
      <c r="CK1972" s="86"/>
      <c r="CS1972" s="1" t="s">
        <v>4242</v>
      </c>
    </row>
    <row r="1973" spans="1:97" ht="15.75" hidden="1" customHeight="1">
      <c r="A1973" s="86"/>
      <c r="B1973" s="106"/>
      <c r="C1973" s="81"/>
      <c r="D1973" s="106"/>
      <c r="E1973" s="106"/>
      <c r="F1973" s="106"/>
      <c r="G1973" s="106"/>
      <c r="H1973" s="106"/>
      <c r="I1973" s="106"/>
      <c r="J1973" s="106"/>
      <c r="K1973" s="106"/>
      <c r="L1973" s="106"/>
      <c r="M1973" s="81"/>
      <c r="N1973" s="81"/>
      <c r="O1973" s="81"/>
      <c r="P1973" s="81"/>
      <c r="Q1973" s="81"/>
      <c r="R1973" s="81"/>
      <c r="S1973" s="81"/>
      <c r="T1973" s="81"/>
      <c r="U1973" s="81"/>
      <c r="V1973" s="81"/>
      <c r="W1973" s="81"/>
      <c r="X1973" s="81"/>
      <c r="Y1973" s="81"/>
      <c r="Z1973" s="81"/>
      <c r="AA1973" s="81"/>
      <c r="AB1973" s="81"/>
      <c r="AC1973" s="81"/>
      <c r="AD1973" s="81"/>
      <c r="AE1973" s="81"/>
      <c r="AF1973" s="81"/>
      <c r="AG1973" s="81"/>
      <c r="AH1973" s="81"/>
      <c r="AI1973" s="81"/>
      <c r="AJ1973" s="81"/>
      <c r="AK1973" s="81"/>
      <c r="AL1973" s="81"/>
      <c r="AM1973" s="81"/>
      <c r="AN1973" s="81"/>
      <c r="AO1973" s="81"/>
      <c r="AP1973" s="81"/>
      <c r="AQ1973" s="81"/>
      <c r="AR1973" s="81"/>
      <c r="AS1973" s="81"/>
      <c r="AT1973" s="81"/>
      <c r="AU1973" s="81"/>
      <c r="AV1973" s="81"/>
      <c r="AW1973" s="81"/>
      <c r="AX1973" s="81"/>
      <c r="AY1973" s="81"/>
      <c r="AZ1973" s="81"/>
      <c r="BA1973" s="81"/>
      <c r="BB1973" s="81"/>
      <c r="BC1973" s="81"/>
      <c r="BD1973" s="81"/>
      <c r="BE1973" s="81"/>
      <c r="BF1973" s="81"/>
      <c r="BG1973" s="81"/>
      <c r="BH1973" s="81"/>
      <c r="BI1973" s="81"/>
      <c r="BJ1973" s="86"/>
      <c r="BK1973" s="86"/>
      <c r="BL1973" s="34"/>
      <c r="BM1973" s="86"/>
      <c r="BN1973" s="86"/>
      <c r="BO1973" s="86"/>
      <c r="BP1973" s="86"/>
      <c r="BQ1973" s="86"/>
      <c r="BR1973" s="86"/>
      <c r="BS1973" s="86"/>
      <c r="BT1973" s="86"/>
      <c r="BU1973" s="86"/>
      <c r="BV1973" s="86"/>
      <c r="BW1973" s="86"/>
      <c r="BX1973" s="86"/>
      <c r="BY1973" s="86"/>
      <c r="BZ1973" s="86"/>
      <c r="CA1973" s="86"/>
      <c r="CB1973" s="86"/>
      <c r="CC1973" s="86"/>
      <c r="CD1973" s="86"/>
      <c r="CE1973" s="86"/>
      <c r="CF1973" s="86"/>
      <c r="CG1973" s="86"/>
      <c r="CH1973" s="86"/>
      <c r="CI1973" s="86"/>
      <c r="CJ1973" s="86"/>
      <c r="CK1973" s="86"/>
      <c r="CS1973" s="1" t="s">
        <v>4243</v>
      </c>
    </row>
    <row r="1974" spans="1:97" ht="15.75" hidden="1" customHeight="1">
      <c r="A1974" s="86"/>
      <c r="B1974" s="106"/>
      <c r="C1974" s="81"/>
      <c r="D1974" s="106"/>
      <c r="E1974" s="106"/>
      <c r="F1974" s="106"/>
      <c r="G1974" s="106"/>
      <c r="H1974" s="106"/>
      <c r="I1974" s="106"/>
      <c r="J1974" s="106"/>
      <c r="K1974" s="106"/>
      <c r="L1974" s="106"/>
      <c r="M1974" s="81"/>
      <c r="N1974" s="81"/>
      <c r="O1974" s="81"/>
      <c r="P1974" s="81"/>
      <c r="Q1974" s="81"/>
      <c r="R1974" s="81"/>
      <c r="S1974" s="81"/>
      <c r="T1974" s="81"/>
      <c r="U1974" s="81"/>
      <c r="V1974" s="81"/>
      <c r="W1974" s="81"/>
      <c r="X1974" s="81"/>
      <c r="Y1974" s="81"/>
      <c r="Z1974" s="81"/>
      <c r="AA1974" s="81"/>
      <c r="AB1974" s="81"/>
      <c r="AC1974" s="81"/>
      <c r="AD1974" s="81"/>
      <c r="AE1974" s="81"/>
      <c r="AF1974" s="81"/>
      <c r="AG1974" s="81"/>
      <c r="AH1974" s="81"/>
      <c r="AI1974" s="81"/>
      <c r="AJ1974" s="81"/>
      <c r="AK1974" s="81"/>
      <c r="AL1974" s="81"/>
      <c r="AM1974" s="81"/>
      <c r="AN1974" s="81"/>
      <c r="AO1974" s="81"/>
      <c r="AP1974" s="81"/>
      <c r="AQ1974" s="81"/>
      <c r="AR1974" s="81"/>
      <c r="AS1974" s="81"/>
      <c r="AT1974" s="81"/>
      <c r="AU1974" s="81"/>
      <c r="AV1974" s="81"/>
      <c r="AW1974" s="81"/>
      <c r="AX1974" s="81"/>
      <c r="AY1974" s="81"/>
      <c r="AZ1974" s="81"/>
      <c r="BA1974" s="81"/>
      <c r="BB1974" s="81"/>
      <c r="BC1974" s="81"/>
      <c r="BD1974" s="81"/>
      <c r="BE1974" s="81"/>
      <c r="BF1974" s="81"/>
      <c r="BG1974" s="81"/>
      <c r="BH1974" s="81"/>
      <c r="BI1974" s="81"/>
      <c r="BJ1974" s="86"/>
      <c r="BK1974" s="86"/>
      <c r="BL1974" s="34"/>
      <c r="BM1974" s="86"/>
      <c r="BN1974" s="86"/>
      <c r="BO1974" s="86"/>
      <c r="BP1974" s="86"/>
      <c r="BQ1974" s="86"/>
      <c r="BR1974" s="86"/>
      <c r="BS1974" s="86"/>
      <c r="BT1974" s="86"/>
      <c r="BU1974" s="86"/>
      <c r="BV1974" s="86"/>
      <c r="BW1974" s="86"/>
      <c r="BX1974" s="86"/>
      <c r="BY1974" s="86"/>
      <c r="BZ1974" s="86"/>
      <c r="CA1974" s="86"/>
      <c r="CB1974" s="86"/>
      <c r="CC1974" s="86"/>
      <c r="CD1974" s="86"/>
      <c r="CE1974" s="86"/>
      <c r="CF1974" s="86"/>
      <c r="CG1974" s="86"/>
      <c r="CH1974" s="86"/>
      <c r="CI1974" s="86"/>
      <c r="CJ1974" s="86"/>
      <c r="CK1974" s="86"/>
      <c r="CS1974" s="1" t="s">
        <v>4244</v>
      </c>
    </row>
    <row r="1975" spans="1:97" ht="15.75" hidden="1" customHeight="1">
      <c r="A1975" s="86"/>
      <c r="B1975" s="106"/>
      <c r="C1975" s="81"/>
      <c r="D1975" s="106"/>
      <c r="E1975" s="106"/>
      <c r="F1975" s="106"/>
      <c r="G1975" s="106"/>
      <c r="H1975" s="106"/>
      <c r="I1975" s="106"/>
      <c r="J1975" s="106"/>
      <c r="K1975" s="106"/>
      <c r="L1975" s="106"/>
      <c r="M1975" s="81"/>
      <c r="N1975" s="81"/>
      <c r="O1975" s="81"/>
      <c r="P1975" s="81"/>
      <c r="Q1975" s="81"/>
      <c r="R1975" s="81"/>
      <c r="S1975" s="81"/>
      <c r="T1975" s="81"/>
      <c r="U1975" s="81"/>
      <c r="V1975" s="81"/>
      <c r="W1975" s="81"/>
      <c r="X1975" s="81"/>
      <c r="Y1975" s="81"/>
      <c r="Z1975" s="81"/>
      <c r="AA1975" s="81"/>
      <c r="AB1975" s="81"/>
      <c r="AC1975" s="81"/>
      <c r="AD1975" s="81"/>
      <c r="AE1975" s="81"/>
      <c r="AF1975" s="81"/>
      <c r="AG1975" s="81"/>
      <c r="AH1975" s="81"/>
      <c r="AI1975" s="81"/>
      <c r="AJ1975" s="81"/>
      <c r="AK1975" s="81"/>
      <c r="AL1975" s="81"/>
      <c r="AM1975" s="81"/>
      <c r="AN1975" s="81"/>
      <c r="AO1975" s="81"/>
      <c r="AP1975" s="81"/>
      <c r="AQ1975" s="81"/>
      <c r="AR1975" s="81"/>
      <c r="AS1975" s="81"/>
      <c r="AT1975" s="81"/>
      <c r="AU1975" s="81"/>
      <c r="AV1975" s="81"/>
      <c r="AW1975" s="81"/>
      <c r="AX1975" s="81"/>
      <c r="AY1975" s="81"/>
      <c r="AZ1975" s="81"/>
      <c r="BA1975" s="81"/>
      <c r="BB1975" s="81"/>
      <c r="BC1975" s="81"/>
      <c r="BD1975" s="81"/>
      <c r="BE1975" s="81"/>
      <c r="BF1975" s="81"/>
      <c r="BG1975" s="81"/>
      <c r="BH1975" s="81"/>
      <c r="BI1975" s="81"/>
      <c r="BJ1975" s="86"/>
      <c r="BK1975" s="86"/>
      <c r="BL1975" s="34"/>
      <c r="BM1975" s="86"/>
      <c r="BN1975" s="86"/>
      <c r="BO1975" s="86"/>
      <c r="BP1975" s="86"/>
      <c r="BQ1975" s="86"/>
      <c r="BR1975" s="86"/>
      <c r="BS1975" s="86"/>
      <c r="BT1975" s="86"/>
      <c r="BU1975" s="86"/>
      <c r="BV1975" s="86"/>
      <c r="BW1975" s="86"/>
      <c r="BX1975" s="86"/>
      <c r="BY1975" s="86"/>
      <c r="BZ1975" s="86"/>
      <c r="CA1975" s="86"/>
      <c r="CB1975" s="86"/>
      <c r="CC1975" s="86"/>
      <c r="CD1975" s="86"/>
      <c r="CE1975" s="86"/>
      <c r="CF1975" s="86"/>
      <c r="CG1975" s="86"/>
      <c r="CH1975" s="86"/>
      <c r="CI1975" s="86"/>
      <c r="CJ1975" s="86"/>
      <c r="CK1975" s="86"/>
      <c r="CS1975" s="1" t="s">
        <v>4245</v>
      </c>
    </row>
    <row r="1976" spans="1:97" ht="15.75" hidden="1" customHeight="1">
      <c r="A1976" s="86"/>
      <c r="B1976" s="106"/>
      <c r="C1976" s="81"/>
      <c r="D1976" s="106"/>
      <c r="E1976" s="106"/>
      <c r="F1976" s="106"/>
      <c r="G1976" s="106"/>
      <c r="H1976" s="106"/>
      <c r="I1976" s="106"/>
      <c r="J1976" s="106"/>
      <c r="K1976" s="106"/>
      <c r="L1976" s="106"/>
      <c r="M1976" s="81"/>
      <c r="N1976" s="81"/>
      <c r="O1976" s="81"/>
      <c r="P1976" s="81"/>
      <c r="Q1976" s="81"/>
      <c r="R1976" s="81"/>
      <c r="S1976" s="81"/>
      <c r="T1976" s="81"/>
      <c r="U1976" s="81"/>
      <c r="V1976" s="81"/>
      <c r="W1976" s="81"/>
      <c r="X1976" s="81"/>
      <c r="Y1976" s="81"/>
      <c r="Z1976" s="81"/>
      <c r="AA1976" s="81"/>
      <c r="AB1976" s="81"/>
      <c r="AC1976" s="81"/>
      <c r="AD1976" s="81"/>
      <c r="AE1976" s="81"/>
      <c r="AF1976" s="81"/>
      <c r="AG1976" s="81"/>
      <c r="AH1976" s="81"/>
      <c r="AI1976" s="81"/>
      <c r="AJ1976" s="81"/>
      <c r="AK1976" s="81"/>
      <c r="AL1976" s="81"/>
      <c r="AM1976" s="81"/>
      <c r="AN1976" s="81"/>
      <c r="AO1976" s="81"/>
      <c r="AP1976" s="81"/>
      <c r="AQ1976" s="81"/>
      <c r="AR1976" s="81"/>
      <c r="AS1976" s="81"/>
      <c r="AT1976" s="81"/>
      <c r="AU1976" s="81"/>
      <c r="AV1976" s="81"/>
      <c r="AW1976" s="81"/>
      <c r="AX1976" s="81"/>
      <c r="AY1976" s="81"/>
      <c r="AZ1976" s="81"/>
      <c r="BA1976" s="81"/>
      <c r="BB1976" s="81"/>
      <c r="BC1976" s="81"/>
      <c r="BD1976" s="81"/>
      <c r="BE1976" s="81"/>
      <c r="BF1976" s="81"/>
      <c r="BG1976" s="81"/>
      <c r="BH1976" s="81"/>
      <c r="BI1976" s="81"/>
      <c r="BJ1976" s="86"/>
      <c r="BK1976" s="86"/>
      <c r="BL1976" s="34"/>
      <c r="BM1976" s="86"/>
      <c r="BN1976" s="86"/>
      <c r="BO1976" s="86"/>
      <c r="BP1976" s="86"/>
      <c r="BQ1976" s="86"/>
      <c r="BR1976" s="86"/>
      <c r="BS1976" s="86"/>
      <c r="BT1976" s="86"/>
      <c r="BU1976" s="86"/>
      <c r="BV1976" s="86"/>
      <c r="BW1976" s="86"/>
      <c r="BX1976" s="86"/>
      <c r="BY1976" s="86"/>
      <c r="BZ1976" s="86"/>
      <c r="CA1976" s="86"/>
      <c r="CB1976" s="86"/>
      <c r="CC1976" s="86"/>
      <c r="CD1976" s="86"/>
      <c r="CE1976" s="86"/>
      <c r="CF1976" s="86"/>
      <c r="CG1976" s="86"/>
      <c r="CH1976" s="86"/>
      <c r="CI1976" s="86"/>
      <c r="CJ1976" s="86"/>
      <c r="CK1976" s="86"/>
      <c r="CS1976" s="1" t="s">
        <v>4246</v>
      </c>
    </row>
    <row r="1977" spans="1:97" ht="15.75" hidden="1" customHeight="1">
      <c r="A1977" s="86"/>
      <c r="B1977" s="106"/>
      <c r="C1977" s="81"/>
      <c r="D1977" s="106"/>
      <c r="E1977" s="106"/>
      <c r="F1977" s="106"/>
      <c r="G1977" s="106"/>
      <c r="H1977" s="106"/>
      <c r="I1977" s="106"/>
      <c r="J1977" s="106"/>
      <c r="K1977" s="106"/>
      <c r="L1977" s="106"/>
      <c r="M1977" s="81"/>
      <c r="N1977" s="81"/>
      <c r="O1977" s="81"/>
      <c r="P1977" s="81"/>
      <c r="Q1977" s="81"/>
      <c r="R1977" s="81"/>
      <c r="S1977" s="81"/>
      <c r="T1977" s="81"/>
      <c r="U1977" s="81"/>
      <c r="V1977" s="81"/>
      <c r="W1977" s="81"/>
      <c r="X1977" s="81"/>
      <c r="Y1977" s="81"/>
      <c r="Z1977" s="81"/>
      <c r="AA1977" s="81"/>
      <c r="AB1977" s="81"/>
      <c r="AC1977" s="81"/>
      <c r="AD1977" s="81"/>
      <c r="AE1977" s="81"/>
      <c r="AF1977" s="81"/>
      <c r="AG1977" s="81"/>
      <c r="AH1977" s="81"/>
      <c r="AI1977" s="81"/>
      <c r="AJ1977" s="81"/>
      <c r="AK1977" s="81"/>
      <c r="AL1977" s="81"/>
      <c r="AM1977" s="81"/>
      <c r="AN1977" s="81"/>
      <c r="AO1977" s="81"/>
      <c r="AP1977" s="81"/>
      <c r="AQ1977" s="81"/>
      <c r="AR1977" s="81"/>
      <c r="AS1977" s="81"/>
      <c r="AT1977" s="81"/>
      <c r="AU1977" s="81"/>
      <c r="AV1977" s="81"/>
      <c r="AW1977" s="81"/>
      <c r="AX1977" s="81"/>
      <c r="AY1977" s="81"/>
      <c r="AZ1977" s="81"/>
      <c r="BA1977" s="81"/>
      <c r="BB1977" s="81"/>
      <c r="BC1977" s="81"/>
      <c r="BD1977" s="81"/>
      <c r="BE1977" s="81"/>
      <c r="BF1977" s="81"/>
      <c r="BG1977" s="81"/>
      <c r="BH1977" s="81"/>
      <c r="BI1977" s="81"/>
      <c r="BJ1977" s="86"/>
      <c r="BK1977" s="86"/>
      <c r="BL1977" s="34"/>
      <c r="BM1977" s="86"/>
      <c r="BN1977" s="86"/>
      <c r="BO1977" s="86"/>
      <c r="BP1977" s="86"/>
      <c r="BQ1977" s="86"/>
      <c r="BR1977" s="86"/>
      <c r="BS1977" s="86"/>
      <c r="BT1977" s="86"/>
      <c r="BU1977" s="86"/>
      <c r="BV1977" s="86"/>
      <c r="BW1977" s="86"/>
      <c r="BX1977" s="86"/>
      <c r="BY1977" s="86"/>
      <c r="BZ1977" s="86"/>
      <c r="CA1977" s="86"/>
      <c r="CB1977" s="86"/>
      <c r="CC1977" s="86"/>
      <c r="CD1977" s="86"/>
      <c r="CE1977" s="86"/>
      <c r="CF1977" s="86"/>
      <c r="CG1977" s="86"/>
      <c r="CH1977" s="86"/>
      <c r="CI1977" s="86"/>
      <c r="CJ1977" s="86"/>
      <c r="CK1977" s="86"/>
      <c r="CS1977" s="1" t="s">
        <v>4247</v>
      </c>
    </row>
    <row r="1978" spans="1:97" ht="15.75" hidden="1" customHeight="1">
      <c r="A1978" s="86"/>
      <c r="B1978" s="106"/>
      <c r="C1978" s="81"/>
      <c r="D1978" s="106"/>
      <c r="E1978" s="106"/>
      <c r="F1978" s="106"/>
      <c r="G1978" s="106"/>
      <c r="H1978" s="106"/>
      <c r="I1978" s="106"/>
      <c r="J1978" s="106"/>
      <c r="K1978" s="106"/>
      <c r="L1978" s="106"/>
      <c r="M1978" s="81"/>
      <c r="N1978" s="81"/>
      <c r="O1978" s="81"/>
      <c r="P1978" s="81"/>
      <c r="Q1978" s="81"/>
      <c r="R1978" s="81"/>
      <c r="S1978" s="81"/>
      <c r="T1978" s="81"/>
      <c r="U1978" s="81"/>
      <c r="V1978" s="81"/>
      <c r="W1978" s="81"/>
      <c r="X1978" s="81"/>
      <c r="Y1978" s="81"/>
      <c r="Z1978" s="81"/>
      <c r="AA1978" s="81"/>
      <c r="AB1978" s="81"/>
      <c r="AC1978" s="81"/>
      <c r="AD1978" s="81"/>
      <c r="AE1978" s="81"/>
      <c r="AF1978" s="81"/>
      <c r="AG1978" s="81"/>
      <c r="AH1978" s="81"/>
      <c r="AI1978" s="81"/>
      <c r="AJ1978" s="81"/>
      <c r="AK1978" s="81"/>
      <c r="AL1978" s="81"/>
      <c r="AM1978" s="81"/>
      <c r="AN1978" s="81"/>
      <c r="AO1978" s="81"/>
      <c r="AP1978" s="81"/>
      <c r="AQ1978" s="81"/>
      <c r="AR1978" s="81"/>
      <c r="AS1978" s="81"/>
      <c r="AT1978" s="81"/>
      <c r="AU1978" s="81"/>
      <c r="AV1978" s="81"/>
      <c r="AW1978" s="81"/>
      <c r="AX1978" s="81"/>
      <c r="AY1978" s="81"/>
      <c r="AZ1978" s="81"/>
      <c r="BA1978" s="81"/>
      <c r="BB1978" s="81"/>
      <c r="BC1978" s="81"/>
      <c r="BD1978" s="81"/>
      <c r="BE1978" s="81"/>
      <c r="BF1978" s="81"/>
      <c r="BG1978" s="81"/>
      <c r="BH1978" s="81"/>
      <c r="BI1978" s="81"/>
      <c r="BJ1978" s="86"/>
      <c r="BK1978" s="86"/>
      <c r="BL1978" s="34"/>
      <c r="BM1978" s="86"/>
      <c r="BN1978" s="86"/>
      <c r="BO1978" s="86"/>
      <c r="BP1978" s="86"/>
      <c r="BQ1978" s="86"/>
      <c r="BR1978" s="86"/>
      <c r="BS1978" s="86"/>
      <c r="BT1978" s="86"/>
      <c r="BU1978" s="86"/>
      <c r="BV1978" s="86"/>
      <c r="BW1978" s="86"/>
      <c r="BX1978" s="86"/>
      <c r="BY1978" s="86"/>
      <c r="BZ1978" s="86"/>
      <c r="CA1978" s="86"/>
      <c r="CB1978" s="86"/>
      <c r="CC1978" s="86"/>
      <c r="CD1978" s="86"/>
      <c r="CE1978" s="86"/>
      <c r="CF1978" s="86"/>
      <c r="CG1978" s="86"/>
      <c r="CH1978" s="86"/>
      <c r="CI1978" s="86"/>
      <c r="CJ1978" s="86"/>
      <c r="CK1978" s="86"/>
      <c r="CS1978" s="1" t="s">
        <v>4248</v>
      </c>
    </row>
    <row r="1979" spans="1:97" ht="15.75" hidden="1" customHeight="1">
      <c r="A1979" s="86"/>
      <c r="B1979" s="106"/>
      <c r="C1979" s="81"/>
      <c r="D1979" s="106"/>
      <c r="E1979" s="106"/>
      <c r="F1979" s="106"/>
      <c r="G1979" s="106"/>
      <c r="H1979" s="106"/>
      <c r="I1979" s="106"/>
      <c r="J1979" s="106"/>
      <c r="K1979" s="106"/>
      <c r="L1979" s="106"/>
      <c r="M1979" s="81"/>
      <c r="N1979" s="81"/>
      <c r="O1979" s="81"/>
      <c r="P1979" s="81"/>
      <c r="Q1979" s="81"/>
      <c r="R1979" s="81"/>
      <c r="S1979" s="81"/>
      <c r="T1979" s="81"/>
      <c r="U1979" s="81"/>
      <c r="V1979" s="81"/>
      <c r="W1979" s="81"/>
      <c r="X1979" s="81"/>
      <c r="Y1979" s="81"/>
      <c r="Z1979" s="81"/>
      <c r="AA1979" s="81"/>
      <c r="AB1979" s="81"/>
      <c r="AC1979" s="81"/>
      <c r="AD1979" s="81"/>
      <c r="AE1979" s="81"/>
      <c r="AF1979" s="81"/>
      <c r="AG1979" s="81"/>
      <c r="AH1979" s="81"/>
      <c r="AI1979" s="81"/>
      <c r="AJ1979" s="81"/>
      <c r="AK1979" s="81"/>
      <c r="AL1979" s="81"/>
      <c r="AM1979" s="81"/>
      <c r="AN1979" s="81"/>
      <c r="AO1979" s="81"/>
      <c r="AP1979" s="81"/>
      <c r="AQ1979" s="81"/>
      <c r="AR1979" s="81"/>
      <c r="AS1979" s="81"/>
      <c r="AT1979" s="81"/>
      <c r="AU1979" s="81"/>
      <c r="AV1979" s="81"/>
      <c r="AW1979" s="81"/>
      <c r="AX1979" s="81"/>
      <c r="AY1979" s="81"/>
      <c r="AZ1979" s="81"/>
      <c r="BA1979" s="81"/>
      <c r="BB1979" s="81"/>
      <c r="BC1979" s="81"/>
      <c r="BD1979" s="81"/>
      <c r="BE1979" s="81"/>
      <c r="BF1979" s="81"/>
      <c r="BG1979" s="81"/>
      <c r="BH1979" s="81"/>
      <c r="BI1979" s="81"/>
      <c r="BJ1979" s="86"/>
      <c r="BK1979" s="86"/>
      <c r="BL1979" s="34"/>
      <c r="BM1979" s="86"/>
      <c r="BN1979" s="86"/>
      <c r="BO1979" s="86"/>
      <c r="BP1979" s="86"/>
      <c r="BQ1979" s="86"/>
      <c r="BR1979" s="86"/>
      <c r="BS1979" s="86"/>
      <c r="BT1979" s="86"/>
      <c r="BU1979" s="86"/>
      <c r="BV1979" s="86"/>
      <c r="BW1979" s="86"/>
      <c r="BX1979" s="86"/>
      <c r="BY1979" s="86"/>
      <c r="BZ1979" s="86"/>
      <c r="CA1979" s="86"/>
      <c r="CB1979" s="86"/>
      <c r="CC1979" s="86"/>
      <c r="CD1979" s="86"/>
      <c r="CE1979" s="86"/>
      <c r="CF1979" s="86"/>
      <c r="CG1979" s="86"/>
      <c r="CH1979" s="86"/>
      <c r="CI1979" s="86"/>
      <c r="CJ1979" s="86"/>
      <c r="CK1979" s="86"/>
      <c r="CS1979" s="1" t="s">
        <v>4249</v>
      </c>
    </row>
    <row r="1980" spans="1:97" ht="15.75" hidden="1" customHeight="1">
      <c r="A1980" s="86"/>
      <c r="B1980" s="106"/>
      <c r="C1980" s="81"/>
      <c r="D1980" s="106"/>
      <c r="E1980" s="106"/>
      <c r="F1980" s="106"/>
      <c r="G1980" s="106"/>
      <c r="H1980" s="106"/>
      <c r="I1980" s="106"/>
      <c r="J1980" s="106"/>
      <c r="K1980" s="106"/>
      <c r="L1980" s="106"/>
      <c r="M1980" s="81"/>
      <c r="N1980" s="81"/>
      <c r="O1980" s="81"/>
      <c r="P1980" s="81"/>
      <c r="Q1980" s="81"/>
      <c r="R1980" s="81"/>
      <c r="S1980" s="81"/>
      <c r="T1980" s="81"/>
      <c r="U1980" s="81"/>
      <c r="V1980" s="81"/>
      <c r="W1980" s="81"/>
      <c r="X1980" s="81"/>
      <c r="Y1980" s="81"/>
      <c r="Z1980" s="81"/>
      <c r="AA1980" s="81"/>
      <c r="AB1980" s="81"/>
      <c r="AC1980" s="81"/>
      <c r="AD1980" s="81"/>
      <c r="AE1980" s="81"/>
      <c r="AF1980" s="81"/>
      <c r="AG1980" s="81"/>
      <c r="AH1980" s="81"/>
      <c r="AI1980" s="81"/>
      <c r="AJ1980" s="81"/>
      <c r="AK1980" s="81"/>
      <c r="AL1980" s="81"/>
      <c r="AM1980" s="81"/>
      <c r="AN1980" s="81"/>
      <c r="AO1980" s="81"/>
      <c r="AP1980" s="81"/>
      <c r="AQ1980" s="81"/>
      <c r="AR1980" s="81"/>
      <c r="AS1980" s="81"/>
      <c r="AT1980" s="81"/>
      <c r="AU1980" s="81"/>
      <c r="AV1980" s="81"/>
      <c r="AW1980" s="81"/>
      <c r="AX1980" s="81"/>
      <c r="AY1980" s="81"/>
      <c r="AZ1980" s="81"/>
      <c r="BA1980" s="81"/>
      <c r="BB1980" s="81"/>
      <c r="BC1980" s="81"/>
      <c r="BD1980" s="81"/>
      <c r="BE1980" s="81"/>
      <c r="BF1980" s="81"/>
      <c r="BG1980" s="81"/>
      <c r="BH1980" s="81"/>
      <c r="BI1980" s="81"/>
      <c r="BJ1980" s="86"/>
      <c r="BK1980" s="86"/>
      <c r="BL1980" s="34"/>
      <c r="BM1980" s="86"/>
      <c r="BN1980" s="86"/>
      <c r="BO1980" s="86"/>
      <c r="BP1980" s="86"/>
      <c r="BQ1980" s="86"/>
      <c r="BR1980" s="86"/>
      <c r="BS1980" s="86"/>
      <c r="BT1980" s="86"/>
      <c r="BU1980" s="86"/>
      <c r="BV1980" s="86"/>
      <c r="BW1980" s="86"/>
      <c r="BX1980" s="86"/>
      <c r="BY1980" s="86"/>
      <c r="BZ1980" s="86"/>
      <c r="CA1980" s="86"/>
      <c r="CB1980" s="86"/>
      <c r="CC1980" s="86"/>
      <c r="CD1980" s="86"/>
      <c r="CE1980" s="86"/>
      <c r="CF1980" s="86"/>
      <c r="CG1980" s="86"/>
      <c r="CH1980" s="86"/>
      <c r="CI1980" s="86"/>
      <c r="CJ1980" s="86"/>
      <c r="CK1980" s="86"/>
      <c r="CS1980" s="1" t="s">
        <v>4250</v>
      </c>
    </row>
    <row r="1981" spans="1:97" ht="15.75" hidden="1" customHeight="1">
      <c r="A1981" s="86"/>
      <c r="B1981" s="106"/>
      <c r="C1981" s="81"/>
      <c r="D1981" s="106"/>
      <c r="E1981" s="106"/>
      <c r="F1981" s="106"/>
      <c r="G1981" s="106"/>
      <c r="H1981" s="106"/>
      <c r="I1981" s="106"/>
      <c r="J1981" s="106"/>
      <c r="K1981" s="106"/>
      <c r="L1981" s="106"/>
      <c r="M1981" s="81"/>
      <c r="N1981" s="81"/>
      <c r="O1981" s="81"/>
      <c r="P1981" s="81"/>
      <c r="Q1981" s="81"/>
      <c r="R1981" s="81"/>
      <c r="S1981" s="81"/>
      <c r="T1981" s="81"/>
      <c r="U1981" s="81"/>
      <c r="V1981" s="81"/>
      <c r="W1981" s="81"/>
      <c r="X1981" s="81"/>
      <c r="Y1981" s="81"/>
      <c r="Z1981" s="81"/>
      <c r="AA1981" s="81"/>
      <c r="AB1981" s="81"/>
      <c r="AC1981" s="81"/>
      <c r="AD1981" s="81"/>
      <c r="AE1981" s="81"/>
      <c r="AF1981" s="81"/>
      <c r="AG1981" s="81"/>
      <c r="AH1981" s="81"/>
      <c r="AI1981" s="81"/>
      <c r="AJ1981" s="81"/>
      <c r="AK1981" s="81"/>
      <c r="AL1981" s="81"/>
      <c r="AM1981" s="81"/>
      <c r="AN1981" s="81"/>
      <c r="AO1981" s="81"/>
      <c r="AP1981" s="81"/>
      <c r="AQ1981" s="81"/>
      <c r="AR1981" s="81"/>
      <c r="AS1981" s="81"/>
      <c r="AT1981" s="81"/>
      <c r="AU1981" s="81"/>
      <c r="AV1981" s="81"/>
      <c r="AW1981" s="81"/>
      <c r="AX1981" s="81"/>
      <c r="AY1981" s="81"/>
      <c r="AZ1981" s="81"/>
      <c r="BA1981" s="81"/>
      <c r="BB1981" s="81"/>
      <c r="BC1981" s="81"/>
      <c r="BD1981" s="81"/>
      <c r="BE1981" s="81"/>
      <c r="BF1981" s="81"/>
      <c r="BG1981" s="81"/>
      <c r="BH1981" s="81"/>
      <c r="BI1981" s="81"/>
      <c r="BJ1981" s="86"/>
      <c r="BK1981" s="86"/>
      <c r="BL1981" s="34"/>
      <c r="BM1981" s="86"/>
      <c r="BN1981" s="86"/>
      <c r="BO1981" s="86"/>
      <c r="BP1981" s="86"/>
      <c r="BQ1981" s="86"/>
      <c r="BR1981" s="86"/>
      <c r="BS1981" s="86"/>
      <c r="BT1981" s="86"/>
      <c r="BU1981" s="86"/>
      <c r="BV1981" s="86"/>
      <c r="BW1981" s="86"/>
      <c r="BX1981" s="86"/>
      <c r="BY1981" s="86"/>
      <c r="BZ1981" s="86"/>
      <c r="CA1981" s="86"/>
      <c r="CB1981" s="86"/>
      <c r="CC1981" s="86"/>
      <c r="CD1981" s="86"/>
      <c r="CE1981" s="86"/>
      <c r="CF1981" s="86"/>
      <c r="CG1981" s="86"/>
      <c r="CH1981" s="86"/>
      <c r="CI1981" s="86"/>
      <c r="CJ1981" s="86"/>
      <c r="CK1981" s="86"/>
      <c r="CS1981" s="1" t="s">
        <v>4251</v>
      </c>
    </row>
    <row r="1982" spans="1:97" ht="15.75" hidden="1" customHeight="1">
      <c r="A1982" s="86"/>
      <c r="B1982" s="106"/>
      <c r="C1982" s="81"/>
      <c r="D1982" s="106"/>
      <c r="E1982" s="106"/>
      <c r="F1982" s="106"/>
      <c r="G1982" s="106"/>
      <c r="H1982" s="106"/>
      <c r="I1982" s="106"/>
      <c r="J1982" s="106"/>
      <c r="K1982" s="106"/>
      <c r="L1982" s="106"/>
      <c r="M1982" s="81"/>
      <c r="N1982" s="81"/>
      <c r="O1982" s="81"/>
      <c r="P1982" s="81"/>
      <c r="Q1982" s="81"/>
      <c r="R1982" s="81"/>
      <c r="S1982" s="81"/>
      <c r="T1982" s="81"/>
      <c r="U1982" s="81"/>
      <c r="V1982" s="81"/>
      <c r="W1982" s="81"/>
      <c r="X1982" s="81"/>
      <c r="Y1982" s="81"/>
      <c r="Z1982" s="81"/>
      <c r="AA1982" s="81"/>
      <c r="AB1982" s="81"/>
      <c r="AC1982" s="81"/>
      <c r="AD1982" s="81"/>
      <c r="AE1982" s="81"/>
      <c r="AF1982" s="81"/>
      <c r="AG1982" s="81"/>
      <c r="AH1982" s="81"/>
      <c r="AI1982" s="81"/>
      <c r="AJ1982" s="81"/>
      <c r="AK1982" s="81"/>
      <c r="AL1982" s="81"/>
      <c r="AM1982" s="81"/>
      <c r="AN1982" s="81"/>
      <c r="AO1982" s="81"/>
      <c r="AP1982" s="81"/>
      <c r="AQ1982" s="81"/>
      <c r="AR1982" s="81"/>
      <c r="AS1982" s="81"/>
      <c r="AT1982" s="81"/>
      <c r="AU1982" s="81"/>
      <c r="AV1982" s="81"/>
      <c r="AW1982" s="81"/>
      <c r="AX1982" s="81"/>
      <c r="AY1982" s="81"/>
      <c r="AZ1982" s="81"/>
      <c r="BA1982" s="81"/>
      <c r="BB1982" s="81"/>
      <c r="BC1982" s="81"/>
      <c r="BD1982" s="81"/>
      <c r="BE1982" s="81"/>
      <c r="BF1982" s="81"/>
      <c r="BG1982" s="81"/>
      <c r="BH1982" s="81"/>
      <c r="BI1982" s="81"/>
      <c r="BJ1982" s="86"/>
      <c r="BK1982" s="86"/>
      <c r="BL1982" s="34"/>
      <c r="BM1982" s="86"/>
      <c r="BN1982" s="86"/>
      <c r="BO1982" s="86"/>
      <c r="BP1982" s="86"/>
      <c r="BQ1982" s="86"/>
      <c r="BR1982" s="86"/>
      <c r="BS1982" s="86"/>
      <c r="BT1982" s="86"/>
      <c r="BU1982" s="86"/>
      <c r="BV1982" s="86"/>
      <c r="BW1982" s="86"/>
      <c r="BX1982" s="86"/>
      <c r="BY1982" s="86"/>
      <c r="BZ1982" s="86"/>
      <c r="CA1982" s="86"/>
      <c r="CB1982" s="86"/>
      <c r="CC1982" s="86"/>
      <c r="CD1982" s="86"/>
      <c r="CE1982" s="86"/>
      <c r="CF1982" s="86"/>
      <c r="CG1982" s="86"/>
      <c r="CH1982" s="86"/>
      <c r="CI1982" s="86"/>
      <c r="CJ1982" s="86"/>
      <c r="CK1982" s="86"/>
      <c r="CS1982" s="1" t="s">
        <v>4252</v>
      </c>
    </row>
    <row r="1983" spans="1:97" ht="15.75" hidden="1" customHeight="1">
      <c r="A1983" s="86"/>
      <c r="B1983" s="106"/>
      <c r="C1983" s="81"/>
      <c r="D1983" s="106"/>
      <c r="E1983" s="106"/>
      <c r="F1983" s="106"/>
      <c r="G1983" s="106"/>
      <c r="H1983" s="106"/>
      <c r="I1983" s="106"/>
      <c r="J1983" s="106"/>
      <c r="K1983" s="106"/>
      <c r="L1983" s="106"/>
      <c r="M1983" s="81"/>
      <c r="N1983" s="81"/>
      <c r="O1983" s="81"/>
      <c r="P1983" s="81"/>
      <c r="Q1983" s="81"/>
      <c r="R1983" s="81"/>
      <c r="S1983" s="81"/>
      <c r="T1983" s="81"/>
      <c r="U1983" s="81"/>
      <c r="V1983" s="81"/>
      <c r="W1983" s="81"/>
      <c r="X1983" s="81"/>
      <c r="Y1983" s="81"/>
      <c r="Z1983" s="81"/>
      <c r="AA1983" s="81"/>
      <c r="AB1983" s="81"/>
      <c r="AC1983" s="81"/>
      <c r="AD1983" s="81"/>
      <c r="AE1983" s="81"/>
      <c r="AF1983" s="81"/>
      <c r="AG1983" s="81"/>
      <c r="AH1983" s="81"/>
      <c r="AI1983" s="81"/>
      <c r="AJ1983" s="81"/>
      <c r="AK1983" s="81"/>
      <c r="AL1983" s="81"/>
      <c r="AM1983" s="81"/>
      <c r="AN1983" s="81"/>
      <c r="AO1983" s="81"/>
      <c r="AP1983" s="81"/>
      <c r="AQ1983" s="81"/>
      <c r="AR1983" s="81"/>
      <c r="AS1983" s="81"/>
      <c r="AT1983" s="81"/>
      <c r="AU1983" s="81"/>
      <c r="AV1983" s="81"/>
      <c r="AW1983" s="81"/>
      <c r="AX1983" s="81"/>
      <c r="AY1983" s="81"/>
      <c r="AZ1983" s="81"/>
      <c r="BA1983" s="81"/>
      <c r="BB1983" s="81"/>
      <c r="BC1983" s="81"/>
      <c r="BD1983" s="81"/>
      <c r="BE1983" s="81"/>
      <c r="BF1983" s="81"/>
      <c r="BG1983" s="81"/>
      <c r="BH1983" s="81"/>
      <c r="BI1983" s="81"/>
      <c r="BJ1983" s="86"/>
      <c r="BK1983" s="86"/>
      <c r="BL1983" s="34"/>
      <c r="BM1983" s="86"/>
      <c r="BN1983" s="86"/>
      <c r="BO1983" s="86"/>
      <c r="BP1983" s="86"/>
      <c r="BQ1983" s="86"/>
      <c r="BR1983" s="86"/>
      <c r="BS1983" s="86"/>
      <c r="BT1983" s="86"/>
      <c r="BU1983" s="86"/>
      <c r="BV1983" s="86"/>
      <c r="BW1983" s="86"/>
      <c r="BX1983" s="86"/>
      <c r="BY1983" s="86"/>
      <c r="BZ1983" s="86"/>
      <c r="CA1983" s="86"/>
      <c r="CB1983" s="86"/>
      <c r="CC1983" s="86"/>
      <c r="CD1983" s="86"/>
      <c r="CE1983" s="86"/>
      <c r="CF1983" s="86"/>
      <c r="CG1983" s="86"/>
      <c r="CH1983" s="86"/>
      <c r="CI1983" s="86"/>
      <c r="CJ1983" s="86"/>
      <c r="CK1983" s="86"/>
      <c r="CS1983" s="1" t="s">
        <v>4253</v>
      </c>
    </row>
    <row r="1984" spans="1:97" ht="15.75" hidden="1" customHeight="1">
      <c r="A1984" s="86"/>
      <c r="B1984" s="106"/>
      <c r="C1984" s="81"/>
      <c r="D1984" s="106"/>
      <c r="E1984" s="106"/>
      <c r="F1984" s="106"/>
      <c r="G1984" s="106"/>
      <c r="H1984" s="106"/>
      <c r="I1984" s="106"/>
      <c r="J1984" s="106"/>
      <c r="K1984" s="106"/>
      <c r="L1984" s="106"/>
      <c r="M1984" s="81"/>
      <c r="N1984" s="81"/>
      <c r="O1984" s="81"/>
      <c r="P1984" s="81"/>
      <c r="Q1984" s="81"/>
      <c r="R1984" s="81"/>
      <c r="S1984" s="81"/>
      <c r="T1984" s="81"/>
      <c r="U1984" s="81"/>
      <c r="V1984" s="81"/>
      <c r="W1984" s="81"/>
      <c r="X1984" s="81"/>
      <c r="Y1984" s="81"/>
      <c r="Z1984" s="81"/>
      <c r="AA1984" s="81"/>
      <c r="AB1984" s="81"/>
      <c r="AC1984" s="81"/>
      <c r="AD1984" s="81"/>
      <c r="AE1984" s="81"/>
      <c r="AF1984" s="81"/>
      <c r="AG1984" s="81"/>
      <c r="AH1984" s="81"/>
      <c r="AI1984" s="81"/>
      <c r="AJ1984" s="81"/>
      <c r="AK1984" s="81"/>
      <c r="AL1984" s="81"/>
      <c r="AM1984" s="81"/>
      <c r="AN1984" s="81"/>
      <c r="AO1984" s="81"/>
      <c r="AP1984" s="81"/>
      <c r="AQ1984" s="81"/>
      <c r="AR1984" s="81"/>
      <c r="AS1984" s="81"/>
      <c r="AT1984" s="81"/>
      <c r="AU1984" s="81"/>
      <c r="AV1984" s="81"/>
      <c r="AW1984" s="81"/>
      <c r="AX1984" s="81"/>
      <c r="AY1984" s="81"/>
      <c r="AZ1984" s="81"/>
      <c r="BA1984" s="81"/>
      <c r="BB1984" s="81"/>
      <c r="BC1984" s="81"/>
      <c r="BD1984" s="81"/>
      <c r="BE1984" s="81"/>
      <c r="BF1984" s="81"/>
      <c r="BG1984" s="81"/>
      <c r="BH1984" s="81"/>
      <c r="BI1984" s="81"/>
      <c r="BJ1984" s="86"/>
      <c r="BK1984" s="86"/>
      <c r="BL1984" s="34"/>
      <c r="BM1984" s="86"/>
      <c r="BN1984" s="86"/>
      <c r="BO1984" s="86"/>
      <c r="BP1984" s="86"/>
      <c r="BQ1984" s="86"/>
      <c r="BR1984" s="86"/>
      <c r="BS1984" s="86"/>
      <c r="BT1984" s="86"/>
      <c r="BU1984" s="86"/>
      <c r="BV1984" s="86"/>
      <c r="BW1984" s="86"/>
      <c r="BX1984" s="86"/>
      <c r="BY1984" s="86"/>
      <c r="BZ1984" s="86"/>
      <c r="CA1984" s="86"/>
      <c r="CB1984" s="86"/>
      <c r="CC1984" s="86"/>
      <c r="CD1984" s="86"/>
      <c r="CE1984" s="86"/>
      <c r="CF1984" s="86"/>
      <c r="CG1984" s="86"/>
      <c r="CH1984" s="86"/>
      <c r="CI1984" s="86"/>
      <c r="CJ1984" s="86"/>
      <c r="CK1984" s="86"/>
      <c r="CS1984" s="1" t="s">
        <v>4254</v>
      </c>
    </row>
    <row r="1985" spans="1:97" ht="15.75" hidden="1" customHeight="1">
      <c r="A1985" s="86"/>
      <c r="B1985" s="106"/>
      <c r="C1985" s="81"/>
      <c r="D1985" s="106"/>
      <c r="E1985" s="106"/>
      <c r="F1985" s="106"/>
      <c r="G1985" s="106"/>
      <c r="H1985" s="106"/>
      <c r="I1985" s="106"/>
      <c r="J1985" s="106"/>
      <c r="K1985" s="106"/>
      <c r="L1985" s="106"/>
      <c r="M1985" s="81"/>
      <c r="N1985" s="81"/>
      <c r="O1985" s="81"/>
      <c r="P1985" s="81"/>
      <c r="Q1985" s="81"/>
      <c r="R1985" s="81"/>
      <c r="S1985" s="81"/>
      <c r="T1985" s="81"/>
      <c r="U1985" s="81"/>
      <c r="V1985" s="81"/>
      <c r="W1985" s="81"/>
      <c r="X1985" s="81"/>
      <c r="Y1985" s="81"/>
      <c r="Z1985" s="81"/>
      <c r="AA1985" s="81"/>
      <c r="AB1985" s="81"/>
      <c r="AC1985" s="81"/>
      <c r="AD1985" s="81"/>
      <c r="AE1985" s="81"/>
      <c r="AF1985" s="81"/>
      <c r="AG1985" s="81"/>
      <c r="AH1985" s="81"/>
      <c r="AI1985" s="81"/>
      <c r="AJ1985" s="81"/>
      <c r="AK1985" s="81"/>
      <c r="AL1985" s="81"/>
      <c r="AM1985" s="81"/>
      <c r="AN1985" s="81"/>
      <c r="AO1985" s="81"/>
      <c r="AP1985" s="81"/>
      <c r="AQ1985" s="81"/>
      <c r="AR1985" s="81"/>
      <c r="AS1985" s="81"/>
      <c r="AT1985" s="81"/>
      <c r="AU1985" s="81"/>
      <c r="AV1985" s="81"/>
      <c r="AW1985" s="81"/>
      <c r="AX1985" s="81"/>
      <c r="AY1985" s="81"/>
      <c r="AZ1985" s="81"/>
      <c r="BA1985" s="81"/>
      <c r="BB1985" s="81"/>
      <c r="BC1985" s="81"/>
      <c r="BD1985" s="81"/>
      <c r="BE1985" s="81"/>
      <c r="BF1985" s="81"/>
      <c r="BG1985" s="81"/>
      <c r="BH1985" s="81"/>
      <c r="BI1985" s="81"/>
      <c r="BJ1985" s="86"/>
      <c r="BK1985" s="86"/>
      <c r="BL1985" s="34"/>
      <c r="BM1985" s="86"/>
      <c r="BN1985" s="86"/>
      <c r="BO1985" s="86"/>
      <c r="BP1985" s="86"/>
      <c r="BQ1985" s="86"/>
      <c r="BR1985" s="86"/>
      <c r="BS1985" s="86"/>
      <c r="BT1985" s="86"/>
      <c r="BU1985" s="86"/>
      <c r="BV1985" s="86"/>
      <c r="BW1985" s="86"/>
      <c r="BX1985" s="86"/>
      <c r="BY1985" s="86"/>
      <c r="BZ1985" s="86"/>
      <c r="CA1985" s="86"/>
      <c r="CB1985" s="86"/>
      <c r="CC1985" s="86"/>
      <c r="CD1985" s="86"/>
      <c r="CE1985" s="86"/>
      <c r="CF1985" s="86"/>
      <c r="CG1985" s="86"/>
      <c r="CH1985" s="86"/>
      <c r="CI1985" s="86"/>
      <c r="CJ1985" s="86"/>
      <c r="CK1985" s="86"/>
      <c r="CS1985" s="1" t="s">
        <v>4255</v>
      </c>
    </row>
    <row r="1986" spans="1:97" ht="15.75" hidden="1" customHeight="1">
      <c r="A1986" s="86"/>
      <c r="B1986" s="106"/>
      <c r="C1986" s="81"/>
      <c r="D1986" s="106"/>
      <c r="E1986" s="106"/>
      <c r="F1986" s="106"/>
      <c r="G1986" s="106"/>
      <c r="H1986" s="106"/>
      <c r="I1986" s="106"/>
      <c r="J1986" s="106"/>
      <c r="K1986" s="106"/>
      <c r="L1986" s="106"/>
      <c r="M1986" s="81"/>
      <c r="N1986" s="81"/>
      <c r="O1986" s="81"/>
      <c r="P1986" s="81"/>
      <c r="Q1986" s="81"/>
      <c r="R1986" s="81"/>
      <c r="S1986" s="81"/>
      <c r="T1986" s="81"/>
      <c r="U1986" s="81"/>
      <c r="V1986" s="81"/>
      <c r="W1986" s="81"/>
      <c r="X1986" s="81"/>
      <c r="Y1986" s="81"/>
      <c r="Z1986" s="81"/>
      <c r="AA1986" s="81"/>
      <c r="AB1986" s="81"/>
      <c r="AC1986" s="81"/>
      <c r="AD1986" s="81"/>
      <c r="AE1986" s="81"/>
      <c r="AF1986" s="81"/>
      <c r="AG1986" s="81"/>
      <c r="AH1986" s="81"/>
      <c r="AI1986" s="81"/>
      <c r="AJ1986" s="81"/>
      <c r="AK1986" s="81"/>
      <c r="AL1986" s="81"/>
      <c r="AM1986" s="81"/>
      <c r="AN1986" s="81"/>
      <c r="AO1986" s="81"/>
      <c r="AP1986" s="81"/>
      <c r="AQ1986" s="81"/>
      <c r="AR1986" s="81"/>
      <c r="AS1986" s="81"/>
      <c r="AT1986" s="81"/>
      <c r="AU1986" s="81"/>
      <c r="AV1986" s="81"/>
      <c r="AW1986" s="81"/>
      <c r="AX1986" s="81"/>
      <c r="AY1986" s="81"/>
      <c r="AZ1986" s="81"/>
      <c r="BA1986" s="81"/>
      <c r="BB1986" s="81"/>
      <c r="BC1986" s="81"/>
      <c r="BD1986" s="81"/>
      <c r="BE1986" s="81"/>
      <c r="BF1986" s="81"/>
      <c r="BG1986" s="81"/>
      <c r="BH1986" s="81"/>
      <c r="BI1986" s="81"/>
      <c r="BJ1986" s="86"/>
      <c r="BK1986" s="86"/>
      <c r="BL1986" s="34"/>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S1986" s="1" t="s">
        <v>4256</v>
      </c>
    </row>
    <row r="1987" spans="1:97" ht="15.75" hidden="1" customHeight="1">
      <c r="A1987" s="86"/>
      <c r="B1987" s="106"/>
      <c r="C1987" s="81"/>
      <c r="D1987" s="106"/>
      <c r="E1987" s="106"/>
      <c r="F1987" s="106"/>
      <c r="G1987" s="106"/>
      <c r="H1987" s="106"/>
      <c r="I1987" s="106"/>
      <c r="J1987" s="106"/>
      <c r="K1987" s="106"/>
      <c r="L1987" s="106"/>
      <c r="M1987" s="81"/>
      <c r="N1987" s="81"/>
      <c r="O1987" s="81"/>
      <c r="P1987" s="81"/>
      <c r="Q1987" s="81"/>
      <c r="R1987" s="81"/>
      <c r="S1987" s="81"/>
      <c r="T1987" s="81"/>
      <c r="U1987" s="81"/>
      <c r="V1987" s="81"/>
      <c r="W1987" s="81"/>
      <c r="X1987" s="81"/>
      <c r="Y1987" s="81"/>
      <c r="Z1987" s="81"/>
      <c r="AA1987" s="81"/>
      <c r="AB1987" s="81"/>
      <c r="AC1987" s="81"/>
      <c r="AD1987" s="81"/>
      <c r="AE1987" s="81"/>
      <c r="AF1987" s="81"/>
      <c r="AG1987" s="81"/>
      <c r="AH1987" s="81"/>
      <c r="AI1987" s="81"/>
      <c r="AJ1987" s="81"/>
      <c r="AK1987" s="81"/>
      <c r="AL1987" s="81"/>
      <c r="AM1987" s="81"/>
      <c r="AN1987" s="81"/>
      <c r="AO1987" s="81"/>
      <c r="AP1987" s="81"/>
      <c r="AQ1987" s="81"/>
      <c r="AR1987" s="81"/>
      <c r="AS1987" s="81"/>
      <c r="AT1987" s="81"/>
      <c r="AU1987" s="81"/>
      <c r="AV1987" s="81"/>
      <c r="AW1987" s="81"/>
      <c r="AX1987" s="81"/>
      <c r="AY1987" s="81"/>
      <c r="AZ1987" s="81"/>
      <c r="BA1987" s="81"/>
      <c r="BB1987" s="81"/>
      <c r="BC1987" s="81"/>
      <c r="BD1987" s="81"/>
      <c r="BE1987" s="81"/>
      <c r="BF1987" s="81"/>
      <c r="BG1987" s="81"/>
      <c r="BH1987" s="81"/>
      <c r="BI1987" s="81"/>
      <c r="BJ1987" s="86"/>
      <c r="BK1987" s="86"/>
      <c r="BL1987" s="34"/>
      <c r="BM1987" s="86"/>
      <c r="BN1987" s="86"/>
      <c r="BO1987" s="86"/>
      <c r="BP1987" s="86"/>
      <c r="BQ1987" s="86"/>
      <c r="BR1987" s="86"/>
      <c r="BS1987" s="86"/>
      <c r="BT1987" s="86"/>
      <c r="BU1987" s="86"/>
      <c r="BV1987" s="86"/>
      <c r="BW1987" s="86"/>
      <c r="BX1987" s="86"/>
      <c r="BY1987" s="86"/>
      <c r="BZ1987" s="86"/>
      <c r="CA1987" s="86"/>
      <c r="CB1987" s="86"/>
      <c r="CC1987" s="86"/>
      <c r="CD1987" s="86"/>
      <c r="CE1987" s="86"/>
      <c r="CF1987" s="86"/>
      <c r="CG1987" s="86"/>
      <c r="CH1987" s="86"/>
      <c r="CI1987" s="86"/>
      <c r="CJ1987" s="86"/>
      <c r="CK1987" s="86"/>
      <c r="CS1987" s="1" t="s">
        <v>4257</v>
      </c>
    </row>
    <row r="1988" spans="1:97" ht="15.75" hidden="1" customHeight="1">
      <c r="A1988" s="86"/>
      <c r="B1988" s="106"/>
      <c r="C1988" s="81"/>
      <c r="D1988" s="106"/>
      <c r="E1988" s="106"/>
      <c r="F1988" s="106"/>
      <c r="G1988" s="106"/>
      <c r="H1988" s="106"/>
      <c r="I1988" s="106"/>
      <c r="J1988" s="106"/>
      <c r="K1988" s="106"/>
      <c r="L1988" s="106"/>
      <c r="M1988" s="81"/>
      <c r="N1988" s="81"/>
      <c r="O1988" s="81"/>
      <c r="P1988" s="81"/>
      <c r="Q1988" s="81"/>
      <c r="R1988" s="81"/>
      <c r="S1988" s="81"/>
      <c r="T1988" s="81"/>
      <c r="U1988" s="81"/>
      <c r="V1988" s="81"/>
      <c r="W1988" s="81"/>
      <c r="X1988" s="81"/>
      <c r="Y1988" s="81"/>
      <c r="Z1988" s="81"/>
      <c r="AA1988" s="81"/>
      <c r="AB1988" s="81"/>
      <c r="AC1988" s="81"/>
      <c r="AD1988" s="81"/>
      <c r="AE1988" s="81"/>
      <c r="AF1988" s="81"/>
      <c r="AG1988" s="81"/>
      <c r="AH1988" s="81"/>
      <c r="AI1988" s="81"/>
      <c r="AJ1988" s="81"/>
      <c r="AK1988" s="81"/>
      <c r="AL1988" s="81"/>
      <c r="AM1988" s="81"/>
      <c r="AN1988" s="81"/>
      <c r="AO1988" s="81"/>
      <c r="AP1988" s="81"/>
      <c r="AQ1988" s="81"/>
      <c r="AR1988" s="81"/>
      <c r="AS1988" s="81"/>
      <c r="AT1988" s="81"/>
      <c r="AU1988" s="81"/>
      <c r="AV1988" s="81"/>
      <c r="AW1988" s="81"/>
      <c r="AX1988" s="81"/>
      <c r="AY1988" s="81"/>
      <c r="AZ1988" s="81"/>
      <c r="BA1988" s="81"/>
      <c r="BB1988" s="81"/>
      <c r="BC1988" s="81"/>
      <c r="BD1988" s="81"/>
      <c r="BE1988" s="81"/>
      <c r="BF1988" s="81"/>
      <c r="BG1988" s="81"/>
      <c r="BH1988" s="81"/>
      <c r="BI1988" s="81"/>
      <c r="BJ1988" s="86"/>
      <c r="BK1988" s="86"/>
      <c r="BL1988" s="34"/>
      <c r="BM1988" s="86"/>
      <c r="BN1988" s="86"/>
      <c r="BO1988" s="86"/>
      <c r="BP1988" s="86"/>
      <c r="BQ1988" s="86"/>
      <c r="BR1988" s="86"/>
      <c r="BS1988" s="86"/>
      <c r="BT1988" s="86"/>
      <c r="BU1988" s="86"/>
      <c r="BV1988" s="86"/>
      <c r="BW1988" s="86"/>
      <c r="BX1988" s="86"/>
      <c r="BY1988" s="86"/>
      <c r="BZ1988" s="86"/>
      <c r="CA1988" s="86"/>
      <c r="CB1988" s="86"/>
      <c r="CC1988" s="86"/>
      <c r="CD1988" s="86"/>
      <c r="CE1988" s="86"/>
      <c r="CF1988" s="86"/>
      <c r="CG1988" s="86"/>
      <c r="CH1988" s="86"/>
      <c r="CI1988" s="86"/>
      <c r="CJ1988" s="86"/>
      <c r="CK1988" s="86"/>
      <c r="CS1988" s="1" t="s">
        <v>4258</v>
      </c>
    </row>
    <row r="1989" spans="1:97" ht="15.75" hidden="1" customHeight="1">
      <c r="A1989" s="86"/>
      <c r="B1989" s="106"/>
      <c r="C1989" s="81"/>
      <c r="D1989" s="106"/>
      <c r="E1989" s="106"/>
      <c r="F1989" s="106"/>
      <c r="G1989" s="106"/>
      <c r="H1989" s="106"/>
      <c r="I1989" s="106"/>
      <c r="J1989" s="106"/>
      <c r="K1989" s="106"/>
      <c r="L1989" s="106"/>
      <c r="M1989" s="81"/>
      <c r="N1989" s="81"/>
      <c r="O1989" s="81"/>
      <c r="P1989" s="81"/>
      <c r="Q1989" s="81"/>
      <c r="R1989" s="81"/>
      <c r="S1989" s="81"/>
      <c r="T1989" s="81"/>
      <c r="U1989" s="81"/>
      <c r="V1989" s="81"/>
      <c r="W1989" s="81"/>
      <c r="X1989" s="81"/>
      <c r="Y1989" s="81"/>
      <c r="Z1989" s="81"/>
      <c r="AA1989" s="81"/>
      <c r="AB1989" s="81"/>
      <c r="AC1989" s="81"/>
      <c r="AD1989" s="81"/>
      <c r="AE1989" s="81"/>
      <c r="AF1989" s="81"/>
      <c r="AG1989" s="81"/>
      <c r="AH1989" s="81"/>
      <c r="AI1989" s="81"/>
      <c r="AJ1989" s="81"/>
      <c r="AK1989" s="81"/>
      <c r="AL1989" s="81"/>
      <c r="AM1989" s="81"/>
      <c r="AN1989" s="81"/>
      <c r="AO1989" s="81"/>
      <c r="AP1989" s="81"/>
      <c r="AQ1989" s="81"/>
      <c r="AR1989" s="81"/>
      <c r="AS1989" s="81"/>
      <c r="AT1989" s="81"/>
      <c r="AU1989" s="81"/>
      <c r="AV1989" s="81"/>
      <c r="AW1989" s="81"/>
      <c r="AX1989" s="81"/>
      <c r="AY1989" s="81"/>
      <c r="AZ1989" s="81"/>
      <c r="BA1989" s="81"/>
      <c r="BB1989" s="81"/>
      <c r="BC1989" s="81"/>
      <c r="BD1989" s="81"/>
      <c r="BE1989" s="81"/>
      <c r="BF1989" s="81"/>
      <c r="BG1989" s="81"/>
      <c r="BH1989" s="81"/>
      <c r="BI1989" s="81"/>
      <c r="BJ1989" s="86"/>
      <c r="BK1989" s="86"/>
      <c r="BL1989" s="34"/>
      <c r="BM1989" s="86"/>
      <c r="BN1989" s="86"/>
      <c r="BO1989" s="86"/>
      <c r="BP1989" s="86"/>
      <c r="BQ1989" s="86"/>
      <c r="BR1989" s="86"/>
      <c r="BS1989" s="86"/>
      <c r="BT1989" s="86"/>
      <c r="BU1989" s="86"/>
      <c r="BV1989" s="86"/>
      <c r="BW1989" s="86"/>
      <c r="BX1989" s="86"/>
      <c r="BY1989" s="86"/>
      <c r="BZ1989" s="86"/>
      <c r="CA1989" s="86"/>
      <c r="CB1989" s="86"/>
      <c r="CC1989" s="86"/>
      <c r="CD1989" s="86"/>
      <c r="CE1989" s="86"/>
      <c r="CF1989" s="86"/>
      <c r="CG1989" s="86"/>
      <c r="CH1989" s="86"/>
      <c r="CI1989" s="86"/>
      <c r="CJ1989" s="86"/>
      <c r="CK1989" s="86"/>
      <c r="CS1989" s="1" t="s">
        <v>4259</v>
      </c>
    </row>
    <row r="1990" spans="1:97" ht="15.75" hidden="1" customHeight="1">
      <c r="A1990" s="86"/>
      <c r="B1990" s="106"/>
      <c r="C1990" s="81"/>
      <c r="D1990" s="106"/>
      <c r="E1990" s="106"/>
      <c r="F1990" s="106"/>
      <c r="G1990" s="106"/>
      <c r="H1990" s="106"/>
      <c r="I1990" s="106"/>
      <c r="J1990" s="106"/>
      <c r="K1990" s="106"/>
      <c r="L1990" s="106"/>
      <c r="M1990" s="81"/>
      <c r="N1990" s="81"/>
      <c r="O1990" s="81"/>
      <c r="P1990" s="81"/>
      <c r="Q1990" s="81"/>
      <c r="R1990" s="81"/>
      <c r="S1990" s="81"/>
      <c r="T1990" s="81"/>
      <c r="U1990" s="81"/>
      <c r="V1990" s="81"/>
      <c r="W1990" s="81"/>
      <c r="X1990" s="81"/>
      <c r="Y1990" s="81"/>
      <c r="Z1990" s="81"/>
      <c r="AA1990" s="81"/>
      <c r="AB1990" s="81"/>
      <c r="AC1990" s="81"/>
      <c r="AD1990" s="81"/>
      <c r="AE1990" s="81"/>
      <c r="AF1990" s="81"/>
      <c r="AG1990" s="81"/>
      <c r="AH1990" s="81"/>
      <c r="AI1990" s="81"/>
      <c r="AJ1990" s="81"/>
      <c r="AK1990" s="81"/>
      <c r="AL1990" s="81"/>
      <c r="AM1990" s="81"/>
      <c r="AN1990" s="81"/>
      <c r="AO1990" s="81"/>
      <c r="AP1990" s="81"/>
      <c r="AQ1990" s="81"/>
      <c r="AR1990" s="81"/>
      <c r="AS1990" s="81"/>
      <c r="AT1990" s="81"/>
      <c r="AU1990" s="81"/>
      <c r="AV1990" s="81"/>
      <c r="AW1990" s="81"/>
      <c r="AX1990" s="81"/>
      <c r="AY1990" s="81"/>
      <c r="AZ1990" s="81"/>
      <c r="BA1990" s="81"/>
      <c r="BB1990" s="81"/>
      <c r="BC1990" s="81"/>
      <c r="BD1990" s="81"/>
      <c r="BE1990" s="81"/>
      <c r="BF1990" s="81"/>
      <c r="BG1990" s="81"/>
      <c r="BH1990" s="81"/>
      <c r="BI1990" s="81"/>
      <c r="BJ1990" s="86"/>
      <c r="BK1990" s="86"/>
      <c r="BL1990" s="34"/>
      <c r="BM1990" s="86"/>
      <c r="BN1990" s="86"/>
      <c r="BO1990" s="86"/>
      <c r="BP1990" s="86"/>
      <c r="BQ1990" s="86"/>
      <c r="BR1990" s="86"/>
      <c r="BS1990" s="86"/>
      <c r="BT1990" s="86"/>
      <c r="BU1990" s="86"/>
      <c r="BV1990" s="86"/>
      <c r="BW1990" s="86"/>
      <c r="BX1990" s="86"/>
      <c r="BY1990" s="86"/>
      <c r="BZ1990" s="86"/>
      <c r="CA1990" s="86"/>
      <c r="CB1990" s="86"/>
      <c r="CC1990" s="86"/>
      <c r="CD1990" s="86"/>
      <c r="CE1990" s="86"/>
      <c r="CF1990" s="86"/>
      <c r="CG1990" s="86"/>
      <c r="CH1990" s="86"/>
      <c r="CI1990" s="86"/>
      <c r="CJ1990" s="86"/>
      <c r="CK1990" s="86"/>
      <c r="CS1990" s="1" t="s">
        <v>4260</v>
      </c>
    </row>
    <row r="1991" spans="1:97" ht="15.75" hidden="1" customHeight="1">
      <c r="A1991" s="86"/>
      <c r="B1991" s="106"/>
      <c r="C1991" s="81"/>
      <c r="D1991" s="106"/>
      <c r="E1991" s="106"/>
      <c r="F1991" s="106"/>
      <c r="G1991" s="106"/>
      <c r="H1991" s="106"/>
      <c r="I1991" s="106"/>
      <c r="J1991" s="106"/>
      <c r="K1991" s="106"/>
      <c r="L1991" s="106"/>
      <c r="M1991" s="81"/>
      <c r="N1991" s="81"/>
      <c r="O1991" s="81"/>
      <c r="P1991" s="81"/>
      <c r="Q1991" s="81"/>
      <c r="R1991" s="81"/>
      <c r="S1991" s="81"/>
      <c r="T1991" s="81"/>
      <c r="U1991" s="81"/>
      <c r="V1991" s="81"/>
      <c r="W1991" s="81"/>
      <c r="X1991" s="81"/>
      <c r="Y1991" s="81"/>
      <c r="Z1991" s="81"/>
      <c r="AA1991" s="81"/>
      <c r="AB1991" s="81"/>
      <c r="AC1991" s="81"/>
      <c r="AD1991" s="81"/>
      <c r="AE1991" s="81"/>
      <c r="AF1991" s="81"/>
      <c r="AG1991" s="81"/>
      <c r="AH1991" s="81"/>
      <c r="AI1991" s="81"/>
      <c r="AJ1991" s="81"/>
      <c r="AK1991" s="81"/>
      <c r="AL1991" s="81"/>
      <c r="AM1991" s="81"/>
      <c r="AN1991" s="81"/>
      <c r="AO1991" s="81"/>
      <c r="AP1991" s="81"/>
      <c r="AQ1991" s="81"/>
      <c r="AR1991" s="81"/>
      <c r="AS1991" s="81"/>
      <c r="AT1991" s="81"/>
      <c r="AU1991" s="81"/>
      <c r="AV1991" s="81"/>
      <c r="AW1991" s="81"/>
      <c r="AX1991" s="81"/>
      <c r="AY1991" s="81"/>
      <c r="AZ1991" s="81"/>
      <c r="BA1991" s="81"/>
      <c r="BB1991" s="81"/>
      <c r="BC1991" s="81"/>
      <c r="BD1991" s="81"/>
      <c r="BE1991" s="81"/>
      <c r="BF1991" s="81"/>
      <c r="BG1991" s="81"/>
      <c r="BH1991" s="81"/>
      <c r="BI1991" s="81"/>
      <c r="BJ1991" s="86"/>
      <c r="BK1991" s="86"/>
      <c r="BL1991" s="34"/>
      <c r="BM1991" s="86"/>
      <c r="BN1991" s="86"/>
      <c r="BO1991" s="86"/>
      <c r="BP1991" s="86"/>
      <c r="BQ1991" s="86"/>
      <c r="BR1991" s="86"/>
      <c r="BS1991" s="86"/>
      <c r="BT1991" s="86"/>
      <c r="BU1991" s="86"/>
      <c r="BV1991" s="86"/>
      <c r="BW1991" s="86"/>
      <c r="BX1991" s="86"/>
      <c r="BY1991" s="86"/>
      <c r="BZ1991" s="86"/>
      <c r="CA1991" s="86"/>
      <c r="CB1991" s="86"/>
      <c r="CC1991" s="86"/>
      <c r="CD1991" s="86"/>
      <c r="CE1991" s="86"/>
      <c r="CF1991" s="86"/>
      <c r="CG1991" s="86"/>
      <c r="CH1991" s="86"/>
      <c r="CI1991" s="86"/>
      <c r="CJ1991" s="86"/>
      <c r="CK1991" s="86"/>
      <c r="CS1991" s="1" t="s">
        <v>602</v>
      </c>
    </row>
    <row r="1992" spans="1:97" ht="15.75" hidden="1" customHeight="1">
      <c r="A1992" s="86"/>
      <c r="B1992" s="106"/>
      <c r="C1992" s="81"/>
      <c r="D1992" s="106"/>
      <c r="E1992" s="106"/>
      <c r="F1992" s="106"/>
      <c r="G1992" s="106"/>
      <c r="H1992" s="106"/>
      <c r="I1992" s="106"/>
      <c r="J1992" s="106"/>
      <c r="K1992" s="106"/>
      <c r="L1992" s="106"/>
      <c r="M1992" s="81"/>
      <c r="N1992" s="81"/>
      <c r="O1992" s="81"/>
      <c r="P1992" s="81"/>
      <c r="Q1992" s="81"/>
      <c r="R1992" s="81"/>
      <c r="S1992" s="81"/>
      <c r="T1992" s="81"/>
      <c r="U1992" s="81"/>
      <c r="V1992" s="81"/>
      <c r="W1992" s="81"/>
      <c r="X1992" s="81"/>
      <c r="Y1992" s="81"/>
      <c r="Z1992" s="81"/>
      <c r="AA1992" s="81"/>
      <c r="AB1992" s="81"/>
      <c r="AC1992" s="81"/>
      <c r="AD1992" s="81"/>
      <c r="AE1992" s="81"/>
      <c r="AF1992" s="81"/>
      <c r="AG1992" s="81"/>
      <c r="AH1992" s="81"/>
      <c r="AI1992" s="81"/>
      <c r="AJ1992" s="81"/>
      <c r="AK1992" s="81"/>
      <c r="AL1992" s="81"/>
      <c r="AM1992" s="81"/>
      <c r="AN1992" s="81"/>
      <c r="AO1992" s="81"/>
      <c r="AP1992" s="81"/>
      <c r="AQ1992" s="81"/>
      <c r="AR1992" s="81"/>
      <c r="AS1992" s="81"/>
      <c r="AT1992" s="81"/>
      <c r="AU1992" s="81"/>
      <c r="AV1992" s="81"/>
      <c r="AW1992" s="81"/>
      <c r="AX1992" s="81"/>
      <c r="AY1992" s="81"/>
      <c r="AZ1992" s="81"/>
      <c r="BA1992" s="81"/>
      <c r="BB1992" s="81"/>
      <c r="BC1992" s="81"/>
      <c r="BD1992" s="81"/>
      <c r="BE1992" s="81"/>
      <c r="BF1992" s="81"/>
      <c r="BG1992" s="81"/>
      <c r="BH1992" s="81"/>
      <c r="BI1992" s="81"/>
      <c r="BJ1992" s="86"/>
      <c r="BK1992" s="86"/>
      <c r="BL1992" s="34"/>
      <c r="BM1992" s="86"/>
      <c r="BN1992" s="86"/>
      <c r="BO1992" s="86"/>
      <c r="BP1992" s="86"/>
      <c r="BQ1992" s="86"/>
      <c r="BR1992" s="86"/>
      <c r="BS1992" s="86"/>
      <c r="BT1992" s="86"/>
      <c r="BU1992" s="86"/>
      <c r="BV1992" s="86"/>
      <c r="BW1992" s="86"/>
      <c r="BX1992" s="86"/>
      <c r="BY1992" s="86"/>
      <c r="BZ1992" s="86"/>
      <c r="CA1992" s="86"/>
      <c r="CB1992" s="86"/>
      <c r="CC1992" s="86"/>
      <c r="CD1992" s="86"/>
      <c r="CE1992" s="86"/>
      <c r="CF1992" s="86"/>
      <c r="CG1992" s="86"/>
      <c r="CH1992" s="86"/>
      <c r="CI1992" s="86"/>
      <c r="CJ1992" s="86"/>
      <c r="CK1992" s="86"/>
      <c r="CS1992" s="1" t="s">
        <v>691</v>
      </c>
    </row>
    <row r="1993" spans="1:97" ht="15.75" hidden="1" customHeight="1">
      <c r="A1993" s="86"/>
      <c r="B1993" s="106"/>
      <c r="C1993" s="81"/>
      <c r="D1993" s="106"/>
      <c r="E1993" s="106"/>
      <c r="F1993" s="106"/>
      <c r="G1993" s="106"/>
      <c r="H1993" s="106"/>
      <c r="I1993" s="106"/>
      <c r="J1993" s="106"/>
      <c r="K1993" s="106"/>
      <c r="L1993" s="106"/>
      <c r="M1993" s="81"/>
      <c r="N1993" s="81"/>
      <c r="O1993" s="81"/>
      <c r="P1993" s="81"/>
      <c r="Q1993" s="81"/>
      <c r="R1993" s="81"/>
      <c r="S1993" s="81"/>
      <c r="T1993" s="81"/>
      <c r="U1993" s="81"/>
      <c r="V1993" s="81"/>
      <c r="W1993" s="81"/>
      <c r="X1993" s="81"/>
      <c r="Y1993" s="81"/>
      <c r="Z1993" s="81"/>
      <c r="AA1993" s="81"/>
      <c r="AB1993" s="81"/>
      <c r="AC1993" s="81"/>
      <c r="AD1993" s="81"/>
      <c r="AE1993" s="81"/>
      <c r="AF1993" s="81"/>
      <c r="AG1993" s="81"/>
      <c r="AH1993" s="81"/>
      <c r="AI1993" s="81"/>
      <c r="AJ1993" s="81"/>
      <c r="AK1993" s="81"/>
      <c r="AL1993" s="81"/>
      <c r="AM1993" s="81"/>
      <c r="AN1993" s="81"/>
      <c r="AO1993" s="81"/>
      <c r="AP1993" s="81"/>
      <c r="AQ1993" s="81"/>
      <c r="AR1993" s="81"/>
      <c r="AS1993" s="81"/>
      <c r="AT1993" s="81"/>
      <c r="AU1993" s="81"/>
      <c r="AV1993" s="81"/>
      <c r="AW1993" s="81"/>
      <c r="AX1993" s="81"/>
      <c r="AY1993" s="81"/>
      <c r="AZ1993" s="81"/>
      <c r="BA1993" s="81"/>
      <c r="BB1993" s="81"/>
      <c r="BC1993" s="81"/>
      <c r="BD1993" s="81"/>
      <c r="BE1993" s="81"/>
      <c r="BF1993" s="81"/>
      <c r="BG1993" s="81"/>
      <c r="BH1993" s="81"/>
      <c r="BI1993" s="81"/>
      <c r="BJ1993" s="86"/>
      <c r="BK1993" s="86"/>
      <c r="BL1993" s="34"/>
      <c r="BM1993" s="86"/>
      <c r="BN1993" s="86"/>
      <c r="BO1993" s="86"/>
      <c r="BP1993" s="86"/>
      <c r="BQ1993" s="86"/>
      <c r="BR1993" s="86"/>
      <c r="BS1993" s="86"/>
      <c r="BT1993" s="86"/>
      <c r="BU1993" s="86"/>
      <c r="BV1993" s="86"/>
      <c r="BW1993" s="86"/>
      <c r="BX1993" s="86"/>
      <c r="BY1993" s="86"/>
      <c r="BZ1993" s="86"/>
      <c r="CA1993" s="86"/>
      <c r="CB1993" s="86"/>
      <c r="CC1993" s="86"/>
      <c r="CD1993" s="86"/>
      <c r="CE1993" s="86"/>
      <c r="CF1993" s="86"/>
      <c r="CG1993" s="86"/>
      <c r="CH1993" s="86"/>
      <c r="CI1993" s="86"/>
      <c r="CJ1993" s="86"/>
      <c r="CK1993" s="86"/>
      <c r="CS1993" s="1" t="s">
        <v>4261</v>
      </c>
    </row>
    <row r="1994" spans="1:97" ht="15.75" hidden="1" customHeight="1">
      <c r="A1994" s="86"/>
      <c r="B1994" s="106"/>
      <c r="C1994" s="81"/>
      <c r="D1994" s="106"/>
      <c r="E1994" s="106"/>
      <c r="F1994" s="106"/>
      <c r="G1994" s="106"/>
      <c r="H1994" s="106"/>
      <c r="I1994" s="106"/>
      <c r="J1994" s="106"/>
      <c r="K1994" s="106"/>
      <c r="L1994" s="106"/>
      <c r="M1994" s="81"/>
      <c r="N1994" s="81"/>
      <c r="O1994" s="81"/>
      <c r="P1994" s="81"/>
      <c r="Q1994" s="81"/>
      <c r="R1994" s="81"/>
      <c r="S1994" s="81"/>
      <c r="T1994" s="81"/>
      <c r="U1994" s="81"/>
      <c r="V1994" s="81"/>
      <c r="W1994" s="81"/>
      <c r="X1994" s="81"/>
      <c r="Y1994" s="81"/>
      <c r="Z1994" s="81"/>
      <c r="AA1994" s="81"/>
      <c r="AB1994" s="81"/>
      <c r="AC1994" s="81"/>
      <c r="AD1994" s="81"/>
      <c r="AE1994" s="81"/>
      <c r="AF1994" s="81"/>
      <c r="AG1994" s="81"/>
      <c r="AH1994" s="81"/>
      <c r="AI1994" s="81"/>
      <c r="AJ1994" s="81"/>
      <c r="AK1994" s="81"/>
      <c r="AL1994" s="81"/>
      <c r="AM1994" s="81"/>
      <c r="AN1994" s="81"/>
      <c r="AO1994" s="81"/>
      <c r="AP1994" s="81"/>
      <c r="AQ1994" s="81"/>
      <c r="AR1994" s="81"/>
      <c r="AS1994" s="81"/>
      <c r="AT1994" s="81"/>
      <c r="AU1994" s="81"/>
      <c r="AV1994" s="81"/>
      <c r="AW1994" s="81"/>
      <c r="AX1994" s="81"/>
      <c r="AY1994" s="81"/>
      <c r="AZ1994" s="81"/>
      <c r="BA1994" s="81"/>
      <c r="BB1994" s="81"/>
      <c r="BC1994" s="81"/>
      <c r="BD1994" s="81"/>
      <c r="BE1994" s="81"/>
      <c r="BF1994" s="81"/>
      <c r="BG1994" s="81"/>
      <c r="BH1994" s="81"/>
      <c r="BI1994" s="81"/>
      <c r="BJ1994" s="86"/>
      <c r="BK1994" s="86"/>
      <c r="BL1994" s="34"/>
      <c r="BM1994" s="86"/>
      <c r="BN1994" s="86"/>
      <c r="BO1994" s="86"/>
      <c r="BP1994" s="86"/>
      <c r="BQ1994" s="86"/>
      <c r="BR1994" s="86"/>
      <c r="BS1994" s="86"/>
      <c r="BT1994" s="86"/>
      <c r="BU1994" s="86"/>
      <c r="BV1994" s="86"/>
      <c r="BW1994" s="86"/>
      <c r="BX1994" s="86"/>
      <c r="BY1994" s="86"/>
      <c r="BZ1994" s="86"/>
      <c r="CA1994" s="86"/>
      <c r="CB1994" s="86"/>
      <c r="CC1994" s="86"/>
      <c r="CD1994" s="86"/>
      <c r="CE1994" s="86"/>
      <c r="CF1994" s="86"/>
      <c r="CG1994" s="86"/>
      <c r="CH1994" s="86"/>
      <c r="CI1994" s="86"/>
      <c r="CJ1994" s="86"/>
      <c r="CK1994" s="86"/>
      <c r="CS1994" s="1" t="s">
        <v>4262</v>
      </c>
    </row>
    <row r="1995" spans="1:97" ht="15.75" hidden="1" customHeight="1">
      <c r="A1995" s="86"/>
      <c r="B1995" s="106"/>
      <c r="C1995" s="81"/>
      <c r="D1995" s="106"/>
      <c r="E1995" s="106"/>
      <c r="F1995" s="106"/>
      <c r="G1995" s="106"/>
      <c r="H1995" s="106"/>
      <c r="I1995" s="106"/>
      <c r="J1995" s="106"/>
      <c r="K1995" s="106"/>
      <c r="L1995" s="106"/>
      <c r="M1995" s="81"/>
      <c r="N1995" s="81"/>
      <c r="O1995" s="81"/>
      <c r="P1995" s="81"/>
      <c r="Q1995" s="81"/>
      <c r="R1995" s="81"/>
      <c r="S1995" s="81"/>
      <c r="T1995" s="81"/>
      <c r="U1995" s="81"/>
      <c r="V1995" s="81"/>
      <c r="W1995" s="81"/>
      <c r="X1995" s="81"/>
      <c r="Y1995" s="81"/>
      <c r="Z1995" s="81"/>
      <c r="AA1995" s="81"/>
      <c r="AB1995" s="81"/>
      <c r="AC1995" s="81"/>
      <c r="AD1995" s="81"/>
      <c r="AE1995" s="81"/>
      <c r="AF1995" s="81"/>
      <c r="AG1995" s="81"/>
      <c r="AH1995" s="81"/>
      <c r="AI1995" s="81"/>
      <c r="AJ1995" s="81"/>
      <c r="AK1995" s="81"/>
      <c r="AL1995" s="81"/>
      <c r="AM1995" s="81"/>
      <c r="AN1995" s="81"/>
      <c r="AO1995" s="81"/>
      <c r="AP1995" s="81"/>
      <c r="AQ1995" s="81"/>
      <c r="AR1995" s="81"/>
      <c r="AS1995" s="81"/>
      <c r="AT1995" s="81"/>
      <c r="AU1995" s="81"/>
      <c r="AV1995" s="81"/>
      <c r="AW1995" s="81"/>
      <c r="AX1995" s="81"/>
      <c r="AY1995" s="81"/>
      <c r="AZ1995" s="81"/>
      <c r="BA1995" s="81"/>
      <c r="BB1995" s="81"/>
      <c r="BC1995" s="81"/>
      <c r="BD1995" s="81"/>
      <c r="BE1995" s="81"/>
      <c r="BF1995" s="81"/>
      <c r="BG1995" s="81"/>
      <c r="BH1995" s="81"/>
      <c r="BI1995" s="81"/>
      <c r="BJ1995" s="86"/>
      <c r="BK1995" s="86"/>
      <c r="BL1995" s="34"/>
      <c r="BM1995" s="86"/>
      <c r="BN1995" s="86"/>
      <c r="BO1995" s="86"/>
      <c r="BP1995" s="86"/>
      <c r="BQ1995" s="86"/>
      <c r="BR1995" s="86"/>
      <c r="BS1995" s="86"/>
      <c r="BT1995" s="86"/>
      <c r="BU1995" s="86"/>
      <c r="BV1995" s="86"/>
      <c r="BW1995" s="86"/>
      <c r="BX1995" s="86"/>
      <c r="BY1995" s="86"/>
      <c r="BZ1995" s="86"/>
      <c r="CA1995" s="86"/>
      <c r="CB1995" s="86"/>
      <c r="CC1995" s="86"/>
      <c r="CD1995" s="86"/>
      <c r="CE1995" s="86"/>
      <c r="CF1995" s="86"/>
      <c r="CG1995" s="86"/>
      <c r="CH1995" s="86"/>
      <c r="CI1995" s="86"/>
      <c r="CJ1995" s="86"/>
      <c r="CK1995" s="86"/>
      <c r="CS1995" s="1" t="s">
        <v>4263</v>
      </c>
    </row>
    <row r="1996" spans="1:97" ht="15.75" hidden="1" customHeight="1">
      <c r="A1996" s="86"/>
      <c r="B1996" s="106"/>
      <c r="C1996" s="81"/>
      <c r="D1996" s="106"/>
      <c r="E1996" s="106"/>
      <c r="F1996" s="106"/>
      <c r="G1996" s="106"/>
      <c r="H1996" s="106"/>
      <c r="I1996" s="106"/>
      <c r="J1996" s="106"/>
      <c r="K1996" s="106"/>
      <c r="L1996" s="106"/>
      <c r="M1996" s="81"/>
      <c r="N1996" s="81"/>
      <c r="O1996" s="81"/>
      <c r="P1996" s="81"/>
      <c r="Q1996" s="81"/>
      <c r="R1996" s="81"/>
      <c r="S1996" s="81"/>
      <c r="T1996" s="81"/>
      <c r="U1996" s="81"/>
      <c r="V1996" s="81"/>
      <c r="W1996" s="81"/>
      <c r="X1996" s="81"/>
      <c r="Y1996" s="81"/>
      <c r="Z1996" s="81"/>
      <c r="AA1996" s="81"/>
      <c r="AB1996" s="81"/>
      <c r="AC1996" s="81"/>
      <c r="AD1996" s="81"/>
      <c r="AE1996" s="81"/>
      <c r="AF1996" s="81"/>
      <c r="AG1996" s="81"/>
      <c r="AH1996" s="81"/>
      <c r="AI1996" s="81"/>
      <c r="AJ1996" s="81"/>
      <c r="AK1996" s="81"/>
      <c r="AL1996" s="81"/>
      <c r="AM1996" s="81"/>
      <c r="AN1996" s="81"/>
      <c r="AO1996" s="81"/>
      <c r="AP1996" s="81"/>
      <c r="AQ1996" s="81"/>
      <c r="AR1996" s="81"/>
      <c r="AS1996" s="81"/>
      <c r="AT1996" s="81"/>
      <c r="AU1996" s="81"/>
      <c r="AV1996" s="81"/>
      <c r="AW1996" s="81"/>
      <c r="AX1996" s="81"/>
      <c r="AY1996" s="81"/>
      <c r="AZ1996" s="81"/>
      <c r="BA1996" s="81"/>
      <c r="BB1996" s="81"/>
      <c r="BC1996" s="81"/>
      <c r="BD1996" s="81"/>
      <c r="BE1996" s="81"/>
      <c r="BF1996" s="81"/>
      <c r="BG1996" s="81"/>
      <c r="BH1996" s="81"/>
      <c r="BI1996" s="81"/>
      <c r="BJ1996" s="86"/>
      <c r="BK1996" s="86"/>
      <c r="BL1996" s="34"/>
      <c r="BM1996" s="86"/>
      <c r="BN1996" s="86"/>
      <c r="BO1996" s="86"/>
      <c r="BP1996" s="86"/>
      <c r="BQ1996" s="86"/>
      <c r="BR1996" s="86"/>
      <c r="BS1996" s="86"/>
      <c r="BT1996" s="86"/>
      <c r="BU1996" s="86"/>
      <c r="BV1996" s="86"/>
      <c r="BW1996" s="86"/>
      <c r="BX1996" s="86"/>
      <c r="BY1996" s="86"/>
      <c r="BZ1996" s="86"/>
      <c r="CA1996" s="86"/>
      <c r="CB1996" s="86"/>
      <c r="CC1996" s="86"/>
      <c r="CD1996" s="86"/>
      <c r="CE1996" s="86"/>
      <c r="CF1996" s="86"/>
      <c r="CG1996" s="86"/>
      <c r="CH1996" s="86"/>
      <c r="CI1996" s="86"/>
      <c r="CJ1996" s="86"/>
      <c r="CK1996" s="86"/>
      <c r="CS1996" s="1" t="s">
        <v>4264</v>
      </c>
    </row>
    <row r="1997" spans="1:97" ht="15.75" hidden="1" customHeight="1">
      <c r="A1997" s="86"/>
      <c r="B1997" s="106"/>
      <c r="C1997" s="81"/>
      <c r="D1997" s="106"/>
      <c r="E1997" s="106"/>
      <c r="F1997" s="106"/>
      <c r="G1997" s="106"/>
      <c r="H1997" s="106"/>
      <c r="I1997" s="106"/>
      <c r="J1997" s="106"/>
      <c r="K1997" s="106"/>
      <c r="L1997" s="106"/>
      <c r="M1997" s="81"/>
      <c r="N1997" s="81"/>
      <c r="O1997" s="81"/>
      <c r="P1997" s="81"/>
      <c r="Q1997" s="81"/>
      <c r="R1997" s="81"/>
      <c r="S1997" s="81"/>
      <c r="T1997" s="81"/>
      <c r="U1997" s="81"/>
      <c r="V1997" s="81"/>
      <c r="W1997" s="81"/>
      <c r="X1997" s="81"/>
      <c r="Y1997" s="81"/>
      <c r="Z1997" s="81"/>
      <c r="AA1997" s="81"/>
      <c r="AB1997" s="81"/>
      <c r="AC1997" s="81"/>
      <c r="AD1997" s="81"/>
      <c r="AE1997" s="81"/>
      <c r="AF1997" s="81"/>
      <c r="AG1997" s="81"/>
      <c r="AH1997" s="81"/>
      <c r="AI1997" s="81"/>
      <c r="AJ1997" s="81"/>
      <c r="AK1997" s="81"/>
      <c r="AL1997" s="81"/>
      <c r="AM1997" s="81"/>
      <c r="AN1997" s="81"/>
      <c r="AO1997" s="81"/>
      <c r="AP1997" s="81"/>
      <c r="AQ1997" s="81"/>
      <c r="AR1997" s="81"/>
      <c r="AS1997" s="81"/>
      <c r="AT1997" s="81"/>
      <c r="AU1997" s="81"/>
      <c r="AV1997" s="81"/>
      <c r="AW1997" s="81"/>
      <c r="AX1997" s="81"/>
      <c r="AY1997" s="81"/>
      <c r="AZ1997" s="81"/>
      <c r="BA1997" s="81"/>
      <c r="BB1997" s="81"/>
      <c r="BC1997" s="81"/>
      <c r="BD1997" s="81"/>
      <c r="BE1997" s="81"/>
      <c r="BF1997" s="81"/>
      <c r="BG1997" s="81"/>
      <c r="BH1997" s="81"/>
      <c r="BI1997" s="81"/>
      <c r="BJ1997" s="86"/>
      <c r="BK1997" s="86"/>
      <c r="BL1997" s="34"/>
      <c r="BM1997" s="86"/>
      <c r="BN1997" s="86"/>
      <c r="BO1997" s="86"/>
      <c r="BP1997" s="86"/>
      <c r="BQ1997" s="86"/>
      <c r="BR1997" s="86"/>
      <c r="BS1997" s="86"/>
      <c r="BT1997" s="86"/>
      <c r="BU1997" s="86"/>
      <c r="BV1997" s="86"/>
      <c r="BW1997" s="86"/>
      <c r="BX1997" s="86"/>
      <c r="BY1997" s="86"/>
      <c r="BZ1997" s="86"/>
      <c r="CA1997" s="86"/>
      <c r="CB1997" s="86"/>
      <c r="CC1997" s="86"/>
      <c r="CD1997" s="86"/>
      <c r="CE1997" s="86"/>
      <c r="CF1997" s="86"/>
      <c r="CG1997" s="86"/>
      <c r="CH1997" s="86"/>
      <c r="CI1997" s="86"/>
      <c r="CJ1997" s="86"/>
      <c r="CK1997" s="86"/>
      <c r="CS1997" s="1" t="s">
        <v>4265</v>
      </c>
    </row>
    <row r="1998" spans="1:97" ht="15.75" hidden="1" customHeight="1">
      <c r="A1998" s="86"/>
      <c r="B1998" s="106"/>
      <c r="C1998" s="81"/>
      <c r="D1998" s="106"/>
      <c r="E1998" s="106"/>
      <c r="F1998" s="106"/>
      <c r="G1998" s="106"/>
      <c r="H1998" s="106"/>
      <c r="I1998" s="106"/>
      <c r="J1998" s="106"/>
      <c r="K1998" s="106"/>
      <c r="L1998" s="106"/>
      <c r="M1998" s="81"/>
      <c r="N1998" s="81"/>
      <c r="O1998" s="81"/>
      <c r="P1998" s="81"/>
      <c r="Q1998" s="81"/>
      <c r="R1998" s="81"/>
      <c r="S1998" s="81"/>
      <c r="T1998" s="81"/>
      <c r="U1998" s="81"/>
      <c r="V1998" s="81"/>
      <c r="W1998" s="81"/>
      <c r="X1998" s="81"/>
      <c r="Y1998" s="81"/>
      <c r="Z1998" s="81"/>
      <c r="AA1998" s="81"/>
      <c r="AB1998" s="81"/>
      <c r="AC1998" s="81"/>
      <c r="AD1998" s="81"/>
      <c r="AE1998" s="81"/>
      <c r="AF1998" s="81"/>
      <c r="AG1998" s="81"/>
      <c r="AH1998" s="81"/>
      <c r="AI1998" s="81"/>
      <c r="AJ1998" s="81"/>
      <c r="AK1998" s="81"/>
      <c r="AL1998" s="81"/>
      <c r="AM1998" s="81"/>
      <c r="AN1998" s="81"/>
      <c r="AO1998" s="81"/>
      <c r="AP1998" s="81"/>
      <c r="AQ1998" s="81"/>
      <c r="AR1998" s="81"/>
      <c r="AS1998" s="81"/>
      <c r="AT1998" s="81"/>
      <c r="AU1998" s="81"/>
      <c r="AV1998" s="81"/>
      <c r="AW1998" s="81"/>
      <c r="AX1998" s="81"/>
      <c r="AY1998" s="81"/>
      <c r="AZ1998" s="81"/>
      <c r="BA1998" s="81"/>
      <c r="BB1998" s="81"/>
      <c r="BC1998" s="81"/>
      <c r="BD1998" s="81"/>
      <c r="BE1998" s="81"/>
      <c r="BF1998" s="81"/>
      <c r="BG1998" s="81"/>
      <c r="BH1998" s="81"/>
      <c r="BI1998" s="81"/>
      <c r="BJ1998" s="86"/>
      <c r="BK1998" s="86"/>
      <c r="BL1998" s="34"/>
      <c r="BM1998" s="86"/>
      <c r="BN1998" s="86"/>
      <c r="BO1998" s="86"/>
      <c r="BP1998" s="86"/>
      <c r="BQ1998" s="86"/>
      <c r="BR1998" s="86"/>
      <c r="BS1998" s="86"/>
      <c r="BT1998" s="86"/>
      <c r="BU1998" s="86"/>
      <c r="BV1998" s="86"/>
      <c r="BW1998" s="86"/>
      <c r="BX1998" s="86"/>
      <c r="BY1998" s="86"/>
      <c r="BZ1998" s="86"/>
      <c r="CA1998" s="86"/>
      <c r="CB1998" s="86"/>
      <c r="CC1998" s="86"/>
      <c r="CD1998" s="86"/>
      <c r="CE1998" s="86"/>
      <c r="CF1998" s="86"/>
      <c r="CG1998" s="86"/>
      <c r="CH1998" s="86"/>
      <c r="CI1998" s="86"/>
      <c r="CJ1998" s="86"/>
      <c r="CK1998" s="86"/>
      <c r="CS1998" s="1" t="s">
        <v>4266</v>
      </c>
    </row>
    <row r="1999" spans="1:97" ht="15.75" hidden="1" customHeight="1">
      <c r="A1999" s="86"/>
      <c r="B1999" s="106"/>
      <c r="C1999" s="81"/>
      <c r="D1999" s="106"/>
      <c r="E1999" s="106"/>
      <c r="F1999" s="106"/>
      <c r="G1999" s="106"/>
      <c r="H1999" s="106"/>
      <c r="I1999" s="106"/>
      <c r="J1999" s="106"/>
      <c r="K1999" s="106"/>
      <c r="L1999" s="106"/>
      <c r="M1999" s="81"/>
      <c r="N1999" s="81"/>
      <c r="O1999" s="81"/>
      <c r="P1999" s="81"/>
      <c r="Q1999" s="81"/>
      <c r="R1999" s="81"/>
      <c r="S1999" s="81"/>
      <c r="T1999" s="81"/>
      <c r="U1999" s="81"/>
      <c r="V1999" s="81"/>
      <c r="W1999" s="81"/>
      <c r="X1999" s="81"/>
      <c r="Y1999" s="81"/>
      <c r="Z1999" s="81"/>
      <c r="AA1999" s="81"/>
      <c r="AB1999" s="81"/>
      <c r="AC1999" s="81"/>
      <c r="AD1999" s="81"/>
      <c r="AE1999" s="81"/>
      <c r="AF1999" s="81"/>
      <c r="AG1999" s="81"/>
      <c r="AH1999" s="81"/>
      <c r="AI1999" s="81"/>
      <c r="AJ1999" s="81"/>
      <c r="AK1999" s="81"/>
      <c r="AL1999" s="81"/>
      <c r="AM1999" s="81"/>
      <c r="AN1999" s="81"/>
      <c r="AO1999" s="81"/>
      <c r="AP1999" s="81"/>
      <c r="AQ1999" s="81"/>
      <c r="AR1999" s="81"/>
      <c r="AS1999" s="81"/>
      <c r="AT1999" s="81"/>
      <c r="AU1999" s="81"/>
      <c r="AV1999" s="81"/>
      <c r="AW1999" s="81"/>
      <c r="AX1999" s="81"/>
      <c r="AY1999" s="81"/>
      <c r="AZ1999" s="81"/>
      <c r="BA1999" s="81"/>
      <c r="BB1999" s="81"/>
      <c r="BC1999" s="81"/>
      <c r="BD1999" s="81"/>
      <c r="BE1999" s="81"/>
      <c r="BF1999" s="81"/>
      <c r="BG1999" s="81"/>
      <c r="BH1999" s="81"/>
      <c r="BI1999" s="81"/>
      <c r="BJ1999" s="86"/>
      <c r="BK1999" s="86"/>
      <c r="BL1999" s="34"/>
      <c r="BM1999" s="86"/>
      <c r="BN1999" s="86"/>
      <c r="BO1999" s="86"/>
      <c r="BP1999" s="86"/>
      <c r="BQ1999" s="86"/>
      <c r="BR1999" s="86"/>
      <c r="BS1999" s="86"/>
      <c r="BT1999" s="86"/>
      <c r="BU1999" s="86"/>
      <c r="BV1999" s="86"/>
      <c r="BW1999" s="86"/>
      <c r="BX1999" s="86"/>
      <c r="BY1999" s="86"/>
      <c r="BZ1999" s="86"/>
      <c r="CA1999" s="86"/>
      <c r="CB1999" s="86"/>
      <c r="CC1999" s="86"/>
      <c r="CD1999" s="86"/>
      <c r="CE1999" s="86"/>
      <c r="CF1999" s="86"/>
      <c r="CG1999" s="86"/>
      <c r="CH1999" s="86"/>
      <c r="CI1999" s="86"/>
      <c r="CJ1999" s="86"/>
      <c r="CK1999" s="86"/>
      <c r="CS1999" s="1" t="s">
        <v>4267</v>
      </c>
    </row>
    <row r="2000" spans="1:97" ht="15.75" hidden="1" customHeight="1">
      <c r="A2000" s="86"/>
      <c r="B2000" s="106"/>
      <c r="C2000" s="81"/>
      <c r="D2000" s="106"/>
      <c r="E2000" s="106"/>
      <c r="F2000" s="106"/>
      <c r="G2000" s="106"/>
      <c r="H2000" s="106"/>
      <c r="I2000" s="106"/>
      <c r="J2000" s="106"/>
      <c r="K2000" s="106"/>
      <c r="L2000" s="106"/>
      <c r="M2000" s="81"/>
      <c r="N2000" s="81"/>
      <c r="O2000" s="81"/>
      <c r="P2000" s="81"/>
      <c r="Q2000" s="81"/>
      <c r="R2000" s="81"/>
      <c r="S2000" s="81"/>
      <c r="T2000" s="81"/>
      <c r="U2000" s="81"/>
      <c r="V2000" s="81"/>
      <c r="W2000" s="81"/>
      <c r="X2000" s="81"/>
      <c r="Y2000" s="81"/>
      <c r="Z2000" s="81"/>
      <c r="AA2000" s="81"/>
      <c r="AB2000" s="81"/>
      <c r="AC2000" s="81"/>
      <c r="AD2000" s="81"/>
      <c r="AE2000" s="81"/>
      <c r="AF2000" s="81"/>
      <c r="AG2000" s="81"/>
      <c r="AH2000" s="81"/>
      <c r="AI2000" s="81"/>
      <c r="AJ2000" s="81"/>
      <c r="AK2000" s="81"/>
      <c r="AL2000" s="81"/>
      <c r="AM2000" s="81"/>
      <c r="AN2000" s="81"/>
      <c r="AO2000" s="81"/>
      <c r="AP2000" s="81"/>
      <c r="AQ2000" s="81"/>
      <c r="AR2000" s="81"/>
      <c r="AS2000" s="81"/>
      <c r="AT2000" s="81"/>
      <c r="AU2000" s="81"/>
      <c r="AV2000" s="81"/>
      <c r="AW2000" s="81"/>
      <c r="AX2000" s="81"/>
      <c r="AY2000" s="81"/>
      <c r="AZ2000" s="81"/>
      <c r="BA2000" s="81"/>
      <c r="BB2000" s="81"/>
      <c r="BC2000" s="81"/>
      <c r="BD2000" s="81"/>
      <c r="BE2000" s="81"/>
      <c r="BF2000" s="81"/>
      <c r="BG2000" s="81"/>
      <c r="BH2000" s="81"/>
      <c r="BI2000" s="81"/>
      <c r="BJ2000" s="86"/>
      <c r="BK2000" s="86"/>
      <c r="BL2000" s="34"/>
      <c r="BM2000" s="86"/>
      <c r="BN2000" s="86"/>
      <c r="BO2000" s="86"/>
      <c r="BP2000" s="86"/>
      <c r="BQ2000" s="86"/>
      <c r="BR2000" s="86"/>
      <c r="BS2000" s="86"/>
      <c r="BT2000" s="86"/>
      <c r="BU2000" s="86"/>
      <c r="BV2000" s="86"/>
      <c r="BW2000" s="86"/>
      <c r="BX2000" s="86"/>
      <c r="BY2000" s="86"/>
      <c r="BZ2000" s="86"/>
      <c r="CA2000" s="86"/>
      <c r="CB2000" s="86"/>
      <c r="CC2000" s="86"/>
      <c r="CD2000" s="86"/>
      <c r="CE2000" s="86"/>
      <c r="CF2000" s="86"/>
      <c r="CG2000" s="86"/>
      <c r="CH2000" s="86"/>
      <c r="CI2000" s="86"/>
      <c r="CJ2000" s="86"/>
      <c r="CK2000" s="86"/>
      <c r="CS2000" s="1" t="s">
        <v>4268</v>
      </c>
    </row>
    <row r="2001" spans="1:97" ht="15.75" hidden="1" customHeight="1">
      <c r="A2001" s="86"/>
      <c r="B2001" s="106"/>
      <c r="C2001" s="81"/>
      <c r="D2001" s="106"/>
      <c r="E2001" s="106"/>
      <c r="F2001" s="106"/>
      <c r="G2001" s="106"/>
      <c r="H2001" s="106"/>
      <c r="I2001" s="106"/>
      <c r="J2001" s="106"/>
      <c r="K2001" s="106"/>
      <c r="L2001" s="106"/>
      <c r="M2001" s="81"/>
      <c r="N2001" s="81"/>
      <c r="O2001" s="81"/>
      <c r="P2001" s="81"/>
      <c r="Q2001" s="81"/>
      <c r="R2001" s="81"/>
      <c r="S2001" s="81"/>
      <c r="T2001" s="81"/>
      <c r="U2001" s="81"/>
      <c r="V2001" s="81"/>
      <c r="W2001" s="81"/>
      <c r="X2001" s="81"/>
      <c r="Y2001" s="81"/>
      <c r="Z2001" s="81"/>
      <c r="AA2001" s="81"/>
      <c r="AB2001" s="81"/>
      <c r="AC2001" s="81"/>
      <c r="AD2001" s="81"/>
      <c r="AE2001" s="81"/>
      <c r="AF2001" s="81"/>
      <c r="AG2001" s="81"/>
      <c r="AH2001" s="81"/>
      <c r="AI2001" s="81"/>
      <c r="AJ2001" s="81"/>
      <c r="AK2001" s="81"/>
      <c r="AL2001" s="81"/>
      <c r="AM2001" s="81"/>
      <c r="AN2001" s="81"/>
      <c r="AO2001" s="81"/>
      <c r="AP2001" s="81"/>
      <c r="AQ2001" s="81"/>
      <c r="AR2001" s="81"/>
      <c r="AS2001" s="81"/>
      <c r="AT2001" s="81"/>
      <c r="AU2001" s="81"/>
      <c r="AV2001" s="81"/>
      <c r="AW2001" s="81"/>
      <c r="AX2001" s="81"/>
      <c r="AY2001" s="81"/>
      <c r="AZ2001" s="81"/>
      <c r="BA2001" s="81"/>
      <c r="BB2001" s="81"/>
      <c r="BC2001" s="81"/>
      <c r="BD2001" s="81"/>
      <c r="BE2001" s="81"/>
      <c r="BF2001" s="81"/>
      <c r="BG2001" s="81"/>
      <c r="BH2001" s="81"/>
      <c r="BI2001" s="81"/>
      <c r="BJ2001" s="86"/>
      <c r="BK2001" s="86"/>
      <c r="BL2001" s="34"/>
      <c r="BM2001" s="86"/>
      <c r="BN2001" s="86"/>
      <c r="BO2001" s="86"/>
      <c r="BP2001" s="86"/>
      <c r="BQ2001" s="86"/>
      <c r="BR2001" s="86"/>
      <c r="BS2001" s="86"/>
      <c r="BT2001" s="86"/>
      <c r="BU2001" s="86"/>
      <c r="BV2001" s="86"/>
      <c r="BW2001" s="86"/>
      <c r="BX2001" s="86"/>
      <c r="BY2001" s="86"/>
      <c r="BZ2001" s="86"/>
      <c r="CA2001" s="86"/>
      <c r="CB2001" s="86"/>
      <c r="CC2001" s="86"/>
      <c r="CD2001" s="86"/>
      <c r="CE2001" s="86"/>
      <c r="CF2001" s="86"/>
      <c r="CG2001" s="86"/>
      <c r="CH2001" s="86"/>
      <c r="CI2001" s="86"/>
      <c r="CJ2001" s="86"/>
      <c r="CK2001" s="86"/>
      <c r="CS2001" s="1" t="s">
        <v>4269</v>
      </c>
    </row>
    <row r="2002" spans="1:97" ht="15.75" hidden="1" customHeight="1">
      <c r="A2002" s="86"/>
      <c r="B2002" s="106"/>
      <c r="C2002" s="81"/>
      <c r="D2002" s="106"/>
      <c r="E2002" s="106"/>
      <c r="F2002" s="106"/>
      <c r="G2002" s="106"/>
      <c r="H2002" s="106"/>
      <c r="I2002" s="106"/>
      <c r="J2002" s="106"/>
      <c r="K2002" s="106"/>
      <c r="L2002" s="106"/>
      <c r="M2002" s="81"/>
      <c r="N2002" s="81"/>
      <c r="O2002" s="81"/>
      <c r="P2002" s="81"/>
      <c r="Q2002" s="81"/>
      <c r="R2002" s="81"/>
      <c r="S2002" s="81"/>
      <c r="T2002" s="81"/>
      <c r="U2002" s="81"/>
      <c r="V2002" s="81"/>
      <c r="W2002" s="81"/>
      <c r="X2002" s="81"/>
      <c r="Y2002" s="81"/>
      <c r="Z2002" s="81"/>
      <c r="AA2002" s="81"/>
      <c r="AB2002" s="81"/>
      <c r="AC2002" s="81"/>
      <c r="AD2002" s="81"/>
      <c r="AE2002" s="81"/>
      <c r="AF2002" s="81"/>
      <c r="AG2002" s="81"/>
      <c r="AH2002" s="81"/>
      <c r="AI2002" s="81"/>
      <c r="AJ2002" s="81"/>
      <c r="AK2002" s="81"/>
      <c r="AL2002" s="81"/>
      <c r="AM2002" s="81"/>
      <c r="AN2002" s="81"/>
      <c r="AO2002" s="81"/>
      <c r="AP2002" s="81"/>
      <c r="AQ2002" s="81"/>
      <c r="AR2002" s="81"/>
      <c r="AS2002" s="81"/>
      <c r="AT2002" s="81"/>
      <c r="AU2002" s="81"/>
      <c r="AV2002" s="81"/>
      <c r="AW2002" s="81"/>
      <c r="AX2002" s="81"/>
      <c r="AY2002" s="81"/>
      <c r="AZ2002" s="81"/>
      <c r="BA2002" s="81"/>
      <c r="BB2002" s="81"/>
      <c r="BC2002" s="81"/>
      <c r="BD2002" s="81"/>
      <c r="BE2002" s="81"/>
      <c r="BF2002" s="81"/>
      <c r="BG2002" s="81"/>
      <c r="BH2002" s="81"/>
      <c r="BI2002" s="81"/>
      <c r="BJ2002" s="86"/>
      <c r="BK2002" s="86"/>
      <c r="BL2002" s="34"/>
      <c r="BM2002" s="86"/>
      <c r="BN2002" s="86"/>
      <c r="BO2002" s="86"/>
      <c r="BP2002" s="86"/>
      <c r="BQ2002" s="86"/>
      <c r="BR2002" s="86"/>
      <c r="BS2002" s="86"/>
      <c r="BT2002" s="86"/>
      <c r="BU2002" s="86"/>
      <c r="BV2002" s="86"/>
      <c r="BW2002" s="86"/>
      <c r="BX2002" s="86"/>
      <c r="BY2002" s="86"/>
      <c r="BZ2002" s="86"/>
      <c r="CA2002" s="86"/>
      <c r="CB2002" s="86"/>
      <c r="CC2002" s="86"/>
      <c r="CD2002" s="86"/>
      <c r="CE2002" s="86"/>
      <c r="CF2002" s="86"/>
      <c r="CG2002" s="86"/>
      <c r="CH2002" s="86"/>
      <c r="CI2002" s="86"/>
      <c r="CJ2002" s="86"/>
      <c r="CK2002" s="86"/>
      <c r="CS2002" s="1" t="s">
        <v>4270</v>
      </c>
    </row>
    <row r="2003" spans="1:97" ht="15.75" hidden="1" customHeight="1">
      <c r="A2003" s="86"/>
      <c r="B2003" s="106"/>
      <c r="C2003" s="81"/>
      <c r="D2003" s="106"/>
      <c r="E2003" s="106"/>
      <c r="F2003" s="106"/>
      <c r="G2003" s="106"/>
      <c r="H2003" s="106"/>
      <c r="I2003" s="106"/>
      <c r="J2003" s="106"/>
      <c r="K2003" s="106"/>
      <c r="L2003" s="106"/>
      <c r="M2003" s="81"/>
      <c r="N2003" s="81"/>
      <c r="O2003" s="81"/>
      <c r="P2003" s="81"/>
      <c r="Q2003" s="81"/>
      <c r="R2003" s="81"/>
      <c r="S2003" s="81"/>
      <c r="T2003" s="81"/>
      <c r="U2003" s="81"/>
      <c r="V2003" s="81"/>
      <c r="W2003" s="81"/>
      <c r="X2003" s="81"/>
      <c r="Y2003" s="81"/>
      <c r="Z2003" s="81"/>
      <c r="AA2003" s="81"/>
      <c r="AB2003" s="81"/>
      <c r="AC2003" s="81"/>
      <c r="AD2003" s="81"/>
      <c r="AE2003" s="81"/>
      <c r="AF2003" s="81"/>
      <c r="AG2003" s="81"/>
      <c r="AH2003" s="81"/>
      <c r="AI2003" s="81"/>
      <c r="AJ2003" s="81"/>
      <c r="AK2003" s="81"/>
      <c r="AL2003" s="81"/>
      <c r="AM2003" s="81"/>
      <c r="AN2003" s="81"/>
      <c r="AO2003" s="81"/>
      <c r="AP2003" s="81"/>
      <c r="AQ2003" s="81"/>
      <c r="AR2003" s="81"/>
      <c r="AS2003" s="81"/>
      <c r="AT2003" s="81"/>
      <c r="AU2003" s="81"/>
      <c r="AV2003" s="81"/>
      <c r="AW2003" s="81"/>
      <c r="AX2003" s="81"/>
      <c r="AY2003" s="81"/>
      <c r="AZ2003" s="81"/>
      <c r="BA2003" s="81"/>
      <c r="BB2003" s="81"/>
      <c r="BC2003" s="81"/>
      <c r="BD2003" s="81"/>
      <c r="BE2003" s="81"/>
      <c r="BF2003" s="81"/>
      <c r="BG2003" s="81"/>
      <c r="BH2003" s="81"/>
      <c r="BI2003" s="81"/>
      <c r="BJ2003" s="86"/>
      <c r="BK2003" s="86"/>
      <c r="BL2003" s="34"/>
      <c r="BM2003" s="86"/>
      <c r="BN2003" s="86"/>
      <c r="BO2003" s="86"/>
      <c r="BP2003" s="86"/>
      <c r="BQ2003" s="86"/>
      <c r="BR2003" s="86"/>
      <c r="BS2003" s="86"/>
      <c r="BT2003" s="86"/>
      <c r="BU2003" s="86"/>
      <c r="BV2003" s="86"/>
      <c r="BW2003" s="86"/>
      <c r="BX2003" s="86"/>
      <c r="BY2003" s="86"/>
      <c r="BZ2003" s="86"/>
      <c r="CA2003" s="86"/>
      <c r="CB2003" s="86"/>
      <c r="CC2003" s="86"/>
      <c r="CD2003" s="86"/>
      <c r="CE2003" s="86"/>
      <c r="CF2003" s="86"/>
      <c r="CG2003" s="86"/>
      <c r="CH2003" s="86"/>
      <c r="CI2003" s="86"/>
      <c r="CJ2003" s="86"/>
      <c r="CK2003" s="86"/>
      <c r="CS2003" s="1" t="s">
        <v>4271</v>
      </c>
    </row>
    <row r="2004" spans="1:97" ht="15.75" hidden="1" customHeight="1">
      <c r="A2004" s="86"/>
      <c r="B2004" s="106"/>
      <c r="C2004" s="81"/>
      <c r="D2004" s="106"/>
      <c r="E2004" s="106"/>
      <c r="F2004" s="106"/>
      <c r="G2004" s="106"/>
      <c r="H2004" s="106"/>
      <c r="I2004" s="106"/>
      <c r="J2004" s="106"/>
      <c r="K2004" s="106"/>
      <c r="L2004" s="106"/>
      <c r="M2004" s="81"/>
      <c r="N2004" s="81"/>
      <c r="O2004" s="81"/>
      <c r="P2004" s="81"/>
      <c r="Q2004" s="81"/>
      <c r="R2004" s="81"/>
      <c r="S2004" s="81"/>
      <c r="T2004" s="81"/>
      <c r="U2004" s="81"/>
      <c r="V2004" s="81"/>
      <c r="W2004" s="81"/>
      <c r="X2004" s="81"/>
      <c r="Y2004" s="81"/>
      <c r="Z2004" s="81"/>
      <c r="AA2004" s="81"/>
      <c r="AB2004" s="81"/>
      <c r="AC2004" s="81"/>
      <c r="AD2004" s="81"/>
      <c r="AE2004" s="81"/>
      <c r="AF2004" s="81"/>
      <c r="AG2004" s="81"/>
      <c r="AH2004" s="81"/>
      <c r="AI2004" s="81"/>
      <c r="AJ2004" s="81"/>
      <c r="AK2004" s="81"/>
      <c r="AL2004" s="81"/>
      <c r="AM2004" s="81"/>
      <c r="AN2004" s="81"/>
      <c r="AO2004" s="81"/>
      <c r="AP2004" s="81"/>
      <c r="AQ2004" s="81"/>
      <c r="AR2004" s="81"/>
      <c r="AS2004" s="81"/>
      <c r="AT2004" s="81"/>
      <c r="AU2004" s="81"/>
      <c r="AV2004" s="81"/>
      <c r="AW2004" s="81"/>
      <c r="AX2004" s="81"/>
      <c r="AY2004" s="81"/>
      <c r="AZ2004" s="81"/>
      <c r="BA2004" s="81"/>
      <c r="BB2004" s="81"/>
      <c r="BC2004" s="81"/>
      <c r="BD2004" s="81"/>
      <c r="BE2004" s="81"/>
      <c r="BF2004" s="81"/>
      <c r="BG2004" s="81"/>
      <c r="BH2004" s="81"/>
      <c r="BI2004" s="81"/>
      <c r="BJ2004" s="86"/>
      <c r="BK2004" s="86"/>
      <c r="BL2004" s="34"/>
      <c r="BM2004" s="86"/>
      <c r="BN2004" s="86"/>
      <c r="BO2004" s="86"/>
      <c r="BP2004" s="86"/>
      <c r="BQ2004" s="86"/>
      <c r="BR2004" s="86"/>
      <c r="BS2004" s="86"/>
      <c r="BT2004" s="86"/>
      <c r="BU2004" s="86"/>
      <c r="BV2004" s="86"/>
      <c r="BW2004" s="86"/>
      <c r="BX2004" s="86"/>
      <c r="BY2004" s="86"/>
      <c r="BZ2004" s="86"/>
      <c r="CA2004" s="86"/>
      <c r="CB2004" s="86"/>
      <c r="CC2004" s="86"/>
      <c r="CD2004" s="86"/>
      <c r="CE2004" s="86"/>
      <c r="CF2004" s="86"/>
      <c r="CG2004" s="86"/>
      <c r="CH2004" s="86"/>
      <c r="CI2004" s="86"/>
      <c r="CJ2004" s="86"/>
      <c r="CK2004" s="86"/>
      <c r="CS2004" s="1" t="s">
        <v>4272</v>
      </c>
    </row>
    <row r="2005" spans="1:97" ht="15.75" hidden="1" customHeight="1">
      <c r="A2005" s="86"/>
      <c r="B2005" s="106"/>
      <c r="C2005" s="81"/>
      <c r="D2005" s="106"/>
      <c r="E2005" s="106"/>
      <c r="F2005" s="106"/>
      <c r="G2005" s="106"/>
      <c r="H2005" s="106"/>
      <c r="I2005" s="106"/>
      <c r="J2005" s="106"/>
      <c r="K2005" s="106"/>
      <c r="L2005" s="106"/>
      <c r="M2005" s="81"/>
      <c r="N2005" s="81"/>
      <c r="O2005" s="81"/>
      <c r="P2005" s="81"/>
      <c r="Q2005" s="81"/>
      <c r="R2005" s="81"/>
      <c r="S2005" s="81"/>
      <c r="T2005" s="81"/>
      <c r="U2005" s="81"/>
      <c r="V2005" s="81"/>
      <c r="W2005" s="81"/>
      <c r="X2005" s="81"/>
      <c r="Y2005" s="81"/>
      <c r="Z2005" s="81"/>
      <c r="AA2005" s="81"/>
      <c r="AB2005" s="81"/>
      <c r="AC2005" s="81"/>
      <c r="AD2005" s="81"/>
      <c r="AE2005" s="81"/>
      <c r="AF2005" s="81"/>
      <c r="AG2005" s="81"/>
      <c r="AH2005" s="81"/>
      <c r="AI2005" s="81"/>
      <c r="AJ2005" s="81"/>
      <c r="AK2005" s="81"/>
      <c r="AL2005" s="81"/>
      <c r="AM2005" s="81"/>
      <c r="AN2005" s="81"/>
      <c r="AO2005" s="81"/>
      <c r="AP2005" s="81"/>
      <c r="AQ2005" s="81"/>
      <c r="AR2005" s="81"/>
      <c r="AS2005" s="81"/>
      <c r="AT2005" s="81"/>
      <c r="AU2005" s="81"/>
      <c r="AV2005" s="81"/>
      <c r="AW2005" s="81"/>
      <c r="AX2005" s="81"/>
      <c r="AY2005" s="81"/>
      <c r="AZ2005" s="81"/>
      <c r="BA2005" s="81"/>
      <c r="BB2005" s="81"/>
      <c r="BC2005" s="81"/>
      <c r="BD2005" s="81"/>
      <c r="BE2005" s="81"/>
      <c r="BF2005" s="81"/>
      <c r="BG2005" s="81"/>
      <c r="BH2005" s="81"/>
      <c r="BI2005" s="81"/>
      <c r="BJ2005" s="86"/>
      <c r="BK2005" s="86"/>
      <c r="BL2005" s="34"/>
      <c r="BM2005" s="86"/>
      <c r="BN2005" s="86"/>
      <c r="BO2005" s="86"/>
      <c r="BP2005" s="86"/>
      <c r="BQ2005" s="86"/>
      <c r="BR2005" s="86"/>
      <c r="BS2005" s="86"/>
      <c r="BT2005" s="86"/>
      <c r="BU2005" s="86"/>
      <c r="BV2005" s="86"/>
      <c r="BW2005" s="86"/>
      <c r="BX2005" s="86"/>
      <c r="BY2005" s="86"/>
      <c r="BZ2005" s="86"/>
      <c r="CA2005" s="86"/>
      <c r="CB2005" s="86"/>
      <c r="CC2005" s="86"/>
      <c r="CD2005" s="86"/>
      <c r="CE2005" s="86"/>
      <c r="CF2005" s="86"/>
      <c r="CG2005" s="86"/>
      <c r="CH2005" s="86"/>
      <c r="CI2005" s="86"/>
      <c r="CJ2005" s="86"/>
      <c r="CK2005" s="86"/>
      <c r="CS2005" s="1" t="s">
        <v>4273</v>
      </c>
    </row>
    <row r="2006" spans="1:97" ht="15.75" hidden="1" customHeight="1">
      <c r="A2006" s="86"/>
      <c r="B2006" s="106"/>
      <c r="C2006" s="81"/>
      <c r="D2006" s="106"/>
      <c r="E2006" s="106"/>
      <c r="F2006" s="106"/>
      <c r="G2006" s="106"/>
      <c r="H2006" s="106"/>
      <c r="I2006" s="106"/>
      <c r="J2006" s="106"/>
      <c r="K2006" s="106"/>
      <c r="L2006" s="106"/>
      <c r="M2006" s="81"/>
      <c r="N2006" s="81"/>
      <c r="O2006" s="81"/>
      <c r="P2006" s="81"/>
      <c r="Q2006" s="81"/>
      <c r="R2006" s="81"/>
      <c r="S2006" s="81"/>
      <c r="T2006" s="81"/>
      <c r="U2006" s="81"/>
      <c r="V2006" s="81"/>
      <c r="W2006" s="81"/>
      <c r="X2006" s="81"/>
      <c r="Y2006" s="81"/>
      <c r="Z2006" s="81"/>
      <c r="AA2006" s="81"/>
      <c r="AB2006" s="81"/>
      <c r="AC2006" s="81"/>
      <c r="AD2006" s="81"/>
      <c r="AE2006" s="81"/>
      <c r="AF2006" s="81"/>
      <c r="AG2006" s="81"/>
      <c r="AH2006" s="81"/>
      <c r="AI2006" s="81"/>
      <c r="AJ2006" s="81"/>
      <c r="AK2006" s="81"/>
      <c r="AL2006" s="81"/>
      <c r="AM2006" s="81"/>
      <c r="AN2006" s="81"/>
      <c r="AO2006" s="81"/>
      <c r="AP2006" s="81"/>
      <c r="AQ2006" s="81"/>
      <c r="AR2006" s="81"/>
      <c r="AS2006" s="81"/>
      <c r="AT2006" s="81"/>
      <c r="AU2006" s="81"/>
      <c r="AV2006" s="81"/>
      <c r="AW2006" s="81"/>
      <c r="AX2006" s="81"/>
      <c r="AY2006" s="81"/>
      <c r="AZ2006" s="81"/>
      <c r="BA2006" s="81"/>
      <c r="BB2006" s="81"/>
      <c r="BC2006" s="81"/>
      <c r="BD2006" s="81"/>
      <c r="BE2006" s="81"/>
      <c r="BF2006" s="81"/>
      <c r="BG2006" s="81"/>
      <c r="BH2006" s="81"/>
      <c r="BI2006" s="81"/>
      <c r="BJ2006" s="86"/>
      <c r="BK2006" s="86"/>
      <c r="BL2006" s="34"/>
      <c r="BM2006" s="86"/>
      <c r="BN2006" s="86"/>
      <c r="BO2006" s="86"/>
      <c r="BP2006" s="86"/>
      <c r="BQ2006" s="86"/>
      <c r="BR2006" s="86"/>
      <c r="BS2006" s="86"/>
      <c r="BT2006" s="86"/>
      <c r="BU2006" s="86"/>
      <c r="BV2006" s="86"/>
      <c r="BW2006" s="86"/>
      <c r="BX2006" s="86"/>
      <c r="BY2006" s="86"/>
      <c r="BZ2006" s="86"/>
      <c r="CA2006" s="86"/>
      <c r="CB2006" s="86"/>
      <c r="CC2006" s="86"/>
      <c r="CD2006" s="86"/>
      <c r="CE2006" s="86"/>
      <c r="CF2006" s="86"/>
      <c r="CG2006" s="86"/>
      <c r="CH2006" s="86"/>
      <c r="CI2006" s="86"/>
      <c r="CJ2006" s="86"/>
      <c r="CK2006" s="86"/>
      <c r="CS2006" s="1" t="s">
        <v>4274</v>
      </c>
    </row>
    <row r="2007" spans="1:97" ht="15.75" hidden="1" customHeight="1">
      <c r="A2007" s="86"/>
      <c r="B2007" s="106"/>
      <c r="C2007" s="81"/>
      <c r="D2007" s="106"/>
      <c r="E2007" s="106"/>
      <c r="F2007" s="106"/>
      <c r="G2007" s="106"/>
      <c r="H2007" s="106"/>
      <c r="I2007" s="106"/>
      <c r="J2007" s="106"/>
      <c r="K2007" s="106"/>
      <c r="L2007" s="106"/>
      <c r="M2007" s="81"/>
      <c r="N2007" s="81"/>
      <c r="O2007" s="81"/>
      <c r="P2007" s="81"/>
      <c r="Q2007" s="81"/>
      <c r="R2007" s="81"/>
      <c r="S2007" s="81"/>
      <c r="T2007" s="81"/>
      <c r="U2007" s="81"/>
      <c r="V2007" s="81"/>
      <c r="W2007" s="81"/>
      <c r="X2007" s="81"/>
      <c r="Y2007" s="81"/>
      <c r="Z2007" s="81"/>
      <c r="AA2007" s="81"/>
      <c r="AB2007" s="81"/>
      <c r="AC2007" s="81"/>
      <c r="AD2007" s="81"/>
      <c r="AE2007" s="81"/>
      <c r="AF2007" s="81"/>
      <c r="AG2007" s="81"/>
      <c r="AH2007" s="81"/>
      <c r="AI2007" s="81"/>
      <c r="AJ2007" s="81"/>
      <c r="AK2007" s="81"/>
      <c r="AL2007" s="81"/>
      <c r="AM2007" s="81"/>
      <c r="AN2007" s="81"/>
      <c r="AO2007" s="81"/>
      <c r="AP2007" s="81"/>
      <c r="AQ2007" s="81"/>
      <c r="AR2007" s="81"/>
      <c r="AS2007" s="81"/>
      <c r="AT2007" s="81"/>
      <c r="AU2007" s="81"/>
      <c r="AV2007" s="81"/>
      <c r="AW2007" s="81"/>
      <c r="AX2007" s="81"/>
      <c r="AY2007" s="81"/>
      <c r="AZ2007" s="81"/>
      <c r="BA2007" s="81"/>
      <c r="BB2007" s="81"/>
      <c r="BC2007" s="81"/>
      <c r="BD2007" s="81"/>
      <c r="BE2007" s="81"/>
      <c r="BF2007" s="81"/>
      <c r="BG2007" s="81"/>
      <c r="BH2007" s="81"/>
      <c r="BI2007" s="81"/>
      <c r="BJ2007" s="86"/>
      <c r="BK2007" s="86"/>
      <c r="BL2007" s="34"/>
      <c r="BM2007" s="86"/>
      <c r="BN2007" s="86"/>
      <c r="BO2007" s="86"/>
      <c r="BP2007" s="86"/>
      <c r="BQ2007" s="86"/>
      <c r="BR2007" s="86"/>
      <c r="BS2007" s="86"/>
      <c r="BT2007" s="86"/>
      <c r="BU2007" s="86"/>
      <c r="BV2007" s="86"/>
      <c r="BW2007" s="86"/>
      <c r="BX2007" s="86"/>
      <c r="BY2007" s="86"/>
      <c r="BZ2007" s="86"/>
      <c r="CA2007" s="86"/>
      <c r="CB2007" s="86"/>
      <c r="CC2007" s="86"/>
      <c r="CD2007" s="86"/>
      <c r="CE2007" s="86"/>
      <c r="CF2007" s="86"/>
      <c r="CG2007" s="86"/>
      <c r="CH2007" s="86"/>
      <c r="CI2007" s="86"/>
      <c r="CJ2007" s="86"/>
      <c r="CK2007" s="86"/>
      <c r="CS2007" s="1" t="s">
        <v>4275</v>
      </c>
    </row>
    <row r="2008" spans="1:97" ht="15.75" hidden="1" customHeight="1">
      <c r="A2008" s="86"/>
      <c r="B2008" s="106"/>
      <c r="C2008" s="81"/>
      <c r="D2008" s="106"/>
      <c r="E2008" s="106"/>
      <c r="F2008" s="106"/>
      <c r="G2008" s="106"/>
      <c r="H2008" s="106"/>
      <c r="I2008" s="106"/>
      <c r="J2008" s="106"/>
      <c r="K2008" s="106"/>
      <c r="L2008" s="106"/>
      <c r="M2008" s="81"/>
      <c r="N2008" s="81"/>
      <c r="O2008" s="81"/>
      <c r="P2008" s="81"/>
      <c r="Q2008" s="81"/>
      <c r="R2008" s="81"/>
      <c r="S2008" s="81"/>
      <c r="T2008" s="81"/>
      <c r="U2008" s="81"/>
      <c r="V2008" s="81"/>
      <c r="W2008" s="81"/>
      <c r="X2008" s="81"/>
      <c r="Y2008" s="81"/>
      <c r="Z2008" s="81"/>
      <c r="AA2008" s="81"/>
      <c r="AB2008" s="81"/>
      <c r="AC2008" s="81"/>
      <c r="AD2008" s="81"/>
      <c r="AE2008" s="81"/>
      <c r="AF2008" s="81"/>
      <c r="AG2008" s="81"/>
      <c r="AH2008" s="81"/>
      <c r="AI2008" s="81"/>
      <c r="AJ2008" s="81"/>
      <c r="AK2008" s="81"/>
      <c r="AL2008" s="81"/>
      <c r="AM2008" s="81"/>
      <c r="AN2008" s="81"/>
      <c r="AO2008" s="81"/>
      <c r="AP2008" s="81"/>
      <c r="AQ2008" s="81"/>
      <c r="AR2008" s="81"/>
      <c r="AS2008" s="81"/>
      <c r="AT2008" s="81"/>
      <c r="AU2008" s="81"/>
      <c r="AV2008" s="81"/>
      <c r="AW2008" s="81"/>
      <c r="AX2008" s="81"/>
      <c r="AY2008" s="81"/>
      <c r="AZ2008" s="81"/>
      <c r="BA2008" s="81"/>
      <c r="BB2008" s="81"/>
      <c r="BC2008" s="81"/>
      <c r="BD2008" s="81"/>
      <c r="BE2008" s="81"/>
      <c r="BF2008" s="81"/>
      <c r="BG2008" s="81"/>
      <c r="BH2008" s="81"/>
      <c r="BI2008" s="81"/>
      <c r="BJ2008" s="86"/>
      <c r="BK2008" s="86"/>
      <c r="BL2008" s="34"/>
      <c r="BM2008" s="86"/>
      <c r="BN2008" s="86"/>
      <c r="BO2008" s="86"/>
      <c r="BP2008" s="86"/>
      <c r="BQ2008" s="86"/>
      <c r="BR2008" s="86"/>
      <c r="BS2008" s="86"/>
      <c r="BT2008" s="86"/>
      <c r="BU2008" s="86"/>
      <c r="BV2008" s="86"/>
      <c r="BW2008" s="86"/>
      <c r="BX2008" s="86"/>
      <c r="BY2008" s="86"/>
      <c r="BZ2008" s="86"/>
      <c r="CA2008" s="86"/>
      <c r="CB2008" s="86"/>
      <c r="CC2008" s="86"/>
      <c r="CD2008" s="86"/>
      <c r="CE2008" s="86"/>
      <c r="CF2008" s="86"/>
      <c r="CG2008" s="86"/>
      <c r="CH2008" s="86"/>
      <c r="CI2008" s="86"/>
      <c r="CJ2008" s="86"/>
      <c r="CK2008" s="86"/>
      <c r="CS2008" s="1" t="s">
        <v>4276</v>
      </c>
    </row>
    <row r="2009" spans="1:97" ht="15.75" hidden="1" customHeight="1">
      <c r="A2009" s="86"/>
      <c r="B2009" s="106"/>
      <c r="C2009" s="81"/>
      <c r="D2009" s="106"/>
      <c r="E2009" s="106"/>
      <c r="F2009" s="106"/>
      <c r="G2009" s="106"/>
      <c r="H2009" s="106"/>
      <c r="I2009" s="106"/>
      <c r="J2009" s="106"/>
      <c r="K2009" s="106"/>
      <c r="L2009" s="106"/>
      <c r="M2009" s="81"/>
      <c r="N2009" s="81"/>
      <c r="O2009" s="81"/>
      <c r="P2009" s="81"/>
      <c r="Q2009" s="81"/>
      <c r="R2009" s="81"/>
      <c r="S2009" s="81"/>
      <c r="T2009" s="81"/>
      <c r="U2009" s="81"/>
      <c r="V2009" s="81"/>
      <c r="W2009" s="81"/>
      <c r="X2009" s="81"/>
      <c r="Y2009" s="81"/>
      <c r="Z2009" s="81"/>
      <c r="AA2009" s="81"/>
      <c r="AB2009" s="81"/>
      <c r="AC2009" s="81"/>
      <c r="AD2009" s="81"/>
      <c r="AE2009" s="81"/>
      <c r="AF2009" s="81"/>
      <c r="AG2009" s="81"/>
      <c r="AH2009" s="81"/>
      <c r="AI2009" s="81"/>
      <c r="AJ2009" s="81"/>
      <c r="AK2009" s="81"/>
      <c r="AL2009" s="81"/>
      <c r="AM2009" s="81"/>
      <c r="AN2009" s="81"/>
      <c r="AO2009" s="81"/>
      <c r="AP2009" s="81"/>
      <c r="AQ2009" s="81"/>
      <c r="AR2009" s="81"/>
      <c r="AS2009" s="81"/>
      <c r="AT2009" s="81"/>
      <c r="AU2009" s="81"/>
      <c r="AV2009" s="81"/>
      <c r="AW2009" s="81"/>
      <c r="AX2009" s="81"/>
      <c r="AY2009" s="81"/>
      <c r="AZ2009" s="81"/>
      <c r="BA2009" s="81"/>
      <c r="BB2009" s="81"/>
      <c r="BC2009" s="81"/>
      <c r="BD2009" s="81"/>
      <c r="BE2009" s="81"/>
      <c r="BF2009" s="81"/>
      <c r="BG2009" s="81"/>
      <c r="BH2009" s="81"/>
      <c r="BI2009" s="81"/>
      <c r="BJ2009" s="86"/>
      <c r="BK2009" s="86"/>
      <c r="BL2009" s="34"/>
      <c r="BM2009" s="86"/>
      <c r="BN2009" s="86"/>
      <c r="BO2009" s="86"/>
      <c r="BP2009" s="86"/>
      <c r="BQ2009" s="86"/>
      <c r="BR2009" s="86"/>
      <c r="BS2009" s="86"/>
      <c r="BT2009" s="86"/>
      <c r="BU2009" s="86"/>
      <c r="BV2009" s="86"/>
      <c r="BW2009" s="86"/>
      <c r="BX2009" s="86"/>
      <c r="BY2009" s="86"/>
      <c r="BZ2009" s="86"/>
      <c r="CA2009" s="86"/>
      <c r="CB2009" s="86"/>
      <c r="CC2009" s="86"/>
      <c r="CD2009" s="86"/>
      <c r="CE2009" s="86"/>
      <c r="CF2009" s="86"/>
      <c r="CG2009" s="86"/>
      <c r="CH2009" s="86"/>
      <c r="CI2009" s="86"/>
      <c r="CJ2009" s="86"/>
      <c r="CK2009" s="86"/>
      <c r="CS2009" s="1" t="s">
        <v>4277</v>
      </c>
    </row>
    <row r="2010" spans="1:97" ht="15.75" hidden="1" customHeight="1">
      <c r="A2010" s="86"/>
      <c r="B2010" s="106"/>
      <c r="C2010" s="81"/>
      <c r="D2010" s="106"/>
      <c r="E2010" s="106"/>
      <c r="F2010" s="106"/>
      <c r="G2010" s="106"/>
      <c r="H2010" s="106"/>
      <c r="I2010" s="106"/>
      <c r="J2010" s="106"/>
      <c r="K2010" s="106"/>
      <c r="L2010" s="106"/>
      <c r="M2010" s="81"/>
      <c r="N2010" s="81"/>
      <c r="O2010" s="81"/>
      <c r="P2010" s="81"/>
      <c r="Q2010" s="81"/>
      <c r="R2010" s="81"/>
      <c r="S2010" s="81"/>
      <c r="T2010" s="81"/>
      <c r="U2010" s="81"/>
      <c r="V2010" s="81"/>
      <c r="W2010" s="81"/>
      <c r="X2010" s="81"/>
      <c r="Y2010" s="81"/>
      <c r="Z2010" s="81"/>
      <c r="AA2010" s="81"/>
      <c r="AB2010" s="81"/>
      <c r="AC2010" s="81"/>
      <c r="AD2010" s="81"/>
      <c r="AE2010" s="81"/>
      <c r="AF2010" s="81"/>
      <c r="AG2010" s="81"/>
      <c r="AH2010" s="81"/>
      <c r="AI2010" s="81"/>
      <c r="AJ2010" s="81"/>
      <c r="AK2010" s="81"/>
      <c r="AL2010" s="81"/>
      <c r="AM2010" s="81"/>
      <c r="AN2010" s="81"/>
      <c r="AO2010" s="81"/>
      <c r="AP2010" s="81"/>
      <c r="AQ2010" s="81"/>
      <c r="AR2010" s="81"/>
      <c r="AS2010" s="81"/>
      <c r="AT2010" s="81"/>
      <c r="AU2010" s="81"/>
      <c r="AV2010" s="81"/>
      <c r="AW2010" s="81"/>
      <c r="AX2010" s="81"/>
      <c r="AY2010" s="81"/>
      <c r="AZ2010" s="81"/>
      <c r="BA2010" s="81"/>
      <c r="BB2010" s="81"/>
      <c r="BC2010" s="81"/>
      <c r="BD2010" s="81"/>
      <c r="BE2010" s="81"/>
      <c r="BF2010" s="81"/>
      <c r="BG2010" s="81"/>
      <c r="BH2010" s="81"/>
      <c r="BI2010" s="81"/>
      <c r="BJ2010" s="86"/>
      <c r="BK2010" s="86"/>
      <c r="BL2010" s="34"/>
      <c r="BM2010" s="86"/>
      <c r="BN2010" s="86"/>
      <c r="BO2010" s="86"/>
      <c r="BP2010" s="86"/>
      <c r="BQ2010" s="86"/>
      <c r="BR2010" s="86"/>
      <c r="BS2010" s="86"/>
      <c r="BT2010" s="86"/>
      <c r="BU2010" s="86"/>
      <c r="BV2010" s="86"/>
      <c r="BW2010" s="86"/>
      <c r="BX2010" s="86"/>
      <c r="BY2010" s="86"/>
      <c r="BZ2010" s="86"/>
      <c r="CA2010" s="86"/>
      <c r="CB2010" s="86"/>
      <c r="CC2010" s="86"/>
      <c r="CD2010" s="86"/>
      <c r="CE2010" s="86"/>
      <c r="CF2010" s="86"/>
      <c r="CG2010" s="86"/>
      <c r="CH2010" s="86"/>
      <c r="CI2010" s="86"/>
      <c r="CJ2010" s="86"/>
      <c r="CK2010" s="86"/>
      <c r="CS2010" s="1" t="s">
        <v>4278</v>
      </c>
    </row>
    <row r="2011" spans="1:97" ht="15.75" hidden="1" customHeight="1">
      <c r="A2011" s="86"/>
      <c r="B2011" s="106"/>
      <c r="C2011" s="81"/>
      <c r="D2011" s="106"/>
      <c r="E2011" s="106"/>
      <c r="F2011" s="106"/>
      <c r="G2011" s="106"/>
      <c r="H2011" s="106"/>
      <c r="I2011" s="106"/>
      <c r="J2011" s="106"/>
      <c r="K2011" s="106"/>
      <c r="L2011" s="106"/>
      <c r="M2011" s="81"/>
      <c r="N2011" s="81"/>
      <c r="O2011" s="81"/>
      <c r="P2011" s="81"/>
      <c r="Q2011" s="81"/>
      <c r="R2011" s="81"/>
      <c r="S2011" s="81"/>
      <c r="T2011" s="81"/>
      <c r="U2011" s="81"/>
      <c r="V2011" s="81"/>
      <c r="W2011" s="81"/>
      <c r="X2011" s="81"/>
      <c r="Y2011" s="81"/>
      <c r="Z2011" s="81"/>
      <c r="AA2011" s="81"/>
      <c r="AB2011" s="81"/>
      <c r="AC2011" s="81"/>
      <c r="AD2011" s="81"/>
      <c r="AE2011" s="81"/>
      <c r="AF2011" s="81"/>
      <c r="AG2011" s="81"/>
      <c r="AH2011" s="81"/>
      <c r="AI2011" s="81"/>
      <c r="AJ2011" s="81"/>
      <c r="AK2011" s="81"/>
      <c r="AL2011" s="81"/>
      <c r="AM2011" s="81"/>
      <c r="AN2011" s="81"/>
      <c r="AO2011" s="81"/>
      <c r="AP2011" s="81"/>
      <c r="AQ2011" s="81"/>
      <c r="AR2011" s="81"/>
      <c r="AS2011" s="81"/>
      <c r="AT2011" s="81"/>
      <c r="AU2011" s="81"/>
      <c r="AV2011" s="81"/>
      <c r="AW2011" s="81"/>
      <c r="AX2011" s="81"/>
      <c r="AY2011" s="81"/>
      <c r="AZ2011" s="81"/>
      <c r="BA2011" s="81"/>
      <c r="BB2011" s="81"/>
      <c r="BC2011" s="81"/>
      <c r="BD2011" s="81"/>
      <c r="BE2011" s="81"/>
      <c r="BF2011" s="81"/>
      <c r="BG2011" s="81"/>
      <c r="BH2011" s="81"/>
      <c r="BI2011" s="81"/>
      <c r="BJ2011" s="86"/>
      <c r="BK2011" s="86"/>
      <c r="BL2011" s="34"/>
      <c r="BM2011" s="86"/>
      <c r="BN2011" s="86"/>
      <c r="BO2011" s="86"/>
      <c r="BP2011" s="86"/>
      <c r="BQ2011" s="86"/>
      <c r="BR2011" s="86"/>
      <c r="BS2011" s="86"/>
      <c r="BT2011" s="86"/>
      <c r="BU2011" s="86"/>
      <c r="BV2011" s="86"/>
      <c r="BW2011" s="86"/>
      <c r="BX2011" s="86"/>
      <c r="BY2011" s="86"/>
      <c r="BZ2011" s="86"/>
      <c r="CA2011" s="86"/>
      <c r="CB2011" s="86"/>
      <c r="CC2011" s="86"/>
      <c r="CD2011" s="86"/>
      <c r="CE2011" s="86"/>
      <c r="CF2011" s="86"/>
      <c r="CG2011" s="86"/>
      <c r="CH2011" s="86"/>
      <c r="CI2011" s="86"/>
      <c r="CJ2011" s="86"/>
      <c r="CK2011" s="86"/>
      <c r="CS2011" s="1" t="s">
        <v>4279</v>
      </c>
    </row>
    <row r="2012" spans="1:97" ht="15.75" hidden="1" customHeight="1">
      <c r="A2012" s="86"/>
      <c r="B2012" s="106"/>
      <c r="C2012" s="81"/>
      <c r="D2012" s="106"/>
      <c r="E2012" s="106"/>
      <c r="F2012" s="106"/>
      <c r="G2012" s="106"/>
      <c r="H2012" s="106"/>
      <c r="I2012" s="106"/>
      <c r="J2012" s="106"/>
      <c r="K2012" s="106"/>
      <c r="L2012" s="106"/>
      <c r="M2012" s="81"/>
      <c r="N2012" s="81"/>
      <c r="O2012" s="81"/>
      <c r="P2012" s="81"/>
      <c r="Q2012" s="81"/>
      <c r="R2012" s="81"/>
      <c r="S2012" s="81"/>
      <c r="T2012" s="81"/>
      <c r="U2012" s="81"/>
      <c r="V2012" s="81"/>
      <c r="W2012" s="81"/>
      <c r="X2012" s="81"/>
      <c r="Y2012" s="81"/>
      <c r="Z2012" s="81"/>
      <c r="AA2012" s="81"/>
      <c r="AB2012" s="81"/>
      <c r="AC2012" s="81"/>
      <c r="AD2012" s="81"/>
      <c r="AE2012" s="81"/>
      <c r="AF2012" s="81"/>
      <c r="AG2012" s="81"/>
      <c r="AH2012" s="81"/>
      <c r="AI2012" s="81"/>
      <c r="AJ2012" s="81"/>
      <c r="AK2012" s="81"/>
      <c r="AL2012" s="81"/>
      <c r="AM2012" s="81"/>
      <c r="AN2012" s="81"/>
      <c r="AO2012" s="81"/>
      <c r="AP2012" s="81"/>
      <c r="AQ2012" s="81"/>
      <c r="AR2012" s="81"/>
      <c r="AS2012" s="81"/>
      <c r="AT2012" s="81"/>
      <c r="AU2012" s="81"/>
      <c r="AV2012" s="81"/>
      <c r="AW2012" s="81"/>
      <c r="AX2012" s="81"/>
      <c r="AY2012" s="81"/>
      <c r="AZ2012" s="81"/>
      <c r="BA2012" s="81"/>
      <c r="BB2012" s="81"/>
      <c r="BC2012" s="81"/>
      <c r="BD2012" s="81"/>
      <c r="BE2012" s="81"/>
      <c r="BF2012" s="81"/>
      <c r="BG2012" s="81"/>
      <c r="BH2012" s="81"/>
      <c r="BI2012" s="81"/>
      <c r="BJ2012" s="86"/>
      <c r="BK2012" s="86"/>
      <c r="BL2012" s="34"/>
      <c r="BM2012" s="86"/>
      <c r="BN2012" s="86"/>
      <c r="BO2012" s="86"/>
      <c r="BP2012" s="86"/>
      <c r="BQ2012" s="86"/>
      <c r="BR2012" s="86"/>
      <c r="BS2012" s="86"/>
      <c r="BT2012" s="86"/>
      <c r="BU2012" s="86"/>
      <c r="BV2012" s="86"/>
      <c r="BW2012" s="86"/>
      <c r="BX2012" s="86"/>
      <c r="BY2012" s="86"/>
      <c r="BZ2012" s="86"/>
      <c r="CA2012" s="86"/>
      <c r="CB2012" s="86"/>
      <c r="CC2012" s="86"/>
      <c r="CD2012" s="86"/>
      <c r="CE2012" s="86"/>
      <c r="CF2012" s="86"/>
      <c r="CG2012" s="86"/>
      <c r="CH2012" s="86"/>
      <c r="CI2012" s="86"/>
      <c r="CJ2012" s="86"/>
      <c r="CK2012" s="86"/>
      <c r="CS2012" s="1" t="s">
        <v>4280</v>
      </c>
    </row>
    <row r="2013" spans="1:97" ht="15.75" hidden="1" customHeight="1">
      <c r="A2013" s="86"/>
      <c r="B2013" s="106"/>
      <c r="C2013" s="81"/>
      <c r="D2013" s="106"/>
      <c r="E2013" s="106"/>
      <c r="F2013" s="106"/>
      <c r="G2013" s="106"/>
      <c r="H2013" s="106"/>
      <c r="I2013" s="106"/>
      <c r="J2013" s="106"/>
      <c r="K2013" s="106"/>
      <c r="L2013" s="106"/>
      <c r="M2013" s="81"/>
      <c r="N2013" s="81"/>
      <c r="O2013" s="81"/>
      <c r="P2013" s="81"/>
      <c r="Q2013" s="81"/>
      <c r="R2013" s="81"/>
      <c r="S2013" s="81"/>
      <c r="T2013" s="81"/>
      <c r="U2013" s="81"/>
      <c r="V2013" s="81"/>
      <c r="W2013" s="81"/>
      <c r="X2013" s="81"/>
      <c r="Y2013" s="81"/>
      <c r="Z2013" s="81"/>
      <c r="AA2013" s="81"/>
      <c r="AB2013" s="81"/>
      <c r="AC2013" s="81"/>
      <c r="AD2013" s="81"/>
      <c r="AE2013" s="81"/>
      <c r="AF2013" s="81"/>
      <c r="AG2013" s="81"/>
      <c r="AH2013" s="81"/>
      <c r="AI2013" s="81"/>
      <c r="AJ2013" s="81"/>
      <c r="AK2013" s="81"/>
      <c r="AL2013" s="81"/>
      <c r="AM2013" s="81"/>
      <c r="AN2013" s="81"/>
      <c r="AO2013" s="81"/>
      <c r="AP2013" s="81"/>
      <c r="AQ2013" s="81"/>
      <c r="AR2013" s="81"/>
      <c r="AS2013" s="81"/>
      <c r="AT2013" s="81"/>
      <c r="AU2013" s="81"/>
      <c r="AV2013" s="81"/>
      <c r="AW2013" s="81"/>
      <c r="AX2013" s="81"/>
      <c r="AY2013" s="81"/>
      <c r="AZ2013" s="81"/>
      <c r="BA2013" s="81"/>
      <c r="BB2013" s="81"/>
      <c r="BC2013" s="81"/>
      <c r="BD2013" s="81"/>
      <c r="BE2013" s="81"/>
      <c r="BF2013" s="81"/>
      <c r="BG2013" s="81"/>
      <c r="BH2013" s="81"/>
      <c r="BI2013" s="81"/>
      <c r="BJ2013" s="86"/>
      <c r="BK2013" s="86"/>
      <c r="BL2013" s="34"/>
      <c r="BM2013" s="86"/>
      <c r="BN2013" s="86"/>
      <c r="BO2013" s="86"/>
      <c r="BP2013" s="86"/>
      <c r="BQ2013" s="86"/>
      <c r="BR2013" s="86"/>
      <c r="BS2013" s="86"/>
      <c r="BT2013" s="86"/>
      <c r="BU2013" s="86"/>
      <c r="BV2013" s="86"/>
      <c r="BW2013" s="86"/>
      <c r="BX2013" s="86"/>
      <c r="BY2013" s="86"/>
      <c r="BZ2013" s="86"/>
      <c r="CA2013" s="86"/>
      <c r="CB2013" s="86"/>
      <c r="CC2013" s="86"/>
      <c r="CD2013" s="86"/>
      <c r="CE2013" s="86"/>
      <c r="CF2013" s="86"/>
      <c r="CG2013" s="86"/>
      <c r="CH2013" s="86"/>
      <c r="CI2013" s="86"/>
      <c r="CJ2013" s="86"/>
      <c r="CK2013" s="86"/>
      <c r="CS2013" s="1" t="s">
        <v>4281</v>
      </c>
    </row>
    <row r="2014" spans="1:97" ht="15.75" hidden="1" customHeight="1">
      <c r="A2014" s="86"/>
      <c r="B2014" s="106"/>
      <c r="C2014" s="81"/>
      <c r="D2014" s="106"/>
      <c r="E2014" s="106"/>
      <c r="F2014" s="106"/>
      <c r="G2014" s="106"/>
      <c r="H2014" s="106"/>
      <c r="I2014" s="106"/>
      <c r="J2014" s="106"/>
      <c r="K2014" s="106"/>
      <c r="L2014" s="106"/>
      <c r="M2014" s="81"/>
      <c r="N2014" s="81"/>
      <c r="O2014" s="81"/>
      <c r="P2014" s="81"/>
      <c r="Q2014" s="81"/>
      <c r="R2014" s="81"/>
      <c r="S2014" s="81"/>
      <c r="T2014" s="81"/>
      <c r="U2014" s="81"/>
      <c r="V2014" s="81"/>
      <c r="W2014" s="81"/>
      <c r="X2014" s="81"/>
      <c r="Y2014" s="81"/>
      <c r="Z2014" s="81"/>
      <c r="AA2014" s="81"/>
      <c r="AB2014" s="81"/>
      <c r="AC2014" s="81"/>
      <c r="AD2014" s="81"/>
      <c r="AE2014" s="81"/>
      <c r="AF2014" s="81"/>
      <c r="AG2014" s="81"/>
      <c r="AH2014" s="81"/>
      <c r="AI2014" s="81"/>
      <c r="AJ2014" s="81"/>
      <c r="AK2014" s="81"/>
      <c r="AL2014" s="81"/>
      <c r="AM2014" s="81"/>
      <c r="AN2014" s="81"/>
      <c r="AO2014" s="81"/>
      <c r="AP2014" s="81"/>
      <c r="AQ2014" s="81"/>
      <c r="AR2014" s="81"/>
      <c r="AS2014" s="81"/>
      <c r="AT2014" s="81"/>
      <c r="AU2014" s="81"/>
      <c r="AV2014" s="81"/>
      <c r="AW2014" s="81"/>
      <c r="AX2014" s="81"/>
      <c r="AY2014" s="81"/>
      <c r="AZ2014" s="81"/>
      <c r="BA2014" s="81"/>
      <c r="BB2014" s="81"/>
      <c r="BC2014" s="81"/>
      <c r="BD2014" s="81"/>
      <c r="BE2014" s="81"/>
      <c r="BF2014" s="81"/>
      <c r="BG2014" s="81"/>
      <c r="BH2014" s="81"/>
      <c r="BI2014" s="81"/>
      <c r="BJ2014" s="86"/>
      <c r="BK2014" s="86"/>
      <c r="BL2014" s="34"/>
      <c r="BM2014" s="86"/>
      <c r="BN2014" s="86"/>
      <c r="BO2014" s="86"/>
      <c r="BP2014" s="86"/>
      <c r="BQ2014" s="86"/>
      <c r="BR2014" s="86"/>
      <c r="BS2014" s="86"/>
      <c r="BT2014" s="86"/>
      <c r="BU2014" s="86"/>
      <c r="BV2014" s="86"/>
      <c r="BW2014" s="86"/>
      <c r="BX2014" s="86"/>
      <c r="BY2014" s="86"/>
      <c r="BZ2014" s="86"/>
      <c r="CA2014" s="86"/>
      <c r="CB2014" s="86"/>
      <c r="CC2014" s="86"/>
      <c r="CD2014" s="86"/>
      <c r="CE2014" s="86"/>
      <c r="CF2014" s="86"/>
      <c r="CG2014" s="86"/>
      <c r="CH2014" s="86"/>
      <c r="CI2014" s="86"/>
      <c r="CJ2014" s="86"/>
      <c r="CK2014" s="86"/>
      <c r="CS2014" s="1" t="s">
        <v>4282</v>
      </c>
    </row>
    <row r="2015" spans="1:97" ht="15.75" hidden="1" customHeight="1">
      <c r="A2015" s="86"/>
      <c r="B2015" s="106"/>
      <c r="C2015" s="81"/>
      <c r="D2015" s="106"/>
      <c r="E2015" s="106"/>
      <c r="F2015" s="106"/>
      <c r="G2015" s="106"/>
      <c r="H2015" s="106"/>
      <c r="I2015" s="106"/>
      <c r="J2015" s="106"/>
      <c r="K2015" s="106"/>
      <c r="L2015" s="106"/>
      <c r="M2015" s="81"/>
      <c r="N2015" s="81"/>
      <c r="O2015" s="81"/>
      <c r="P2015" s="81"/>
      <c r="Q2015" s="81"/>
      <c r="R2015" s="81"/>
      <c r="S2015" s="81"/>
      <c r="T2015" s="81"/>
      <c r="U2015" s="81"/>
      <c r="V2015" s="81"/>
      <c r="W2015" s="81"/>
      <c r="X2015" s="81"/>
      <c r="Y2015" s="81"/>
      <c r="Z2015" s="81"/>
      <c r="AA2015" s="81"/>
      <c r="AB2015" s="81"/>
      <c r="AC2015" s="81"/>
      <c r="AD2015" s="81"/>
      <c r="AE2015" s="81"/>
      <c r="AF2015" s="81"/>
      <c r="AG2015" s="81"/>
      <c r="AH2015" s="81"/>
      <c r="AI2015" s="81"/>
      <c r="AJ2015" s="81"/>
      <c r="AK2015" s="81"/>
      <c r="AL2015" s="81"/>
      <c r="AM2015" s="81"/>
      <c r="AN2015" s="81"/>
      <c r="AO2015" s="81"/>
      <c r="AP2015" s="81"/>
      <c r="AQ2015" s="81"/>
      <c r="AR2015" s="81"/>
      <c r="AS2015" s="81"/>
      <c r="AT2015" s="81"/>
      <c r="AU2015" s="81"/>
      <c r="AV2015" s="81"/>
      <c r="AW2015" s="81"/>
      <c r="AX2015" s="81"/>
      <c r="AY2015" s="81"/>
      <c r="AZ2015" s="81"/>
      <c r="BA2015" s="81"/>
      <c r="BB2015" s="81"/>
      <c r="BC2015" s="81"/>
      <c r="BD2015" s="81"/>
      <c r="BE2015" s="81"/>
      <c r="BF2015" s="81"/>
      <c r="BG2015" s="81"/>
      <c r="BH2015" s="81"/>
      <c r="BI2015" s="81"/>
      <c r="BJ2015" s="86"/>
      <c r="BK2015" s="86"/>
      <c r="BL2015" s="34"/>
      <c r="BM2015" s="86"/>
      <c r="BN2015" s="86"/>
      <c r="BO2015" s="86"/>
      <c r="BP2015" s="86"/>
      <c r="BQ2015" s="86"/>
      <c r="BR2015" s="86"/>
      <c r="BS2015" s="86"/>
      <c r="BT2015" s="86"/>
      <c r="BU2015" s="86"/>
      <c r="BV2015" s="86"/>
      <c r="BW2015" s="86"/>
      <c r="BX2015" s="86"/>
      <c r="BY2015" s="86"/>
      <c r="BZ2015" s="86"/>
      <c r="CA2015" s="86"/>
      <c r="CB2015" s="86"/>
      <c r="CC2015" s="86"/>
      <c r="CD2015" s="86"/>
      <c r="CE2015" s="86"/>
      <c r="CF2015" s="86"/>
      <c r="CG2015" s="86"/>
      <c r="CH2015" s="86"/>
      <c r="CI2015" s="86"/>
      <c r="CJ2015" s="86"/>
      <c r="CK2015" s="86"/>
      <c r="CS2015" s="1" t="s">
        <v>4283</v>
      </c>
    </row>
    <row r="2016" spans="1:97" ht="15.75" hidden="1" customHeight="1">
      <c r="A2016" s="86"/>
      <c r="B2016" s="106"/>
      <c r="C2016" s="81"/>
      <c r="D2016" s="106"/>
      <c r="E2016" s="106"/>
      <c r="F2016" s="106"/>
      <c r="G2016" s="106"/>
      <c r="H2016" s="106"/>
      <c r="I2016" s="106"/>
      <c r="J2016" s="106"/>
      <c r="K2016" s="106"/>
      <c r="L2016" s="106"/>
      <c r="M2016" s="81"/>
      <c r="N2016" s="81"/>
      <c r="O2016" s="81"/>
      <c r="P2016" s="81"/>
      <c r="Q2016" s="81"/>
      <c r="R2016" s="81"/>
      <c r="S2016" s="81"/>
      <c r="T2016" s="81"/>
      <c r="U2016" s="81"/>
      <c r="V2016" s="81"/>
      <c r="W2016" s="81"/>
      <c r="X2016" s="81"/>
      <c r="Y2016" s="81"/>
      <c r="Z2016" s="81"/>
      <c r="AA2016" s="81"/>
      <c r="AB2016" s="81"/>
      <c r="AC2016" s="81"/>
      <c r="AD2016" s="81"/>
      <c r="AE2016" s="81"/>
      <c r="AF2016" s="81"/>
      <c r="AG2016" s="81"/>
      <c r="AH2016" s="81"/>
      <c r="AI2016" s="81"/>
      <c r="AJ2016" s="81"/>
      <c r="AK2016" s="81"/>
      <c r="AL2016" s="81"/>
      <c r="AM2016" s="81"/>
      <c r="AN2016" s="81"/>
      <c r="AO2016" s="81"/>
      <c r="AP2016" s="81"/>
      <c r="AQ2016" s="81"/>
      <c r="AR2016" s="81"/>
      <c r="AS2016" s="81"/>
      <c r="AT2016" s="81"/>
      <c r="AU2016" s="81"/>
      <c r="AV2016" s="81"/>
      <c r="AW2016" s="81"/>
      <c r="AX2016" s="81"/>
      <c r="AY2016" s="81"/>
      <c r="AZ2016" s="81"/>
      <c r="BA2016" s="81"/>
      <c r="BB2016" s="81"/>
      <c r="BC2016" s="81"/>
      <c r="BD2016" s="81"/>
      <c r="BE2016" s="81"/>
      <c r="BF2016" s="81"/>
      <c r="BG2016" s="81"/>
      <c r="BH2016" s="81"/>
      <c r="BI2016" s="81"/>
      <c r="BJ2016" s="86"/>
      <c r="BK2016" s="86"/>
      <c r="BL2016" s="34"/>
      <c r="BM2016" s="86"/>
      <c r="BN2016" s="86"/>
      <c r="BO2016" s="86"/>
      <c r="BP2016" s="86"/>
      <c r="BQ2016" s="86"/>
      <c r="BR2016" s="86"/>
      <c r="BS2016" s="86"/>
      <c r="BT2016" s="86"/>
      <c r="BU2016" s="86"/>
      <c r="BV2016" s="86"/>
      <c r="BW2016" s="86"/>
      <c r="BX2016" s="86"/>
      <c r="BY2016" s="86"/>
      <c r="BZ2016" s="86"/>
      <c r="CA2016" s="86"/>
      <c r="CB2016" s="86"/>
      <c r="CC2016" s="86"/>
      <c r="CD2016" s="86"/>
      <c r="CE2016" s="86"/>
      <c r="CF2016" s="86"/>
      <c r="CG2016" s="86"/>
      <c r="CH2016" s="86"/>
      <c r="CI2016" s="86"/>
      <c r="CJ2016" s="86"/>
      <c r="CK2016" s="86"/>
      <c r="CS2016" s="1" t="s">
        <v>4284</v>
      </c>
    </row>
    <row r="2017" spans="1:97" ht="15.75" hidden="1" customHeight="1">
      <c r="A2017" s="86"/>
      <c r="B2017" s="106"/>
      <c r="C2017" s="81"/>
      <c r="D2017" s="106"/>
      <c r="E2017" s="106"/>
      <c r="F2017" s="106"/>
      <c r="G2017" s="106"/>
      <c r="H2017" s="106"/>
      <c r="I2017" s="106"/>
      <c r="J2017" s="106"/>
      <c r="K2017" s="106"/>
      <c r="L2017" s="106"/>
      <c r="M2017" s="81"/>
      <c r="N2017" s="81"/>
      <c r="O2017" s="81"/>
      <c r="P2017" s="81"/>
      <c r="Q2017" s="81"/>
      <c r="R2017" s="81"/>
      <c r="S2017" s="81"/>
      <c r="T2017" s="81"/>
      <c r="U2017" s="81"/>
      <c r="V2017" s="81"/>
      <c r="W2017" s="81"/>
      <c r="X2017" s="81"/>
      <c r="Y2017" s="81"/>
      <c r="Z2017" s="81"/>
      <c r="AA2017" s="81"/>
      <c r="AB2017" s="81"/>
      <c r="AC2017" s="81"/>
      <c r="AD2017" s="81"/>
      <c r="AE2017" s="81"/>
      <c r="AF2017" s="81"/>
      <c r="AG2017" s="81"/>
      <c r="AH2017" s="81"/>
      <c r="AI2017" s="81"/>
      <c r="AJ2017" s="81"/>
      <c r="AK2017" s="81"/>
      <c r="AL2017" s="81"/>
      <c r="AM2017" s="81"/>
      <c r="AN2017" s="81"/>
      <c r="AO2017" s="81"/>
      <c r="AP2017" s="81"/>
      <c r="AQ2017" s="81"/>
      <c r="AR2017" s="81"/>
      <c r="AS2017" s="81"/>
      <c r="AT2017" s="81"/>
      <c r="AU2017" s="81"/>
      <c r="AV2017" s="81"/>
      <c r="AW2017" s="81"/>
      <c r="AX2017" s="81"/>
      <c r="AY2017" s="81"/>
      <c r="AZ2017" s="81"/>
      <c r="BA2017" s="81"/>
      <c r="BB2017" s="81"/>
      <c r="BC2017" s="81"/>
      <c r="BD2017" s="81"/>
      <c r="BE2017" s="81"/>
      <c r="BF2017" s="81"/>
      <c r="BG2017" s="81"/>
      <c r="BH2017" s="81"/>
      <c r="BI2017" s="81"/>
      <c r="BJ2017" s="86"/>
      <c r="BK2017" s="86"/>
      <c r="BL2017" s="34"/>
      <c r="BM2017" s="86"/>
      <c r="BN2017" s="86"/>
      <c r="BO2017" s="86"/>
      <c r="BP2017" s="86"/>
      <c r="BQ2017" s="86"/>
      <c r="BR2017" s="86"/>
      <c r="BS2017" s="86"/>
      <c r="BT2017" s="86"/>
      <c r="BU2017" s="86"/>
      <c r="BV2017" s="86"/>
      <c r="BW2017" s="86"/>
      <c r="BX2017" s="86"/>
      <c r="BY2017" s="86"/>
      <c r="BZ2017" s="86"/>
      <c r="CA2017" s="86"/>
      <c r="CB2017" s="86"/>
      <c r="CC2017" s="86"/>
      <c r="CD2017" s="86"/>
      <c r="CE2017" s="86"/>
      <c r="CF2017" s="86"/>
      <c r="CG2017" s="86"/>
      <c r="CH2017" s="86"/>
      <c r="CI2017" s="86"/>
      <c r="CJ2017" s="86"/>
      <c r="CK2017" s="86"/>
      <c r="CS2017" s="1" t="s">
        <v>4285</v>
      </c>
    </row>
    <row r="2018" spans="1:97" ht="15.75" hidden="1" customHeight="1">
      <c r="A2018" s="86"/>
      <c r="B2018" s="106"/>
      <c r="C2018" s="81"/>
      <c r="D2018" s="106"/>
      <c r="E2018" s="106"/>
      <c r="F2018" s="106"/>
      <c r="G2018" s="106"/>
      <c r="H2018" s="106"/>
      <c r="I2018" s="106"/>
      <c r="J2018" s="106"/>
      <c r="K2018" s="106"/>
      <c r="L2018" s="106"/>
      <c r="M2018" s="81"/>
      <c r="N2018" s="81"/>
      <c r="O2018" s="81"/>
      <c r="P2018" s="81"/>
      <c r="Q2018" s="81"/>
      <c r="R2018" s="81"/>
      <c r="S2018" s="81"/>
      <c r="T2018" s="81"/>
      <c r="U2018" s="81"/>
      <c r="V2018" s="81"/>
      <c r="W2018" s="81"/>
      <c r="X2018" s="81"/>
      <c r="Y2018" s="81"/>
      <c r="Z2018" s="81"/>
      <c r="AA2018" s="81"/>
      <c r="AB2018" s="81"/>
      <c r="AC2018" s="81"/>
      <c r="AD2018" s="81"/>
      <c r="AE2018" s="81"/>
      <c r="AF2018" s="81"/>
      <c r="AG2018" s="81"/>
      <c r="AH2018" s="81"/>
      <c r="AI2018" s="81"/>
      <c r="AJ2018" s="81"/>
      <c r="AK2018" s="81"/>
      <c r="AL2018" s="81"/>
      <c r="AM2018" s="81"/>
      <c r="AN2018" s="81"/>
      <c r="AO2018" s="81"/>
      <c r="AP2018" s="81"/>
      <c r="AQ2018" s="81"/>
      <c r="AR2018" s="81"/>
      <c r="AS2018" s="81"/>
      <c r="AT2018" s="81"/>
      <c r="AU2018" s="81"/>
      <c r="AV2018" s="81"/>
      <c r="AW2018" s="81"/>
      <c r="AX2018" s="81"/>
      <c r="AY2018" s="81"/>
      <c r="AZ2018" s="81"/>
      <c r="BA2018" s="81"/>
      <c r="BB2018" s="81"/>
      <c r="BC2018" s="81"/>
      <c r="BD2018" s="81"/>
      <c r="BE2018" s="81"/>
      <c r="BF2018" s="81"/>
      <c r="BG2018" s="81"/>
      <c r="BH2018" s="81"/>
      <c r="BI2018" s="81"/>
      <c r="BJ2018" s="86"/>
      <c r="BK2018" s="86"/>
      <c r="BL2018" s="34"/>
      <c r="BM2018" s="86"/>
      <c r="BN2018" s="86"/>
      <c r="BO2018" s="86"/>
      <c r="BP2018" s="86"/>
      <c r="BQ2018" s="86"/>
      <c r="BR2018" s="86"/>
      <c r="BS2018" s="86"/>
      <c r="BT2018" s="86"/>
      <c r="BU2018" s="86"/>
      <c r="BV2018" s="86"/>
      <c r="BW2018" s="86"/>
      <c r="BX2018" s="86"/>
      <c r="BY2018" s="86"/>
      <c r="BZ2018" s="86"/>
      <c r="CA2018" s="86"/>
      <c r="CB2018" s="86"/>
      <c r="CC2018" s="86"/>
      <c r="CD2018" s="86"/>
      <c r="CE2018" s="86"/>
      <c r="CF2018" s="86"/>
      <c r="CG2018" s="86"/>
      <c r="CH2018" s="86"/>
      <c r="CI2018" s="86"/>
      <c r="CJ2018" s="86"/>
      <c r="CK2018" s="86"/>
      <c r="CS2018" s="1" t="s">
        <v>4286</v>
      </c>
    </row>
    <row r="2019" spans="1:97" ht="15.75" hidden="1" customHeight="1">
      <c r="A2019" s="86"/>
      <c r="B2019" s="106"/>
      <c r="C2019" s="81"/>
      <c r="D2019" s="106"/>
      <c r="E2019" s="106"/>
      <c r="F2019" s="106"/>
      <c r="G2019" s="106"/>
      <c r="H2019" s="106"/>
      <c r="I2019" s="106"/>
      <c r="J2019" s="106"/>
      <c r="K2019" s="106"/>
      <c r="L2019" s="106"/>
      <c r="M2019" s="81"/>
      <c r="N2019" s="81"/>
      <c r="O2019" s="81"/>
      <c r="P2019" s="81"/>
      <c r="Q2019" s="81"/>
      <c r="R2019" s="81"/>
      <c r="S2019" s="81"/>
      <c r="T2019" s="81"/>
      <c r="U2019" s="81"/>
      <c r="V2019" s="81"/>
      <c r="W2019" s="81"/>
      <c r="X2019" s="81"/>
      <c r="Y2019" s="81"/>
      <c r="Z2019" s="81"/>
      <c r="AA2019" s="81"/>
      <c r="AB2019" s="81"/>
      <c r="AC2019" s="81"/>
      <c r="AD2019" s="81"/>
      <c r="AE2019" s="81"/>
      <c r="AF2019" s="81"/>
      <c r="AG2019" s="81"/>
      <c r="AH2019" s="81"/>
      <c r="AI2019" s="81"/>
      <c r="AJ2019" s="81"/>
      <c r="AK2019" s="81"/>
      <c r="AL2019" s="81"/>
      <c r="AM2019" s="81"/>
      <c r="AN2019" s="81"/>
      <c r="AO2019" s="81"/>
      <c r="AP2019" s="81"/>
      <c r="AQ2019" s="81"/>
      <c r="AR2019" s="81"/>
      <c r="AS2019" s="81"/>
      <c r="AT2019" s="81"/>
      <c r="AU2019" s="81"/>
      <c r="AV2019" s="81"/>
      <c r="AW2019" s="81"/>
      <c r="AX2019" s="81"/>
      <c r="AY2019" s="81"/>
      <c r="AZ2019" s="81"/>
      <c r="BA2019" s="81"/>
      <c r="BB2019" s="81"/>
      <c r="BC2019" s="81"/>
      <c r="BD2019" s="81"/>
      <c r="BE2019" s="81"/>
      <c r="BF2019" s="81"/>
      <c r="BG2019" s="81"/>
      <c r="BH2019" s="81"/>
      <c r="BI2019" s="81"/>
      <c r="BJ2019" s="86"/>
      <c r="BK2019" s="86"/>
      <c r="BL2019" s="34"/>
      <c r="BM2019" s="86"/>
      <c r="BN2019" s="86"/>
      <c r="BO2019" s="86"/>
      <c r="BP2019" s="86"/>
      <c r="BQ2019" s="86"/>
      <c r="BR2019" s="86"/>
      <c r="BS2019" s="86"/>
      <c r="BT2019" s="86"/>
      <c r="BU2019" s="86"/>
      <c r="BV2019" s="86"/>
      <c r="BW2019" s="86"/>
      <c r="BX2019" s="86"/>
      <c r="BY2019" s="86"/>
      <c r="BZ2019" s="86"/>
      <c r="CA2019" s="86"/>
      <c r="CB2019" s="86"/>
      <c r="CC2019" s="86"/>
      <c r="CD2019" s="86"/>
      <c r="CE2019" s="86"/>
      <c r="CF2019" s="86"/>
      <c r="CG2019" s="86"/>
      <c r="CH2019" s="86"/>
      <c r="CI2019" s="86"/>
      <c r="CJ2019" s="86"/>
      <c r="CK2019" s="86"/>
      <c r="CS2019" s="1" t="s">
        <v>4287</v>
      </c>
    </row>
    <row r="2020" spans="1:97" ht="15.75" hidden="1" customHeight="1">
      <c r="A2020" s="86"/>
      <c r="B2020" s="106"/>
      <c r="C2020" s="81"/>
      <c r="D2020" s="106"/>
      <c r="E2020" s="106"/>
      <c r="F2020" s="106"/>
      <c r="G2020" s="106"/>
      <c r="H2020" s="106"/>
      <c r="I2020" s="106"/>
      <c r="J2020" s="106"/>
      <c r="K2020" s="106"/>
      <c r="L2020" s="106"/>
      <c r="M2020" s="81"/>
      <c r="N2020" s="81"/>
      <c r="O2020" s="81"/>
      <c r="P2020" s="81"/>
      <c r="Q2020" s="81"/>
      <c r="R2020" s="81"/>
      <c r="S2020" s="81"/>
      <c r="T2020" s="81"/>
      <c r="U2020" s="81"/>
      <c r="V2020" s="81"/>
      <c r="W2020" s="81"/>
      <c r="X2020" s="81"/>
      <c r="Y2020" s="81"/>
      <c r="Z2020" s="81"/>
      <c r="AA2020" s="81"/>
      <c r="AB2020" s="81"/>
      <c r="AC2020" s="81"/>
      <c r="AD2020" s="81"/>
      <c r="AE2020" s="81"/>
      <c r="AF2020" s="81"/>
      <c r="AG2020" s="81"/>
      <c r="AH2020" s="81"/>
      <c r="AI2020" s="81"/>
      <c r="AJ2020" s="81"/>
      <c r="AK2020" s="81"/>
      <c r="AL2020" s="81"/>
      <c r="AM2020" s="81"/>
      <c r="AN2020" s="81"/>
      <c r="AO2020" s="81"/>
      <c r="AP2020" s="81"/>
      <c r="AQ2020" s="81"/>
      <c r="AR2020" s="81"/>
      <c r="AS2020" s="81"/>
      <c r="AT2020" s="81"/>
      <c r="AU2020" s="81"/>
      <c r="AV2020" s="81"/>
      <c r="AW2020" s="81"/>
      <c r="AX2020" s="81"/>
      <c r="AY2020" s="81"/>
      <c r="AZ2020" s="81"/>
      <c r="BA2020" s="81"/>
      <c r="BB2020" s="81"/>
      <c r="BC2020" s="81"/>
      <c r="BD2020" s="81"/>
      <c r="BE2020" s="81"/>
      <c r="BF2020" s="81"/>
      <c r="BG2020" s="81"/>
      <c r="BH2020" s="81"/>
      <c r="BI2020" s="81"/>
      <c r="BJ2020" s="86"/>
      <c r="BK2020" s="86"/>
      <c r="BL2020" s="34"/>
      <c r="BM2020" s="86"/>
      <c r="BN2020" s="86"/>
      <c r="BO2020" s="86"/>
      <c r="BP2020" s="86"/>
      <c r="BQ2020" s="86"/>
      <c r="BR2020" s="86"/>
      <c r="BS2020" s="86"/>
      <c r="BT2020" s="86"/>
      <c r="BU2020" s="86"/>
      <c r="BV2020" s="86"/>
      <c r="BW2020" s="86"/>
      <c r="BX2020" s="86"/>
      <c r="BY2020" s="86"/>
      <c r="BZ2020" s="86"/>
      <c r="CA2020" s="86"/>
      <c r="CB2020" s="86"/>
      <c r="CC2020" s="86"/>
      <c r="CD2020" s="86"/>
      <c r="CE2020" s="86"/>
      <c r="CF2020" s="86"/>
      <c r="CG2020" s="86"/>
      <c r="CH2020" s="86"/>
      <c r="CI2020" s="86"/>
      <c r="CJ2020" s="86"/>
      <c r="CK2020" s="86"/>
      <c r="CS2020" s="1" t="s">
        <v>4288</v>
      </c>
    </row>
    <row r="2021" spans="1:97" ht="15.75" hidden="1" customHeight="1">
      <c r="A2021" s="86"/>
      <c r="B2021" s="106"/>
      <c r="C2021" s="81"/>
      <c r="D2021" s="106"/>
      <c r="E2021" s="106"/>
      <c r="F2021" s="106"/>
      <c r="G2021" s="106"/>
      <c r="H2021" s="106"/>
      <c r="I2021" s="106"/>
      <c r="J2021" s="106"/>
      <c r="K2021" s="106"/>
      <c r="L2021" s="106"/>
      <c r="M2021" s="81"/>
      <c r="N2021" s="81"/>
      <c r="O2021" s="81"/>
      <c r="P2021" s="81"/>
      <c r="Q2021" s="81"/>
      <c r="R2021" s="81"/>
      <c r="S2021" s="81"/>
      <c r="T2021" s="81"/>
      <c r="U2021" s="81"/>
      <c r="V2021" s="81"/>
      <c r="W2021" s="81"/>
      <c r="X2021" s="81"/>
      <c r="Y2021" s="81"/>
      <c r="Z2021" s="81"/>
      <c r="AA2021" s="81"/>
      <c r="AB2021" s="81"/>
      <c r="AC2021" s="81"/>
      <c r="AD2021" s="81"/>
      <c r="AE2021" s="81"/>
      <c r="AF2021" s="81"/>
      <c r="AG2021" s="81"/>
      <c r="AH2021" s="81"/>
      <c r="AI2021" s="81"/>
      <c r="AJ2021" s="81"/>
      <c r="AK2021" s="81"/>
      <c r="AL2021" s="81"/>
      <c r="AM2021" s="81"/>
      <c r="AN2021" s="81"/>
      <c r="AO2021" s="81"/>
      <c r="AP2021" s="81"/>
      <c r="AQ2021" s="81"/>
      <c r="AR2021" s="81"/>
      <c r="AS2021" s="81"/>
      <c r="AT2021" s="81"/>
      <c r="AU2021" s="81"/>
      <c r="AV2021" s="81"/>
      <c r="AW2021" s="81"/>
      <c r="AX2021" s="81"/>
      <c r="AY2021" s="81"/>
      <c r="AZ2021" s="81"/>
      <c r="BA2021" s="81"/>
      <c r="BB2021" s="81"/>
      <c r="BC2021" s="81"/>
      <c r="BD2021" s="81"/>
      <c r="BE2021" s="81"/>
      <c r="BF2021" s="81"/>
      <c r="BG2021" s="81"/>
      <c r="BH2021" s="81"/>
      <c r="BI2021" s="81"/>
      <c r="BJ2021" s="86"/>
      <c r="BK2021" s="86"/>
      <c r="BL2021" s="34"/>
      <c r="BM2021" s="86"/>
      <c r="BN2021" s="86"/>
      <c r="BO2021" s="86"/>
      <c r="BP2021" s="86"/>
      <c r="BQ2021" s="86"/>
      <c r="BR2021" s="86"/>
      <c r="BS2021" s="86"/>
      <c r="BT2021" s="86"/>
      <c r="BU2021" s="86"/>
      <c r="BV2021" s="86"/>
      <c r="BW2021" s="86"/>
      <c r="BX2021" s="86"/>
      <c r="BY2021" s="86"/>
      <c r="BZ2021" s="86"/>
      <c r="CA2021" s="86"/>
      <c r="CB2021" s="86"/>
      <c r="CC2021" s="86"/>
      <c r="CD2021" s="86"/>
      <c r="CE2021" s="86"/>
      <c r="CF2021" s="86"/>
      <c r="CG2021" s="86"/>
      <c r="CH2021" s="86"/>
      <c r="CI2021" s="86"/>
      <c r="CJ2021" s="86"/>
      <c r="CK2021" s="86"/>
      <c r="CS2021" s="1" t="s">
        <v>4289</v>
      </c>
    </row>
    <row r="2022" spans="1:97" ht="15.75" hidden="1" customHeight="1">
      <c r="A2022" s="86"/>
      <c r="B2022" s="106"/>
      <c r="C2022" s="81"/>
      <c r="D2022" s="106"/>
      <c r="E2022" s="106"/>
      <c r="F2022" s="106"/>
      <c r="G2022" s="106"/>
      <c r="H2022" s="106"/>
      <c r="I2022" s="106"/>
      <c r="J2022" s="106"/>
      <c r="K2022" s="106"/>
      <c r="L2022" s="106"/>
      <c r="M2022" s="81"/>
      <c r="N2022" s="81"/>
      <c r="O2022" s="81"/>
      <c r="P2022" s="81"/>
      <c r="Q2022" s="81"/>
      <c r="R2022" s="81"/>
      <c r="S2022" s="81"/>
      <c r="T2022" s="81"/>
      <c r="U2022" s="81"/>
      <c r="V2022" s="81"/>
      <c r="W2022" s="81"/>
      <c r="X2022" s="81"/>
      <c r="Y2022" s="81"/>
      <c r="Z2022" s="81"/>
      <c r="AA2022" s="81"/>
      <c r="AB2022" s="81"/>
      <c r="AC2022" s="81"/>
      <c r="AD2022" s="81"/>
      <c r="AE2022" s="81"/>
      <c r="AF2022" s="81"/>
      <c r="AG2022" s="81"/>
      <c r="AH2022" s="81"/>
      <c r="AI2022" s="81"/>
      <c r="AJ2022" s="81"/>
      <c r="AK2022" s="81"/>
      <c r="AL2022" s="81"/>
      <c r="AM2022" s="81"/>
      <c r="AN2022" s="81"/>
      <c r="AO2022" s="81"/>
      <c r="AP2022" s="81"/>
      <c r="AQ2022" s="81"/>
      <c r="AR2022" s="81"/>
      <c r="AS2022" s="81"/>
      <c r="AT2022" s="81"/>
      <c r="AU2022" s="81"/>
      <c r="AV2022" s="81"/>
      <c r="AW2022" s="81"/>
      <c r="AX2022" s="81"/>
      <c r="AY2022" s="81"/>
      <c r="AZ2022" s="81"/>
      <c r="BA2022" s="81"/>
      <c r="BB2022" s="81"/>
      <c r="BC2022" s="81"/>
      <c r="BD2022" s="81"/>
      <c r="BE2022" s="81"/>
      <c r="BF2022" s="81"/>
      <c r="BG2022" s="81"/>
      <c r="BH2022" s="81"/>
      <c r="BI2022" s="81"/>
      <c r="BJ2022" s="86"/>
      <c r="BK2022" s="86"/>
      <c r="BL2022" s="34"/>
      <c r="BM2022" s="86"/>
      <c r="BN2022" s="86"/>
      <c r="BO2022" s="86"/>
      <c r="BP2022" s="86"/>
      <c r="BQ2022" s="86"/>
      <c r="BR2022" s="86"/>
      <c r="BS2022" s="86"/>
      <c r="BT2022" s="86"/>
      <c r="BU2022" s="86"/>
      <c r="BV2022" s="86"/>
      <c r="BW2022" s="86"/>
      <c r="BX2022" s="86"/>
      <c r="BY2022" s="86"/>
      <c r="BZ2022" s="86"/>
      <c r="CA2022" s="86"/>
      <c r="CB2022" s="86"/>
      <c r="CC2022" s="86"/>
      <c r="CD2022" s="86"/>
      <c r="CE2022" s="86"/>
      <c r="CF2022" s="86"/>
      <c r="CG2022" s="86"/>
      <c r="CH2022" s="86"/>
      <c r="CI2022" s="86"/>
      <c r="CJ2022" s="86"/>
      <c r="CK2022" s="86"/>
      <c r="CS2022" s="1" t="s">
        <v>4290</v>
      </c>
    </row>
    <row r="2023" spans="1:97" ht="15.75" hidden="1" customHeight="1">
      <c r="A2023" s="86"/>
      <c r="B2023" s="106"/>
      <c r="C2023" s="81"/>
      <c r="D2023" s="106"/>
      <c r="E2023" s="106"/>
      <c r="F2023" s="106"/>
      <c r="G2023" s="106"/>
      <c r="H2023" s="106"/>
      <c r="I2023" s="106"/>
      <c r="J2023" s="106"/>
      <c r="K2023" s="106"/>
      <c r="L2023" s="106"/>
      <c r="M2023" s="81"/>
      <c r="N2023" s="81"/>
      <c r="O2023" s="81"/>
      <c r="P2023" s="81"/>
      <c r="Q2023" s="81"/>
      <c r="R2023" s="81"/>
      <c r="S2023" s="81"/>
      <c r="T2023" s="81"/>
      <c r="U2023" s="81"/>
      <c r="V2023" s="81"/>
      <c r="W2023" s="81"/>
      <c r="X2023" s="81"/>
      <c r="Y2023" s="81"/>
      <c r="Z2023" s="81"/>
      <c r="AA2023" s="81"/>
      <c r="AB2023" s="81"/>
      <c r="AC2023" s="81"/>
      <c r="AD2023" s="81"/>
      <c r="AE2023" s="81"/>
      <c r="AF2023" s="81"/>
      <c r="AG2023" s="81"/>
      <c r="AH2023" s="81"/>
      <c r="AI2023" s="81"/>
      <c r="AJ2023" s="81"/>
      <c r="AK2023" s="81"/>
      <c r="AL2023" s="81"/>
      <c r="AM2023" s="81"/>
      <c r="AN2023" s="81"/>
      <c r="AO2023" s="81"/>
      <c r="AP2023" s="81"/>
      <c r="AQ2023" s="81"/>
      <c r="AR2023" s="81"/>
      <c r="AS2023" s="81"/>
      <c r="AT2023" s="81"/>
      <c r="AU2023" s="81"/>
      <c r="AV2023" s="81"/>
      <c r="AW2023" s="81"/>
      <c r="AX2023" s="81"/>
      <c r="AY2023" s="81"/>
      <c r="AZ2023" s="81"/>
      <c r="BA2023" s="81"/>
      <c r="BB2023" s="81"/>
      <c r="BC2023" s="81"/>
      <c r="BD2023" s="81"/>
      <c r="BE2023" s="81"/>
      <c r="BF2023" s="81"/>
      <c r="BG2023" s="81"/>
      <c r="BH2023" s="81"/>
      <c r="BI2023" s="81"/>
      <c r="BJ2023" s="86"/>
      <c r="BK2023" s="86"/>
      <c r="BL2023" s="34"/>
      <c r="BM2023" s="86"/>
      <c r="BN2023" s="86"/>
      <c r="BO2023" s="86"/>
      <c r="BP2023" s="86"/>
      <c r="BQ2023" s="86"/>
      <c r="BR2023" s="86"/>
      <c r="BS2023" s="86"/>
      <c r="BT2023" s="86"/>
      <c r="BU2023" s="86"/>
      <c r="BV2023" s="86"/>
      <c r="BW2023" s="86"/>
      <c r="BX2023" s="86"/>
      <c r="BY2023" s="86"/>
      <c r="BZ2023" s="86"/>
      <c r="CA2023" s="86"/>
      <c r="CB2023" s="86"/>
      <c r="CC2023" s="86"/>
      <c r="CD2023" s="86"/>
      <c r="CE2023" s="86"/>
      <c r="CF2023" s="86"/>
      <c r="CG2023" s="86"/>
      <c r="CH2023" s="86"/>
      <c r="CI2023" s="86"/>
      <c r="CJ2023" s="86"/>
      <c r="CK2023" s="86"/>
      <c r="CS2023" s="1" t="s">
        <v>4291</v>
      </c>
    </row>
    <row r="2024" spans="1:97" ht="15.75" hidden="1" customHeight="1">
      <c r="A2024" s="86"/>
      <c r="B2024" s="106"/>
      <c r="C2024" s="81"/>
      <c r="D2024" s="106"/>
      <c r="E2024" s="106"/>
      <c r="F2024" s="106"/>
      <c r="G2024" s="106"/>
      <c r="H2024" s="106"/>
      <c r="I2024" s="106"/>
      <c r="J2024" s="106"/>
      <c r="K2024" s="106"/>
      <c r="L2024" s="106"/>
      <c r="M2024" s="81"/>
      <c r="N2024" s="81"/>
      <c r="O2024" s="81"/>
      <c r="P2024" s="81"/>
      <c r="Q2024" s="81"/>
      <c r="R2024" s="81"/>
      <c r="S2024" s="81"/>
      <c r="T2024" s="81"/>
      <c r="U2024" s="81"/>
      <c r="V2024" s="81"/>
      <c r="W2024" s="81"/>
      <c r="X2024" s="81"/>
      <c r="Y2024" s="81"/>
      <c r="Z2024" s="81"/>
      <c r="AA2024" s="81"/>
      <c r="AB2024" s="81"/>
      <c r="AC2024" s="81"/>
      <c r="AD2024" s="81"/>
      <c r="AE2024" s="81"/>
      <c r="AF2024" s="81"/>
      <c r="AG2024" s="81"/>
      <c r="AH2024" s="81"/>
      <c r="AI2024" s="81"/>
      <c r="AJ2024" s="81"/>
      <c r="AK2024" s="81"/>
      <c r="AL2024" s="81"/>
      <c r="AM2024" s="81"/>
      <c r="AN2024" s="81"/>
      <c r="AO2024" s="81"/>
      <c r="AP2024" s="81"/>
      <c r="AQ2024" s="81"/>
      <c r="AR2024" s="81"/>
      <c r="AS2024" s="81"/>
      <c r="AT2024" s="81"/>
      <c r="AU2024" s="81"/>
      <c r="AV2024" s="81"/>
      <c r="AW2024" s="81"/>
      <c r="AX2024" s="81"/>
      <c r="AY2024" s="81"/>
      <c r="AZ2024" s="81"/>
      <c r="BA2024" s="81"/>
      <c r="BB2024" s="81"/>
      <c r="BC2024" s="81"/>
      <c r="BD2024" s="81"/>
      <c r="BE2024" s="81"/>
      <c r="BF2024" s="81"/>
      <c r="BG2024" s="81"/>
      <c r="BH2024" s="81"/>
      <c r="BI2024" s="81"/>
      <c r="BJ2024" s="86"/>
      <c r="BK2024" s="86"/>
      <c r="BL2024" s="34"/>
      <c r="BM2024" s="86"/>
      <c r="BN2024" s="86"/>
      <c r="BO2024" s="86"/>
      <c r="BP2024" s="86"/>
      <c r="BQ2024" s="86"/>
      <c r="BR2024" s="86"/>
      <c r="BS2024" s="86"/>
      <c r="BT2024" s="86"/>
      <c r="BU2024" s="86"/>
      <c r="BV2024" s="86"/>
      <c r="BW2024" s="86"/>
      <c r="BX2024" s="86"/>
      <c r="BY2024" s="86"/>
      <c r="BZ2024" s="86"/>
      <c r="CA2024" s="86"/>
      <c r="CB2024" s="86"/>
      <c r="CC2024" s="86"/>
      <c r="CD2024" s="86"/>
      <c r="CE2024" s="86"/>
      <c r="CF2024" s="86"/>
      <c r="CG2024" s="86"/>
      <c r="CH2024" s="86"/>
      <c r="CI2024" s="86"/>
      <c r="CJ2024" s="86"/>
      <c r="CK2024" s="86"/>
      <c r="CS2024" s="1" t="s">
        <v>4292</v>
      </c>
    </row>
    <row r="2025" spans="1:97" ht="15.75" hidden="1" customHeight="1">
      <c r="A2025" s="86"/>
      <c r="B2025" s="106"/>
      <c r="C2025" s="81"/>
      <c r="D2025" s="106"/>
      <c r="E2025" s="106"/>
      <c r="F2025" s="106"/>
      <c r="G2025" s="106"/>
      <c r="H2025" s="106"/>
      <c r="I2025" s="106"/>
      <c r="J2025" s="106"/>
      <c r="K2025" s="106"/>
      <c r="L2025" s="106"/>
      <c r="M2025" s="81"/>
      <c r="N2025" s="81"/>
      <c r="O2025" s="81"/>
      <c r="P2025" s="81"/>
      <c r="Q2025" s="81"/>
      <c r="R2025" s="81"/>
      <c r="S2025" s="81"/>
      <c r="T2025" s="81"/>
      <c r="U2025" s="81"/>
      <c r="V2025" s="81"/>
      <c r="W2025" s="81"/>
      <c r="X2025" s="81"/>
      <c r="Y2025" s="81"/>
      <c r="Z2025" s="81"/>
      <c r="AA2025" s="81"/>
      <c r="AB2025" s="81"/>
      <c r="AC2025" s="81"/>
      <c r="AD2025" s="81"/>
      <c r="AE2025" s="81"/>
      <c r="AF2025" s="81"/>
      <c r="AG2025" s="81"/>
      <c r="AH2025" s="81"/>
      <c r="AI2025" s="81"/>
      <c r="AJ2025" s="81"/>
      <c r="AK2025" s="81"/>
      <c r="AL2025" s="81"/>
      <c r="AM2025" s="81"/>
      <c r="AN2025" s="81"/>
      <c r="AO2025" s="81"/>
      <c r="AP2025" s="81"/>
      <c r="AQ2025" s="81"/>
      <c r="AR2025" s="81"/>
      <c r="AS2025" s="81"/>
      <c r="AT2025" s="81"/>
      <c r="AU2025" s="81"/>
      <c r="AV2025" s="81"/>
      <c r="AW2025" s="81"/>
      <c r="AX2025" s="81"/>
      <c r="AY2025" s="81"/>
      <c r="AZ2025" s="81"/>
      <c r="BA2025" s="81"/>
      <c r="BB2025" s="81"/>
      <c r="BC2025" s="81"/>
      <c r="BD2025" s="81"/>
      <c r="BE2025" s="81"/>
      <c r="BF2025" s="81"/>
      <c r="BG2025" s="81"/>
      <c r="BH2025" s="81"/>
      <c r="BI2025" s="81"/>
      <c r="BJ2025" s="86"/>
      <c r="BK2025" s="86"/>
      <c r="BL2025" s="34"/>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S2025" s="1" t="s">
        <v>4293</v>
      </c>
    </row>
    <row r="2026" spans="1:97" ht="15.75" hidden="1" customHeight="1">
      <c r="A2026" s="86"/>
      <c r="B2026" s="106"/>
      <c r="C2026" s="81"/>
      <c r="D2026" s="106"/>
      <c r="E2026" s="106"/>
      <c r="F2026" s="106"/>
      <c r="G2026" s="106"/>
      <c r="H2026" s="106"/>
      <c r="I2026" s="106"/>
      <c r="J2026" s="106"/>
      <c r="K2026" s="106"/>
      <c r="L2026" s="106"/>
      <c r="M2026" s="81"/>
      <c r="N2026" s="81"/>
      <c r="O2026" s="81"/>
      <c r="P2026" s="81"/>
      <c r="Q2026" s="81"/>
      <c r="R2026" s="81"/>
      <c r="S2026" s="81"/>
      <c r="T2026" s="81"/>
      <c r="U2026" s="81"/>
      <c r="V2026" s="81"/>
      <c r="W2026" s="81"/>
      <c r="X2026" s="81"/>
      <c r="Y2026" s="81"/>
      <c r="Z2026" s="81"/>
      <c r="AA2026" s="81"/>
      <c r="AB2026" s="81"/>
      <c r="AC2026" s="81"/>
      <c r="AD2026" s="81"/>
      <c r="AE2026" s="81"/>
      <c r="AF2026" s="81"/>
      <c r="AG2026" s="81"/>
      <c r="AH2026" s="81"/>
      <c r="AI2026" s="81"/>
      <c r="AJ2026" s="81"/>
      <c r="AK2026" s="81"/>
      <c r="AL2026" s="81"/>
      <c r="AM2026" s="81"/>
      <c r="AN2026" s="81"/>
      <c r="AO2026" s="81"/>
      <c r="AP2026" s="81"/>
      <c r="AQ2026" s="81"/>
      <c r="AR2026" s="81"/>
      <c r="AS2026" s="81"/>
      <c r="AT2026" s="81"/>
      <c r="AU2026" s="81"/>
      <c r="AV2026" s="81"/>
      <c r="AW2026" s="81"/>
      <c r="AX2026" s="81"/>
      <c r="AY2026" s="81"/>
      <c r="AZ2026" s="81"/>
      <c r="BA2026" s="81"/>
      <c r="BB2026" s="81"/>
      <c r="BC2026" s="81"/>
      <c r="BD2026" s="81"/>
      <c r="BE2026" s="81"/>
      <c r="BF2026" s="81"/>
      <c r="BG2026" s="81"/>
      <c r="BH2026" s="81"/>
      <c r="BI2026" s="81"/>
      <c r="BJ2026" s="86"/>
      <c r="BK2026" s="86"/>
      <c r="BL2026" s="34"/>
      <c r="BM2026" s="86"/>
      <c r="BN2026" s="86"/>
      <c r="BO2026" s="86"/>
      <c r="BP2026" s="86"/>
      <c r="BQ2026" s="86"/>
      <c r="BR2026" s="86"/>
      <c r="BS2026" s="86"/>
      <c r="BT2026" s="86"/>
      <c r="BU2026" s="86"/>
      <c r="BV2026" s="86"/>
      <c r="BW2026" s="86"/>
      <c r="BX2026" s="86"/>
      <c r="BY2026" s="86"/>
      <c r="BZ2026" s="86"/>
      <c r="CA2026" s="86"/>
      <c r="CB2026" s="86"/>
      <c r="CC2026" s="86"/>
      <c r="CD2026" s="86"/>
      <c r="CE2026" s="86"/>
      <c r="CF2026" s="86"/>
      <c r="CG2026" s="86"/>
      <c r="CH2026" s="86"/>
      <c r="CI2026" s="86"/>
      <c r="CJ2026" s="86"/>
      <c r="CK2026" s="86"/>
      <c r="CS2026" s="1" t="s">
        <v>4294</v>
      </c>
    </row>
    <row r="2027" spans="1:97" ht="15.75" hidden="1" customHeight="1">
      <c r="A2027" s="86"/>
      <c r="B2027" s="106"/>
      <c r="C2027" s="81"/>
      <c r="D2027" s="106"/>
      <c r="E2027" s="106"/>
      <c r="F2027" s="106"/>
      <c r="G2027" s="106"/>
      <c r="H2027" s="106"/>
      <c r="I2027" s="106"/>
      <c r="J2027" s="106"/>
      <c r="K2027" s="106"/>
      <c r="L2027" s="106"/>
      <c r="M2027" s="81"/>
      <c r="N2027" s="81"/>
      <c r="O2027" s="81"/>
      <c r="P2027" s="81"/>
      <c r="Q2027" s="81"/>
      <c r="R2027" s="81"/>
      <c r="S2027" s="81"/>
      <c r="T2027" s="81"/>
      <c r="U2027" s="81"/>
      <c r="V2027" s="81"/>
      <c r="W2027" s="81"/>
      <c r="X2027" s="81"/>
      <c r="Y2027" s="81"/>
      <c r="Z2027" s="81"/>
      <c r="AA2027" s="81"/>
      <c r="AB2027" s="81"/>
      <c r="AC2027" s="81"/>
      <c r="AD2027" s="81"/>
      <c r="AE2027" s="81"/>
      <c r="AF2027" s="81"/>
      <c r="AG2027" s="81"/>
      <c r="AH2027" s="81"/>
      <c r="AI2027" s="81"/>
      <c r="AJ2027" s="81"/>
      <c r="AK2027" s="81"/>
      <c r="AL2027" s="81"/>
      <c r="AM2027" s="81"/>
      <c r="AN2027" s="81"/>
      <c r="AO2027" s="81"/>
      <c r="AP2027" s="81"/>
      <c r="AQ2027" s="81"/>
      <c r="AR2027" s="81"/>
      <c r="AS2027" s="81"/>
      <c r="AT2027" s="81"/>
      <c r="AU2027" s="81"/>
      <c r="AV2027" s="81"/>
      <c r="AW2027" s="81"/>
      <c r="AX2027" s="81"/>
      <c r="AY2027" s="81"/>
      <c r="AZ2027" s="81"/>
      <c r="BA2027" s="81"/>
      <c r="BB2027" s="81"/>
      <c r="BC2027" s="81"/>
      <c r="BD2027" s="81"/>
      <c r="BE2027" s="81"/>
      <c r="BF2027" s="81"/>
      <c r="BG2027" s="81"/>
      <c r="BH2027" s="81"/>
      <c r="BI2027" s="81"/>
      <c r="BJ2027" s="86"/>
      <c r="BK2027" s="86"/>
      <c r="BL2027" s="34"/>
      <c r="BM2027" s="86"/>
      <c r="BN2027" s="86"/>
      <c r="BO2027" s="86"/>
      <c r="BP2027" s="86"/>
      <c r="BQ2027" s="86"/>
      <c r="BR2027" s="86"/>
      <c r="BS2027" s="86"/>
      <c r="BT2027" s="86"/>
      <c r="BU2027" s="86"/>
      <c r="BV2027" s="86"/>
      <c r="BW2027" s="86"/>
      <c r="BX2027" s="86"/>
      <c r="BY2027" s="86"/>
      <c r="BZ2027" s="86"/>
      <c r="CA2027" s="86"/>
      <c r="CB2027" s="86"/>
      <c r="CC2027" s="86"/>
      <c r="CD2027" s="86"/>
      <c r="CE2027" s="86"/>
      <c r="CF2027" s="86"/>
      <c r="CG2027" s="86"/>
      <c r="CH2027" s="86"/>
      <c r="CI2027" s="86"/>
      <c r="CJ2027" s="86"/>
      <c r="CK2027" s="86"/>
      <c r="CS2027" s="1" t="s">
        <v>4295</v>
      </c>
    </row>
    <row r="2028" spans="1:97" ht="15.75" hidden="1" customHeight="1">
      <c r="A2028" s="86"/>
      <c r="B2028" s="106"/>
      <c r="C2028" s="81"/>
      <c r="D2028" s="106"/>
      <c r="E2028" s="106"/>
      <c r="F2028" s="106"/>
      <c r="G2028" s="106"/>
      <c r="H2028" s="106"/>
      <c r="I2028" s="106"/>
      <c r="J2028" s="106"/>
      <c r="K2028" s="106"/>
      <c r="L2028" s="106"/>
      <c r="M2028" s="81"/>
      <c r="N2028" s="81"/>
      <c r="O2028" s="81"/>
      <c r="P2028" s="81"/>
      <c r="Q2028" s="81"/>
      <c r="R2028" s="81"/>
      <c r="S2028" s="81"/>
      <c r="T2028" s="81"/>
      <c r="U2028" s="81"/>
      <c r="V2028" s="81"/>
      <c r="W2028" s="81"/>
      <c r="X2028" s="81"/>
      <c r="Y2028" s="81"/>
      <c r="Z2028" s="81"/>
      <c r="AA2028" s="81"/>
      <c r="AB2028" s="81"/>
      <c r="AC2028" s="81"/>
      <c r="AD2028" s="81"/>
      <c r="AE2028" s="81"/>
      <c r="AF2028" s="81"/>
      <c r="AG2028" s="81"/>
      <c r="AH2028" s="81"/>
      <c r="AI2028" s="81"/>
      <c r="AJ2028" s="81"/>
      <c r="AK2028" s="81"/>
      <c r="AL2028" s="81"/>
      <c r="AM2028" s="81"/>
      <c r="AN2028" s="81"/>
      <c r="AO2028" s="81"/>
      <c r="AP2028" s="81"/>
      <c r="AQ2028" s="81"/>
      <c r="AR2028" s="81"/>
      <c r="AS2028" s="81"/>
      <c r="AT2028" s="81"/>
      <c r="AU2028" s="81"/>
      <c r="AV2028" s="81"/>
      <c r="AW2028" s="81"/>
      <c r="AX2028" s="81"/>
      <c r="AY2028" s="81"/>
      <c r="AZ2028" s="81"/>
      <c r="BA2028" s="81"/>
      <c r="BB2028" s="81"/>
      <c r="BC2028" s="81"/>
      <c r="BD2028" s="81"/>
      <c r="BE2028" s="81"/>
      <c r="BF2028" s="81"/>
      <c r="BG2028" s="81"/>
      <c r="BH2028" s="81"/>
      <c r="BI2028" s="81"/>
      <c r="BJ2028" s="86"/>
      <c r="BK2028" s="86"/>
      <c r="BL2028" s="34"/>
      <c r="BM2028" s="86"/>
      <c r="BN2028" s="86"/>
      <c r="BO2028" s="86"/>
      <c r="BP2028" s="86"/>
      <c r="BQ2028" s="86"/>
      <c r="BR2028" s="86"/>
      <c r="BS2028" s="86"/>
      <c r="BT2028" s="86"/>
      <c r="BU2028" s="86"/>
      <c r="BV2028" s="86"/>
      <c r="BW2028" s="86"/>
      <c r="BX2028" s="86"/>
      <c r="BY2028" s="86"/>
      <c r="BZ2028" s="86"/>
      <c r="CA2028" s="86"/>
      <c r="CB2028" s="86"/>
      <c r="CC2028" s="86"/>
      <c r="CD2028" s="86"/>
      <c r="CE2028" s="86"/>
      <c r="CF2028" s="86"/>
      <c r="CG2028" s="86"/>
      <c r="CH2028" s="86"/>
      <c r="CI2028" s="86"/>
      <c r="CJ2028" s="86"/>
      <c r="CK2028" s="86"/>
      <c r="CS2028" s="1" t="s">
        <v>4296</v>
      </c>
    </row>
    <row r="2029" spans="1:97" ht="15.75" hidden="1" customHeight="1">
      <c r="A2029" s="86"/>
      <c r="B2029" s="106"/>
      <c r="C2029" s="81"/>
      <c r="D2029" s="106"/>
      <c r="E2029" s="106"/>
      <c r="F2029" s="106"/>
      <c r="G2029" s="106"/>
      <c r="H2029" s="106"/>
      <c r="I2029" s="106"/>
      <c r="J2029" s="106"/>
      <c r="K2029" s="106"/>
      <c r="L2029" s="106"/>
      <c r="M2029" s="81"/>
      <c r="N2029" s="81"/>
      <c r="O2029" s="81"/>
      <c r="P2029" s="81"/>
      <c r="Q2029" s="81"/>
      <c r="R2029" s="81"/>
      <c r="S2029" s="81"/>
      <c r="T2029" s="81"/>
      <c r="U2029" s="81"/>
      <c r="V2029" s="81"/>
      <c r="W2029" s="81"/>
      <c r="X2029" s="81"/>
      <c r="Y2029" s="81"/>
      <c r="Z2029" s="81"/>
      <c r="AA2029" s="81"/>
      <c r="AB2029" s="81"/>
      <c r="AC2029" s="81"/>
      <c r="AD2029" s="81"/>
      <c r="AE2029" s="81"/>
      <c r="AF2029" s="81"/>
      <c r="AG2029" s="81"/>
      <c r="AH2029" s="81"/>
      <c r="AI2029" s="81"/>
      <c r="AJ2029" s="81"/>
      <c r="AK2029" s="81"/>
      <c r="AL2029" s="81"/>
      <c r="AM2029" s="81"/>
      <c r="AN2029" s="81"/>
      <c r="AO2029" s="81"/>
      <c r="AP2029" s="81"/>
      <c r="AQ2029" s="81"/>
      <c r="AR2029" s="81"/>
      <c r="AS2029" s="81"/>
      <c r="AT2029" s="81"/>
      <c r="AU2029" s="81"/>
      <c r="AV2029" s="81"/>
      <c r="AW2029" s="81"/>
      <c r="AX2029" s="81"/>
      <c r="AY2029" s="81"/>
      <c r="AZ2029" s="81"/>
      <c r="BA2029" s="81"/>
      <c r="BB2029" s="81"/>
      <c r="BC2029" s="81"/>
      <c r="BD2029" s="81"/>
      <c r="BE2029" s="81"/>
      <c r="BF2029" s="81"/>
      <c r="BG2029" s="81"/>
      <c r="BH2029" s="81"/>
      <c r="BI2029" s="81"/>
      <c r="BJ2029" s="86"/>
      <c r="BK2029" s="86"/>
      <c r="BL2029" s="34"/>
      <c r="BM2029" s="86"/>
      <c r="BN2029" s="86"/>
      <c r="BO2029" s="86"/>
      <c r="BP2029" s="86"/>
      <c r="BQ2029" s="86"/>
      <c r="BR2029" s="86"/>
      <c r="BS2029" s="86"/>
      <c r="BT2029" s="86"/>
      <c r="BU2029" s="86"/>
      <c r="BV2029" s="86"/>
      <c r="BW2029" s="86"/>
      <c r="BX2029" s="86"/>
      <c r="BY2029" s="86"/>
      <c r="BZ2029" s="86"/>
      <c r="CA2029" s="86"/>
      <c r="CB2029" s="86"/>
      <c r="CC2029" s="86"/>
      <c r="CD2029" s="86"/>
      <c r="CE2029" s="86"/>
      <c r="CF2029" s="86"/>
      <c r="CG2029" s="86"/>
      <c r="CH2029" s="86"/>
      <c r="CI2029" s="86"/>
      <c r="CJ2029" s="86"/>
      <c r="CK2029" s="86"/>
      <c r="CS2029" s="1" t="s">
        <v>4297</v>
      </c>
    </row>
    <row r="2030" spans="1:97" ht="15.75" hidden="1" customHeight="1">
      <c r="A2030" s="86"/>
      <c r="B2030" s="106"/>
      <c r="C2030" s="81"/>
      <c r="D2030" s="106"/>
      <c r="E2030" s="106"/>
      <c r="F2030" s="106"/>
      <c r="G2030" s="106"/>
      <c r="H2030" s="106"/>
      <c r="I2030" s="106"/>
      <c r="J2030" s="106"/>
      <c r="K2030" s="106"/>
      <c r="L2030" s="106"/>
      <c r="M2030" s="81"/>
      <c r="N2030" s="81"/>
      <c r="O2030" s="81"/>
      <c r="P2030" s="81"/>
      <c r="Q2030" s="81"/>
      <c r="R2030" s="81"/>
      <c r="S2030" s="81"/>
      <c r="T2030" s="81"/>
      <c r="U2030" s="81"/>
      <c r="V2030" s="81"/>
      <c r="W2030" s="81"/>
      <c r="X2030" s="81"/>
      <c r="Y2030" s="81"/>
      <c r="Z2030" s="81"/>
      <c r="AA2030" s="81"/>
      <c r="AB2030" s="81"/>
      <c r="AC2030" s="81"/>
      <c r="AD2030" s="81"/>
      <c r="AE2030" s="81"/>
      <c r="AF2030" s="81"/>
      <c r="AG2030" s="81"/>
      <c r="AH2030" s="81"/>
      <c r="AI2030" s="81"/>
      <c r="AJ2030" s="81"/>
      <c r="AK2030" s="81"/>
      <c r="AL2030" s="81"/>
      <c r="AM2030" s="81"/>
      <c r="AN2030" s="81"/>
      <c r="AO2030" s="81"/>
      <c r="AP2030" s="81"/>
      <c r="AQ2030" s="81"/>
      <c r="AR2030" s="81"/>
      <c r="AS2030" s="81"/>
      <c r="AT2030" s="81"/>
      <c r="AU2030" s="81"/>
      <c r="AV2030" s="81"/>
      <c r="AW2030" s="81"/>
      <c r="AX2030" s="81"/>
      <c r="AY2030" s="81"/>
      <c r="AZ2030" s="81"/>
      <c r="BA2030" s="81"/>
      <c r="BB2030" s="81"/>
      <c r="BC2030" s="81"/>
      <c r="BD2030" s="81"/>
      <c r="BE2030" s="81"/>
      <c r="BF2030" s="81"/>
      <c r="BG2030" s="81"/>
      <c r="BH2030" s="81"/>
      <c r="BI2030" s="81"/>
      <c r="BJ2030" s="86"/>
      <c r="BK2030" s="86"/>
      <c r="BL2030" s="34"/>
      <c r="BM2030" s="86"/>
      <c r="BN2030" s="86"/>
      <c r="BO2030" s="86"/>
      <c r="BP2030" s="86"/>
      <c r="BQ2030" s="86"/>
      <c r="BR2030" s="86"/>
      <c r="BS2030" s="86"/>
      <c r="BT2030" s="86"/>
      <c r="BU2030" s="86"/>
      <c r="BV2030" s="86"/>
      <c r="BW2030" s="86"/>
      <c r="BX2030" s="86"/>
      <c r="BY2030" s="86"/>
      <c r="BZ2030" s="86"/>
      <c r="CA2030" s="86"/>
      <c r="CB2030" s="86"/>
      <c r="CC2030" s="86"/>
      <c r="CD2030" s="86"/>
      <c r="CE2030" s="86"/>
      <c r="CF2030" s="86"/>
      <c r="CG2030" s="86"/>
      <c r="CH2030" s="86"/>
      <c r="CI2030" s="86"/>
      <c r="CJ2030" s="86"/>
      <c r="CK2030" s="86"/>
      <c r="CS2030" s="1" t="s">
        <v>4298</v>
      </c>
    </row>
    <row r="2031" spans="1:97" ht="15.75" hidden="1" customHeight="1">
      <c r="A2031" s="86"/>
      <c r="B2031" s="106"/>
      <c r="C2031" s="81"/>
      <c r="D2031" s="106"/>
      <c r="E2031" s="106"/>
      <c r="F2031" s="106"/>
      <c r="G2031" s="106"/>
      <c r="H2031" s="106"/>
      <c r="I2031" s="106"/>
      <c r="J2031" s="106"/>
      <c r="K2031" s="106"/>
      <c r="L2031" s="106"/>
      <c r="M2031" s="81"/>
      <c r="N2031" s="81"/>
      <c r="O2031" s="81"/>
      <c r="P2031" s="81"/>
      <c r="Q2031" s="81"/>
      <c r="R2031" s="81"/>
      <c r="S2031" s="81"/>
      <c r="T2031" s="81"/>
      <c r="U2031" s="81"/>
      <c r="V2031" s="81"/>
      <c r="W2031" s="81"/>
      <c r="X2031" s="81"/>
      <c r="Y2031" s="81"/>
      <c r="Z2031" s="81"/>
      <c r="AA2031" s="81"/>
      <c r="AB2031" s="81"/>
      <c r="AC2031" s="81"/>
      <c r="AD2031" s="81"/>
      <c r="AE2031" s="81"/>
      <c r="AF2031" s="81"/>
      <c r="AG2031" s="81"/>
      <c r="AH2031" s="81"/>
      <c r="AI2031" s="81"/>
      <c r="AJ2031" s="81"/>
      <c r="AK2031" s="81"/>
      <c r="AL2031" s="81"/>
      <c r="AM2031" s="81"/>
      <c r="AN2031" s="81"/>
      <c r="AO2031" s="81"/>
      <c r="AP2031" s="81"/>
      <c r="AQ2031" s="81"/>
      <c r="AR2031" s="81"/>
      <c r="AS2031" s="81"/>
      <c r="AT2031" s="81"/>
      <c r="AU2031" s="81"/>
      <c r="AV2031" s="81"/>
      <c r="AW2031" s="81"/>
      <c r="AX2031" s="81"/>
      <c r="AY2031" s="81"/>
      <c r="AZ2031" s="81"/>
      <c r="BA2031" s="81"/>
      <c r="BB2031" s="81"/>
      <c r="BC2031" s="81"/>
      <c r="BD2031" s="81"/>
      <c r="BE2031" s="81"/>
      <c r="BF2031" s="81"/>
      <c r="BG2031" s="81"/>
      <c r="BH2031" s="81"/>
      <c r="BI2031" s="81"/>
      <c r="BJ2031" s="86"/>
      <c r="BK2031" s="86"/>
      <c r="BL2031" s="34"/>
      <c r="BM2031" s="86"/>
      <c r="BN2031" s="86"/>
      <c r="BO2031" s="86"/>
      <c r="BP2031" s="86"/>
      <c r="BQ2031" s="86"/>
      <c r="BR2031" s="86"/>
      <c r="BS2031" s="86"/>
      <c r="BT2031" s="86"/>
      <c r="BU2031" s="86"/>
      <c r="BV2031" s="86"/>
      <c r="BW2031" s="86"/>
      <c r="BX2031" s="86"/>
      <c r="BY2031" s="86"/>
      <c r="BZ2031" s="86"/>
      <c r="CA2031" s="86"/>
      <c r="CB2031" s="86"/>
      <c r="CC2031" s="86"/>
      <c r="CD2031" s="86"/>
      <c r="CE2031" s="86"/>
      <c r="CF2031" s="86"/>
      <c r="CG2031" s="86"/>
      <c r="CH2031" s="86"/>
      <c r="CI2031" s="86"/>
      <c r="CJ2031" s="86"/>
      <c r="CK2031" s="86"/>
      <c r="CS2031" s="1" t="s">
        <v>4299</v>
      </c>
    </row>
    <row r="2032" spans="1:97" ht="15.75" hidden="1" customHeight="1">
      <c r="A2032" s="86"/>
      <c r="B2032" s="106"/>
      <c r="C2032" s="81"/>
      <c r="D2032" s="106"/>
      <c r="E2032" s="106"/>
      <c r="F2032" s="106"/>
      <c r="G2032" s="106"/>
      <c r="H2032" s="106"/>
      <c r="I2032" s="106"/>
      <c r="J2032" s="106"/>
      <c r="K2032" s="106"/>
      <c r="L2032" s="106"/>
      <c r="M2032" s="81"/>
      <c r="N2032" s="81"/>
      <c r="O2032" s="81"/>
      <c r="P2032" s="81"/>
      <c r="Q2032" s="81"/>
      <c r="R2032" s="81"/>
      <c r="S2032" s="81"/>
      <c r="T2032" s="81"/>
      <c r="U2032" s="81"/>
      <c r="V2032" s="81"/>
      <c r="W2032" s="81"/>
      <c r="X2032" s="81"/>
      <c r="Y2032" s="81"/>
      <c r="Z2032" s="81"/>
      <c r="AA2032" s="81"/>
      <c r="AB2032" s="81"/>
      <c r="AC2032" s="81"/>
      <c r="AD2032" s="81"/>
      <c r="AE2032" s="81"/>
      <c r="AF2032" s="81"/>
      <c r="AG2032" s="81"/>
      <c r="AH2032" s="81"/>
      <c r="AI2032" s="81"/>
      <c r="AJ2032" s="81"/>
      <c r="AK2032" s="81"/>
      <c r="AL2032" s="81"/>
      <c r="AM2032" s="81"/>
      <c r="AN2032" s="81"/>
      <c r="AO2032" s="81"/>
      <c r="AP2032" s="81"/>
      <c r="AQ2032" s="81"/>
      <c r="AR2032" s="81"/>
      <c r="AS2032" s="81"/>
      <c r="AT2032" s="81"/>
      <c r="AU2032" s="81"/>
      <c r="AV2032" s="81"/>
      <c r="AW2032" s="81"/>
      <c r="AX2032" s="81"/>
      <c r="AY2032" s="81"/>
      <c r="AZ2032" s="81"/>
      <c r="BA2032" s="81"/>
      <c r="BB2032" s="81"/>
      <c r="BC2032" s="81"/>
      <c r="BD2032" s="81"/>
      <c r="BE2032" s="81"/>
      <c r="BF2032" s="81"/>
      <c r="BG2032" s="81"/>
      <c r="BH2032" s="81"/>
      <c r="BI2032" s="81"/>
      <c r="BJ2032" s="86"/>
      <c r="BK2032" s="86"/>
      <c r="BL2032" s="34"/>
      <c r="BM2032" s="86"/>
      <c r="BN2032" s="86"/>
      <c r="BO2032" s="86"/>
      <c r="BP2032" s="86"/>
      <c r="BQ2032" s="86"/>
      <c r="BR2032" s="86"/>
      <c r="BS2032" s="86"/>
      <c r="BT2032" s="86"/>
      <c r="BU2032" s="86"/>
      <c r="BV2032" s="86"/>
      <c r="BW2032" s="86"/>
      <c r="BX2032" s="86"/>
      <c r="BY2032" s="86"/>
      <c r="BZ2032" s="86"/>
      <c r="CA2032" s="86"/>
      <c r="CB2032" s="86"/>
      <c r="CC2032" s="86"/>
      <c r="CD2032" s="86"/>
      <c r="CE2032" s="86"/>
      <c r="CF2032" s="86"/>
      <c r="CG2032" s="86"/>
      <c r="CH2032" s="86"/>
      <c r="CI2032" s="86"/>
      <c r="CJ2032" s="86"/>
      <c r="CK2032" s="86"/>
      <c r="CS2032" s="1" t="s">
        <v>4300</v>
      </c>
    </row>
    <row r="2033" spans="1:97" ht="15.75" hidden="1" customHeight="1">
      <c r="A2033" s="86"/>
      <c r="B2033" s="106"/>
      <c r="C2033" s="81"/>
      <c r="D2033" s="106"/>
      <c r="E2033" s="106"/>
      <c r="F2033" s="106"/>
      <c r="G2033" s="106"/>
      <c r="H2033" s="106"/>
      <c r="I2033" s="106"/>
      <c r="J2033" s="106"/>
      <c r="K2033" s="106"/>
      <c r="L2033" s="106"/>
      <c r="M2033" s="81"/>
      <c r="N2033" s="81"/>
      <c r="O2033" s="81"/>
      <c r="P2033" s="81"/>
      <c r="Q2033" s="81"/>
      <c r="R2033" s="81"/>
      <c r="S2033" s="81"/>
      <c r="T2033" s="81"/>
      <c r="U2033" s="81"/>
      <c r="V2033" s="81"/>
      <c r="W2033" s="81"/>
      <c r="X2033" s="81"/>
      <c r="Y2033" s="81"/>
      <c r="Z2033" s="81"/>
      <c r="AA2033" s="81"/>
      <c r="AB2033" s="81"/>
      <c r="AC2033" s="81"/>
      <c r="AD2033" s="81"/>
      <c r="AE2033" s="81"/>
      <c r="AF2033" s="81"/>
      <c r="AG2033" s="81"/>
      <c r="AH2033" s="81"/>
      <c r="AI2033" s="81"/>
      <c r="AJ2033" s="81"/>
      <c r="AK2033" s="81"/>
      <c r="AL2033" s="81"/>
      <c r="AM2033" s="81"/>
      <c r="AN2033" s="81"/>
      <c r="AO2033" s="81"/>
      <c r="AP2033" s="81"/>
      <c r="AQ2033" s="81"/>
      <c r="AR2033" s="81"/>
      <c r="AS2033" s="81"/>
      <c r="AT2033" s="81"/>
      <c r="AU2033" s="81"/>
      <c r="AV2033" s="81"/>
      <c r="AW2033" s="81"/>
      <c r="AX2033" s="81"/>
      <c r="AY2033" s="81"/>
      <c r="AZ2033" s="81"/>
      <c r="BA2033" s="81"/>
      <c r="BB2033" s="81"/>
      <c r="BC2033" s="81"/>
      <c r="BD2033" s="81"/>
      <c r="BE2033" s="81"/>
      <c r="BF2033" s="81"/>
      <c r="BG2033" s="81"/>
      <c r="BH2033" s="81"/>
      <c r="BI2033" s="81"/>
      <c r="BJ2033" s="86"/>
      <c r="BK2033" s="86"/>
      <c r="BL2033" s="34"/>
      <c r="BM2033" s="86"/>
      <c r="BN2033" s="86"/>
      <c r="BO2033" s="86"/>
      <c r="BP2033" s="86"/>
      <c r="BQ2033" s="86"/>
      <c r="BR2033" s="86"/>
      <c r="BS2033" s="86"/>
      <c r="BT2033" s="86"/>
      <c r="BU2033" s="86"/>
      <c r="BV2033" s="86"/>
      <c r="BW2033" s="86"/>
      <c r="BX2033" s="86"/>
      <c r="BY2033" s="86"/>
      <c r="BZ2033" s="86"/>
      <c r="CA2033" s="86"/>
      <c r="CB2033" s="86"/>
      <c r="CC2033" s="86"/>
      <c r="CD2033" s="86"/>
      <c r="CE2033" s="86"/>
      <c r="CF2033" s="86"/>
      <c r="CG2033" s="86"/>
      <c r="CH2033" s="86"/>
      <c r="CI2033" s="86"/>
      <c r="CJ2033" s="86"/>
      <c r="CK2033" s="86"/>
      <c r="CS2033" s="1" t="s">
        <v>4301</v>
      </c>
    </row>
    <row r="2034" spans="1:97" ht="15.75" hidden="1" customHeight="1">
      <c r="A2034" s="86"/>
      <c r="B2034" s="106"/>
      <c r="C2034" s="81"/>
      <c r="D2034" s="106"/>
      <c r="E2034" s="106"/>
      <c r="F2034" s="106"/>
      <c r="G2034" s="106"/>
      <c r="H2034" s="106"/>
      <c r="I2034" s="106"/>
      <c r="J2034" s="106"/>
      <c r="K2034" s="106"/>
      <c r="L2034" s="106"/>
      <c r="M2034" s="81"/>
      <c r="N2034" s="81"/>
      <c r="O2034" s="81"/>
      <c r="P2034" s="81"/>
      <c r="Q2034" s="81"/>
      <c r="R2034" s="81"/>
      <c r="S2034" s="81"/>
      <c r="T2034" s="81"/>
      <c r="U2034" s="81"/>
      <c r="V2034" s="81"/>
      <c r="W2034" s="81"/>
      <c r="X2034" s="81"/>
      <c r="Y2034" s="81"/>
      <c r="Z2034" s="81"/>
      <c r="AA2034" s="81"/>
      <c r="AB2034" s="81"/>
      <c r="AC2034" s="81"/>
      <c r="AD2034" s="81"/>
      <c r="AE2034" s="81"/>
      <c r="AF2034" s="81"/>
      <c r="AG2034" s="81"/>
      <c r="AH2034" s="81"/>
      <c r="AI2034" s="81"/>
      <c r="AJ2034" s="81"/>
      <c r="AK2034" s="81"/>
      <c r="AL2034" s="81"/>
      <c r="AM2034" s="81"/>
      <c r="AN2034" s="81"/>
      <c r="AO2034" s="81"/>
      <c r="AP2034" s="81"/>
      <c r="AQ2034" s="81"/>
      <c r="AR2034" s="81"/>
      <c r="AS2034" s="81"/>
      <c r="AT2034" s="81"/>
      <c r="AU2034" s="81"/>
      <c r="AV2034" s="81"/>
      <c r="AW2034" s="81"/>
      <c r="AX2034" s="81"/>
      <c r="AY2034" s="81"/>
      <c r="AZ2034" s="81"/>
      <c r="BA2034" s="81"/>
      <c r="BB2034" s="81"/>
      <c r="BC2034" s="81"/>
      <c r="BD2034" s="81"/>
      <c r="BE2034" s="81"/>
      <c r="BF2034" s="81"/>
      <c r="BG2034" s="81"/>
      <c r="BH2034" s="81"/>
      <c r="BI2034" s="81"/>
      <c r="BJ2034" s="86"/>
      <c r="BK2034" s="86"/>
      <c r="BL2034" s="34"/>
      <c r="BM2034" s="86"/>
      <c r="BN2034" s="86"/>
      <c r="BO2034" s="86"/>
      <c r="BP2034" s="86"/>
      <c r="BQ2034" s="86"/>
      <c r="BR2034" s="86"/>
      <c r="BS2034" s="86"/>
      <c r="BT2034" s="86"/>
      <c r="BU2034" s="86"/>
      <c r="BV2034" s="86"/>
      <c r="BW2034" s="86"/>
      <c r="BX2034" s="86"/>
      <c r="BY2034" s="86"/>
      <c r="BZ2034" s="86"/>
      <c r="CA2034" s="86"/>
      <c r="CB2034" s="86"/>
      <c r="CC2034" s="86"/>
      <c r="CD2034" s="86"/>
      <c r="CE2034" s="86"/>
      <c r="CF2034" s="86"/>
      <c r="CG2034" s="86"/>
      <c r="CH2034" s="86"/>
      <c r="CI2034" s="86"/>
      <c r="CJ2034" s="86"/>
      <c r="CK2034" s="86"/>
      <c r="CS2034" s="1" t="s">
        <v>4302</v>
      </c>
    </row>
    <row r="2035" spans="1:97" ht="15.75" hidden="1" customHeight="1">
      <c r="A2035" s="86"/>
      <c r="B2035" s="106"/>
      <c r="C2035" s="81"/>
      <c r="D2035" s="106"/>
      <c r="E2035" s="106"/>
      <c r="F2035" s="106"/>
      <c r="G2035" s="106"/>
      <c r="H2035" s="106"/>
      <c r="I2035" s="106"/>
      <c r="J2035" s="106"/>
      <c r="K2035" s="106"/>
      <c r="L2035" s="106"/>
      <c r="M2035" s="81"/>
      <c r="N2035" s="81"/>
      <c r="O2035" s="81"/>
      <c r="P2035" s="81"/>
      <c r="Q2035" s="81"/>
      <c r="R2035" s="81"/>
      <c r="S2035" s="81"/>
      <c r="T2035" s="81"/>
      <c r="U2035" s="81"/>
      <c r="V2035" s="81"/>
      <c r="W2035" s="81"/>
      <c r="X2035" s="81"/>
      <c r="Y2035" s="81"/>
      <c r="Z2035" s="81"/>
      <c r="AA2035" s="81"/>
      <c r="AB2035" s="81"/>
      <c r="AC2035" s="81"/>
      <c r="AD2035" s="81"/>
      <c r="AE2035" s="81"/>
      <c r="AF2035" s="81"/>
      <c r="AG2035" s="81"/>
      <c r="AH2035" s="81"/>
      <c r="AI2035" s="81"/>
      <c r="AJ2035" s="81"/>
      <c r="AK2035" s="81"/>
      <c r="AL2035" s="81"/>
      <c r="AM2035" s="81"/>
      <c r="AN2035" s="81"/>
      <c r="AO2035" s="81"/>
      <c r="AP2035" s="81"/>
      <c r="AQ2035" s="81"/>
      <c r="AR2035" s="81"/>
      <c r="AS2035" s="81"/>
      <c r="AT2035" s="81"/>
      <c r="AU2035" s="81"/>
      <c r="AV2035" s="81"/>
      <c r="AW2035" s="81"/>
      <c r="AX2035" s="81"/>
      <c r="AY2035" s="81"/>
      <c r="AZ2035" s="81"/>
      <c r="BA2035" s="81"/>
      <c r="BB2035" s="81"/>
      <c r="BC2035" s="81"/>
      <c r="BD2035" s="81"/>
      <c r="BE2035" s="81"/>
      <c r="BF2035" s="81"/>
      <c r="BG2035" s="81"/>
      <c r="BH2035" s="81"/>
      <c r="BI2035" s="81"/>
      <c r="BJ2035" s="86"/>
      <c r="BK2035" s="86"/>
      <c r="BL2035" s="34"/>
      <c r="BM2035" s="86"/>
      <c r="BN2035" s="86"/>
      <c r="BO2035" s="86"/>
      <c r="BP2035" s="86"/>
      <c r="BQ2035" s="86"/>
      <c r="BR2035" s="86"/>
      <c r="BS2035" s="86"/>
      <c r="BT2035" s="86"/>
      <c r="BU2035" s="86"/>
      <c r="BV2035" s="86"/>
      <c r="BW2035" s="86"/>
      <c r="BX2035" s="86"/>
      <c r="BY2035" s="86"/>
      <c r="BZ2035" s="86"/>
      <c r="CA2035" s="86"/>
      <c r="CB2035" s="86"/>
      <c r="CC2035" s="86"/>
      <c r="CD2035" s="86"/>
      <c r="CE2035" s="86"/>
      <c r="CF2035" s="86"/>
      <c r="CG2035" s="86"/>
      <c r="CH2035" s="86"/>
      <c r="CI2035" s="86"/>
      <c r="CJ2035" s="86"/>
      <c r="CK2035" s="86"/>
      <c r="CS2035" s="1" t="s">
        <v>4303</v>
      </c>
    </row>
    <row r="2036" spans="1:97" ht="15.75" hidden="1" customHeight="1">
      <c r="A2036" s="86"/>
      <c r="B2036" s="106"/>
      <c r="C2036" s="81"/>
      <c r="D2036" s="106"/>
      <c r="E2036" s="106"/>
      <c r="F2036" s="106"/>
      <c r="G2036" s="106"/>
      <c r="H2036" s="106"/>
      <c r="I2036" s="106"/>
      <c r="J2036" s="106"/>
      <c r="K2036" s="106"/>
      <c r="L2036" s="106"/>
      <c r="M2036" s="81"/>
      <c r="N2036" s="81"/>
      <c r="O2036" s="81"/>
      <c r="P2036" s="81"/>
      <c r="Q2036" s="81"/>
      <c r="R2036" s="81"/>
      <c r="S2036" s="81"/>
      <c r="T2036" s="81"/>
      <c r="U2036" s="81"/>
      <c r="V2036" s="81"/>
      <c r="W2036" s="81"/>
      <c r="X2036" s="81"/>
      <c r="Y2036" s="81"/>
      <c r="Z2036" s="81"/>
      <c r="AA2036" s="81"/>
      <c r="AB2036" s="81"/>
      <c r="AC2036" s="81"/>
      <c r="AD2036" s="81"/>
      <c r="AE2036" s="81"/>
      <c r="AF2036" s="81"/>
      <c r="AG2036" s="81"/>
      <c r="AH2036" s="81"/>
      <c r="AI2036" s="81"/>
      <c r="AJ2036" s="81"/>
      <c r="AK2036" s="81"/>
      <c r="AL2036" s="81"/>
      <c r="AM2036" s="81"/>
      <c r="AN2036" s="81"/>
      <c r="AO2036" s="81"/>
      <c r="AP2036" s="81"/>
      <c r="AQ2036" s="81"/>
      <c r="AR2036" s="81"/>
      <c r="AS2036" s="81"/>
      <c r="AT2036" s="81"/>
      <c r="AU2036" s="81"/>
      <c r="AV2036" s="81"/>
      <c r="AW2036" s="81"/>
      <c r="AX2036" s="81"/>
      <c r="AY2036" s="81"/>
      <c r="AZ2036" s="81"/>
      <c r="BA2036" s="81"/>
      <c r="BB2036" s="81"/>
      <c r="BC2036" s="81"/>
      <c r="BD2036" s="81"/>
      <c r="BE2036" s="81"/>
      <c r="BF2036" s="81"/>
      <c r="BG2036" s="81"/>
      <c r="BH2036" s="81"/>
      <c r="BI2036" s="81"/>
      <c r="BJ2036" s="86"/>
      <c r="BK2036" s="86"/>
      <c r="BL2036" s="34"/>
      <c r="BM2036" s="86"/>
      <c r="BN2036" s="86"/>
      <c r="BO2036" s="86"/>
      <c r="BP2036" s="86"/>
      <c r="BQ2036" s="86"/>
      <c r="BR2036" s="86"/>
      <c r="BS2036" s="86"/>
      <c r="BT2036" s="86"/>
      <c r="BU2036" s="86"/>
      <c r="BV2036" s="86"/>
      <c r="BW2036" s="86"/>
      <c r="BX2036" s="86"/>
      <c r="BY2036" s="86"/>
      <c r="BZ2036" s="86"/>
      <c r="CA2036" s="86"/>
      <c r="CB2036" s="86"/>
      <c r="CC2036" s="86"/>
      <c r="CD2036" s="86"/>
      <c r="CE2036" s="86"/>
      <c r="CF2036" s="86"/>
      <c r="CG2036" s="86"/>
      <c r="CH2036" s="86"/>
      <c r="CI2036" s="86"/>
      <c r="CJ2036" s="86"/>
      <c r="CK2036" s="86"/>
      <c r="CS2036" s="1" t="s">
        <v>602</v>
      </c>
    </row>
    <row r="2037" spans="1:97" ht="15.75" hidden="1" customHeight="1">
      <c r="A2037" s="86"/>
      <c r="B2037" s="106"/>
      <c r="C2037" s="81"/>
      <c r="D2037" s="106"/>
      <c r="E2037" s="106"/>
      <c r="F2037" s="106"/>
      <c r="G2037" s="106"/>
      <c r="H2037" s="106"/>
      <c r="I2037" s="106"/>
      <c r="J2037" s="106"/>
      <c r="K2037" s="106"/>
      <c r="L2037" s="106"/>
      <c r="M2037" s="81"/>
      <c r="N2037" s="81"/>
      <c r="O2037" s="81"/>
      <c r="P2037" s="81"/>
      <c r="Q2037" s="81"/>
      <c r="R2037" s="81"/>
      <c r="S2037" s="81"/>
      <c r="T2037" s="81"/>
      <c r="U2037" s="81"/>
      <c r="V2037" s="81"/>
      <c r="W2037" s="81"/>
      <c r="X2037" s="81"/>
      <c r="Y2037" s="81"/>
      <c r="Z2037" s="81"/>
      <c r="AA2037" s="81"/>
      <c r="AB2037" s="81"/>
      <c r="AC2037" s="81"/>
      <c r="AD2037" s="81"/>
      <c r="AE2037" s="81"/>
      <c r="AF2037" s="81"/>
      <c r="AG2037" s="81"/>
      <c r="AH2037" s="81"/>
      <c r="AI2037" s="81"/>
      <c r="AJ2037" s="81"/>
      <c r="AK2037" s="81"/>
      <c r="AL2037" s="81"/>
      <c r="AM2037" s="81"/>
      <c r="AN2037" s="81"/>
      <c r="AO2037" s="81"/>
      <c r="AP2037" s="81"/>
      <c r="AQ2037" s="81"/>
      <c r="AR2037" s="81"/>
      <c r="AS2037" s="81"/>
      <c r="AT2037" s="81"/>
      <c r="AU2037" s="81"/>
      <c r="AV2037" s="81"/>
      <c r="AW2037" s="81"/>
      <c r="AX2037" s="81"/>
      <c r="AY2037" s="81"/>
      <c r="AZ2037" s="81"/>
      <c r="BA2037" s="81"/>
      <c r="BB2037" s="81"/>
      <c r="BC2037" s="81"/>
      <c r="BD2037" s="81"/>
      <c r="BE2037" s="81"/>
      <c r="BF2037" s="81"/>
      <c r="BG2037" s="81"/>
      <c r="BH2037" s="81"/>
      <c r="BI2037" s="81"/>
      <c r="BJ2037" s="86"/>
      <c r="BK2037" s="86"/>
      <c r="BL2037" s="34"/>
      <c r="BM2037" s="86"/>
      <c r="BN2037" s="86"/>
      <c r="BO2037" s="86"/>
      <c r="BP2037" s="86"/>
      <c r="BQ2037" s="86"/>
      <c r="BR2037" s="86"/>
      <c r="BS2037" s="86"/>
      <c r="BT2037" s="86"/>
      <c r="BU2037" s="86"/>
      <c r="BV2037" s="86"/>
      <c r="BW2037" s="86"/>
      <c r="BX2037" s="86"/>
      <c r="BY2037" s="86"/>
      <c r="BZ2037" s="86"/>
      <c r="CA2037" s="86"/>
      <c r="CB2037" s="86"/>
      <c r="CC2037" s="86"/>
      <c r="CD2037" s="86"/>
      <c r="CE2037" s="86"/>
      <c r="CF2037" s="86"/>
      <c r="CG2037" s="86"/>
      <c r="CH2037" s="86"/>
      <c r="CI2037" s="86"/>
      <c r="CJ2037" s="86"/>
      <c r="CK2037" s="86"/>
      <c r="CS2037" s="1" t="s">
        <v>692</v>
      </c>
    </row>
    <row r="2038" spans="1:97" ht="15.75" hidden="1" customHeight="1">
      <c r="A2038" s="86"/>
      <c r="B2038" s="106"/>
      <c r="C2038" s="81"/>
      <c r="D2038" s="106"/>
      <c r="E2038" s="106"/>
      <c r="F2038" s="106"/>
      <c r="G2038" s="106"/>
      <c r="H2038" s="106"/>
      <c r="I2038" s="106"/>
      <c r="J2038" s="106"/>
      <c r="K2038" s="106"/>
      <c r="L2038" s="106"/>
      <c r="M2038" s="81"/>
      <c r="N2038" s="81"/>
      <c r="O2038" s="81"/>
      <c r="P2038" s="81"/>
      <c r="Q2038" s="81"/>
      <c r="R2038" s="81"/>
      <c r="S2038" s="81"/>
      <c r="T2038" s="81"/>
      <c r="U2038" s="81"/>
      <c r="V2038" s="81"/>
      <c r="W2038" s="81"/>
      <c r="X2038" s="81"/>
      <c r="Y2038" s="81"/>
      <c r="Z2038" s="81"/>
      <c r="AA2038" s="81"/>
      <c r="AB2038" s="81"/>
      <c r="AC2038" s="81"/>
      <c r="AD2038" s="81"/>
      <c r="AE2038" s="81"/>
      <c r="AF2038" s="81"/>
      <c r="AG2038" s="81"/>
      <c r="AH2038" s="81"/>
      <c r="AI2038" s="81"/>
      <c r="AJ2038" s="81"/>
      <c r="AK2038" s="81"/>
      <c r="AL2038" s="81"/>
      <c r="AM2038" s="81"/>
      <c r="AN2038" s="81"/>
      <c r="AO2038" s="81"/>
      <c r="AP2038" s="81"/>
      <c r="AQ2038" s="81"/>
      <c r="AR2038" s="81"/>
      <c r="AS2038" s="81"/>
      <c r="AT2038" s="81"/>
      <c r="AU2038" s="81"/>
      <c r="AV2038" s="81"/>
      <c r="AW2038" s="81"/>
      <c r="AX2038" s="81"/>
      <c r="AY2038" s="81"/>
      <c r="AZ2038" s="81"/>
      <c r="BA2038" s="81"/>
      <c r="BB2038" s="81"/>
      <c r="BC2038" s="81"/>
      <c r="BD2038" s="81"/>
      <c r="BE2038" s="81"/>
      <c r="BF2038" s="81"/>
      <c r="BG2038" s="81"/>
      <c r="BH2038" s="81"/>
      <c r="BI2038" s="81"/>
      <c r="BJ2038" s="86"/>
      <c r="BK2038" s="86"/>
      <c r="BL2038" s="34"/>
      <c r="BM2038" s="86"/>
      <c r="BN2038" s="86"/>
      <c r="BO2038" s="86"/>
      <c r="BP2038" s="86"/>
      <c r="BQ2038" s="86"/>
      <c r="BR2038" s="86"/>
      <c r="BS2038" s="86"/>
      <c r="BT2038" s="86"/>
      <c r="BU2038" s="86"/>
      <c r="BV2038" s="86"/>
      <c r="BW2038" s="86"/>
      <c r="BX2038" s="86"/>
      <c r="BY2038" s="86"/>
      <c r="BZ2038" s="86"/>
      <c r="CA2038" s="86"/>
      <c r="CB2038" s="86"/>
      <c r="CC2038" s="86"/>
      <c r="CD2038" s="86"/>
      <c r="CE2038" s="86"/>
      <c r="CF2038" s="86"/>
      <c r="CG2038" s="86"/>
      <c r="CH2038" s="86"/>
      <c r="CI2038" s="86"/>
      <c r="CJ2038" s="86"/>
      <c r="CK2038" s="86"/>
      <c r="CS2038" s="1" t="s">
        <v>4304</v>
      </c>
    </row>
    <row r="2039" spans="1:97" ht="15.75" hidden="1" customHeight="1">
      <c r="A2039" s="86"/>
      <c r="B2039" s="106"/>
      <c r="C2039" s="81"/>
      <c r="D2039" s="106"/>
      <c r="E2039" s="106"/>
      <c r="F2039" s="106"/>
      <c r="G2039" s="106"/>
      <c r="H2039" s="106"/>
      <c r="I2039" s="106"/>
      <c r="J2039" s="106"/>
      <c r="K2039" s="106"/>
      <c r="L2039" s="106"/>
      <c r="M2039" s="81"/>
      <c r="N2039" s="81"/>
      <c r="O2039" s="81"/>
      <c r="P2039" s="81"/>
      <c r="Q2039" s="81"/>
      <c r="R2039" s="81"/>
      <c r="S2039" s="81"/>
      <c r="T2039" s="81"/>
      <c r="U2039" s="81"/>
      <c r="V2039" s="81"/>
      <c r="W2039" s="81"/>
      <c r="X2039" s="81"/>
      <c r="Y2039" s="81"/>
      <c r="Z2039" s="81"/>
      <c r="AA2039" s="81"/>
      <c r="AB2039" s="81"/>
      <c r="AC2039" s="81"/>
      <c r="AD2039" s="81"/>
      <c r="AE2039" s="81"/>
      <c r="AF2039" s="81"/>
      <c r="AG2039" s="81"/>
      <c r="AH2039" s="81"/>
      <c r="AI2039" s="81"/>
      <c r="AJ2039" s="81"/>
      <c r="AK2039" s="81"/>
      <c r="AL2039" s="81"/>
      <c r="AM2039" s="81"/>
      <c r="AN2039" s="81"/>
      <c r="AO2039" s="81"/>
      <c r="AP2039" s="81"/>
      <c r="AQ2039" s="81"/>
      <c r="AR2039" s="81"/>
      <c r="AS2039" s="81"/>
      <c r="AT2039" s="81"/>
      <c r="AU2039" s="81"/>
      <c r="AV2039" s="81"/>
      <c r="AW2039" s="81"/>
      <c r="AX2039" s="81"/>
      <c r="AY2039" s="81"/>
      <c r="AZ2039" s="81"/>
      <c r="BA2039" s="81"/>
      <c r="BB2039" s="81"/>
      <c r="BC2039" s="81"/>
      <c r="BD2039" s="81"/>
      <c r="BE2039" s="81"/>
      <c r="BF2039" s="81"/>
      <c r="BG2039" s="81"/>
      <c r="BH2039" s="81"/>
      <c r="BI2039" s="81"/>
      <c r="BJ2039" s="86"/>
      <c r="BK2039" s="86"/>
      <c r="BL2039" s="34"/>
      <c r="BM2039" s="86"/>
      <c r="BN2039" s="86"/>
      <c r="BO2039" s="86"/>
      <c r="BP2039" s="86"/>
      <c r="BQ2039" s="86"/>
      <c r="BR2039" s="86"/>
      <c r="BS2039" s="86"/>
      <c r="BT2039" s="86"/>
      <c r="BU2039" s="86"/>
      <c r="BV2039" s="86"/>
      <c r="BW2039" s="86"/>
      <c r="BX2039" s="86"/>
      <c r="BY2039" s="86"/>
      <c r="BZ2039" s="86"/>
      <c r="CA2039" s="86"/>
      <c r="CB2039" s="86"/>
      <c r="CC2039" s="86"/>
      <c r="CD2039" s="86"/>
      <c r="CE2039" s="86"/>
      <c r="CF2039" s="86"/>
      <c r="CG2039" s="86"/>
      <c r="CH2039" s="86"/>
      <c r="CI2039" s="86"/>
      <c r="CJ2039" s="86"/>
      <c r="CK2039" s="86"/>
      <c r="CS2039" s="1" t="s">
        <v>4305</v>
      </c>
    </row>
    <row r="2040" spans="1:97" ht="15.75" hidden="1" customHeight="1">
      <c r="A2040" s="86"/>
      <c r="B2040" s="106"/>
      <c r="C2040" s="81"/>
      <c r="D2040" s="106"/>
      <c r="E2040" s="106"/>
      <c r="F2040" s="106"/>
      <c r="G2040" s="106"/>
      <c r="H2040" s="106"/>
      <c r="I2040" s="106"/>
      <c r="J2040" s="106"/>
      <c r="K2040" s="106"/>
      <c r="L2040" s="106"/>
      <c r="M2040" s="81"/>
      <c r="N2040" s="81"/>
      <c r="O2040" s="81"/>
      <c r="P2040" s="81"/>
      <c r="Q2040" s="81"/>
      <c r="R2040" s="81"/>
      <c r="S2040" s="81"/>
      <c r="T2040" s="81"/>
      <c r="U2040" s="81"/>
      <c r="V2040" s="81"/>
      <c r="W2040" s="81"/>
      <c r="X2040" s="81"/>
      <c r="Y2040" s="81"/>
      <c r="Z2040" s="81"/>
      <c r="AA2040" s="81"/>
      <c r="AB2040" s="81"/>
      <c r="AC2040" s="81"/>
      <c r="AD2040" s="81"/>
      <c r="AE2040" s="81"/>
      <c r="AF2040" s="81"/>
      <c r="AG2040" s="81"/>
      <c r="AH2040" s="81"/>
      <c r="AI2040" s="81"/>
      <c r="AJ2040" s="81"/>
      <c r="AK2040" s="81"/>
      <c r="AL2040" s="81"/>
      <c r="AM2040" s="81"/>
      <c r="AN2040" s="81"/>
      <c r="AO2040" s="81"/>
      <c r="AP2040" s="81"/>
      <c r="AQ2040" s="81"/>
      <c r="AR2040" s="81"/>
      <c r="AS2040" s="81"/>
      <c r="AT2040" s="81"/>
      <c r="AU2040" s="81"/>
      <c r="AV2040" s="81"/>
      <c r="AW2040" s="81"/>
      <c r="AX2040" s="81"/>
      <c r="AY2040" s="81"/>
      <c r="AZ2040" s="81"/>
      <c r="BA2040" s="81"/>
      <c r="BB2040" s="81"/>
      <c r="BC2040" s="81"/>
      <c r="BD2040" s="81"/>
      <c r="BE2040" s="81"/>
      <c r="BF2040" s="81"/>
      <c r="BG2040" s="81"/>
      <c r="BH2040" s="81"/>
      <c r="BI2040" s="81"/>
      <c r="BJ2040" s="86"/>
      <c r="BK2040" s="86"/>
      <c r="BL2040" s="34"/>
      <c r="BM2040" s="86"/>
      <c r="BN2040" s="86"/>
      <c r="BO2040" s="86"/>
      <c r="BP2040" s="86"/>
      <c r="BQ2040" s="86"/>
      <c r="BR2040" s="86"/>
      <c r="BS2040" s="86"/>
      <c r="BT2040" s="86"/>
      <c r="BU2040" s="86"/>
      <c r="BV2040" s="86"/>
      <c r="BW2040" s="86"/>
      <c r="BX2040" s="86"/>
      <c r="BY2040" s="86"/>
      <c r="BZ2040" s="86"/>
      <c r="CA2040" s="86"/>
      <c r="CB2040" s="86"/>
      <c r="CC2040" s="86"/>
      <c r="CD2040" s="86"/>
      <c r="CE2040" s="86"/>
      <c r="CF2040" s="86"/>
      <c r="CG2040" s="86"/>
      <c r="CH2040" s="86"/>
      <c r="CI2040" s="86"/>
      <c r="CJ2040" s="86"/>
      <c r="CK2040" s="86"/>
      <c r="CS2040" s="1" t="s">
        <v>4306</v>
      </c>
    </row>
    <row r="2041" spans="1:97" ht="15.75" hidden="1" customHeight="1">
      <c r="A2041" s="86"/>
      <c r="B2041" s="106"/>
      <c r="C2041" s="81"/>
      <c r="D2041" s="106"/>
      <c r="E2041" s="106"/>
      <c r="F2041" s="106"/>
      <c r="G2041" s="106"/>
      <c r="H2041" s="106"/>
      <c r="I2041" s="106"/>
      <c r="J2041" s="106"/>
      <c r="K2041" s="106"/>
      <c r="L2041" s="106"/>
      <c r="M2041" s="81"/>
      <c r="N2041" s="81"/>
      <c r="O2041" s="81"/>
      <c r="P2041" s="81"/>
      <c r="Q2041" s="81"/>
      <c r="R2041" s="81"/>
      <c r="S2041" s="81"/>
      <c r="T2041" s="81"/>
      <c r="U2041" s="81"/>
      <c r="V2041" s="81"/>
      <c r="W2041" s="81"/>
      <c r="X2041" s="81"/>
      <c r="Y2041" s="81"/>
      <c r="Z2041" s="81"/>
      <c r="AA2041" s="81"/>
      <c r="AB2041" s="81"/>
      <c r="AC2041" s="81"/>
      <c r="AD2041" s="81"/>
      <c r="AE2041" s="81"/>
      <c r="AF2041" s="81"/>
      <c r="AG2041" s="81"/>
      <c r="AH2041" s="81"/>
      <c r="AI2041" s="81"/>
      <c r="AJ2041" s="81"/>
      <c r="AK2041" s="81"/>
      <c r="AL2041" s="81"/>
      <c r="AM2041" s="81"/>
      <c r="AN2041" s="81"/>
      <c r="AO2041" s="81"/>
      <c r="AP2041" s="81"/>
      <c r="AQ2041" s="81"/>
      <c r="AR2041" s="81"/>
      <c r="AS2041" s="81"/>
      <c r="AT2041" s="81"/>
      <c r="AU2041" s="81"/>
      <c r="AV2041" s="81"/>
      <c r="AW2041" s="81"/>
      <c r="AX2041" s="81"/>
      <c r="AY2041" s="81"/>
      <c r="AZ2041" s="81"/>
      <c r="BA2041" s="81"/>
      <c r="BB2041" s="81"/>
      <c r="BC2041" s="81"/>
      <c r="BD2041" s="81"/>
      <c r="BE2041" s="81"/>
      <c r="BF2041" s="81"/>
      <c r="BG2041" s="81"/>
      <c r="BH2041" s="81"/>
      <c r="BI2041" s="81"/>
      <c r="BJ2041" s="86"/>
      <c r="BK2041" s="86"/>
      <c r="BL2041" s="34"/>
      <c r="BM2041" s="86"/>
      <c r="BN2041" s="86"/>
      <c r="BO2041" s="86"/>
      <c r="BP2041" s="86"/>
      <c r="BQ2041" s="86"/>
      <c r="BR2041" s="86"/>
      <c r="BS2041" s="86"/>
      <c r="BT2041" s="86"/>
      <c r="BU2041" s="86"/>
      <c r="BV2041" s="86"/>
      <c r="BW2041" s="86"/>
      <c r="BX2041" s="86"/>
      <c r="BY2041" s="86"/>
      <c r="BZ2041" s="86"/>
      <c r="CA2041" s="86"/>
      <c r="CB2041" s="86"/>
      <c r="CC2041" s="86"/>
      <c r="CD2041" s="86"/>
      <c r="CE2041" s="86"/>
      <c r="CF2041" s="86"/>
      <c r="CG2041" s="86"/>
      <c r="CH2041" s="86"/>
      <c r="CI2041" s="86"/>
      <c r="CJ2041" s="86"/>
      <c r="CK2041" s="86"/>
      <c r="CS2041" s="1" t="s">
        <v>4307</v>
      </c>
    </row>
    <row r="2042" spans="1:97" ht="15.75" hidden="1" customHeight="1">
      <c r="A2042" s="86"/>
      <c r="B2042" s="106"/>
      <c r="C2042" s="81"/>
      <c r="D2042" s="106"/>
      <c r="E2042" s="106"/>
      <c r="F2042" s="106"/>
      <c r="G2042" s="106"/>
      <c r="H2042" s="106"/>
      <c r="I2042" s="106"/>
      <c r="J2042" s="106"/>
      <c r="K2042" s="106"/>
      <c r="L2042" s="106"/>
      <c r="M2042" s="81"/>
      <c r="N2042" s="81"/>
      <c r="O2042" s="81"/>
      <c r="P2042" s="81"/>
      <c r="Q2042" s="81"/>
      <c r="R2042" s="81"/>
      <c r="S2042" s="81"/>
      <c r="T2042" s="81"/>
      <c r="U2042" s="81"/>
      <c r="V2042" s="81"/>
      <c r="W2042" s="81"/>
      <c r="X2042" s="81"/>
      <c r="Y2042" s="81"/>
      <c r="Z2042" s="81"/>
      <c r="AA2042" s="81"/>
      <c r="AB2042" s="81"/>
      <c r="AC2042" s="81"/>
      <c r="AD2042" s="81"/>
      <c r="AE2042" s="81"/>
      <c r="AF2042" s="81"/>
      <c r="AG2042" s="81"/>
      <c r="AH2042" s="81"/>
      <c r="AI2042" s="81"/>
      <c r="AJ2042" s="81"/>
      <c r="AK2042" s="81"/>
      <c r="AL2042" s="81"/>
      <c r="AM2042" s="81"/>
      <c r="AN2042" s="81"/>
      <c r="AO2042" s="81"/>
      <c r="AP2042" s="81"/>
      <c r="AQ2042" s="81"/>
      <c r="AR2042" s="81"/>
      <c r="AS2042" s="81"/>
      <c r="AT2042" s="81"/>
      <c r="AU2042" s="81"/>
      <c r="AV2042" s="81"/>
      <c r="AW2042" s="81"/>
      <c r="AX2042" s="81"/>
      <c r="AY2042" s="81"/>
      <c r="AZ2042" s="81"/>
      <c r="BA2042" s="81"/>
      <c r="BB2042" s="81"/>
      <c r="BC2042" s="81"/>
      <c r="BD2042" s="81"/>
      <c r="BE2042" s="81"/>
      <c r="BF2042" s="81"/>
      <c r="BG2042" s="81"/>
      <c r="BH2042" s="81"/>
      <c r="BI2042" s="81"/>
      <c r="BJ2042" s="86"/>
      <c r="BK2042" s="86"/>
      <c r="BL2042" s="34"/>
      <c r="BM2042" s="86"/>
      <c r="BN2042" s="86"/>
      <c r="BO2042" s="86"/>
      <c r="BP2042" s="86"/>
      <c r="BQ2042" s="86"/>
      <c r="BR2042" s="86"/>
      <c r="BS2042" s="86"/>
      <c r="BT2042" s="86"/>
      <c r="BU2042" s="86"/>
      <c r="BV2042" s="86"/>
      <c r="BW2042" s="86"/>
      <c r="BX2042" s="86"/>
      <c r="BY2042" s="86"/>
      <c r="BZ2042" s="86"/>
      <c r="CA2042" s="86"/>
      <c r="CB2042" s="86"/>
      <c r="CC2042" s="86"/>
      <c r="CD2042" s="86"/>
      <c r="CE2042" s="86"/>
      <c r="CF2042" s="86"/>
      <c r="CG2042" s="86"/>
      <c r="CH2042" s="86"/>
      <c r="CI2042" s="86"/>
      <c r="CJ2042" s="86"/>
      <c r="CK2042" s="86"/>
      <c r="CS2042" s="1" t="s">
        <v>4308</v>
      </c>
    </row>
    <row r="2043" spans="1:97" ht="15.75" hidden="1" customHeight="1">
      <c r="A2043" s="86"/>
      <c r="B2043" s="106"/>
      <c r="C2043" s="81"/>
      <c r="D2043" s="106"/>
      <c r="E2043" s="106"/>
      <c r="F2043" s="106"/>
      <c r="G2043" s="106"/>
      <c r="H2043" s="106"/>
      <c r="I2043" s="106"/>
      <c r="J2043" s="106"/>
      <c r="K2043" s="106"/>
      <c r="L2043" s="106"/>
      <c r="M2043" s="81"/>
      <c r="N2043" s="81"/>
      <c r="O2043" s="81"/>
      <c r="P2043" s="81"/>
      <c r="Q2043" s="81"/>
      <c r="R2043" s="81"/>
      <c r="S2043" s="81"/>
      <c r="T2043" s="81"/>
      <c r="U2043" s="81"/>
      <c r="V2043" s="81"/>
      <c r="W2043" s="81"/>
      <c r="X2043" s="81"/>
      <c r="Y2043" s="81"/>
      <c r="Z2043" s="81"/>
      <c r="AA2043" s="81"/>
      <c r="AB2043" s="81"/>
      <c r="AC2043" s="81"/>
      <c r="AD2043" s="81"/>
      <c r="AE2043" s="81"/>
      <c r="AF2043" s="81"/>
      <c r="AG2043" s="81"/>
      <c r="AH2043" s="81"/>
      <c r="AI2043" s="81"/>
      <c r="AJ2043" s="81"/>
      <c r="AK2043" s="81"/>
      <c r="AL2043" s="81"/>
      <c r="AM2043" s="81"/>
      <c r="AN2043" s="81"/>
      <c r="AO2043" s="81"/>
      <c r="AP2043" s="81"/>
      <c r="AQ2043" s="81"/>
      <c r="AR2043" s="81"/>
      <c r="AS2043" s="81"/>
      <c r="AT2043" s="81"/>
      <c r="AU2043" s="81"/>
      <c r="AV2043" s="81"/>
      <c r="AW2043" s="81"/>
      <c r="AX2043" s="81"/>
      <c r="AY2043" s="81"/>
      <c r="AZ2043" s="81"/>
      <c r="BA2043" s="81"/>
      <c r="BB2043" s="81"/>
      <c r="BC2043" s="81"/>
      <c r="BD2043" s="81"/>
      <c r="BE2043" s="81"/>
      <c r="BF2043" s="81"/>
      <c r="BG2043" s="81"/>
      <c r="BH2043" s="81"/>
      <c r="BI2043" s="81"/>
      <c r="BJ2043" s="86"/>
      <c r="BK2043" s="86"/>
      <c r="BL2043" s="34"/>
      <c r="BM2043" s="86"/>
      <c r="BN2043" s="86"/>
      <c r="BO2043" s="86"/>
      <c r="BP2043" s="86"/>
      <c r="BQ2043" s="86"/>
      <c r="BR2043" s="86"/>
      <c r="BS2043" s="86"/>
      <c r="BT2043" s="86"/>
      <c r="BU2043" s="86"/>
      <c r="BV2043" s="86"/>
      <c r="BW2043" s="86"/>
      <c r="BX2043" s="86"/>
      <c r="BY2043" s="86"/>
      <c r="BZ2043" s="86"/>
      <c r="CA2043" s="86"/>
      <c r="CB2043" s="86"/>
      <c r="CC2043" s="86"/>
      <c r="CD2043" s="86"/>
      <c r="CE2043" s="86"/>
      <c r="CF2043" s="86"/>
      <c r="CG2043" s="86"/>
      <c r="CH2043" s="86"/>
      <c r="CI2043" s="86"/>
      <c r="CJ2043" s="86"/>
      <c r="CK2043" s="86"/>
      <c r="CS2043" s="1" t="s">
        <v>4309</v>
      </c>
    </row>
    <row r="2044" spans="1:97" ht="15.75" hidden="1" customHeight="1">
      <c r="A2044" s="86"/>
      <c r="B2044" s="106"/>
      <c r="C2044" s="81"/>
      <c r="D2044" s="106"/>
      <c r="E2044" s="106"/>
      <c r="F2044" s="106"/>
      <c r="G2044" s="106"/>
      <c r="H2044" s="106"/>
      <c r="I2044" s="106"/>
      <c r="J2044" s="106"/>
      <c r="K2044" s="106"/>
      <c r="L2044" s="106"/>
      <c r="M2044" s="81"/>
      <c r="N2044" s="81"/>
      <c r="O2044" s="81"/>
      <c r="P2044" s="81"/>
      <c r="Q2044" s="81"/>
      <c r="R2044" s="81"/>
      <c r="S2044" s="81"/>
      <c r="T2044" s="81"/>
      <c r="U2044" s="81"/>
      <c r="V2044" s="81"/>
      <c r="W2044" s="81"/>
      <c r="X2044" s="81"/>
      <c r="Y2044" s="81"/>
      <c r="Z2044" s="81"/>
      <c r="AA2044" s="81"/>
      <c r="AB2044" s="81"/>
      <c r="AC2044" s="81"/>
      <c r="AD2044" s="81"/>
      <c r="AE2044" s="81"/>
      <c r="AF2044" s="81"/>
      <c r="AG2044" s="81"/>
      <c r="AH2044" s="81"/>
      <c r="AI2044" s="81"/>
      <c r="AJ2044" s="81"/>
      <c r="AK2044" s="81"/>
      <c r="AL2044" s="81"/>
      <c r="AM2044" s="81"/>
      <c r="AN2044" s="81"/>
      <c r="AO2044" s="81"/>
      <c r="AP2044" s="81"/>
      <c r="AQ2044" s="81"/>
      <c r="AR2044" s="81"/>
      <c r="AS2044" s="81"/>
      <c r="AT2044" s="81"/>
      <c r="AU2044" s="81"/>
      <c r="AV2044" s="81"/>
      <c r="AW2044" s="81"/>
      <c r="AX2044" s="81"/>
      <c r="AY2044" s="81"/>
      <c r="AZ2044" s="81"/>
      <c r="BA2044" s="81"/>
      <c r="BB2044" s="81"/>
      <c r="BC2044" s="81"/>
      <c r="BD2044" s="81"/>
      <c r="BE2044" s="81"/>
      <c r="BF2044" s="81"/>
      <c r="BG2044" s="81"/>
      <c r="BH2044" s="81"/>
      <c r="BI2044" s="81"/>
      <c r="BJ2044" s="86"/>
      <c r="BK2044" s="86"/>
      <c r="BL2044" s="34"/>
      <c r="BM2044" s="86"/>
      <c r="BN2044" s="86"/>
      <c r="BO2044" s="86"/>
      <c r="BP2044" s="86"/>
      <c r="BQ2044" s="86"/>
      <c r="BR2044" s="86"/>
      <c r="BS2044" s="86"/>
      <c r="BT2044" s="86"/>
      <c r="BU2044" s="86"/>
      <c r="BV2044" s="86"/>
      <c r="BW2044" s="86"/>
      <c r="BX2044" s="86"/>
      <c r="BY2044" s="86"/>
      <c r="BZ2044" s="86"/>
      <c r="CA2044" s="86"/>
      <c r="CB2044" s="86"/>
      <c r="CC2044" s="86"/>
      <c r="CD2044" s="86"/>
      <c r="CE2044" s="86"/>
      <c r="CF2044" s="86"/>
      <c r="CG2044" s="86"/>
      <c r="CH2044" s="86"/>
      <c r="CI2044" s="86"/>
      <c r="CJ2044" s="86"/>
      <c r="CK2044" s="86"/>
      <c r="CS2044" s="1" t="s">
        <v>4310</v>
      </c>
    </row>
    <row r="2045" spans="1:97" ht="15.75" hidden="1" customHeight="1">
      <c r="A2045" s="86"/>
      <c r="B2045" s="106"/>
      <c r="C2045" s="81"/>
      <c r="D2045" s="106"/>
      <c r="E2045" s="106"/>
      <c r="F2045" s="106"/>
      <c r="G2045" s="106"/>
      <c r="H2045" s="106"/>
      <c r="I2045" s="106"/>
      <c r="J2045" s="106"/>
      <c r="K2045" s="106"/>
      <c r="L2045" s="106"/>
      <c r="M2045" s="81"/>
      <c r="N2045" s="81"/>
      <c r="O2045" s="81"/>
      <c r="P2045" s="81"/>
      <c r="Q2045" s="81"/>
      <c r="R2045" s="81"/>
      <c r="S2045" s="81"/>
      <c r="T2045" s="81"/>
      <c r="U2045" s="81"/>
      <c r="V2045" s="81"/>
      <c r="W2045" s="81"/>
      <c r="X2045" s="81"/>
      <c r="Y2045" s="81"/>
      <c r="Z2045" s="81"/>
      <c r="AA2045" s="81"/>
      <c r="AB2045" s="81"/>
      <c r="AC2045" s="81"/>
      <c r="AD2045" s="81"/>
      <c r="AE2045" s="81"/>
      <c r="AF2045" s="81"/>
      <c r="AG2045" s="81"/>
      <c r="AH2045" s="81"/>
      <c r="AI2045" s="81"/>
      <c r="AJ2045" s="81"/>
      <c r="AK2045" s="81"/>
      <c r="AL2045" s="81"/>
      <c r="AM2045" s="81"/>
      <c r="AN2045" s="81"/>
      <c r="AO2045" s="81"/>
      <c r="AP2045" s="81"/>
      <c r="AQ2045" s="81"/>
      <c r="AR2045" s="81"/>
      <c r="AS2045" s="81"/>
      <c r="AT2045" s="81"/>
      <c r="AU2045" s="81"/>
      <c r="AV2045" s="81"/>
      <c r="AW2045" s="81"/>
      <c r="AX2045" s="81"/>
      <c r="AY2045" s="81"/>
      <c r="AZ2045" s="81"/>
      <c r="BA2045" s="81"/>
      <c r="BB2045" s="81"/>
      <c r="BC2045" s="81"/>
      <c r="BD2045" s="81"/>
      <c r="BE2045" s="81"/>
      <c r="BF2045" s="81"/>
      <c r="BG2045" s="81"/>
      <c r="BH2045" s="81"/>
      <c r="BI2045" s="81"/>
      <c r="BJ2045" s="86"/>
      <c r="BK2045" s="86"/>
      <c r="BL2045" s="34"/>
      <c r="BM2045" s="86"/>
      <c r="BN2045" s="86"/>
      <c r="BO2045" s="86"/>
      <c r="BP2045" s="86"/>
      <c r="BQ2045" s="86"/>
      <c r="BR2045" s="86"/>
      <c r="BS2045" s="86"/>
      <c r="BT2045" s="86"/>
      <c r="BU2045" s="86"/>
      <c r="BV2045" s="86"/>
      <c r="BW2045" s="86"/>
      <c r="BX2045" s="86"/>
      <c r="BY2045" s="86"/>
      <c r="BZ2045" s="86"/>
      <c r="CA2045" s="86"/>
      <c r="CB2045" s="86"/>
      <c r="CC2045" s="86"/>
      <c r="CD2045" s="86"/>
      <c r="CE2045" s="86"/>
      <c r="CF2045" s="86"/>
      <c r="CG2045" s="86"/>
      <c r="CH2045" s="86"/>
      <c r="CI2045" s="86"/>
      <c r="CJ2045" s="86"/>
      <c r="CK2045" s="86"/>
      <c r="CS2045" s="1" t="s">
        <v>4311</v>
      </c>
    </row>
    <row r="2046" spans="1:97" ht="15.75" hidden="1" customHeight="1">
      <c r="A2046" s="86"/>
      <c r="B2046" s="106"/>
      <c r="C2046" s="81"/>
      <c r="D2046" s="106"/>
      <c r="E2046" s="106"/>
      <c r="F2046" s="106"/>
      <c r="G2046" s="106"/>
      <c r="H2046" s="106"/>
      <c r="I2046" s="106"/>
      <c r="J2046" s="106"/>
      <c r="K2046" s="106"/>
      <c r="L2046" s="106"/>
      <c r="M2046" s="81"/>
      <c r="N2046" s="81"/>
      <c r="O2046" s="81"/>
      <c r="P2046" s="81"/>
      <c r="Q2046" s="81"/>
      <c r="R2046" s="81"/>
      <c r="S2046" s="81"/>
      <c r="T2046" s="81"/>
      <c r="U2046" s="81"/>
      <c r="V2046" s="81"/>
      <c r="W2046" s="81"/>
      <c r="X2046" s="81"/>
      <c r="Y2046" s="81"/>
      <c r="Z2046" s="81"/>
      <c r="AA2046" s="81"/>
      <c r="AB2046" s="81"/>
      <c r="AC2046" s="81"/>
      <c r="AD2046" s="81"/>
      <c r="AE2046" s="81"/>
      <c r="AF2046" s="81"/>
      <c r="AG2046" s="81"/>
      <c r="AH2046" s="81"/>
      <c r="AI2046" s="81"/>
      <c r="AJ2046" s="81"/>
      <c r="AK2046" s="81"/>
      <c r="AL2046" s="81"/>
      <c r="AM2046" s="81"/>
      <c r="AN2046" s="81"/>
      <c r="AO2046" s="81"/>
      <c r="AP2046" s="81"/>
      <c r="AQ2046" s="81"/>
      <c r="AR2046" s="81"/>
      <c r="AS2046" s="81"/>
      <c r="AT2046" s="81"/>
      <c r="AU2046" s="81"/>
      <c r="AV2046" s="81"/>
      <c r="AW2046" s="81"/>
      <c r="AX2046" s="81"/>
      <c r="AY2046" s="81"/>
      <c r="AZ2046" s="81"/>
      <c r="BA2046" s="81"/>
      <c r="BB2046" s="81"/>
      <c r="BC2046" s="81"/>
      <c r="BD2046" s="81"/>
      <c r="BE2046" s="81"/>
      <c r="BF2046" s="81"/>
      <c r="BG2046" s="81"/>
      <c r="BH2046" s="81"/>
      <c r="BI2046" s="81"/>
      <c r="BJ2046" s="86"/>
      <c r="BK2046" s="86"/>
      <c r="BL2046" s="34"/>
      <c r="BM2046" s="86"/>
      <c r="BN2046" s="86"/>
      <c r="BO2046" s="86"/>
      <c r="BP2046" s="86"/>
      <c r="BQ2046" s="86"/>
      <c r="BR2046" s="86"/>
      <c r="BS2046" s="86"/>
      <c r="BT2046" s="86"/>
      <c r="BU2046" s="86"/>
      <c r="BV2046" s="86"/>
      <c r="BW2046" s="86"/>
      <c r="BX2046" s="86"/>
      <c r="BY2046" s="86"/>
      <c r="BZ2046" s="86"/>
      <c r="CA2046" s="86"/>
      <c r="CB2046" s="86"/>
      <c r="CC2046" s="86"/>
      <c r="CD2046" s="86"/>
      <c r="CE2046" s="86"/>
      <c r="CF2046" s="86"/>
      <c r="CG2046" s="86"/>
      <c r="CH2046" s="86"/>
      <c r="CI2046" s="86"/>
      <c r="CJ2046" s="86"/>
      <c r="CK2046" s="86"/>
      <c r="CS2046" s="1" t="s">
        <v>4312</v>
      </c>
    </row>
    <row r="2047" spans="1:97" ht="15.75" hidden="1" customHeight="1">
      <c r="A2047" s="86"/>
      <c r="B2047" s="106"/>
      <c r="C2047" s="81"/>
      <c r="D2047" s="106"/>
      <c r="E2047" s="106"/>
      <c r="F2047" s="106"/>
      <c r="G2047" s="106"/>
      <c r="H2047" s="106"/>
      <c r="I2047" s="106"/>
      <c r="J2047" s="106"/>
      <c r="K2047" s="106"/>
      <c r="L2047" s="106"/>
      <c r="M2047" s="81"/>
      <c r="N2047" s="81"/>
      <c r="O2047" s="81"/>
      <c r="P2047" s="81"/>
      <c r="Q2047" s="81"/>
      <c r="R2047" s="81"/>
      <c r="S2047" s="81"/>
      <c r="T2047" s="81"/>
      <c r="U2047" s="81"/>
      <c r="V2047" s="81"/>
      <c r="W2047" s="81"/>
      <c r="X2047" s="81"/>
      <c r="Y2047" s="81"/>
      <c r="Z2047" s="81"/>
      <c r="AA2047" s="81"/>
      <c r="AB2047" s="81"/>
      <c r="AC2047" s="81"/>
      <c r="AD2047" s="81"/>
      <c r="AE2047" s="81"/>
      <c r="AF2047" s="81"/>
      <c r="AG2047" s="81"/>
      <c r="AH2047" s="81"/>
      <c r="AI2047" s="81"/>
      <c r="AJ2047" s="81"/>
      <c r="AK2047" s="81"/>
      <c r="AL2047" s="81"/>
      <c r="AM2047" s="81"/>
      <c r="AN2047" s="81"/>
      <c r="AO2047" s="81"/>
      <c r="AP2047" s="81"/>
      <c r="AQ2047" s="81"/>
      <c r="AR2047" s="81"/>
      <c r="AS2047" s="81"/>
      <c r="AT2047" s="81"/>
      <c r="AU2047" s="81"/>
      <c r="AV2047" s="81"/>
      <c r="AW2047" s="81"/>
      <c r="AX2047" s="81"/>
      <c r="AY2047" s="81"/>
      <c r="AZ2047" s="81"/>
      <c r="BA2047" s="81"/>
      <c r="BB2047" s="81"/>
      <c r="BC2047" s="81"/>
      <c r="BD2047" s="81"/>
      <c r="BE2047" s="81"/>
      <c r="BF2047" s="81"/>
      <c r="BG2047" s="81"/>
      <c r="BH2047" s="81"/>
      <c r="BI2047" s="81"/>
      <c r="BJ2047" s="86"/>
      <c r="BK2047" s="86"/>
      <c r="BL2047" s="34"/>
      <c r="BM2047" s="86"/>
      <c r="BN2047" s="86"/>
      <c r="BO2047" s="86"/>
      <c r="BP2047" s="86"/>
      <c r="BQ2047" s="86"/>
      <c r="BR2047" s="86"/>
      <c r="BS2047" s="86"/>
      <c r="BT2047" s="86"/>
      <c r="BU2047" s="86"/>
      <c r="BV2047" s="86"/>
      <c r="BW2047" s="86"/>
      <c r="BX2047" s="86"/>
      <c r="BY2047" s="86"/>
      <c r="BZ2047" s="86"/>
      <c r="CA2047" s="86"/>
      <c r="CB2047" s="86"/>
      <c r="CC2047" s="86"/>
      <c r="CD2047" s="86"/>
      <c r="CE2047" s="86"/>
      <c r="CF2047" s="86"/>
      <c r="CG2047" s="86"/>
      <c r="CH2047" s="86"/>
      <c r="CI2047" s="86"/>
      <c r="CJ2047" s="86"/>
      <c r="CK2047" s="86"/>
      <c r="CS2047" s="1" t="s">
        <v>4313</v>
      </c>
    </row>
    <row r="2048" spans="1:97" ht="15.75" hidden="1" customHeight="1">
      <c r="A2048" s="86"/>
      <c r="B2048" s="106"/>
      <c r="C2048" s="81"/>
      <c r="D2048" s="106"/>
      <c r="E2048" s="106"/>
      <c r="F2048" s="106"/>
      <c r="G2048" s="106"/>
      <c r="H2048" s="106"/>
      <c r="I2048" s="106"/>
      <c r="J2048" s="106"/>
      <c r="K2048" s="106"/>
      <c r="L2048" s="106"/>
      <c r="M2048" s="81"/>
      <c r="N2048" s="81"/>
      <c r="O2048" s="81"/>
      <c r="P2048" s="81"/>
      <c r="Q2048" s="81"/>
      <c r="R2048" s="81"/>
      <c r="S2048" s="81"/>
      <c r="T2048" s="81"/>
      <c r="U2048" s="81"/>
      <c r="V2048" s="81"/>
      <c r="W2048" s="81"/>
      <c r="X2048" s="81"/>
      <c r="Y2048" s="81"/>
      <c r="Z2048" s="81"/>
      <c r="AA2048" s="81"/>
      <c r="AB2048" s="81"/>
      <c r="AC2048" s="81"/>
      <c r="AD2048" s="81"/>
      <c r="AE2048" s="81"/>
      <c r="AF2048" s="81"/>
      <c r="AG2048" s="81"/>
      <c r="AH2048" s="81"/>
      <c r="AI2048" s="81"/>
      <c r="AJ2048" s="81"/>
      <c r="AK2048" s="81"/>
      <c r="AL2048" s="81"/>
      <c r="AM2048" s="81"/>
      <c r="AN2048" s="81"/>
      <c r="AO2048" s="81"/>
      <c r="AP2048" s="81"/>
      <c r="AQ2048" s="81"/>
      <c r="AR2048" s="81"/>
      <c r="AS2048" s="81"/>
      <c r="AT2048" s="81"/>
      <c r="AU2048" s="81"/>
      <c r="AV2048" s="81"/>
      <c r="AW2048" s="81"/>
      <c r="AX2048" s="81"/>
      <c r="AY2048" s="81"/>
      <c r="AZ2048" s="81"/>
      <c r="BA2048" s="81"/>
      <c r="BB2048" s="81"/>
      <c r="BC2048" s="81"/>
      <c r="BD2048" s="81"/>
      <c r="BE2048" s="81"/>
      <c r="BF2048" s="81"/>
      <c r="BG2048" s="81"/>
      <c r="BH2048" s="81"/>
      <c r="BI2048" s="81"/>
      <c r="BJ2048" s="86"/>
      <c r="BK2048" s="86"/>
      <c r="BL2048" s="34"/>
      <c r="BM2048" s="86"/>
      <c r="BN2048" s="86"/>
      <c r="BO2048" s="86"/>
      <c r="BP2048" s="86"/>
      <c r="BQ2048" s="86"/>
      <c r="BR2048" s="86"/>
      <c r="BS2048" s="86"/>
      <c r="BT2048" s="86"/>
      <c r="BU2048" s="86"/>
      <c r="BV2048" s="86"/>
      <c r="BW2048" s="86"/>
      <c r="BX2048" s="86"/>
      <c r="BY2048" s="86"/>
      <c r="BZ2048" s="86"/>
      <c r="CA2048" s="86"/>
      <c r="CB2048" s="86"/>
      <c r="CC2048" s="86"/>
      <c r="CD2048" s="86"/>
      <c r="CE2048" s="86"/>
      <c r="CF2048" s="86"/>
      <c r="CG2048" s="86"/>
      <c r="CH2048" s="86"/>
      <c r="CI2048" s="86"/>
      <c r="CJ2048" s="86"/>
      <c r="CK2048" s="86"/>
      <c r="CS2048" s="1" t="s">
        <v>4314</v>
      </c>
    </row>
    <row r="2049" spans="1:97" ht="15.75" hidden="1" customHeight="1">
      <c r="A2049" s="86"/>
      <c r="B2049" s="106"/>
      <c r="C2049" s="81"/>
      <c r="D2049" s="106"/>
      <c r="E2049" s="106"/>
      <c r="F2049" s="106"/>
      <c r="G2049" s="106"/>
      <c r="H2049" s="106"/>
      <c r="I2049" s="106"/>
      <c r="J2049" s="106"/>
      <c r="K2049" s="106"/>
      <c r="L2049" s="106"/>
      <c r="M2049" s="81"/>
      <c r="N2049" s="81"/>
      <c r="O2049" s="81"/>
      <c r="P2049" s="81"/>
      <c r="Q2049" s="81"/>
      <c r="R2049" s="81"/>
      <c r="S2049" s="81"/>
      <c r="T2049" s="81"/>
      <c r="U2049" s="81"/>
      <c r="V2049" s="81"/>
      <c r="W2049" s="81"/>
      <c r="X2049" s="81"/>
      <c r="Y2049" s="81"/>
      <c r="Z2049" s="81"/>
      <c r="AA2049" s="81"/>
      <c r="AB2049" s="81"/>
      <c r="AC2049" s="81"/>
      <c r="AD2049" s="81"/>
      <c r="AE2049" s="81"/>
      <c r="AF2049" s="81"/>
      <c r="AG2049" s="81"/>
      <c r="AH2049" s="81"/>
      <c r="AI2049" s="81"/>
      <c r="AJ2049" s="81"/>
      <c r="AK2049" s="81"/>
      <c r="AL2049" s="81"/>
      <c r="AM2049" s="81"/>
      <c r="AN2049" s="81"/>
      <c r="AO2049" s="81"/>
      <c r="AP2049" s="81"/>
      <c r="AQ2049" s="81"/>
      <c r="AR2049" s="81"/>
      <c r="AS2049" s="81"/>
      <c r="AT2049" s="81"/>
      <c r="AU2049" s="81"/>
      <c r="AV2049" s="81"/>
      <c r="AW2049" s="81"/>
      <c r="AX2049" s="81"/>
      <c r="AY2049" s="81"/>
      <c r="AZ2049" s="81"/>
      <c r="BA2049" s="81"/>
      <c r="BB2049" s="81"/>
      <c r="BC2049" s="81"/>
      <c r="BD2049" s="81"/>
      <c r="BE2049" s="81"/>
      <c r="BF2049" s="81"/>
      <c r="BG2049" s="81"/>
      <c r="BH2049" s="81"/>
      <c r="BI2049" s="81"/>
      <c r="BJ2049" s="86"/>
      <c r="BK2049" s="86"/>
      <c r="BL2049" s="34"/>
      <c r="BM2049" s="86"/>
      <c r="BN2049" s="86"/>
      <c r="BO2049" s="86"/>
      <c r="BP2049" s="86"/>
      <c r="BQ2049" s="86"/>
      <c r="BR2049" s="86"/>
      <c r="BS2049" s="86"/>
      <c r="BT2049" s="86"/>
      <c r="BU2049" s="86"/>
      <c r="BV2049" s="86"/>
      <c r="BW2049" s="86"/>
      <c r="BX2049" s="86"/>
      <c r="BY2049" s="86"/>
      <c r="BZ2049" s="86"/>
      <c r="CA2049" s="86"/>
      <c r="CB2049" s="86"/>
      <c r="CC2049" s="86"/>
      <c r="CD2049" s="86"/>
      <c r="CE2049" s="86"/>
      <c r="CF2049" s="86"/>
      <c r="CG2049" s="86"/>
      <c r="CH2049" s="86"/>
      <c r="CI2049" s="86"/>
      <c r="CJ2049" s="86"/>
      <c r="CK2049" s="86"/>
      <c r="CS2049" s="1" t="s">
        <v>4315</v>
      </c>
    </row>
    <row r="2050" spans="1:97" ht="15.75" hidden="1" customHeight="1">
      <c r="A2050" s="86"/>
      <c r="B2050" s="106"/>
      <c r="C2050" s="81"/>
      <c r="D2050" s="106"/>
      <c r="E2050" s="106"/>
      <c r="F2050" s="106"/>
      <c r="G2050" s="106"/>
      <c r="H2050" s="106"/>
      <c r="I2050" s="106"/>
      <c r="J2050" s="106"/>
      <c r="K2050" s="106"/>
      <c r="L2050" s="106"/>
      <c r="M2050" s="81"/>
      <c r="N2050" s="81"/>
      <c r="O2050" s="81"/>
      <c r="P2050" s="81"/>
      <c r="Q2050" s="81"/>
      <c r="R2050" s="81"/>
      <c r="S2050" s="81"/>
      <c r="T2050" s="81"/>
      <c r="U2050" s="81"/>
      <c r="V2050" s="81"/>
      <c r="W2050" s="81"/>
      <c r="X2050" s="81"/>
      <c r="Y2050" s="81"/>
      <c r="Z2050" s="81"/>
      <c r="AA2050" s="81"/>
      <c r="AB2050" s="81"/>
      <c r="AC2050" s="81"/>
      <c r="AD2050" s="81"/>
      <c r="AE2050" s="81"/>
      <c r="AF2050" s="81"/>
      <c r="AG2050" s="81"/>
      <c r="AH2050" s="81"/>
      <c r="AI2050" s="81"/>
      <c r="AJ2050" s="81"/>
      <c r="AK2050" s="81"/>
      <c r="AL2050" s="81"/>
      <c r="AM2050" s="81"/>
      <c r="AN2050" s="81"/>
      <c r="AO2050" s="81"/>
      <c r="AP2050" s="81"/>
      <c r="AQ2050" s="81"/>
      <c r="AR2050" s="81"/>
      <c r="AS2050" s="81"/>
      <c r="AT2050" s="81"/>
      <c r="AU2050" s="81"/>
      <c r="AV2050" s="81"/>
      <c r="AW2050" s="81"/>
      <c r="AX2050" s="81"/>
      <c r="AY2050" s="81"/>
      <c r="AZ2050" s="81"/>
      <c r="BA2050" s="81"/>
      <c r="BB2050" s="81"/>
      <c r="BC2050" s="81"/>
      <c r="BD2050" s="81"/>
      <c r="BE2050" s="81"/>
      <c r="BF2050" s="81"/>
      <c r="BG2050" s="81"/>
      <c r="BH2050" s="81"/>
      <c r="BI2050" s="81"/>
      <c r="BJ2050" s="86"/>
      <c r="BK2050" s="86"/>
      <c r="BL2050" s="34"/>
      <c r="BM2050" s="86"/>
      <c r="BN2050" s="86"/>
      <c r="BO2050" s="86"/>
      <c r="BP2050" s="86"/>
      <c r="BQ2050" s="86"/>
      <c r="BR2050" s="86"/>
      <c r="BS2050" s="86"/>
      <c r="BT2050" s="86"/>
      <c r="BU2050" s="86"/>
      <c r="BV2050" s="86"/>
      <c r="BW2050" s="86"/>
      <c r="BX2050" s="86"/>
      <c r="BY2050" s="86"/>
      <c r="BZ2050" s="86"/>
      <c r="CA2050" s="86"/>
      <c r="CB2050" s="86"/>
      <c r="CC2050" s="86"/>
      <c r="CD2050" s="86"/>
      <c r="CE2050" s="86"/>
      <c r="CF2050" s="86"/>
      <c r="CG2050" s="86"/>
      <c r="CH2050" s="86"/>
      <c r="CI2050" s="86"/>
      <c r="CJ2050" s="86"/>
      <c r="CK2050" s="86"/>
      <c r="CS2050" s="1" t="s">
        <v>4316</v>
      </c>
    </row>
    <row r="2051" spans="1:97" ht="15.75" hidden="1" customHeight="1">
      <c r="A2051" s="86"/>
      <c r="B2051" s="106"/>
      <c r="C2051" s="81"/>
      <c r="D2051" s="106"/>
      <c r="E2051" s="106"/>
      <c r="F2051" s="106"/>
      <c r="G2051" s="106"/>
      <c r="H2051" s="106"/>
      <c r="I2051" s="106"/>
      <c r="J2051" s="106"/>
      <c r="K2051" s="106"/>
      <c r="L2051" s="106"/>
      <c r="M2051" s="81"/>
      <c r="N2051" s="81"/>
      <c r="O2051" s="81"/>
      <c r="P2051" s="81"/>
      <c r="Q2051" s="81"/>
      <c r="R2051" s="81"/>
      <c r="S2051" s="81"/>
      <c r="T2051" s="81"/>
      <c r="U2051" s="81"/>
      <c r="V2051" s="81"/>
      <c r="W2051" s="81"/>
      <c r="X2051" s="81"/>
      <c r="Y2051" s="81"/>
      <c r="Z2051" s="81"/>
      <c r="AA2051" s="81"/>
      <c r="AB2051" s="81"/>
      <c r="AC2051" s="81"/>
      <c r="AD2051" s="81"/>
      <c r="AE2051" s="81"/>
      <c r="AF2051" s="81"/>
      <c r="AG2051" s="81"/>
      <c r="AH2051" s="81"/>
      <c r="AI2051" s="81"/>
      <c r="AJ2051" s="81"/>
      <c r="AK2051" s="81"/>
      <c r="AL2051" s="81"/>
      <c r="AM2051" s="81"/>
      <c r="AN2051" s="81"/>
      <c r="AO2051" s="81"/>
      <c r="AP2051" s="81"/>
      <c r="AQ2051" s="81"/>
      <c r="AR2051" s="81"/>
      <c r="AS2051" s="81"/>
      <c r="AT2051" s="81"/>
      <c r="AU2051" s="81"/>
      <c r="AV2051" s="81"/>
      <c r="AW2051" s="81"/>
      <c r="AX2051" s="81"/>
      <c r="AY2051" s="81"/>
      <c r="AZ2051" s="81"/>
      <c r="BA2051" s="81"/>
      <c r="BB2051" s="81"/>
      <c r="BC2051" s="81"/>
      <c r="BD2051" s="81"/>
      <c r="BE2051" s="81"/>
      <c r="BF2051" s="81"/>
      <c r="BG2051" s="81"/>
      <c r="BH2051" s="81"/>
      <c r="BI2051" s="81"/>
      <c r="BJ2051" s="86"/>
      <c r="BK2051" s="86"/>
      <c r="BL2051" s="34"/>
      <c r="BM2051" s="86"/>
      <c r="BN2051" s="86"/>
      <c r="BO2051" s="86"/>
      <c r="BP2051" s="86"/>
      <c r="BQ2051" s="86"/>
      <c r="BR2051" s="86"/>
      <c r="BS2051" s="86"/>
      <c r="BT2051" s="86"/>
      <c r="BU2051" s="86"/>
      <c r="BV2051" s="86"/>
      <c r="BW2051" s="86"/>
      <c r="BX2051" s="86"/>
      <c r="BY2051" s="86"/>
      <c r="BZ2051" s="86"/>
      <c r="CA2051" s="86"/>
      <c r="CB2051" s="86"/>
      <c r="CC2051" s="86"/>
      <c r="CD2051" s="86"/>
      <c r="CE2051" s="86"/>
      <c r="CF2051" s="86"/>
      <c r="CG2051" s="86"/>
      <c r="CH2051" s="86"/>
      <c r="CI2051" s="86"/>
      <c r="CJ2051" s="86"/>
      <c r="CK2051" s="86"/>
      <c r="CS2051" s="1" t="s">
        <v>4317</v>
      </c>
    </row>
    <row r="2052" spans="1:97" ht="15.75" hidden="1" customHeight="1">
      <c r="A2052" s="86"/>
      <c r="B2052" s="106"/>
      <c r="C2052" s="81"/>
      <c r="D2052" s="106"/>
      <c r="E2052" s="106"/>
      <c r="F2052" s="106"/>
      <c r="G2052" s="106"/>
      <c r="H2052" s="106"/>
      <c r="I2052" s="106"/>
      <c r="J2052" s="106"/>
      <c r="K2052" s="106"/>
      <c r="L2052" s="106"/>
      <c r="M2052" s="81"/>
      <c r="N2052" s="81"/>
      <c r="O2052" s="81"/>
      <c r="P2052" s="81"/>
      <c r="Q2052" s="81"/>
      <c r="R2052" s="81"/>
      <c r="S2052" s="81"/>
      <c r="T2052" s="81"/>
      <c r="U2052" s="81"/>
      <c r="V2052" s="81"/>
      <c r="W2052" s="81"/>
      <c r="X2052" s="81"/>
      <c r="Y2052" s="81"/>
      <c r="Z2052" s="81"/>
      <c r="AA2052" s="81"/>
      <c r="AB2052" s="81"/>
      <c r="AC2052" s="81"/>
      <c r="AD2052" s="81"/>
      <c r="AE2052" s="81"/>
      <c r="AF2052" s="81"/>
      <c r="AG2052" s="81"/>
      <c r="AH2052" s="81"/>
      <c r="AI2052" s="81"/>
      <c r="AJ2052" s="81"/>
      <c r="AK2052" s="81"/>
      <c r="AL2052" s="81"/>
      <c r="AM2052" s="81"/>
      <c r="AN2052" s="81"/>
      <c r="AO2052" s="81"/>
      <c r="AP2052" s="81"/>
      <c r="AQ2052" s="81"/>
      <c r="AR2052" s="81"/>
      <c r="AS2052" s="81"/>
      <c r="AT2052" s="81"/>
      <c r="AU2052" s="81"/>
      <c r="AV2052" s="81"/>
      <c r="AW2052" s="81"/>
      <c r="AX2052" s="81"/>
      <c r="AY2052" s="81"/>
      <c r="AZ2052" s="81"/>
      <c r="BA2052" s="81"/>
      <c r="BB2052" s="81"/>
      <c r="BC2052" s="81"/>
      <c r="BD2052" s="81"/>
      <c r="BE2052" s="81"/>
      <c r="BF2052" s="81"/>
      <c r="BG2052" s="81"/>
      <c r="BH2052" s="81"/>
      <c r="BI2052" s="81"/>
      <c r="BJ2052" s="86"/>
      <c r="BK2052" s="86"/>
      <c r="BL2052" s="34"/>
      <c r="BM2052" s="86"/>
      <c r="BN2052" s="86"/>
      <c r="BO2052" s="86"/>
      <c r="BP2052" s="86"/>
      <c r="BQ2052" s="86"/>
      <c r="BR2052" s="86"/>
      <c r="BS2052" s="86"/>
      <c r="BT2052" s="86"/>
      <c r="BU2052" s="86"/>
      <c r="BV2052" s="86"/>
      <c r="BW2052" s="86"/>
      <c r="BX2052" s="86"/>
      <c r="BY2052" s="86"/>
      <c r="BZ2052" s="86"/>
      <c r="CA2052" s="86"/>
      <c r="CB2052" s="86"/>
      <c r="CC2052" s="86"/>
      <c r="CD2052" s="86"/>
      <c r="CE2052" s="86"/>
      <c r="CF2052" s="86"/>
      <c r="CG2052" s="86"/>
      <c r="CH2052" s="86"/>
      <c r="CI2052" s="86"/>
      <c r="CJ2052" s="86"/>
      <c r="CK2052" s="86"/>
      <c r="CS2052" s="1" t="s">
        <v>4318</v>
      </c>
    </row>
    <row r="2053" spans="1:97" ht="15.75" hidden="1" customHeight="1">
      <c r="A2053" s="86"/>
      <c r="B2053" s="106"/>
      <c r="C2053" s="81"/>
      <c r="D2053" s="106"/>
      <c r="E2053" s="106"/>
      <c r="F2053" s="106"/>
      <c r="G2053" s="106"/>
      <c r="H2053" s="106"/>
      <c r="I2053" s="106"/>
      <c r="J2053" s="106"/>
      <c r="K2053" s="106"/>
      <c r="L2053" s="106"/>
      <c r="M2053" s="81"/>
      <c r="N2053" s="81"/>
      <c r="O2053" s="81"/>
      <c r="P2053" s="81"/>
      <c r="Q2053" s="81"/>
      <c r="R2053" s="81"/>
      <c r="S2053" s="81"/>
      <c r="T2053" s="81"/>
      <c r="U2053" s="81"/>
      <c r="V2053" s="81"/>
      <c r="W2053" s="81"/>
      <c r="X2053" s="81"/>
      <c r="Y2053" s="81"/>
      <c r="Z2053" s="81"/>
      <c r="AA2053" s="81"/>
      <c r="AB2053" s="81"/>
      <c r="AC2053" s="81"/>
      <c r="AD2053" s="81"/>
      <c r="AE2053" s="81"/>
      <c r="AF2053" s="81"/>
      <c r="AG2053" s="81"/>
      <c r="AH2053" s="81"/>
      <c r="AI2053" s="81"/>
      <c r="AJ2053" s="81"/>
      <c r="AK2053" s="81"/>
      <c r="AL2053" s="81"/>
      <c r="AM2053" s="81"/>
      <c r="AN2053" s="81"/>
      <c r="AO2053" s="81"/>
      <c r="AP2053" s="81"/>
      <c r="AQ2053" s="81"/>
      <c r="AR2053" s="81"/>
      <c r="AS2053" s="81"/>
      <c r="AT2053" s="81"/>
      <c r="AU2053" s="81"/>
      <c r="AV2053" s="81"/>
      <c r="AW2053" s="81"/>
      <c r="AX2053" s="81"/>
      <c r="AY2053" s="81"/>
      <c r="AZ2053" s="81"/>
      <c r="BA2053" s="81"/>
      <c r="BB2053" s="81"/>
      <c r="BC2053" s="81"/>
      <c r="BD2053" s="81"/>
      <c r="BE2053" s="81"/>
      <c r="BF2053" s="81"/>
      <c r="BG2053" s="81"/>
      <c r="BH2053" s="81"/>
      <c r="BI2053" s="81"/>
      <c r="BJ2053" s="86"/>
      <c r="BK2053" s="86"/>
      <c r="BL2053" s="34"/>
      <c r="BM2053" s="86"/>
      <c r="BN2053" s="86"/>
      <c r="BO2053" s="86"/>
      <c r="BP2053" s="86"/>
      <c r="BQ2053" s="86"/>
      <c r="BR2053" s="86"/>
      <c r="BS2053" s="86"/>
      <c r="BT2053" s="86"/>
      <c r="BU2053" s="86"/>
      <c r="BV2053" s="86"/>
      <c r="BW2053" s="86"/>
      <c r="BX2053" s="86"/>
      <c r="BY2053" s="86"/>
      <c r="BZ2053" s="86"/>
      <c r="CA2053" s="86"/>
      <c r="CB2053" s="86"/>
      <c r="CC2053" s="86"/>
      <c r="CD2053" s="86"/>
      <c r="CE2053" s="86"/>
      <c r="CF2053" s="86"/>
      <c r="CG2053" s="86"/>
      <c r="CH2053" s="86"/>
      <c r="CI2053" s="86"/>
      <c r="CJ2053" s="86"/>
      <c r="CK2053" s="86"/>
      <c r="CS2053" s="1" t="s">
        <v>4319</v>
      </c>
    </row>
    <row r="2054" spans="1:97" ht="15.75" hidden="1" customHeight="1">
      <c r="A2054" s="86"/>
      <c r="B2054" s="106"/>
      <c r="C2054" s="81"/>
      <c r="D2054" s="106"/>
      <c r="E2054" s="106"/>
      <c r="F2054" s="106"/>
      <c r="G2054" s="106"/>
      <c r="H2054" s="106"/>
      <c r="I2054" s="106"/>
      <c r="J2054" s="106"/>
      <c r="K2054" s="106"/>
      <c r="L2054" s="106"/>
      <c r="M2054" s="81"/>
      <c r="N2054" s="81"/>
      <c r="O2054" s="81"/>
      <c r="P2054" s="81"/>
      <c r="Q2054" s="81"/>
      <c r="R2054" s="81"/>
      <c r="S2054" s="81"/>
      <c r="T2054" s="81"/>
      <c r="U2054" s="81"/>
      <c r="V2054" s="81"/>
      <c r="W2054" s="81"/>
      <c r="X2054" s="81"/>
      <c r="Y2054" s="81"/>
      <c r="Z2054" s="81"/>
      <c r="AA2054" s="81"/>
      <c r="AB2054" s="81"/>
      <c r="AC2054" s="81"/>
      <c r="AD2054" s="81"/>
      <c r="AE2054" s="81"/>
      <c r="AF2054" s="81"/>
      <c r="AG2054" s="81"/>
      <c r="AH2054" s="81"/>
      <c r="AI2054" s="81"/>
      <c r="AJ2054" s="81"/>
      <c r="AK2054" s="81"/>
      <c r="AL2054" s="81"/>
      <c r="AM2054" s="81"/>
      <c r="AN2054" s="81"/>
      <c r="AO2054" s="81"/>
      <c r="AP2054" s="81"/>
      <c r="AQ2054" s="81"/>
      <c r="AR2054" s="81"/>
      <c r="AS2054" s="81"/>
      <c r="AT2054" s="81"/>
      <c r="AU2054" s="81"/>
      <c r="AV2054" s="81"/>
      <c r="AW2054" s="81"/>
      <c r="AX2054" s="81"/>
      <c r="AY2054" s="81"/>
      <c r="AZ2054" s="81"/>
      <c r="BA2054" s="81"/>
      <c r="BB2054" s="81"/>
      <c r="BC2054" s="81"/>
      <c r="BD2054" s="81"/>
      <c r="BE2054" s="81"/>
      <c r="BF2054" s="81"/>
      <c r="BG2054" s="81"/>
      <c r="BH2054" s="81"/>
      <c r="BI2054" s="81"/>
      <c r="BJ2054" s="86"/>
      <c r="BK2054" s="86"/>
      <c r="BL2054" s="34"/>
      <c r="BM2054" s="86"/>
      <c r="BN2054" s="86"/>
      <c r="BO2054" s="86"/>
      <c r="BP2054" s="86"/>
      <c r="BQ2054" s="86"/>
      <c r="BR2054" s="86"/>
      <c r="BS2054" s="86"/>
      <c r="BT2054" s="86"/>
      <c r="BU2054" s="86"/>
      <c r="BV2054" s="86"/>
      <c r="BW2054" s="86"/>
      <c r="BX2054" s="86"/>
      <c r="BY2054" s="86"/>
      <c r="BZ2054" s="86"/>
      <c r="CA2054" s="86"/>
      <c r="CB2054" s="86"/>
      <c r="CC2054" s="86"/>
      <c r="CD2054" s="86"/>
      <c r="CE2054" s="86"/>
      <c r="CF2054" s="86"/>
      <c r="CG2054" s="86"/>
      <c r="CH2054" s="86"/>
      <c r="CI2054" s="86"/>
      <c r="CJ2054" s="86"/>
      <c r="CK2054" s="86"/>
      <c r="CS2054" s="1" t="s">
        <v>4320</v>
      </c>
    </row>
    <row r="2055" spans="1:97" ht="15.75" hidden="1" customHeight="1">
      <c r="A2055" s="86"/>
      <c r="B2055" s="106"/>
      <c r="C2055" s="81"/>
      <c r="D2055" s="106"/>
      <c r="E2055" s="106"/>
      <c r="F2055" s="106"/>
      <c r="G2055" s="106"/>
      <c r="H2055" s="106"/>
      <c r="I2055" s="106"/>
      <c r="J2055" s="106"/>
      <c r="K2055" s="106"/>
      <c r="L2055" s="106"/>
      <c r="M2055" s="81"/>
      <c r="N2055" s="81"/>
      <c r="O2055" s="81"/>
      <c r="P2055" s="81"/>
      <c r="Q2055" s="81"/>
      <c r="R2055" s="81"/>
      <c r="S2055" s="81"/>
      <c r="T2055" s="81"/>
      <c r="U2055" s="81"/>
      <c r="V2055" s="81"/>
      <c r="W2055" s="81"/>
      <c r="X2055" s="81"/>
      <c r="Y2055" s="81"/>
      <c r="Z2055" s="81"/>
      <c r="AA2055" s="81"/>
      <c r="AB2055" s="81"/>
      <c r="AC2055" s="81"/>
      <c r="AD2055" s="81"/>
      <c r="AE2055" s="81"/>
      <c r="AF2055" s="81"/>
      <c r="AG2055" s="81"/>
      <c r="AH2055" s="81"/>
      <c r="AI2055" s="81"/>
      <c r="AJ2055" s="81"/>
      <c r="AK2055" s="81"/>
      <c r="AL2055" s="81"/>
      <c r="AM2055" s="81"/>
      <c r="AN2055" s="81"/>
      <c r="AO2055" s="81"/>
      <c r="AP2055" s="81"/>
      <c r="AQ2055" s="81"/>
      <c r="AR2055" s="81"/>
      <c r="AS2055" s="81"/>
      <c r="AT2055" s="81"/>
      <c r="AU2055" s="81"/>
      <c r="AV2055" s="81"/>
      <c r="AW2055" s="81"/>
      <c r="AX2055" s="81"/>
      <c r="AY2055" s="81"/>
      <c r="AZ2055" s="81"/>
      <c r="BA2055" s="81"/>
      <c r="BB2055" s="81"/>
      <c r="BC2055" s="81"/>
      <c r="BD2055" s="81"/>
      <c r="BE2055" s="81"/>
      <c r="BF2055" s="81"/>
      <c r="BG2055" s="81"/>
      <c r="BH2055" s="81"/>
      <c r="BI2055" s="81"/>
      <c r="BJ2055" s="86"/>
      <c r="BK2055" s="86"/>
      <c r="BL2055" s="34"/>
      <c r="BM2055" s="86"/>
      <c r="BN2055" s="86"/>
      <c r="BO2055" s="86"/>
      <c r="BP2055" s="86"/>
      <c r="BQ2055" s="86"/>
      <c r="BR2055" s="86"/>
      <c r="BS2055" s="86"/>
      <c r="BT2055" s="86"/>
      <c r="BU2055" s="86"/>
      <c r="BV2055" s="86"/>
      <c r="BW2055" s="86"/>
      <c r="BX2055" s="86"/>
      <c r="BY2055" s="86"/>
      <c r="BZ2055" s="86"/>
      <c r="CA2055" s="86"/>
      <c r="CB2055" s="86"/>
      <c r="CC2055" s="86"/>
      <c r="CD2055" s="86"/>
      <c r="CE2055" s="86"/>
      <c r="CF2055" s="86"/>
      <c r="CG2055" s="86"/>
      <c r="CH2055" s="86"/>
      <c r="CI2055" s="86"/>
      <c r="CK2055" s="86"/>
      <c r="CS2055" s="1" t="s">
        <v>4321</v>
      </c>
    </row>
    <row r="2056" spans="1:97" ht="15.75" hidden="1" customHeight="1">
      <c r="A2056" s="86"/>
      <c r="B2056" s="106"/>
      <c r="C2056" s="81"/>
      <c r="D2056" s="106"/>
      <c r="E2056" s="106"/>
      <c r="F2056" s="106"/>
      <c r="G2056" s="106"/>
      <c r="H2056" s="106"/>
      <c r="I2056" s="106"/>
      <c r="J2056" s="106"/>
      <c r="K2056" s="106"/>
      <c r="L2056" s="106"/>
      <c r="M2056" s="81"/>
      <c r="N2056" s="81"/>
      <c r="O2056" s="81"/>
      <c r="P2056" s="81"/>
      <c r="Q2056" s="81"/>
      <c r="R2056" s="81"/>
      <c r="S2056" s="81"/>
      <c r="T2056" s="81"/>
      <c r="U2056" s="81"/>
      <c r="V2056" s="81"/>
      <c r="W2056" s="81"/>
      <c r="X2056" s="81"/>
      <c r="Y2056" s="81"/>
      <c r="Z2056" s="81"/>
      <c r="AA2056" s="81"/>
      <c r="AB2056" s="81"/>
      <c r="AC2056" s="81"/>
      <c r="AD2056" s="81"/>
      <c r="AE2056" s="81"/>
      <c r="AF2056" s="81"/>
      <c r="AG2056" s="81"/>
      <c r="AH2056" s="81"/>
      <c r="AI2056" s="81"/>
      <c r="AJ2056" s="81"/>
      <c r="AK2056" s="81"/>
      <c r="AL2056" s="81"/>
      <c r="AM2056" s="81"/>
      <c r="AN2056" s="81"/>
      <c r="AO2056" s="81"/>
      <c r="AP2056" s="81"/>
      <c r="AQ2056" s="81"/>
      <c r="AR2056" s="81"/>
      <c r="AS2056" s="81"/>
      <c r="AT2056" s="81"/>
      <c r="AU2056" s="81"/>
      <c r="AV2056" s="81"/>
      <c r="AW2056" s="81"/>
      <c r="AX2056" s="81"/>
      <c r="AY2056" s="81"/>
      <c r="AZ2056" s="81"/>
      <c r="BA2056" s="81"/>
      <c r="BB2056" s="81"/>
      <c r="BC2056" s="81"/>
      <c r="BD2056" s="81"/>
      <c r="BE2056" s="81"/>
      <c r="BF2056" s="81"/>
      <c r="BG2056" s="81"/>
      <c r="BH2056" s="81"/>
      <c r="BI2056" s="81"/>
      <c r="BJ2056" s="86"/>
      <c r="BK2056" s="86"/>
      <c r="BL2056" s="34"/>
      <c r="BM2056" s="86"/>
      <c r="BN2056" s="86"/>
      <c r="BO2056" s="86"/>
      <c r="BP2056" s="86"/>
      <c r="BQ2056" s="86"/>
      <c r="BR2056" s="86"/>
      <c r="BS2056" s="86"/>
      <c r="BT2056" s="86"/>
      <c r="BU2056" s="86"/>
      <c r="BV2056" s="86"/>
      <c r="BW2056" s="86"/>
      <c r="BX2056" s="86"/>
      <c r="BY2056" s="86"/>
      <c r="BZ2056" s="86"/>
      <c r="CA2056" s="86"/>
      <c r="CB2056" s="86"/>
      <c r="CC2056" s="86"/>
      <c r="CD2056" s="86"/>
      <c r="CE2056" s="86"/>
      <c r="CF2056" s="86"/>
      <c r="CG2056" s="86"/>
      <c r="CH2056" s="86"/>
      <c r="CI2056" s="86"/>
      <c r="CK2056" s="86"/>
      <c r="CS2056" s="1" t="s">
        <v>4322</v>
      </c>
    </row>
    <row r="2057" spans="1:97" ht="15.75" hidden="1" customHeight="1">
      <c r="A2057" s="86"/>
      <c r="B2057" s="106"/>
      <c r="C2057" s="81"/>
      <c r="D2057" s="106"/>
      <c r="E2057" s="106"/>
      <c r="F2057" s="106"/>
      <c r="G2057" s="106"/>
      <c r="H2057" s="106"/>
      <c r="I2057" s="106"/>
      <c r="J2057" s="106"/>
      <c r="K2057" s="106"/>
      <c r="L2057" s="106"/>
      <c r="M2057" s="81"/>
      <c r="N2057" s="81"/>
      <c r="O2057" s="81"/>
      <c r="P2057" s="81"/>
      <c r="Q2057" s="81"/>
      <c r="R2057" s="81"/>
      <c r="S2057" s="81"/>
      <c r="T2057" s="81"/>
      <c r="U2057" s="81"/>
      <c r="V2057" s="81"/>
      <c r="W2057" s="81"/>
      <c r="X2057" s="81"/>
      <c r="Y2057" s="81"/>
      <c r="Z2057" s="81"/>
      <c r="AA2057" s="81"/>
      <c r="AB2057" s="81"/>
      <c r="AC2057" s="81"/>
      <c r="AD2057" s="81"/>
      <c r="AE2057" s="81"/>
      <c r="AF2057" s="81"/>
      <c r="AG2057" s="81"/>
      <c r="AH2057" s="81"/>
      <c r="AI2057" s="81"/>
      <c r="AJ2057" s="81"/>
      <c r="AK2057" s="81"/>
      <c r="AL2057" s="81"/>
      <c r="AM2057" s="81"/>
      <c r="AN2057" s="81"/>
      <c r="AO2057" s="81"/>
      <c r="AP2057" s="81"/>
      <c r="AQ2057" s="81"/>
      <c r="AR2057" s="81"/>
      <c r="AS2057" s="81"/>
      <c r="AT2057" s="81"/>
      <c r="AU2057" s="81"/>
      <c r="AV2057" s="81"/>
      <c r="AW2057" s="81"/>
      <c r="AX2057" s="81"/>
      <c r="AY2057" s="81"/>
      <c r="AZ2057" s="81"/>
      <c r="BA2057" s="81"/>
      <c r="BB2057" s="81"/>
      <c r="BC2057" s="81"/>
      <c r="BD2057" s="81"/>
      <c r="BE2057" s="81"/>
      <c r="BF2057" s="81"/>
      <c r="BG2057" s="81"/>
      <c r="BH2057" s="81"/>
      <c r="BI2057" s="81"/>
      <c r="BJ2057" s="86"/>
      <c r="BK2057" s="86"/>
      <c r="BL2057" s="34"/>
      <c r="BM2057" s="86"/>
      <c r="BN2057" s="86"/>
      <c r="BO2057" s="86"/>
      <c r="BP2057" s="86"/>
      <c r="BQ2057" s="86"/>
      <c r="BR2057" s="86"/>
      <c r="BS2057" s="86"/>
      <c r="BT2057" s="86"/>
      <c r="BU2057" s="86"/>
      <c r="BV2057" s="86"/>
      <c r="BW2057" s="86"/>
      <c r="BX2057" s="86"/>
      <c r="BY2057" s="86"/>
      <c r="BZ2057" s="86"/>
      <c r="CA2057" s="86"/>
      <c r="CB2057" s="86"/>
      <c r="CC2057" s="86"/>
      <c r="CD2057" s="86"/>
      <c r="CE2057" s="86"/>
      <c r="CF2057" s="86"/>
      <c r="CG2057" s="86"/>
      <c r="CH2057" s="86"/>
      <c r="CI2057" s="86"/>
      <c r="CK2057" s="86"/>
      <c r="CS2057" s="1" t="s">
        <v>4323</v>
      </c>
    </row>
    <row r="2058" spans="1:97" ht="15.75" hidden="1" customHeight="1">
      <c r="A2058" s="86"/>
      <c r="B2058" s="106"/>
      <c r="C2058" s="81"/>
      <c r="D2058" s="106"/>
      <c r="E2058" s="106"/>
      <c r="F2058" s="106"/>
      <c r="G2058" s="106"/>
      <c r="H2058" s="106"/>
      <c r="I2058" s="106"/>
      <c r="J2058" s="106"/>
      <c r="K2058" s="106"/>
      <c r="L2058" s="106"/>
      <c r="M2058" s="81"/>
      <c r="N2058" s="81"/>
      <c r="O2058" s="81"/>
      <c r="P2058" s="81"/>
      <c r="Q2058" s="81"/>
      <c r="R2058" s="81"/>
      <c r="S2058" s="81"/>
      <c r="T2058" s="81"/>
      <c r="U2058" s="81"/>
      <c r="V2058" s="81"/>
      <c r="W2058" s="81"/>
      <c r="X2058" s="81"/>
      <c r="Y2058" s="81"/>
      <c r="Z2058" s="81"/>
      <c r="AA2058" s="81"/>
      <c r="AB2058" s="81"/>
      <c r="AC2058" s="81"/>
      <c r="AD2058" s="81"/>
      <c r="AE2058" s="81"/>
      <c r="AF2058" s="81"/>
      <c r="AG2058" s="81"/>
      <c r="AH2058" s="81"/>
      <c r="AI2058" s="81"/>
      <c r="AJ2058" s="81"/>
      <c r="AK2058" s="81"/>
      <c r="AL2058" s="81"/>
      <c r="AM2058" s="81"/>
      <c r="AN2058" s="81"/>
      <c r="AO2058" s="81"/>
      <c r="AP2058" s="81"/>
      <c r="AQ2058" s="81"/>
      <c r="AR2058" s="81"/>
      <c r="AS2058" s="81"/>
      <c r="AT2058" s="81"/>
      <c r="AU2058" s="81"/>
      <c r="AV2058" s="81"/>
      <c r="AW2058" s="81"/>
      <c r="AX2058" s="81"/>
      <c r="AY2058" s="81"/>
      <c r="AZ2058" s="81"/>
      <c r="BA2058" s="81"/>
      <c r="BB2058" s="81"/>
      <c r="BC2058" s="81"/>
      <c r="BD2058" s="81"/>
      <c r="BE2058" s="81"/>
      <c r="BF2058" s="81"/>
      <c r="BG2058" s="81"/>
      <c r="BH2058" s="81"/>
      <c r="BI2058" s="81"/>
      <c r="BJ2058" s="86"/>
      <c r="BK2058" s="86"/>
      <c r="BL2058" s="34"/>
      <c r="BM2058" s="86"/>
      <c r="BN2058" s="86"/>
      <c r="BO2058" s="86"/>
      <c r="BP2058" s="86"/>
      <c r="BQ2058" s="86"/>
      <c r="BR2058" s="86"/>
      <c r="BS2058" s="86"/>
      <c r="BT2058" s="86"/>
      <c r="BU2058" s="86"/>
      <c r="BV2058" s="86"/>
      <c r="BW2058" s="86"/>
      <c r="BX2058" s="86"/>
      <c r="BY2058" s="86"/>
      <c r="BZ2058" s="86"/>
      <c r="CA2058" s="86"/>
      <c r="CB2058" s="86"/>
      <c r="CC2058" s="86"/>
      <c r="CD2058" s="86"/>
      <c r="CE2058" s="86"/>
      <c r="CF2058" s="86"/>
      <c r="CG2058" s="86"/>
      <c r="CH2058" s="86"/>
      <c r="CI2058" s="86"/>
      <c r="CK2058" s="86"/>
      <c r="CS2058" s="1" t="s">
        <v>4324</v>
      </c>
    </row>
    <row r="2059" spans="1:97" ht="15.75" hidden="1" customHeight="1">
      <c r="A2059" s="86"/>
      <c r="B2059" s="106"/>
      <c r="C2059" s="81"/>
      <c r="D2059" s="106"/>
      <c r="E2059" s="106"/>
      <c r="F2059" s="106"/>
      <c r="G2059" s="106"/>
      <c r="H2059" s="106"/>
      <c r="I2059" s="106"/>
      <c r="J2059" s="106"/>
      <c r="K2059" s="106"/>
      <c r="L2059" s="106"/>
      <c r="M2059" s="81"/>
      <c r="N2059" s="81"/>
      <c r="O2059" s="81"/>
      <c r="P2059" s="81"/>
      <c r="Q2059" s="81"/>
      <c r="R2059" s="81"/>
      <c r="S2059" s="81"/>
      <c r="T2059" s="81"/>
      <c r="U2059" s="81"/>
      <c r="V2059" s="81"/>
      <c r="W2059" s="81"/>
      <c r="X2059" s="81"/>
      <c r="Y2059" s="81"/>
      <c r="Z2059" s="81"/>
      <c r="AA2059" s="81"/>
      <c r="AB2059" s="81"/>
      <c r="AC2059" s="81"/>
      <c r="AD2059" s="81"/>
      <c r="AE2059" s="81"/>
      <c r="AF2059" s="81"/>
      <c r="AG2059" s="81"/>
      <c r="AH2059" s="81"/>
      <c r="AI2059" s="81"/>
      <c r="AJ2059" s="81"/>
      <c r="AK2059" s="81"/>
      <c r="AL2059" s="81"/>
      <c r="AM2059" s="81"/>
      <c r="AN2059" s="81"/>
      <c r="AO2059" s="81"/>
      <c r="AP2059" s="81"/>
      <c r="AQ2059" s="81"/>
      <c r="AR2059" s="81"/>
      <c r="AS2059" s="81"/>
      <c r="AT2059" s="81"/>
      <c r="AU2059" s="81"/>
      <c r="AV2059" s="81"/>
      <c r="AW2059" s="81"/>
      <c r="AX2059" s="81"/>
      <c r="AY2059" s="81"/>
      <c r="AZ2059" s="81"/>
      <c r="BA2059" s="81"/>
      <c r="BB2059" s="81"/>
      <c r="BC2059" s="81"/>
      <c r="BD2059" s="81"/>
      <c r="BE2059" s="81"/>
      <c r="BF2059" s="81"/>
      <c r="BG2059" s="81"/>
      <c r="BH2059" s="81"/>
      <c r="BI2059" s="81"/>
      <c r="BJ2059" s="86"/>
      <c r="BK2059" s="86"/>
      <c r="BL2059" s="34"/>
      <c r="BM2059" s="86"/>
      <c r="BN2059" s="86"/>
      <c r="BO2059" s="86"/>
      <c r="BP2059" s="86"/>
      <c r="BQ2059" s="86"/>
      <c r="BR2059" s="86"/>
      <c r="BS2059" s="86"/>
      <c r="BT2059" s="86"/>
      <c r="BU2059" s="86"/>
      <c r="BV2059" s="86"/>
      <c r="BW2059" s="86"/>
      <c r="BX2059" s="86"/>
      <c r="BY2059" s="86"/>
      <c r="BZ2059" s="86"/>
      <c r="CS2059" s="1" t="s">
        <v>4325</v>
      </c>
    </row>
    <row r="2060" spans="1:97" ht="15.75" hidden="1" customHeight="1">
      <c r="A2060" s="86"/>
      <c r="B2060" s="106"/>
      <c r="C2060" s="81"/>
      <c r="D2060" s="106"/>
      <c r="E2060" s="106"/>
      <c r="F2060" s="106"/>
      <c r="G2060" s="106"/>
      <c r="H2060" s="106"/>
      <c r="I2060" s="106"/>
      <c r="J2060" s="106"/>
      <c r="K2060" s="106"/>
      <c r="L2060" s="106"/>
      <c r="M2060" s="81"/>
      <c r="N2060" s="81"/>
      <c r="O2060" s="81"/>
      <c r="P2060" s="81"/>
      <c r="Q2060" s="81"/>
      <c r="R2060" s="81"/>
      <c r="S2060" s="81"/>
      <c r="T2060" s="81"/>
      <c r="U2060" s="81"/>
      <c r="V2060" s="81"/>
      <c r="W2060" s="81"/>
      <c r="X2060" s="81"/>
      <c r="Y2060" s="81"/>
      <c r="Z2060" s="81"/>
      <c r="AA2060" s="81"/>
      <c r="AB2060" s="81"/>
      <c r="AC2060" s="81"/>
      <c r="AD2060" s="81"/>
      <c r="AE2060" s="81"/>
      <c r="AF2060" s="81"/>
      <c r="AG2060" s="81"/>
      <c r="AH2060" s="81"/>
      <c r="AI2060" s="81"/>
      <c r="AJ2060" s="81"/>
      <c r="AK2060" s="81"/>
      <c r="AL2060" s="81"/>
      <c r="AM2060" s="81"/>
      <c r="AN2060" s="81"/>
      <c r="AO2060" s="81"/>
      <c r="AP2060" s="81"/>
      <c r="AQ2060" s="81"/>
      <c r="AR2060" s="81"/>
      <c r="AS2060" s="81"/>
      <c r="AT2060" s="81"/>
      <c r="AU2060" s="81"/>
      <c r="AV2060" s="81"/>
      <c r="AW2060" s="81"/>
      <c r="AX2060" s="81"/>
      <c r="AY2060" s="81"/>
      <c r="AZ2060" s="81"/>
      <c r="BA2060" s="81"/>
      <c r="BB2060" s="81"/>
      <c r="BC2060" s="81"/>
      <c r="BD2060" s="81"/>
      <c r="BE2060" s="81"/>
      <c r="BF2060" s="81"/>
      <c r="BG2060" s="81"/>
      <c r="BH2060" s="81"/>
      <c r="BI2060" s="81"/>
      <c r="BJ2060" s="86"/>
      <c r="BK2060" s="86"/>
      <c r="BL2060" s="34"/>
      <c r="BM2060" s="86"/>
      <c r="BN2060" s="86"/>
      <c r="BO2060" s="86"/>
      <c r="BP2060" s="86"/>
      <c r="BQ2060" s="86"/>
      <c r="BR2060" s="86"/>
      <c r="BS2060" s="86"/>
      <c r="BT2060" s="86"/>
      <c r="BU2060" s="86"/>
      <c r="BV2060" s="86"/>
      <c r="BW2060" s="86"/>
      <c r="BX2060" s="86"/>
      <c r="BY2060" s="86"/>
      <c r="BZ2060" s="86"/>
      <c r="CS2060" s="1" t="s">
        <v>4326</v>
      </c>
    </row>
    <row r="2061" spans="1:97" ht="15.75" hidden="1" customHeight="1">
      <c r="A2061" s="86"/>
      <c r="B2061" s="106"/>
      <c r="C2061" s="81"/>
      <c r="D2061" s="106"/>
      <c r="E2061" s="106"/>
      <c r="F2061" s="106"/>
      <c r="G2061" s="106"/>
      <c r="H2061" s="106"/>
      <c r="I2061" s="106"/>
      <c r="J2061" s="106"/>
      <c r="K2061" s="106"/>
      <c r="L2061" s="106"/>
      <c r="M2061" s="81"/>
      <c r="N2061" s="81"/>
      <c r="O2061" s="81"/>
      <c r="P2061" s="81"/>
      <c r="Q2061" s="81"/>
      <c r="R2061" s="81"/>
      <c r="S2061" s="81"/>
      <c r="T2061" s="81"/>
      <c r="U2061" s="81"/>
      <c r="V2061" s="81"/>
      <c r="W2061" s="81"/>
      <c r="X2061" s="81"/>
      <c r="Y2061" s="81"/>
      <c r="Z2061" s="81"/>
      <c r="AA2061" s="81"/>
      <c r="AB2061" s="81"/>
      <c r="AC2061" s="81"/>
      <c r="AD2061" s="81"/>
      <c r="AE2061" s="81"/>
      <c r="AF2061" s="81"/>
      <c r="AG2061" s="81"/>
      <c r="AH2061" s="81"/>
      <c r="AI2061" s="81"/>
      <c r="AJ2061" s="81"/>
      <c r="AK2061" s="81"/>
      <c r="AL2061" s="81"/>
      <c r="AM2061" s="81"/>
      <c r="AN2061" s="81"/>
      <c r="AO2061" s="81"/>
      <c r="AP2061" s="81"/>
      <c r="AQ2061" s="81"/>
      <c r="AR2061" s="81"/>
      <c r="AS2061" s="81"/>
      <c r="AT2061" s="81"/>
      <c r="AU2061" s="81"/>
      <c r="AV2061" s="81"/>
      <c r="AW2061" s="81"/>
      <c r="AX2061" s="81"/>
      <c r="AY2061" s="81"/>
      <c r="AZ2061" s="81"/>
      <c r="BA2061" s="81"/>
      <c r="BB2061" s="81"/>
      <c r="BC2061" s="81"/>
      <c r="BD2061" s="81"/>
      <c r="BE2061" s="81"/>
      <c r="BF2061" s="81"/>
      <c r="BG2061" s="81"/>
      <c r="BH2061" s="81"/>
      <c r="BI2061" s="81"/>
      <c r="BJ2061" s="86"/>
      <c r="BK2061" s="86"/>
      <c r="BL2061" s="34"/>
      <c r="BM2061" s="86"/>
      <c r="BN2061" s="86"/>
      <c r="BO2061" s="86"/>
      <c r="BP2061" s="86"/>
      <c r="BQ2061" s="86"/>
      <c r="BR2061" s="86"/>
      <c r="BS2061" s="86"/>
      <c r="BT2061" s="86"/>
      <c r="BU2061" s="86"/>
      <c r="BV2061" s="86"/>
      <c r="BW2061" s="86"/>
      <c r="BX2061" s="86"/>
      <c r="BY2061" s="86"/>
      <c r="BZ2061" s="86"/>
      <c r="CS2061" s="1" t="s">
        <v>4327</v>
      </c>
    </row>
    <row r="2062" spans="1:97" ht="15.75" hidden="1" customHeight="1">
      <c r="A2062" s="86"/>
      <c r="B2062" s="106"/>
      <c r="C2062" s="81"/>
      <c r="D2062" s="106"/>
      <c r="E2062" s="106"/>
      <c r="F2062" s="106"/>
      <c r="G2062" s="106"/>
      <c r="H2062" s="106"/>
      <c r="I2062" s="106"/>
      <c r="J2062" s="106"/>
      <c r="K2062" s="106"/>
      <c r="L2062" s="106"/>
      <c r="M2062" s="81"/>
      <c r="N2062" s="81"/>
      <c r="O2062" s="81"/>
      <c r="P2062" s="81"/>
      <c r="Q2062" s="81"/>
      <c r="R2062" s="81"/>
      <c r="S2062" s="81"/>
      <c r="T2062" s="81"/>
      <c r="U2062" s="81"/>
      <c r="V2062" s="81"/>
      <c r="W2062" s="81"/>
      <c r="X2062" s="81"/>
      <c r="Y2062" s="81"/>
      <c r="Z2062" s="81"/>
      <c r="AA2062" s="81"/>
      <c r="AB2062" s="81"/>
      <c r="AC2062" s="81"/>
      <c r="AD2062" s="81"/>
      <c r="AE2062" s="81"/>
      <c r="AF2062" s="81"/>
      <c r="AG2062" s="81"/>
      <c r="AH2062" s="81"/>
      <c r="AI2062" s="81"/>
      <c r="AJ2062" s="81"/>
      <c r="AK2062" s="81"/>
      <c r="AL2062" s="81"/>
      <c r="AM2062" s="81"/>
      <c r="AN2062" s="81"/>
      <c r="AO2062" s="81"/>
      <c r="AP2062" s="81"/>
      <c r="AQ2062" s="81"/>
      <c r="AR2062" s="81"/>
      <c r="AS2062" s="81"/>
      <c r="AT2062" s="81"/>
      <c r="AU2062" s="81"/>
      <c r="AV2062" s="81"/>
      <c r="AW2062" s="81"/>
      <c r="AX2062" s="81"/>
      <c r="AY2062" s="81"/>
      <c r="AZ2062" s="81"/>
      <c r="BA2062" s="81"/>
      <c r="BB2062" s="81"/>
      <c r="BC2062" s="81"/>
      <c r="BD2062" s="81"/>
      <c r="BE2062" s="81"/>
      <c r="BF2062" s="81"/>
      <c r="BG2062" s="81"/>
      <c r="BH2062" s="81"/>
      <c r="BI2062" s="81"/>
      <c r="BJ2062" s="86"/>
      <c r="BK2062" s="86"/>
      <c r="BL2062" s="34"/>
      <c r="BM2062" s="86"/>
      <c r="BN2062" s="86"/>
      <c r="BO2062" s="86"/>
      <c r="BP2062" s="86"/>
      <c r="BQ2062" s="86"/>
      <c r="BR2062" s="86"/>
      <c r="BS2062" s="86"/>
      <c r="BT2062" s="86"/>
      <c r="BU2062" s="86"/>
      <c r="BV2062" s="86"/>
      <c r="BW2062" s="86"/>
      <c r="BX2062" s="86"/>
      <c r="BY2062" s="86"/>
      <c r="BZ2062" s="86"/>
      <c r="CS2062" s="1" t="s">
        <v>4328</v>
      </c>
    </row>
    <row r="2063" spans="1:97" ht="15.75" hidden="1" customHeight="1">
      <c r="A2063" s="86"/>
      <c r="B2063" s="106"/>
      <c r="C2063" s="81"/>
      <c r="D2063" s="106"/>
      <c r="E2063" s="106"/>
      <c r="F2063" s="106"/>
      <c r="G2063" s="106"/>
      <c r="H2063" s="106"/>
      <c r="I2063" s="106"/>
      <c r="J2063" s="106"/>
      <c r="K2063" s="106"/>
      <c r="L2063" s="106"/>
      <c r="M2063" s="81"/>
      <c r="N2063" s="81"/>
      <c r="O2063" s="81"/>
      <c r="P2063" s="81"/>
      <c r="Q2063" s="81"/>
      <c r="R2063" s="81"/>
      <c r="S2063" s="81"/>
      <c r="T2063" s="81"/>
      <c r="U2063" s="81"/>
      <c r="V2063" s="81"/>
      <c r="W2063" s="81"/>
      <c r="X2063" s="81"/>
      <c r="Y2063" s="81"/>
      <c r="Z2063" s="81"/>
      <c r="AA2063" s="81"/>
      <c r="AB2063" s="81"/>
      <c r="AC2063" s="81"/>
      <c r="AD2063" s="81"/>
      <c r="AE2063" s="81"/>
      <c r="AF2063" s="81"/>
      <c r="AG2063" s="81"/>
      <c r="AH2063" s="81"/>
      <c r="AI2063" s="81"/>
      <c r="AJ2063" s="81"/>
      <c r="AK2063" s="81"/>
      <c r="AL2063" s="81"/>
      <c r="AM2063" s="81"/>
      <c r="AN2063" s="81"/>
      <c r="AO2063" s="81"/>
      <c r="AP2063" s="81"/>
      <c r="AQ2063" s="81"/>
      <c r="AR2063" s="81"/>
      <c r="AS2063" s="81"/>
      <c r="AT2063" s="81"/>
      <c r="AU2063" s="81"/>
      <c r="AV2063" s="81"/>
      <c r="AW2063" s="81"/>
      <c r="AX2063" s="81"/>
      <c r="AY2063" s="81"/>
      <c r="AZ2063" s="81"/>
      <c r="BA2063" s="81"/>
      <c r="BB2063" s="81"/>
      <c r="BC2063" s="81"/>
      <c r="BD2063" s="81"/>
      <c r="BE2063" s="81"/>
      <c r="BF2063" s="81"/>
      <c r="BG2063" s="81"/>
      <c r="BH2063" s="81"/>
      <c r="BI2063" s="81"/>
      <c r="BJ2063" s="86"/>
      <c r="BK2063" s="86"/>
      <c r="BL2063" s="34"/>
      <c r="BM2063" s="86"/>
      <c r="BN2063" s="86"/>
      <c r="BO2063" s="86"/>
      <c r="BP2063" s="86"/>
      <c r="BQ2063" s="86"/>
      <c r="BR2063" s="86"/>
      <c r="BS2063" s="86"/>
      <c r="BT2063" s="86"/>
      <c r="BU2063" s="86"/>
      <c r="BV2063" s="86"/>
      <c r="BW2063" s="86"/>
      <c r="BX2063" s="86"/>
      <c r="BY2063" s="86"/>
      <c r="BZ2063" s="86"/>
      <c r="CS2063" s="1" t="s">
        <v>4329</v>
      </c>
    </row>
    <row r="2064" spans="1:97" ht="15.75" hidden="1" customHeight="1">
      <c r="A2064" s="86"/>
      <c r="B2064" s="106"/>
      <c r="C2064" s="81"/>
      <c r="D2064" s="106"/>
      <c r="E2064" s="106"/>
      <c r="F2064" s="106"/>
      <c r="G2064" s="106"/>
      <c r="H2064" s="106"/>
      <c r="I2064" s="106"/>
      <c r="J2064" s="106"/>
      <c r="K2064" s="106"/>
      <c r="L2064" s="106"/>
      <c r="M2064" s="81"/>
      <c r="N2064" s="81"/>
      <c r="O2064" s="81"/>
      <c r="P2064" s="81"/>
      <c r="Q2064" s="81"/>
      <c r="R2064" s="81"/>
      <c r="S2064" s="81"/>
      <c r="T2064" s="81"/>
      <c r="U2064" s="81"/>
      <c r="V2064" s="81"/>
      <c r="W2064" s="81"/>
      <c r="X2064" s="81"/>
      <c r="Y2064" s="81"/>
      <c r="Z2064" s="81"/>
      <c r="AA2064" s="81"/>
      <c r="AB2064" s="81"/>
      <c r="AC2064" s="81"/>
      <c r="AD2064" s="81"/>
      <c r="AE2064" s="81"/>
      <c r="AF2064" s="81"/>
      <c r="AG2064" s="81"/>
      <c r="AH2064" s="81"/>
      <c r="AI2064" s="81"/>
      <c r="AJ2064" s="81"/>
      <c r="AK2064" s="81"/>
      <c r="AL2064" s="81"/>
      <c r="AM2064" s="81"/>
      <c r="AN2064" s="81"/>
      <c r="AO2064" s="81"/>
      <c r="AP2064" s="81"/>
      <c r="AQ2064" s="81"/>
      <c r="BH2064" s="81"/>
      <c r="BI2064" s="81"/>
      <c r="BJ2064" s="86"/>
      <c r="BK2064" s="86"/>
      <c r="BL2064" s="34"/>
      <c r="BM2064" s="86"/>
      <c r="BN2064" s="86"/>
      <c r="BO2064" s="86"/>
      <c r="BP2064" s="86"/>
      <c r="BQ2064" s="86"/>
      <c r="BR2064" s="86"/>
      <c r="BS2064" s="86"/>
      <c r="BT2064" s="86"/>
      <c r="BU2064" s="86"/>
      <c r="BV2064" s="86"/>
      <c r="BW2064" s="86"/>
      <c r="BX2064" s="86"/>
      <c r="BY2064" s="86"/>
      <c r="BZ2064" s="86"/>
      <c r="CS2064" s="1" t="s">
        <v>4330</v>
      </c>
    </row>
    <row r="2065" spans="1:109" ht="15.75" hidden="1" customHeight="1">
      <c r="A2065" s="86"/>
      <c r="BL2065" s="34"/>
      <c r="CS2065" s="1" t="s">
        <v>4331</v>
      </c>
    </row>
    <row r="2066" spans="1:109" ht="15.75" hidden="1" customHeight="1">
      <c r="A2066" s="86"/>
      <c r="BL2066" s="34"/>
      <c r="CS2066" s="1" t="s">
        <v>4332</v>
      </c>
    </row>
    <row r="2067" spans="1:109" ht="15.75" hidden="1" customHeight="1">
      <c r="A2067" s="86"/>
      <c r="BL2067" s="34"/>
      <c r="CS2067" s="1" t="s">
        <v>4333</v>
      </c>
    </row>
    <row r="2068" spans="1:109" ht="15.75" hidden="1" customHeight="1">
      <c r="A2068" s="86"/>
      <c r="BL2068" s="34"/>
      <c r="CS2068" s="1" t="s">
        <v>4334</v>
      </c>
    </row>
    <row r="2069" spans="1:109" ht="15.75" hidden="1" customHeight="1">
      <c r="A2069" s="86"/>
      <c r="BL2069" s="34"/>
      <c r="CS2069" s="1" t="s">
        <v>4335</v>
      </c>
    </row>
    <row r="2070" spans="1:109" ht="15.75" hidden="1" customHeight="1">
      <c r="BL2070" s="34"/>
      <c r="CS2070" s="1" t="s">
        <v>4336</v>
      </c>
    </row>
    <row r="2071" spans="1:109" ht="17.25" hidden="1" customHeight="1">
      <c r="BL2071" s="34"/>
      <c r="CS2071" s="1" t="s">
        <v>4337</v>
      </c>
    </row>
    <row r="2072" spans="1:109" ht="17.25" hidden="1" customHeight="1">
      <c r="BL2072" s="34"/>
      <c r="CS2072" s="1" t="s">
        <v>4338</v>
      </c>
    </row>
    <row r="2073" spans="1:109" ht="17.25" hidden="1" customHeight="1">
      <c r="BL2073" s="34"/>
      <c r="CS2073" s="1" t="s">
        <v>4339</v>
      </c>
    </row>
    <row r="2074" spans="1:109" ht="17.25" hidden="1" customHeight="1">
      <c r="BL2074" s="34"/>
      <c r="CS2074" s="1" t="s">
        <v>4340</v>
      </c>
    </row>
    <row r="2075" spans="1:109" ht="17.25" hidden="1" customHeight="1">
      <c r="BL2075" s="34"/>
      <c r="CS2075" s="1" t="s">
        <v>4341</v>
      </c>
    </row>
    <row r="2076" spans="1:109" ht="17.25" hidden="1" customHeight="1">
      <c r="BL2076" s="34"/>
      <c r="CS2076" s="1" t="s">
        <v>4342</v>
      </c>
      <c r="DC2076" s="426"/>
    </row>
    <row r="2077" spans="1:109" ht="17.25" hidden="1" customHeight="1">
      <c r="BL2077" s="34"/>
      <c r="CS2077" s="1" t="s">
        <v>4343</v>
      </c>
    </row>
    <row r="2078" spans="1:109" s="425" customFormat="1" ht="17.25" hidden="1" customHeight="1">
      <c r="A2078" s="6"/>
      <c r="B2078" s="423"/>
      <c r="C2078" s="50"/>
      <c r="D2078" s="423"/>
      <c r="E2078" s="423"/>
      <c r="F2078" s="423"/>
      <c r="G2078" s="423"/>
      <c r="H2078" s="423"/>
      <c r="I2078" s="423"/>
      <c r="J2078" s="423"/>
      <c r="K2078" s="423"/>
      <c r="L2078" s="423"/>
      <c r="M2078" s="50"/>
      <c r="N2078" s="50"/>
      <c r="O2078" s="50"/>
      <c r="P2078" s="50"/>
      <c r="Q2078" s="50"/>
      <c r="R2078" s="50"/>
      <c r="S2078" s="50"/>
      <c r="T2078" s="50"/>
      <c r="U2078" s="50"/>
      <c r="V2078" s="50"/>
      <c r="W2078" s="50"/>
      <c r="X2078" s="50"/>
      <c r="Y2078" s="50"/>
      <c r="Z2078" s="50"/>
      <c r="AA2078" s="50"/>
      <c r="AB2078" s="50"/>
      <c r="AC2078" s="50"/>
      <c r="AD2078" s="50"/>
      <c r="AE2078" s="50"/>
      <c r="AF2078" s="50"/>
      <c r="AG2078" s="50"/>
      <c r="AH2078" s="50"/>
      <c r="AI2078" s="50"/>
      <c r="AJ2078" s="50"/>
      <c r="AK2078" s="50"/>
      <c r="AL2078" s="50"/>
      <c r="AM2078" s="50"/>
      <c r="AN2078" s="50"/>
      <c r="AO2078" s="50"/>
      <c r="AP2078" s="50"/>
      <c r="AQ2078" s="50"/>
      <c r="AR2078" s="50"/>
      <c r="AS2078" s="50"/>
      <c r="AT2078" s="50"/>
      <c r="AU2078" s="50"/>
      <c r="AV2078" s="50"/>
      <c r="AW2078" s="50"/>
      <c r="AX2078" s="50"/>
      <c r="AY2078" s="50"/>
      <c r="AZ2078" s="50"/>
      <c r="BA2078" s="50"/>
      <c r="BB2078" s="50"/>
      <c r="BC2078" s="50"/>
      <c r="BD2078" s="50"/>
      <c r="BE2078" s="50"/>
      <c r="BF2078" s="50"/>
      <c r="BG2078" s="50"/>
      <c r="BH2078" s="50"/>
      <c r="BI2078" s="50"/>
      <c r="BJ2078" s="6"/>
      <c r="BK2078" s="6"/>
      <c r="BL2078" s="34"/>
      <c r="BM2078" s="6"/>
      <c r="BN2078" s="6"/>
      <c r="BO2078" s="8"/>
      <c r="BP2078" s="8"/>
      <c r="BQ2078" s="8"/>
      <c r="BR2078" s="8"/>
      <c r="BS2078" s="8"/>
      <c r="BT2078" s="8"/>
      <c r="BU2078" s="8"/>
      <c r="BV2078" s="8"/>
      <c r="BW2078" s="8"/>
      <c r="BX2078" s="8"/>
      <c r="BY2078" s="8"/>
      <c r="BZ2078" s="8"/>
      <c r="CA2078" s="120"/>
      <c r="CB2078" s="120"/>
      <c r="CC2078" s="120"/>
      <c r="CD2078" s="120"/>
      <c r="CE2078" s="120"/>
      <c r="CF2078" s="120"/>
      <c r="CG2078" s="120"/>
      <c r="CH2078" s="120"/>
      <c r="CI2078" s="120"/>
      <c r="CJ2078" s="120"/>
      <c r="CK2078" s="120"/>
      <c r="CL2078" s="120"/>
      <c r="CM2078" s="120"/>
      <c r="CN2078" s="120"/>
      <c r="CO2078" s="120"/>
      <c r="CP2078" s="120"/>
      <c r="CQ2078" s="120"/>
      <c r="CR2078" s="1"/>
      <c r="CS2078" s="1" t="s">
        <v>4344</v>
      </c>
      <c r="DB2078" s="426"/>
      <c r="DC2078" s="424"/>
      <c r="DD2078" s="426"/>
      <c r="DE2078" s="426"/>
    </row>
    <row r="2079" spans="1:109" ht="17.25" hidden="1" customHeight="1">
      <c r="BL2079" s="34"/>
      <c r="CS2079" s="210"/>
    </row>
    <row r="2080" spans="1:109" ht="17.25" hidden="1" customHeight="1">
      <c r="BL2080" s="34"/>
    </row>
    <row r="2081" spans="1:78" ht="17.25" hidden="1" customHeight="1">
      <c r="BL2081" s="34"/>
    </row>
    <row r="2082" spans="1:78" ht="17.25" hidden="1" customHeight="1">
      <c r="BL2082" s="34"/>
    </row>
    <row r="2083" spans="1:78" ht="17.25" hidden="1" customHeight="1">
      <c r="AR2083" s="61"/>
      <c r="AS2083" s="61"/>
      <c r="AT2083" s="61"/>
      <c r="AU2083" s="61"/>
      <c r="AV2083" s="61"/>
      <c r="AW2083" s="61"/>
      <c r="AX2083" s="61"/>
      <c r="AY2083" s="61"/>
      <c r="AZ2083" s="61"/>
      <c r="BA2083" s="61"/>
      <c r="BB2083" s="61"/>
      <c r="BC2083" s="61"/>
      <c r="BD2083" s="61"/>
      <c r="BE2083" s="61"/>
      <c r="BF2083" s="61"/>
      <c r="BG2083" s="61"/>
      <c r="BL2083" s="34"/>
    </row>
    <row r="2084" spans="1:78" ht="17.25" hidden="1" customHeight="1">
      <c r="B2084" s="59"/>
      <c r="C2084" s="61"/>
      <c r="D2084" s="59"/>
      <c r="E2084" s="59"/>
      <c r="F2084" s="59"/>
      <c r="G2084" s="59"/>
      <c r="H2084" s="59"/>
      <c r="I2084" s="59"/>
      <c r="J2084" s="59"/>
      <c r="K2084" s="59"/>
      <c r="L2084" s="59"/>
      <c r="M2084" s="61"/>
      <c r="N2084" s="61"/>
      <c r="O2084" s="61"/>
      <c r="P2084" s="61"/>
      <c r="Q2084" s="61"/>
      <c r="R2084" s="61"/>
      <c r="S2084" s="61"/>
      <c r="T2084" s="61"/>
      <c r="U2084" s="61"/>
      <c r="V2084" s="61"/>
      <c r="W2084" s="61"/>
      <c r="X2084" s="61"/>
      <c r="Y2084" s="61"/>
      <c r="Z2084" s="61"/>
      <c r="AA2084" s="61"/>
      <c r="AB2084" s="61"/>
      <c r="AC2084" s="61"/>
      <c r="AD2084" s="61"/>
      <c r="AE2084" s="61"/>
      <c r="AF2084" s="61"/>
      <c r="AG2084" s="61"/>
      <c r="AH2084" s="61"/>
      <c r="AI2084" s="61"/>
      <c r="AJ2084" s="61"/>
      <c r="AK2084" s="61"/>
      <c r="AL2084" s="61"/>
      <c r="AM2084" s="61"/>
      <c r="AN2084" s="61"/>
      <c r="AO2084" s="61"/>
      <c r="AP2084" s="61"/>
      <c r="AQ2084" s="61"/>
      <c r="BH2084" s="61"/>
      <c r="BI2084" s="121"/>
      <c r="BJ2084" s="120"/>
      <c r="BK2084" s="120"/>
      <c r="BL2084" s="421"/>
      <c r="BM2084" s="210"/>
      <c r="BN2084" s="210"/>
      <c r="BO2084" s="422"/>
      <c r="BP2084" s="422"/>
      <c r="BQ2084" s="422"/>
      <c r="BR2084" s="422"/>
      <c r="BS2084" s="422"/>
      <c r="BT2084" s="422"/>
      <c r="BU2084" s="422"/>
      <c r="BV2084" s="422"/>
      <c r="BW2084" s="422"/>
      <c r="BX2084" s="422"/>
      <c r="BY2084" s="422"/>
      <c r="BZ2084" s="422"/>
    </row>
    <row r="2089" spans="1:78" ht="17.25" hidden="1" customHeight="1">
      <c r="A2089" s="1"/>
    </row>
  </sheetData>
  <sheetProtection algorithmName="SHA-512" hashValue="f7cIRBC1Y2oWQiZiCeKfE4KjBCP4+ki1sSt+MODa03WnDSDJiQVQWrAqoNuSuDcL+0vV1Fd5iPM8swqEDfTWHA==" saltValue="G6/t96/qlCMop9LdE53iQw==" spinCount="100000" sheet="1" objects="1" scenarios="1"/>
  <mergeCells count="856">
    <mergeCell ref="C10:AM10"/>
    <mergeCell ref="M76:O76"/>
    <mergeCell ref="AJ76:AM76"/>
    <mergeCell ref="M77:Z77"/>
    <mergeCell ref="G75:L75"/>
    <mergeCell ref="G67:L67"/>
    <mergeCell ref="AG70:AM70"/>
    <mergeCell ref="G76:L77"/>
    <mergeCell ref="AC64:AM64"/>
    <mergeCell ref="M23:O23"/>
    <mergeCell ref="M31:O32"/>
    <mergeCell ref="C15:C20"/>
    <mergeCell ref="U12:V13"/>
    <mergeCell ref="S24:AM24"/>
    <mergeCell ref="T21:AM21"/>
    <mergeCell ref="D24:L25"/>
    <mergeCell ref="G58:L58"/>
    <mergeCell ref="R56:R57"/>
    <mergeCell ref="G40:AM40"/>
    <mergeCell ref="AD41:AM41"/>
    <mergeCell ref="M41:R41"/>
    <mergeCell ref="O46:P46"/>
    <mergeCell ref="M26:R26"/>
    <mergeCell ref="X47:Y47"/>
    <mergeCell ref="C215:L215"/>
    <mergeCell ref="G217:I222"/>
    <mergeCell ref="J217:L217"/>
    <mergeCell ref="M217:U217"/>
    <mergeCell ref="V217:AM218"/>
    <mergeCell ref="J218:L218"/>
    <mergeCell ref="G166:L171"/>
    <mergeCell ref="G163:L165"/>
    <mergeCell ref="AE169:AF169"/>
    <mergeCell ref="C216:L216"/>
    <mergeCell ref="C208:L209"/>
    <mergeCell ref="P222:R222"/>
    <mergeCell ref="T222:V222"/>
    <mergeCell ref="W222:AM222"/>
    <mergeCell ref="J219:L219"/>
    <mergeCell ref="M219:P219"/>
    <mergeCell ref="Q219:U219"/>
    <mergeCell ref="V219:X219"/>
    <mergeCell ref="J221:L221"/>
    <mergeCell ref="C217:F223"/>
    <mergeCell ref="J220:L220"/>
    <mergeCell ref="AK219:AM219"/>
    <mergeCell ref="M220:N220"/>
    <mergeCell ref="P220:R220"/>
    <mergeCell ref="Y98:AM99"/>
    <mergeCell ref="V149:W149"/>
    <mergeCell ref="AB166:AM166"/>
    <mergeCell ref="Y147:AM148"/>
    <mergeCell ref="S159:AM159"/>
    <mergeCell ref="M160:O160"/>
    <mergeCell ref="C158:AH158"/>
    <mergeCell ref="D159:F171"/>
    <mergeCell ref="AE170:AF170"/>
    <mergeCell ref="AB170:AD170"/>
    <mergeCell ref="M166:Z166"/>
    <mergeCell ref="P153:Q153"/>
    <mergeCell ref="S153:T153"/>
    <mergeCell ref="V153:W153"/>
    <mergeCell ref="Y153:AM154"/>
    <mergeCell ref="AK168:AL168"/>
    <mergeCell ref="AB169:AD169"/>
    <mergeCell ref="S162:T162"/>
    <mergeCell ref="V162:W162"/>
    <mergeCell ref="M164:W164"/>
    <mergeCell ref="M165:W165"/>
    <mergeCell ref="AH168:AI168"/>
    <mergeCell ref="AJ119:AM119"/>
    <mergeCell ref="X163:X165"/>
    <mergeCell ref="M119:O119"/>
    <mergeCell ref="V103:V104"/>
    <mergeCell ref="W103:AD104"/>
    <mergeCell ref="C106:AM107"/>
    <mergeCell ref="M115:AL116"/>
    <mergeCell ref="G118:L118"/>
    <mergeCell ref="W118:AM118"/>
    <mergeCell ref="P94:Q94"/>
    <mergeCell ref="M103:U104"/>
    <mergeCell ref="C103:C104"/>
    <mergeCell ref="P96:Q96"/>
    <mergeCell ref="V95:W95"/>
    <mergeCell ref="S96:T96"/>
    <mergeCell ref="P100:Q100"/>
    <mergeCell ref="S100:T100"/>
    <mergeCell ref="G94:L95"/>
    <mergeCell ref="G96:L97"/>
    <mergeCell ref="C52:C101"/>
    <mergeCell ref="M54:Z54"/>
    <mergeCell ref="M52:V52"/>
    <mergeCell ref="M56:O57"/>
    <mergeCell ref="P56:Q57"/>
    <mergeCell ref="P92:Q92"/>
    <mergeCell ref="P91:Q91"/>
    <mergeCell ref="N91:O91"/>
    <mergeCell ref="G84:L85"/>
    <mergeCell ref="V176:W176"/>
    <mergeCell ref="G177:L177"/>
    <mergeCell ref="G175:L175"/>
    <mergeCell ref="G178:L180"/>
    <mergeCell ref="G90:L91"/>
    <mergeCell ref="N85:O85"/>
    <mergeCell ref="P85:Q85"/>
    <mergeCell ref="S85:T85"/>
    <mergeCell ref="G159:L159"/>
    <mergeCell ref="G119:L119"/>
    <mergeCell ref="N90:O90"/>
    <mergeCell ref="N101:O101"/>
    <mergeCell ref="P101:Q101"/>
    <mergeCell ref="S101:T101"/>
    <mergeCell ref="V101:W101"/>
    <mergeCell ref="N94:O94"/>
    <mergeCell ref="N96:O96"/>
    <mergeCell ref="N95:O95"/>
    <mergeCell ref="S94:T94"/>
    <mergeCell ref="V96:W96"/>
    <mergeCell ref="N100:O100"/>
    <mergeCell ref="V97:W97"/>
    <mergeCell ref="D132:F154"/>
    <mergeCell ref="S151:T151"/>
    <mergeCell ref="P146:Q146"/>
    <mergeCell ref="S146:T146"/>
    <mergeCell ref="N141:O141"/>
    <mergeCell ref="P141:Q141"/>
    <mergeCell ref="S141:T141"/>
    <mergeCell ref="N151:O151"/>
    <mergeCell ref="N142:O142"/>
    <mergeCell ref="G143:L144"/>
    <mergeCell ref="P154:Q154"/>
    <mergeCell ref="G153:L154"/>
    <mergeCell ref="N153:O153"/>
    <mergeCell ref="N140:O140"/>
    <mergeCell ref="S143:T143"/>
    <mergeCell ref="P152:Q152"/>
    <mergeCell ref="G137:L138"/>
    <mergeCell ref="N139:O139"/>
    <mergeCell ref="P138:Q138"/>
    <mergeCell ref="S139:T139"/>
    <mergeCell ref="P139:Q139"/>
    <mergeCell ref="P143:Q143"/>
    <mergeCell ref="P144:Q144"/>
    <mergeCell ref="S136:T136"/>
    <mergeCell ref="V83:W83"/>
    <mergeCell ref="V85:W85"/>
    <mergeCell ref="G86:L87"/>
    <mergeCell ref="G88:L89"/>
    <mergeCell ref="Y84:AM85"/>
    <mergeCell ref="P86:Q86"/>
    <mergeCell ref="S87:T87"/>
    <mergeCell ref="V87:W87"/>
    <mergeCell ref="G82:L83"/>
    <mergeCell ref="S82:T82"/>
    <mergeCell ref="N86:O86"/>
    <mergeCell ref="N84:O84"/>
    <mergeCell ref="N87:O87"/>
    <mergeCell ref="N89:O89"/>
    <mergeCell ref="P88:Q88"/>
    <mergeCell ref="S88:T88"/>
    <mergeCell ref="S86:T86"/>
    <mergeCell ref="Y86:AM87"/>
    <mergeCell ref="P93:Q93"/>
    <mergeCell ref="V88:W88"/>
    <mergeCell ref="S92:T92"/>
    <mergeCell ref="P90:Q90"/>
    <mergeCell ref="S90:T90"/>
    <mergeCell ref="V90:W90"/>
    <mergeCell ref="P89:Q89"/>
    <mergeCell ref="S89:T89"/>
    <mergeCell ref="V89:W89"/>
    <mergeCell ref="S93:T93"/>
    <mergeCell ref="V93:W93"/>
    <mergeCell ref="S91:T91"/>
    <mergeCell ref="V91:W91"/>
    <mergeCell ref="Q48:AM48"/>
    <mergeCell ref="AE47:AF47"/>
    <mergeCell ref="AH47:AI47"/>
    <mergeCell ref="AT35:BG35"/>
    <mergeCell ref="AT34:BG34"/>
    <mergeCell ref="AT37:BG37"/>
    <mergeCell ref="AT38:BG38"/>
    <mergeCell ref="AT40:BG40"/>
    <mergeCell ref="AR41:AS41"/>
    <mergeCell ref="AR40:AS40"/>
    <mergeCell ref="AT39:BG39"/>
    <mergeCell ref="AT45:BG45"/>
    <mergeCell ref="AT41:BG41"/>
    <mergeCell ref="AT36:BG36"/>
    <mergeCell ref="AT42:BG42"/>
    <mergeCell ref="AT43:BG43"/>
    <mergeCell ref="AT44:BG44"/>
    <mergeCell ref="AR36:AS36"/>
    <mergeCell ref="AR37:AS37"/>
    <mergeCell ref="AR42:AR46"/>
    <mergeCell ref="X46:AM46"/>
    <mergeCell ref="AT46:BG46"/>
    <mergeCell ref="R46:S46"/>
    <mergeCell ref="M28:AA28"/>
    <mergeCell ref="AJ29:AM29"/>
    <mergeCell ref="T36:V36"/>
    <mergeCell ref="M36:N36"/>
    <mergeCell ref="M27:O27"/>
    <mergeCell ref="M39:O39"/>
    <mergeCell ref="Y38:AM38"/>
    <mergeCell ref="AJ31:AM31"/>
    <mergeCell ref="M34:N34"/>
    <mergeCell ref="P34:R34"/>
    <mergeCell ref="V27:AM27"/>
    <mergeCell ref="AT30:BG30"/>
    <mergeCell ref="AR26:AS26"/>
    <mergeCell ref="AT24:BG24"/>
    <mergeCell ref="AT26:BG26"/>
    <mergeCell ref="AT28:BG28"/>
    <mergeCell ref="M50:R50"/>
    <mergeCell ref="I50:L50"/>
    <mergeCell ref="G44:H50"/>
    <mergeCell ref="S50:AM50"/>
    <mergeCell ref="AH42:AM42"/>
    <mergeCell ref="I46:L46"/>
    <mergeCell ref="T26:AA26"/>
    <mergeCell ref="U47:V47"/>
    <mergeCell ref="AA33:AM33"/>
    <mergeCell ref="T34:V34"/>
    <mergeCell ref="AD42:AG42"/>
    <mergeCell ref="D36:L36"/>
    <mergeCell ref="I41:L42"/>
    <mergeCell ref="D34:L35"/>
    <mergeCell ref="AJ32:AM32"/>
    <mergeCell ref="M30:AM30"/>
    <mergeCell ref="W36:AM36"/>
    <mergeCell ref="W34:AM34"/>
    <mergeCell ref="M49:R49"/>
    <mergeCell ref="AT29:BG29"/>
    <mergeCell ref="AR28:AR29"/>
    <mergeCell ref="AT12:BG12"/>
    <mergeCell ref="AR18:AS18"/>
    <mergeCell ref="AT14:BG14"/>
    <mergeCell ref="AT13:BG13"/>
    <mergeCell ref="AT15:BG15"/>
    <mergeCell ref="AT18:BG18"/>
    <mergeCell ref="AR15:AS15"/>
    <mergeCell ref="AR13:AS13"/>
    <mergeCell ref="AR14:AS14"/>
    <mergeCell ref="AR24:AS24"/>
    <mergeCell ref="U56:U57"/>
    <mergeCell ref="D52:F79"/>
    <mergeCell ref="I70:L70"/>
    <mergeCell ref="AA77:AM77"/>
    <mergeCell ref="C51:AH51"/>
    <mergeCell ref="M53:O53"/>
    <mergeCell ref="G59:L59"/>
    <mergeCell ref="AR30:AS30"/>
    <mergeCell ref="R47:S47"/>
    <mergeCell ref="AK47:AM47"/>
    <mergeCell ref="M48:P48"/>
    <mergeCell ref="S41:AC41"/>
    <mergeCell ref="S42:AC42"/>
    <mergeCell ref="M33:Z33"/>
    <mergeCell ref="T39:AM39"/>
    <mergeCell ref="AH37:AM37"/>
    <mergeCell ref="AH45:AM45"/>
    <mergeCell ref="M45:R45"/>
    <mergeCell ref="Q37:AE37"/>
    <mergeCell ref="P36:R36"/>
    <mergeCell ref="O37:P37"/>
    <mergeCell ref="G41:H42"/>
    <mergeCell ref="S49:AM49"/>
    <mergeCell ref="M42:R42"/>
    <mergeCell ref="I47:L48"/>
    <mergeCell ref="U46:V46"/>
    <mergeCell ref="O47:P47"/>
    <mergeCell ref="D37:L39"/>
    <mergeCell ref="M47:N47"/>
    <mergeCell ref="AK5:AO5"/>
    <mergeCell ref="AG4:AI4"/>
    <mergeCell ref="AR38:AS38"/>
    <mergeCell ref="AR34:AS34"/>
    <mergeCell ref="J5:L5"/>
    <mergeCell ref="AB6:AD6"/>
    <mergeCell ref="AM4:AO4"/>
    <mergeCell ref="D5:F5"/>
    <mergeCell ref="W5:Y5"/>
    <mergeCell ref="M5:O5"/>
    <mergeCell ref="P5:S5"/>
    <mergeCell ref="T5:V5"/>
    <mergeCell ref="K6:M6"/>
    <mergeCell ref="M38:X38"/>
    <mergeCell ref="D31:L32"/>
    <mergeCell ref="AR9:BG10"/>
    <mergeCell ref="AR11:AS11"/>
    <mergeCell ref="AT11:BG11"/>
    <mergeCell ref="AR12:AS12"/>
    <mergeCell ref="AT33:BG33"/>
    <mergeCell ref="AR33:AS33"/>
    <mergeCell ref="T320:V320"/>
    <mergeCell ref="M222:N222"/>
    <mergeCell ref="B4:C6"/>
    <mergeCell ref="Y4:Z4"/>
    <mergeCell ref="N6:Q6"/>
    <mergeCell ref="U6:X6"/>
    <mergeCell ref="G4:I4"/>
    <mergeCell ref="V4:X4"/>
    <mergeCell ref="D4:F4"/>
    <mergeCell ref="R6:T6"/>
    <mergeCell ref="Z5:AB5"/>
    <mergeCell ref="AA4:AC4"/>
    <mergeCell ref="S4:U4"/>
    <mergeCell ref="M4:O4"/>
    <mergeCell ref="G5:I5"/>
    <mergeCell ref="AC5:AF5"/>
    <mergeCell ref="Y6:AA6"/>
    <mergeCell ref="D6:G6"/>
    <mergeCell ref="H6:J6"/>
    <mergeCell ref="G56:L57"/>
    <mergeCell ref="D40:F50"/>
    <mergeCell ref="I44:L45"/>
    <mergeCell ref="AB26:AM26"/>
    <mergeCell ref="O229:P229"/>
    <mergeCell ref="R229:S229"/>
    <mergeCell ref="T324:V324"/>
    <mergeCell ref="T318:V318"/>
    <mergeCell ref="T319:V319"/>
    <mergeCell ref="T321:V321"/>
    <mergeCell ref="M204:W205"/>
    <mergeCell ref="X204:Y205"/>
    <mergeCell ref="S227:U227"/>
    <mergeCell ref="W227:Z227"/>
    <mergeCell ref="T323:V323"/>
    <mergeCell ref="Y208:Z209"/>
    <mergeCell ref="V208:X209"/>
    <mergeCell ref="Y219:AA219"/>
    <mergeCell ref="M228:N228"/>
    <mergeCell ref="O228:P228"/>
    <mergeCell ref="R228:S228"/>
    <mergeCell ref="U228:V228"/>
    <mergeCell ref="X228:AM228"/>
    <mergeCell ref="AC216:AM216"/>
    <mergeCell ref="W216:AB216"/>
    <mergeCell ref="T322:V322"/>
    <mergeCell ref="AJ55:AM55"/>
    <mergeCell ref="C232:AH232"/>
    <mergeCell ref="AI232:AM232"/>
    <mergeCell ref="D227:F231"/>
    <mergeCell ref="G227:L227"/>
    <mergeCell ref="V231:Z231"/>
    <mergeCell ref="M230:AM230"/>
    <mergeCell ref="M231:U231"/>
    <mergeCell ref="G228:L228"/>
    <mergeCell ref="AH231:AM231"/>
    <mergeCell ref="AH229:AI229"/>
    <mergeCell ref="C227:C231"/>
    <mergeCell ref="M221:AD221"/>
    <mergeCell ref="AE221:AM221"/>
    <mergeCell ref="J222:L222"/>
    <mergeCell ref="AI224:AM224"/>
    <mergeCell ref="G223:L223"/>
    <mergeCell ref="M223:U223"/>
    <mergeCell ref="V223:AM223"/>
    <mergeCell ref="AA231:AG231"/>
    <mergeCell ref="U229:V229"/>
    <mergeCell ref="X229:Y229"/>
    <mergeCell ref="Z229:AA229"/>
    <mergeCell ref="AB229:AC229"/>
    <mergeCell ref="M227:R227"/>
    <mergeCell ref="AE229:AF229"/>
    <mergeCell ref="AK229:AM229"/>
    <mergeCell ref="M229:N229"/>
    <mergeCell ref="S220:V220"/>
    <mergeCell ref="W220:AM220"/>
    <mergeCell ref="BL1:BU1"/>
    <mergeCell ref="G43:AM43"/>
    <mergeCell ref="G61:L61"/>
    <mergeCell ref="AJ19:AM20"/>
    <mergeCell ref="M18:AI18"/>
    <mergeCell ref="AJ53:AM53"/>
    <mergeCell ref="M35:O35"/>
    <mergeCell ref="AC35:AM35"/>
    <mergeCell ref="M16:O17"/>
    <mergeCell ref="D15:L15"/>
    <mergeCell ref="M24:N24"/>
    <mergeCell ref="AC60:AM60"/>
    <mergeCell ref="X61:AC61"/>
    <mergeCell ref="D16:L20"/>
    <mergeCell ref="AJ16:AM17"/>
    <mergeCell ref="M19:O20"/>
    <mergeCell ref="M29:AI29"/>
    <mergeCell ref="I49:L49"/>
    <mergeCell ref="P4:R4"/>
    <mergeCell ref="AG5:AJ5"/>
    <mergeCell ref="AD44:AM44"/>
    <mergeCell ref="J4:L4"/>
    <mergeCell ref="AJ4:AL4"/>
    <mergeCell ref="AE6:AH6"/>
    <mergeCell ref="AA79:AM79"/>
    <mergeCell ref="G126:L126"/>
    <mergeCell ref="G64:L64"/>
    <mergeCell ref="M70:R70"/>
    <mergeCell ref="M60:AB60"/>
    <mergeCell ref="G63:L63"/>
    <mergeCell ref="Y80:AM80"/>
    <mergeCell ref="W62:AM62"/>
    <mergeCell ref="G79:L79"/>
    <mergeCell ref="M75:V75"/>
    <mergeCell ref="M68:T68"/>
    <mergeCell ref="M78:O78"/>
    <mergeCell ref="M81:X81"/>
    <mergeCell ref="Y82:AM83"/>
    <mergeCell ref="Q63:AM63"/>
    <mergeCell ref="N83:O83"/>
    <mergeCell ref="S83:T83"/>
    <mergeCell ref="M79:P79"/>
    <mergeCell ref="G78:L78"/>
    <mergeCell ref="G65:L66"/>
    <mergeCell ref="M65:V65"/>
    <mergeCell ref="N66:Q66"/>
    <mergeCell ref="Y133:AM133"/>
    <mergeCell ref="G133:L134"/>
    <mergeCell ref="V137:W137"/>
    <mergeCell ref="Y134:AM134"/>
    <mergeCell ref="V136:W136"/>
    <mergeCell ref="P135:Q135"/>
    <mergeCell ref="S135:T135"/>
    <mergeCell ref="V135:W135"/>
    <mergeCell ref="Y135:AM136"/>
    <mergeCell ref="P136:Q136"/>
    <mergeCell ref="P137:Q137"/>
    <mergeCell ref="S137:T137"/>
    <mergeCell ref="M134:X134"/>
    <mergeCell ref="Y137:AM138"/>
    <mergeCell ref="S138:T138"/>
    <mergeCell ref="M131:AM131"/>
    <mergeCell ref="N92:O92"/>
    <mergeCell ref="G139:L140"/>
    <mergeCell ref="AJ121:AM121"/>
    <mergeCell ref="V92:W92"/>
    <mergeCell ref="S95:T95"/>
    <mergeCell ref="V94:W94"/>
    <mergeCell ref="N99:O99"/>
    <mergeCell ref="S99:T99"/>
    <mergeCell ref="V99:W99"/>
    <mergeCell ref="P97:Q97"/>
    <mergeCell ref="S97:T97"/>
    <mergeCell ref="V98:W98"/>
    <mergeCell ref="P99:Q99"/>
    <mergeCell ref="AI114:AM114"/>
    <mergeCell ref="C112:AM113"/>
    <mergeCell ref="P95:Q95"/>
    <mergeCell ref="P98:Q98"/>
    <mergeCell ref="N98:O98"/>
    <mergeCell ref="V139:W139"/>
    <mergeCell ref="Y139:AM140"/>
    <mergeCell ref="N138:O138"/>
    <mergeCell ref="N137:O137"/>
    <mergeCell ref="G132:AM132"/>
    <mergeCell ref="G121:L121"/>
    <mergeCell ref="P125:Q125"/>
    <mergeCell ref="S125:T125"/>
    <mergeCell ref="P128:R128"/>
    <mergeCell ref="G128:L128"/>
    <mergeCell ref="W122:AM122"/>
    <mergeCell ref="M127:AB127"/>
    <mergeCell ref="G125:L125"/>
    <mergeCell ref="M124:O124"/>
    <mergeCell ref="G130:L130"/>
    <mergeCell ref="Y125:AM125"/>
    <mergeCell ref="W128:AM128"/>
    <mergeCell ref="V130:W130"/>
    <mergeCell ref="Y130:AM130"/>
    <mergeCell ref="M122:V122"/>
    <mergeCell ref="S130:T130"/>
    <mergeCell ref="G127:L127"/>
    <mergeCell ref="G124:L124"/>
    <mergeCell ref="G122:L123"/>
    <mergeCell ref="M72:Z72"/>
    <mergeCell ref="U68:AM68"/>
    <mergeCell ref="M63:P63"/>
    <mergeCell ref="Q79:Z79"/>
    <mergeCell ref="Y81:AM81"/>
    <mergeCell ref="M80:X80"/>
    <mergeCell ref="AJ78:AM78"/>
    <mergeCell ref="M73:O74"/>
    <mergeCell ref="AJ73:AM74"/>
    <mergeCell ref="M61:N61"/>
    <mergeCell ref="M64:R64"/>
    <mergeCell ref="AG61:AI61"/>
    <mergeCell ref="AA67:AM67"/>
    <mergeCell ref="M71:Z71"/>
    <mergeCell ref="Y64:AB64"/>
    <mergeCell ref="AD61:AE61"/>
    <mergeCell ref="T70:AF70"/>
    <mergeCell ref="P61:R61"/>
    <mergeCell ref="M69:O69"/>
    <mergeCell ref="S64:X64"/>
    <mergeCell ref="M67:O67"/>
    <mergeCell ref="V69:AM69"/>
    <mergeCell ref="M59:AM59"/>
    <mergeCell ref="M58:N58"/>
    <mergeCell ref="P58:R58"/>
    <mergeCell ref="M62:N62"/>
    <mergeCell ref="P62:R62"/>
    <mergeCell ref="X56:X57"/>
    <mergeCell ref="Y145:AM146"/>
    <mergeCell ref="AA54:AM54"/>
    <mergeCell ref="S58:AM58"/>
    <mergeCell ref="T61:V61"/>
    <mergeCell ref="AA71:AM71"/>
    <mergeCell ref="V56:W57"/>
    <mergeCell ref="T62:V62"/>
    <mergeCell ref="W65:AM66"/>
    <mergeCell ref="R123:AM123"/>
    <mergeCell ref="W75:AM75"/>
    <mergeCell ref="AA72:AM72"/>
    <mergeCell ref="M121:O121"/>
    <mergeCell ref="N82:O82"/>
    <mergeCell ref="S84:T84"/>
    <mergeCell ref="P83:Q83"/>
    <mergeCell ref="P84:Q84"/>
    <mergeCell ref="N97:O97"/>
    <mergeCell ref="P87:Q87"/>
    <mergeCell ref="N93:O93"/>
    <mergeCell ref="V86:W86"/>
    <mergeCell ref="V82:W82"/>
    <mergeCell ref="G92:L93"/>
    <mergeCell ref="D80:F101"/>
    <mergeCell ref="G80:L81"/>
    <mergeCell ref="S98:T98"/>
    <mergeCell ref="D117:F131"/>
    <mergeCell ref="M120:Z120"/>
    <mergeCell ref="G120:L120"/>
    <mergeCell ref="M126:N126"/>
    <mergeCell ref="G131:L131"/>
    <mergeCell ref="T128:V128"/>
    <mergeCell ref="S126:AM126"/>
    <mergeCell ref="Y94:AM95"/>
    <mergeCell ref="P130:Q130"/>
    <mergeCell ref="M129:P129"/>
    <mergeCell ref="AA120:AM120"/>
    <mergeCell ref="V125:W125"/>
    <mergeCell ref="AA124:AM124"/>
    <mergeCell ref="N123:Q123"/>
    <mergeCell ref="AC127:AM127"/>
    <mergeCell ref="Q129:AM129"/>
    <mergeCell ref="G98:L99"/>
    <mergeCell ref="G55:L55"/>
    <mergeCell ref="G52:L52"/>
    <mergeCell ref="G53:L54"/>
    <mergeCell ref="G62:L62"/>
    <mergeCell ref="W52:AM52"/>
    <mergeCell ref="I71:L74"/>
    <mergeCell ref="Y92:AM93"/>
    <mergeCell ref="Y90:AM91"/>
    <mergeCell ref="M128:N128"/>
    <mergeCell ref="M55:O55"/>
    <mergeCell ref="S56:T57"/>
    <mergeCell ref="I68:L69"/>
    <mergeCell ref="AK61:AM61"/>
    <mergeCell ref="AI103:AJ104"/>
    <mergeCell ref="AK103:AM104"/>
    <mergeCell ref="G117:AM117"/>
    <mergeCell ref="D115:L116"/>
    <mergeCell ref="D103:L104"/>
    <mergeCell ref="AE103:AH104"/>
    <mergeCell ref="P82:Q82"/>
    <mergeCell ref="V84:W84"/>
    <mergeCell ref="Y88:AM89"/>
    <mergeCell ref="Y96:AM97"/>
    <mergeCell ref="N88:O88"/>
    <mergeCell ref="AB219:AD219"/>
    <mergeCell ref="AF219:AG219"/>
    <mergeCell ref="AI219:AJ219"/>
    <mergeCell ref="AK208:AM209"/>
    <mergeCell ref="M208:O209"/>
    <mergeCell ref="AI208:AJ209"/>
    <mergeCell ref="AA208:AB209"/>
    <mergeCell ref="AE167:AF167"/>
    <mergeCell ref="AH170:AI170"/>
    <mergeCell ref="AK167:AL167"/>
    <mergeCell ref="M167:Z167"/>
    <mergeCell ref="AB171:AD171"/>
    <mergeCell ref="M168:Z168"/>
    <mergeCell ref="AH167:AI167"/>
    <mergeCell ref="M196:N197"/>
    <mergeCell ref="B193:AO194"/>
    <mergeCell ref="AF177:AH177"/>
    <mergeCell ref="M179:O179"/>
    <mergeCell ref="D196:L197"/>
    <mergeCell ref="O196:P197"/>
    <mergeCell ref="Q196:Q197"/>
    <mergeCell ref="M169:Z169"/>
    <mergeCell ref="M170:Z170"/>
    <mergeCell ref="AK169:AL169"/>
    <mergeCell ref="V100:W100"/>
    <mergeCell ref="M118:V118"/>
    <mergeCell ref="C114:AH114"/>
    <mergeCell ref="G100:L101"/>
    <mergeCell ref="C109:AM110"/>
    <mergeCell ref="C115:C154"/>
    <mergeCell ref="G135:L136"/>
    <mergeCell ref="N135:O135"/>
    <mergeCell ref="M125:O125"/>
    <mergeCell ref="G129:L129"/>
    <mergeCell ref="G147:L148"/>
    <mergeCell ref="N147:O147"/>
    <mergeCell ref="P147:Q147"/>
    <mergeCell ref="N148:O148"/>
    <mergeCell ref="M130:O130"/>
    <mergeCell ref="N144:O144"/>
    <mergeCell ref="N143:O143"/>
    <mergeCell ref="G145:L146"/>
    <mergeCell ref="N136:O136"/>
    <mergeCell ref="P140:Q140"/>
    <mergeCell ref="Y151:AM152"/>
    <mergeCell ref="V138:W138"/>
    <mergeCell ref="N150:O150"/>
    <mergeCell ref="G151:L152"/>
    <mergeCell ref="C202:L203"/>
    <mergeCell ref="R196:S197"/>
    <mergeCell ref="T196:T197"/>
    <mergeCell ref="G229:L231"/>
    <mergeCell ref="C198:AM198"/>
    <mergeCell ref="M181:AI181"/>
    <mergeCell ref="C184:AM184"/>
    <mergeCell ref="C185:AM186"/>
    <mergeCell ref="D172:F183"/>
    <mergeCell ref="G172:L172"/>
    <mergeCell ref="M174:Z174"/>
    <mergeCell ref="Q177:R177"/>
    <mergeCell ref="Y176:AM176"/>
    <mergeCell ref="S177:V177"/>
    <mergeCell ref="W172:AM172"/>
    <mergeCell ref="M176:O176"/>
    <mergeCell ref="P176:Q176"/>
    <mergeCell ref="M202:AM203"/>
    <mergeCell ref="P208:U209"/>
    <mergeCell ref="AF208:AH209"/>
    <mergeCell ref="AC208:AE209"/>
    <mergeCell ref="V215:AM215"/>
    <mergeCell ref="C204:L205"/>
    <mergeCell ref="M215:U215"/>
    <mergeCell ref="M216:P216"/>
    <mergeCell ref="Q216:V216"/>
    <mergeCell ref="AB227:AM227"/>
    <mergeCell ref="M218:U218"/>
    <mergeCell ref="D26:L28"/>
    <mergeCell ref="M21:S21"/>
    <mergeCell ref="D29:L30"/>
    <mergeCell ref="Q12:Q13"/>
    <mergeCell ref="AB28:AM28"/>
    <mergeCell ref="D12:L13"/>
    <mergeCell ref="M133:X133"/>
    <mergeCell ref="M37:N37"/>
    <mergeCell ref="S45:AC45"/>
    <mergeCell ref="AD45:AG45"/>
    <mergeCell ref="Z47:AA47"/>
    <mergeCell ref="AB47:AC47"/>
    <mergeCell ref="M46:N46"/>
    <mergeCell ref="AF37:AG37"/>
    <mergeCell ref="Y100:AM101"/>
    <mergeCell ref="AI51:AM51"/>
    <mergeCell ref="M44:R44"/>
    <mergeCell ref="S44:AC44"/>
    <mergeCell ref="P126:R126"/>
    <mergeCell ref="Y56:AM57"/>
    <mergeCell ref="B8:AO8"/>
    <mergeCell ref="M12:N13"/>
    <mergeCell ref="D22:L23"/>
    <mergeCell ref="M25:O25"/>
    <mergeCell ref="AA22:AM22"/>
    <mergeCell ref="M15:AE15"/>
    <mergeCell ref="AF15:AM15"/>
    <mergeCell ref="AJ18:AM18"/>
    <mergeCell ref="X12:AM13"/>
    <mergeCell ref="W12:W13"/>
    <mergeCell ref="M22:Z22"/>
    <mergeCell ref="D21:L21"/>
    <mergeCell ref="X25:AM25"/>
    <mergeCell ref="AJ23:AM23"/>
    <mergeCell ref="M11:AM11"/>
    <mergeCell ref="D11:L11"/>
    <mergeCell ref="O12:P13"/>
    <mergeCell ref="B9:AO9"/>
    <mergeCell ref="C12:C13"/>
    <mergeCell ref="T12:T13"/>
    <mergeCell ref="R12:S13"/>
    <mergeCell ref="C21:C50"/>
    <mergeCell ref="D33:L33"/>
    <mergeCell ref="P24:R24"/>
    <mergeCell ref="C188:AM189"/>
    <mergeCell ref="C196:C197"/>
    <mergeCell ref="C159:C183"/>
    <mergeCell ref="AB178:AM178"/>
    <mergeCell ref="AB180:AM180"/>
    <mergeCell ref="AB168:AD168"/>
    <mergeCell ref="G161:L161"/>
    <mergeCell ref="B195:AN195"/>
    <mergeCell ref="AJ173:AM173"/>
    <mergeCell ref="M172:V172"/>
    <mergeCell ref="M161:S161"/>
    <mergeCell ref="M162:O162"/>
    <mergeCell ref="G160:L160"/>
    <mergeCell ref="AJ181:AM181"/>
    <mergeCell ref="M171:Z171"/>
    <mergeCell ref="AH169:AI169"/>
    <mergeCell ref="M159:R159"/>
    <mergeCell ref="G162:L162"/>
    <mergeCell ref="M177:P177"/>
    <mergeCell ref="M175:O175"/>
    <mergeCell ref="C187:AM187"/>
    <mergeCell ref="G173:L174"/>
    <mergeCell ref="M173:O173"/>
    <mergeCell ref="M180:AA180"/>
    <mergeCell ref="AR195:AS195"/>
    <mergeCell ref="AT195:BG195"/>
    <mergeCell ref="AR197:AS197"/>
    <mergeCell ref="AH196:AM197"/>
    <mergeCell ref="P162:Q162"/>
    <mergeCell ref="M201:AM201"/>
    <mergeCell ref="AE168:AF168"/>
    <mergeCell ref="M199:AM200"/>
    <mergeCell ref="B191:AO191"/>
    <mergeCell ref="AB177:AC177"/>
    <mergeCell ref="U196:V197"/>
    <mergeCell ref="W196:W197"/>
    <mergeCell ref="C199:L201"/>
    <mergeCell ref="AR200:AS200"/>
    <mergeCell ref="AR201:AS201"/>
    <mergeCell ref="AT196:AV201"/>
    <mergeCell ref="M182:O183"/>
    <mergeCell ref="T178:AA178"/>
    <mergeCell ref="AJ182:AM183"/>
    <mergeCell ref="AE171:AF171"/>
    <mergeCell ref="X196:AG197"/>
    <mergeCell ref="G181:L183"/>
    <mergeCell ref="AI190:AM190"/>
    <mergeCell ref="G176:L176"/>
    <mergeCell ref="Q206:T207"/>
    <mergeCell ref="AD206:AG207"/>
    <mergeCell ref="X206:Z207"/>
    <mergeCell ref="AK170:AL170"/>
    <mergeCell ref="AI177:AM177"/>
    <mergeCell ref="W177:AA177"/>
    <mergeCell ref="S176:T176"/>
    <mergeCell ref="AD177:AE177"/>
    <mergeCell ref="V141:W141"/>
    <mergeCell ref="Y141:AM142"/>
    <mergeCell ref="P142:Q142"/>
    <mergeCell ref="Y143:AM144"/>
    <mergeCell ref="S144:T144"/>
    <mergeCell ref="V144:W144"/>
    <mergeCell ref="V143:W143"/>
    <mergeCell ref="S142:T142"/>
    <mergeCell ref="V142:W142"/>
    <mergeCell ref="M178:R178"/>
    <mergeCell ref="V152:W152"/>
    <mergeCell ref="S152:T152"/>
    <mergeCell ref="N149:O149"/>
    <mergeCell ref="P149:Q149"/>
    <mergeCell ref="V150:W150"/>
    <mergeCell ref="V154:W154"/>
    <mergeCell ref="AQ140:BC140"/>
    <mergeCell ref="P151:Q151"/>
    <mergeCell ref="V151:W151"/>
    <mergeCell ref="AW196:BG196"/>
    <mergeCell ref="AW197:BG197"/>
    <mergeCell ref="Y162:AM162"/>
    <mergeCell ref="Z161:AM161"/>
    <mergeCell ref="Z160:AM160"/>
    <mergeCell ref="Y163:AH165"/>
    <mergeCell ref="AB167:AD167"/>
    <mergeCell ref="AH171:AI171"/>
    <mergeCell ref="AK171:AL171"/>
    <mergeCell ref="AJ175:AM175"/>
    <mergeCell ref="C156:AM157"/>
    <mergeCell ref="S154:T154"/>
    <mergeCell ref="AI158:AM158"/>
    <mergeCell ref="V147:W147"/>
    <mergeCell ref="S147:T147"/>
    <mergeCell ref="G141:L142"/>
    <mergeCell ref="S140:T140"/>
    <mergeCell ref="V140:W140"/>
    <mergeCell ref="G149:L150"/>
    <mergeCell ref="AA174:AM174"/>
    <mergeCell ref="S149:T149"/>
    <mergeCell ref="C206:L207"/>
    <mergeCell ref="M206:P207"/>
    <mergeCell ref="AW202:BG202"/>
    <mergeCell ref="AR85:BD85"/>
    <mergeCell ref="AR86:BD86"/>
    <mergeCell ref="AR87:BD87"/>
    <mergeCell ref="AR88:BD88"/>
    <mergeCell ref="AR89:BD89"/>
    <mergeCell ref="AR47:AS47"/>
    <mergeCell ref="AT202:AV206"/>
    <mergeCell ref="AR206:AS206"/>
    <mergeCell ref="AR198:AS198"/>
    <mergeCell ref="AW198:BG198"/>
    <mergeCell ref="AR199:AS199"/>
    <mergeCell ref="AW199:BG199"/>
    <mergeCell ref="AQ142:BC142"/>
    <mergeCell ref="AR145:BG146"/>
    <mergeCell ref="AR92:BG93"/>
    <mergeCell ref="AQ139:BC139"/>
    <mergeCell ref="AW200:BG200"/>
    <mergeCell ref="AW201:BG201"/>
    <mergeCell ref="AT47:BG47"/>
    <mergeCell ref="AR204:AS204"/>
    <mergeCell ref="AR205:AS205"/>
    <mergeCell ref="A1:AO1"/>
    <mergeCell ref="AD4:AF4"/>
    <mergeCell ref="AI6:AK6"/>
    <mergeCell ref="AL6:AO6"/>
    <mergeCell ref="AI163:AM165"/>
    <mergeCell ref="M163:W163"/>
    <mergeCell ref="V146:W146"/>
    <mergeCell ref="N145:O145"/>
    <mergeCell ref="P145:Q145"/>
    <mergeCell ref="S145:T145"/>
    <mergeCell ref="V145:W145"/>
    <mergeCell ref="N146:O146"/>
    <mergeCell ref="N152:O152"/>
    <mergeCell ref="P150:Q150"/>
    <mergeCell ref="S150:T150"/>
    <mergeCell ref="R66:V66"/>
    <mergeCell ref="G60:L60"/>
    <mergeCell ref="G68:H74"/>
    <mergeCell ref="A2:AO3"/>
    <mergeCell ref="N154:O154"/>
    <mergeCell ref="P148:Q148"/>
    <mergeCell ref="S148:T148"/>
    <mergeCell ref="Y149:AM150"/>
    <mergeCell ref="V148:W148"/>
    <mergeCell ref="V179:AM179"/>
    <mergeCell ref="AR207:AS207"/>
    <mergeCell ref="AT207:AV207"/>
    <mergeCell ref="AW208:BG208"/>
    <mergeCell ref="AT208:AV208"/>
    <mergeCell ref="AH206:AM207"/>
    <mergeCell ref="AR208:AS208"/>
    <mergeCell ref="AR82:BD83"/>
    <mergeCell ref="AW204:BG204"/>
    <mergeCell ref="AW206:BG206"/>
    <mergeCell ref="AR84:BD84"/>
    <mergeCell ref="AQ135:BC136"/>
    <mergeCell ref="AQ137:BC137"/>
    <mergeCell ref="AQ138:BC138"/>
    <mergeCell ref="AQ141:BC141"/>
    <mergeCell ref="AW205:BG205"/>
    <mergeCell ref="Z204:AM205"/>
    <mergeCell ref="AW203:BG203"/>
    <mergeCell ref="AR193:BG194"/>
    <mergeCell ref="AR196:AS196"/>
    <mergeCell ref="AR202:AR203"/>
    <mergeCell ref="U206:W207"/>
    <mergeCell ref="AA206:AC207"/>
    <mergeCell ref="AW207:BG207"/>
  </mergeCells>
  <phoneticPr fontId="41" type="halfwidthKatakana"/>
  <dataValidations count="81">
    <dataValidation imeMode="hiragana" allowBlank="1" showInputMessage="1" sqref="M11 C12:G12 G53 D16 BM181:BN183 BI227:BJ231 R123 G120 G60 B197:B199 A159:A183 G76 G63 G125:G127 M127 AP64:AQ64 T46:T47 BM177:BN179 AR40:AR42 C232 T228:T229 AR158 BI24:BJ36 AN12 W12:X12 T12 BI15:BJ20 AN24:AN36 AN18:AN20 AP199:AR199 AR204 W161:Z161 U125 X125 AN199 C114 BI158:BJ171 AN51:AN55 C51 AN159:AO183 AP181:AR183 D80 AR229:AR232 D40 W46:W47 AG47 AJ47 W5 AN114 C158 W196 AT195 BI232:BI233 AE6 T196 U162 X162 X82:X101 U82:U101 AQ59 AN56:AQ58 BI196:BJ199 G58 U56 G56 X56 AN11:AQ11 X135:X154 U135:U154 AG4:AG5 Y4 E7 M33 B7:C7 A10:A13 BI8:BI12 BJ1:BJ12 B8:B12 B24:B27 B15:B20 AN60:AQ63 AC5 AT30 AP232:AQ233 AR30 A51:A66 AR28 AT33:AT34 R6 N6 M60:AB60 AM167:AM171 AJ167:AJ171 BK177:BK183 G173 BM172:BN175 G176:G177 AB177 AI177 AD177 Q177 AP7:AQ7 BI176:BJ176 AR178:AR180 U176 X176 AO216:AO226 AP159:AR177 A25:A27 AT11 AT40 AR26 AR24 AT38 AR11:AR15 A16:A21 G79 BI125:BJ130 AW134 AN59:AO59 A31:B36 D132 U130 B158:B183 A186:A191 X130 AN158 D6 A115:B116 BI68:BJ74 AR128:AR130 R66 BI51:BJ64 AN64 AN68:AN74 B51:B67 AR36:AR38 AR33:AR34 AL6 B2084:AP2084 AN190 B233:AO233 AR18 AT26 V4 P5 AJ4 Y6 G129:G131 M5 AR60:AR62 AN125:AQ130 AT24 T5 AQ55 AA227:AB227 M230:M231 AN215:AO215 AN228:AN232 G227:G229 W228:W229 AG229 AJ229:AK229 U6 C224:AH225 AK5 AK219 M221 AH219 B215:B231 BJ215:BJ233 BI215:BI226 AP215:AQ226 AR195:AR198 AN218:AN226 BI177:BI183 BI172:BK175 BJ177:BJ184 AR200:AR202 AR206:AR208 AW196:AW208 H6 A1:A2" xr:uid="{00000000-0002-0000-0200-000000000000}"/>
    <dataValidation imeMode="hiragana" allowBlank="1" showInputMessage="1" showErrorMessage="1" sqref="C185 AN185:AQ186 BZ36:BZ37 BI201:BJ210 BI185:BJ186 B201:B210 S49:S50 G94 G82 AD42 BI42:BJ50 I44 Q48 A184:A185 AQ90:AQ114 BI131:BJ157 G96 M80 G98 Y80 G100 G80 G84 G86 G88 G90 G92 I70:I71 G68 Q79 C212 BI118:BJ119 AN118:AR119 BI23:BJ23 G145 BI76:BJ114 D29 G64:L64 D196 BI65:BJ66 AD45 AN201:AP209 AN210:AQ210 AN65:AQ66 T21 AF208 BI122:BJ123 AR94 AN122:AQ123 B118:B158 A118:A128 M38 AH37 Q37 O37 D37 BI37:BJ39 T39 I41 S41:S42 S44:S45 X46:X47 I49:I50 I46:I47 AN105:AN113 G181 AR103:AR114 AQ131:AR134 AR206:AS206 M212:AM214 AN196:AO196 AR64:AR67 AQ80:AR81 AQ76:AQ79 AQ143:AQ157 AN37:AQ39 AN23:AQ23 AR147:AR157 C208 B21:B23 A22:A24 A28:B30 A37:B50 W103:AD104 AO76:AP114 M103 B68:B114 AN76:AN102 A114 C215:C217 AN131:AP157 A67:A111 C199:L201 AN42:AQ50 C210 G147 G135 G149 M133 G151 Y133 G153 G133 G137 G139 G141 G143 B185:B186 A131:A158 C109 C156 C106 C188 C112 G217 G223 BZ70:BZ233" xr:uid="{00000000-0002-0000-0200-000001000000}"/>
    <dataValidation type="list" imeMode="hiragana" allowBlank="1" showInputMessage="1" showErrorMessage="1" sqref="S227:U227" xr:uid="{00000000-0002-0000-0200-000002000000}">
      <formula1>$CC$2:$CC$22</formula1>
    </dataValidation>
    <dataValidation imeMode="disabled" allowBlank="1" showInputMessage="1" showErrorMessage="1" sqref="BZ2:BZ35 BT172:BY183 BO181:BS183 BZ38:BZ69 AC216 BO172:BS175 BL172:BL175 BL178:BL183 Q216:V216 BO177:BS179" xr:uid="{00000000-0002-0000-0200-000003000000}"/>
    <dataValidation type="textLength" imeMode="off" operator="equal" allowBlank="1" showInputMessage="1" showErrorMessage="1" errorTitle="文字数制限" error="6桁の数字を入力。_x000a_免許番号が6桁未満の場合は、頭に「0」を入力します。" sqref="N123:Q123 N66:Q66" xr:uid="{00000000-0002-0000-0200-000004000000}">
      <formula1>6</formula1>
    </dataValidation>
    <dataValidation type="textLength" imeMode="disabled" operator="greaterThanOrEqual" allowBlank="1" showInputMessage="1" sqref="AH231:AL231"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5:AF15" xr:uid="{00000000-0002-0000-0200-000006000000}">
      <formula1>AND(M15=PHONETIC(M15),LEN(M15)&lt;41)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75:V75 M52:V52 M118:V118 M172:V172" xr:uid="{00000000-0002-0000-0200-000007000000}">
      <formula1>AND(M52=PHONETIC(M52),LEN(M52)&lt;21)</formula1>
    </dataValidation>
    <dataValidation type="textLength" imeMode="hiragana" operator="lessThanOrEqual" allowBlank="1" showInputMessage="1" showErrorMessage="1" errorTitle="文字数オーバー" error="20文字まで。（空白を含む）" sqref="S159"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27:Z227" xr:uid="{00000000-0002-0000-0200-000009000000}">
      <formula1>6</formula1>
    </dataValidation>
    <dataValidation type="textLength" imeMode="disabled" operator="equal" allowBlank="1" showInputMessage="1" showErrorMessage="1" errorTitle="文字数制限" error="半角数字　3桁" sqref="M24:N24 M58:N58 M126:N126 M220:N220" xr:uid="{00000000-0002-0000-0200-00000A000000}">
      <formula1>3</formula1>
    </dataValidation>
    <dataValidation type="textLength" imeMode="disabled" operator="lessThanOrEqual" allowBlank="1" showInputMessage="1" showErrorMessage="1" errorTitle="文字数オーバー" error="10文字まで。（空白を含む）" sqref="M159:R159" xr:uid="{00000000-0002-0000-0200-00000B000000}">
      <formula1>10</formula1>
    </dataValidation>
    <dataValidation type="list" allowBlank="1" showInputMessage="1" showErrorMessage="1" sqref="M122:V122 M65:V65" xr:uid="{00000000-0002-0000-0200-00000C000000}">
      <formula1>$CA$2:$CA$65</formula1>
    </dataValidation>
    <dataValidation type="textLength" imeMode="disabled" operator="equal" allowBlank="1" showInputMessage="1" showErrorMessage="1" errorTitle="文字数制限" error="半角数字　4桁" sqref="P24:R24 P58:R58 P126:R126 P62:R62 T61:V62 AK61:AM61 T34:V34 T36:V36 P220:R220" xr:uid="{00000000-0002-0000-0200-00000D000000}">
      <formula1>4</formula1>
    </dataValidation>
    <dataValidation imeMode="disabled" allowBlank="1" showInputMessage="1" sqref="Z204:AM205 M204:W205 M202:AM203" xr:uid="{00000000-0002-0000-0200-00000E000000}"/>
    <dataValidation type="textLength" imeMode="disabled" operator="lessThanOrEqual" allowBlank="1" showInputMessage="1" showErrorMessage="1" errorTitle="文字数制限" error="半角数字　4桁" sqref="M37 AF37" xr:uid="{00000000-0002-0000-0200-00000F000000}">
      <formula1>4</formula1>
    </dataValidation>
    <dataValidation type="textLength" imeMode="hiragana" operator="lessThanOrEqual" allowBlank="1" showInputMessage="1" showErrorMessage="1" errorTitle="文字数オーバー" error="20文字まで。（空白を含む）" sqref="M22:Z22 M120:Z120 M71:Z72 M77:Z77 M215 M174:Z174 M54:Z54 M218" xr:uid="{00000000-0002-0000-0200-000010000000}">
      <formula1>20</formula1>
    </dataValidation>
    <dataValidation type="textLength" imeMode="hiragana" operator="lessThanOrEqual" allowBlank="1" showInputMessage="1" showErrorMessage="1" errorTitle="文字数オーバー" error="40文字まで。（空白を含む）" sqref="M18:AI18 M181:AI181 M29:AI29" xr:uid="{00000000-0002-0000-0200-000011000000}">
      <formula1>40</formula1>
    </dataValidation>
    <dataValidation imeMode="off" allowBlank="1" showInputMessage="1" showErrorMessage="1" sqref="BL191:BY191 BM59:BS63 BO1:BY39 BM42:BS57 BL196:BL197 BK42:BL116 BL1:BN12 BK1:BK39 BL204:BL211 AF177:AH177 W177:AA177 M177:P177 BK176:BS176 BL187:BL190 BK187:BK191 BK184:BL184 BN184:BY184 BN187:BY190 BK185:BY186 BL119:BL130 BM128:BS171 BK131:BL171 BL117 BK117:BK130 BM65:BS126 BM64:BP64 BR64:BS64 BT42:BY171 BL199:BL202 BM14:BN39 BL213:BL215 AI103:AJ104 BL15:BL39 BL217:BL219 BL221:BL223 BM196:BY225 BK196:BK225 BK226:BY233" xr:uid="{00000000-0002-0000-0200-000012000000}"/>
    <dataValidation type="list" imeMode="hiragana" allowBlank="1" showInputMessage="1" sqref="AH42:AM42 AH45:AM45" xr:uid="{00000000-0002-0000-0200-000013000000}">
      <formula1>$CM$2:$CM$4</formula1>
    </dataValidation>
    <dataValidation type="list" imeMode="hiragana" allowBlank="1" showInputMessage="1" sqref="M49:R49" xr:uid="{00000000-0002-0000-0200-000014000000}">
      <formula1>$CP$2:$CP$5</formula1>
    </dataValidation>
    <dataValidation type="list" imeMode="hiragana" allowBlank="1" showInputMessage="1" sqref="M50:R50" xr:uid="{00000000-0002-0000-0200-000015000000}">
      <formula1>$CQ$2:$CQ$8</formula1>
    </dataValidation>
    <dataValidation type="list" imeMode="hiragana" allowBlank="1" showInputMessage="1" showErrorMessage="1" sqref="M63:P63 M129:P129 M219:P219" xr:uid="{00000000-0002-0000-0200-000016000000}">
      <formula1>$CT$2:$CT$4</formula1>
    </dataValidation>
    <dataValidation imeMode="off" operator="equal" allowBlank="1" showInputMessage="1" errorTitle="文字数制限" error="従業者証明書番号は半角数字6桁" sqref="M79:P79 M131" xr:uid="{00000000-0002-0000-0200-000017000000}"/>
    <dataValidation imeMode="disabled" operator="equal" allowBlank="1" showInputMessage="1" showErrorMessage="1" errorTitle="半角10文字" error="YYYY/MM/DD_x000a_の形式で「/」（スラッシュ）を含め10文字" sqref="V231:Z231" xr:uid="{00000000-0002-0000-0200-000018000000}"/>
    <dataValidation type="textLength" imeMode="disabled" operator="lessThanOrEqual" allowBlank="1" showInputMessage="1" showErrorMessage="1" errorTitle="文字数制限" error="半角数字　5桁まで" sqref="AD61:AE61 M128:N128 M61:N61 M34:N34 M36:N36 M222:N222" xr:uid="{00000000-0002-0000-0200-000019000000}">
      <formula1>5</formula1>
    </dataValidation>
    <dataValidation type="textLength" imeMode="disabled" operator="lessThanOrEqual" allowBlank="1" showInputMessage="1" showErrorMessage="1" errorTitle="文字数制限" error="半角数字　4桁以下" sqref="T128:V128 P128:R128 AG61:AI61 P61:R61 T35:V35 P34:R36 T222:V222 P222:R222" xr:uid="{00000000-0002-0000-0200-00001A000000}">
      <formula1>4</formula1>
    </dataValidation>
    <dataValidation type="textLength" imeMode="disabled" operator="equal" allowBlank="1" showInputMessage="1" showErrorMessage="1" errorTitle="文字数制限" error="月は半角数字2桁を入力_x000a__x000a_1月の場合は「01」と入力" sqref="S56:T56 S125:T125 S176:T176 S130:T130 R228:S228 AF219"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25:W125 V176:W176 V130:W130 U228:V228" xr:uid="{00000000-0002-0000-0200-00001D000000}">
      <formula1>2</formula1>
    </dataValidation>
    <dataValidation type="textLength" imeMode="disabled" operator="lessThanOrEqual" allowBlank="1" showInputMessage="1" showErrorMessage="1" errorTitle="文字数制限" error="半角数字　2桁まで" sqref="P82:Q101 O46:P47 AB47:AC47 P135:Q154" xr:uid="{00000000-0002-0000-0200-00001E000000}">
      <formula1>2</formula1>
    </dataValidation>
    <dataValidation type="textLength" imeMode="disabled" operator="lessThanOrEqual" allowBlank="1" showInputMessage="1" showErrorMessage="1" errorTitle="文字数制限" error="年は半角数字2桁以下" sqref="P162:Q162 AE167:AF171" xr:uid="{00000000-0002-0000-0200-00001F000000}">
      <formula1>2</formula1>
    </dataValidation>
    <dataValidation type="list" imeMode="disabled" allowBlank="1" showInputMessage="1" showErrorMessage="1" sqref="M163:W163" xr:uid="{00000000-0002-0000-0200-000020000000}">
      <formula1>$CI$2:$CI$19</formula1>
    </dataValidation>
    <dataValidation type="list" imeMode="disabled" allowBlank="1" showInputMessage="1" showErrorMessage="1" sqref="M164:W165" xr:uid="{00000000-0002-0000-0200-000021000000}">
      <formula1>$CI$3:$CI$19</formula1>
    </dataValidation>
    <dataValidation type="list" imeMode="hiragana" allowBlank="1" showInputMessage="1" showErrorMessage="1" sqref="M115" xr:uid="{00000000-0002-0000-0200-000022000000}">
      <formula1>$CH$2:$CH$5</formula1>
    </dataValidation>
    <dataValidation type="textLength" imeMode="disabled" operator="lessThanOrEqual" allowBlank="1" showInputMessage="1" showErrorMessage="1" errorTitle="文字数制限" error="月は半角数字2桁まで" sqref="AE47:AF47 R46:S47 S82:T101 R196:S197 S135:T154" xr:uid="{00000000-0002-0000-0200-000023000000}">
      <formula1>2</formula1>
    </dataValidation>
    <dataValidation type="textLength" imeMode="disabled" operator="lessThanOrEqual" allowBlank="1" showInputMessage="1" showErrorMessage="1" errorTitle="文字数制限" error="日は半角数字2桁まで" sqref="AH47:AI47 U46:V47 V82:W101 U196:V197 V135:W154" xr:uid="{00000000-0002-0000-0200-000024000000}">
      <formula1>2</formula1>
    </dataValidation>
    <dataValidation type="list" imeMode="hiragana" allowBlank="1" showInputMessage="1" showErrorMessage="1" sqref="M227:R227" xr:uid="{00000000-0002-0000-0200-000025000000}">
      <formula1>$CB$2:$CB$4</formula1>
    </dataValidation>
    <dataValidation type="textLength" imeMode="disabled" operator="lessThanOrEqual" allowBlank="1" showInputMessage="1" showErrorMessage="1" errorTitle="文字数制限" error="年（和暦）は半角数字2桁まで" sqref="O196:P197" xr:uid="{00000000-0002-0000-0200-000026000000}">
      <formula1>2</formula1>
    </dataValidation>
    <dataValidation type="textLength" imeMode="hiragana" operator="lessThanOrEqual" allowBlank="1" showInputMessage="1" showErrorMessage="1" errorTitle="文字数制限" error="全角　50文字まで" sqref="Y82:AM101 Y135:AM154" xr:uid="{00000000-0002-0000-0200-000027000000}">
      <formula1>50</formula1>
    </dataValidation>
    <dataValidation type="textLength" imeMode="disabled" operator="lessThanOrEqual" allowBlank="1" showInputMessage="1" showErrorMessage="1" errorTitle="文字数制限" error="月は半角数字　2桁まで" sqref="S162:T162 AH167:AI171" xr:uid="{00000000-0002-0000-0200-000028000000}">
      <formula1>2</formula1>
    </dataValidation>
    <dataValidation type="textLength" imeMode="disabled" operator="lessThanOrEqual" allowBlank="1" showInputMessage="1" showErrorMessage="1" errorTitle="文字数制限" error="日は半角数字　2桁まで" sqref="AK167:AL171" xr:uid="{00000000-0002-0000-0200-000029000000}">
      <formula1>2</formula1>
    </dataValidation>
    <dataValidation type="textLength" imeMode="disabled" operator="lessThanOrEqual" allowBlank="1" showInputMessage="1" showErrorMessage="1" errorTitle="文字数制限" error="日は半角数字2桁以下" sqref="V162:W162" xr:uid="{00000000-0002-0000-0200-00002A000000}">
      <formula1>2</formula1>
    </dataValidation>
    <dataValidation type="list" allowBlank="1" showInputMessage="1" showErrorMessage="1" sqref="M48:P48" xr:uid="{00000000-0002-0000-0200-00002B000000}">
      <formula1>$CO$2:$CO$4</formula1>
    </dataValidation>
    <dataValidation type="textLength" imeMode="disabled" operator="lessThanOrEqual" allowBlank="1" showInputMessage="1" showErrorMessage="1" errorTitle="文字数制限" error="月は半角数字 2桁以内" sqref="R12:S13" xr:uid="{00000000-0002-0000-0200-00002C000000}">
      <formula1>2</formula1>
    </dataValidation>
    <dataValidation type="textLength" imeMode="disabled" operator="lessThanOrEqual" allowBlank="1" showInputMessage="1" showErrorMessage="1" errorTitle="文字数制限" error="日は半角数字　2桁以内" sqref="U12:V13 AH229:AI229 U229:V229" xr:uid="{00000000-0002-0000-0200-00002D000000}">
      <formula1>2</formula1>
    </dataValidation>
    <dataValidation type="textLength" imeMode="disabled" operator="lessThanOrEqual" allowBlank="1" showInputMessage="1" showErrorMessage="1" errorTitle="文字数制限" error="年（和暦）は半角数字　2桁以内" sqref="O12:P13" xr:uid="{00000000-0002-0000-0200-00002E000000}">
      <formula1>2</formula1>
    </dataValidation>
    <dataValidation type="textLength" imeMode="disabled" operator="lessThanOrEqual" allowBlank="1" showInputMessage="1" showErrorMessage="1" errorTitle="文字数制限" error="月は半角数字 2桁以下" sqref="AE229:AF229 R229:S229" xr:uid="{00000000-0002-0000-0200-00002F000000}">
      <formula1>2</formula1>
    </dataValidation>
    <dataValidation type="textLength" imeMode="disabled" operator="equal" allowBlank="1" showInputMessage="1" showErrorMessage="1" errorTitle="文字数制限" error="日は半角数字 2桁を入力_x000a__x000a_1月の場合は「01」と入力" sqref="V56:W57 AI219" xr:uid="{00000000-0002-0000-0200-000030000000}">
      <formula1>2</formula1>
    </dataValidation>
    <dataValidation type="list" imeMode="hiragana" allowBlank="1" showInputMessage="1" showErrorMessage="1" sqref="M190" xr:uid="{00000000-0002-0000-0200-000031000000}">
      <formula1>#REF!</formula1>
    </dataValidation>
    <dataValidation type="list" imeMode="hiragana" allowBlank="1" showInputMessage="1" showErrorMessage="1" sqref="M70:P70 M178:R178" xr:uid="{00000000-0002-0000-0200-000032000000}">
      <formula1>$CK$2:$CK$51</formula1>
    </dataValidation>
    <dataValidation type="textLength" imeMode="disabled" operator="equal" allowBlank="1" showInputMessage="1" showErrorMessage="1" errorTitle="文字数制限" error="年は半角数字2桁を入力_x000a__x000a_1年の場合は「01」と入力" sqref="P56:Q56 P125:Q125 P130:Q130 P176:Q176" xr:uid="{00000000-0002-0000-0200-000033000000}">
      <formula1>2</formula1>
    </dataValidation>
    <dataValidation type="list" imeMode="disabled" allowBlank="1" showInputMessage="1" showErrorMessage="1" sqref="M64" xr:uid="{00000000-0002-0000-0200-000034000000}">
      <formula1>$CF$2:$CF$8</formula1>
    </dataValidation>
    <dataValidation type="list" imeMode="hiragana" allowBlank="1" showInputMessage="1" showErrorMessage="1" sqref="Y64:AB64" xr:uid="{00000000-0002-0000-0200-000035000000}">
      <formula1>$CG$3:$CG$4</formula1>
    </dataValidation>
    <dataValidation type="list" imeMode="hiragana" allowBlank="1" showInputMessage="1" showErrorMessage="1" sqref="T26:AA26" xr:uid="{00000000-0002-0000-0200-000036000000}">
      <formula1>$CL$2:$CL$66</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59:AM59" xr:uid="{00000000-0002-0000-0200-000037000000}"/>
    <dataValidation type="list" imeMode="hiragana" allowBlank="1" showInputMessage="1" showErrorMessage="1" sqref="T178:AA178 M68:T68" xr:uid="{00000000-0002-0000-0200-000038000000}">
      <formula1>$CS$2:$CS$2078</formula1>
    </dataValidation>
    <dataValidation type="list" imeMode="disabled" allowBlank="1" showInputMessage="1" showErrorMessage="1" sqref="Z47:AA47 M46:N47 N82:O83 N135:O136" xr:uid="{00000000-0002-0000-0200-000039000000}">
      <formula1>$CE$2:$CE$5</formula1>
    </dataValidation>
    <dataValidation type="list" imeMode="disabled" allowBlank="1" showInputMessage="1" showErrorMessage="1" sqref="M162:O162" xr:uid="{00000000-0002-0000-0200-00003A000000}">
      <formula1>$CD$8:$CD$13</formula1>
    </dataValidation>
    <dataValidation type="list" imeMode="disabled" allowBlank="1" showInputMessage="1" showErrorMessage="1" sqref="AB167:AD171 M130:O130 M176:O176" xr:uid="{00000000-0002-0000-0200-00003B000000}">
      <formula1>$CD$8:$CD$11</formula1>
    </dataValidation>
    <dataValidation type="list" imeMode="disabled" allowBlank="1" showInputMessage="1" showErrorMessage="1" sqref="N84:O101 N137:O154" xr:uid="{00000000-0002-0000-0200-00003C000000}">
      <formula1>$CE$3:$CE$5</formula1>
    </dataValidation>
    <dataValidation type="list" imeMode="disabled" allowBlank="1" showInputMessage="1" showErrorMessage="1" sqref="M125:O125 M56:O57" xr:uid="{00000000-0002-0000-0200-00003D000000}">
      <formula1>$CD$2:$CD$4</formula1>
    </dataValidation>
    <dataValidation type="textLength" imeMode="disabled" operator="lessThanOrEqual" allowBlank="1" showInputMessage="1" showErrorMessage="1" errorTitle="文字数制限" error="年は半角数字2桁を入力_x000a__x000a_令和元年の場合は「01」と入力" sqref="O228:P229 AB229:AC229" xr:uid="{00000000-0002-0000-0200-00003E000000}">
      <formula1>2</formula1>
    </dataValidation>
    <dataValidation type="list" imeMode="hiragana" allowBlank="1" showInputMessage="1" sqref="AH206:AM207" xr:uid="{00000000-0002-0000-0200-00003F000000}">
      <formula1>$DA$20:$DA$21</formula1>
    </dataValidation>
    <dataValidation type="list" imeMode="hiragana" allowBlank="1" showInputMessage="1" sqref="AD206:AG207" xr:uid="{00000000-0002-0000-0200-000040000000}">
      <formula1>$DA$17:$DA$18</formula1>
    </dataValidation>
    <dataValidation type="list" imeMode="hiragana" allowBlank="1" showInputMessage="1" sqref="AA206:AC207" xr:uid="{00000000-0002-0000-0200-000041000000}">
      <formula1>$DA$14:$DA$15</formula1>
    </dataValidation>
    <dataValidation type="list" imeMode="hiragana" allowBlank="1" showInputMessage="1" sqref="X206:Z207" xr:uid="{00000000-0002-0000-0200-000042000000}">
      <formula1>$DA$11:$DA$12</formula1>
    </dataValidation>
    <dataValidation type="list" imeMode="hiragana" allowBlank="1" showInputMessage="1" sqref="U206:W207" xr:uid="{00000000-0002-0000-0200-000043000000}">
      <formula1>$DA$8:$DA$9</formula1>
    </dataValidation>
    <dataValidation type="list" imeMode="hiragana" allowBlank="1" showInputMessage="1" sqref="Q206:T207" xr:uid="{00000000-0002-0000-0200-000044000000}">
      <formula1>$DA$5:$DA$6</formula1>
    </dataValidation>
    <dataValidation type="list" imeMode="hiragana" allowBlank="1" showInputMessage="1" sqref="M206:P207" xr:uid="{00000000-0002-0000-0200-000045000000}">
      <formula1>$DA$2:$DA$3</formula1>
    </dataValidation>
    <dataValidation type="list" imeMode="hiragana" allowBlank="1" showInputMessage="1" sqref="Y208" xr:uid="{00000000-0002-0000-0200-000046000000}">
      <formula1>$DD$2:$DD$14</formula1>
    </dataValidation>
    <dataValidation type="list" imeMode="hiragana" allowBlank="1" showInputMessage="1" sqref="AA208" xr:uid="{00000000-0002-0000-0200-000047000000}">
      <formula1>$DE$2:$DE$33</formula1>
    </dataValidation>
    <dataValidation imeMode="fullKatakana" allowBlank="1" showInputMessage="1" showErrorMessage="1" sqref="M199" xr:uid="{00000000-0002-0000-0200-000048000000}"/>
    <dataValidation type="list" imeMode="disabled" allowBlank="1" showInputMessage="1" showErrorMessage="1" sqref="M167:Z171" xr:uid="{00000000-0002-0000-0200-000049000000}">
      <formula1>$CJ$3:$CJ$11</formula1>
    </dataValidation>
    <dataValidation type="list" allowBlank="1" showInputMessage="1" showErrorMessage="1" sqref="M228:N229 Z229:AA229" xr:uid="{00000000-0002-0000-0200-00004A000000}">
      <formula1>$CE$3:$CE$4</formula1>
    </dataValidation>
    <dataValidation type="list" allowBlank="1" showInputMessage="1" showErrorMessage="1" sqref="AK208:AM209" xr:uid="{00000000-0002-0000-0200-00004B000000}">
      <formula1>$DB$7:$DB$8</formula1>
    </dataValidation>
    <dataValidation type="list" allowBlank="1" showInputMessage="1" showErrorMessage="1" sqref="M208:O209" xr:uid="{00000000-0002-0000-0200-00004C000000}">
      <formula1>$DB$2:$DB$3</formula1>
    </dataValidation>
    <dataValidation type="textLength" imeMode="disabled" operator="lessThanOrEqual" allowBlank="1" showInputMessage="1" showErrorMessage="1" errorTitle="文字数制限" error="半角数字　3桁まで" sqref="M62:N62" xr:uid="{00000000-0002-0000-0200-00004D000000}">
      <formula1>3</formula1>
    </dataValidation>
    <dataValidation type="list" imeMode="hiragana" allowBlank="1" showInputMessage="1" sqref="V208:X209" xr:uid="{00000000-0002-0000-0200-00004F000000}">
      <formula1>$DC$2:$DC$88</formula1>
    </dataValidation>
    <dataValidation imeMode="fullKatakana" allowBlank="1" showInputMessage="1" sqref="W220:AM220 M217" xr:uid="{8A360873-ADD6-4230-9C5B-A1DC86087647}"/>
    <dataValidation type="textLength" imeMode="disabled" operator="equal" allowBlank="1" showInputMessage="1" showErrorMessage="1" errorTitle="文字数制限" error="年は西暦で半角数字4桁を入力" sqref="AB219:AD219" xr:uid="{B38A98E2-69E0-49D0-9A3D-7F2971C218DD}">
      <formula1>4</formula1>
    </dataValidation>
    <dataValidation type="list" imeMode="hiragana" allowBlank="1" showInputMessage="1" showErrorMessage="1" sqref="M223" xr:uid="{0FF7F901-12EE-412A-9BED-6C6746A6ABE1}">
      <formula1>$CX$2:$CX$4</formula1>
    </dataValidation>
  </dataValidations>
  <hyperlinks>
    <hyperlink ref="AI51:AM51" location="★入力画面!B7" display="ページTOPへ↑" xr:uid="{00000000-0004-0000-0200-000000000000}"/>
    <hyperlink ref="C106:T106" location="★法人その他入力!M8" display="免許申請書（第二面）　役員に関する事項で、" xr:uid="{00000000-0004-0000-0200-000001000000}"/>
    <hyperlink ref="C109:T109" location="★法人その他入力!M56" display="免許申請書（第三面）　で、" xr:uid="{00000000-0004-0000-0200-000002000000}"/>
    <hyperlink ref="C156:S156" location="★法人その他入力!M67" display="免許申請書（第三～四面）　専任の宅地建物取引士に関する事項で、" xr:uid="{00000000-0004-0000-0200-000003000000}"/>
    <hyperlink ref="C188:S189" location="★法人その他入力!M181" display="上記株主以外で100分の5以上の株式を有する株主又は" xr:uid="{00000000-0004-0000-0200-000004000000}"/>
    <hyperlink ref="C185:T186" location="★法人その他入力!M126" display="免許申請書　添付書類（4）（第一面）で、" xr:uid="{00000000-0004-0000-0200-000005000000}"/>
    <hyperlink ref="AT12:BG12" location="'01_免許申請書 (一面) '!A1" display="免許申請書（第一面）　様式第一号（第一条関係）" xr:uid="{00000000-0004-0000-0200-000006000000}"/>
    <hyperlink ref="AT13:BG13" location="'02_申請書（二面）'!A1" display="免許申請書（第二面）" xr:uid="{00000000-0004-0000-0200-000007000000}"/>
    <hyperlink ref="AT14:BG14" location="'03_申請書 （三面)'!A1" display="免許申請書（第三面）" xr:uid="{00000000-0004-0000-0200-000008000000}"/>
    <hyperlink ref="AT15:BG15" location="'04_申請書 （四面)'!A1" display="免許申請書（第四面）" xr:uid="{00000000-0004-0000-0200-000009000000}"/>
    <hyperlink ref="AT18:BG18" location="'05_申請書 （五面)'!A1" display="免許申請書（第五面）　登録免許税等証紙貼り付け欄" xr:uid="{00000000-0004-0000-0200-00000A000000}"/>
    <hyperlink ref="AT24:BG24" location="'06_相談役顧問'!A1" display="添付書類（4）（第一面）　相談役及び顧問" xr:uid="{00000000-0004-0000-0200-00000B000000}"/>
    <hyperlink ref="AT26:BG26" location="'07_株式'!A1" display="添付書類（4）（第二面）　100分の5以上の株主･･･" xr:uid="{00000000-0004-0000-0200-00000C000000}"/>
    <hyperlink ref="AT28:BG28" location="'08-1_略歴（代表'!A1" display="添付書類（6）　略歴書 (代表者）" xr:uid="{00000000-0004-0000-0200-00000D000000}"/>
    <hyperlink ref="AT29:BG29" location="'08-2_略歴（専任'!A1" display="添付書類（6）　略歴書　(専任の宅地建物取引士）" xr:uid="{00000000-0004-0000-0200-00000E000000}"/>
    <hyperlink ref="AT30:BG30" location="'09_専任取引士設置'!A1" display="添付書類（3）　専任の宅地建物取引士設置証明書" xr:uid="{00000000-0004-0000-0200-00000F000000}"/>
    <hyperlink ref="AT33:BG33" location="'10_従事名簿'!A1" display="添付書類（8）　宅地建物取引業に従事する者の名簿" xr:uid="{00000000-0004-0000-0200-000010000000}"/>
    <hyperlink ref="AT34:BG34" location="'11_専任写真'!A1" display="専任の宅地建物取引士の顔写真貼付用紙" xr:uid="{00000000-0004-0000-0200-000011000000}"/>
    <hyperlink ref="AT36:BG36" location="'12_経歴書 '!A1" display="添付書類（1）（第一面）　宅地建物取引業経歴書　" xr:uid="{00000000-0004-0000-0200-000012000000}"/>
    <hyperlink ref="AT37:BG37" location="'13_売買交換実績'!A1" display="添付書類（1）（第二面）　売買・交換の実績" xr:uid="{00000000-0004-0000-0200-000013000000}"/>
    <hyperlink ref="AT38:BG38" location="'14_誓約書'!A1" display="添付書類（2）　誓約書" xr:uid="{00000000-0004-0000-0200-000014000000}"/>
    <hyperlink ref="AT40:BG40" location="'15_事務所使用権原'!A1" display="添付書類（5）　事務所を使用する権原に関する書面" xr:uid="{00000000-0004-0000-0200-000015000000}"/>
    <hyperlink ref="AT41:BG41" location="'16_案内図'!A1" display="事務所までの案内図" xr:uid="{00000000-0004-0000-0200-000016000000}"/>
    <hyperlink ref="G4:I4" location="'01_免許申請書 (一面) '!A1" display="第一面" xr:uid="{00000000-0004-0000-0200-000017000000}"/>
    <hyperlink ref="J4:L4" location="'02_申請書（二面）'!A1" display="第二面" xr:uid="{00000000-0004-0000-0200-000018000000}"/>
    <hyperlink ref="M4:O4" location="'03_申請書 （三面)'!A1" display="第三面" xr:uid="{00000000-0004-0000-0200-000019000000}"/>
    <hyperlink ref="P4:R4" location="'04_申請書 （四面)'!A1" display="第四面" xr:uid="{00000000-0004-0000-0200-00001A000000}"/>
    <hyperlink ref="S4:U4" location="'05_申請書 （五面)'!A1" display="第五面" xr:uid="{00000000-0004-0000-0200-00001B000000}"/>
    <hyperlink ref="V4:X4" location="'06_相談役顧問'!A1" display="相談役" xr:uid="{00000000-0004-0000-0200-00001C000000}"/>
    <hyperlink ref="Y4:Z4" location="'07_株式'!A1" display="株主" xr:uid="{00000000-0004-0000-0200-00001D000000}"/>
    <hyperlink ref="AA4:AC4" location="'08-1_略歴（代表'!A1" display="略歴代表" xr:uid="{00000000-0004-0000-0200-00001E000000}"/>
    <hyperlink ref="AG4:AI4" location="'09_専任取引士設置'!A1" display="専任設置" xr:uid="{00000000-0004-0000-0200-00001F000000}"/>
    <hyperlink ref="AJ4:AL4" location="'10_従事名簿'!A1" display="従事名簿" xr:uid="{00000000-0004-0000-0200-000020000000}"/>
    <hyperlink ref="AM4:AO4" location="'11_専任写真'!A1" display="専任写真" xr:uid="{00000000-0004-0000-0200-000021000000}"/>
    <hyperlink ref="G5:I5" location="'12_経歴書 '!A1" display="取引経歴" xr:uid="{00000000-0004-0000-0200-000022000000}"/>
    <hyperlink ref="J5:L5" location="'13_売買交換実績'!A1" display="取引実績" xr:uid="{00000000-0004-0000-0200-000023000000}"/>
    <hyperlink ref="M5:O5" location="'14_誓約書'!A1" display="誓約書" xr:uid="{00000000-0004-0000-0200-000024000000}"/>
    <hyperlink ref="P5:S5" location="'15_事務所使用権原'!A1" display="事務所権原" xr:uid="{00000000-0004-0000-0200-000025000000}"/>
    <hyperlink ref="T5:V5" location="'16_案内図'!A1" display="案内図" xr:uid="{00000000-0004-0000-0200-000026000000}"/>
    <hyperlink ref="AG5:AJ5" location="B_宅建協会_誓約書!A1" display="入会誓約書" xr:uid="{00000000-0004-0000-0200-000028000000}"/>
    <hyperlink ref="N6:Q6" location="'G-1_保証協会_入会申込書（通常）'!A1" display="入会申込書" xr:uid="{00000000-0004-0000-0200-000029000000}"/>
    <hyperlink ref="R6:T6" location="H_保証協会_個人情報!A1" display="個人情報" xr:uid="{00000000-0004-0000-0200-00002A000000}"/>
    <hyperlink ref="AE6:AH6" location="'K_協同組合_各種利用申込書（両面印刷）'!A1" display="各種利用申込" xr:uid="{00000000-0004-0000-0200-00002E000000}"/>
    <hyperlink ref="AI114:AM114" location="★入力画面!B7" display="ページTOPへ↑" xr:uid="{00000000-0004-0000-0200-000030000000}"/>
    <hyperlink ref="AI158:AM158" location="★入力画面!B7" display="ページTOPへ↑" xr:uid="{00000000-0004-0000-0200-000031000000}"/>
    <hyperlink ref="AI190:AM190" location="★入力画面!B7" display="ページTOPへ↑" xr:uid="{00000000-0004-0000-0200-000032000000}"/>
    <hyperlink ref="AI232:AM232" location="★入力画面!B7" display="ページTOPへ↑" xr:uid="{00000000-0004-0000-0200-000033000000}"/>
    <hyperlink ref="AT42:BG42" location="'17-1_写真(1)'!A1" display="写真代表（１）　建物の写真" xr:uid="{00000000-0004-0000-0200-000034000000}"/>
    <hyperlink ref="AT43:BG44" location="'16_案内図'!A1" display="事務所までの案内図" xr:uid="{00000000-0004-0000-0200-000035000000}"/>
    <hyperlink ref="AT43:BG43" location="'17-2_写真(2)'!A1" display="写真代表（２）　テナント表示・事務所の入口" xr:uid="{00000000-0004-0000-0200-000036000000}"/>
    <hyperlink ref="AT44:BG44" location="'17-3_写真(3)'!A1" display="写真代表（３）　事務所の内部" xr:uid="{00000000-0004-0000-0200-000037000000}"/>
    <hyperlink ref="W5:Y5" location="'17-1_写真(1)'!A1" display="写真" xr:uid="{00000000-0004-0000-0200-000038000000}"/>
    <hyperlink ref="AW197:BG197" location="B_宅建協会_誓約書!A1" display="入会申請にあたっての誓約書" xr:uid="{00000000-0004-0000-0200-000039000000}"/>
    <hyperlink ref="AW202:BG202" location="'G-1_保証協会_入会申込書（通常）'!A1" display="入会申込書（通常）" xr:uid="{00000000-0004-0000-0200-00003A000000}"/>
    <hyperlink ref="AW203:BG203" location="'G-2_保証協会_入会申込書（分割）'!A1" display="入会申込書（入会金分割）" xr:uid="{00000000-0004-0000-0200-00003B000000}"/>
    <hyperlink ref="AW204:BG204" location="H_保証協会_個人情報!A1" display="個人情報の取扱いについて" xr:uid="{00000000-0004-0000-0200-00003C000000}"/>
    <hyperlink ref="AW205:BG205" location="I_保証協会_連帯保証書!A1" display="連帯保証書　（法人の場合）" xr:uid="{00000000-0004-0000-0200-00003E000000}"/>
    <hyperlink ref="AW206:BG206" location="J_保証協会_誓約書!A1" display="誓約書　（法人の場合）" xr:uid="{00000000-0004-0000-0200-00003F000000}"/>
    <hyperlink ref="AW207:BG207" location="'K_協同組合_各種利用申込書（両面印刷）'!A1" display="各種利用申込書" xr:uid="{00000000-0004-0000-0200-000040000000}"/>
    <hyperlink ref="AW196:BG196" location="A_宅建協会_入会申込書!A1" display="入会申込書" xr:uid="{00000000-0004-0000-0200-000042000000}"/>
    <hyperlink ref="C112:AM113" location="★法人その他入力!C224" display="免許申請書　添付書類（8）宅地建物取引業に従事する者の名簿で、上記代表者以外の者を入力する場合はこちら" xr:uid="{00000000-0004-0000-0200-000043000000}"/>
    <hyperlink ref="C109:AM110" location="★法人その他入力!C56" display="免許申請書（第三面）　で、政令第２条の２で定める使用人を入力する場合はこちら" xr:uid="{00000000-0004-0000-0200-000044000000}"/>
    <hyperlink ref="C106:AM107" location="★法人その他入力!C8" display="免許申請書（第二面）　役員に関する事項で、上記代表者以外の役員を入力する場合はこちら" xr:uid="{00000000-0004-0000-0200-000045000000}"/>
    <hyperlink ref="C156:AM157" location="★法人その他入力!C71" display="免許申請書（第三～四面）　専任の宅地建物取引士に関する事項で、上記以外の専任の宅地建物取引士の入力はこちら" xr:uid="{00000000-0004-0000-0200-000046000000}"/>
    <hyperlink ref="C185:AM186" location="★法人その他入力!C130" display="免許申請書　添付書類（4）（第一面）　で、「相談役及び顧問」を入力する場合はこちら" xr:uid="{00000000-0004-0000-0200-000047000000}"/>
    <hyperlink ref="C188:AM189" location="★法人その他入力!C185" display="上記株主以外で100分の5以上の株式を有する株主又は100分の5以上の額に相当する出資をしている者はこちら" xr:uid="{00000000-0004-0000-0200-000048000000}"/>
    <hyperlink ref="AD4:AF4" location="'08-2_略歴（専任'!A1" display="略歴専任" xr:uid="{00000000-0004-0000-0200-000049000000}"/>
    <hyperlink ref="AL6:AO6" location="L_東政連入会申込書!A1" display="入会申込書" xr:uid="{00000000-0004-0000-0200-00004A000000}"/>
    <hyperlink ref="AT45:BG45" location="'17-4_写真(3)'!A1" display="写真台帳(3)　事務所の内部" xr:uid="{00000000-0004-0000-0200-00004B000000}"/>
    <hyperlink ref="AT46:BG46" location="'17-5_写真(3)'!A1" display="写真台帳(3)　事務所の内部" xr:uid="{00000000-0004-0000-0200-00004C000000}"/>
    <hyperlink ref="AW208:BG208" location="L_東政連入会申込書!A1" display="入会申込書" xr:uid="{00000000-0004-0000-0200-00004D000000}"/>
    <hyperlink ref="AI224:AM224" location="★入力画面!B7" display="ページTOPへ↑" xr:uid="{00000000-0004-0000-0200-00004E000000}"/>
    <hyperlink ref="AR92:BG93" location="'00_略歴書記入例'!A1" display="略歴書　記入例はこちら" xr:uid="{00000000-0004-0000-0200-00004F000000}"/>
    <hyperlink ref="AR145:BG146" location="'00_略歴書記入例'!A1" display="略歴書　記入例はこちら" xr:uid="{00000000-0004-0000-0200-000050000000}"/>
    <hyperlink ref="AT47:BG47" location="'18 _開始貸借対照表（新設法人のみ）'!A1" display="開始貸借対照表(※新設法人の場合必要）" xr:uid="{00000000-0004-0000-0200-000051000000}"/>
    <hyperlink ref="U6:X6" location="I_保証協会_連帯保証書!A1" display="連帯保証書" xr:uid="{F9EC51FC-53A0-4E69-B3F2-0C2A6B99AAAE}"/>
    <hyperlink ref="AW199:BG199" location="'D_個人情報の取扱い（全宅連）'!A1" display="個人情報の取扱いについて（裏面）" xr:uid="{906C0FB1-05C5-4F78-8FCC-E4B8DA7B577D}"/>
    <hyperlink ref="AW198:BG198" location="C_宅建協会_キャリアパーソン!A1" display="不動産キャリアパーソン講座申込書" xr:uid="{D77CFC1C-DCB6-46ED-9D69-61EE153F8ADE}"/>
    <hyperlink ref="AK5:AN5" location="B_宅建協会_誓約書!A1" display="入会誓約書" xr:uid="{EC0C2F92-50D7-4ECD-9E6B-E35FD65E58EB}"/>
    <hyperlink ref="AC5:AF5" location="A_宅建協会_入会申込書!A1" display="入会申込書" xr:uid="{2E956BDB-72FB-4386-814B-9A15ABB59968}"/>
    <hyperlink ref="AK5:AO5" location="C_宅建協会_キャリアパーソン!A1" display="キャリアパーソン" xr:uid="{F09D96DB-8043-43EF-9702-DEB0EA5FB639}"/>
    <hyperlink ref="AW200:BG201" location="'D_個人情報の取扱い（全宅連）'!A1" display="個人情報の取扱いについて（裏面）" xr:uid="{81ECB73F-89E1-4F8F-BBA0-E9F3115C1424}"/>
    <hyperlink ref="AW200:BG200" location="'E_会員カード（表裏）'!A1" display="会員カード（表裏）" xr:uid="{5EE6B634-133E-4616-A5E8-2FAD41413CB5}"/>
    <hyperlink ref="AW201:BG201" location="F_宅建協会_口座振替申込書!A1" display="宅建協会_口座振替申込書" xr:uid="{CE3771D8-69C4-4C5D-A995-EA873CAB716A}"/>
    <hyperlink ref="D6:G6" location="'E_会員カード（表裏）'!A1" display="会員カード" xr:uid="{744D0729-84B4-492A-ADE6-EBF0B7885769}"/>
    <hyperlink ref="H6:J6" location="F_宅建協会_口座振替申込書!A1" display="口座振替" xr:uid="{C466495A-7C4D-4234-ABE5-2C211854B19E}"/>
    <hyperlink ref="Y6:AA6" location="J_保証協会_誓約書!A1" display="誓約書" xr:uid="{88E03E6B-0408-4737-91BB-6321244F64BA}"/>
  </hyperlinks>
  <printOptions horizontalCentered="1" verticalCentered="1"/>
  <pageMargins left="0" right="0" top="0" bottom="0" header="0.31496062992125984" footer="0"/>
  <pageSetup paperSize="9" scale="98" orientation="portrait" blackAndWhite="1" horizontalDpi="4294967292" r:id="rId1"/>
  <rowBreaks count="2" manualBreakCount="2">
    <brk id="101" max="16383" man="1"/>
    <brk id="191"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FF00"/>
    <pageSetUpPr autoPageBreaks="0" fitToPage="1"/>
  </sheetPr>
  <dimension ref="A1:CM66"/>
  <sheetViews>
    <sheetView showGridLines="0" showRowColHeaders="0" workbookViewId="0">
      <selection activeCell="BU48" sqref="BU48:BV48"/>
    </sheetView>
  </sheetViews>
  <sheetFormatPr defaultColWidth="0" defaultRowHeight="0" customHeight="1" zeroHeight="1"/>
  <cols>
    <col min="1" max="68" width="1.25" style="44" customWidth="1"/>
    <col min="69" max="78" width="1.25" style="51" customWidth="1"/>
    <col min="79" max="80" width="1.25" style="44" customWidth="1"/>
    <col min="81" max="81" width="1.875" style="44" customWidth="1"/>
    <col min="82" max="82" width="2.5" style="49" customWidth="1"/>
    <col min="83" max="90" width="2.5" style="50" customWidth="1"/>
    <col min="91" max="91" width="0" style="44" hidden="1" customWidth="1"/>
    <col min="92" max="16384" width="2.5" style="44" hidden="1"/>
  </cols>
  <sheetData>
    <row r="1" spans="1:90" ht="15" customHeight="1">
      <c r="A1" s="1832"/>
      <c r="B1" s="1832"/>
      <c r="C1" s="1832"/>
      <c r="D1" s="1832"/>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60"/>
      <c r="CE1" s="60"/>
      <c r="CF1" s="60"/>
      <c r="CG1" s="60"/>
      <c r="CH1" s="60"/>
      <c r="CI1" s="60"/>
      <c r="CJ1" s="60"/>
      <c r="CK1" s="60"/>
      <c r="CL1" s="60"/>
    </row>
    <row r="2" spans="1:90" ht="15" customHeight="1">
      <c r="A2" s="1832"/>
      <c r="B2" s="1832"/>
      <c r="C2" s="1832"/>
      <c r="D2" s="1832"/>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60"/>
      <c r="CE2" s="60"/>
      <c r="CF2" s="60"/>
      <c r="CG2" s="60"/>
      <c r="CH2" s="60"/>
      <c r="CI2" s="60"/>
      <c r="CJ2" s="60"/>
      <c r="CK2" s="60"/>
      <c r="CL2" s="60"/>
    </row>
    <row r="3" spans="1:90" ht="15" customHeight="1">
      <c r="A3" s="1832"/>
      <c r="B3" s="1832"/>
      <c r="C3" s="1832"/>
      <c r="D3" s="1832"/>
      <c r="E3" s="1991"/>
      <c r="F3" s="1991"/>
      <c r="G3" s="1991"/>
      <c r="H3" s="1991"/>
      <c r="I3" s="1991"/>
      <c r="J3" s="1991"/>
      <c r="K3" s="1991"/>
      <c r="L3" s="1991"/>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60"/>
      <c r="CE3" s="60"/>
      <c r="CF3" s="60"/>
      <c r="CG3" s="60"/>
      <c r="CH3" s="60"/>
      <c r="CI3" s="60"/>
      <c r="CJ3" s="60"/>
      <c r="CK3" s="60"/>
      <c r="CL3" s="60"/>
    </row>
    <row r="4" spans="1:90" ht="15" customHeight="1">
      <c r="A4" s="1832"/>
      <c r="B4" s="1832"/>
      <c r="C4" s="1832"/>
      <c r="D4" s="1832"/>
      <c r="E4" s="2258"/>
      <c r="F4" s="2258"/>
      <c r="G4" s="2258"/>
      <c r="H4" s="2258"/>
      <c r="I4" s="2258"/>
      <c r="J4" s="2258"/>
      <c r="K4" s="2258"/>
      <c r="L4" s="2258"/>
      <c r="M4" s="2258"/>
      <c r="N4" s="2258"/>
      <c r="O4" s="2258"/>
      <c r="P4" s="2258"/>
      <c r="Q4" s="2258"/>
      <c r="R4" s="2258"/>
      <c r="S4" s="2258"/>
      <c r="T4" s="2258"/>
      <c r="U4" s="2258"/>
      <c r="V4" s="2258"/>
      <c r="W4" s="2258"/>
      <c r="X4" s="2258"/>
      <c r="Y4" s="2258"/>
      <c r="Z4" s="2258"/>
      <c r="AA4" s="2258"/>
      <c r="AB4" s="2258"/>
      <c r="AC4" s="2258"/>
      <c r="AD4" s="2258"/>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c r="BP4" s="2258"/>
      <c r="BQ4" s="2258"/>
      <c r="BR4" s="2258"/>
      <c r="BS4" s="2258"/>
      <c r="BT4" s="2258"/>
      <c r="BU4" s="2258"/>
      <c r="BV4" s="2258"/>
      <c r="BW4" s="2258"/>
      <c r="BX4" s="2258"/>
      <c r="BY4" s="2258"/>
      <c r="BZ4" s="2258"/>
      <c r="CA4" s="2258"/>
      <c r="CB4" s="1991"/>
      <c r="CC4" s="1991"/>
      <c r="CD4" s="60"/>
      <c r="CE4" s="60"/>
      <c r="CF4" s="60"/>
      <c r="CG4" s="60"/>
      <c r="CH4" s="60"/>
      <c r="CI4" s="60"/>
      <c r="CJ4" s="60"/>
      <c r="CK4" s="60"/>
      <c r="CL4" s="60"/>
    </row>
    <row r="5" spans="1:90" s="43" customFormat="1" ht="15" customHeight="1">
      <c r="A5" s="1832"/>
      <c r="B5" s="1832"/>
      <c r="C5" s="1832"/>
      <c r="D5" s="1832"/>
      <c r="E5" s="1991"/>
      <c r="F5" s="1991"/>
      <c r="G5" s="1991"/>
      <c r="H5" s="1991"/>
      <c r="I5" s="1991"/>
      <c r="J5" s="1991"/>
      <c r="K5" s="1991"/>
      <c r="L5" s="1991"/>
      <c r="M5" s="1991"/>
      <c r="N5" s="1991"/>
      <c r="O5" s="1991"/>
      <c r="P5" s="1991"/>
      <c r="Q5" s="1991"/>
      <c r="R5" s="1991"/>
      <c r="S5" s="1991"/>
      <c r="T5" s="1991"/>
      <c r="U5" s="1991"/>
      <c r="V5" s="1991"/>
      <c r="W5" s="1991"/>
      <c r="X5" s="1991"/>
      <c r="Y5" s="1991"/>
      <c r="Z5" s="1991"/>
      <c r="AA5" s="1991"/>
      <c r="AB5" s="1991"/>
      <c r="AC5" s="1991"/>
      <c r="AD5" s="1991"/>
      <c r="AE5" s="1991"/>
      <c r="AF5" s="1879" t="s">
        <v>301</v>
      </c>
      <c r="AG5" s="1879"/>
      <c r="AH5" s="1879"/>
      <c r="AI5" s="1879"/>
      <c r="AJ5" s="1879"/>
      <c r="AK5" s="1879"/>
      <c r="AL5" s="1879"/>
      <c r="AM5" s="1879"/>
      <c r="AN5" s="1879"/>
      <c r="AO5" s="1879"/>
      <c r="AP5" s="1879"/>
      <c r="AQ5" s="1879"/>
      <c r="AR5" s="1879"/>
      <c r="AS5" s="1879"/>
      <c r="AT5" s="1879"/>
      <c r="AU5" s="1879"/>
      <c r="AV5" s="1879"/>
      <c r="AW5" s="1879"/>
      <c r="AX5" s="1879"/>
      <c r="AY5" s="1879"/>
      <c r="AZ5" s="1879"/>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60"/>
      <c r="CE5" s="60"/>
      <c r="CF5" s="60"/>
      <c r="CG5" s="60"/>
      <c r="CH5" s="60"/>
      <c r="CI5" s="60"/>
      <c r="CJ5" s="60"/>
      <c r="CK5" s="60"/>
      <c r="CL5" s="60"/>
    </row>
    <row r="6" spans="1:90" ht="15" customHeight="1">
      <c r="A6" s="1832"/>
      <c r="B6" s="1832"/>
      <c r="C6" s="1832"/>
      <c r="D6" s="1832"/>
      <c r="E6" s="1991"/>
      <c r="F6" s="1991"/>
      <c r="G6" s="1991"/>
      <c r="H6" s="1991"/>
      <c r="I6" s="1991"/>
      <c r="J6" s="1991"/>
      <c r="K6" s="1991"/>
      <c r="L6" s="1991"/>
      <c r="M6" s="1991"/>
      <c r="N6" s="1991"/>
      <c r="O6" s="1991"/>
      <c r="P6" s="1991"/>
      <c r="Q6" s="1991"/>
      <c r="R6" s="1991"/>
      <c r="S6" s="1991"/>
      <c r="T6" s="1991"/>
      <c r="U6" s="1991"/>
      <c r="V6" s="1991"/>
      <c r="W6" s="1991"/>
      <c r="X6" s="1991"/>
      <c r="Y6" s="1991"/>
      <c r="Z6" s="1991"/>
      <c r="AA6" s="1991"/>
      <c r="AB6" s="1991"/>
      <c r="AC6" s="1991"/>
      <c r="AD6" s="1991"/>
      <c r="AE6" s="1991"/>
      <c r="AF6" s="1879"/>
      <c r="AG6" s="1879"/>
      <c r="AH6" s="1879"/>
      <c r="AI6" s="1879"/>
      <c r="AJ6" s="1879"/>
      <c r="AK6" s="1879"/>
      <c r="AL6" s="1879"/>
      <c r="AM6" s="1879"/>
      <c r="AN6" s="1879"/>
      <c r="AO6" s="1879"/>
      <c r="AP6" s="1879"/>
      <c r="AQ6" s="1879"/>
      <c r="AR6" s="1879"/>
      <c r="AS6" s="1879"/>
      <c r="AT6" s="1879"/>
      <c r="AU6" s="1879"/>
      <c r="AV6" s="1879"/>
      <c r="AW6" s="1879"/>
      <c r="AX6" s="1879"/>
      <c r="AY6" s="1879"/>
      <c r="AZ6" s="1879"/>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60"/>
      <c r="CE6" s="60"/>
      <c r="CF6" s="60"/>
      <c r="CG6" s="60"/>
      <c r="CH6" s="60"/>
      <c r="CI6" s="60"/>
      <c r="CJ6" s="60"/>
      <c r="CK6" s="60"/>
      <c r="CL6" s="60"/>
    </row>
    <row r="7" spans="1:90" s="43" customFormat="1" ht="11.25" customHeight="1">
      <c r="A7" s="1832"/>
      <c r="B7" s="1832"/>
      <c r="C7" s="1832"/>
      <c r="D7" s="1832"/>
      <c r="E7" s="1836"/>
      <c r="F7" s="1836"/>
      <c r="G7" s="1836"/>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c r="AT7" s="1836"/>
      <c r="AU7" s="1836"/>
      <c r="AV7" s="1836"/>
      <c r="AW7" s="1836"/>
      <c r="AX7" s="1836"/>
      <c r="AY7" s="1836"/>
      <c r="AZ7" s="1836"/>
      <c r="BA7" s="1836"/>
      <c r="BB7" s="1836"/>
      <c r="BC7" s="1836"/>
      <c r="BD7" s="1836"/>
      <c r="BE7" s="1836"/>
      <c r="BF7" s="1836"/>
      <c r="BG7" s="1836"/>
      <c r="BH7" s="1836"/>
      <c r="BI7" s="1836"/>
      <c r="BJ7" s="1836"/>
      <c r="BK7" s="1836"/>
      <c r="BL7" s="1836"/>
      <c r="BM7" s="1836"/>
      <c r="BN7" s="1836"/>
      <c r="BO7" s="1836"/>
      <c r="BP7" s="1836"/>
      <c r="BQ7" s="1836"/>
      <c r="BR7" s="1836"/>
      <c r="BS7" s="1836"/>
      <c r="BT7" s="1836"/>
      <c r="BU7" s="1836"/>
      <c r="BV7" s="1836"/>
      <c r="BW7" s="1836"/>
      <c r="BX7" s="1836"/>
      <c r="BY7" s="1836"/>
      <c r="BZ7" s="1836"/>
      <c r="CA7" s="1836"/>
      <c r="CB7" s="1991"/>
      <c r="CC7" s="1991"/>
      <c r="CD7" s="60"/>
      <c r="CE7" s="60"/>
      <c r="CF7" s="60"/>
      <c r="CG7" s="60"/>
      <c r="CH7" s="60"/>
      <c r="CI7" s="60"/>
      <c r="CJ7" s="60"/>
      <c r="CK7" s="60"/>
      <c r="CL7" s="60"/>
    </row>
    <row r="8" spans="1:90" s="43" customFormat="1" ht="18.75" customHeight="1">
      <c r="A8" s="1832"/>
      <c r="B8" s="1832"/>
      <c r="C8" s="1832"/>
      <c r="D8" s="1832"/>
      <c r="E8" s="1836"/>
      <c r="F8" s="1836"/>
      <c r="G8" s="1836"/>
      <c r="H8" s="1836"/>
      <c r="I8" s="1836"/>
      <c r="J8" s="1836"/>
      <c r="K8" s="1836"/>
      <c r="L8" s="1836"/>
      <c r="M8" s="1836"/>
      <c r="N8" s="1836"/>
      <c r="O8" s="1836"/>
      <c r="P8" s="1836"/>
      <c r="Q8" s="1836"/>
      <c r="R8" s="1836"/>
      <c r="S8" s="1836"/>
      <c r="T8" s="1836"/>
      <c r="U8" s="1836"/>
      <c r="V8" s="1836"/>
      <c r="W8" s="1836"/>
      <c r="X8" s="1836"/>
      <c r="Y8" s="1836"/>
      <c r="Z8" s="1836"/>
      <c r="AA8" s="2178" t="s">
        <v>302</v>
      </c>
      <c r="AB8" s="2178"/>
      <c r="AC8" s="2178"/>
      <c r="AD8" s="2178"/>
      <c r="AE8" s="2178"/>
      <c r="AF8" s="2178"/>
      <c r="AG8" s="2178"/>
      <c r="AH8" s="2178"/>
      <c r="AI8" s="2178"/>
      <c r="AJ8" s="2178"/>
      <c r="AK8" s="2178"/>
      <c r="AL8" s="2178"/>
      <c r="AM8" s="2178"/>
      <c r="AN8" s="2178"/>
      <c r="AO8" s="2178"/>
      <c r="AP8" s="2178"/>
      <c r="AQ8" s="2178"/>
      <c r="AR8" s="2178"/>
      <c r="AS8" s="2178"/>
      <c r="AT8" s="2178"/>
      <c r="AU8" s="2178"/>
      <c r="AV8" s="2178"/>
      <c r="AW8" s="2178"/>
      <c r="AX8" s="2178"/>
      <c r="AY8" s="2178"/>
      <c r="AZ8" s="2178"/>
      <c r="BA8" s="2178"/>
      <c r="BB8" s="2178"/>
      <c r="BC8" s="2178"/>
      <c r="BD8" s="2178"/>
      <c r="BE8" s="2178"/>
      <c r="BF8" s="1836"/>
      <c r="BG8" s="1836"/>
      <c r="BH8" s="1836"/>
      <c r="BI8" s="1836"/>
      <c r="BJ8" s="1836"/>
      <c r="BK8" s="1836"/>
      <c r="BL8" s="1836"/>
      <c r="BM8" s="1836"/>
      <c r="BN8" s="1836"/>
      <c r="BO8" s="1836"/>
      <c r="BP8" s="1836"/>
      <c r="BQ8" s="1836"/>
      <c r="BR8" s="1836"/>
      <c r="BS8" s="1836"/>
      <c r="BT8" s="1836"/>
      <c r="BU8" s="1836"/>
      <c r="BV8" s="1836"/>
      <c r="BW8" s="1836"/>
      <c r="BX8" s="1836"/>
      <c r="BY8" s="1836"/>
      <c r="BZ8" s="1836"/>
      <c r="CA8" s="1836"/>
      <c r="CB8" s="1991"/>
      <c r="CC8" s="1991"/>
      <c r="CD8" s="60"/>
      <c r="CE8" s="60"/>
      <c r="CF8" s="60"/>
      <c r="CG8" s="60"/>
      <c r="CH8" s="60"/>
      <c r="CI8" s="60"/>
      <c r="CJ8" s="60"/>
      <c r="CK8" s="60"/>
      <c r="CL8" s="60"/>
    </row>
    <row r="9" spans="1:90" ht="15" customHeight="1" thickBot="1">
      <c r="A9" s="1832"/>
      <c r="B9" s="1832"/>
      <c r="C9" s="1832"/>
      <c r="D9" s="1832"/>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2065"/>
      <c r="AN9" s="2065"/>
      <c r="AO9" s="2065"/>
      <c r="AP9" s="2065"/>
      <c r="AQ9" s="2065"/>
      <c r="AR9" s="2065"/>
      <c r="AS9" s="2065"/>
      <c r="AT9" s="2065"/>
      <c r="AU9" s="2065"/>
      <c r="AV9" s="2065"/>
      <c r="AW9" s="2065"/>
      <c r="AX9" s="2065"/>
      <c r="AY9" s="2065"/>
      <c r="AZ9" s="2065"/>
      <c r="BA9" s="2065"/>
      <c r="BB9" s="2065"/>
      <c r="BC9" s="2065"/>
      <c r="BD9" s="2065"/>
      <c r="BE9" s="2065"/>
      <c r="BF9" s="2065"/>
      <c r="BG9" s="2065"/>
      <c r="BH9" s="2065"/>
      <c r="BI9" s="2065"/>
      <c r="BJ9" s="2065"/>
      <c r="BK9" s="2065"/>
      <c r="BL9" s="2065"/>
      <c r="BM9" s="2065"/>
      <c r="BN9" s="2065"/>
      <c r="BO9" s="2065"/>
      <c r="BP9" s="2065"/>
      <c r="BQ9" s="2065"/>
      <c r="BR9" s="2065"/>
      <c r="BS9" s="2065"/>
      <c r="BT9" s="2065"/>
      <c r="BU9" s="2065"/>
      <c r="BV9" s="2065"/>
      <c r="BW9" s="2065"/>
      <c r="BX9" s="2065"/>
      <c r="BY9" s="2065"/>
      <c r="BZ9" s="2065"/>
      <c r="CA9" s="2065"/>
      <c r="CB9" s="1991"/>
      <c r="CC9" s="1991"/>
      <c r="CD9" s="60"/>
      <c r="CE9" s="60"/>
      <c r="CF9" s="60"/>
      <c r="CG9" s="60"/>
      <c r="CH9" s="60"/>
      <c r="CI9" s="60"/>
      <c r="CJ9" s="60"/>
      <c r="CK9" s="60"/>
      <c r="CL9" s="60"/>
    </row>
    <row r="10" spans="1:90" s="43" customFormat="1" ht="26.25" customHeight="1">
      <c r="A10" s="1832"/>
      <c r="B10" s="1832"/>
      <c r="C10" s="1832"/>
      <c r="D10" s="1832"/>
      <c r="E10" s="2065"/>
      <c r="F10" s="2065"/>
      <c r="G10" s="1888" t="s">
        <v>303</v>
      </c>
      <c r="H10" s="1889"/>
      <c r="I10" s="1889"/>
      <c r="J10" s="1889"/>
      <c r="K10" s="1889"/>
      <c r="L10" s="1889"/>
      <c r="M10" s="1889"/>
      <c r="N10" s="1889"/>
      <c r="O10" s="1889"/>
      <c r="P10" s="1889"/>
      <c r="Q10" s="1889"/>
      <c r="R10" s="1889"/>
      <c r="S10" s="1889"/>
      <c r="T10" s="1889"/>
      <c r="U10" s="1889"/>
      <c r="V10" s="1889"/>
      <c r="W10" s="1889"/>
      <c r="X10" s="1889"/>
      <c r="Y10" s="1889"/>
      <c r="Z10" s="1889"/>
      <c r="AA10" s="1889"/>
      <c r="AB10" s="1889"/>
      <c r="AC10" s="1889"/>
      <c r="AD10" s="2690"/>
      <c r="AE10" s="2692" t="s">
        <v>304</v>
      </c>
      <c r="AF10" s="1889"/>
      <c r="AG10" s="1889"/>
      <c r="AH10" s="1889"/>
      <c r="AI10" s="1889"/>
      <c r="AJ10" s="1889"/>
      <c r="AK10" s="1889"/>
      <c r="AL10" s="1889"/>
      <c r="AM10" s="2690"/>
      <c r="AN10" s="2694"/>
      <c r="AO10" s="2695"/>
      <c r="AP10" s="2695"/>
      <c r="AQ10" s="2695"/>
      <c r="AR10" s="2695"/>
      <c r="AS10" s="2696" t="s">
        <v>305</v>
      </c>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c r="BP10" s="2696"/>
      <c r="BQ10" s="2696"/>
      <c r="BR10" s="2696"/>
      <c r="BS10" s="2696"/>
      <c r="BT10" s="2696"/>
      <c r="BU10" s="2696"/>
      <c r="BV10" s="2696"/>
      <c r="BW10" s="2695"/>
      <c r="BX10" s="2695"/>
      <c r="BY10" s="2695"/>
      <c r="BZ10" s="2695"/>
      <c r="CA10" s="2720"/>
      <c r="CB10" s="1991"/>
      <c r="CC10" s="1991"/>
      <c r="CD10" s="60"/>
      <c r="CE10" s="60"/>
      <c r="CF10" s="60"/>
      <c r="CG10" s="60"/>
      <c r="CH10" s="60"/>
      <c r="CI10" s="60"/>
      <c r="CJ10" s="60"/>
      <c r="CK10" s="60"/>
      <c r="CL10" s="60"/>
    </row>
    <row r="11" spans="1:90" s="43" customFormat="1" ht="26.25" customHeight="1" thickBot="1">
      <c r="A11" s="1832"/>
      <c r="B11" s="1832"/>
      <c r="C11" s="1832"/>
      <c r="D11" s="1832"/>
      <c r="E11" s="2065"/>
      <c r="F11" s="2065"/>
      <c r="G11" s="1891"/>
      <c r="H11" s="1892"/>
      <c r="I11" s="1892"/>
      <c r="J11" s="1892"/>
      <c r="K11" s="1892"/>
      <c r="L11" s="1892"/>
      <c r="M11" s="1892"/>
      <c r="N11" s="1892"/>
      <c r="O11" s="1892"/>
      <c r="P11" s="1892"/>
      <c r="Q11" s="1892"/>
      <c r="R11" s="1892"/>
      <c r="S11" s="1892"/>
      <c r="T11" s="1892"/>
      <c r="U11" s="1892"/>
      <c r="V11" s="1892"/>
      <c r="W11" s="1892"/>
      <c r="X11" s="1892"/>
      <c r="Y11" s="1892"/>
      <c r="Z11" s="1892"/>
      <c r="AA11" s="1892"/>
      <c r="AB11" s="1892"/>
      <c r="AC11" s="1892"/>
      <c r="AD11" s="2691"/>
      <c r="AE11" s="2693"/>
      <c r="AF11" s="1892"/>
      <c r="AG11" s="1892"/>
      <c r="AH11" s="1892"/>
      <c r="AI11" s="1892"/>
      <c r="AJ11" s="1892"/>
      <c r="AK11" s="1892"/>
      <c r="AL11" s="1892"/>
      <c r="AM11" s="2691"/>
      <c r="AN11" s="2652" t="s">
        <v>306</v>
      </c>
      <c r="AO11" s="2652"/>
      <c r="AP11" s="2652"/>
      <c r="AQ11" s="2652"/>
      <c r="AR11" s="2652"/>
      <c r="AS11" s="2652"/>
      <c r="AT11" s="2652"/>
      <c r="AU11" s="2652"/>
      <c r="AV11" s="2652" t="s">
        <v>307</v>
      </c>
      <c r="AW11" s="2652"/>
      <c r="AX11" s="2652"/>
      <c r="AY11" s="2652"/>
      <c r="AZ11" s="2652"/>
      <c r="BA11" s="2652"/>
      <c r="BB11" s="2652"/>
      <c r="BC11" s="2652"/>
      <c r="BD11" s="2652" t="s">
        <v>308</v>
      </c>
      <c r="BE11" s="2652"/>
      <c r="BF11" s="2652"/>
      <c r="BG11" s="2652"/>
      <c r="BH11" s="2652"/>
      <c r="BI11" s="2652"/>
      <c r="BJ11" s="2652"/>
      <c r="BK11" s="2652"/>
      <c r="BL11" s="2652" t="s">
        <v>309</v>
      </c>
      <c r="BM11" s="2652"/>
      <c r="BN11" s="2652"/>
      <c r="BO11" s="2652"/>
      <c r="BP11" s="2652"/>
      <c r="BQ11" s="2652"/>
      <c r="BR11" s="2652"/>
      <c r="BS11" s="2652"/>
      <c r="BT11" s="2652" t="s">
        <v>310</v>
      </c>
      <c r="BU11" s="2652"/>
      <c r="BV11" s="2652"/>
      <c r="BW11" s="2652"/>
      <c r="BX11" s="2652"/>
      <c r="BY11" s="2652"/>
      <c r="BZ11" s="2652"/>
      <c r="CA11" s="2697"/>
      <c r="CB11" s="1991"/>
      <c r="CC11" s="1991"/>
      <c r="CD11" s="60"/>
      <c r="CE11" s="60"/>
      <c r="CF11" s="60"/>
      <c r="CG11" s="60"/>
      <c r="CH11" s="60"/>
      <c r="CI11" s="60"/>
      <c r="CJ11" s="60"/>
      <c r="CK11" s="60"/>
      <c r="CL11" s="60"/>
    </row>
    <row r="12" spans="1:90" s="43" customFormat="1" ht="7.5" customHeight="1">
      <c r="A12" s="1832"/>
      <c r="B12" s="1832"/>
      <c r="C12" s="1832"/>
      <c r="D12" s="1832"/>
      <c r="E12" s="2065"/>
      <c r="F12" s="2065"/>
      <c r="G12" s="2698"/>
      <c r="H12" s="2699"/>
      <c r="I12" s="2699"/>
      <c r="J12" s="2699"/>
      <c r="K12" s="2699"/>
      <c r="L12" s="2699"/>
      <c r="M12" s="2699"/>
      <c r="N12" s="2699"/>
      <c r="O12" s="2699"/>
      <c r="P12" s="2699"/>
      <c r="Q12" s="2699"/>
      <c r="R12" s="2699"/>
      <c r="S12" s="2699"/>
      <c r="T12" s="2699"/>
      <c r="U12" s="2699"/>
      <c r="V12" s="2699"/>
      <c r="W12" s="2699"/>
      <c r="X12" s="2699"/>
      <c r="Y12" s="2699"/>
      <c r="Z12" s="2699"/>
      <c r="AA12" s="2699"/>
      <c r="AB12" s="2699"/>
      <c r="AC12" s="2699"/>
      <c r="AD12" s="2699"/>
      <c r="AE12" s="2665">
        <f>★入力画面!$S$42</f>
        <v>0</v>
      </c>
      <c r="AF12" s="2666"/>
      <c r="AG12" s="2666"/>
      <c r="AH12" s="2666"/>
      <c r="AI12" s="2666"/>
      <c r="AJ12" s="2666"/>
      <c r="AK12" s="2666"/>
      <c r="AL12" s="2666"/>
      <c r="AM12" s="2667"/>
      <c r="AN12" s="2665">
        <f>★入力画面!$S$45</f>
        <v>0</v>
      </c>
      <c r="AO12" s="2666"/>
      <c r="AP12" s="2666"/>
      <c r="AQ12" s="2666"/>
      <c r="AR12" s="2666"/>
      <c r="AS12" s="2666"/>
      <c r="AT12" s="2666"/>
      <c r="AU12" s="2667"/>
      <c r="AV12" s="2711"/>
      <c r="AW12" s="2712"/>
      <c r="AX12" s="2712"/>
      <c r="AY12" s="2712"/>
      <c r="AZ12" s="2712"/>
      <c r="BA12" s="2712"/>
      <c r="BB12" s="2712"/>
      <c r="BC12" s="2713"/>
      <c r="BD12" s="2711"/>
      <c r="BE12" s="2712"/>
      <c r="BF12" s="2712"/>
      <c r="BG12" s="2712"/>
      <c r="BH12" s="2712"/>
      <c r="BI12" s="2712"/>
      <c r="BJ12" s="2712"/>
      <c r="BK12" s="2713"/>
      <c r="BL12" s="2656" t="str">
        <f>★入力画面!$BL$49</f>
        <v/>
      </c>
      <c r="BM12" s="2657"/>
      <c r="BN12" s="2657"/>
      <c r="BO12" s="2657"/>
      <c r="BP12" s="2657"/>
      <c r="BQ12" s="2657"/>
      <c r="BR12" s="2657"/>
      <c r="BS12" s="2658"/>
      <c r="BT12" s="2656" t="str">
        <f>★入力画面!$BL$50</f>
        <v/>
      </c>
      <c r="BU12" s="2657"/>
      <c r="BV12" s="2657"/>
      <c r="BW12" s="2657"/>
      <c r="BX12" s="2657"/>
      <c r="BY12" s="2657"/>
      <c r="BZ12" s="2657"/>
      <c r="CA12" s="2700"/>
      <c r="CB12" s="1991"/>
      <c r="CC12" s="1991"/>
      <c r="CD12" s="60"/>
      <c r="CE12" s="60"/>
      <c r="CF12" s="60"/>
      <c r="CG12" s="60"/>
      <c r="CH12" s="60"/>
      <c r="CI12" s="60"/>
      <c r="CJ12" s="60"/>
      <c r="CK12" s="60"/>
      <c r="CL12" s="60"/>
    </row>
    <row r="13" spans="1:90" s="43" customFormat="1" ht="15" customHeight="1">
      <c r="A13" s="1832"/>
      <c r="B13" s="1832"/>
      <c r="C13" s="1832"/>
      <c r="D13" s="1832"/>
      <c r="E13" s="2065"/>
      <c r="F13" s="2065"/>
      <c r="G13" s="1972" t="s">
        <v>311</v>
      </c>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2668"/>
      <c r="AF13" s="2669"/>
      <c r="AG13" s="2669"/>
      <c r="AH13" s="2669"/>
      <c r="AI13" s="2669"/>
      <c r="AJ13" s="2669"/>
      <c r="AK13" s="2669"/>
      <c r="AL13" s="2669"/>
      <c r="AM13" s="2670"/>
      <c r="AN13" s="2668"/>
      <c r="AO13" s="2669"/>
      <c r="AP13" s="2669"/>
      <c r="AQ13" s="2669"/>
      <c r="AR13" s="2669"/>
      <c r="AS13" s="2669"/>
      <c r="AT13" s="2669"/>
      <c r="AU13" s="2670"/>
      <c r="AV13" s="2662" t="str">
        <f>★入力画面!$BL$46</f>
        <v/>
      </c>
      <c r="AW13" s="2663"/>
      <c r="AX13" s="2663"/>
      <c r="AY13" s="2663"/>
      <c r="AZ13" s="2663"/>
      <c r="BA13" s="2663"/>
      <c r="BB13" s="2663"/>
      <c r="BC13" s="2664"/>
      <c r="BD13" s="2662" t="str">
        <f>★入力画面!$BL$47</f>
        <v/>
      </c>
      <c r="BE13" s="2663"/>
      <c r="BF13" s="2663"/>
      <c r="BG13" s="2663"/>
      <c r="BH13" s="2663"/>
      <c r="BI13" s="2663"/>
      <c r="BJ13" s="2663"/>
      <c r="BK13" s="2664"/>
      <c r="BL13" s="2659"/>
      <c r="BM13" s="2660"/>
      <c r="BN13" s="2660"/>
      <c r="BO13" s="2660"/>
      <c r="BP13" s="2660"/>
      <c r="BQ13" s="2660"/>
      <c r="BR13" s="2660"/>
      <c r="BS13" s="2661"/>
      <c r="BT13" s="2659"/>
      <c r="BU13" s="2660"/>
      <c r="BV13" s="2660"/>
      <c r="BW13" s="2660"/>
      <c r="BX13" s="2660"/>
      <c r="BY13" s="2660"/>
      <c r="BZ13" s="2660"/>
      <c r="CA13" s="2701"/>
      <c r="CB13" s="1991"/>
      <c r="CC13" s="1991"/>
      <c r="CD13" s="60"/>
      <c r="CE13" s="60"/>
      <c r="CF13" s="60"/>
      <c r="CG13" s="60"/>
      <c r="CH13" s="60"/>
      <c r="CI13" s="60"/>
      <c r="CJ13" s="60"/>
      <c r="CK13" s="60"/>
      <c r="CL13" s="60"/>
    </row>
    <row r="14" spans="1:90" s="43" customFormat="1" ht="15" customHeight="1">
      <c r="A14" s="1832"/>
      <c r="B14" s="1832"/>
      <c r="C14" s="1832"/>
      <c r="D14" s="1832"/>
      <c r="E14" s="2065"/>
      <c r="F14" s="2065"/>
      <c r="G14" s="2654" t="s">
        <v>895</v>
      </c>
      <c r="H14" s="2655"/>
      <c r="I14" s="2655"/>
      <c r="J14" s="2655"/>
      <c r="K14" s="2655"/>
      <c r="L14" s="2655"/>
      <c r="M14" s="2655"/>
      <c r="N14" s="2655"/>
      <c r="O14" s="2655"/>
      <c r="P14" s="2655"/>
      <c r="Q14" s="2655"/>
      <c r="R14" s="2655"/>
      <c r="S14" s="2655"/>
      <c r="T14" s="2655"/>
      <c r="U14" s="2655"/>
      <c r="V14" s="2655"/>
      <c r="W14" s="2655"/>
      <c r="X14" s="2655"/>
      <c r="Y14" s="2655"/>
      <c r="Z14" s="2655"/>
      <c r="AA14" s="2655"/>
      <c r="AB14" s="2655"/>
      <c r="AC14" s="2655"/>
      <c r="AD14" s="2655"/>
      <c r="AE14" s="2668"/>
      <c r="AF14" s="2669"/>
      <c r="AG14" s="2669"/>
      <c r="AH14" s="2669"/>
      <c r="AI14" s="2669"/>
      <c r="AJ14" s="2669"/>
      <c r="AK14" s="2669"/>
      <c r="AL14" s="2669"/>
      <c r="AM14" s="2670"/>
      <c r="AN14" s="2668"/>
      <c r="AO14" s="2669"/>
      <c r="AP14" s="2669"/>
      <c r="AQ14" s="2669"/>
      <c r="AR14" s="2669"/>
      <c r="AS14" s="2669"/>
      <c r="AT14" s="2669"/>
      <c r="AU14" s="2670"/>
      <c r="AV14" s="2705" t="str">
        <f>★入力画面!$BO$46</f>
        <v/>
      </c>
      <c r="AW14" s="2706"/>
      <c r="AX14" s="2706"/>
      <c r="AY14" s="2706"/>
      <c r="AZ14" s="2706"/>
      <c r="BA14" s="2706"/>
      <c r="BB14" s="2706"/>
      <c r="BC14" s="2707"/>
      <c r="BD14" s="2705" t="str">
        <f>★入力画面!$BO$47</f>
        <v/>
      </c>
      <c r="BE14" s="2706"/>
      <c r="BF14" s="2706"/>
      <c r="BG14" s="2706"/>
      <c r="BH14" s="2706"/>
      <c r="BI14" s="2706"/>
      <c r="BJ14" s="2706"/>
      <c r="BK14" s="2707"/>
      <c r="BL14" s="2659"/>
      <c r="BM14" s="2660"/>
      <c r="BN14" s="2660"/>
      <c r="BO14" s="2660"/>
      <c r="BP14" s="2660"/>
      <c r="BQ14" s="2660"/>
      <c r="BR14" s="2660"/>
      <c r="BS14" s="2661"/>
      <c r="BT14" s="2659"/>
      <c r="BU14" s="2660"/>
      <c r="BV14" s="2660"/>
      <c r="BW14" s="2660"/>
      <c r="BX14" s="2660"/>
      <c r="BY14" s="2660"/>
      <c r="BZ14" s="2660"/>
      <c r="CA14" s="2701"/>
      <c r="CB14" s="1991"/>
      <c r="CC14" s="1991"/>
      <c r="CD14" s="60"/>
      <c r="CE14" s="60"/>
      <c r="CF14" s="60"/>
      <c r="CG14" s="60"/>
      <c r="CH14" s="60"/>
      <c r="CI14" s="60"/>
      <c r="CJ14" s="60"/>
      <c r="CK14" s="60"/>
      <c r="CL14" s="60"/>
    </row>
    <row r="15" spans="1:90" s="43" customFormat="1" ht="15" customHeight="1">
      <c r="A15" s="1832"/>
      <c r="B15" s="1832"/>
      <c r="C15" s="1832"/>
      <c r="D15" s="1832"/>
      <c r="E15" s="2065"/>
      <c r="F15" s="2065"/>
      <c r="G15" s="1972" t="s">
        <v>312</v>
      </c>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2680" t="str">
        <f>★入力画面!$BL$42</f>
        <v/>
      </c>
      <c r="AF15" s="2681"/>
      <c r="AG15" s="2681"/>
      <c r="AH15" s="2681"/>
      <c r="AI15" s="2681"/>
      <c r="AJ15" s="2681"/>
      <c r="AK15" s="2681"/>
      <c r="AL15" s="2681"/>
      <c r="AM15" s="2682"/>
      <c r="AN15" s="2677" t="str">
        <f>★入力画面!$BL$45</f>
        <v/>
      </c>
      <c r="AO15" s="2678"/>
      <c r="AP15" s="2678"/>
      <c r="AQ15" s="2678"/>
      <c r="AR15" s="2678"/>
      <c r="AS15" s="2678"/>
      <c r="AT15" s="2678"/>
      <c r="AU15" s="2679"/>
      <c r="AV15" s="2714"/>
      <c r="AW15" s="2715"/>
      <c r="AX15" s="2715"/>
      <c r="AY15" s="2715"/>
      <c r="AZ15" s="2715"/>
      <c r="BA15" s="2715"/>
      <c r="BB15" s="2715"/>
      <c r="BC15" s="2716"/>
      <c r="BD15" s="2708" t="s">
        <v>896</v>
      </c>
      <c r="BE15" s="2709"/>
      <c r="BF15" s="2709"/>
      <c r="BG15" s="2709"/>
      <c r="BH15" s="2709"/>
      <c r="BI15" s="2709"/>
      <c r="BJ15" s="2709"/>
      <c r="BK15" s="2710"/>
      <c r="BL15" s="2659"/>
      <c r="BM15" s="2660"/>
      <c r="BN15" s="2660"/>
      <c r="BO15" s="2660"/>
      <c r="BP15" s="2660"/>
      <c r="BQ15" s="2660"/>
      <c r="BR15" s="2660"/>
      <c r="BS15" s="2661"/>
      <c r="BT15" s="2659"/>
      <c r="BU15" s="2660"/>
      <c r="BV15" s="2660"/>
      <c r="BW15" s="2660"/>
      <c r="BX15" s="2660"/>
      <c r="BY15" s="2660"/>
      <c r="BZ15" s="2660"/>
      <c r="CA15" s="2701"/>
      <c r="CB15" s="1991"/>
      <c r="CC15" s="1991"/>
      <c r="CD15" s="60"/>
      <c r="CE15" s="60"/>
      <c r="CF15" s="60"/>
      <c r="CG15" s="60"/>
      <c r="CH15" s="60"/>
      <c r="CI15" s="60"/>
      <c r="CJ15" s="60"/>
      <c r="CK15" s="60"/>
      <c r="CL15" s="60"/>
    </row>
    <row r="16" spans="1:90" s="43" customFormat="1" ht="15" customHeight="1">
      <c r="A16" s="1832"/>
      <c r="B16" s="1832"/>
      <c r="C16" s="1832"/>
      <c r="D16" s="1832"/>
      <c r="E16" s="2065"/>
      <c r="F16" s="2065"/>
      <c r="G16" s="1937" t="str">
        <f>★入力画面!$BL$29</f>
        <v>東京都</v>
      </c>
      <c r="H16" s="1939"/>
      <c r="I16" s="1939"/>
      <c r="J16" s="1939"/>
      <c r="K16" s="1939"/>
      <c r="L16" s="1939"/>
      <c r="M16" s="1939"/>
      <c r="N16" s="1939"/>
      <c r="O16" s="1939"/>
      <c r="P16" s="1939"/>
      <c r="Q16" s="1939"/>
      <c r="R16" s="1939"/>
      <c r="S16" s="1939"/>
      <c r="T16" s="1939"/>
      <c r="U16" s="1939"/>
      <c r="V16" s="1939"/>
      <c r="W16" s="1939"/>
      <c r="X16" s="1939"/>
      <c r="Y16" s="1939"/>
      <c r="Z16" s="1939"/>
      <c r="AA16" s="1939"/>
      <c r="AB16" s="1939"/>
      <c r="AC16" s="1939"/>
      <c r="AD16" s="2686"/>
      <c r="AE16" s="2671">
        <f>★入力画面!$S$41</f>
        <v>0</v>
      </c>
      <c r="AF16" s="2672"/>
      <c r="AG16" s="2672"/>
      <c r="AH16" s="2672"/>
      <c r="AI16" s="2672"/>
      <c r="AJ16" s="2672"/>
      <c r="AK16" s="2672"/>
      <c r="AL16" s="2672"/>
      <c r="AM16" s="2673"/>
      <c r="AN16" s="2680">
        <f>★入力画面!$S$44</f>
        <v>0</v>
      </c>
      <c r="AO16" s="2681"/>
      <c r="AP16" s="2681"/>
      <c r="AQ16" s="2681"/>
      <c r="AR16" s="2681"/>
      <c r="AS16" s="2681"/>
      <c r="AT16" s="2681"/>
      <c r="AU16" s="2682"/>
      <c r="AV16" s="2714"/>
      <c r="AW16" s="2715"/>
      <c r="AX16" s="2715"/>
      <c r="AY16" s="2715"/>
      <c r="AZ16" s="2715"/>
      <c r="BA16" s="2715"/>
      <c r="BB16" s="2715"/>
      <c r="BC16" s="2716"/>
      <c r="BD16" s="2662" t="str">
        <f>★入力画面!$BP$47</f>
        <v/>
      </c>
      <c r="BE16" s="2663"/>
      <c r="BF16" s="2663"/>
      <c r="BG16" s="2663"/>
      <c r="BH16" s="2663"/>
      <c r="BI16" s="2663"/>
      <c r="BJ16" s="2663"/>
      <c r="BK16" s="2664"/>
      <c r="BL16" s="2659"/>
      <c r="BM16" s="2660"/>
      <c r="BN16" s="2660"/>
      <c r="BO16" s="2660"/>
      <c r="BP16" s="2660"/>
      <c r="BQ16" s="2660"/>
      <c r="BR16" s="2660"/>
      <c r="BS16" s="2661"/>
      <c r="BT16" s="2659"/>
      <c r="BU16" s="2660"/>
      <c r="BV16" s="2660"/>
      <c r="BW16" s="2660"/>
      <c r="BX16" s="2660"/>
      <c r="BY16" s="2660"/>
      <c r="BZ16" s="2660"/>
      <c r="CA16" s="2701"/>
      <c r="CB16" s="1991"/>
      <c r="CC16" s="1991"/>
      <c r="CD16" s="60"/>
      <c r="CE16" s="60"/>
      <c r="CF16" s="60"/>
      <c r="CG16" s="60"/>
      <c r="CH16" s="60"/>
      <c r="CI16" s="60"/>
      <c r="CJ16" s="60"/>
      <c r="CK16" s="60"/>
      <c r="CL16" s="60"/>
    </row>
    <row r="17" spans="1:90" s="43" customFormat="1" ht="11.25" customHeight="1">
      <c r="A17" s="1832"/>
      <c r="B17" s="1832"/>
      <c r="C17" s="1832"/>
      <c r="D17" s="1832"/>
      <c r="E17" s="2065"/>
      <c r="F17" s="2065"/>
      <c r="G17" s="2687">
        <f>★入力画面!$M$33</f>
        <v>0</v>
      </c>
      <c r="H17" s="2688"/>
      <c r="I17" s="2688"/>
      <c r="J17" s="2688"/>
      <c r="K17" s="2688"/>
      <c r="L17" s="2688"/>
      <c r="M17" s="2688"/>
      <c r="N17" s="2688"/>
      <c r="O17" s="2688"/>
      <c r="P17" s="2688"/>
      <c r="Q17" s="2688"/>
      <c r="R17" s="2688"/>
      <c r="S17" s="2688"/>
      <c r="T17" s="2688"/>
      <c r="U17" s="2688"/>
      <c r="V17" s="2688"/>
      <c r="W17" s="2688"/>
      <c r="X17" s="2688"/>
      <c r="Y17" s="2688"/>
      <c r="Z17" s="2688"/>
      <c r="AA17" s="2688"/>
      <c r="AB17" s="2688"/>
      <c r="AC17" s="2688"/>
      <c r="AD17" s="2689"/>
      <c r="AE17" s="2674"/>
      <c r="AF17" s="2675"/>
      <c r="AG17" s="2675"/>
      <c r="AH17" s="2675"/>
      <c r="AI17" s="2675"/>
      <c r="AJ17" s="2675"/>
      <c r="AK17" s="2675"/>
      <c r="AL17" s="2675"/>
      <c r="AM17" s="2676"/>
      <c r="AN17" s="2683"/>
      <c r="AO17" s="2684"/>
      <c r="AP17" s="2684"/>
      <c r="AQ17" s="2684"/>
      <c r="AR17" s="2684"/>
      <c r="AS17" s="2684"/>
      <c r="AT17" s="2684"/>
      <c r="AU17" s="2685"/>
      <c r="AV17" s="2717"/>
      <c r="AW17" s="2718"/>
      <c r="AX17" s="2718"/>
      <c r="AY17" s="2718"/>
      <c r="AZ17" s="2718"/>
      <c r="BA17" s="2718"/>
      <c r="BB17" s="2718"/>
      <c r="BC17" s="2719"/>
      <c r="BD17" s="2662" t="str">
        <f>★入力画面!$BQ$47</f>
        <v/>
      </c>
      <c r="BE17" s="2663"/>
      <c r="BF17" s="2663"/>
      <c r="BG17" s="2663"/>
      <c r="BH17" s="2663"/>
      <c r="BI17" s="2663"/>
      <c r="BJ17" s="2663"/>
      <c r="BK17" s="2664"/>
      <c r="BL17" s="2702" t="str">
        <f>★入力画面!$BL$48</f>
        <v/>
      </c>
      <c r="BM17" s="2703"/>
      <c r="BN17" s="2703"/>
      <c r="BO17" s="2703"/>
      <c r="BP17" s="2703"/>
      <c r="BQ17" s="2703"/>
      <c r="BR17" s="2703"/>
      <c r="BS17" s="2730"/>
      <c r="BT17" s="2702"/>
      <c r="BU17" s="2703"/>
      <c r="BV17" s="2703"/>
      <c r="BW17" s="2703"/>
      <c r="BX17" s="2703"/>
      <c r="BY17" s="2703"/>
      <c r="BZ17" s="2703"/>
      <c r="CA17" s="2704"/>
      <c r="CB17" s="1991"/>
      <c r="CC17" s="1991"/>
      <c r="CD17" s="60"/>
      <c r="CE17" s="60"/>
      <c r="CF17" s="60"/>
      <c r="CG17" s="60"/>
      <c r="CH17" s="60"/>
      <c r="CI17" s="60"/>
      <c r="CJ17" s="60"/>
      <c r="CK17" s="60"/>
      <c r="CL17" s="60"/>
    </row>
    <row r="18" spans="1:90" s="43" customFormat="1" ht="7.5" customHeight="1">
      <c r="A18" s="1832"/>
      <c r="B18" s="1832"/>
      <c r="C18" s="1832"/>
      <c r="D18" s="1832"/>
      <c r="E18" s="2065"/>
      <c r="F18" s="2065"/>
      <c r="G18" s="2653"/>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586"/>
      <c r="AF18" s="2587"/>
      <c r="AG18" s="2587"/>
      <c r="AH18" s="2587"/>
      <c r="AI18" s="2587"/>
      <c r="AJ18" s="2587"/>
      <c r="AK18" s="2587"/>
      <c r="AL18" s="2587"/>
      <c r="AM18" s="2588"/>
      <c r="AN18" s="2586"/>
      <c r="AO18" s="2587"/>
      <c r="AP18" s="2587"/>
      <c r="AQ18" s="2587"/>
      <c r="AR18" s="2587"/>
      <c r="AS18" s="2587"/>
      <c r="AT18" s="2587"/>
      <c r="AU18" s="2588"/>
      <c r="AV18" s="2592"/>
      <c r="AW18" s="2593"/>
      <c r="AX18" s="2593"/>
      <c r="AY18" s="2593"/>
      <c r="AZ18" s="2593"/>
      <c r="BA18" s="2593"/>
      <c r="BB18" s="2593"/>
      <c r="BC18" s="2594"/>
      <c r="BD18" s="2592"/>
      <c r="BE18" s="2593"/>
      <c r="BF18" s="2593"/>
      <c r="BG18" s="2593"/>
      <c r="BH18" s="2593"/>
      <c r="BI18" s="2593"/>
      <c r="BJ18" s="2593"/>
      <c r="BK18" s="2594"/>
      <c r="BL18" s="2595"/>
      <c r="BM18" s="2596"/>
      <c r="BN18" s="2596"/>
      <c r="BO18" s="2596"/>
      <c r="BP18" s="2596"/>
      <c r="BQ18" s="2596"/>
      <c r="BR18" s="2596"/>
      <c r="BS18" s="2597"/>
      <c r="BT18" s="2574"/>
      <c r="BU18" s="2575"/>
      <c r="BV18" s="2575"/>
      <c r="BW18" s="2575"/>
      <c r="BX18" s="2575"/>
      <c r="BY18" s="2575"/>
      <c r="BZ18" s="2575"/>
      <c r="CA18" s="2576"/>
      <c r="CB18" s="1991"/>
      <c r="CC18" s="1991"/>
      <c r="CD18" s="60"/>
      <c r="CE18" s="60"/>
      <c r="CF18" s="60"/>
      <c r="CG18" s="60"/>
      <c r="CH18" s="60"/>
      <c r="CI18" s="60"/>
      <c r="CJ18" s="60"/>
      <c r="CK18" s="60"/>
      <c r="CL18" s="60"/>
    </row>
    <row r="19" spans="1:90" s="43" customFormat="1" ht="15" customHeight="1">
      <c r="A19" s="1832"/>
      <c r="B19" s="1832"/>
      <c r="C19" s="1832"/>
      <c r="D19" s="1832"/>
      <c r="E19" s="2065"/>
      <c r="F19" s="2065"/>
      <c r="G19" s="1972" t="s">
        <v>311</v>
      </c>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2589"/>
      <c r="AF19" s="2590"/>
      <c r="AG19" s="2590"/>
      <c r="AH19" s="2590"/>
      <c r="AI19" s="2590"/>
      <c r="AJ19" s="2590"/>
      <c r="AK19" s="2590"/>
      <c r="AL19" s="2590"/>
      <c r="AM19" s="2591"/>
      <c r="AN19" s="2589"/>
      <c r="AO19" s="2590"/>
      <c r="AP19" s="2590"/>
      <c r="AQ19" s="2590"/>
      <c r="AR19" s="2590"/>
      <c r="AS19" s="2590"/>
      <c r="AT19" s="2590"/>
      <c r="AU19" s="2591"/>
      <c r="AV19" s="2630"/>
      <c r="AW19" s="2631"/>
      <c r="AX19" s="2631"/>
      <c r="AY19" s="2631"/>
      <c r="AZ19" s="2631"/>
      <c r="BA19" s="2631"/>
      <c r="BB19" s="2631"/>
      <c r="BC19" s="2632"/>
      <c r="BD19" s="2630"/>
      <c r="BE19" s="2631"/>
      <c r="BF19" s="2631"/>
      <c r="BG19" s="2631"/>
      <c r="BH19" s="2631"/>
      <c r="BI19" s="2631"/>
      <c r="BJ19" s="2631"/>
      <c r="BK19" s="2632"/>
      <c r="BL19" s="2598"/>
      <c r="BM19" s="2599"/>
      <c r="BN19" s="2599"/>
      <c r="BO19" s="2599"/>
      <c r="BP19" s="2599"/>
      <c r="BQ19" s="2599"/>
      <c r="BR19" s="2599"/>
      <c r="BS19" s="2600"/>
      <c r="BT19" s="2577"/>
      <c r="BU19" s="2578"/>
      <c r="BV19" s="2578"/>
      <c r="BW19" s="2578"/>
      <c r="BX19" s="2578"/>
      <c r="BY19" s="2578"/>
      <c r="BZ19" s="2578"/>
      <c r="CA19" s="2579"/>
      <c r="CB19" s="1991"/>
      <c r="CC19" s="1991"/>
      <c r="CD19" s="60"/>
      <c r="CE19" s="60"/>
      <c r="CF19" s="60"/>
      <c r="CG19" s="60"/>
      <c r="CH19" s="60"/>
      <c r="CI19" s="60"/>
      <c r="CJ19" s="60"/>
      <c r="CK19" s="60"/>
      <c r="CL19" s="60"/>
    </row>
    <row r="20" spans="1:90" s="43" customFormat="1" ht="15" customHeight="1">
      <c r="A20" s="1832"/>
      <c r="B20" s="1832"/>
      <c r="C20" s="1832"/>
      <c r="D20" s="1832"/>
      <c r="E20" s="2065"/>
      <c r="F20" s="2065"/>
      <c r="G20" s="2583"/>
      <c r="H20" s="2584"/>
      <c r="I20" s="2584"/>
      <c r="J20" s="2584"/>
      <c r="K20" s="2584"/>
      <c r="L20" s="2584"/>
      <c r="M20" s="2584"/>
      <c r="N20" s="2584"/>
      <c r="O20" s="2584"/>
      <c r="P20" s="2584"/>
      <c r="Q20" s="2584"/>
      <c r="R20" s="2584"/>
      <c r="S20" s="2584"/>
      <c r="T20" s="2584"/>
      <c r="U20" s="2584"/>
      <c r="V20" s="2584"/>
      <c r="W20" s="2584"/>
      <c r="X20" s="2584"/>
      <c r="Y20" s="2584"/>
      <c r="Z20" s="2584"/>
      <c r="AA20" s="2584"/>
      <c r="AB20" s="2584"/>
      <c r="AC20" s="2584"/>
      <c r="AD20" s="2584"/>
      <c r="AE20" s="2589"/>
      <c r="AF20" s="2590"/>
      <c r="AG20" s="2590"/>
      <c r="AH20" s="2590"/>
      <c r="AI20" s="2590"/>
      <c r="AJ20" s="2590"/>
      <c r="AK20" s="2590"/>
      <c r="AL20" s="2590"/>
      <c r="AM20" s="2591"/>
      <c r="AN20" s="2589"/>
      <c r="AO20" s="2590"/>
      <c r="AP20" s="2590"/>
      <c r="AQ20" s="2590"/>
      <c r="AR20" s="2590"/>
      <c r="AS20" s="2590"/>
      <c r="AT20" s="2590"/>
      <c r="AU20" s="2591"/>
      <c r="AV20" s="2327"/>
      <c r="AW20" s="2328"/>
      <c r="AX20" s="2328"/>
      <c r="AY20" s="2328"/>
      <c r="AZ20" s="2328"/>
      <c r="BA20" s="2328"/>
      <c r="BB20" s="2328"/>
      <c r="BC20" s="2633"/>
      <c r="BD20" s="2327"/>
      <c r="BE20" s="2328"/>
      <c r="BF20" s="2328"/>
      <c r="BG20" s="2328"/>
      <c r="BH20" s="2328"/>
      <c r="BI20" s="2328"/>
      <c r="BJ20" s="2328"/>
      <c r="BK20" s="2633"/>
      <c r="BL20" s="2598"/>
      <c r="BM20" s="2599"/>
      <c r="BN20" s="2599"/>
      <c r="BO20" s="2599"/>
      <c r="BP20" s="2599"/>
      <c r="BQ20" s="2599"/>
      <c r="BR20" s="2599"/>
      <c r="BS20" s="2600"/>
      <c r="BT20" s="2577"/>
      <c r="BU20" s="2578"/>
      <c r="BV20" s="2578"/>
      <c r="BW20" s="2578"/>
      <c r="BX20" s="2578"/>
      <c r="BY20" s="2578"/>
      <c r="BZ20" s="2578"/>
      <c r="CA20" s="2579"/>
      <c r="CB20" s="1991"/>
      <c r="CC20" s="1991"/>
      <c r="CD20" s="60"/>
      <c r="CE20" s="60"/>
      <c r="CF20" s="60"/>
      <c r="CG20" s="60"/>
      <c r="CH20" s="60"/>
      <c r="CI20" s="60"/>
      <c r="CJ20" s="60"/>
      <c r="CK20" s="60"/>
      <c r="CL20" s="60"/>
    </row>
    <row r="21" spans="1:90" s="43" customFormat="1" ht="15" customHeight="1">
      <c r="A21" s="1832"/>
      <c r="B21" s="1832"/>
      <c r="C21" s="1832"/>
      <c r="D21" s="1832"/>
      <c r="E21" s="2065"/>
      <c r="F21" s="2065"/>
      <c r="G21" s="1972" t="s">
        <v>312</v>
      </c>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2589"/>
      <c r="AF21" s="2590"/>
      <c r="AG21" s="2590"/>
      <c r="AH21" s="2590"/>
      <c r="AI21" s="2590"/>
      <c r="AJ21" s="2590"/>
      <c r="AK21" s="2590"/>
      <c r="AL21" s="2590"/>
      <c r="AM21" s="2591"/>
      <c r="AN21" s="2589"/>
      <c r="AO21" s="2590"/>
      <c r="AP21" s="2590"/>
      <c r="AQ21" s="2590"/>
      <c r="AR21" s="2590"/>
      <c r="AS21" s="2590"/>
      <c r="AT21" s="2590"/>
      <c r="AU21" s="2591"/>
      <c r="AV21" s="2143"/>
      <c r="AW21" s="1836"/>
      <c r="AX21" s="1836"/>
      <c r="AY21" s="1836"/>
      <c r="AZ21" s="1836"/>
      <c r="BA21" s="1836"/>
      <c r="BB21" s="1836"/>
      <c r="BC21" s="2119"/>
      <c r="BD21" s="2613"/>
      <c r="BE21" s="2614"/>
      <c r="BF21" s="2614"/>
      <c r="BG21" s="2614"/>
      <c r="BH21" s="2614"/>
      <c r="BI21" s="2614"/>
      <c r="BJ21" s="2614"/>
      <c r="BK21" s="2615"/>
      <c r="BL21" s="2598"/>
      <c r="BM21" s="2599"/>
      <c r="BN21" s="2599"/>
      <c r="BO21" s="2599"/>
      <c r="BP21" s="2599"/>
      <c r="BQ21" s="2599"/>
      <c r="BR21" s="2599"/>
      <c r="BS21" s="2600"/>
      <c r="BT21" s="2577"/>
      <c r="BU21" s="2578"/>
      <c r="BV21" s="2578"/>
      <c r="BW21" s="2578"/>
      <c r="BX21" s="2578"/>
      <c r="BY21" s="2578"/>
      <c r="BZ21" s="2578"/>
      <c r="CA21" s="2579"/>
      <c r="CB21" s="1991"/>
      <c r="CC21" s="1991"/>
      <c r="CD21" s="60"/>
      <c r="CE21" s="60"/>
      <c r="CF21" s="60"/>
      <c r="CG21" s="60"/>
      <c r="CH21" s="60"/>
      <c r="CI21" s="60"/>
      <c r="CJ21" s="60"/>
      <c r="CK21" s="60"/>
      <c r="CL21" s="60"/>
    </row>
    <row r="22" spans="1:90" s="43" customFormat="1" ht="15" customHeight="1">
      <c r="A22" s="1832"/>
      <c r="B22" s="1832"/>
      <c r="C22" s="1832"/>
      <c r="D22" s="1832"/>
      <c r="E22" s="2065"/>
      <c r="F22" s="2065"/>
      <c r="G22" s="2607"/>
      <c r="H22" s="2608"/>
      <c r="I22" s="2608"/>
      <c r="J22" s="2608"/>
      <c r="K22" s="2608"/>
      <c r="L22" s="2608"/>
      <c r="M22" s="2608"/>
      <c r="N22" s="2608"/>
      <c r="O22" s="2608"/>
      <c r="P22" s="2608"/>
      <c r="Q22" s="2608"/>
      <c r="R22" s="2608"/>
      <c r="S22" s="2608"/>
      <c r="T22" s="2608"/>
      <c r="U22" s="2608"/>
      <c r="V22" s="2608"/>
      <c r="W22" s="2608"/>
      <c r="X22" s="2608"/>
      <c r="Y22" s="2608"/>
      <c r="Z22" s="2608"/>
      <c r="AA22" s="2608"/>
      <c r="AB22" s="2608"/>
      <c r="AC22" s="2608"/>
      <c r="AD22" s="2609"/>
      <c r="AE22" s="2649"/>
      <c r="AF22" s="2650"/>
      <c r="AG22" s="2650"/>
      <c r="AH22" s="2650"/>
      <c r="AI22" s="2650"/>
      <c r="AJ22" s="2650"/>
      <c r="AK22" s="2650"/>
      <c r="AL22" s="2650"/>
      <c r="AM22" s="2651"/>
      <c r="AN22" s="2649"/>
      <c r="AO22" s="2650"/>
      <c r="AP22" s="2650"/>
      <c r="AQ22" s="2650"/>
      <c r="AR22" s="2650"/>
      <c r="AS22" s="2650"/>
      <c r="AT22" s="2650"/>
      <c r="AU22" s="2651"/>
      <c r="AV22" s="2601"/>
      <c r="AW22" s="2602"/>
      <c r="AX22" s="2602"/>
      <c r="AY22" s="2602"/>
      <c r="AZ22" s="2602"/>
      <c r="BA22" s="2602"/>
      <c r="BB22" s="2602"/>
      <c r="BC22" s="2603"/>
      <c r="BD22" s="2630"/>
      <c r="BE22" s="2631"/>
      <c r="BF22" s="2631"/>
      <c r="BG22" s="2631"/>
      <c r="BH22" s="2631"/>
      <c r="BI22" s="2631"/>
      <c r="BJ22" s="2631"/>
      <c r="BK22" s="2632"/>
      <c r="BL22" s="2601"/>
      <c r="BM22" s="2602"/>
      <c r="BN22" s="2602"/>
      <c r="BO22" s="2602"/>
      <c r="BP22" s="2602"/>
      <c r="BQ22" s="2602"/>
      <c r="BR22" s="2602"/>
      <c r="BS22" s="2603"/>
      <c r="BT22" s="2577"/>
      <c r="BU22" s="2578"/>
      <c r="BV22" s="2578"/>
      <c r="BW22" s="2578"/>
      <c r="BX22" s="2578"/>
      <c r="BY22" s="2578"/>
      <c r="BZ22" s="2578"/>
      <c r="CA22" s="2579"/>
      <c r="CB22" s="1991"/>
      <c r="CC22" s="1991"/>
      <c r="CD22" s="60"/>
      <c r="CE22" s="60"/>
      <c r="CF22" s="60"/>
      <c r="CG22" s="60"/>
      <c r="CH22" s="60"/>
      <c r="CI22" s="60"/>
      <c r="CJ22" s="60"/>
      <c r="CK22" s="60"/>
      <c r="CL22" s="60"/>
    </row>
    <row r="23" spans="1:90" s="43" customFormat="1" ht="11.25" customHeight="1">
      <c r="A23" s="1832"/>
      <c r="B23" s="1832"/>
      <c r="C23" s="1832"/>
      <c r="D23" s="1832"/>
      <c r="E23" s="2065"/>
      <c r="F23" s="2065"/>
      <c r="G23" s="2646"/>
      <c r="H23" s="2647"/>
      <c r="I23" s="2647"/>
      <c r="J23" s="2647"/>
      <c r="K23" s="2647"/>
      <c r="L23" s="2647"/>
      <c r="M23" s="2647"/>
      <c r="N23" s="2647"/>
      <c r="O23" s="2647"/>
      <c r="P23" s="2647"/>
      <c r="Q23" s="2647"/>
      <c r="R23" s="2647"/>
      <c r="S23" s="2647"/>
      <c r="T23" s="2647"/>
      <c r="U23" s="2647"/>
      <c r="V23" s="2647"/>
      <c r="W23" s="2647"/>
      <c r="X23" s="2647"/>
      <c r="Y23" s="2647"/>
      <c r="Z23" s="2647"/>
      <c r="AA23" s="2647"/>
      <c r="AB23" s="2647"/>
      <c r="AC23" s="2647"/>
      <c r="AD23" s="2648"/>
      <c r="AE23" s="2637"/>
      <c r="AF23" s="2638"/>
      <c r="AG23" s="2638"/>
      <c r="AH23" s="2638"/>
      <c r="AI23" s="2638"/>
      <c r="AJ23" s="2638"/>
      <c r="AK23" s="2638"/>
      <c r="AL23" s="2638"/>
      <c r="AM23" s="2639"/>
      <c r="AN23" s="2640"/>
      <c r="AO23" s="2641"/>
      <c r="AP23" s="2641"/>
      <c r="AQ23" s="2641"/>
      <c r="AR23" s="2641"/>
      <c r="AS23" s="2641"/>
      <c r="AT23" s="2641"/>
      <c r="AU23" s="2642"/>
      <c r="AV23" s="2634"/>
      <c r="AW23" s="2635"/>
      <c r="AX23" s="2635"/>
      <c r="AY23" s="2635"/>
      <c r="AZ23" s="2635"/>
      <c r="BA23" s="2635"/>
      <c r="BB23" s="2635"/>
      <c r="BC23" s="2636"/>
      <c r="BD23" s="2643"/>
      <c r="BE23" s="2644"/>
      <c r="BF23" s="2644"/>
      <c r="BG23" s="2644"/>
      <c r="BH23" s="2644"/>
      <c r="BI23" s="2644"/>
      <c r="BJ23" s="2644"/>
      <c r="BK23" s="2645"/>
      <c r="BL23" s="2634"/>
      <c r="BM23" s="2635"/>
      <c r="BN23" s="2635"/>
      <c r="BO23" s="2635"/>
      <c r="BP23" s="2635"/>
      <c r="BQ23" s="2635"/>
      <c r="BR23" s="2635"/>
      <c r="BS23" s="2636"/>
      <c r="BT23" s="2616"/>
      <c r="BU23" s="2617"/>
      <c r="BV23" s="2617"/>
      <c r="BW23" s="2617"/>
      <c r="BX23" s="2617"/>
      <c r="BY23" s="2617"/>
      <c r="BZ23" s="2617"/>
      <c r="CA23" s="2618"/>
      <c r="CB23" s="1991"/>
      <c r="CC23" s="1991"/>
      <c r="CD23" s="60"/>
      <c r="CE23" s="60"/>
      <c r="CF23" s="60"/>
      <c r="CG23" s="60"/>
      <c r="CH23" s="60"/>
      <c r="CI23" s="60"/>
      <c r="CJ23" s="60"/>
      <c r="CK23" s="60"/>
      <c r="CL23" s="60"/>
    </row>
    <row r="24" spans="1:90" s="43" customFormat="1" ht="7.5" customHeight="1">
      <c r="A24" s="1832"/>
      <c r="B24" s="1832"/>
      <c r="C24" s="1832"/>
      <c r="D24" s="1832"/>
      <c r="E24" s="2065"/>
      <c r="F24" s="2065"/>
      <c r="G24" s="2585"/>
      <c r="H24" s="1918"/>
      <c r="I24" s="1918"/>
      <c r="J24" s="1918"/>
      <c r="K24" s="1918"/>
      <c r="L24" s="1918"/>
      <c r="M24" s="1918"/>
      <c r="N24" s="1918"/>
      <c r="O24" s="1918"/>
      <c r="P24" s="1918"/>
      <c r="Q24" s="1918"/>
      <c r="R24" s="1918"/>
      <c r="S24" s="1918"/>
      <c r="T24" s="1918"/>
      <c r="U24" s="1918"/>
      <c r="V24" s="1918"/>
      <c r="W24" s="1918"/>
      <c r="X24" s="1918"/>
      <c r="Y24" s="1918"/>
      <c r="Z24" s="1918"/>
      <c r="AA24" s="1918"/>
      <c r="AB24" s="1918"/>
      <c r="AC24" s="1918"/>
      <c r="AD24" s="1918"/>
      <c r="AE24" s="2586"/>
      <c r="AF24" s="2587"/>
      <c r="AG24" s="2587"/>
      <c r="AH24" s="2587"/>
      <c r="AI24" s="2587"/>
      <c r="AJ24" s="2587"/>
      <c r="AK24" s="2587"/>
      <c r="AL24" s="2587"/>
      <c r="AM24" s="2588"/>
      <c r="AN24" s="2586"/>
      <c r="AO24" s="2587"/>
      <c r="AP24" s="2587"/>
      <c r="AQ24" s="2587"/>
      <c r="AR24" s="2587"/>
      <c r="AS24" s="2587"/>
      <c r="AT24" s="2587"/>
      <c r="AU24" s="2588"/>
      <c r="AV24" s="2592"/>
      <c r="AW24" s="2593"/>
      <c r="AX24" s="2593"/>
      <c r="AY24" s="2593"/>
      <c r="AZ24" s="2593"/>
      <c r="BA24" s="2593"/>
      <c r="BB24" s="2593"/>
      <c r="BC24" s="2594"/>
      <c r="BD24" s="2592"/>
      <c r="BE24" s="2593"/>
      <c r="BF24" s="2593"/>
      <c r="BG24" s="2593"/>
      <c r="BH24" s="2593"/>
      <c r="BI24" s="2593"/>
      <c r="BJ24" s="2593"/>
      <c r="BK24" s="2594"/>
      <c r="BL24" s="2595"/>
      <c r="BM24" s="2596"/>
      <c r="BN24" s="2596"/>
      <c r="BO24" s="2596"/>
      <c r="BP24" s="2596"/>
      <c r="BQ24" s="2596"/>
      <c r="BR24" s="2596"/>
      <c r="BS24" s="2597"/>
      <c r="BT24" s="2574"/>
      <c r="BU24" s="2575"/>
      <c r="BV24" s="2575"/>
      <c r="BW24" s="2575"/>
      <c r="BX24" s="2575"/>
      <c r="BY24" s="2575"/>
      <c r="BZ24" s="2575"/>
      <c r="CA24" s="2576"/>
      <c r="CB24" s="1991"/>
      <c r="CC24" s="1991"/>
      <c r="CD24" s="60"/>
      <c r="CE24" s="60"/>
      <c r="CF24" s="60"/>
      <c r="CG24" s="60"/>
      <c r="CH24" s="60"/>
      <c r="CI24" s="60"/>
      <c r="CJ24" s="60"/>
      <c r="CK24" s="60"/>
      <c r="CL24" s="60"/>
    </row>
    <row r="25" spans="1:90" s="43" customFormat="1" ht="15" customHeight="1">
      <c r="A25" s="1832"/>
      <c r="B25" s="1832"/>
      <c r="C25" s="1832"/>
      <c r="D25" s="1832"/>
      <c r="E25" s="2065"/>
      <c r="F25" s="2065"/>
      <c r="G25" s="1972" t="s">
        <v>311</v>
      </c>
      <c r="H25" s="1843"/>
      <c r="I25" s="1843"/>
      <c r="J25" s="1843"/>
      <c r="K25" s="1843"/>
      <c r="L25" s="1843"/>
      <c r="M25" s="1843"/>
      <c r="N25" s="1843"/>
      <c r="O25" s="1843"/>
      <c r="P25" s="1843"/>
      <c r="Q25" s="1843"/>
      <c r="R25" s="1843"/>
      <c r="S25" s="1843"/>
      <c r="T25" s="1843"/>
      <c r="U25" s="1843"/>
      <c r="V25" s="1843"/>
      <c r="W25" s="1843"/>
      <c r="X25" s="1843"/>
      <c r="Y25" s="1843"/>
      <c r="Z25" s="1843"/>
      <c r="AA25" s="1843"/>
      <c r="AB25" s="1843"/>
      <c r="AC25" s="1843"/>
      <c r="AD25" s="1843"/>
      <c r="AE25" s="2589"/>
      <c r="AF25" s="2590"/>
      <c r="AG25" s="2590"/>
      <c r="AH25" s="2590"/>
      <c r="AI25" s="2590"/>
      <c r="AJ25" s="2590"/>
      <c r="AK25" s="2590"/>
      <c r="AL25" s="2590"/>
      <c r="AM25" s="2591"/>
      <c r="AN25" s="2589"/>
      <c r="AO25" s="2590"/>
      <c r="AP25" s="2590"/>
      <c r="AQ25" s="2590"/>
      <c r="AR25" s="2590"/>
      <c r="AS25" s="2590"/>
      <c r="AT25" s="2590"/>
      <c r="AU25" s="2591"/>
      <c r="AV25" s="2630"/>
      <c r="AW25" s="2631"/>
      <c r="AX25" s="2631"/>
      <c r="AY25" s="2631"/>
      <c r="AZ25" s="2631"/>
      <c r="BA25" s="2631"/>
      <c r="BB25" s="2631"/>
      <c r="BC25" s="2632"/>
      <c r="BD25" s="2630"/>
      <c r="BE25" s="2631"/>
      <c r="BF25" s="2631"/>
      <c r="BG25" s="2631"/>
      <c r="BH25" s="2631"/>
      <c r="BI25" s="2631"/>
      <c r="BJ25" s="2631"/>
      <c r="BK25" s="2632"/>
      <c r="BL25" s="2598"/>
      <c r="BM25" s="2599"/>
      <c r="BN25" s="2599"/>
      <c r="BO25" s="2599"/>
      <c r="BP25" s="2599"/>
      <c r="BQ25" s="2599"/>
      <c r="BR25" s="2599"/>
      <c r="BS25" s="2600"/>
      <c r="BT25" s="2577"/>
      <c r="BU25" s="2578"/>
      <c r="BV25" s="2578"/>
      <c r="BW25" s="2578"/>
      <c r="BX25" s="2578"/>
      <c r="BY25" s="2578"/>
      <c r="BZ25" s="2578"/>
      <c r="CA25" s="2579"/>
      <c r="CB25" s="1991"/>
      <c r="CC25" s="1991"/>
      <c r="CD25" s="60"/>
      <c r="CE25" s="60"/>
      <c r="CF25" s="60"/>
      <c r="CG25" s="60"/>
      <c r="CH25" s="60"/>
      <c r="CI25" s="60"/>
      <c r="CJ25" s="60"/>
      <c r="CK25" s="60"/>
      <c r="CL25" s="60"/>
    </row>
    <row r="26" spans="1:90" s="43" customFormat="1" ht="15" customHeight="1">
      <c r="A26" s="1832"/>
      <c r="B26" s="1832"/>
      <c r="C26" s="1832"/>
      <c r="D26" s="1832"/>
      <c r="E26" s="2065"/>
      <c r="F26" s="2065"/>
      <c r="G26" s="2583"/>
      <c r="H26" s="2584"/>
      <c r="I26" s="2584"/>
      <c r="J26" s="2584"/>
      <c r="K26" s="2584"/>
      <c r="L26" s="2584"/>
      <c r="M26" s="2584"/>
      <c r="N26" s="2584"/>
      <c r="O26" s="2584"/>
      <c r="P26" s="2584"/>
      <c r="Q26" s="2584"/>
      <c r="R26" s="2584"/>
      <c r="S26" s="2584"/>
      <c r="T26" s="2584"/>
      <c r="U26" s="2584"/>
      <c r="V26" s="2584"/>
      <c r="W26" s="2584"/>
      <c r="X26" s="2584"/>
      <c r="Y26" s="2584"/>
      <c r="Z26" s="2584"/>
      <c r="AA26" s="2584"/>
      <c r="AB26" s="2584"/>
      <c r="AC26" s="2584"/>
      <c r="AD26" s="2584"/>
      <c r="AE26" s="2589"/>
      <c r="AF26" s="2590"/>
      <c r="AG26" s="2590"/>
      <c r="AH26" s="2590"/>
      <c r="AI26" s="2590"/>
      <c r="AJ26" s="2590"/>
      <c r="AK26" s="2590"/>
      <c r="AL26" s="2590"/>
      <c r="AM26" s="2591"/>
      <c r="AN26" s="2589"/>
      <c r="AO26" s="2590"/>
      <c r="AP26" s="2590"/>
      <c r="AQ26" s="2590"/>
      <c r="AR26" s="2590"/>
      <c r="AS26" s="2590"/>
      <c r="AT26" s="2590"/>
      <c r="AU26" s="2591"/>
      <c r="AV26" s="2327"/>
      <c r="AW26" s="2328"/>
      <c r="AX26" s="2328"/>
      <c r="AY26" s="2328"/>
      <c r="AZ26" s="2328"/>
      <c r="BA26" s="2328"/>
      <c r="BB26" s="2328"/>
      <c r="BC26" s="2633"/>
      <c r="BD26" s="2327"/>
      <c r="BE26" s="2328"/>
      <c r="BF26" s="2328"/>
      <c r="BG26" s="2328"/>
      <c r="BH26" s="2328"/>
      <c r="BI26" s="2328"/>
      <c r="BJ26" s="2328"/>
      <c r="BK26" s="2633"/>
      <c r="BL26" s="2598"/>
      <c r="BM26" s="2599"/>
      <c r="BN26" s="2599"/>
      <c r="BO26" s="2599"/>
      <c r="BP26" s="2599"/>
      <c r="BQ26" s="2599"/>
      <c r="BR26" s="2599"/>
      <c r="BS26" s="2600"/>
      <c r="BT26" s="2577"/>
      <c r="BU26" s="2578"/>
      <c r="BV26" s="2578"/>
      <c r="BW26" s="2578"/>
      <c r="BX26" s="2578"/>
      <c r="BY26" s="2578"/>
      <c r="BZ26" s="2578"/>
      <c r="CA26" s="2579"/>
      <c r="CB26" s="1991"/>
      <c r="CC26" s="1991"/>
      <c r="CD26" s="60"/>
      <c r="CE26" s="60"/>
      <c r="CF26" s="60"/>
      <c r="CG26" s="60"/>
      <c r="CH26" s="60"/>
      <c r="CI26" s="60"/>
      <c r="CJ26" s="60"/>
      <c r="CK26" s="60"/>
      <c r="CL26" s="60"/>
    </row>
    <row r="27" spans="1:90" s="43" customFormat="1" ht="15" customHeight="1">
      <c r="A27" s="1832"/>
      <c r="B27" s="1832"/>
      <c r="C27" s="1832"/>
      <c r="D27" s="1832"/>
      <c r="E27" s="2065"/>
      <c r="F27" s="2065"/>
      <c r="G27" s="1972" t="s">
        <v>312</v>
      </c>
      <c r="H27" s="1843"/>
      <c r="I27" s="1843"/>
      <c r="J27" s="1843"/>
      <c r="K27" s="1843"/>
      <c r="L27" s="1843"/>
      <c r="M27" s="1843"/>
      <c r="N27" s="1843"/>
      <c r="O27" s="1843"/>
      <c r="P27" s="1843"/>
      <c r="Q27" s="1843"/>
      <c r="R27" s="1843"/>
      <c r="S27" s="1843"/>
      <c r="T27" s="1843"/>
      <c r="U27" s="1843"/>
      <c r="V27" s="1843"/>
      <c r="W27" s="1843"/>
      <c r="X27" s="1843"/>
      <c r="Y27" s="1843"/>
      <c r="Z27" s="1843"/>
      <c r="AA27" s="1843"/>
      <c r="AB27" s="1843"/>
      <c r="AC27" s="1843"/>
      <c r="AD27" s="1843"/>
      <c r="AE27" s="2589"/>
      <c r="AF27" s="2590"/>
      <c r="AG27" s="2590"/>
      <c r="AH27" s="2590"/>
      <c r="AI27" s="2590"/>
      <c r="AJ27" s="2590"/>
      <c r="AK27" s="2590"/>
      <c r="AL27" s="2590"/>
      <c r="AM27" s="2591"/>
      <c r="AN27" s="2589"/>
      <c r="AO27" s="2590"/>
      <c r="AP27" s="2590"/>
      <c r="AQ27" s="2590"/>
      <c r="AR27" s="2590"/>
      <c r="AS27" s="2590"/>
      <c r="AT27" s="2590"/>
      <c r="AU27" s="2591"/>
      <c r="AV27" s="2143"/>
      <c r="AW27" s="1836"/>
      <c r="AX27" s="1836"/>
      <c r="AY27" s="1836"/>
      <c r="AZ27" s="1836"/>
      <c r="BA27" s="1836"/>
      <c r="BB27" s="1836"/>
      <c r="BC27" s="2119"/>
      <c r="BD27" s="2613"/>
      <c r="BE27" s="2614"/>
      <c r="BF27" s="2614"/>
      <c r="BG27" s="2614"/>
      <c r="BH27" s="2614"/>
      <c r="BI27" s="2614"/>
      <c r="BJ27" s="2614"/>
      <c r="BK27" s="2615"/>
      <c r="BL27" s="2598"/>
      <c r="BM27" s="2599"/>
      <c r="BN27" s="2599"/>
      <c r="BO27" s="2599"/>
      <c r="BP27" s="2599"/>
      <c r="BQ27" s="2599"/>
      <c r="BR27" s="2599"/>
      <c r="BS27" s="2600"/>
      <c r="BT27" s="2577"/>
      <c r="BU27" s="2578"/>
      <c r="BV27" s="2578"/>
      <c r="BW27" s="2578"/>
      <c r="BX27" s="2578"/>
      <c r="BY27" s="2578"/>
      <c r="BZ27" s="2578"/>
      <c r="CA27" s="2579"/>
      <c r="CB27" s="1991"/>
      <c r="CC27" s="1991"/>
      <c r="CD27" s="60"/>
      <c r="CE27" s="60"/>
      <c r="CF27" s="60"/>
      <c r="CG27" s="60"/>
      <c r="CH27" s="60"/>
      <c r="CI27" s="60"/>
      <c r="CJ27" s="60"/>
      <c r="CK27" s="60"/>
      <c r="CL27" s="60"/>
    </row>
    <row r="28" spans="1:90" s="43" customFormat="1" ht="15" customHeight="1">
      <c r="A28" s="1832"/>
      <c r="B28" s="1832"/>
      <c r="C28" s="1832"/>
      <c r="D28" s="1832"/>
      <c r="E28" s="2065"/>
      <c r="F28" s="2065"/>
      <c r="G28" s="2607"/>
      <c r="H28" s="2608"/>
      <c r="I28" s="2608"/>
      <c r="J28" s="2608"/>
      <c r="K28" s="2608"/>
      <c r="L28" s="2608"/>
      <c r="M28" s="2608"/>
      <c r="N28" s="2608"/>
      <c r="O28" s="2608"/>
      <c r="P28" s="2608"/>
      <c r="Q28" s="2608"/>
      <c r="R28" s="2608"/>
      <c r="S28" s="2608"/>
      <c r="T28" s="2608"/>
      <c r="U28" s="2608"/>
      <c r="V28" s="2608"/>
      <c r="W28" s="2608"/>
      <c r="X28" s="2608"/>
      <c r="Y28" s="2608"/>
      <c r="Z28" s="2608"/>
      <c r="AA28" s="2608"/>
      <c r="AB28" s="2608"/>
      <c r="AC28" s="2608"/>
      <c r="AD28" s="2609"/>
      <c r="AE28" s="2649"/>
      <c r="AF28" s="2650"/>
      <c r="AG28" s="2650"/>
      <c r="AH28" s="2650"/>
      <c r="AI28" s="2650"/>
      <c r="AJ28" s="2650"/>
      <c r="AK28" s="2650"/>
      <c r="AL28" s="2650"/>
      <c r="AM28" s="2651"/>
      <c r="AN28" s="2649"/>
      <c r="AO28" s="2650"/>
      <c r="AP28" s="2650"/>
      <c r="AQ28" s="2650"/>
      <c r="AR28" s="2650"/>
      <c r="AS28" s="2650"/>
      <c r="AT28" s="2650"/>
      <c r="AU28" s="2651"/>
      <c r="AV28" s="2601"/>
      <c r="AW28" s="2602"/>
      <c r="AX28" s="2602"/>
      <c r="AY28" s="2602"/>
      <c r="AZ28" s="2602"/>
      <c r="BA28" s="2602"/>
      <c r="BB28" s="2602"/>
      <c r="BC28" s="2603"/>
      <c r="BD28" s="2630"/>
      <c r="BE28" s="2631"/>
      <c r="BF28" s="2631"/>
      <c r="BG28" s="2631"/>
      <c r="BH28" s="2631"/>
      <c r="BI28" s="2631"/>
      <c r="BJ28" s="2631"/>
      <c r="BK28" s="2632"/>
      <c r="BL28" s="2601"/>
      <c r="BM28" s="2602"/>
      <c r="BN28" s="2602"/>
      <c r="BO28" s="2602"/>
      <c r="BP28" s="2602"/>
      <c r="BQ28" s="2602"/>
      <c r="BR28" s="2602"/>
      <c r="BS28" s="2603"/>
      <c r="BT28" s="2577"/>
      <c r="BU28" s="2578"/>
      <c r="BV28" s="2578"/>
      <c r="BW28" s="2578"/>
      <c r="BX28" s="2578"/>
      <c r="BY28" s="2578"/>
      <c r="BZ28" s="2578"/>
      <c r="CA28" s="2579"/>
      <c r="CB28" s="1991"/>
      <c r="CC28" s="1991"/>
      <c r="CD28" s="60"/>
      <c r="CE28" s="60"/>
      <c r="CF28" s="60"/>
      <c r="CG28" s="60"/>
      <c r="CH28" s="60"/>
      <c r="CI28" s="60"/>
      <c r="CJ28" s="60"/>
      <c r="CK28" s="60"/>
      <c r="CL28" s="60"/>
    </row>
    <row r="29" spans="1:90" s="43" customFormat="1" ht="11.25" customHeight="1">
      <c r="A29" s="1832"/>
      <c r="B29" s="1832"/>
      <c r="C29" s="1832"/>
      <c r="D29" s="1832"/>
      <c r="E29" s="2065"/>
      <c r="F29" s="2065"/>
      <c r="G29" s="2646"/>
      <c r="H29" s="2647"/>
      <c r="I29" s="2647"/>
      <c r="J29" s="2647"/>
      <c r="K29" s="2647"/>
      <c r="L29" s="2647"/>
      <c r="M29" s="2647"/>
      <c r="N29" s="2647"/>
      <c r="O29" s="2647"/>
      <c r="P29" s="2647"/>
      <c r="Q29" s="2647"/>
      <c r="R29" s="2647"/>
      <c r="S29" s="2647"/>
      <c r="T29" s="2647"/>
      <c r="U29" s="2647"/>
      <c r="V29" s="2647"/>
      <c r="W29" s="2647"/>
      <c r="X29" s="2647"/>
      <c r="Y29" s="2647"/>
      <c r="Z29" s="2647"/>
      <c r="AA29" s="2647"/>
      <c r="AB29" s="2647"/>
      <c r="AC29" s="2647"/>
      <c r="AD29" s="2648"/>
      <c r="AE29" s="2637"/>
      <c r="AF29" s="2638"/>
      <c r="AG29" s="2638"/>
      <c r="AH29" s="2638"/>
      <c r="AI29" s="2638"/>
      <c r="AJ29" s="2638"/>
      <c r="AK29" s="2638"/>
      <c r="AL29" s="2638"/>
      <c r="AM29" s="2639"/>
      <c r="AN29" s="2640"/>
      <c r="AO29" s="2641"/>
      <c r="AP29" s="2641"/>
      <c r="AQ29" s="2641"/>
      <c r="AR29" s="2641"/>
      <c r="AS29" s="2641"/>
      <c r="AT29" s="2641"/>
      <c r="AU29" s="2642"/>
      <c r="AV29" s="2634"/>
      <c r="AW29" s="2635"/>
      <c r="AX29" s="2635"/>
      <c r="AY29" s="2635"/>
      <c r="AZ29" s="2635"/>
      <c r="BA29" s="2635"/>
      <c r="BB29" s="2635"/>
      <c r="BC29" s="2636"/>
      <c r="BD29" s="2643"/>
      <c r="BE29" s="2644"/>
      <c r="BF29" s="2644"/>
      <c r="BG29" s="2644"/>
      <c r="BH29" s="2644"/>
      <c r="BI29" s="2644"/>
      <c r="BJ29" s="2644"/>
      <c r="BK29" s="2645"/>
      <c r="BL29" s="2634"/>
      <c r="BM29" s="2635"/>
      <c r="BN29" s="2635"/>
      <c r="BO29" s="2635"/>
      <c r="BP29" s="2635"/>
      <c r="BQ29" s="2635"/>
      <c r="BR29" s="2635"/>
      <c r="BS29" s="2636"/>
      <c r="BT29" s="2616"/>
      <c r="BU29" s="2617"/>
      <c r="BV29" s="2617"/>
      <c r="BW29" s="2617"/>
      <c r="BX29" s="2617"/>
      <c r="BY29" s="2617"/>
      <c r="BZ29" s="2617"/>
      <c r="CA29" s="2618"/>
      <c r="CB29" s="1991"/>
      <c r="CC29" s="1991"/>
      <c r="CD29" s="60"/>
      <c r="CE29" s="60"/>
      <c r="CF29" s="60"/>
      <c r="CG29" s="60"/>
      <c r="CH29" s="60"/>
      <c r="CI29" s="60"/>
      <c r="CJ29" s="60"/>
      <c r="CK29" s="60"/>
      <c r="CL29" s="60"/>
    </row>
    <row r="30" spans="1:90" s="43" customFormat="1" ht="7.5" customHeight="1">
      <c r="A30" s="1832"/>
      <c r="B30" s="1832"/>
      <c r="C30" s="1832"/>
      <c r="D30" s="1832"/>
      <c r="E30" s="2065"/>
      <c r="F30" s="2065"/>
      <c r="G30" s="2585"/>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2586"/>
      <c r="AF30" s="2587"/>
      <c r="AG30" s="2587"/>
      <c r="AH30" s="2587"/>
      <c r="AI30" s="2587"/>
      <c r="AJ30" s="2587"/>
      <c r="AK30" s="2587"/>
      <c r="AL30" s="2587"/>
      <c r="AM30" s="2588"/>
      <c r="AN30" s="2586"/>
      <c r="AO30" s="2587"/>
      <c r="AP30" s="2587"/>
      <c r="AQ30" s="2587"/>
      <c r="AR30" s="2587"/>
      <c r="AS30" s="2587"/>
      <c r="AT30" s="2587"/>
      <c r="AU30" s="2588"/>
      <c r="AV30" s="2592"/>
      <c r="AW30" s="2593"/>
      <c r="AX30" s="2593"/>
      <c r="AY30" s="2593"/>
      <c r="AZ30" s="2593"/>
      <c r="BA30" s="2593"/>
      <c r="BB30" s="2593"/>
      <c r="BC30" s="2594"/>
      <c r="BD30" s="2592"/>
      <c r="BE30" s="2593"/>
      <c r="BF30" s="2593"/>
      <c r="BG30" s="2593"/>
      <c r="BH30" s="2593"/>
      <c r="BI30" s="2593"/>
      <c r="BJ30" s="2593"/>
      <c r="BK30" s="2594"/>
      <c r="BL30" s="2595"/>
      <c r="BM30" s="2596"/>
      <c r="BN30" s="2596"/>
      <c r="BO30" s="2596"/>
      <c r="BP30" s="2596"/>
      <c r="BQ30" s="2596"/>
      <c r="BR30" s="2596"/>
      <c r="BS30" s="2597"/>
      <c r="BT30" s="2574"/>
      <c r="BU30" s="2575"/>
      <c r="BV30" s="2575"/>
      <c r="BW30" s="2575"/>
      <c r="BX30" s="2575"/>
      <c r="BY30" s="2575"/>
      <c r="BZ30" s="2575"/>
      <c r="CA30" s="2576"/>
      <c r="CB30" s="1991"/>
      <c r="CC30" s="1991"/>
      <c r="CD30" s="60"/>
      <c r="CE30" s="60"/>
      <c r="CF30" s="60"/>
      <c r="CG30" s="60"/>
      <c r="CH30" s="60"/>
      <c r="CI30" s="60"/>
      <c r="CJ30" s="60"/>
      <c r="CK30" s="60"/>
      <c r="CL30" s="60"/>
    </row>
    <row r="31" spans="1:90" s="43" customFormat="1" ht="15" customHeight="1">
      <c r="A31" s="1832"/>
      <c r="B31" s="1832"/>
      <c r="C31" s="1832"/>
      <c r="D31" s="1832"/>
      <c r="E31" s="2065"/>
      <c r="F31" s="2065"/>
      <c r="G31" s="1972" t="s">
        <v>311</v>
      </c>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2589"/>
      <c r="AF31" s="2590"/>
      <c r="AG31" s="2590"/>
      <c r="AH31" s="2590"/>
      <c r="AI31" s="2590"/>
      <c r="AJ31" s="2590"/>
      <c r="AK31" s="2590"/>
      <c r="AL31" s="2590"/>
      <c r="AM31" s="2591"/>
      <c r="AN31" s="2589"/>
      <c r="AO31" s="2590"/>
      <c r="AP31" s="2590"/>
      <c r="AQ31" s="2590"/>
      <c r="AR31" s="2590"/>
      <c r="AS31" s="2590"/>
      <c r="AT31" s="2590"/>
      <c r="AU31" s="2591"/>
      <c r="AV31" s="2630"/>
      <c r="AW31" s="2631"/>
      <c r="AX31" s="2631"/>
      <c r="AY31" s="2631"/>
      <c r="AZ31" s="2631"/>
      <c r="BA31" s="2631"/>
      <c r="BB31" s="2631"/>
      <c r="BC31" s="2632"/>
      <c r="BD31" s="2630"/>
      <c r="BE31" s="2631"/>
      <c r="BF31" s="2631"/>
      <c r="BG31" s="2631"/>
      <c r="BH31" s="2631"/>
      <c r="BI31" s="2631"/>
      <c r="BJ31" s="2631"/>
      <c r="BK31" s="2632"/>
      <c r="BL31" s="2598"/>
      <c r="BM31" s="2599"/>
      <c r="BN31" s="2599"/>
      <c r="BO31" s="2599"/>
      <c r="BP31" s="2599"/>
      <c r="BQ31" s="2599"/>
      <c r="BR31" s="2599"/>
      <c r="BS31" s="2600"/>
      <c r="BT31" s="2577"/>
      <c r="BU31" s="2578"/>
      <c r="BV31" s="2578"/>
      <c r="BW31" s="2578"/>
      <c r="BX31" s="2578"/>
      <c r="BY31" s="2578"/>
      <c r="BZ31" s="2578"/>
      <c r="CA31" s="2579"/>
      <c r="CB31" s="1991"/>
      <c r="CC31" s="1991"/>
      <c r="CD31" s="60"/>
      <c r="CE31" s="60"/>
      <c r="CF31" s="60"/>
      <c r="CG31" s="60"/>
      <c r="CH31" s="60"/>
      <c r="CI31" s="60"/>
      <c r="CJ31" s="60"/>
      <c r="CK31" s="60"/>
      <c r="CL31" s="60"/>
    </row>
    <row r="32" spans="1:90" s="43" customFormat="1" ht="15" customHeight="1">
      <c r="A32" s="1832"/>
      <c r="B32" s="1832"/>
      <c r="C32" s="1832"/>
      <c r="D32" s="1832"/>
      <c r="E32" s="2065"/>
      <c r="F32" s="2065"/>
      <c r="G32" s="2583"/>
      <c r="H32" s="2584"/>
      <c r="I32" s="2584"/>
      <c r="J32" s="2584"/>
      <c r="K32" s="2584"/>
      <c r="L32" s="2584"/>
      <c r="M32" s="2584"/>
      <c r="N32" s="2584"/>
      <c r="O32" s="2584"/>
      <c r="P32" s="2584"/>
      <c r="Q32" s="2584"/>
      <c r="R32" s="2584"/>
      <c r="S32" s="2584"/>
      <c r="T32" s="2584"/>
      <c r="U32" s="2584"/>
      <c r="V32" s="2584"/>
      <c r="W32" s="2584"/>
      <c r="X32" s="2584"/>
      <c r="Y32" s="2584"/>
      <c r="Z32" s="2584"/>
      <c r="AA32" s="2584"/>
      <c r="AB32" s="2584"/>
      <c r="AC32" s="2584"/>
      <c r="AD32" s="2584"/>
      <c r="AE32" s="2589"/>
      <c r="AF32" s="2590"/>
      <c r="AG32" s="2590"/>
      <c r="AH32" s="2590"/>
      <c r="AI32" s="2590"/>
      <c r="AJ32" s="2590"/>
      <c r="AK32" s="2590"/>
      <c r="AL32" s="2590"/>
      <c r="AM32" s="2591"/>
      <c r="AN32" s="2589"/>
      <c r="AO32" s="2590"/>
      <c r="AP32" s="2590"/>
      <c r="AQ32" s="2590"/>
      <c r="AR32" s="2590"/>
      <c r="AS32" s="2590"/>
      <c r="AT32" s="2590"/>
      <c r="AU32" s="2591"/>
      <c r="AV32" s="2327"/>
      <c r="AW32" s="2328"/>
      <c r="AX32" s="2328"/>
      <c r="AY32" s="2328"/>
      <c r="AZ32" s="2328"/>
      <c r="BA32" s="2328"/>
      <c r="BB32" s="2328"/>
      <c r="BC32" s="2633"/>
      <c r="BD32" s="2327"/>
      <c r="BE32" s="2328"/>
      <c r="BF32" s="2328"/>
      <c r="BG32" s="2328"/>
      <c r="BH32" s="2328"/>
      <c r="BI32" s="2328"/>
      <c r="BJ32" s="2328"/>
      <c r="BK32" s="2633"/>
      <c r="BL32" s="2598"/>
      <c r="BM32" s="2599"/>
      <c r="BN32" s="2599"/>
      <c r="BO32" s="2599"/>
      <c r="BP32" s="2599"/>
      <c r="BQ32" s="2599"/>
      <c r="BR32" s="2599"/>
      <c r="BS32" s="2600"/>
      <c r="BT32" s="2577"/>
      <c r="BU32" s="2578"/>
      <c r="BV32" s="2578"/>
      <c r="BW32" s="2578"/>
      <c r="BX32" s="2578"/>
      <c r="BY32" s="2578"/>
      <c r="BZ32" s="2578"/>
      <c r="CA32" s="2579"/>
      <c r="CB32" s="1991"/>
      <c r="CC32" s="1991"/>
      <c r="CD32" s="60"/>
      <c r="CE32" s="60"/>
      <c r="CF32" s="60"/>
      <c r="CG32" s="60"/>
      <c r="CH32" s="60"/>
      <c r="CI32" s="60"/>
      <c r="CJ32" s="60"/>
      <c r="CK32" s="60"/>
      <c r="CL32" s="60"/>
    </row>
    <row r="33" spans="1:90" s="43" customFormat="1" ht="15" customHeight="1">
      <c r="A33" s="1832"/>
      <c r="B33" s="1832"/>
      <c r="C33" s="1832"/>
      <c r="D33" s="1832"/>
      <c r="E33" s="2065"/>
      <c r="F33" s="2065"/>
      <c r="G33" s="1972" t="s">
        <v>312</v>
      </c>
      <c r="H33" s="1843"/>
      <c r="I33" s="1843"/>
      <c r="J33" s="1843"/>
      <c r="K33" s="1843"/>
      <c r="L33" s="1843"/>
      <c r="M33" s="1843"/>
      <c r="N33" s="1843"/>
      <c r="O33" s="1843"/>
      <c r="P33" s="1843"/>
      <c r="Q33" s="1843"/>
      <c r="R33" s="1843"/>
      <c r="S33" s="1843"/>
      <c r="T33" s="1843"/>
      <c r="U33" s="1843"/>
      <c r="V33" s="1843"/>
      <c r="W33" s="1843"/>
      <c r="X33" s="1843"/>
      <c r="Y33" s="1843"/>
      <c r="Z33" s="1843"/>
      <c r="AA33" s="1843"/>
      <c r="AB33" s="1843"/>
      <c r="AC33" s="1843"/>
      <c r="AD33" s="1843"/>
      <c r="AE33" s="2589"/>
      <c r="AF33" s="2590"/>
      <c r="AG33" s="2590"/>
      <c r="AH33" s="2590"/>
      <c r="AI33" s="2590"/>
      <c r="AJ33" s="2590"/>
      <c r="AK33" s="2590"/>
      <c r="AL33" s="2590"/>
      <c r="AM33" s="2591"/>
      <c r="AN33" s="2589"/>
      <c r="AO33" s="2590"/>
      <c r="AP33" s="2590"/>
      <c r="AQ33" s="2590"/>
      <c r="AR33" s="2590"/>
      <c r="AS33" s="2590"/>
      <c r="AT33" s="2590"/>
      <c r="AU33" s="2591"/>
      <c r="AV33" s="2143"/>
      <c r="AW33" s="1836"/>
      <c r="AX33" s="1836"/>
      <c r="AY33" s="1836"/>
      <c r="AZ33" s="1836"/>
      <c r="BA33" s="1836"/>
      <c r="BB33" s="1836"/>
      <c r="BC33" s="2119"/>
      <c r="BD33" s="2613"/>
      <c r="BE33" s="2614"/>
      <c r="BF33" s="2614"/>
      <c r="BG33" s="2614"/>
      <c r="BH33" s="2614"/>
      <c r="BI33" s="2614"/>
      <c r="BJ33" s="2614"/>
      <c r="BK33" s="2615"/>
      <c r="BL33" s="2598"/>
      <c r="BM33" s="2599"/>
      <c r="BN33" s="2599"/>
      <c r="BO33" s="2599"/>
      <c r="BP33" s="2599"/>
      <c r="BQ33" s="2599"/>
      <c r="BR33" s="2599"/>
      <c r="BS33" s="2600"/>
      <c r="BT33" s="2577"/>
      <c r="BU33" s="2578"/>
      <c r="BV33" s="2578"/>
      <c r="BW33" s="2578"/>
      <c r="BX33" s="2578"/>
      <c r="BY33" s="2578"/>
      <c r="BZ33" s="2578"/>
      <c r="CA33" s="2579"/>
      <c r="CB33" s="1991"/>
      <c r="CC33" s="1991"/>
      <c r="CD33" s="60"/>
      <c r="CE33" s="60"/>
      <c r="CF33" s="60"/>
      <c r="CG33" s="60"/>
      <c r="CH33" s="60"/>
      <c r="CI33" s="60"/>
      <c r="CJ33" s="60"/>
      <c r="CK33" s="60"/>
      <c r="CL33" s="60"/>
    </row>
    <row r="34" spans="1:90" s="43" customFormat="1" ht="15" customHeight="1">
      <c r="A34" s="1832"/>
      <c r="B34" s="1832"/>
      <c r="C34" s="1832"/>
      <c r="D34" s="1832"/>
      <c r="E34" s="2065"/>
      <c r="F34" s="2065"/>
      <c r="G34" s="2607"/>
      <c r="H34" s="2608"/>
      <c r="I34" s="2608"/>
      <c r="J34" s="2608"/>
      <c r="K34" s="2608"/>
      <c r="L34" s="2608"/>
      <c r="M34" s="2608"/>
      <c r="N34" s="2608"/>
      <c r="O34" s="2608"/>
      <c r="P34" s="2608"/>
      <c r="Q34" s="2608"/>
      <c r="R34" s="2608"/>
      <c r="S34" s="2608"/>
      <c r="T34" s="2608"/>
      <c r="U34" s="2608"/>
      <c r="V34" s="2608"/>
      <c r="W34" s="2608"/>
      <c r="X34" s="2608"/>
      <c r="Y34" s="2608"/>
      <c r="Z34" s="2608"/>
      <c r="AA34" s="2608"/>
      <c r="AB34" s="2608"/>
      <c r="AC34" s="2608"/>
      <c r="AD34" s="2609"/>
      <c r="AE34" s="2649"/>
      <c r="AF34" s="2650"/>
      <c r="AG34" s="2650"/>
      <c r="AH34" s="2650"/>
      <c r="AI34" s="2650"/>
      <c r="AJ34" s="2650"/>
      <c r="AK34" s="2650"/>
      <c r="AL34" s="2650"/>
      <c r="AM34" s="2651"/>
      <c r="AN34" s="2649"/>
      <c r="AO34" s="2650"/>
      <c r="AP34" s="2650"/>
      <c r="AQ34" s="2650"/>
      <c r="AR34" s="2650"/>
      <c r="AS34" s="2650"/>
      <c r="AT34" s="2650"/>
      <c r="AU34" s="2651"/>
      <c r="AV34" s="2601"/>
      <c r="AW34" s="2602"/>
      <c r="AX34" s="2602"/>
      <c r="AY34" s="2602"/>
      <c r="AZ34" s="2602"/>
      <c r="BA34" s="2602"/>
      <c r="BB34" s="2602"/>
      <c r="BC34" s="2603"/>
      <c r="BD34" s="2630"/>
      <c r="BE34" s="2631"/>
      <c r="BF34" s="2631"/>
      <c r="BG34" s="2631"/>
      <c r="BH34" s="2631"/>
      <c r="BI34" s="2631"/>
      <c r="BJ34" s="2631"/>
      <c r="BK34" s="2632"/>
      <c r="BL34" s="2601"/>
      <c r="BM34" s="2602"/>
      <c r="BN34" s="2602"/>
      <c r="BO34" s="2602"/>
      <c r="BP34" s="2602"/>
      <c r="BQ34" s="2602"/>
      <c r="BR34" s="2602"/>
      <c r="BS34" s="2603"/>
      <c r="BT34" s="2577"/>
      <c r="BU34" s="2578"/>
      <c r="BV34" s="2578"/>
      <c r="BW34" s="2578"/>
      <c r="BX34" s="2578"/>
      <c r="BY34" s="2578"/>
      <c r="BZ34" s="2578"/>
      <c r="CA34" s="2579"/>
      <c r="CB34" s="1991"/>
      <c r="CC34" s="1991"/>
      <c r="CD34" s="60"/>
      <c r="CE34" s="60"/>
      <c r="CF34" s="60"/>
      <c r="CG34" s="60"/>
      <c r="CH34" s="60"/>
      <c r="CI34" s="60"/>
      <c r="CJ34" s="60"/>
      <c r="CK34" s="60"/>
      <c r="CL34" s="60"/>
    </row>
    <row r="35" spans="1:90" s="43" customFormat="1" ht="11.25" customHeight="1">
      <c r="A35" s="1832"/>
      <c r="B35" s="1832"/>
      <c r="C35" s="1832"/>
      <c r="D35" s="1832"/>
      <c r="E35" s="2065"/>
      <c r="F35" s="2065"/>
      <c r="G35" s="2646"/>
      <c r="H35" s="2647"/>
      <c r="I35" s="2647"/>
      <c r="J35" s="2647"/>
      <c r="K35" s="2647"/>
      <c r="L35" s="2647"/>
      <c r="M35" s="2647"/>
      <c r="N35" s="2647"/>
      <c r="O35" s="2647"/>
      <c r="P35" s="2647"/>
      <c r="Q35" s="2647"/>
      <c r="R35" s="2647"/>
      <c r="S35" s="2647"/>
      <c r="T35" s="2647"/>
      <c r="U35" s="2647"/>
      <c r="V35" s="2647"/>
      <c r="W35" s="2647"/>
      <c r="X35" s="2647"/>
      <c r="Y35" s="2647"/>
      <c r="Z35" s="2647"/>
      <c r="AA35" s="2647"/>
      <c r="AB35" s="2647"/>
      <c r="AC35" s="2647"/>
      <c r="AD35" s="2648"/>
      <c r="AE35" s="2637"/>
      <c r="AF35" s="2638"/>
      <c r="AG35" s="2638"/>
      <c r="AH35" s="2638"/>
      <c r="AI35" s="2638"/>
      <c r="AJ35" s="2638"/>
      <c r="AK35" s="2638"/>
      <c r="AL35" s="2638"/>
      <c r="AM35" s="2639"/>
      <c r="AN35" s="2640"/>
      <c r="AO35" s="2641"/>
      <c r="AP35" s="2641"/>
      <c r="AQ35" s="2641"/>
      <c r="AR35" s="2641"/>
      <c r="AS35" s="2641"/>
      <c r="AT35" s="2641"/>
      <c r="AU35" s="2642"/>
      <c r="AV35" s="2634"/>
      <c r="AW35" s="2635"/>
      <c r="AX35" s="2635"/>
      <c r="AY35" s="2635"/>
      <c r="AZ35" s="2635"/>
      <c r="BA35" s="2635"/>
      <c r="BB35" s="2635"/>
      <c r="BC35" s="2636"/>
      <c r="BD35" s="2643"/>
      <c r="BE35" s="2644"/>
      <c r="BF35" s="2644"/>
      <c r="BG35" s="2644"/>
      <c r="BH35" s="2644"/>
      <c r="BI35" s="2644"/>
      <c r="BJ35" s="2644"/>
      <c r="BK35" s="2645"/>
      <c r="BL35" s="2634"/>
      <c r="BM35" s="2635"/>
      <c r="BN35" s="2635"/>
      <c r="BO35" s="2635"/>
      <c r="BP35" s="2635"/>
      <c r="BQ35" s="2635"/>
      <c r="BR35" s="2635"/>
      <c r="BS35" s="2636"/>
      <c r="BT35" s="2616"/>
      <c r="BU35" s="2617"/>
      <c r="BV35" s="2617"/>
      <c r="BW35" s="2617"/>
      <c r="BX35" s="2617"/>
      <c r="BY35" s="2617"/>
      <c r="BZ35" s="2617"/>
      <c r="CA35" s="2618"/>
      <c r="CB35" s="1991"/>
      <c r="CC35" s="1991"/>
      <c r="CD35" s="60"/>
      <c r="CE35" s="60"/>
      <c r="CF35" s="60"/>
      <c r="CG35" s="60"/>
      <c r="CH35" s="60"/>
      <c r="CI35" s="60"/>
      <c r="CJ35" s="60"/>
      <c r="CK35" s="60"/>
      <c r="CL35" s="60"/>
    </row>
    <row r="36" spans="1:90" s="43" customFormat="1" ht="7.5" customHeight="1">
      <c r="A36" s="1832"/>
      <c r="B36" s="1832"/>
      <c r="C36" s="1832"/>
      <c r="D36" s="1832"/>
      <c r="E36" s="2065"/>
      <c r="F36" s="2065"/>
      <c r="G36" s="2585"/>
      <c r="H36" s="1918"/>
      <c r="I36" s="1918"/>
      <c r="J36" s="1918"/>
      <c r="K36" s="1918"/>
      <c r="L36" s="1918"/>
      <c r="M36" s="1918"/>
      <c r="N36" s="1918"/>
      <c r="O36" s="1918"/>
      <c r="P36" s="1918"/>
      <c r="Q36" s="1918"/>
      <c r="R36" s="1918"/>
      <c r="S36" s="1918"/>
      <c r="T36" s="1918"/>
      <c r="U36" s="1918"/>
      <c r="V36" s="1918"/>
      <c r="W36" s="1918"/>
      <c r="X36" s="1918"/>
      <c r="Y36" s="1918"/>
      <c r="Z36" s="1918"/>
      <c r="AA36" s="1918"/>
      <c r="AB36" s="1918"/>
      <c r="AC36" s="1918"/>
      <c r="AD36" s="1918"/>
      <c r="AE36" s="2586"/>
      <c r="AF36" s="2587"/>
      <c r="AG36" s="2587"/>
      <c r="AH36" s="2587"/>
      <c r="AI36" s="2587"/>
      <c r="AJ36" s="2587"/>
      <c r="AK36" s="2587"/>
      <c r="AL36" s="2587"/>
      <c r="AM36" s="2588"/>
      <c r="AN36" s="2586"/>
      <c r="AO36" s="2587"/>
      <c r="AP36" s="2587"/>
      <c r="AQ36" s="2587"/>
      <c r="AR36" s="2587"/>
      <c r="AS36" s="2587"/>
      <c r="AT36" s="2587"/>
      <c r="AU36" s="2588"/>
      <c r="AV36" s="2592"/>
      <c r="AW36" s="2593"/>
      <c r="AX36" s="2593"/>
      <c r="AY36" s="2593"/>
      <c r="AZ36" s="2593"/>
      <c r="BA36" s="2593"/>
      <c r="BB36" s="2593"/>
      <c r="BC36" s="2594"/>
      <c r="BD36" s="2592"/>
      <c r="BE36" s="2593"/>
      <c r="BF36" s="2593"/>
      <c r="BG36" s="2593"/>
      <c r="BH36" s="2593"/>
      <c r="BI36" s="2593"/>
      <c r="BJ36" s="2593"/>
      <c r="BK36" s="2594"/>
      <c r="BL36" s="2595"/>
      <c r="BM36" s="2596"/>
      <c r="BN36" s="2596"/>
      <c r="BO36" s="2596"/>
      <c r="BP36" s="2596"/>
      <c r="BQ36" s="2596"/>
      <c r="BR36" s="2596"/>
      <c r="BS36" s="2597"/>
      <c r="BT36" s="2574"/>
      <c r="BU36" s="2575"/>
      <c r="BV36" s="2575"/>
      <c r="BW36" s="2575"/>
      <c r="BX36" s="2575"/>
      <c r="BY36" s="2575"/>
      <c r="BZ36" s="2575"/>
      <c r="CA36" s="2576"/>
      <c r="CB36" s="1991"/>
      <c r="CC36" s="1991"/>
      <c r="CD36" s="60"/>
      <c r="CE36" s="60"/>
      <c r="CF36" s="60"/>
      <c r="CG36" s="60"/>
      <c r="CH36" s="60"/>
      <c r="CI36" s="60"/>
      <c r="CJ36" s="60"/>
      <c r="CK36" s="60"/>
      <c r="CL36" s="60"/>
    </row>
    <row r="37" spans="1:90" s="43" customFormat="1" ht="15" customHeight="1">
      <c r="A37" s="1832"/>
      <c r="B37" s="1832"/>
      <c r="C37" s="1832"/>
      <c r="D37" s="1832"/>
      <c r="E37" s="2065"/>
      <c r="F37" s="2065"/>
      <c r="G37" s="1972" t="s">
        <v>311</v>
      </c>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2589"/>
      <c r="AF37" s="2590"/>
      <c r="AG37" s="2590"/>
      <c r="AH37" s="2590"/>
      <c r="AI37" s="2590"/>
      <c r="AJ37" s="2590"/>
      <c r="AK37" s="2590"/>
      <c r="AL37" s="2590"/>
      <c r="AM37" s="2591"/>
      <c r="AN37" s="2589"/>
      <c r="AO37" s="2590"/>
      <c r="AP37" s="2590"/>
      <c r="AQ37" s="2590"/>
      <c r="AR37" s="2590"/>
      <c r="AS37" s="2590"/>
      <c r="AT37" s="2590"/>
      <c r="AU37" s="2591"/>
      <c r="AV37" s="2630"/>
      <c r="AW37" s="2631"/>
      <c r="AX37" s="2631"/>
      <c r="AY37" s="2631"/>
      <c r="AZ37" s="2631"/>
      <c r="BA37" s="2631"/>
      <c r="BB37" s="2631"/>
      <c r="BC37" s="2632"/>
      <c r="BD37" s="2630"/>
      <c r="BE37" s="2631"/>
      <c r="BF37" s="2631"/>
      <c r="BG37" s="2631"/>
      <c r="BH37" s="2631"/>
      <c r="BI37" s="2631"/>
      <c r="BJ37" s="2631"/>
      <c r="BK37" s="2632"/>
      <c r="BL37" s="2598"/>
      <c r="BM37" s="2599"/>
      <c r="BN37" s="2599"/>
      <c r="BO37" s="2599"/>
      <c r="BP37" s="2599"/>
      <c r="BQ37" s="2599"/>
      <c r="BR37" s="2599"/>
      <c r="BS37" s="2600"/>
      <c r="BT37" s="2577"/>
      <c r="BU37" s="2578"/>
      <c r="BV37" s="2578"/>
      <c r="BW37" s="2578"/>
      <c r="BX37" s="2578"/>
      <c r="BY37" s="2578"/>
      <c r="BZ37" s="2578"/>
      <c r="CA37" s="2579"/>
      <c r="CB37" s="1991"/>
      <c r="CC37" s="1991"/>
      <c r="CD37" s="60"/>
      <c r="CE37" s="60"/>
      <c r="CF37" s="60"/>
      <c r="CG37" s="60"/>
      <c r="CH37" s="60"/>
      <c r="CI37" s="60"/>
      <c r="CJ37" s="60"/>
      <c r="CK37" s="60"/>
      <c r="CL37" s="60"/>
    </row>
    <row r="38" spans="1:90" s="43" customFormat="1" ht="15" customHeight="1">
      <c r="A38" s="1832"/>
      <c r="B38" s="1832"/>
      <c r="C38" s="1832"/>
      <c r="D38" s="1832"/>
      <c r="E38" s="2065"/>
      <c r="F38" s="2065"/>
      <c r="G38" s="2583"/>
      <c r="H38" s="2584"/>
      <c r="I38" s="2584"/>
      <c r="J38" s="2584"/>
      <c r="K38" s="2584"/>
      <c r="L38" s="2584"/>
      <c r="M38" s="2584"/>
      <c r="N38" s="2584"/>
      <c r="O38" s="2584"/>
      <c r="P38" s="2584"/>
      <c r="Q38" s="2584"/>
      <c r="R38" s="2584"/>
      <c r="S38" s="2584"/>
      <c r="T38" s="2584"/>
      <c r="U38" s="2584"/>
      <c r="V38" s="2584"/>
      <c r="W38" s="2584"/>
      <c r="X38" s="2584"/>
      <c r="Y38" s="2584"/>
      <c r="Z38" s="2584"/>
      <c r="AA38" s="2584"/>
      <c r="AB38" s="2584"/>
      <c r="AC38" s="2584"/>
      <c r="AD38" s="2584"/>
      <c r="AE38" s="2589"/>
      <c r="AF38" s="2590"/>
      <c r="AG38" s="2590"/>
      <c r="AH38" s="2590"/>
      <c r="AI38" s="2590"/>
      <c r="AJ38" s="2590"/>
      <c r="AK38" s="2590"/>
      <c r="AL38" s="2590"/>
      <c r="AM38" s="2591"/>
      <c r="AN38" s="2589"/>
      <c r="AO38" s="2590"/>
      <c r="AP38" s="2590"/>
      <c r="AQ38" s="2590"/>
      <c r="AR38" s="2590"/>
      <c r="AS38" s="2590"/>
      <c r="AT38" s="2590"/>
      <c r="AU38" s="2591"/>
      <c r="AV38" s="2327"/>
      <c r="AW38" s="2328"/>
      <c r="AX38" s="2328"/>
      <c r="AY38" s="2328"/>
      <c r="AZ38" s="2328"/>
      <c r="BA38" s="2328"/>
      <c r="BB38" s="2328"/>
      <c r="BC38" s="2633"/>
      <c r="BD38" s="2327"/>
      <c r="BE38" s="2328"/>
      <c r="BF38" s="2328"/>
      <c r="BG38" s="2328"/>
      <c r="BH38" s="2328"/>
      <c r="BI38" s="2328"/>
      <c r="BJ38" s="2328"/>
      <c r="BK38" s="2633"/>
      <c r="BL38" s="2598"/>
      <c r="BM38" s="2599"/>
      <c r="BN38" s="2599"/>
      <c r="BO38" s="2599"/>
      <c r="BP38" s="2599"/>
      <c r="BQ38" s="2599"/>
      <c r="BR38" s="2599"/>
      <c r="BS38" s="2600"/>
      <c r="BT38" s="2577"/>
      <c r="BU38" s="2578"/>
      <c r="BV38" s="2578"/>
      <c r="BW38" s="2578"/>
      <c r="BX38" s="2578"/>
      <c r="BY38" s="2578"/>
      <c r="BZ38" s="2578"/>
      <c r="CA38" s="2579"/>
      <c r="CB38" s="1991"/>
      <c r="CC38" s="1991"/>
      <c r="CD38" s="60"/>
      <c r="CE38" s="60"/>
      <c r="CF38" s="60"/>
      <c r="CG38" s="60"/>
      <c r="CH38" s="60"/>
      <c r="CI38" s="60"/>
      <c r="CJ38" s="60"/>
      <c r="CK38" s="60"/>
      <c r="CL38" s="60"/>
    </row>
    <row r="39" spans="1:90" s="43" customFormat="1" ht="15" customHeight="1">
      <c r="A39" s="1832"/>
      <c r="B39" s="1832"/>
      <c r="C39" s="1832"/>
      <c r="D39" s="1832"/>
      <c r="E39" s="2065"/>
      <c r="F39" s="2065"/>
      <c r="G39" s="1972" t="s">
        <v>312</v>
      </c>
      <c r="H39" s="1843"/>
      <c r="I39" s="1843"/>
      <c r="J39" s="1843"/>
      <c r="K39" s="1843"/>
      <c r="L39" s="1843"/>
      <c r="M39" s="1843"/>
      <c r="N39" s="1843"/>
      <c r="O39" s="1843"/>
      <c r="P39" s="1843"/>
      <c r="Q39" s="1843"/>
      <c r="R39" s="1843"/>
      <c r="S39" s="1843"/>
      <c r="T39" s="1843"/>
      <c r="U39" s="1843"/>
      <c r="V39" s="1843"/>
      <c r="W39" s="1843"/>
      <c r="X39" s="1843"/>
      <c r="Y39" s="1843"/>
      <c r="Z39" s="1843"/>
      <c r="AA39" s="1843"/>
      <c r="AB39" s="1843"/>
      <c r="AC39" s="1843"/>
      <c r="AD39" s="1843"/>
      <c r="AE39" s="2589"/>
      <c r="AF39" s="2590"/>
      <c r="AG39" s="2590"/>
      <c r="AH39" s="2590"/>
      <c r="AI39" s="2590"/>
      <c r="AJ39" s="2590"/>
      <c r="AK39" s="2590"/>
      <c r="AL39" s="2590"/>
      <c r="AM39" s="2591"/>
      <c r="AN39" s="2589"/>
      <c r="AO39" s="2590"/>
      <c r="AP39" s="2590"/>
      <c r="AQ39" s="2590"/>
      <c r="AR39" s="2590"/>
      <c r="AS39" s="2590"/>
      <c r="AT39" s="2590"/>
      <c r="AU39" s="2591"/>
      <c r="AV39" s="2143"/>
      <c r="AW39" s="1836"/>
      <c r="AX39" s="1836"/>
      <c r="AY39" s="1836"/>
      <c r="AZ39" s="1836"/>
      <c r="BA39" s="1836"/>
      <c r="BB39" s="1836"/>
      <c r="BC39" s="2119"/>
      <c r="BD39" s="2613"/>
      <c r="BE39" s="2614"/>
      <c r="BF39" s="2614"/>
      <c r="BG39" s="2614"/>
      <c r="BH39" s="2614"/>
      <c r="BI39" s="2614"/>
      <c r="BJ39" s="2614"/>
      <c r="BK39" s="2615"/>
      <c r="BL39" s="2598"/>
      <c r="BM39" s="2599"/>
      <c r="BN39" s="2599"/>
      <c r="BO39" s="2599"/>
      <c r="BP39" s="2599"/>
      <c r="BQ39" s="2599"/>
      <c r="BR39" s="2599"/>
      <c r="BS39" s="2600"/>
      <c r="BT39" s="2577"/>
      <c r="BU39" s="2578"/>
      <c r="BV39" s="2578"/>
      <c r="BW39" s="2578"/>
      <c r="BX39" s="2578"/>
      <c r="BY39" s="2578"/>
      <c r="BZ39" s="2578"/>
      <c r="CA39" s="2579"/>
      <c r="CB39" s="1991"/>
      <c r="CC39" s="1991"/>
      <c r="CD39" s="60"/>
      <c r="CE39" s="60"/>
      <c r="CF39" s="60"/>
      <c r="CG39" s="60"/>
      <c r="CH39" s="60"/>
      <c r="CI39" s="60"/>
      <c r="CJ39" s="60"/>
      <c r="CK39" s="60"/>
      <c r="CL39" s="60"/>
    </row>
    <row r="40" spans="1:90" s="43" customFormat="1" ht="15" customHeight="1">
      <c r="A40" s="1832"/>
      <c r="B40" s="1832"/>
      <c r="C40" s="1832"/>
      <c r="D40" s="1832"/>
      <c r="E40" s="2065"/>
      <c r="F40" s="2065"/>
      <c r="G40" s="2607"/>
      <c r="H40" s="2608"/>
      <c r="I40" s="2608"/>
      <c r="J40" s="2608"/>
      <c r="K40" s="2608"/>
      <c r="L40" s="2608"/>
      <c r="M40" s="2608"/>
      <c r="N40" s="2608"/>
      <c r="O40" s="2608"/>
      <c r="P40" s="2608"/>
      <c r="Q40" s="2608"/>
      <c r="R40" s="2608"/>
      <c r="S40" s="2608"/>
      <c r="T40" s="2608"/>
      <c r="U40" s="2608"/>
      <c r="V40" s="2608"/>
      <c r="W40" s="2608"/>
      <c r="X40" s="2608"/>
      <c r="Y40" s="2608"/>
      <c r="Z40" s="2608"/>
      <c r="AA40" s="2608"/>
      <c r="AB40" s="2608"/>
      <c r="AC40" s="2608"/>
      <c r="AD40" s="2609"/>
      <c r="AE40" s="2649"/>
      <c r="AF40" s="2650"/>
      <c r="AG40" s="2650"/>
      <c r="AH40" s="2650"/>
      <c r="AI40" s="2650"/>
      <c r="AJ40" s="2650"/>
      <c r="AK40" s="2650"/>
      <c r="AL40" s="2650"/>
      <c r="AM40" s="2651"/>
      <c r="AN40" s="2649"/>
      <c r="AO40" s="2650"/>
      <c r="AP40" s="2650"/>
      <c r="AQ40" s="2650"/>
      <c r="AR40" s="2650"/>
      <c r="AS40" s="2650"/>
      <c r="AT40" s="2650"/>
      <c r="AU40" s="2651"/>
      <c r="AV40" s="2601"/>
      <c r="AW40" s="2602"/>
      <c r="AX40" s="2602"/>
      <c r="AY40" s="2602"/>
      <c r="AZ40" s="2602"/>
      <c r="BA40" s="2602"/>
      <c r="BB40" s="2602"/>
      <c r="BC40" s="2603"/>
      <c r="BD40" s="2630"/>
      <c r="BE40" s="2631"/>
      <c r="BF40" s="2631"/>
      <c r="BG40" s="2631"/>
      <c r="BH40" s="2631"/>
      <c r="BI40" s="2631"/>
      <c r="BJ40" s="2631"/>
      <c r="BK40" s="2632"/>
      <c r="BL40" s="2601"/>
      <c r="BM40" s="2602"/>
      <c r="BN40" s="2602"/>
      <c r="BO40" s="2602"/>
      <c r="BP40" s="2602"/>
      <c r="BQ40" s="2602"/>
      <c r="BR40" s="2602"/>
      <c r="BS40" s="2603"/>
      <c r="BT40" s="2577"/>
      <c r="BU40" s="2578"/>
      <c r="BV40" s="2578"/>
      <c r="BW40" s="2578"/>
      <c r="BX40" s="2578"/>
      <c r="BY40" s="2578"/>
      <c r="BZ40" s="2578"/>
      <c r="CA40" s="2579"/>
      <c r="CB40" s="1991"/>
      <c r="CC40" s="1991"/>
      <c r="CD40" s="60"/>
      <c r="CE40" s="60"/>
      <c r="CF40" s="60"/>
      <c r="CG40" s="60"/>
      <c r="CH40" s="60"/>
      <c r="CI40" s="60"/>
      <c r="CJ40" s="60"/>
      <c r="CK40" s="60"/>
      <c r="CL40" s="60"/>
    </row>
    <row r="41" spans="1:90" s="43" customFormat="1" ht="11.25" customHeight="1" thickBot="1">
      <c r="A41" s="1832"/>
      <c r="B41" s="1832"/>
      <c r="C41" s="1832"/>
      <c r="D41" s="1832"/>
      <c r="E41" s="2065"/>
      <c r="F41" s="2065"/>
      <c r="G41" s="2610"/>
      <c r="H41" s="2611"/>
      <c r="I41" s="2611"/>
      <c r="J41" s="2611"/>
      <c r="K41" s="2611"/>
      <c r="L41" s="2611"/>
      <c r="M41" s="2611"/>
      <c r="N41" s="2611"/>
      <c r="O41" s="2611"/>
      <c r="P41" s="2611"/>
      <c r="Q41" s="2611"/>
      <c r="R41" s="2611"/>
      <c r="S41" s="2611"/>
      <c r="T41" s="2611"/>
      <c r="U41" s="2611"/>
      <c r="V41" s="2611"/>
      <c r="W41" s="2611"/>
      <c r="X41" s="2611"/>
      <c r="Y41" s="2611"/>
      <c r="Z41" s="2611"/>
      <c r="AA41" s="2611"/>
      <c r="AB41" s="2611"/>
      <c r="AC41" s="2611"/>
      <c r="AD41" s="2612"/>
      <c r="AE41" s="2721"/>
      <c r="AF41" s="2722"/>
      <c r="AG41" s="2722"/>
      <c r="AH41" s="2722"/>
      <c r="AI41" s="2722"/>
      <c r="AJ41" s="2722"/>
      <c r="AK41" s="2722"/>
      <c r="AL41" s="2722"/>
      <c r="AM41" s="2723"/>
      <c r="AN41" s="2724"/>
      <c r="AO41" s="2725"/>
      <c r="AP41" s="2725"/>
      <c r="AQ41" s="2725"/>
      <c r="AR41" s="2725"/>
      <c r="AS41" s="2725"/>
      <c r="AT41" s="2725"/>
      <c r="AU41" s="2726"/>
      <c r="AV41" s="2604"/>
      <c r="AW41" s="2605"/>
      <c r="AX41" s="2605"/>
      <c r="AY41" s="2605"/>
      <c r="AZ41" s="2605"/>
      <c r="BA41" s="2605"/>
      <c r="BB41" s="2605"/>
      <c r="BC41" s="2606"/>
      <c r="BD41" s="2727"/>
      <c r="BE41" s="2728"/>
      <c r="BF41" s="2728"/>
      <c r="BG41" s="2728"/>
      <c r="BH41" s="2728"/>
      <c r="BI41" s="2728"/>
      <c r="BJ41" s="2728"/>
      <c r="BK41" s="2729"/>
      <c r="BL41" s="2604"/>
      <c r="BM41" s="2605"/>
      <c r="BN41" s="2605"/>
      <c r="BO41" s="2605"/>
      <c r="BP41" s="2605"/>
      <c r="BQ41" s="2605"/>
      <c r="BR41" s="2605"/>
      <c r="BS41" s="2606"/>
      <c r="BT41" s="2580"/>
      <c r="BU41" s="2581"/>
      <c r="BV41" s="2581"/>
      <c r="BW41" s="2581"/>
      <c r="BX41" s="2581"/>
      <c r="BY41" s="2581"/>
      <c r="BZ41" s="2581"/>
      <c r="CA41" s="2582"/>
      <c r="CB41" s="1991"/>
      <c r="CC41" s="1991"/>
      <c r="CD41" s="60"/>
      <c r="CE41" s="60"/>
      <c r="CF41" s="60"/>
      <c r="CG41" s="60"/>
      <c r="CH41" s="60"/>
      <c r="CI41" s="60"/>
      <c r="CJ41" s="60"/>
      <c r="CK41" s="60"/>
      <c r="CL41" s="60"/>
    </row>
    <row r="42" spans="1:90" s="43" customFormat="1" ht="15" customHeight="1">
      <c r="A42" s="1832"/>
      <c r="B42" s="1832"/>
      <c r="C42" s="1832"/>
      <c r="D42" s="1832"/>
      <c r="E42" s="2065"/>
      <c r="F42" s="2065"/>
      <c r="G42" s="2626" t="s">
        <v>313</v>
      </c>
      <c r="H42" s="2627"/>
      <c r="I42" s="2627"/>
      <c r="J42" s="2627"/>
      <c r="K42" s="2627"/>
      <c r="L42" s="2627"/>
      <c r="M42" s="2627"/>
      <c r="N42" s="2627"/>
      <c r="O42" s="2627"/>
      <c r="P42" s="2627"/>
      <c r="Q42" s="2627"/>
      <c r="R42" s="2627"/>
      <c r="S42" s="2627"/>
      <c r="T42" s="2627"/>
      <c r="U42" s="2627"/>
      <c r="V42" s="2627"/>
      <c r="W42" s="2627"/>
      <c r="X42" s="2627"/>
      <c r="Y42" s="2627"/>
      <c r="Z42" s="2627"/>
      <c r="AA42" s="2627"/>
      <c r="AB42" s="2627"/>
      <c r="AC42" s="2627"/>
      <c r="AD42" s="2627"/>
      <c r="AE42" s="2627"/>
      <c r="AF42" s="2627"/>
      <c r="AG42" s="2627"/>
      <c r="AH42" s="2627"/>
      <c r="AI42" s="2627"/>
      <c r="AJ42" s="2627"/>
      <c r="AK42" s="2627"/>
      <c r="AL42" s="2627"/>
      <c r="AM42" s="2627"/>
      <c r="AN42" s="2627"/>
      <c r="AO42" s="2627"/>
      <c r="AP42" s="2627"/>
      <c r="AQ42" s="2627"/>
      <c r="AR42" s="2627"/>
      <c r="AS42" s="2627"/>
      <c r="AT42" s="2627"/>
      <c r="AU42" s="2627"/>
      <c r="AV42" s="2627"/>
      <c r="AW42" s="2627"/>
      <c r="AX42" s="2627"/>
      <c r="AY42" s="2627"/>
      <c r="AZ42" s="2627"/>
      <c r="BA42" s="2627"/>
      <c r="BB42" s="2627"/>
      <c r="BC42" s="2627"/>
      <c r="BD42" s="2627"/>
      <c r="BE42" s="2627"/>
      <c r="BF42" s="2627"/>
      <c r="BG42" s="2627"/>
      <c r="BH42" s="2627"/>
      <c r="BI42" s="2627"/>
      <c r="BJ42" s="2627"/>
      <c r="BK42" s="2627"/>
      <c r="BL42" s="2627"/>
      <c r="BM42" s="2627"/>
      <c r="BN42" s="2627"/>
      <c r="BO42" s="2627"/>
      <c r="BP42" s="2627"/>
      <c r="BQ42" s="2627"/>
      <c r="BR42" s="2627"/>
      <c r="BS42" s="2627"/>
      <c r="BT42" s="2627"/>
      <c r="BU42" s="2627"/>
      <c r="BV42" s="2627"/>
      <c r="BW42" s="2627"/>
      <c r="BX42" s="2627"/>
      <c r="BY42" s="2627"/>
      <c r="BZ42" s="2627"/>
      <c r="CA42" s="2628"/>
      <c r="CB42" s="1991"/>
      <c r="CC42" s="1991"/>
      <c r="CD42" s="60"/>
      <c r="CE42" s="60"/>
      <c r="CF42" s="60"/>
      <c r="CG42" s="60"/>
      <c r="CH42" s="60"/>
      <c r="CI42" s="60"/>
      <c r="CJ42" s="60"/>
      <c r="CK42" s="60"/>
      <c r="CL42" s="60"/>
    </row>
    <row r="43" spans="1:90" s="43" customFormat="1" ht="15" customHeight="1">
      <c r="A43" s="1832"/>
      <c r="B43" s="1832"/>
      <c r="C43" s="1832"/>
      <c r="D43" s="1832"/>
      <c r="E43" s="2065"/>
      <c r="F43" s="2065"/>
      <c r="G43" s="1972"/>
      <c r="H43" s="1843"/>
      <c r="I43" s="1843"/>
      <c r="J43" s="1843"/>
      <c r="K43" s="1843"/>
      <c r="L43" s="1843"/>
      <c r="M43" s="1843"/>
      <c r="N43" s="1843"/>
      <c r="O43" s="1843"/>
      <c r="P43" s="1843"/>
      <c r="Q43" s="1843"/>
      <c r="R43" s="1843"/>
      <c r="S43" s="1843"/>
      <c r="T43" s="1843"/>
      <c r="U43" s="1843"/>
      <c r="V43" s="1843"/>
      <c r="W43" s="1843"/>
      <c r="X43" s="1843"/>
      <c r="Y43" s="1843"/>
      <c r="Z43" s="1843"/>
      <c r="AA43" s="1843"/>
      <c r="AB43" s="1843"/>
      <c r="AC43" s="1843"/>
      <c r="AD43" s="1843"/>
      <c r="AE43" s="1843"/>
      <c r="AF43" s="1843"/>
      <c r="AG43" s="1843"/>
      <c r="AH43" s="1843"/>
      <c r="AI43" s="1843"/>
      <c r="AJ43" s="1843"/>
      <c r="AK43" s="1843"/>
      <c r="AL43" s="1843"/>
      <c r="AM43" s="1843"/>
      <c r="AN43" s="1843"/>
      <c r="AO43" s="1843"/>
      <c r="AP43" s="1843"/>
      <c r="AQ43" s="1843"/>
      <c r="AR43" s="1843"/>
      <c r="AS43" s="1843"/>
      <c r="AT43" s="1843"/>
      <c r="AU43" s="1843"/>
      <c r="AV43" s="1843"/>
      <c r="AW43" s="1843"/>
      <c r="AX43" s="1843"/>
      <c r="AY43" s="1843"/>
      <c r="AZ43" s="1843"/>
      <c r="BA43" s="1843"/>
      <c r="BB43" s="1843"/>
      <c r="BC43" s="1843"/>
      <c r="BD43" s="1843"/>
      <c r="BE43" s="1843"/>
      <c r="BF43" s="1843"/>
      <c r="BG43" s="1843"/>
      <c r="BH43" s="1843"/>
      <c r="BI43" s="1843"/>
      <c r="BJ43" s="1843"/>
      <c r="BK43" s="1843"/>
      <c r="BL43" s="1843"/>
      <c r="BM43" s="1843"/>
      <c r="BN43" s="1843"/>
      <c r="BO43" s="1843"/>
      <c r="BP43" s="1843"/>
      <c r="BQ43" s="1843"/>
      <c r="BR43" s="1843"/>
      <c r="BS43" s="1843"/>
      <c r="BT43" s="1843"/>
      <c r="BU43" s="1843"/>
      <c r="BV43" s="1843"/>
      <c r="BW43" s="1843"/>
      <c r="BX43" s="1843"/>
      <c r="BY43" s="1843"/>
      <c r="BZ43" s="1843"/>
      <c r="CA43" s="2629"/>
      <c r="CB43" s="1991"/>
      <c r="CC43" s="1991"/>
      <c r="CD43" s="60"/>
      <c r="CE43" s="60"/>
      <c r="CF43" s="60"/>
      <c r="CG43" s="60"/>
      <c r="CH43" s="60"/>
      <c r="CI43" s="60"/>
      <c r="CJ43" s="60"/>
      <c r="CK43" s="60"/>
      <c r="CL43" s="60"/>
    </row>
    <row r="44" spans="1:90" s="43" customFormat="1" ht="15" customHeight="1">
      <c r="A44" s="1832"/>
      <c r="B44" s="1832"/>
      <c r="C44" s="1832"/>
      <c r="D44" s="1832"/>
      <c r="E44" s="2065"/>
      <c r="F44" s="2065"/>
      <c r="G44" s="2572"/>
      <c r="H44" s="1836"/>
      <c r="I44" s="1836"/>
      <c r="J44" s="1836"/>
      <c r="K44" s="1836"/>
      <c r="L44" s="1836"/>
      <c r="M44" s="2090" t="str">
        <f>IF(★入力画面!$U$12="","　　　年　　　月　　　日",★入力画面!BL$12)</f>
        <v>　　　年　　　月　　　日</v>
      </c>
      <c r="N44" s="2090"/>
      <c r="O44" s="2090"/>
      <c r="P44" s="2090"/>
      <c r="Q44" s="2090"/>
      <c r="R44" s="2090"/>
      <c r="S44" s="2090"/>
      <c r="T44" s="2090"/>
      <c r="U44" s="2090"/>
      <c r="V44" s="2090"/>
      <c r="W44" s="2090"/>
      <c r="X44" s="2090"/>
      <c r="Y44" s="2090"/>
      <c r="Z44" s="2090"/>
      <c r="AA44" s="2090"/>
      <c r="AB44" s="2090"/>
      <c r="AC44" s="2090"/>
      <c r="AD44" s="2090"/>
      <c r="AE44" s="2090"/>
      <c r="AF44" s="2090"/>
      <c r="AG44" s="2090"/>
      <c r="AH44" s="2090"/>
      <c r="AI44" s="2090"/>
      <c r="AJ44" s="2090"/>
      <c r="AK44" s="1836"/>
      <c r="AL44" s="1836"/>
      <c r="AM44" s="1836"/>
      <c r="AN44" s="1836"/>
      <c r="AO44" s="1836"/>
      <c r="AP44" s="1836"/>
      <c r="AQ44" s="1836"/>
      <c r="AR44" s="1836"/>
      <c r="AS44" s="1836"/>
      <c r="AT44" s="1836"/>
      <c r="AU44" s="1836"/>
      <c r="AV44" s="1836"/>
      <c r="AW44" s="1836"/>
      <c r="AX44" s="1836"/>
      <c r="AY44" s="1836"/>
      <c r="AZ44" s="1836"/>
      <c r="BA44" s="1836"/>
      <c r="BB44" s="1836"/>
      <c r="BC44" s="1836"/>
      <c r="BD44" s="1836"/>
      <c r="BE44" s="1836"/>
      <c r="BF44" s="1836"/>
      <c r="BG44" s="1836"/>
      <c r="BH44" s="1836"/>
      <c r="BI44" s="1836"/>
      <c r="BJ44" s="1836"/>
      <c r="BK44" s="1836"/>
      <c r="BL44" s="1836"/>
      <c r="BM44" s="1836"/>
      <c r="BN44" s="1836"/>
      <c r="BO44" s="1836"/>
      <c r="BP44" s="1836"/>
      <c r="BQ44" s="1836"/>
      <c r="BR44" s="1836"/>
      <c r="BS44" s="1836"/>
      <c r="BT44" s="1836"/>
      <c r="BU44" s="1836"/>
      <c r="BV44" s="1836"/>
      <c r="BW44" s="1836"/>
      <c r="BX44" s="1836"/>
      <c r="BY44" s="1836"/>
      <c r="BZ44" s="1836"/>
      <c r="CA44" s="2573"/>
      <c r="CB44" s="1991"/>
      <c r="CC44" s="1991"/>
      <c r="CD44" s="60"/>
      <c r="CE44" s="60"/>
      <c r="CF44" s="60"/>
      <c r="CG44" s="60"/>
      <c r="CH44" s="60"/>
      <c r="CI44" s="60"/>
      <c r="CJ44" s="60"/>
      <c r="CK44" s="60"/>
      <c r="CL44" s="60"/>
    </row>
    <row r="45" spans="1:90" s="43" customFormat="1" ht="15" customHeight="1">
      <c r="A45" s="1832"/>
      <c r="B45" s="1832"/>
      <c r="C45" s="1832"/>
      <c r="D45" s="1832"/>
      <c r="E45" s="2065"/>
      <c r="F45" s="2065"/>
      <c r="G45" s="2572"/>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c r="AM45" s="1836"/>
      <c r="AN45" s="1836"/>
      <c r="AO45" s="1836"/>
      <c r="AP45" s="1836"/>
      <c r="AQ45" s="1836"/>
      <c r="AR45" s="1836"/>
      <c r="AS45" s="1836"/>
      <c r="AT45" s="1836"/>
      <c r="AU45" s="1836"/>
      <c r="AV45" s="1836"/>
      <c r="AW45" s="1836"/>
      <c r="AX45" s="1836"/>
      <c r="AY45" s="1836"/>
      <c r="AZ45" s="1836"/>
      <c r="BA45" s="1836"/>
      <c r="BB45" s="1836"/>
      <c r="BC45" s="1836"/>
      <c r="BD45" s="1836"/>
      <c r="BE45" s="1836"/>
      <c r="BF45" s="1836"/>
      <c r="BG45" s="1836"/>
      <c r="BH45" s="1836"/>
      <c r="BI45" s="1836"/>
      <c r="BJ45" s="1836"/>
      <c r="BK45" s="1836"/>
      <c r="BL45" s="1836"/>
      <c r="BM45" s="1836"/>
      <c r="BN45" s="1836"/>
      <c r="BO45" s="1836"/>
      <c r="BP45" s="1836"/>
      <c r="BQ45" s="1836"/>
      <c r="BR45" s="1836"/>
      <c r="BS45" s="1836"/>
      <c r="BT45" s="1836"/>
      <c r="BU45" s="1836"/>
      <c r="BV45" s="1836"/>
      <c r="BW45" s="1836"/>
      <c r="BX45" s="1836"/>
      <c r="BY45" s="1836"/>
      <c r="BZ45" s="1836"/>
      <c r="CA45" s="2573"/>
      <c r="CB45" s="1991"/>
      <c r="CC45" s="1991"/>
      <c r="CD45" s="60"/>
      <c r="CE45" s="60"/>
      <c r="CF45" s="60"/>
      <c r="CG45" s="60"/>
      <c r="CH45" s="60"/>
      <c r="CI45" s="60"/>
      <c r="CJ45" s="60"/>
      <c r="CK45" s="60"/>
      <c r="CL45" s="60"/>
    </row>
    <row r="46" spans="1:90" s="43" customFormat="1" ht="15" customHeight="1">
      <c r="A46" s="1832"/>
      <c r="B46" s="1832"/>
      <c r="C46" s="1832"/>
      <c r="D46" s="1832"/>
      <c r="E46" s="2065"/>
      <c r="F46" s="2065"/>
      <c r="G46" s="2572"/>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c r="AM46" s="1880" t="s">
        <v>79</v>
      </c>
      <c r="AN46" s="1880"/>
      <c r="AO46" s="1880"/>
      <c r="AP46" s="1880"/>
      <c r="AQ46" s="1880"/>
      <c r="AR46" s="1880"/>
      <c r="AS46" s="1880"/>
      <c r="AT46" s="1880"/>
      <c r="AU46" s="1880"/>
      <c r="AV46" s="1880"/>
      <c r="AW46" s="369"/>
      <c r="AX46" s="2052">
        <f>★入力画面!$M$18</f>
        <v>0</v>
      </c>
      <c r="AY46" s="2052"/>
      <c r="AZ46" s="2052"/>
      <c r="BA46" s="2052"/>
      <c r="BB46" s="2052"/>
      <c r="BC46" s="2052"/>
      <c r="BD46" s="2052"/>
      <c r="BE46" s="2052"/>
      <c r="BF46" s="2052"/>
      <c r="BG46" s="2052"/>
      <c r="BH46" s="2052"/>
      <c r="BI46" s="2052"/>
      <c r="BJ46" s="2052"/>
      <c r="BK46" s="2052"/>
      <c r="BL46" s="2052"/>
      <c r="BM46" s="2052"/>
      <c r="BN46" s="2052"/>
      <c r="BO46" s="2052"/>
      <c r="BP46" s="2052"/>
      <c r="BQ46" s="2052"/>
      <c r="BR46" s="2052"/>
      <c r="BS46" s="2052"/>
      <c r="BT46" s="2052"/>
      <c r="BU46" s="2052"/>
      <c r="BV46" s="2052"/>
      <c r="BW46" s="2052"/>
      <c r="BX46" s="2052"/>
      <c r="BY46" s="2052"/>
      <c r="BZ46" s="2052"/>
      <c r="CA46" s="387"/>
      <c r="CB46" s="1991"/>
      <c r="CC46" s="1991"/>
      <c r="CD46" s="60"/>
      <c r="CE46" s="60"/>
      <c r="CF46" s="60"/>
      <c r="CG46" s="60"/>
      <c r="CH46" s="60"/>
      <c r="CI46" s="60"/>
      <c r="CJ46" s="60"/>
      <c r="CK46" s="60"/>
      <c r="CL46" s="60"/>
    </row>
    <row r="47" spans="1:90" s="43" customFormat="1" ht="15" customHeight="1">
      <c r="A47" s="1832"/>
      <c r="B47" s="1832"/>
      <c r="C47" s="1832"/>
      <c r="D47" s="1832"/>
      <c r="E47" s="2065"/>
      <c r="F47" s="2065"/>
      <c r="G47" s="2572"/>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c r="AM47" s="2145"/>
      <c r="AN47" s="2145"/>
      <c r="AO47" s="2145"/>
      <c r="AP47" s="2145"/>
      <c r="AQ47" s="2145"/>
      <c r="AR47" s="2145"/>
      <c r="AS47" s="2145"/>
      <c r="AT47" s="2145"/>
      <c r="AU47" s="2145"/>
      <c r="AV47" s="2145"/>
      <c r="AW47" s="369"/>
      <c r="AX47" s="1836"/>
      <c r="AY47" s="1836"/>
      <c r="AZ47" s="1836"/>
      <c r="BA47" s="1836"/>
      <c r="BB47" s="1836"/>
      <c r="BC47" s="1836"/>
      <c r="BD47" s="1836"/>
      <c r="BE47" s="1836"/>
      <c r="BF47" s="1836"/>
      <c r="BG47" s="1836"/>
      <c r="BH47" s="1836"/>
      <c r="BI47" s="1836"/>
      <c r="BJ47" s="1836"/>
      <c r="BK47" s="1836"/>
      <c r="BL47" s="1836"/>
      <c r="BM47" s="1836"/>
      <c r="BN47" s="1836"/>
      <c r="BO47" s="1836"/>
      <c r="BP47" s="1836"/>
      <c r="BQ47" s="1836"/>
      <c r="BR47" s="1836"/>
      <c r="BS47" s="1836"/>
      <c r="BT47" s="1836"/>
      <c r="BU47" s="1836"/>
      <c r="BV47" s="1836"/>
      <c r="BW47" s="1836"/>
      <c r="BX47" s="1836"/>
      <c r="BY47" s="1836"/>
      <c r="BZ47" s="1836"/>
      <c r="CA47" s="2573"/>
      <c r="CB47" s="1991"/>
      <c r="CC47" s="1991"/>
      <c r="CD47" s="60"/>
      <c r="CE47" s="60"/>
      <c r="CF47" s="60"/>
      <c r="CG47" s="60"/>
      <c r="CH47" s="60"/>
      <c r="CI47" s="60"/>
      <c r="CJ47" s="60"/>
      <c r="CK47" s="60"/>
      <c r="CL47" s="60"/>
    </row>
    <row r="48" spans="1:90" s="43" customFormat="1" ht="15" customHeight="1">
      <c r="A48" s="1832"/>
      <c r="B48" s="1832"/>
      <c r="C48" s="1832"/>
      <c r="D48" s="1832"/>
      <c r="E48" s="2065"/>
      <c r="F48" s="2065"/>
      <c r="G48" s="2572"/>
      <c r="H48" s="1836"/>
      <c r="I48" s="1836"/>
      <c r="J48" s="1836"/>
      <c r="K48" s="1836"/>
      <c r="L48" s="1836"/>
      <c r="M48" s="1836"/>
      <c r="N48" s="1836"/>
      <c r="O48" s="1836"/>
      <c r="P48" s="1836"/>
      <c r="Q48" s="1836"/>
      <c r="R48" s="1836"/>
      <c r="S48" s="1836"/>
      <c r="T48" s="1836"/>
      <c r="U48" s="1836"/>
      <c r="V48" s="1836"/>
      <c r="W48" s="1836"/>
      <c r="X48" s="1836"/>
      <c r="Y48" s="1836"/>
      <c r="Z48" s="1836"/>
      <c r="AA48" s="1836"/>
      <c r="AB48" s="1836"/>
      <c r="AC48" s="1836"/>
      <c r="AD48" s="1836"/>
      <c r="AE48" s="1836"/>
      <c r="AF48" s="1836"/>
      <c r="AG48" s="1836"/>
      <c r="AH48" s="1836"/>
      <c r="AI48" s="1836"/>
      <c r="AJ48" s="1836"/>
      <c r="AK48" s="1836"/>
      <c r="AL48" s="1836"/>
      <c r="AM48" s="1880" t="s">
        <v>1398</v>
      </c>
      <c r="AN48" s="1880"/>
      <c r="AO48" s="1880"/>
      <c r="AP48" s="1880"/>
      <c r="AQ48" s="1880"/>
      <c r="AR48" s="1880"/>
      <c r="AS48" s="1880"/>
      <c r="AT48" s="1880"/>
      <c r="AU48" s="1880"/>
      <c r="AV48" s="1880"/>
      <c r="AW48" s="369"/>
      <c r="AX48" s="2052">
        <f>★入力画面!$M$54</f>
        <v>0</v>
      </c>
      <c r="AY48" s="2052"/>
      <c r="AZ48" s="2052"/>
      <c r="BA48" s="2052"/>
      <c r="BB48" s="2052"/>
      <c r="BC48" s="2052"/>
      <c r="BD48" s="2052"/>
      <c r="BE48" s="2052"/>
      <c r="BF48" s="2052"/>
      <c r="BG48" s="2052"/>
      <c r="BH48" s="2052"/>
      <c r="BI48" s="2052"/>
      <c r="BJ48" s="2052"/>
      <c r="BK48" s="2052"/>
      <c r="BL48" s="2052"/>
      <c r="BM48" s="2052"/>
      <c r="BN48" s="2052"/>
      <c r="BO48" s="2052"/>
      <c r="BP48" s="2052"/>
      <c r="BQ48" s="2052"/>
      <c r="BR48" s="2052"/>
      <c r="BS48" s="2052"/>
      <c r="BT48" s="2052"/>
      <c r="BU48" s="2622"/>
      <c r="BV48" s="2622"/>
      <c r="BW48" s="2149"/>
      <c r="BX48" s="2149"/>
      <c r="BY48" s="2149"/>
      <c r="BZ48" s="2149"/>
      <c r="CA48" s="2623"/>
      <c r="CB48" s="1991"/>
      <c r="CC48" s="1991"/>
      <c r="CD48" s="60"/>
      <c r="CE48" s="60"/>
      <c r="CF48" s="60"/>
      <c r="CG48" s="60"/>
      <c r="CH48" s="60"/>
      <c r="CI48" s="60"/>
      <c r="CJ48" s="60"/>
      <c r="CK48" s="60"/>
      <c r="CL48" s="60"/>
    </row>
    <row r="49" spans="1:90" s="43" customFormat="1" ht="15" customHeight="1" thickBot="1">
      <c r="A49" s="1832"/>
      <c r="B49" s="1832"/>
      <c r="C49" s="1832"/>
      <c r="D49" s="1832"/>
      <c r="E49" s="369"/>
      <c r="F49" s="369"/>
      <c r="G49" s="2620"/>
      <c r="H49" s="2621"/>
      <c r="I49" s="2621"/>
      <c r="J49" s="2621"/>
      <c r="K49" s="2621"/>
      <c r="L49" s="2621"/>
      <c r="M49" s="2621"/>
      <c r="N49" s="2621"/>
      <c r="O49" s="2621"/>
      <c r="P49" s="2621"/>
      <c r="Q49" s="2621"/>
      <c r="R49" s="2621"/>
      <c r="S49" s="2621"/>
      <c r="T49" s="2621"/>
      <c r="U49" s="2621"/>
      <c r="V49" s="2621"/>
      <c r="W49" s="2621"/>
      <c r="X49" s="2621"/>
      <c r="Y49" s="2621"/>
      <c r="Z49" s="2621"/>
      <c r="AA49" s="2621"/>
      <c r="AB49" s="2621"/>
      <c r="AC49" s="2621"/>
      <c r="AD49" s="2621"/>
      <c r="AE49" s="2621"/>
      <c r="AF49" s="2621"/>
      <c r="AG49" s="2621"/>
      <c r="AH49" s="2621"/>
      <c r="AI49" s="2621"/>
      <c r="AJ49" s="2621"/>
      <c r="AK49" s="2621"/>
      <c r="AL49" s="2621"/>
      <c r="AM49" s="2624" t="s">
        <v>992</v>
      </c>
      <c r="AN49" s="2624"/>
      <c r="AO49" s="2624"/>
      <c r="AP49" s="2624"/>
      <c r="AQ49" s="2624"/>
      <c r="AR49" s="2624"/>
      <c r="AS49" s="2624"/>
      <c r="AT49" s="2624"/>
      <c r="AU49" s="2624"/>
      <c r="AV49" s="2624"/>
      <c r="AW49" s="2624"/>
      <c r="AX49" s="2624"/>
      <c r="AY49" s="2624"/>
      <c r="AZ49" s="2624"/>
      <c r="BA49" s="2624"/>
      <c r="BB49" s="2624"/>
      <c r="BC49" s="2624"/>
      <c r="BD49" s="2624"/>
      <c r="BE49" s="2624"/>
      <c r="BF49" s="2624"/>
      <c r="BG49" s="2624"/>
      <c r="BH49" s="2624"/>
      <c r="BI49" s="2624"/>
      <c r="BJ49" s="2624"/>
      <c r="BK49" s="2624"/>
      <c r="BL49" s="2624"/>
      <c r="BM49" s="2624"/>
      <c r="BN49" s="2624"/>
      <c r="BO49" s="2624"/>
      <c r="BP49" s="2624"/>
      <c r="BQ49" s="2624"/>
      <c r="BR49" s="2624"/>
      <c r="BS49" s="2624"/>
      <c r="BT49" s="2624"/>
      <c r="BU49" s="2624"/>
      <c r="BV49" s="2624"/>
      <c r="BW49" s="2624"/>
      <c r="BX49" s="2624"/>
      <c r="BY49" s="2624"/>
      <c r="BZ49" s="2624"/>
      <c r="CA49" s="2625"/>
      <c r="CB49" s="1991"/>
      <c r="CC49" s="1991"/>
      <c r="CD49" s="60"/>
      <c r="CE49" s="60"/>
      <c r="CF49" s="60"/>
      <c r="CG49" s="60"/>
      <c r="CH49" s="60"/>
      <c r="CI49" s="60"/>
      <c r="CJ49" s="60"/>
      <c r="CK49" s="60"/>
      <c r="CL49" s="60"/>
    </row>
    <row r="50" spans="1:90" s="43" customFormat="1" ht="15" customHeight="1">
      <c r="A50" s="1832"/>
      <c r="B50" s="1832"/>
      <c r="C50" s="1832"/>
      <c r="D50" s="1832"/>
      <c r="E50" s="369"/>
      <c r="F50" s="369"/>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c r="AI50" s="1836"/>
      <c r="AJ50" s="1836"/>
      <c r="AK50" s="1836"/>
      <c r="AL50" s="1836"/>
      <c r="AM50" s="1836"/>
      <c r="AN50" s="1836"/>
      <c r="AO50" s="1836"/>
      <c r="AP50" s="1836"/>
      <c r="AQ50" s="1836"/>
      <c r="AR50" s="1836"/>
      <c r="AS50" s="1836"/>
      <c r="AT50" s="1836"/>
      <c r="AU50" s="1836"/>
      <c r="AV50" s="1836"/>
      <c r="AW50" s="1836"/>
      <c r="AX50" s="1836"/>
      <c r="AY50" s="1836"/>
      <c r="AZ50" s="1836"/>
      <c r="BA50" s="1836"/>
      <c r="BB50" s="1836"/>
      <c r="BC50" s="1836"/>
      <c r="BD50" s="1836"/>
      <c r="BE50" s="1836"/>
      <c r="BF50" s="1836"/>
      <c r="BG50" s="1836"/>
      <c r="BH50" s="1836"/>
      <c r="BI50" s="1836"/>
      <c r="BJ50" s="1836"/>
      <c r="BK50" s="1836"/>
      <c r="BL50" s="1836"/>
      <c r="BM50" s="1836"/>
      <c r="BN50" s="1836"/>
      <c r="BO50" s="1836"/>
      <c r="BP50" s="1836"/>
      <c r="BQ50" s="1836"/>
      <c r="BR50" s="1836"/>
      <c r="BS50" s="1836"/>
      <c r="BT50" s="1836"/>
      <c r="BU50" s="1836"/>
      <c r="BV50" s="1836"/>
      <c r="BW50" s="1836"/>
      <c r="BX50" s="1836"/>
      <c r="BY50" s="1836"/>
      <c r="BZ50" s="1836"/>
      <c r="CA50" s="1836"/>
      <c r="CB50" s="1991"/>
      <c r="CC50" s="1991"/>
      <c r="CD50" s="60"/>
      <c r="CE50" s="60"/>
      <c r="CF50" s="60"/>
      <c r="CG50" s="60"/>
      <c r="CH50" s="60"/>
      <c r="CI50" s="60"/>
      <c r="CJ50" s="60"/>
      <c r="CK50" s="60"/>
      <c r="CL50" s="60"/>
    </row>
    <row r="51" spans="1:90" s="43" customFormat="1" ht="15" customHeight="1">
      <c r="A51" s="1832"/>
      <c r="B51" s="1832"/>
      <c r="C51" s="1832"/>
      <c r="D51" s="1832"/>
      <c r="E51" s="369"/>
      <c r="F51" s="369"/>
      <c r="G51" s="1836" t="s">
        <v>250</v>
      </c>
      <c r="H51" s="1836"/>
      <c r="I51" s="1836"/>
      <c r="J51" s="1836"/>
      <c r="K51" s="1836"/>
      <c r="L51" s="1836"/>
      <c r="M51" s="1836"/>
      <c r="N51" s="1836"/>
      <c r="O51" s="1836"/>
      <c r="P51" s="1836"/>
      <c r="Q51" s="1836"/>
      <c r="R51" s="1836"/>
      <c r="S51" s="1836"/>
      <c r="T51" s="1836"/>
      <c r="U51" s="1836"/>
      <c r="V51" s="1836"/>
      <c r="W51" s="1836"/>
      <c r="X51" s="1836"/>
      <c r="Y51" s="1836"/>
      <c r="Z51" s="1836"/>
      <c r="AA51" s="1836"/>
      <c r="AB51" s="1836"/>
      <c r="AC51" s="1836"/>
      <c r="AD51" s="1836"/>
      <c r="AE51" s="1836"/>
      <c r="AF51" s="1836"/>
      <c r="AG51" s="1836"/>
      <c r="AH51" s="1836"/>
      <c r="AI51" s="1836"/>
      <c r="AJ51" s="1836"/>
      <c r="AK51" s="1836"/>
      <c r="AL51" s="1836"/>
      <c r="AM51" s="1836"/>
      <c r="AN51" s="1836"/>
      <c r="AO51" s="1836"/>
      <c r="AP51" s="1836"/>
      <c r="AQ51" s="1836"/>
      <c r="AR51" s="1836"/>
      <c r="AS51" s="1836"/>
      <c r="AT51" s="1836"/>
      <c r="AU51" s="1836"/>
      <c r="AV51" s="1836"/>
      <c r="AW51" s="1836"/>
      <c r="AX51" s="1836"/>
      <c r="AY51" s="1836"/>
      <c r="AZ51" s="1836"/>
      <c r="BA51" s="1836"/>
      <c r="BB51" s="1836"/>
      <c r="BC51" s="1836"/>
      <c r="BD51" s="1836"/>
      <c r="BE51" s="1836"/>
      <c r="BF51" s="1836"/>
      <c r="BG51" s="1836"/>
      <c r="BH51" s="1836"/>
      <c r="BI51" s="1836"/>
      <c r="BJ51" s="1836"/>
      <c r="BK51" s="1836"/>
      <c r="BL51" s="1836"/>
      <c r="BM51" s="1836"/>
      <c r="BN51" s="1836"/>
      <c r="BO51" s="1836"/>
      <c r="BP51" s="1836"/>
      <c r="BQ51" s="1836"/>
      <c r="BR51" s="1836"/>
      <c r="BS51" s="1836"/>
      <c r="BT51" s="1836"/>
      <c r="BU51" s="1836"/>
      <c r="BV51" s="1836"/>
      <c r="BW51" s="1836"/>
      <c r="BX51" s="1836"/>
      <c r="BY51" s="1836"/>
      <c r="BZ51" s="1836"/>
      <c r="CA51" s="1836"/>
      <c r="CB51" s="1991"/>
      <c r="CC51" s="1991"/>
      <c r="CD51" s="60"/>
      <c r="CE51" s="60"/>
      <c r="CF51" s="60"/>
      <c r="CG51" s="60"/>
      <c r="CH51" s="60"/>
      <c r="CI51" s="60"/>
      <c r="CJ51" s="60"/>
      <c r="CK51" s="60"/>
      <c r="CL51" s="60"/>
    </row>
    <row r="52" spans="1:90" s="43" customFormat="1" ht="15" customHeight="1">
      <c r="A52" s="1832"/>
      <c r="B52" s="1832"/>
      <c r="C52" s="1832"/>
      <c r="D52" s="1832"/>
      <c r="E52" s="369"/>
      <c r="F52" s="369"/>
      <c r="G52" s="2619" t="s">
        <v>314</v>
      </c>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19"/>
      <c r="AK52" s="2619"/>
      <c r="AL52" s="2619"/>
      <c r="AM52" s="2619"/>
      <c r="AN52" s="2619"/>
      <c r="AO52" s="2619"/>
      <c r="AP52" s="2619"/>
      <c r="AQ52" s="2619"/>
      <c r="AR52" s="2619"/>
      <c r="AS52" s="2619"/>
      <c r="AT52" s="2619"/>
      <c r="AU52" s="2619"/>
      <c r="AV52" s="2619"/>
      <c r="AW52" s="2619"/>
      <c r="AX52" s="2619"/>
      <c r="AY52" s="2619"/>
      <c r="AZ52" s="2619"/>
      <c r="BA52" s="2619"/>
      <c r="BB52" s="2619"/>
      <c r="BC52" s="2619"/>
      <c r="BD52" s="2619"/>
      <c r="BE52" s="2619"/>
      <c r="BF52" s="2619"/>
      <c r="BG52" s="2619"/>
      <c r="BH52" s="2619"/>
      <c r="BI52" s="2619"/>
      <c r="BJ52" s="2619"/>
      <c r="BK52" s="2619"/>
      <c r="BL52" s="2619"/>
      <c r="BM52" s="2619"/>
      <c r="BN52" s="2619"/>
      <c r="BO52" s="2619"/>
      <c r="BP52" s="2619"/>
      <c r="BQ52" s="2619"/>
      <c r="BR52" s="2619"/>
      <c r="BS52" s="2619"/>
      <c r="BT52" s="2619"/>
      <c r="BU52" s="2619"/>
      <c r="BV52" s="2619"/>
      <c r="BW52" s="2619"/>
      <c r="BX52" s="2619"/>
      <c r="BY52" s="2619"/>
      <c r="BZ52" s="2619"/>
      <c r="CA52" s="2619"/>
      <c r="CB52" s="1991"/>
      <c r="CC52" s="1991"/>
      <c r="CD52" s="60"/>
      <c r="CE52" s="60"/>
      <c r="CF52" s="60"/>
      <c r="CG52" s="60"/>
      <c r="CH52" s="60"/>
      <c r="CI52" s="60"/>
      <c r="CJ52" s="60"/>
      <c r="CK52" s="60"/>
      <c r="CL52" s="60"/>
    </row>
    <row r="53" spans="1:90" s="43" customFormat="1" ht="15" customHeight="1">
      <c r="A53" s="1832"/>
      <c r="B53" s="1832"/>
      <c r="C53" s="1832"/>
      <c r="D53" s="1832"/>
      <c r="E53" s="369"/>
      <c r="F53" s="369"/>
      <c r="G53" s="2619" t="s">
        <v>315</v>
      </c>
      <c r="H53" s="2619"/>
      <c r="I53" s="2619"/>
      <c r="J53" s="2619"/>
      <c r="K53" s="2619"/>
      <c r="L53" s="2619"/>
      <c r="M53" s="2619"/>
      <c r="N53" s="2619"/>
      <c r="O53" s="2619"/>
      <c r="P53" s="2619"/>
      <c r="Q53" s="2619"/>
      <c r="R53" s="2619"/>
      <c r="S53" s="2619"/>
      <c r="T53" s="2619"/>
      <c r="U53" s="2619"/>
      <c r="V53" s="2619"/>
      <c r="W53" s="2619"/>
      <c r="X53" s="2619"/>
      <c r="Y53" s="2619"/>
      <c r="Z53" s="2619"/>
      <c r="AA53" s="2619"/>
      <c r="AB53" s="2619"/>
      <c r="AC53" s="2619"/>
      <c r="AD53" s="2619"/>
      <c r="AE53" s="2619"/>
      <c r="AF53" s="2619"/>
      <c r="AG53" s="2619"/>
      <c r="AH53" s="2619"/>
      <c r="AI53" s="2619"/>
      <c r="AJ53" s="2619"/>
      <c r="AK53" s="2619"/>
      <c r="AL53" s="2619"/>
      <c r="AM53" s="2619"/>
      <c r="AN53" s="2619"/>
      <c r="AO53" s="2619"/>
      <c r="AP53" s="2619"/>
      <c r="AQ53" s="2619"/>
      <c r="AR53" s="2619"/>
      <c r="AS53" s="2619"/>
      <c r="AT53" s="2619"/>
      <c r="AU53" s="2619"/>
      <c r="AV53" s="2619"/>
      <c r="AW53" s="2619"/>
      <c r="AX53" s="2619"/>
      <c r="AY53" s="2619"/>
      <c r="AZ53" s="2619"/>
      <c r="BA53" s="2619"/>
      <c r="BB53" s="2619"/>
      <c r="BC53" s="2619"/>
      <c r="BD53" s="2619"/>
      <c r="BE53" s="2619"/>
      <c r="BF53" s="2619"/>
      <c r="BG53" s="2619"/>
      <c r="BH53" s="2619"/>
      <c r="BI53" s="2619"/>
      <c r="BJ53" s="2619"/>
      <c r="BK53" s="2619"/>
      <c r="BL53" s="2619"/>
      <c r="BM53" s="2619"/>
      <c r="BN53" s="2619"/>
      <c r="BO53" s="2619"/>
      <c r="BP53" s="2619"/>
      <c r="BQ53" s="2619"/>
      <c r="BR53" s="2619"/>
      <c r="BS53" s="2619"/>
      <c r="BT53" s="2619"/>
      <c r="BU53" s="2619"/>
      <c r="BV53" s="2619"/>
      <c r="BW53" s="2619"/>
      <c r="BX53" s="2619"/>
      <c r="BY53" s="2619"/>
      <c r="BZ53" s="2619"/>
      <c r="CA53" s="2619"/>
      <c r="CB53" s="1991"/>
      <c r="CC53" s="1991"/>
      <c r="CD53" s="60"/>
      <c r="CE53" s="60"/>
      <c r="CF53" s="60"/>
      <c r="CG53" s="60"/>
      <c r="CH53" s="60"/>
      <c r="CI53" s="60"/>
      <c r="CJ53" s="60"/>
      <c r="CK53" s="60"/>
      <c r="CL53" s="60"/>
    </row>
    <row r="54" spans="1:90" s="43" customFormat="1" ht="15" customHeight="1">
      <c r="A54" s="1832"/>
      <c r="B54" s="1832"/>
      <c r="C54" s="1832"/>
      <c r="D54" s="1832"/>
      <c r="E54" s="369"/>
      <c r="F54" s="369"/>
      <c r="G54" s="2619" t="s">
        <v>1298</v>
      </c>
      <c r="H54" s="2619"/>
      <c r="I54" s="2619"/>
      <c r="J54" s="2619"/>
      <c r="K54" s="2619"/>
      <c r="L54" s="2619"/>
      <c r="M54" s="2619"/>
      <c r="N54" s="2619"/>
      <c r="O54" s="2619"/>
      <c r="P54" s="2619"/>
      <c r="Q54" s="2619"/>
      <c r="R54" s="2619"/>
      <c r="S54" s="2619"/>
      <c r="T54" s="2619"/>
      <c r="U54" s="2619"/>
      <c r="V54" s="2619"/>
      <c r="W54" s="2619"/>
      <c r="X54" s="2619"/>
      <c r="Y54" s="2619"/>
      <c r="Z54" s="2619"/>
      <c r="AA54" s="2619"/>
      <c r="AB54" s="2619"/>
      <c r="AC54" s="2619"/>
      <c r="AD54" s="2619"/>
      <c r="AE54" s="2619"/>
      <c r="AF54" s="2619"/>
      <c r="AG54" s="2619"/>
      <c r="AH54" s="2619"/>
      <c r="AI54" s="2619"/>
      <c r="AJ54" s="2619"/>
      <c r="AK54" s="2619"/>
      <c r="AL54" s="2619"/>
      <c r="AM54" s="2619"/>
      <c r="AN54" s="2619"/>
      <c r="AO54" s="2619"/>
      <c r="AP54" s="2619"/>
      <c r="AQ54" s="2619"/>
      <c r="AR54" s="2619"/>
      <c r="AS54" s="2619"/>
      <c r="AT54" s="2619"/>
      <c r="AU54" s="2619"/>
      <c r="AV54" s="2619"/>
      <c r="AW54" s="2619"/>
      <c r="AX54" s="2619"/>
      <c r="AY54" s="2619"/>
      <c r="AZ54" s="2619"/>
      <c r="BA54" s="2619"/>
      <c r="BB54" s="2619"/>
      <c r="BC54" s="2619"/>
      <c r="BD54" s="2619"/>
      <c r="BE54" s="2619"/>
      <c r="BF54" s="2619"/>
      <c r="BG54" s="2619"/>
      <c r="BH54" s="2619"/>
      <c r="BI54" s="2619"/>
      <c r="BJ54" s="2619"/>
      <c r="BK54" s="2619"/>
      <c r="BL54" s="2619"/>
      <c r="BM54" s="2619"/>
      <c r="BN54" s="2619"/>
      <c r="BO54" s="2619"/>
      <c r="BP54" s="2619"/>
      <c r="BQ54" s="2619"/>
      <c r="BR54" s="2619"/>
      <c r="BS54" s="2619"/>
      <c r="BT54" s="2619"/>
      <c r="BU54" s="2619"/>
      <c r="BV54" s="2619"/>
      <c r="BW54" s="2619"/>
      <c r="BX54" s="2619"/>
      <c r="BY54" s="2619"/>
      <c r="BZ54" s="2619"/>
      <c r="CA54" s="2619"/>
      <c r="CB54" s="1991"/>
      <c r="CC54" s="1991"/>
      <c r="CD54" s="60"/>
      <c r="CE54" s="60"/>
      <c r="CF54" s="60"/>
      <c r="CG54" s="60"/>
      <c r="CH54" s="60"/>
      <c r="CI54" s="60"/>
      <c r="CJ54" s="60"/>
      <c r="CK54" s="60"/>
      <c r="CL54" s="60"/>
    </row>
    <row r="55" spans="1:90" s="43" customFormat="1" ht="15" customHeight="1">
      <c r="A55" s="1832"/>
      <c r="B55" s="1832"/>
      <c r="C55" s="1832"/>
      <c r="D55" s="1832"/>
      <c r="E55" s="369"/>
      <c r="F55" s="369"/>
      <c r="G55" s="2619" t="s">
        <v>1299</v>
      </c>
      <c r="H55" s="2619"/>
      <c r="I55" s="2619"/>
      <c r="J55" s="2619"/>
      <c r="K55" s="2619"/>
      <c r="L55" s="2619"/>
      <c r="M55" s="2619"/>
      <c r="N55" s="2619"/>
      <c r="O55" s="2619"/>
      <c r="P55" s="2619"/>
      <c r="Q55" s="2619"/>
      <c r="R55" s="2619"/>
      <c r="S55" s="2619"/>
      <c r="T55" s="2619"/>
      <c r="U55" s="2619"/>
      <c r="V55" s="2619"/>
      <c r="W55" s="2619"/>
      <c r="X55" s="2619"/>
      <c r="Y55" s="2619"/>
      <c r="Z55" s="2619"/>
      <c r="AA55" s="2619"/>
      <c r="AB55" s="2619"/>
      <c r="AC55" s="2619"/>
      <c r="AD55" s="2619"/>
      <c r="AE55" s="2619"/>
      <c r="AF55" s="2619"/>
      <c r="AG55" s="2619"/>
      <c r="AH55" s="2619"/>
      <c r="AI55" s="2619"/>
      <c r="AJ55" s="2619"/>
      <c r="AK55" s="2619"/>
      <c r="AL55" s="2619"/>
      <c r="AM55" s="2619"/>
      <c r="AN55" s="2619"/>
      <c r="AO55" s="2619"/>
      <c r="AP55" s="2619"/>
      <c r="AQ55" s="2619"/>
      <c r="AR55" s="2619"/>
      <c r="AS55" s="2619"/>
      <c r="AT55" s="2619"/>
      <c r="AU55" s="2619"/>
      <c r="AV55" s="2619"/>
      <c r="AW55" s="2619"/>
      <c r="AX55" s="2619"/>
      <c r="AY55" s="2619"/>
      <c r="AZ55" s="2619"/>
      <c r="BA55" s="2619"/>
      <c r="BB55" s="2619"/>
      <c r="BC55" s="2619"/>
      <c r="BD55" s="2619"/>
      <c r="BE55" s="2619"/>
      <c r="BF55" s="2619"/>
      <c r="BG55" s="2619"/>
      <c r="BH55" s="2619"/>
      <c r="BI55" s="2619"/>
      <c r="BJ55" s="2619"/>
      <c r="BK55" s="2619"/>
      <c r="BL55" s="2619"/>
      <c r="BM55" s="2619"/>
      <c r="BN55" s="2619"/>
      <c r="BO55" s="2619"/>
      <c r="BP55" s="2619"/>
      <c r="BQ55" s="2619"/>
      <c r="BR55" s="2619"/>
      <c r="BS55" s="2619"/>
      <c r="BT55" s="2619"/>
      <c r="BU55" s="2619"/>
      <c r="BV55" s="2619"/>
      <c r="BW55" s="2619"/>
      <c r="BX55" s="2619"/>
      <c r="BY55" s="2619"/>
      <c r="BZ55" s="2619"/>
      <c r="CA55" s="2619"/>
      <c r="CB55" s="1991"/>
      <c r="CC55" s="1991"/>
      <c r="CD55" s="60"/>
      <c r="CE55" s="60"/>
      <c r="CF55" s="60"/>
      <c r="CG55" s="60"/>
      <c r="CH55" s="60"/>
      <c r="CI55" s="60"/>
      <c r="CJ55" s="60"/>
      <c r="CK55" s="60"/>
      <c r="CL55" s="60"/>
    </row>
    <row r="56" spans="1:90" s="43" customFormat="1" ht="15" customHeight="1">
      <c r="A56" s="1832"/>
      <c r="B56" s="1832"/>
      <c r="C56" s="1832"/>
      <c r="D56" s="1832"/>
      <c r="E56" s="369"/>
      <c r="F56" s="369"/>
      <c r="G56" s="2619" t="s">
        <v>1721</v>
      </c>
      <c r="H56" s="2619"/>
      <c r="I56" s="2619"/>
      <c r="J56" s="2619"/>
      <c r="K56" s="2619"/>
      <c r="L56" s="2619"/>
      <c r="M56" s="2619"/>
      <c r="N56" s="2619"/>
      <c r="O56" s="2619"/>
      <c r="P56" s="2619"/>
      <c r="Q56" s="2619"/>
      <c r="R56" s="2619"/>
      <c r="S56" s="2619"/>
      <c r="T56" s="2619"/>
      <c r="U56" s="2619"/>
      <c r="V56" s="2619"/>
      <c r="W56" s="2619"/>
      <c r="X56" s="2619"/>
      <c r="Y56" s="2619"/>
      <c r="Z56" s="2619"/>
      <c r="AA56" s="2619"/>
      <c r="AB56" s="2619"/>
      <c r="AC56" s="2619"/>
      <c r="AD56" s="2619"/>
      <c r="AE56" s="2619"/>
      <c r="AF56" s="2619"/>
      <c r="AG56" s="2619"/>
      <c r="AH56" s="2619"/>
      <c r="AI56" s="2619"/>
      <c r="AJ56" s="2619"/>
      <c r="AK56" s="2619"/>
      <c r="AL56" s="2619"/>
      <c r="AM56" s="2619"/>
      <c r="AN56" s="2619"/>
      <c r="AO56" s="2619"/>
      <c r="AP56" s="2619"/>
      <c r="AQ56" s="2619"/>
      <c r="AR56" s="2619"/>
      <c r="AS56" s="2619"/>
      <c r="AT56" s="2619"/>
      <c r="AU56" s="2619"/>
      <c r="AV56" s="2619"/>
      <c r="AW56" s="2619"/>
      <c r="AX56" s="2619"/>
      <c r="AY56" s="2619"/>
      <c r="AZ56" s="2619"/>
      <c r="BA56" s="2619"/>
      <c r="BB56" s="2619"/>
      <c r="BC56" s="2619"/>
      <c r="BD56" s="2619"/>
      <c r="BE56" s="2619"/>
      <c r="BF56" s="2619"/>
      <c r="BG56" s="2619"/>
      <c r="BH56" s="2619"/>
      <c r="BI56" s="2619"/>
      <c r="BJ56" s="2619"/>
      <c r="BK56" s="2619"/>
      <c r="BL56" s="2619"/>
      <c r="BM56" s="2619"/>
      <c r="BN56" s="2619"/>
      <c r="BO56" s="2619"/>
      <c r="BP56" s="2619"/>
      <c r="BQ56" s="2619"/>
      <c r="BR56" s="2619"/>
      <c r="BS56" s="2619"/>
      <c r="BT56" s="2619"/>
      <c r="BU56" s="2619"/>
      <c r="BV56" s="2619"/>
      <c r="BW56" s="2619"/>
      <c r="BX56" s="2619"/>
      <c r="BY56" s="2619"/>
      <c r="BZ56" s="2619"/>
      <c r="CA56" s="2619"/>
      <c r="CB56" s="1991"/>
      <c r="CC56" s="1991"/>
      <c r="CD56" s="60"/>
      <c r="CE56" s="60"/>
      <c r="CF56" s="60"/>
      <c r="CG56" s="60"/>
      <c r="CH56" s="60"/>
      <c r="CI56" s="60"/>
      <c r="CJ56" s="60"/>
      <c r="CK56" s="60"/>
      <c r="CL56" s="60"/>
    </row>
    <row r="57" spans="1:90" s="43" customFormat="1" ht="15" customHeight="1">
      <c r="A57" s="1832"/>
      <c r="B57" s="1832"/>
      <c r="C57" s="1832"/>
      <c r="D57" s="1832"/>
      <c r="E57" s="369"/>
      <c r="F57" s="369"/>
      <c r="G57" s="2619" t="s">
        <v>1300</v>
      </c>
      <c r="H57" s="2619"/>
      <c r="I57" s="2619"/>
      <c r="J57" s="2619"/>
      <c r="K57" s="2619"/>
      <c r="L57" s="2619"/>
      <c r="M57" s="2619"/>
      <c r="N57" s="2619"/>
      <c r="O57" s="2619"/>
      <c r="P57" s="2619"/>
      <c r="Q57" s="2619"/>
      <c r="R57" s="2619"/>
      <c r="S57" s="2619"/>
      <c r="T57" s="2619"/>
      <c r="U57" s="2619"/>
      <c r="V57" s="2619"/>
      <c r="W57" s="2619"/>
      <c r="X57" s="2619"/>
      <c r="Y57" s="2619"/>
      <c r="Z57" s="2619"/>
      <c r="AA57" s="2619"/>
      <c r="AB57" s="2619"/>
      <c r="AC57" s="2619"/>
      <c r="AD57" s="2619"/>
      <c r="AE57" s="2619"/>
      <c r="AF57" s="2619"/>
      <c r="AG57" s="2619"/>
      <c r="AH57" s="2619"/>
      <c r="AI57" s="2619"/>
      <c r="AJ57" s="2619"/>
      <c r="AK57" s="2619"/>
      <c r="AL57" s="2619"/>
      <c r="AM57" s="2619"/>
      <c r="AN57" s="2619"/>
      <c r="AO57" s="2619"/>
      <c r="AP57" s="2619"/>
      <c r="AQ57" s="2619"/>
      <c r="AR57" s="2619"/>
      <c r="AS57" s="2619"/>
      <c r="AT57" s="2619"/>
      <c r="AU57" s="2619"/>
      <c r="AV57" s="2619"/>
      <c r="AW57" s="2619"/>
      <c r="AX57" s="2619"/>
      <c r="AY57" s="2619"/>
      <c r="AZ57" s="2619"/>
      <c r="BA57" s="2619"/>
      <c r="BB57" s="2619"/>
      <c r="BC57" s="2619"/>
      <c r="BD57" s="2619"/>
      <c r="BE57" s="2619"/>
      <c r="BF57" s="2619"/>
      <c r="BG57" s="2619"/>
      <c r="BH57" s="2619"/>
      <c r="BI57" s="2619"/>
      <c r="BJ57" s="2619"/>
      <c r="BK57" s="2619"/>
      <c r="BL57" s="2619"/>
      <c r="BM57" s="2619"/>
      <c r="BN57" s="2619"/>
      <c r="BO57" s="2619"/>
      <c r="BP57" s="2619"/>
      <c r="BQ57" s="2619"/>
      <c r="BR57" s="2619"/>
      <c r="BS57" s="2619"/>
      <c r="BT57" s="2619"/>
      <c r="BU57" s="2619"/>
      <c r="BV57" s="2619"/>
      <c r="BW57" s="2619"/>
      <c r="BX57" s="2619"/>
      <c r="BY57" s="2619"/>
      <c r="BZ57" s="2619"/>
      <c r="CA57" s="2619"/>
      <c r="CB57" s="1991"/>
      <c r="CC57" s="1991"/>
      <c r="CD57" s="60"/>
      <c r="CE57" s="60"/>
      <c r="CF57" s="60"/>
      <c r="CG57" s="60"/>
      <c r="CH57" s="60"/>
      <c r="CI57" s="60"/>
      <c r="CJ57" s="60"/>
      <c r="CK57" s="60"/>
      <c r="CL57" s="60"/>
    </row>
    <row r="58" spans="1:90" s="43" customFormat="1" ht="15" customHeight="1">
      <c r="A58" s="1832"/>
      <c r="B58" s="1832"/>
      <c r="C58" s="1832"/>
      <c r="D58" s="1832"/>
      <c r="E58" s="1836"/>
      <c r="F58" s="1836"/>
      <c r="G58" s="1836"/>
      <c r="H58" s="1836"/>
      <c r="I58" s="1836"/>
      <c r="J58" s="1836"/>
      <c r="K58" s="1836"/>
      <c r="L58" s="1836"/>
      <c r="M58" s="1836"/>
      <c r="N58" s="1836"/>
      <c r="O58" s="1836"/>
      <c r="P58" s="1836"/>
      <c r="Q58" s="1836"/>
      <c r="R58" s="1836"/>
      <c r="S58" s="1836"/>
      <c r="T58" s="1836"/>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V58" s="1836"/>
      <c r="AW58" s="1836"/>
      <c r="AX58" s="1836"/>
      <c r="AY58" s="1836"/>
      <c r="AZ58" s="1836"/>
      <c r="BA58" s="1836"/>
      <c r="BB58" s="1836"/>
      <c r="BC58" s="1836"/>
      <c r="BD58" s="1836"/>
      <c r="BE58" s="1836"/>
      <c r="BF58" s="1836"/>
      <c r="BG58" s="1836"/>
      <c r="BH58" s="1836"/>
      <c r="BI58" s="1836"/>
      <c r="BJ58" s="1836"/>
      <c r="BK58" s="1836"/>
      <c r="BL58" s="1836"/>
      <c r="BM58" s="1836"/>
      <c r="BN58" s="1836"/>
      <c r="BO58" s="1836"/>
      <c r="BP58" s="1836"/>
      <c r="BQ58" s="1836"/>
      <c r="BR58" s="1836"/>
      <c r="BS58" s="1836"/>
      <c r="BT58" s="1836"/>
      <c r="BU58" s="1836"/>
      <c r="BV58" s="1836"/>
      <c r="BW58" s="1836"/>
      <c r="BX58" s="1836"/>
      <c r="BY58" s="1836"/>
      <c r="BZ58" s="1836"/>
      <c r="CA58" s="1836"/>
      <c r="CB58" s="1836"/>
      <c r="CC58" s="1836"/>
      <c r="CD58" s="60"/>
      <c r="CE58" s="60"/>
      <c r="CF58" s="60"/>
      <c r="CG58" s="60"/>
      <c r="CH58" s="60"/>
      <c r="CI58" s="60"/>
      <c r="CJ58" s="60"/>
      <c r="CK58" s="60"/>
      <c r="CL58" s="60"/>
    </row>
    <row r="59" spans="1:90" s="43" customFormat="1" ht="63" customHeight="1">
      <c r="A59" s="1832"/>
      <c r="B59" s="1832"/>
      <c r="C59" s="1832"/>
      <c r="D59" s="1832"/>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V59" s="1836"/>
      <c r="AW59" s="1836"/>
      <c r="AX59" s="1836"/>
      <c r="AY59" s="1836"/>
      <c r="AZ59" s="1836"/>
      <c r="BA59" s="1836"/>
      <c r="BB59" s="1836"/>
      <c r="BC59" s="1836"/>
      <c r="BD59" s="1836"/>
      <c r="BE59" s="1836"/>
      <c r="BF59" s="1836"/>
      <c r="BG59" s="1836"/>
      <c r="BH59" s="1836"/>
      <c r="BI59" s="1836"/>
      <c r="BJ59" s="1836"/>
      <c r="BK59" s="1836"/>
      <c r="BL59" s="1836"/>
      <c r="BM59" s="1836"/>
      <c r="BN59" s="1836"/>
      <c r="BO59" s="1836"/>
      <c r="BP59" s="1836"/>
      <c r="BQ59" s="1836"/>
      <c r="BR59" s="1836"/>
      <c r="BS59" s="1836"/>
      <c r="BT59" s="1836"/>
      <c r="BU59" s="1836"/>
      <c r="BV59" s="1836"/>
      <c r="BW59" s="1836"/>
      <c r="BX59" s="1836"/>
      <c r="BY59" s="1836"/>
      <c r="BZ59" s="1836"/>
      <c r="CA59" s="1836"/>
      <c r="CB59" s="1836"/>
      <c r="CC59" s="1836"/>
      <c r="CD59" s="60"/>
      <c r="CE59" s="60"/>
      <c r="CF59" s="60"/>
      <c r="CG59" s="60"/>
      <c r="CH59" s="60"/>
      <c r="CI59" s="60"/>
      <c r="CJ59" s="60"/>
      <c r="CK59" s="60"/>
      <c r="CL59" s="60"/>
    </row>
    <row r="60" spans="1:90" s="223" customFormat="1" ht="15" customHeight="1">
      <c r="A60" s="222"/>
      <c r="B60" s="222"/>
      <c r="C60" s="222"/>
      <c r="D60" s="222"/>
      <c r="BQ60" s="224"/>
      <c r="BR60" s="224"/>
      <c r="BS60" s="224"/>
      <c r="BT60" s="224"/>
      <c r="BU60" s="224"/>
      <c r="BV60" s="224"/>
      <c r="BW60" s="224"/>
      <c r="BX60" s="224"/>
      <c r="BY60" s="224"/>
      <c r="BZ60" s="224"/>
      <c r="CD60" s="60"/>
      <c r="CE60" s="60"/>
      <c r="CF60" s="60"/>
      <c r="CG60" s="60"/>
      <c r="CH60" s="60"/>
      <c r="CI60" s="60"/>
      <c r="CJ60" s="60"/>
      <c r="CK60" s="60"/>
      <c r="CL60" s="60"/>
    </row>
    <row r="61" spans="1:90" s="43" customFormat="1" ht="15" hidden="1" customHeight="1">
      <c r="A61" s="47"/>
      <c r="B61" s="47"/>
      <c r="C61" s="47"/>
      <c r="D61" s="47"/>
      <c r="BQ61" s="48"/>
      <c r="BR61" s="48"/>
      <c r="BS61" s="48"/>
      <c r="BT61" s="48"/>
      <c r="BU61" s="48"/>
      <c r="BV61" s="48"/>
      <c r="BW61" s="48"/>
      <c r="BX61" s="48"/>
      <c r="BY61" s="48"/>
      <c r="BZ61" s="48"/>
      <c r="CD61" s="49"/>
      <c r="CE61" s="49"/>
      <c r="CF61" s="49"/>
      <c r="CG61" s="49"/>
      <c r="CH61" s="49"/>
      <c r="CI61" s="49"/>
      <c r="CJ61" s="49"/>
      <c r="CK61" s="49"/>
      <c r="CL61" s="49"/>
    </row>
    <row r="62" spans="1:90" s="43" customFormat="1" ht="15" hidden="1" customHeight="1">
      <c r="A62" s="47"/>
      <c r="B62" s="47"/>
      <c r="C62" s="47"/>
      <c r="D62" s="47"/>
      <c r="BQ62" s="48"/>
      <c r="BR62" s="48"/>
      <c r="BS62" s="48"/>
      <c r="BT62" s="48"/>
      <c r="BU62" s="48"/>
      <c r="BV62" s="48"/>
      <c r="BW62" s="48"/>
      <c r="BX62" s="48"/>
      <c r="BY62" s="48"/>
      <c r="BZ62" s="48"/>
      <c r="CD62" s="49"/>
      <c r="CE62" s="49"/>
      <c r="CF62" s="49"/>
      <c r="CG62" s="49"/>
      <c r="CH62" s="49"/>
      <c r="CI62" s="49"/>
      <c r="CJ62" s="49"/>
      <c r="CK62" s="49"/>
      <c r="CL62" s="49"/>
    </row>
    <row r="63" spans="1:90" s="43" customFormat="1" ht="15" hidden="1" customHeight="1">
      <c r="A63" s="47"/>
      <c r="B63" s="47"/>
      <c r="C63" s="47"/>
      <c r="D63" s="47"/>
      <c r="BQ63" s="48"/>
      <c r="BR63" s="48"/>
      <c r="BS63" s="48"/>
      <c r="BT63" s="48"/>
      <c r="BU63" s="48"/>
      <c r="BV63" s="48"/>
      <c r="BW63" s="48"/>
      <c r="BX63" s="48"/>
      <c r="BY63" s="48"/>
      <c r="BZ63" s="48"/>
      <c r="CD63" s="49"/>
      <c r="CE63" s="49"/>
      <c r="CF63" s="49"/>
      <c r="CG63" s="49"/>
      <c r="CH63" s="49"/>
      <c r="CI63" s="49"/>
      <c r="CJ63" s="49"/>
      <c r="CK63" s="49"/>
      <c r="CL63" s="49"/>
    </row>
    <row r="64" spans="1:90" s="43" customFormat="1" ht="15" hidden="1" customHeight="1">
      <c r="A64" s="47"/>
      <c r="B64" s="47"/>
      <c r="C64" s="47"/>
      <c r="D64" s="47"/>
      <c r="BQ64" s="48"/>
      <c r="BR64" s="48"/>
      <c r="BS64" s="48"/>
      <c r="BT64" s="48"/>
      <c r="BU64" s="48"/>
      <c r="BV64" s="48"/>
      <c r="BW64" s="48"/>
      <c r="BX64" s="48"/>
      <c r="BY64" s="48"/>
      <c r="BZ64" s="48"/>
      <c r="CD64" s="49"/>
      <c r="CE64" s="49"/>
      <c r="CF64" s="49"/>
      <c r="CG64" s="49"/>
      <c r="CH64" s="49"/>
      <c r="CI64" s="49"/>
      <c r="CJ64" s="49"/>
      <c r="CK64" s="49"/>
      <c r="CL64" s="49"/>
    </row>
    <row r="65" spans="69:90" s="43" customFormat="1" ht="15" hidden="1" customHeight="1">
      <c r="BQ65" s="48"/>
      <c r="BR65" s="48"/>
      <c r="BS65" s="48"/>
      <c r="BT65" s="48"/>
      <c r="BU65" s="48"/>
      <c r="BV65" s="48"/>
      <c r="BW65" s="48"/>
      <c r="BX65" s="48"/>
      <c r="BY65" s="48"/>
      <c r="BZ65" s="48"/>
      <c r="CD65" s="49"/>
      <c r="CE65" s="50"/>
      <c r="CF65" s="50"/>
      <c r="CG65" s="50"/>
      <c r="CH65" s="50"/>
      <c r="CI65" s="50"/>
      <c r="CJ65" s="50"/>
      <c r="CK65" s="50"/>
      <c r="CL65" s="50"/>
    </row>
    <row r="66" spans="69:90" s="43" customFormat="1" ht="15" hidden="1" customHeight="1">
      <c r="BQ66" s="48"/>
      <c r="BR66" s="48"/>
      <c r="BS66" s="48"/>
      <c r="BT66" s="48"/>
      <c r="BU66" s="48"/>
      <c r="BV66" s="48"/>
      <c r="BW66" s="48"/>
      <c r="BX66" s="48"/>
      <c r="BY66" s="48"/>
      <c r="BZ66" s="48"/>
      <c r="CD66" s="49"/>
      <c r="CE66" s="50"/>
      <c r="CF66" s="50"/>
      <c r="CG66" s="50"/>
      <c r="CH66" s="50"/>
      <c r="CI66" s="50"/>
      <c r="CJ66" s="50"/>
      <c r="CK66" s="50"/>
      <c r="CL66" s="50"/>
    </row>
  </sheetData>
  <sheetProtection password="85FE" sheet="1" objects="1" scenarios="1" selectLockedCells="1" selectUnlockedCells="1"/>
  <mergeCells count="174">
    <mergeCell ref="BW10:CA10"/>
    <mergeCell ref="AN11:AU11"/>
    <mergeCell ref="AV12:BC12"/>
    <mergeCell ref="AV13:BC13"/>
    <mergeCell ref="AV11:BC11"/>
    <mergeCell ref="M44:AJ44"/>
    <mergeCell ref="BD23:BK23"/>
    <mergeCell ref="AN29:AU29"/>
    <mergeCell ref="BD29:BK29"/>
    <mergeCell ref="AE40:AM40"/>
    <mergeCell ref="AN40:AU40"/>
    <mergeCell ref="AV40:BC41"/>
    <mergeCell ref="BD40:BK40"/>
    <mergeCell ref="AE34:AM34"/>
    <mergeCell ref="AN34:AU34"/>
    <mergeCell ref="AV34:BC35"/>
    <mergeCell ref="BD34:BK34"/>
    <mergeCell ref="AE41:AM41"/>
    <mergeCell ref="AN41:AU41"/>
    <mergeCell ref="BD41:BK41"/>
    <mergeCell ref="AV37:BC37"/>
    <mergeCell ref="BD37:BK37"/>
    <mergeCell ref="BL17:BS17"/>
    <mergeCell ref="AE23:AM23"/>
    <mergeCell ref="A1:D59"/>
    <mergeCell ref="E5:AE6"/>
    <mergeCell ref="AF5:AZ6"/>
    <mergeCell ref="E8:Z8"/>
    <mergeCell ref="AA8:BE8"/>
    <mergeCell ref="G10:AD11"/>
    <mergeCell ref="AE10:AM11"/>
    <mergeCell ref="AN10:AR10"/>
    <mergeCell ref="AS10:BV10"/>
    <mergeCell ref="AV38:BC38"/>
    <mergeCell ref="BD38:BK38"/>
    <mergeCell ref="BT11:CA11"/>
    <mergeCell ref="G12:AD12"/>
    <mergeCell ref="BT12:CA17"/>
    <mergeCell ref="AE15:AM15"/>
    <mergeCell ref="AV14:BC14"/>
    <mergeCell ref="BD14:BK14"/>
    <mergeCell ref="BD15:BK15"/>
    <mergeCell ref="BD16:BK16"/>
    <mergeCell ref="BD12:BK12"/>
    <mergeCell ref="BD13:BK13"/>
    <mergeCell ref="AV15:BC17"/>
    <mergeCell ref="BD22:BK22"/>
    <mergeCell ref="BL22:BS23"/>
    <mergeCell ref="AN23:AU23"/>
    <mergeCell ref="G13:AD13"/>
    <mergeCell ref="G14:AD14"/>
    <mergeCell ref="G15:AD15"/>
    <mergeCell ref="AN22:AU22"/>
    <mergeCell ref="AV22:BC23"/>
    <mergeCell ref="BL12:BS16"/>
    <mergeCell ref="BD17:BK17"/>
    <mergeCell ref="AE12:AM14"/>
    <mergeCell ref="AE16:AM17"/>
    <mergeCell ref="AN15:AU15"/>
    <mergeCell ref="AN12:AU14"/>
    <mergeCell ref="AN16:AU17"/>
    <mergeCell ref="G16:AD16"/>
    <mergeCell ref="G17:AD17"/>
    <mergeCell ref="BD11:BK11"/>
    <mergeCell ref="BL11:BS11"/>
    <mergeCell ref="BD28:BK28"/>
    <mergeCell ref="BL28:BS29"/>
    <mergeCell ref="AE29:AM29"/>
    <mergeCell ref="G28:AD29"/>
    <mergeCell ref="BT18:CA23"/>
    <mergeCell ref="G19:AD19"/>
    <mergeCell ref="G20:AD20"/>
    <mergeCell ref="G21:AD21"/>
    <mergeCell ref="G18:AD18"/>
    <mergeCell ref="AE18:AM21"/>
    <mergeCell ref="AN18:AU21"/>
    <mergeCell ref="AV18:BC18"/>
    <mergeCell ref="BD18:BK18"/>
    <mergeCell ref="BL18:BS21"/>
    <mergeCell ref="AV19:BC19"/>
    <mergeCell ref="BD19:BK19"/>
    <mergeCell ref="AV20:BC20"/>
    <mergeCell ref="BD20:BK20"/>
    <mergeCell ref="AV21:BC21"/>
    <mergeCell ref="BD21:BK21"/>
    <mergeCell ref="G22:AD23"/>
    <mergeCell ref="AE22:AM22"/>
    <mergeCell ref="BL34:BS35"/>
    <mergeCell ref="AE35:AM35"/>
    <mergeCell ref="AN35:AU35"/>
    <mergeCell ref="BD35:BK35"/>
    <mergeCell ref="G34:AD35"/>
    <mergeCell ref="BT24:CA29"/>
    <mergeCell ref="G25:AD25"/>
    <mergeCell ref="G26:AD26"/>
    <mergeCell ref="G27:AD27"/>
    <mergeCell ref="G24:AD24"/>
    <mergeCell ref="AE24:AM27"/>
    <mergeCell ref="AN24:AU27"/>
    <mergeCell ref="AV24:BC24"/>
    <mergeCell ref="BD24:BK24"/>
    <mergeCell ref="BL24:BS27"/>
    <mergeCell ref="AV25:BC25"/>
    <mergeCell ref="BD25:BK25"/>
    <mergeCell ref="AV26:BC26"/>
    <mergeCell ref="BD26:BK26"/>
    <mergeCell ref="AV27:BC27"/>
    <mergeCell ref="BD27:BK27"/>
    <mergeCell ref="AE28:AM28"/>
    <mergeCell ref="AN28:AU28"/>
    <mergeCell ref="AV28:BC29"/>
    <mergeCell ref="G31:AD31"/>
    <mergeCell ref="G32:AD32"/>
    <mergeCell ref="G33:AD33"/>
    <mergeCell ref="G30:AD30"/>
    <mergeCell ref="AE30:AM33"/>
    <mergeCell ref="AN30:AU33"/>
    <mergeCell ref="AV30:BC30"/>
    <mergeCell ref="BD30:BK30"/>
    <mergeCell ref="BL30:BS33"/>
    <mergeCell ref="AV31:BC31"/>
    <mergeCell ref="BD31:BK31"/>
    <mergeCell ref="AV32:BC32"/>
    <mergeCell ref="BD32:BK32"/>
    <mergeCell ref="AV33:BC33"/>
    <mergeCell ref="BD33:BK33"/>
    <mergeCell ref="G51:CA51"/>
    <mergeCell ref="CB1:CC57"/>
    <mergeCell ref="E7:CA7"/>
    <mergeCell ref="BF8:CA8"/>
    <mergeCell ref="G57:CA57"/>
    <mergeCell ref="E58:CC59"/>
    <mergeCell ref="G52:CA52"/>
    <mergeCell ref="G53:CA53"/>
    <mergeCell ref="G54:CA54"/>
    <mergeCell ref="G55:CA55"/>
    <mergeCell ref="G56:CA56"/>
    <mergeCell ref="G46:AL49"/>
    <mergeCell ref="AM46:AV46"/>
    <mergeCell ref="AX46:BZ46"/>
    <mergeCell ref="AM47:AV47"/>
    <mergeCell ref="AX47:CA47"/>
    <mergeCell ref="AM48:AV48"/>
    <mergeCell ref="AX48:BT48"/>
    <mergeCell ref="BU48:BV48"/>
    <mergeCell ref="BW48:CA48"/>
    <mergeCell ref="AM49:CA49"/>
    <mergeCell ref="G42:CA43"/>
    <mergeCell ref="G44:L44"/>
    <mergeCell ref="AK44:CA44"/>
    <mergeCell ref="E4:CA4"/>
    <mergeCell ref="BA5:CA6"/>
    <mergeCell ref="E1:CA1"/>
    <mergeCell ref="E2:CA2"/>
    <mergeCell ref="E3:CA3"/>
    <mergeCell ref="G9:CA9"/>
    <mergeCell ref="E9:F48"/>
    <mergeCell ref="G45:CA45"/>
    <mergeCell ref="G50:CA50"/>
    <mergeCell ref="BT36:CA41"/>
    <mergeCell ref="G37:AD37"/>
    <mergeCell ref="G38:AD38"/>
    <mergeCell ref="G39:AD39"/>
    <mergeCell ref="G36:AD36"/>
    <mergeCell ref="AE36:AM39"/>
    <mergeCell ref="AN36:AU39"/>
    <mergeCell ref="AV36:BC36"/>
    <mergeCell ref="BD36:BK36"/>
    <mergeCell ref="BL36:BS39"/>
    <mergeCell ref="BL40:BS41"/>
    <mergeCell ref="G40:AD41"/>
    <mergeCell ref="AV39:BC39"/>
    <mergeCell ref="BD39:BK39"/>
    <mergeCell ref="BT30:CA35"/>
  </mergeCells>
  <phoneticPr fontId="16"/>
  <dataValidations count="1">
    <dataValidation imeMode="hiragana" allowBlank="1" showInputMessage="1" sqref="G44:G46 AF5 BL36 BF8 AA8 E63:G1048576 CD1:CD3 G10 AM46:AM49 AN11:AN12 AE10 AS10 BD11:BD13 CM1:XFD1048576 BD16:BD19 AN18 BD24:BD25 BD30:BD31 BT11:BT12 BD28 G42 BD22 G36:G40 BL11:BL12 G30:G34 BD34 BT30 G24:G28 BT24 AE28 AE34 BL18 AE22 BL24 BL30 BA5 AW46:AX48 CA60:CD1048576 H60:BP1048576 G18:G22 E1:E5 G12:G16 E7:E9 BT18 AV18:AV19 AE18 AV24:AV25 AE24 AN24 AV30:AV31 AE30 AN30 AV36:AV37 AE36 AN36 BD36:BD37 BD40 BT36 AE40 AV11:AV13 AE12 AE15:AE16 A65:D1048576" xr:uid="{00000000-0002-0000-15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FF00"/>
    <pageSetUpPr autoPageBreaks="0" fitToPage="1"/>
  </sheetPr>
  <dimension ref="A1:AW100"/>
  <sheetViews>
    <sheetView showRowColHeaders="0" workbookViewId="0">
      <selection activeCell="E7" sqref="E7"/>
    </sheetView>
  </sheetViews>
  <sheetFormatPr defaultColWidth="2.5" defaultRowHeight="0" customHeight="1" zeroHeight="1"/>
  <cols>
    <col min="1" max="39" width="2.5" style="217" customWidth="1"/>
    <col min="40" max="40" width="3.25" style="217" customWidth="1"/>
    <col min="41" max="41" width="2.5" style="218" customWidth="1"/>
    <col min="42" max="49" width="2.5" style="1" customWidth="1"/>
    <col min="50" max="50" width="2.5" style="212" customWidth="1"/>
    <col min="51" max="16384" width="2.5" style="212"/>
  </cols>
  <sheetData>
    <row r="1" spans="1:49" s="200" customFormat="1" ht="15" customHeight="1">
      <c r="A1" s="2756"/>
      <c r="B1" s="2756"/>
      <c r="C1" s="2756"/>
      <c r="D1" s="2756"/>
      <c r="E1" s="2758"/>
      <c r="F1" s="2758"/>
      <c r="G1" s="2758"/>
      <c r="H1" s="2758"/>
      <c r="I1" s="2758"/>
      <c r="J1" s="2758"/>
      <c r="K1" s="2758"/>
      <c r="L1" s="2758"/>
      <c r="M1" s="2758"/>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c r="AL1" s="2756"/>
      <c r="AM1" s="2756"/>
      <c r="AN1" s="2756"/>
      <c r="AO1" s="201"/>
      <c r="AP1" s="201"/>
      <c r="AQ1" s="201"/>
      <c r="AR1" s="201"/>
      <c r="AS1" s="201"/>
      <c r="AT1" s="201"/>
      <c r="AU1" s="201"/>
      <c r="AV1" s="201"/>
      <c r="AW1" s="201"/>
    </row>
    <row r="2" spans="1:49" s="200" customFormat="1" ht="15" customHeight="1">
      <c r="A2" s="2756"/>
      <c r="B2" s="2756"/>
      <c r="C2" s="2756"/>
      <c r="D2" s="2756"/>
      <c r="E2" s="2758"/>
      <c r="F2" s="2758"/>
      <c r="G2" s="2758"/>
      <c r="H2" s="2758"/>
      <c r="I2" s="2758"/>
      <c r="J2" s="2758"/>
      <c r="K2" s="2758"/>
      <c r="L2" s="2758"/>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6"/>
      <c r="AM2" s="2756"/>
      <c r="AN2" s="2756"/>
      <c r="AO2" s="201"/>
      <c r="AP2" s="201"/>
      <c r="AQ2" s="201"/>
      <c r="AR2" s="201"/>
      <c r="AS2" s="201"/>
      <c r="AT2" s="201"/>
      <c r="AU2" s="201"/>
      <c r="AV2" s="201"/>
      <c r="AW2" s="201"/>
    </row>
    <row r="3" spans="1:49" s="200" customFormat="1" ht="15" customHeight="1">
      <c r="A3" s="2756"/>
      <c r="B3" s="2756"/>
      <c r="C3" s="2756"/>
      <c r="D3" s="2756"/>
      <c r="E3" s="2758"/>
      <c r="F3" s="2758"/>
      <c r="G3" s="2758"/>
      <c r="H3" s="2758"/>
      <c r="I3" s="2758"/>
      <c r="J3" s="2758"/>
      <c r="K3" s="2758"/>
      <c r="L3" s="2758"/>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6"/>
      <c r="AM3" s="2756"/>
      <c r="AN3" s="2756"/>
      <c r="AO3" s="201"/>
      <c r="AP3" s="201"/>
      <c r="AQ3" s="201"/>
      <c r="AR3" s="201"/>
      <c r="AS3" s="201"/>
      <c r="AT3" s="201"/>
      <c r="AU3" s="201"/>
      <c r="AV3" s="201"/>
      <c r="AW3" s="201"/>
    </row>
    <row r="4" spans="1:49" s="200" customFormat="1" ht="14.25" customHeight="1">
      <c r="A4" s="2756"/>
      <c r="B4" s="2756"/>
      <c r="C4" s="2756"/>
      <c r="D4" s="2756"/>
      <c r="E4" s="2758"/>
      <c r="F4" s="2758"/>
      <c r="G4" s="2758"/>
      <c r="H4" s="2758"/>
      <c r="I4" s="2758"/>
      <c r="J4" s="2758"/>
      <c r="K4" s="2758"/>
      <c r="L4" s="2758"/>
      <c r="M4" s="2758"/>
      <c r="N4" s="2760" t="s">
        <v>1322</v>
      </c>
      <c r="O4" s="2760"/>
      <c r="P4" s="2760"/>
      <c r="Q4" s="2760"/>
      <c r="R4" s="2760"/>
      <c r="S4" s="2760"/>
      <c r="T4" s="2760"/>
      <c r="U4" s="2760"/>
      <c r="V4" s="2760"/>
      <c r="W4" s="2760"/>
      <c r="X4" s="2760"/>
      <c r="Y4" s="2760"/>
      <c r="Z4" s="2760"/>
      <c r="AA4" s="2760"/>
      <c r="AB4" s="2760"/>
      <c r="AC4" s="2758"/>
      <c r="AD4" s="2758"/>
      <c r="AE4" s="2758"/>
      <c r="AF4" s="2758"/>
      <c r="AG4" s="2758"/>
      <c r="AH4" s="2758"/>
      <c r="AI4" s="2758"/>
      <c r="AJ4" s="2758"/>
      <c r="AK4" s="2758"/>
      <c r="AL4" s="2756"/>
      <c r="AM4" s="2756"/>
      <c r="AN4" s="2756"/>
      <c r="AO4" s="201"/>
      <c r="AP4" s="201"/>
      <c r="AQ4" s="201"/>
      <c r="AR4" s="201"/>
      <c r="AS4" s="201"/>
      <c r="AT4" s="201"/>
      <c r="AU4" s="201"/>
      <c r="AV4" s="201"/>
      <c r="AW4" s="201"/>
    </row>
    <row r="5" spans="1:49" s="200" customFormat="1" ht="14.25" customHeight="1">
      <c r="A5" s="2756"/>
      <c r="B5" s="2756"/>
      <c r="C5" s="2756"/>
      <c r="D5" s="2756"/>
      <c r="E5" s="2758"/>
      <c r="F5" s="2758"/>
      <c r="G5" s="2758"/>
      <c r="H5" s="2758"/>
      <c r="I5" s="2758"/>
      <c r="J5" s="2758"/>
      <c r="K5" s="2758"/>
      <c r="L5" s="2758"/>
      <c r="M5" s="2758"/>
      <c r="N5" s="2760"/>
      <c r="O5" s="2760"/>
      <c r="P5" s="2760"/>
      <c r="Q5" s="2760"/>
      <c r="R5" s="2760"/>
      <c r="S5" s="2760"/>
      <c r="T5" s="2760"/>
      <c r="U5" s="2760"/>
      <c r="V5" s="2760"/>
      <c r="W5" s="2760"/>
      <c r="X5" s="2760"/>
      <c r="Y5" s="2760"/>
      <c r="Z5" s="2760"/>
      <c r="AA5" s="2760"/>
      <c r="AB5" s="2760"/>
      <c r="AC5" s="2758"/>
      <c r="AD5" s="2758"/>
      <c r="AE5" s="2758"/>
      <c r="AF5" s="2758"/>
      <c r="AG5" s="2758"/>
      <c r="AH5" s="2758"/>
      <c r="AI5" s="2758"/>
      <c r="AJ5" s="2758"/>
      <c r="AK5" s="2758"/>
      <c r="AL5" s="2756"/>
      <c r="AM5" s="2756"/>
      <c r="AN5" s="2756"/>
      <c r="AO5" s="201"/>
      <c r="AP5" s="201"/>
      <c r="AQ5" s="201"/>
      <c r="AR5" s="201"/>
      <c r="AS5" s="201"/>
      <c r="AT5" s="201"/>
      <c r="AU5" s="201"/>
      <c r="AV5" s="201"/>
      <c r="AW5" s="201"/>
    </row>
    <row r="6" spans="1:49" s="309" customFormat="1" ht="15" customHeight="1">
      <c r="A6" s="2756"/>
      <c r="B6" s="2756"/>
      <c r="C6" s="2756"/>
      <c r="D6" s="2756"/>
      <c r="E6" s="2759"/>
      <c r="F6" s="2759"/>
      <c r="G6" s="2759"/>
      <c r="H6" s="2759"/>
      <c r="I6" s="2759"/>
      <c r="J6" s="2759"/>
      <c r="K6" s="2759"/>
      <c r="L6" s="2759"/>
      <c r="M6" s="2759"/>
      <c r="N6" s="2759"/>
      <c r="O6" s="2759"/>
      <c r="P6" s="2759"/>
      <c r="Q6" s="2759"/>
      <c r="R6" s="2759"/>
      <c r="S6" s="2759"/>
      <c r="T6" s="2759"/>
      <c r="U6" s="2759"/>
      <c r="V6" s="2759"/>
      <c r="W6" s="2759"/>
      <c r="X6" s="2759"/>
      <c r="Y6" s="2759"/>
      <c r="Z6" s="2759"/>
      <c r="AA6" s="2759"/>
      <c r="AB6" s="2759"/>
      <c r="AC6" s="2759"/>
      <c r="AD6" s="2759"/>
      <c r="AE6" s="2759"/>
      <c r="AF6" s="2759"/>
      <c r="AG6" s="2759"/>
      <c r="AH6" s="2759"/>
      <c r="AI6" s="2759"/>
      <c r="AJ6" s="2759"/>
      <c r="AK6" s="2759"/>
      <c r="AL6" s="2756"/>
      <c r="AM6" s="2756"/>
      <c r="AN6" s="2756"/>
      <c r="AO6" s="204"/>
      <c r="AP6" s="204"/>
      <c r="AQ6" s="204"/>
      <c r="AR6" s="204"/>
      <c r="AS6" s="204"/>
      <c r="AT6" s="204"/>
      <c r="AU6" s="204"/>
      <c r="AV6" s="204"/>
      <c r="AW6" s="204"/>
    </row>
    <row r="7" spans="1:49" s="309" customFormat="1" ht="15" customHeight="1">
      <c r="A7" s="2756"/>
      <c r="B7" s="2756"/>
      <c r="C7" s="2756"/>
      <c r="D7" s="2756"/>
      <c r="E7" s="388"/>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90"/>
      <c r="AJ7" s="390"/>
      <c r="AK7" s="391"/>
      <c r="AL7" s="2756"/>
      <c r="AM7" s="2756"/>
      <c r="AN7" s="2756"/>
      <c r="AO7" s="204"/>
      <c r="AP7" s="204"/>
      <c r="AQ7" s="204"/>
      <c r="AR7" s="204"/>
      <c r="AS7" s="204"/>
      <c r="AT7" s="204"/>
      <c r="AU7" s="204"/>
      <c r="AV7" s="204"/>
      <c r="AW7" s="204"/>
    </row>
    <row r="8" spans="1:49" s="309" customFormat="1" ht="15" customHeight="1" thickBot="1">
      <c r="A8" s="2756"/>
      <c r="B8" s="2756"/>
      <c r="C8" s="2756"/>
      <c r="D8" s="2756"/>
      <c r="E8" s="39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11"/>
      <c r="AJ8" s="311"/>
      <c r="AK8" s="393"/>
      <c r="AL8" s="2756"/>
      <c r="AM8" s="2756"/>
      <c r="AN8" s="2756"/>
      <c r="AO8" s="204"/>
      <c r="AP8" s="204"/>
      <c r="AQ8" s="204"/>
      <c r="AR8" s="204"/>
      <c r="AS8" s="204"/>
      <c r="AT8" s="204"/>
      <c r="AU8" s="204"/>
      <c r="AV8" s="204"/>
      <c r="AW8" s="204"/>
    </row>
    <row r="9" spans="1:49" s="309" customFormat="1" ht="15" customHeight="1" thickBot="1">
      <c r="A9" s="2756"/>
      <c r="B9" s="2756"/>
      <c r="C9" s="2756"/>
      <c r="D9" s="2756"/>
      <c r="E9" s="39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93"/>
      <c r="AL9" s="2756"/>
      <c r="AM9" s="2756"/>
      <c r="AN9" s="2756"/>
      <c r="AO9" s="204"/>
      <c r="AP9" s="2300" t="s">
        <v>1538</v>
      </c>
      <c r="AQ9" s="2301"/>
      <c r="AR9" s="2301"/>
      <c r="AS9" s="2301"/>
      <c r="AT9" s="2301"/>
      <c r="AU9" s="2301"/>
      <c r="AV9" s="2302"/>
      <c r="AW9" s="204"/>
    </row>
    <row r="10" spans="1:49" s="309" customFormat="1" ht="15" customHeight="1">
      <c r="A10" s="2756"/>
      <c r="B10" s="2756"/>
      <c r="C10" s="2756"/>
      <c r="D10" s="2756"/>
      <c r="E10" s="39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93"/>
      <c r="AL10" s="2756"/>
      <c r="AM10" s="2756"/>
      <c r="AN10" s="2756"/>
      <c r="AO10" s="204"/>
      <c r="AP10" s="2303" t="s">
        <v>1537</v>
      </c>
      <c r="AQ10" s="2304"/>
      <c r="AR10" s="2304"/>
      <c r="AS10" s="2304"/>
      <c r="AT10" s="2304"/>
      <c r="AU10" s="2304"/>
      <c r="AV10" s="2305"/>
      <c r="AW10" s="204"/>
    </row>
    <row r="11" spans="1:49" s="309" customFormat="1" ht="15" customHeight="1">
      <c r="A11" s="2756"/>
      <c r="B11" s="2756"/>
      <c r="C11" s="2756"/>
      <c r="D11" s="2756"/>
      <c r="E11" s="39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93"/>
      <c r="AL11" s="2756"/>
      <c r="AM11" s="2756"/>
      <c r="AN11" s="2756"/>
      <c r="AO11" s="204"/>
      <c r="AP11" s="2306"/>
      <c r="AQ11" s="2307"/>
      <c r="AR11" s="2307"/>
      <c r="AS11" s="2307"/>
      <c r="AT11" s="2307"/>
      <c r="AU11" s="2307"/>
      <c r="AV11" s="2308"/>
      <c r="AW11" s="204"/>
    </row>
    <row r="12" spans="1:49" s="309" customFormat="1" ht="15" customHeight="1">
      <c r="A12" s="2756"/>
      <c r="B12" s="2756"/>
      <c r="C12" s="2756"/>
      <c r="D12" s="2756"/>
      <c r="E12" s="39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93"/>
      <c r="AL12" s="2756"/>
      <c r="AM12" s="2756"/>
      <c r="AN12" s="2756"/>
      <c r="AO12" s="204"/>
      <c r="AP12" s="2306"/>
      <c r="AQ12" s="2307"/>
      <c r="AR12" s="2307"/>
      <c r="AS12" s="2307"/>
      <c r="AT12" s="2307"/>
      <c r="AU12" s="2307"/>
      <c r="AV12" s="2308"/>
      <c r="AW12" s="204"/>
    </row>
    <row r="13" spans="1:49" s="309" customFormat="1" ht="15" customHeight="1">
      <c r="A13" s="2756"/>
      <c r="B13" s="2756"/>
      <c r="C13" s="2756"/>
      <c r="D13" s="2756"/>
      <c r="E13" s="39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93"/>
      <c r="AL13" s="2756"/>
      <c r="AM13" s="2756"/>
      <c r="AN13" s="2756"/>
      <c r="AO13" s="204"/>
      <c r="AP13" s="2306"/>
      <c r="AQ13" s="2307"/>
      <c r="AR13" s="2307"/>
      <c r="AS13" s="2307"/>
      <c r="AT13" s="2307"/>
      <c r="AU13" s="2307"/>
      <c r="AV13" s="2308"/>
      <c r="AW13" s="204"/>
    </row>
    <row r="14" spans="1:49" s="309" customFormat="1" ht="15" customHeight="1">
      <c r="A14" s="2756"/>
      <c r="B14" s="2756"/>
      <c r="C14" s="2756"/>
      <c r="D14" s="2756"/>
      <c r="E14" s="39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93"/>
      <c r="AL14" s="2756"/>
      <c r="AM14" s="2756"/>
      <c r="AN14" s="2756"/>
      <c r="AO14" s="204"/>
      <c r="AP14" s="2306"/>
      <c r="AQ14" s="2307"/>
      <c r="AR14" s="2307"/>
      <c r="AS14" s="2307"/>
      <c r="AT14" s="2307"/>
      <c r="AU14" s="2307"/>
      <c r="AV14" s="2308"/>
      <c r="AW14" s="204"/>
    </row>
    <row r="15" spans="1:49" s="309" customFormat="1" ht="15" customHeight="1" thickBot="1">
      <c r="A15" s="2756"/>
      <c r="B15" s="2756"/>
      <c r="C15" s="2756"/>
      <c r="D15" s="2756"/>
      <c r="E15" s="39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93"/>
      <c r="AL15" s="2756"/>
      <c r="AM15" s="2756"/>
      <c r="AN15" s="2756"/>
      <c r="AO15" s="204"/>
      <c r="AP15" s="2309"/>
      <c r="AQ15" s="2310"/>
      <c r="AR15" s="2310"/>
      <c r="AS15" s="2310"/>
      <c r="AT15" s="2310"/>
      <c r="AU15" s="2310"/>
      <c r="AV15" s="2311"/>
      <c r="AW15" s="204"/>
    </row>
    <row r="16" spans="1:49" s="309" customFormat="1" ht="15" customHeight="1" thickBot="1">
      <c r="A16" s="2756"/>
      <c r="B16" s="2756"/>
      <c r="C16" s="2756"/>
      <c r="D16" s="2756"/>
      <c r="E16" s="39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93"/>
      <c r="AL16" s="2756"/>
      <c r="AM16" s="2756"/>
      <c r="AN16" s="2756"/>
      <c r="AO16" s="204"/>
      <c r="AW16" s="204"/>
    </row>
    <row r="17" spans="1:49" s="309" customFormat="1" ht="15" customHeight="1" thickBot="1">
      <c r="A17" s="2756"/>
      <c r="B17" s="2756"/>
      <c r="C17" s="2756"/>
      <c r="D17" s="2756"/>
      <c r="E17" s="39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52"/>
      <c r="AF17" s="352"/>
      <c r="AG17" s="352"/>
      <c r="AH17" s="352"/>
      <c r="AI17" s="352"/>
      <c r="AJ17" s="352"/>
      <c r="AK17" s="393"/>
      <c r="AL17" s="2756"/>
      <c r="AM17" s="2756"/>
      <c r="AN17" s="2756"/>
      <c r="AO17" s="204"/>
      <c r="AP17" s="2300" t="s">
        <v>1539</v>
      </c>
      <c r="AQ17" s="2301"/>
      <c r="AR17" s="2301"/>
      <c r="AS17" s="2301"/>
      <c r="AT17" s="2301"/>
      <c r="AU17" s="2301"/>
      <c r="AV17" s="2302"/>
      <c r="AW17" s="204"/>
    </row>
    <row r="18" spans="1:49" s="309" customFormat="1" ht="15" customHeight="1">
      <c r="A18" s="2756"/>
      <c r="B18" s="2756"/>
      <c r="C18" s="2756"/>
      <c r="D18" s="2756"/>
      <c r="E18" s="392"/>
      <c r="F18" s="352"/>
      <c r="G18" s="352"/>
      <c r="H18" s="352"/>
      <c r="I18" s="352"/>
      <c r="J18" s="352"/>
      <c r="K18" s="352"/>
      <c r="L18" s="352"/>
      <c r="M18" s="352"/>
      <c r="N18" s="352"/>
      <c r="O18" s="352"/>
      <c r="P18" s="282"/>
      <c r="Q18" s="282"/>
      <c r="R18" s="282"/>
      <c r="S18" s="282"/>
      <c r="T18" s="282"/>
      <c r="U18" s="282"/>
      <c r="V18" s="282"/>
      <c r="W18" s="282"/>
      <c r="X18" s="282"/>
      <c r="Y18" s="282"/>
      <c r="Z18" s="282"/>
      <c r="AA18" s="282"/>
      <c r="AB18" s="282"/>
      <c r="AC18" s="282"/>
      <c r="AD18" s="282"/>
      <c r="AE18" s="282"/>
      <c r="AF18" s="282"/>
      <c r="AG18" s="282"/>
      <c r="AH18" s="352"/>
      <c r="AI18" s="352"/>
      <c r="AJ18" s="352"/>
      <c r="AK18" s="393"/>
      <c r="AL18" s="2756"/>
      <c r="AM18" s="2756"/>
      <c r="AN18" s="2756"/>
      <c r="AO18" s="204"/>
      <c r="AP18" s="2733" t="s">
        <v>1801</v>
      </c>
      <c r="AQ18" s="2734"/>
      <c r="AR18" s="2734"/>
      <c r="AS18" s="2734"/>
      <c r="AT18" s="2734"/>
      <c r="AU18" s="2734"/>
      <c r="AV18" s="2735"/>
      <c r="AW18" s="204"/>
    </row>
    <row r="19" spans="1:49" s="309" customFormat="1" ht="15" customHeight="1">
      <c r="A19" s="2756"/>
      <c r="B19" s="2756"/>
      <c r="C19" s="2756"/>
      <c r="D19" s="2756"/>
      <c r="E19" s="392"/>
      <c r="F19" s="352"/>
      <c r="G19" s="352"/>
      <c r="H19" s="352"/>
      <c r="I19" s="352"/>
      <c r="J19" s="352"/>
      <c r="K19" s="352"/>
      <c r="L19" s="352"/>
      <c r="M19" s="352"/>
      <c r="N19" s="352"/>
      <c r="O19" s="352"/>
      <c r="P19" s="282"/>
      <c r="Q19" s="282"/>
      <c r="R19" s="282"/>
      <c r="S19" s="282"/>
      <c r="T19" s="282"/>
      <c r="U19" s="282"/>
      <c r="V19" s="282"/>
      <c r="W19" s="282"/>
      <c r="X19" s="282"/>
      <c r="Y19" s="282"/>
      <c r="Z19" s="282"/>
      <c r="AA19" s="282"/>
      <c r="AB19" s="282"/>
      <c r="AC19" s="282"/>
      <c r="AD19" s="282"/>
      <c r="AE19" s="282"/>
      <c r="AF19" s="282"/>
      <c r="AG19" s="282"/>
      <c r="AH19" s="352"/>
      <c r="AI19" s="352"/>
      <c r="AJ19" s="352"/>
      <c r="AK19" s="393"/>
      <c r="AL19" s="2756"/>
      <c r="AM19" s="2756"/>
      <c r="AN19" s="2756"/>
      <c r="AO19" s="204"/>
      <c r="AP19" s="2736"/>
      <c r="AQ19" s="2737"/>
      <c r="AR19" s="2737"/>
      <c r="AS19" s="2737"/>
      <c r="AT19" s="2737"/>
      <c r="AU19" s="2737"/>
      <c r="AV19" s="2738"/>
      <c r="AW19" s="204"/>
    </row>
    <row r="20" spans="1:49" s="309" customFormat="1" ht="15" customHeight="1" thickBot="1">
      <c r="A20" s="2756"/>
      <c r="B20" s="2756"/>
      <c r="C20" s="2756"/>
      <c r="D20" s="2756"/>
      <c r="E20" s="392"/>
      <c r="F20" s="352"/>
      <c r="G20" s="352"/>
      <c r="H20" s="352"/>
      <c r="I20" s="352"/>
      <c r="J20" s="352"/>
      <c r="K20" s="352"/>
      <c r="L20" s="352"/>
      <c r="M20" s="352"/>
      <c r="N20" s="352"/>
      <c r="O20" s="352"/>
      <c r="P20" s="282"/>
      <c r="Q20" s="282"/>
      <c r="R20" s="282"/>
      <c r="S20" s="282"/>
      <c r="T20" s="282"/>
      <c r="U20" s="282"/>
      <c r="V20" s="282"/>
      <c r="W20" s="282"/>
      <c r="X20" s="282"/>
      <c r="Y20" s="282"/>
      <c r="Z20" s="282"/>
      <c r="AA20" s="282"/>
      <c r="AB20" s="282"/>
      <c r="AC20" s="282"/>
      <c r="AD20" s="282"/>
      <c r="AE20" s="282"/>
      <c r="AF20" s="282"/>
      <c r="AG20" s="282"/>
      <c r="AH20" s="352"/>
      <c r="AI20" s="352"/>
      <c r="AJ20" s="352"/>
      <c r="AK20" s="393"/>
      <c r="AL20" s="2756"/>
      <c r="AM20" s="2756"/>
      <c r="AN20" s="2756"/>
      <c r="AO20" s="204"/>
      <c r="AP20" s="2739"/>
      <c r="AQ20" s="2740"/>
      <c r="AR20" s="2740"/>
      <c r="AS20" s="2740"/>
      <c r="AT20" s="2740"/>
      <c r="AU20" s="2740"/>
      <c r="AV20" s="2741"/>
      <c r="AW20" s="204"/>
    </row>
    <row r="21" spans="1:49" s="309" customFormat="1" ht="15" customHeight="1" thickBot="1">
      <c r="A21" s="2756"/>
      <c r="B21" s="2756"/>
      <c r="C21" s="2756"/>
      <c r="D21" s="2756"/>
      <c r="E21" s="392"/>
      <c r="F21" s="352"/>
      <c r="G21" s="352"/>
      <c r="H21" s="352"/>
      <c r="I21" s="352"/>
      <c r="J21" s="352"/>
      <c r="K21" s="352"/>
      <c r="L21" s="352"/>
      <c r="M21" s="352"/>
      <c r="N21" s="352"/>
      <c r="O21" s="352"/>
      <c r="P21" s="282"/>
      <c r="Q21" s="282"/>
      <c r="R21" s="282"/>
      <c r="S21" s="282"/>
      <c r="T21" s="282"/>
      <c r="U21" s="282"/>
      <c r="V21" s="282"/>
      <c r="W21" s="282"/>
      <c r="X21" s="282"/>
      <c r="Y21" s="282"/>
      <c r="Z21" s="282"/>
      <c r="AA21" s="282"/>
      <c r="AB21" s="282"/>
      <c r="AC21" s="282"/>
      <c r="AD21" s="282"/>
      <c r="AE21" s="282"/>
      <c r="AF21" s="282"/>
      <c r="AG21" s="282"/>
      <c r="AH21" s="352"/>
      <c r="AI21" s="352"/>
      <c r="AJ21" s="352"/>
      <c r="AK21" s="393"/>
      <c r="AL21" s="2756"/>
      <c r="AM21" s="2756"/>
      <c r="AN21" s="2756"/>
      <c r="AO21" s="204"/>
      <c r="AW21" s="204"/>
    </row>
    <row r="22" spans="1:49" s="309" customFormat="1" ht="15" customHeight="1" thickTop="1">
      <c r="A22" s="2756"/>
      <c r="B22" s="2756"/>
      <c r="C22" s="2756"/>
      <c r="D22" s="2756"/>
      <c r="E22" s="392"/>
      <c r="F22" s="352"/>
      <c r="G22" s="352"/>
      <c r="H22" s="352"/>
      <c r="I22" s="352"/>
      <c r="J22" s="352"/>
      <c r="K22" s="352"/>
      <c r="L22" s="352"/>
      <c r="M22" s="352"/>
      <c r="N22" s="352"/>
      <c r="O22" s="352"/>
      <c r="P22" s="282"/>
      <c r="Q22" s="282"/>
      <c r="R22" s="282"/>
      <c r="S22" s="282"/>
      <c r="T22" s="282"/>
      <c r="U22" s="282"/>
      <c r="V22" s="282"/>
      <c r="W22" s="282"/>
      <c r="X22" s="282"/>
      <c r="Y22" s="282"/>
      <c r="Z22" s="282"/>
      <c r="AA22" s="282"/>
      <c r="AB22" s="282"/>
      <c r="AC22" s="282"/>
      <c r="AD22" s="282"/>
      <c r="AE22" s="282"/>
      <c r="AF22" s="282"/>
      <c r="AG22" s="282"/>
      <c r="AH22" s="352"/>
      <c r="AI22" s="352"/>
      <c r="AJ22" s="352"/>
      <c r="AK22" s="393"/>
      <c r="AL22" s="2756"/>
      <c r="AM22" s="2756"/>
      <c r="AN22" s="2756"/>
      <c r="AO22" s="204"/>
      <c r="AP22" s="330"/>
      <c r="AQ22" s="331"/>
      <c r="AR22" s="2749" t="s">
        <v>1686</v>
      </c>
      <c r="AS22" s="2750"/>
      <c r="AT22" s="2750"/>
      <c r="AU22" s="2750"/>
      <c r="AV22" s="2751"/>
      <c r="AW22" s="204"/>
    </row>
    <row r="23" spans="1:49" s="309" customFormat="1" ht="15" customHeight="1">
      <c r="A23" s="2756"/>
      <c r="B23" s="2756"/>
      <c r="C23" s="2756"/>
      <c r="D23" s="2756"/>
      <c r="E23" s="39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282"/>
      <c r="AH23" s="352"/>
      <c r="AI23" s="352"/>
      <c r="AJ23" s="352"/>
      <c r="AK23" s="393"/>
      <c r="AL23" s="2756"/>
      <c r="AM23" s="2756"/>
      <c r="AN23" s="2756"/>
      <c r="AO23" s="204"/>
      <c r="AP23" s="332"/>
      <c r="AQ23" s="333"/>
      <c r="AR23" s="2752"/>
      <c r="AS23" s="2752"/>
      <c r="AT23" s="2752"/>
      <c r="AU23" s="2752"/>
      <c r="AV23" s="2753"/>
      <c r="AW23" s="204"/>
    </row>
    <row r="24" spans="1:49" s="309" customFormat="1" ht="15" customHeight="1">
      <c r="A24" s="2756"/>
      <c r="B24" s="2756"/>
      <c r="C24" s="2756"/>
      <c r="D24" s="2756"/>
      <c r="E24" s="39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93"/>
      <c r="AL24" s="2756"/>
      <c r="AM24" s="2756"/>
      <c r="AN24" s="2756"/>
      <c r="AO24" s="204"/>
      <c r="AP24" s="2742" t="s">
        <v>1685</v>
      </c>
      <c r="AQ24" s="2743"/>
      <c r="AR24" s="2743"/>
      <c r="AS24" s="2743"/>
      <c r="AT24" s="2743"/>
      <c r="AU24" s="2743"/>
      <c r="AV24" s="2744"/>
      <c r="AW24" s="204"/>
    </row>
    <row r="25" spans="1:49" s="309" customFormat="1" ht="15" customHeight="1">
      <c r="A25" s="2756"/>
      <c r="B25" s="2756"/>
      <c r="C25" s="2756"/>
      <c r="D25" s="2756"/>
      <c r="E25" s="39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93"/>
      <c r="AL25" s="2756"/>
      <c r="AM25" s="2756"/>
      <c r="AN25" s="2756"/>
      <c r="AO25" s="204"/>
      <c r="AP25" s="2745"/>
      <c r="AQ25" s="2743"/>
      <c r="AR25" s="2743"/>
      <c r="AS25" s="2743"/>
      <c r="AT25" s="2743"/>
      <c r="AU25" s="2743"/>
      <c r="AV25" s="2744"/>
      <c r="AW25" s="204"/>
    </row>
    <row r="26" spans="1:49" s="200" customFormat="1" ht="15" customHeight="1">
      <c r="A26" s="2756"/>
      <c r="B26" s="2756"/>
      <c r="C26" s="2756"/>
      <c r="D26" s="2756"/>
      <c r="E26" s="394"/>
      <c r="F26" s="395"/>
      <c r="G26" s="395"/>
      <c r="H26" s="395"/>
      <c r="I26" s="395"/>
      <c r="J26" s="395"/>
      <c r="K26" s="395"/>
      <c r="L26" s="395"/>
      <c r="M26" s="395"/>
      <c r="N26" s="395"/>
      <c r="O26" s="352"/>
      <c r="P26" s="352"/>
      <c r="Q26" s="352"/>
      <c r="R26" s="352"/>
      <c r="S26" s="352"/>
      <c r="T26" s="352"/>
      <c r="U26" s="352"/>
      <c r="V26" s="352"/>
      <c r="W26" s="352"/>
      <c r="X26" s="352"/>
      <c r="Y26" s="352"/>
      <c r="Z26" s="352"/>
      <c r="AA26" s="352"/>
      <c r="AB26" s="352"/>
      <c r="AC26" s="352"/>
      <c r="AD26" s="352"/>
      <c r="AE26" s="352"/>
      <c r="AF26" s="352"/>
      <c r="AG26" s="395"/>
      <c r="AH26" s="395"/>
      <c r="AI26" s="395"/>
      <c r="AJ26" s="395"/>
      <c r="AK26" s="396"/>
      <c r="AL26" s="2756"/>
      <c r="AM26" s="2756"/>
      <c r="AN26" s="2756"/>
      <c r="AO26" s="201"/>
      <c r="AP26" s="2745"/>
      <c r="AQ26" s="2743"/>
      <c r="AR26" s="2743"/>
      <c r="AS26" s="2743"/>
      <c r="AT26" s="2743"/>
      <c r="AU26" s="2743"/>
      <c r="AV26" s="2744"/>
      <c r="AW26" s="201"/>
    </row>
    <row r="27" spans="1:49" s="200" customFormat="1" ht="15" customHeight="1">
      <c r="A27" s="2756"/>
      <c r="B27" s="2756"/>
      <c r="C27" s="2756"/>
      <c r="D27" s="2756"/>
      <c r="E27" s="394"/>
      <c r="F27" s="395"/>
      <c r="G27" s="395"/>
      <c r="H27" s="395"/>
      <c r="I27" s="395"/>
      <c r="J27" s="395"/>
      <c r="K27" s="395"/>
      <c r="L27" s="395"/>
      <c r="M27" s="395"/>
      <c r="N27" s="395"/>
      <c r="O27" s="352"/>
      <c r="P27" s="352"/>
      <c r="Q27" s="352"/>
      <c r="R27" s="352"/>
      <c r="S27" s="352"/>
      <c r="T27" s="352"/>
      <c r="U27" s="352"/>
      <c r="V27" s="352"/>
      <c r="W27" s="352"/>
      <c r="X27" s="352"/>
      <c r="Y27" s="352"/>
      <c r="Z27" s="352"/>
      <c r="AA27" s="352"/>
      <c r="AB27" s="352"/>
      <c r="AC27" s="352"/>
      <c r="AD27" s="352"/>
      <c r="AE27" s="352"/>
      <c r="AF27" s="352"/>
      <c r="AG27" s="395"/>
      <c r="AH27" s="395"/>
      <c r="AI27" s="395"/>
      <c r="AJ27" s="395"/>
      <c r="AK27" s="396"/>
      <c r="AL27" s="2756"/>
      <c r="AM27" s="2756"/>
      <c r="AN27" s="2756"/>
      <c r="AO27" s="201"/>
      <c r="AP27" s="2745"/>
      <c r="AQ27" s="2743"/>
      <c r="AR27" s="2743"/>
      <c r="AS27" s="2743"/>
      <c r="AT27" s="2743"/>
      <c r="AU27" s="2743"/>
      <c r="AV27" s="2744"/>
      <c r="AW27" s="201"/>
    </row>
    <row r="28" spans="1:49" s="200" customFormat="1" ht="15" customHeight="1" thickBot="1">
      <c r="A28" s="2756"/>
      <c r="B28" s="2756"/>
      <c r="C28" s="2756"/>
      <c r="D28" s="2756"/>
      <c r="E28" s="394"/>
      <c r="F28" s="395"/>
      <c r="G28" s="395"/>
      <c r="H28" s="395"/>
      <c r="I28" s="395"/>
      <c r="J28" s="395"/>
      <c r="K28" s="395"/>
      <c r="L28" s="395"/>
      <c r="M28" s="395"/>
      <c r="N28" s="395"/>
      <c r="O28" s="352"/>
      <c r="P28" s="352"/>
      <c r="Q28" s="352"/>
      <c r="R28" s="352"/>
      <c r="S28" s="352"/>
      <c r="T28" s="352"/>
      <c r="U28" s="352"/>
      <c r="V28" s="352"/>
      <c r="W28" s="352"/>
      <c r="X28" s="352"/>
      <c r="Y28" s="352"/>
      <c r="Z28" s="352"/>
      <c r="AA28" s="352"/>
      <c r="AB28" s="352"/>
      <c r="AC28" s="352"/>
      <c r="AD28" s="352"/>
      <c r="AE28" s="352"/>
      <c r="AF28" s="352"/>
      <c r="AG28" s="395"/>
      <c r="AH28" s="395"/>
      <c r="AI28" s="395"/>
      <c r="AJ28" s="395"/>
      <c r="AK28" s="396"/>
      <c r="AL28" s="2756"/>
      <c r="AM28" s="2756"/>
      <c r="AN28" s="2756"/>
      <c r="AO28" s="201"/>
      <c r="AP28" s="2746"/>
      <c r="AQ28" s="2747"/>
      <c r="AR28" s="2747"/>
      <c r="AS28" s="2747"/>
      <c r="AT28" s="2747"/>
      <c r="AU28" s="2747"/>
      <c r="AV28" s="2748"/>
      <c r="AW28" s="201"/>
    </row>
    <row r="29" spans="1:49" s="200" customFormat="1" ht="15" customHeight="1" thickTop="1">
      <c r="A29" s="2756"/>
      <c r="B29" s="2756"/>
      <c r="C29" s="2756"/>
      <c r="D29" s="2756"/>
      <c r="E29" s="394"/>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395"/>
      <c r="AD29" s="395"/>
      <c r="AE29" s="395"/>
      <c r="AF29" s="395"/>
      <c r="AG29" s="395"/>
      <c r="AH29" s="395"/>
      <c r="AI29" s="395"/>
      <c r="AJ29" s="395"/>
      <c r="AK29" s="396"/>
      <c r="AL29" s="2756"/>
      <c r="AM29" s="2756"/>
      <c r="AN29" s="2756"/>
      <c r="AO29" s="201"/>
      <c r="AW29" s="201"/>
    </row>
    <row r="30" spans="1:49" s="200" customFormat="1" ht="15" customHeight="1">
      <c r="A30" s="2756"/>
      <c r="B30" s="2756"/>
      <c r="C30" s="2756"/>
      <c r="D30" s="2756"/>
      <c r="E30" s="394"/>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5"/>
      <c r="AJ30" s="395"/>
      <c r="AK30" s="396"/>
      <c r="AL30" s="2756"/>
      <c r="AM30" s="2756"/>
      <c r="AN30" s="2756"/>
      <c r="AO30" s="201"/>
      <c r="AW30" s="201"/>
    </row>
    <row r="31" spans="1:49" s="200" customFormat="1" ht="15" customHeight="1">
      <c r="A31" s="2756"/>
      <c r="B31" s="2756"/>
      <c r="C31" s="2756"/>
      <c r="D31" s="2756"/>
      <c r="E31" s="394"/>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6"/>
      <c r="AL31" s="2756"/>
      <c r="AM31" s="2756"/>
      <c r="AN31" s="2756"/>
      <c r="AO31" s="201"/>
      <c r="AW31" s="201"/>
    </row>
    <row r="32" spans="1:49" s="200" customFormat="1" ht="15" customHeight="1">
      <c r="A32" s="2756"/>
      <c r="B32" s="2756"/>
      <c r="C32" s="2756"/>
      <c r="D32" s="2756"/>
      <c r="E32" s="394"/>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c r="AD32" s="395"/>
      <c r="AE32" s="395"/>
      <c r="AF32" s="395"/>
      <c r="AG32" s="395"/>
      <c r="AH32" s="395"/>
      <c r="AI32" s="395"/>
      <c r="AJ32" s="395"/>
      <c r="AK32" s="396"/>
      <c r="AL32" s="2756"/>
      <c r="AM32" s="2756"/>
      <c r="AN32" s="2756"/>
      <c r="AO32" s="201"/>
      <c r="AW32" s="201"/>
    </row>
    <row r="33" spans="1:49" s="200" customFormat="1" ht="15" customHeight="1">
      <c r="A33" s="2756"/>
      <c r="B33" s="2756"/>
      <c r="C33" s="2756"/>
      <c r="D33" s="2756"/>
      <c r="E33" s="394"/>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395"/>
      <c r="AE33" s="395"/>
      <c r="AF33" s="395"/>
      <c r="AG33" s="395"/>
      <c r="AH33" s="395"/>
      <c r="AI33" s="395"/>
      <c r="AJ33" s="395"/>
      <c r="AK33" s="396"/>
      <c r="AL33" s="2756"/>
      <c r="AM33" s="2756"/>
      <c r="AN33" s="2756"/>
      <c r="AO33" s="201"/>
      <c r="AW33" s="201"/>
    </row>
    <row r="34" spans="1:49" s="200" customFormat="1" ht="15" customHeight="1">
      <c r="A34" s="2756"/>
      <c r="B34" s="2756"/>
      <c r="C34" s="2756"/>
      <c r="D34" s="2756"/>
      <c r="E34" s="394"/>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395"/>
      <c r="AE34" s="395"/>
      <c r="AF34" s="395"/>
      <c r="AG34" s="395"/>
      <c r="AH34" s="395"/>
      <c r="AI34" s="395"/>
      <c r="AJ34" s="395"/>
      <c r="AK34" s="396"/>
      <c r="AL34" s="2756"/>
      <c r="AM34" s="2756"/>
      <c r="AN34" s="2756"/>
      <c r="AO34" s="201"/>
      <c r="AP34" s="201"/>
      <c r="AQ34" s="201"/>
      <c r="AR34" s="201"/>
      <c r="AS34" s="201"/>
      <c r="AT34" s="201"/>
      <c r="AU34" s="201"/>
      <c r="AV34" s="201"/>
      <c r="AW34" s="201"/>
    </row>
    <row r="35" spans="1:49" s="200" customFormat="1" ht="15" customHeight="1">
      <c r="A35" s="2756"/>
      <c r="B35" s="2756"/>
      <c r="C35" s="2756"/>
      <c r="D35" s="2756"/>
      <c r="E35" s="394"/>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6"/>
      <c r="AL35" s="2756"/>
      <c r="AM35" s="2756"/>
      <c r="AN35" s="2756"/>
      <c r="AO35" s="201"/>
      <c r="AP35" s="201"/>
      <c r="AQ35" s="201"/>
      <c r="AR35" s="201"/>
      <c r="AS35" s="201"/>
      <c r="AT35" s="201"/>
      <c r="AU35" s="201"/>
      <c r="AV35" s="201"/>
      <c r="AW35" s="201"/>
    </row>
    <row r="36" spans="1:49" s="200" customFormat="1" ht="15" customHeight="1">
      <c r="A36" s="2756"/>
      <c r="B36" s="2756"/>
      <c r="C36" s="2756"/>
      <c r="D36" s="2756"/>
      <c r="E36" s="394"/>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5"/>
      <c r="AK36" s="396"/>
      <c r="AL36" s="2756"/>
      <c r="AM36" s="2756"/>
      <c r="AN36" s="2756"/>
      <c r="AO36" s="201"/>
      <c r="AP36" s="201"/>
      <c r="AQ36" s="201"/>
      <c r="AR36" s="201"/>
      <c r="AS36" s="201"/>
      <c r="AT36" s="201"/>
      <c r="AU36" s="201"/>
      <c r="AV36" s="201"/>
      <c r="AW36" s="201"/>
    </row>
    <row r="37" spans="1:49" s="200" customFormat="1" ht="15" customHeight="1">
      <c r="A37" s="2756"/>
      <c r="B37" s="2756"/>
      <c r="C37" s="2756"/>
      <c r="D37" s="2756"/>
      <c r="E37" s="394"/>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6"/>
      <c r="AL37" s="2756"/>
      <c r="AM37" s="2756"/>
      <c r="AN37" s="2756"/>
      <c r="AO37" s="201"/>
      <c r="AP37" s="201"/>
      <c r="AQ37" s="201"/>
      <c r="AR37" s="201"/>
      <c r="AS37" s="201"/>
      <c r="AT37" s="201"/>
      <c r="AU37" s="201"/>
      <c r="AV37" s="201"/>
      <c r="AW37" s="201"/>
    </row>
    <row r="38" spans="1:49" s="200" customFormat="1" ht="15" customHeight="1">
      <c r="A38" s="2756"/>
      <c r="B38" s="2756"/>
      <c r="C38" s="2756"/>
      <c r="D38" s="2756"/>
      <c r="E38" s="394"/>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6"/>
      <c r="AL38" s="2756"/>
      <c r="AM38" s="2756"/>
      <c r="AN38" s="2756"/>
      <c r="AO38" s="201"/>
      <c r="AP38" s="201"/>
      <c r="AQ38" s="201"/>
      <c r="AR38" s="201"/>
      <c r="AS38" s="201"/>
      <c r="AT38" s="201"/>
      <c r="AU38" s="201"/>
      <c r="AV38" s="201"/>
      <c r="AW38" s="201"/>
    </row>
    <row r="39" spans="1:49" s="200" customFormat="1" ht="15" customHeight="1">
      <c r="A39" s="2756"/>
      <c r="B39" s="2756"/>
      <c r="C39" s="2756"/>
      <c r="D39" s="2756"/>
      <c r="E39" s="394"/>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6"/>
      <c r="AL39" s="2756"/>
      <c r="AM39" s="2756"/>
      <c r="AN39" s="2756"/>
      <c r="AO39" s="201"/>
      <c r="AP39" s="201"/>
      <c r="AQ39" s="201"/>
      <c r="AR39" s="201"/>
      <c r="AS39" s="201"/>
      <c r="AT39" s="201"/>
      <c r="AU39" s="201"/>
      <c r="AV39" s="201"/>
      <c r="AW39" s="201"/>
    </row>
    <row r="40" spans="1:49" s="200" customFormat="1" ht="15" customHeight="1">
      <c r="A40" s="2756"/>
      <c r="B40" s="2756"/>
      <c r="C40" s="2756"/>
      <c r="D40" s="2756"/>
      <c r="E40" s="394"/>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6"/>
      <c r="AL40" s="2756"/>
      <c r="AM40" s="2756"/>
      <c r="AN40" s="2756"/>
      <c r="AO40" s="201"/>
      <c r="AP40" s="201"/>
      <c r="AQ40" s="201"/>
      <c r="AR40" s="201"/>
      <c r="AS40" s="201"/>
      <c r="AT40" s="201"/>
      <c r="AU40" s="201"/>
      <c r="AV40" s="201"/>
      <c r="AW40" s="201"/>
    </row>
    <row r="41" spans="1:49" s="200" customFormat="1" ht="15" customHeight="1">
      <c r="A41" s="2756"/>
      <c r="B41" s="2756"/>
      <c r="C41" s="2756"/>
      <c r="D41" s="2756"/>
      <c r="E41" s="394"/>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6"/>
      <c r="AL41" s="2756"/>
      <c r="AM41" s="2756"/>
      <c r="AN41" s="2756"/>
      <c r="AO41" s="201"/>
      <c r="AP41" s="201"/>
      <c r="AQ41" s="201"/>
      <c r="AR41" s="201"/>
      <c r="AS41" s="201"/>
      <c r="AT41" s="201"/>
      <c r="AU41" s="201"/>
      <c r="AV41" s="201"/>
      <c r="AW41" s="201"/>
    </row>
    <row r="42" spans="1:49" s="200" customFormat="1" ht="15" customHeight="1">
      <c r="A42" s="2756"/>
      <c r="B42" s="2756"/>
      <c r="C42" s="2756"/>
      <c r="D42" s="2756"/>
      <c r="E42" s="394"/>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6"/>
      <c r="AL42" s="2756"/>
      <c r="AM42" s="2756"/>
      <c r="AN42" s="2756"/>
      <c r="AO42" s="201"/>
      <c r="AP42" s="201"/>
      <c r="AQ42" s="201"/>
      <c r="AR42" s="201"/>
      <c r="AS42" s="201"/>
      <c r="AT42" s="201"/>
      <c r="AU42" s="201"/>
      <c r="AV42" s="201"/>
      <c r="AW42" s="201"/>
    </row>
    <row r="43" spans="1:49" s="200" customFormat="1" ht="15" customHeight="1">
      <c r="A43" s="2756"/>
      <c r="B43" s="2756"/>
      <c r="C43" s="2756"/>
      <c r="D43" s="2756"/>
      <c r="E43" s="394"/>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6"/>
      <c r="AL43" s="2756"/>
      <c r="AM43" s="2756"/>
      <c r="AN43" s="2756"/>
      <c r="AO43" s="201"/>
      <c r="AP43" s="201"/>
      <c r="AQ43" s="201"/>
      <c r="AR43" s="201"/>
      <c r="AS43" s="201"/>
      <c r="AT43" s="201"/>
      <c r="AU43" s="201"/>
      <c r="AV43" s="201"/>
      <c r="AW43" s="201"/>
    </row>
    <row r="44" spans="1:49" s="200" customFormat="1" ht="15" customHeight="1">
      <c r="A44" s="2756"/>
      <c r="B44" s="2756"/>
      <c r="C44" s="2756"/>
      <c r="D44" s="2756"/>
      <c r="E44" s="394"/>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6"/>
      <c r="AL44" s="2756"/>
      <c r="AM44" s="2756"/>
      <c r="AN44" s="2756"/>
      <c r="AO44" s="201"/>
      <c r="AP44" s="201"/>
      <c r="AQ44" s="201"/>
      <c r="AR44" s="201"/>
      <c r="AS44" s="201"/>
      <c r="AT44" s="201"/>
      <c r="AU44" s="201"/>
      <c r="AV44" s="201"/>
      <c r="AW44" s="201"/>
    </row>
    <row r="45" spans="1:49" s="200" customFormat="1" ht="15" customHeight="1">
      <c r="A45" s="2756"/>
      <c r="B45" s="2756"/>
      <c r="C45" s="2756"/>
      <c r="D45" s="2756"/>
      <c r="E45" s="394"/>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6"/>
      <c r="AL45" s="2756"/>
      <c r="AM45" s="2756"/>
      <c r="AN45" s="2756"/>
      <c r="AO45" s="201"/>
      <c r="AP45" s="201"/>
      <c r="AQ45" s="201"/>
      <c r="AR45" s="201"/>
      <c r="AS45" s="201"/>
      <c r="AT45" s="201"/>
      <c r="AU45" s="201"/>
      <c r="AV45" s="201"/>
      <c r="AW45" s="201"/>
    </row>
    <row r="46" spans="1:49" s="200" customFormat="1" ht="15" customHeight="1">
      <c r="A46" s="2756"/>
      <c r="B46" s="2756"/>
      <c r="C46" s="2756"/>
      <c r="D46" s="2756"/>
      <c r="E46" s="394"/>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6"/>
      <c r="AL46" s="2756"/>
      <c r="AM46" s="2756"/>
      <c r="AN46" s="2756"/>
      <c r="AO46" s="201"/>
      <c r="AP46" s="201"/>
      <c r="AQ46" s="201"/>
      <c r="AR46" s="201"/>
      <c r="AS46" s="201"/>
      <c r="AT46" s="201"/>
      <c r="AU46" s="201"/>
      <c r="AV46" s="201"/>
      <c r="AW46" s="201"/>
    </row>
    <row r="47" spans="1:49" s="200" customFormat="1" ht="15" customHeight="1">
      <c r="A47" s="2756"/>
      <c r="B47" s="2756"/>
      <c r="C47" s="2756"/>
      <c r="D47" s="2756"/>
      <c r="E47" s="394"/>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6"/>
      <c r="AL47" s="2756"/>
      <c r="AM47" s="2756"/>
      <c r="AN47" s="2756"/>
      <c r="AO47" s="201"/>
      <c r="AP47" s="201"/>
      <c r="AQ47" s="201"/>
      <c r="AR47" s="201"/>
      <c r="AS47" s="201"/>
      <c r="AT47" s="201"/>
      <c r="AU47" s="201"/>
      <c r="AV47" s="201"/>
      <c r="AW47" s="201"/>
    </row>
    <row r="48" spans="1:49" s="200" customFormat="1" ht="15" customHeight="1">
      <c r="A48" s="2756"/>
      <c r="B48" s="2756"/>
      <c r="C48" s="2756"/>
      <c r="D48" s="2756"/>
      <c r="E48" s="394"/>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6"/>
      <c r="AL48" s="2756"/>
      <c r="AM48" s="2756"/>
      <c r="AN48" s="2756"/>
      <c r="AO48" s="201"/>
      <c r="AP48" s="201"/>
      <c r="AQ48" s="201"/>
      <c r="AR48" s="201"/>
      <c r="AS48" s="201"/>
      <c r="AT48" s="201"/>
      <c r="AU48" s="201"/>
      <c r="AV48" s="201"/>
      <c r="AW48" s="201"/>
    </row>
    <row r="49" spans="1:49" s="200" customFormat="1" ht="15" customHeight="1">
      <c r="A49" s="2756"/>
      <c r="B49" s="2756"/>
      <c r="C49" s="2756"/>
      <c r="D49" s="2756"/>
      <c r="E49" s="394"/>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5"/>
      <c r="AJ49" s="395"/>
      <c r="AK49" s="396"/>
      <c r="AL49" s="2756"/>
      <c r="AM49" s="2756"/>
      <c r="AN49" s="2756"/>
      <c r="AO49" s="201"/>
      <c r="AP49" s="201"/>
      <c r="AQ49" s="201"/>
      <c r="AR49" s="201"/>
      <c r="AS49" s="201"/>
      <c r="AT49" s="201"/>
      <c r="AU49" s="201"/>
      <c r="AV49" s="201"/>
      <c r="AW49" s="201"/>
    </row>
    <row r="50" spans="1:49" s="200" customFormat="1" ht="15" customHeight="1">
      <c r="A50" s="2756"/>
      <c r="B50" s="2756"/>
      <c r="C50" s="2756"/>
      <c r="D50" s="2756"/>
      <c r="E50" s="394"/>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5"/>
      <c r="AE50" s="395"/>
      <c r="AF50" s="395"/>
      <c r="AG50" s="395"/>
      <c r="AH50" s="395"/>
      <c r="AI50" s="395"/>
      <c r="AJ50" s="395"/>
      <c r="AK50" s="396"/>
      <c r="AL50" s="2756"/>
      <c r="AM50" s="2756"/>
      <c r="AN50" s="2756"/>
      <c r="AO50" s="201"/>
      <c r="AP50" s="201"/>
      <c r="AQ50" s="201"/>
      <c r="AR50" s="201"/>
      <c r="AS50" s="201"/>
      <c r="AT50" s="201"/>
      <c r="AU50" s="201"/>
      <c r="AV50" s="201"/>
      <c r="AW50" s="201"/>
    </row>
    <row r="51" spans="1:49" s="200" customFormat="1" ht="15" customHeight="1">
      <c r="A51" s="2756"/>
      <c r="B51" s="2756"/>
      <c r="C51" s="2756"/>
      <c r="D51" s="2756"/>
      <c r="E51" s="394"/>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6"/>
      <c r="AL51" s="2756"/>
      <c r="AM51" s="2756"/>
      <c r="AN51" s="2756"/>
      <c r="AO51" s="201"/>
      <c r="AP51" s="201"/>
      <c r="AQ51" s="201"/>
      <c r="AR51" s="201"/>
      <c r="AS51" s="201"/>
      <c r="AT51" s="201"/>
      <c r="AU51" s="201"/>
      <c r="AV51" s="201"/>
      <c r="AW51" s="201"/>
    </row>
    <row r="52" spans="1:49" s="200" customFormat="1" ht="15" customHeight="1">
      <c r="A52" s="2756"/>
      <c r="B52" s="2756"/>
      <c r="C52" s="2756"/>
      <c r="D52" s="2756"/>
      <c r="E52" s="394"/>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395"/>
      <c r="AE52" s="395"/>
      <c r="AF52" s="395"/>
      <c r="AG52" s="395"/>
      <c r="AH52" s="395"/>
      <c r="AI52" s="395"/>
      <c r="AJ52" s="395"/>
      <c r="AK52" s="396"/>
      <c r="AL52" s="2756"/>
      <c r="AM52" s="2756"/>
      <c r="AN52" s="2756"/>
      <c r="AO52" s="201"/>
      <c r="AP52" s="201"/>
      <c r="AQ52" s="201"/>
      <c r="AR52" s="201"/>
      <c r="AS52" s="201"/>
      <c r="AT52" s="201"/>
      <c r="AU52" s="201"/>
      <c r="AV52" s="201"/>
      <c r="AW52" s="201"/>
    </row>
    <row r="53" spans="1:49" s="200" customFormat="1" ht="15" customHeight="1">
      <c r="A53" s="2756"/>
      <c r="B53" s="2756"/>
      <c r="C53" s="2756"/>
      <c r="D53" s="2756"/>
      <c r="E53" s="394"/>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6"/>
      <c r="AL53" s="2756"/>
      <c r="AM53" s="2756"/>
      <c r="AN53" s="2756"/>
      <c r="AO53" s="201"/>
      <c r="AP53" s="201"/>
      <c r="AQ53" s="201"/>
      <c r="AR53" s="201"/>
      <c r="AS53" s="201"/>
      <c r="AT53" s="201"/>
      <c r="AU53" s="201"/>
      <c r="AV53" s="201"/>
      <c r="AW53" s="201"/>
    </row>
    <row r="54" spans="1:49" s="200" customFormat="1" ht="15" customHeight="1">
      <c r="A54" s="2756"/>
      <c r="B54" s="2756"/>
      <c r="C54" s="2756"/>
      <c r="D54" s="2756"/>
      <c r="E54" s="394"/>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c r="AG54" s="395"/>
      <c r="AH54" s="395"/>
      <c r="AI54" s="395"/>
      <c r="AJ54" s="395"/>
      <c r="AK54" s="396"/>
      <c r="AL54" s="2756"/>
      <c r="AM54" s="2756"/>
      <c r="AN54" s="2756"/>
      <c r="AO54" s="201"/>
      <c r="AP54" s="201"/>
      <c r="AQ54" s="201"/>
      <c r="AR54" s="201"/>
      <c r="AS54" s="201"/>
      <c r="AT54" s="201"/>
      <c r="AU54" s="201"/>
      <c r="AV54" s="201"/>
      <c r="AW54" s="201"/>
    </row>
    <row r="55" spans="1:49" s="200" customFormat="1" ht="15" customHeight="1">
      <c r="A55" s="2756"/>
      <c r="B55" s="2756"/>
      <c r="C55" s="2756"/>
      <c r="D55" s="2756"/>
      <c r="E55" s="394"/>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6"/>
      <c r="AL55" s="2756"/>
      <c r="AM55" s="2756"/>
      <c r="AN55" s="2756"/>
      <c r="AO55" s="201"/>
      <c r="AP55" s="201"/>
      <c r="AQ55" s="201"/>
      <c r="AR55" s="201"/>
      <c r="AS55" s="201"/>
      <c r="AT55" s="201"/>
      <c r="AU55" s="201"/>
      <c r="AV55" s="201"/>
      <c r="AW55" s="201"/>
    </row>
    <row r="56" spans="1:49" s="200" customFormat="1" ht="15" customHeight="1">
      <c r="A56" s="2756"/>
      <c r="B56" s="2756"/>
      <c r="C56" s="2756"/>
      <c r="D56" s="2756"/>
      <c r="E56" s="394"/>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397"/>
      <c r="AG56" s="397"/>
      <c r="AH56" s="397"/>
      <c r="AI56" s="397"/>
      <c r="AJ56" s="397"/>
      <c r="AK56" s="398"/>
      <c r="AL56" s="2756"/>
      <c r="AM56" s="2756"/>
      <c r="AN56" s="2756"/>
      <c r="AO56" s="201"/>
      <c r="AP56" s="201"/>
      <c r="AQ56" s="201"/>
      <c r="AR56" s="201"/>
      <c r="AS56" s="201"/>
      <c r="AT56" s="201"/>
      <c r="AU56" s="201"/>
      <c r="AV56" s="201"/>
      <c r="AW56" s="201"/>
    </row>
    <row r="57" spans="1:49" s="200" customFormat="1" ht="15" customHeight="1">
      <c r="A57" s="2756"/>
      <c r="B57" s="2756"/>
      <c r="C57" s="2756"/>
      <c r="D57" s="2756"/>
      <c r="E57" s="2754" t="s">
        <v>1323</v>
      </c>
      <c r="F57" s="2755"/>
      <c r="G57" s="2755"/>
      <c r="H57" s="2755"/>
      <c r="I57" s="2755"/>
      <c r="J57" s="2761">
        <f>★入力画面!M103</f>
        <v>0</v>
      </c>
      <c r="K57" s="2761"/>
      <c r="L57" s="2761"/>
      <c r="M57" s="2761"/>
      <c r="N57" s="2761"/>
      <c r="O57" s="428" t="s">
        <v>1324</v>
      </c>
      <c r="P57" s="2761">
        <f>★入力画面!W103</f>
        <v>0</v>
      </c>
      <c r="Q57" s="2761"/>
      <c r="R57" s="2761"/>
      <c r="S57" s="2761"/>
      <c r="T57" s="2761"/>
      <c r="U57" s="2761"/>
      <c r="V57" s="2731" t="s">
        <v>1325</v>
      </c>
      <c r="W57" s="2731"/>
      <c r="X57" s="2731"/>
      <c r="Y57" s="2731"/>
      <c r="Z57" s="2731"/>
      <c r="AA57" s="2731"/>
      <c r="AB57" s="2761">
        <f>★入力画面!AI103</f>
        <v>0</v>
      </c>
      <c r="AC57" s="2761"/>
      <c r="AD57" s="2731" t="s">
        <v>1326</v>
      </c>
      <c r="AE57" s="2731"/>
      <c r="AF57" s="2731"/>
      <c r="AG57" s="2731"/>
      <c r="AH57" s="2731"/>
      <c r="AI57" s="2731"/>
      <c r="AJ57" s="2731"/>
      <c r="AK57" s="2732"/>
      <c r="AL57" s="2756"/>
      <c r="AM57" s="2756"/>
      <c r="AN57" s="2756"/>
      <c r="AO57" s="201"/>
      <c r="AP57" s="201"/>
      <c r="AQ57" s="201"/>
      <c r="AR57" s="201"/>
      <c r="AS57" s="201"/>
      <c r="AT57" s="201"/>
      <c r="AU57" s="201"/>
      <c r="AV57" s="201"/>
      <c r="AW57" s="201"/>
    </row>
    <row r="58" spans="1:49" s="200" customFormat="1" ht="15" customHeight="1">
      <c r="A58" s="2756"/>
      <c r="B58" s="2756"/>
      <c r="C58" s="2756"/>
      <c r="D58" s="2756"/>
      <c r="E58" s="2757"/>
      <c r="F58" s="2757"/>
      <c r="G58" s="2757"/>
      <c r="H58" s="2757"/>
      <c r="I58" s="2757"/>
      <c r="J58" s="2757"/>
      <c r="K58" s="2757"/>
      <c r="L58" s="2757"/>
      <c r="M58" s="2757"/>
      <c r="N58" s="2757"/>
      <c r="O58" s="2757"/>
      <c r="P58" s="2757"/>
      <c r="Q58" s="2757"/>
      <c r="R58" s="2757"/>
      <c r="S58" s="2757"/>
      <c r="T58" s="2757"/>
      <c r="U58" s="2757"/>
      <c r="V58" s="2757"/>
      <c r="W58" s="2757"/>
      <c r="X58" s="2757"/>
      <c r="Y58" s="2757"/>
      <c r="Z58" s="2757"/>
      <c r="AA58" s="2757"/>
      <c r="AB58" s="2757"/>
      <c r="AC58" s="2757"/>
      <c r="AD58" s="2757"/>
      <c r="AE58" s="2757"/>
      <c r="AF58" s="2757"/>
      <c r="AG58" s="2757"/>
      <c r="AH58" s="2757"/>
      <c r="AI58" s="2757"/>
      <c r="AJ58" s="2757"/>
      <c r="AK58" s="2757"/>
      <c r="AL58" s="2756"/>
      <c r="AM58" s="2756"/>
      <c r="AN58" s="2756"/>
      <c r="AO58" s="201"/>
      <c r="AP58" s="201"/>
      <c r="AQ58" s="201"/>
      <c r="AR58" s="201"/>
      <c r="AS58" s="201"/>
      <c r="AT58" s="201"/>
      <c r="AU58" s="201"/>
      <c r="AV58" s="201"/>
      <c r="AW58" s="201"/>
    </row>
    <row r="59" spans="1:49" s="200" customFormat="1" ht="15" customHeight="1">
      <c r="A59" s="2756"/>
      <c r="B59" s="2756"/>
      <c r="C59" s="2756"/>
      <c r="D59" s="2756"/>
      <c r="E59" s="2757"/>
      <c r="F59" s="2757"/>
      <c r="G59" s="2757"/>
      <c r="H59" s="2757"/>
      <c r="I59" s="2757"/>
      <c r="J59" s="2757"/>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6"/>
      <c r="AM59" s="2756"/>
      <c r="AN59" s="2756"/>
      <c r="AO59" s="201"/>
      <c r="AP59" s="201"/>
      <c r="AQ59" s="201"/>
      <c r="AR59" s="201"/>
      <c r="AS59" s="201"/>
      <c r="AT59" s="201"/>
      <c r="AU59" s="201"/>
      <c r="AV59" s="201"/>
      <c r="AW59" s="201"/>
    </row>
    <row r="60" spans="1:49" s="200" customFormat="1" ht="15.75" customHeight="1">
      <c r="A60" s="2756"/>
      <c r="B60" s="2756"/>
      <c r="C60" s="2756"/>
      <c r="D60" s="2756"/>
      <c r="E60" s="2757"/>
      <c r="F60" s="2757"/>
      <c r="G60" s="2757"/>
      <c r="H60" s="2757"/>
      <c r="I60" s="2757"/>
      <c r="J60" s="2757"/>
      <c r="K60" s="2757"/>
      <c r="L60" s="2757"/>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6"/>
      <c r="AM60" s="2756"/>
      <c r="AN60" s="2756"/>
      <c r="AO60" s="201"/>
      <c r="AP60" s="201"/>
      <c r="AQ60" s="201"/>
      <c r="AR60" s="201"/>
      <c r="AS60" s="201"/>
      <c r="AT60" s="201"/>
      <c r="AU60" s="201"/>
      <c r="AV60" s="201"/>
      <c r="AW60" s="201"/>
    </row>
    <row r="61" spans="1:49" s="200" customFormat="1" ht="15" customHeight="1">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row>
    <row r="62" spans="1:49" s="200" customFormat="1" ht="15" customHeight="1">
      <c r="A62" s="209"/>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row>
    <row r="63" spans="1:49" s="200" customFormat="1" ht="15" customHeight="1">
      <c r="A63" s="209"/>
      <c r="B63" s="209"/>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row>
    <row r="64" spans="1:49" s="200" customFormat="1" ht="15" customHeight="1">
      <c r="A64" s="209"/>
      <c r="B64" s="209"/>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308"/>
      <c r="AP64" s="308"/>
      <c r="AQ64" s="308"/>
      <c r="AR64" s="308"/>
      <c r="AS64" s="308"/>
      <c r="AT64" s="308"/>
      <c r="AU64" s="308"/>
      <c r="AV64" s="308"/>
      <c r="AW64" s="308"/>
    </row>
    <row r="65" spans="1:49" s="200" customFormat="1" ht="15" customHeight="1">
      <c r="A65" s="209"/>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308"/>
      <c r="AP65" s="308"/>
      <c r="AQ65" s="308"/>
      <c r="AR65" s="308"/>
      <c r="AS65" s="308"/>
      <c r="AT65" s="308"/>
      <c r="AU65" s="308"/>
      <c r="AV65" s="308"/>
      <c r="AW65" s="308"/>
    </row>
    <row r="66" spans="1:49" s="200" customFormat="1" ht="15" customHeight="1">
      <c r="A66" s="209"/>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308"/>
      <c r="AP66" s="308"/>
      <c r="AQ66" s="308"/>
      <c r="AR66" s="308"/>
      <c r="AS66" s="308"/>
      <c r="AT66" s="308"/>
      <c r="AU66" s="308"/>
      <c r="AV66" s="308"/>
      <c r="AW66" s="308"/>
    </row>
    <row r="67" spans="1:49" s="200" customFormat="1" ht="15" customHeight="1">
      <c r="A67" s="209"/>
      <c r="B67" s="209"/>
      <c r="C67" s="209"/>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308"/>
      <c r="AP67" s="308"/>
      <c r="AQ67" s="308"/>
      <c r="AR67" s="308"/>
      <c r="AS67" s="308"/>
      <c r="AT67" s="308"/>
      <c r="AU67" s="308"/>
      <c r="AV67" s="308"/>
      <c r="AW67" s="308"/>
    </row>
    <row r="68" spans="1:49" s="200" customFormat="1" ht="15" customHeight="1">
      <c r="A68" s="209"/>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308"/>
      <c r="AP68" s="20"/>
      <c r="AQ68" s="20"/>
      <c r="AR68" s="20"/>
      <c r="AS68" s="20"/>
      <c r="AT68" s="20"/>
      <c r="AU68" s="20"/>
      <c r="AV68" s="20"/>
      <c r="AW68" s="20"/>
    </row>
    <row r="69" spans="1:49" s="200" customFormat="1" ht="15" customHeight="1">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308"/>
      <c r="AP69" s="20"/>
      <c r="AQ69" s="20"/>
      <c r="AR69" s="20"/>
      <c r="AS69" s="20"/>
      <c r="AT69" s="20"/>
      <c r="AU69" s="20"/>
      <c r="AV69" s="20"/>
      <c r="AW69" s="20"/>
    </row>
    <row r="70" spans="1:49" s="200" customFormat="1" ht="15" customHeight="1">
      <c r="A70" s="209"/>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308"/>
      <c r="AP70" s="20"/>
      <c r="AQ70" s="20"/>
      <c r="AR70" s="20"/>
      <c r="AS70" s="20"/>
      <c r="AT70" s="20"/>
      <c r="AU70" s="20"/>
      <c r="AV70" s="20"/>
      <c r="AW70" s="20"/>
    </row>
    <row r="71" spans="1:49" s="200" customFormat="1" ht="15" customHeight="1">
      <c r="A71" s="209"/>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308"/>
      <c r="AP71" s="20"/>
      <c r="AQ71" s="20"/>
      <c r="AR71" s="20"/>
      <c r="AS71" s="20"/>
      <c r="AT71" s="20"/>
      <c r="AU71" s="20"/>
      <c r="AV71" s="20"/>
      <c r="AW71" s="20"/>
    </row>
    <row r="72" spans="1:49" s="200" customFormat="1" ht="15" customHeight="1">
      <c r="A72" s="209"/>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308"/>
      <c r="AP72" s="20"/>
      <c r="AQ72" s="20"/>
      <c r="AR72" s="20"/>
      <c r="AS72" s="20"/>
      <c r="AT72" s="20"/>
      <c r="AU72" s="20"/>
      <c r="AV72" s="20"/>
      <c r="AW72" s="20"/>
    </row>
    <row r="73" spans="1:49" s="200" customFormat="1" ht="15" customHeight="1">
      <c r="A73" s="209"/>
      <c r="B73" s="209"/>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308"/>
      <c r="AP73" s="20"/>
      <c r="AQ73" s="20"/>
      <c r="AR73" s="20"/>
      <c r="AS73" s="20"/>
      <c r="AT73" s="20"/>
      <c r="AU73" s="20"/>
      <c r="AV73" s="20"/>
      <c r="AW73" s="20"/>
    </row>
    <row r="74" spans="1:49" s="200" customFormat="1" ht="15" customHeight="1">
      <c r="A74" s="209"/>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308"/>
      <c r="AP74" s="20"/>
      <c r="AQ74" s="20"/>
      <c r="AR74" s="20"/>
      <c r="AS74" s="20"/>
      <c r="AT74" s="20"/>
      <c r="AU74" s="20"/>
      <c r="AV74" s="20"/>
      <c r="AW74" s="20"/>
    </row>
    <row r="75" spans="1:49" s="200" customFormat="1" ht="15" customHeight="1">
      <c r="A75" s="209"/>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308"/>
      <c r="AP75" s="20"/>
      <c r="AQ75" s="20"/>
      <c r="AR75" s="20"/>
      <c r="AS75" s="20"/>
      <c r="AT75" s="20"/>
      <c r="AU75" s="20"/>
      <c r="AV75" s="20"/>
      <c r="AW75" s="20"/>
    </row>
    <row r="76" spans="1:49" s="200" customFormat="1" ht="15" customHeight="1">
      <c r="A76" s="209"/>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308"/>
      <c r="AP76" s="20"/>
      <c r="AQ76" s="20"/>
      <c r="AR76" s="20"/>
      <c r="AS76" s="20"/>
      <c r="AT76" s="20"/>
      <c r="AU76" s="20"/>
      <c r="AV76" s="20"/>
      <c r="AW76" s="20"/>
    </row>
    <row r="77" spans="1:49" s="200" customFormat="1" ht="15" customHeight="1">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308"/>
      <c r="AP77" s="20"/>
      <c r="AQ77" s="20"/>
      <c r="AR77" s="20"/>
      <c r="AS77" s="20"/>
      <c r="AT77" s="20"/>
      <c r="AU77" s="20"/>
      <c r="AV77" s="20"/>
      <c r="AW77" s="20"/>
    </row>
    <row r="78" spans="1:49" s="200" customFormat="1" ht="15" customHeight="1">
      <c r="A78" s="209"/>
      <c r="B78" s="209"/>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308"/>
      <c r="AP78" s="20"/>
      <c r="AQ78" s="20"/>
      <c r="AR78" s="20"/>
      <c r="AS78" s="20"/>
      <c r="AT78" s="20"/>
      <c r="AU78" s="20"/>
      <c r="AV78" s="20"/>
      <c r="AW78" s="20"/>
    </row>
    <row r="79" spans="1:49" s="200" customFormat="1" ht="15" customHeight="1">
      <c r="A79" s="209"/>
      <c r="B79" s="209"/>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308"/>
      <c r="AP79" s="20"/>
      <c r="AQ79" s="20"/>
      <c r="AR79" s="20"/>
      <c r="AS79" s="20"/>
      <c r="AT79" s="20"/>
      <c r="AU79" s="20"/>
      <c r="AV79" s="20"/>
      <c r="AW79" s="20"/>
    </row>
    <row r="80" spans="1:49" s="200" customFormat="1" ht="15" customHeight="1">
      <c r="A80" s="209"/>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308"/>
      <c r="AP80" s="20"/>
      <c r="AQ80" s="20"/>
      <c r="AR80" s="20"/>
      <c r="AS80" s="20"/>
      <c r="AT80" s="20"/>
      <c r="AU80" s="20"/>
      <c r="AV80" s="20"/>
      <c r="AW80" s="20"/>
    </row>
    <row r="81" spans="1:49" s="200" customFormat="1" ht="15" customHeight="1">
      <c r="A81" s="209"/>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308"/>
      <c r="AP81" s="20"/>
      <c r="AQ81" s="20"/>
      <c r="AR81" s="20"/>
      <c r="AS81" s="20"/>
      <c r="AT81" s="20"/>
      <c r="AU81" s="20"/>
      <c r="AV81" s="20"/>
      <c r="AW81" s="20"/>
    </row>
    <row r="82" spans="1:49" s="200" customFormat="1" ht="15" customHeight="1">
      <c r="A82" s="209"/>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308"/>
      <c r="AP82" s="20"/>
      <c r="AQ82" s="20"/>
      <c r="AR82" s="20"/>
      <c r="AS82" s="20"/>
      <c r="AT82" s="20"/>
      <c r="AU82" s="20"/>
      <c r="AV82" s="20"/>
      <c r="AW82" s="20"/>
    </row>
    <row r="83" spans="1:49" s="200" customFormat="1" ht="15" customHeight="1">
      <c r="A83" s="209"/>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308"/>
      <c r="AP83" s="20"/>
      <c r="AQ83" s="20"/>
      <c r="AR83" s="20"/>
      <c r="AS83" s="20"/>
      <c r="AT83" s="20"/>
      <c r="AU83" s="20"/>
      <c r="AV83" s="20"/>
      <c r="AW83" s="20"/>
    </row>
    <row r="84" spans="1:49" s="200" customFormat="1" ht="15" customHeight="1">
      <c r="A84" s="209"/>
      <c r="B84" s="209"/>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308"/>
      <c r="AP84" s="20"/>
      <c r="AQ84" s="20"/>
      <c r="AR84" s="20"/>
      <c r="AS84" s="20"/>
      <c r="AT84" s="20"/>
      <c r="AU84" s="20"/>
      <c r="AV84" s="20"/>
      <c r="AW84" s="20"/>
    </row>
    <row r="85" spans="1:49" s="200" customFormat="1" ht="15" customHeight="1">
      <c r="A85" s="209"/>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308"/>
      <c r="AP85" s="20"/>
      <c r="AQ85" s="20"/>
      <c r="AR85" s="20"/>
      <c r="AS85" s="20"/>
      <c r="AT85" s="20"/>
      <c r="AU85" s="20"/>
      <c r="AV85" s="20"/>
      <c r="AW85" s="20"/>
    </row>
    <row r="86" spans="1:49" s="200" customFormat="1" ht="15" customHeight="1">
      <c r="A86" s="209"/>
      <c r="B86" s="209"/>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308"/>
      <c r="AP86" s="20"/>
      <c r="AQ86" s="20"/>
      <c r="AR86" s="20"/>
      <c r="AS86" s="20"/>
      <c r="AT86" s="20"/>
      <c r="AU86" s="20"/>
      <c r="AV86" s="20"/>
      <c r="AW86" s="20"/>
    </row>
    <row r="87" spans="1:49" s="200" customFormat="1" ht="15" customHeight="1">
      <c r="A87" s="209"/>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308"/>
      <c r="AP87" s="20"/>
      <c r="AQ87" s="20"/>
      <c r="AR87" s="20"/>
      <c r="AS87" s="20"/>
      <c r="AT87" s="20"/>
      <c r="AU87" s="20"/>
      <c r="AV87" s="20"/>
      <c r="AW87" s="20"/>
    </row>
    <row r="88" spans="1:49" s="200" customFormat="1" ht="15" customHeight="1">
      <c r="A88" s="209"/>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308"/>
      <c r="AP88" s="20"/>
      <c r="AQ88" s="20"/>
      <c r="AR88" s="20"/>
      <c r="AS88" s="20"/>
      <c r="AT88" s="20"/>
      <c r="AU88" s="20"/>
      <c r="AV88" s="20"/>
      <c r="AW88" s="20"/>
    </row>
    <row r="89" spans="1:49" s="200" customFormat="1" ht="15" customHeight="1">
      <c r="A89" s="209"/>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308"/>
      <c r="AP89" s="20"/>
      <c r="AQ89" s="20"/>
      <c r="AR89" s="20"/>
      <c r="AS89" s="20"/>
      <c r="AT89" s="20"/>
      <c r="AU89" s="20"/>
      <c r="AV89" s="20"/>
      <c r="AW89" s="20"/>
    </row>
    <row r="90" spans="1:49" s="200" customFormat="1" ht="15" customHeight="1">
      <c r="A90" s="209"/>
      <c r="B90" s="209"/>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308"/>
      <c r="AP90" s="20"/>
      <c r="AQ90" s="20"/>
      <c r="AR90" s="20"/>
      <c r="AS90" s="20"/>
      <c r="AT90" s="20"/>
      <c r="AU90" s="20"/>
      <c r="AV90" s="20"/>
      <c r="AW90" s="20"/>
    </row>
    <row r="91" spans="1:49" s="200" customFormat="1" ht="15" customHeight="1">
      <c r="A91" s="209"/>
      <c r="B91" s="209"/>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308"/>
      <c r="AP91" s="20"/>
      <c r="AQ91" s="20"/>
      <c r="AR91" s="20"/>
      <c r="AS91" s="20"/>
      <c r="AT91" s="20"/>
      <c r="AU91" s="20"/>
      <c r="AV91" s="20"/>
      <c r="AW91" s="20"/>
    </row>
    <row r="92" spans="1:49" s="200" customFormat="1" ht="15" customHeight="1">
      <c r="A92" s="209"/>
      <c r="B92" s="209"/>
      <c r="C92" s="209"/>
      <c r="D92" s="209"/>
      <c r="E92" s="209"/>
      <c r="F92" s="209"/>
      <c r="G92" s="209"/>
      <c r="H92" s="209"/>
      <c r="I92" s="209"/>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308"/>
      <c r="AP92" s="20"/>
      <c r="AQ92" s="20"/>
      <c r="AR92" s="20"/>
      <c r="AS92" s="20"/>
      <c r="AT92" s="20"/>
      <c r="AU92" s="20"/>
      <c r="AV92" s="20"/>
      <c r="AW92" s="20"/>
    </row>
    <row r="93" spans="1:49" s="200" customFormat="1" ht="15" customHeight="1">
      <c r="A93" s="209"/>
      <c r="B93" s="209"/>
      <c r="C93" s="209"/>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09"/>
      <c r="AO93" s="308"/>
      <c r="AP93" s="20"/>
      <c r="AQ93" s="20"/>
      <c r="AR93" s="20"/>
      <c r="AS93" s="20"/>
      <c r="AT93" s="20"/>
      <c r="AU93" s="20"/>
      <c r="AV93" s="20"/>
      <c r="AW93" s="20"/>
    </row>
    <row r="94" spans="1:49" s="200" customFormat="1" ht="15" customHeight="1">
      <c r="A94" s="209"/>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308"/>
      <c r="AP94" s="20"/>
      <c r="AQ94" s="20"/>
      <c r="AR94" s="20"/>
      <c r="AS94" s="20"/>
      <c r="AT94" s="20"/>
      <c r="AU94" s="20"/>
      <c r="AV94" s="20"/>
      <c r="AW94" s="20"/>
    </row>
    <row r="95" spans="1:49" s="200" customFormat="1" ht="15" customHeight="1">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308"/>
      <c r="AP95" s="20"/>
      <c r="AQ95" s="20"/>
      <c r="AR95" s="20"/>
      <c r="AS95" s="20"/>
      <c r="AT95" s="20"/>
      <c r="AU95" s="20"/>
      <c r="AV95" s="20"/>
      <c r="AW95" s="20"/>
    </row>
    <row r="96" spans="1:49" s="200" customFormat="1" ht="15" customHeight="1">
      <c r="A96" s="209"/>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308"/>
      <c r="AP96" s="20"/>
      <c r="AQ96" s="20"/>
      <c r="AR96" s="20"/>
      <c r="AS96" s="20"/>
      <c r="AT96" s="20"/>
      <c r="AU96" s="20"/>
      <c r="AV96" s="20"/>
      <c r="AW96" s="20"/>
    </row>
    <row r="97" spans="1:49" s="200" customFormat="1" ht="15" customHeight="1">
      <c r="A97" s="209"/>
      <c r="B97" s="209"/>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308"/>
      <c r="AP97" s="20"/>
      <c r="AQ97" s="20"/>
      <c r="AR97" s="20"/>
      <c r="AS97" s="20"/>
      <c r="AT97" s="20"/>
      <c r="AU97" s="20"/>
      <c r="AV97" s="20"/>
      <c r="AW97" s="20"/>
    </row>
    <row r="98" spans="1:49" s="200" customFormat="1" ht="15" customHeight="1">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308"/>
      <c r="AP98" s="20"/>
      <c r="AQ98" s="20"/>
      <c r="AR98" s="20"/>
      <c r="AS98" s="20"/>
      <c r="AT98" s="20"/>
      <c r="AU98" s="20"/>
      <c r="AV98" s="20"/>
      <c r="AW98" s="20"/>
    </row>
    <row r="99" spans="1:49" s="200" customFormat="1" ht="15" customHeight="1">
      <c r="A99" s="209"/>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308"/>
      <c r="AP99" s="20"/>
      <c r="AQ99" s="20"/>
      <c r="AR99" s="20"/>
      <c r="AS99" s="20"/>
      <c r="AT99" s="20"/>
      <c r="AU99" s="20"/>
      <c r="AV99" s="20"/>
      <c r="AW99" s="20"/>
    </row>
    <row r="100" spans="1:49" ht="15" customHeight="1"/>
  </sheetData>
  <sheetProtection password="85FE" sheet="1" scenarios="1" selectLockedCells="1"/>
  <mergeCells count="21">
    <mergeCell ref="E57:I57"/>
    <mergeCell ref="A1:D60"/>
    <mergeCell ref="AL1:AN60"/>
    <mergeCell ref="E59:AK60"/>
    <mergeCell ref="E58:AK58"/>
    <mergeCell ref="E1:AK3"/>
    <mergeCell ref="E6:AK6"/>
    <mergeCell ref="E4:M5"/>
    <mergeCell ref="AC4:AK5"/>
    <mergeCell ref="N4:AB5"/>
    <mergeCell ref="J57:N57"/>
    <mergeCell ref="V57:AA57"/>
    <mergeCell ref="P57:U57"/>
    <mergeCell ref="AB57:AC57"/>
    <mergeCell ref="AP9:AV9"/>
    <mergeCell ref="AP17:AV17"/>
    <mergeCell ref="AD57:AK57"/>
    <mergeCell ref="AP10:AV15"/>
    <mergeCell ref="AP18:AV20"/>
    <mergeCell ref="AP24:AV28"/>
    <mergeCell ref="AR22:AV23"/>
  </mergeCells>
  <phoneticPr fontId="16"/>
  <dataValidations count="2">
    <dataValidation imeMode="hiragana" allowBlank="1" showInputMessage="1" sqref="A1:C1 E1 BO61:XFD63 AX64:XFD1048576 AO1 AO64:AO1048576 AO61:BE63 AF23:AF56 AH18:AK23 AG24:AK56 AK7:AK17 P7:AH17 AI7 AI9:AJ17 P23:AE55 E58 F7:O55 E7:E56 BH1:XFD60 BA1:BG12 A61:AN1048576 BF19:BG60 BA19:BE21 AX1:AX60 AY1:AZ21 AY29:BE60" xr:uid="{00000000-0002-0000-1600-000000000000}"/>
    <dataValidation imeMode="hiragana" allowBlank="1" showInputMessage="1" showErrorMessage="1" sqref="AP18 AP10" xr:uid="{00000000-0002-0000-16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FF00"/>
    <pageSetUpPr autoPageBreaks="0" fitToPage="1"/>
  </sheetPr>
  <dimension ref="A1:AY98"/>
  <sheetViews>
    <sheetView showRowColHeaders="0" workbookViewId="0">
      <selection activeCell="D12" sqref="D12"/>
    </sheetView>
  </sheetViews>
  <sheetFormatPr defaultColWidth="2.5" defaultRowHeight="15" customHeight="1"/>
  <cols>
    <col min="1" max="41" width="2.5" style="206" customWidth="1"/>
    <col min="42" max="42" width="2.5" style="12" customWidth="1"/>
    <col min="43" max="50" width="2.5" style="1" customWidth="1"/>
    <col min="51" max="16384" width="2.5" style="205"/>
  </cols>
  <sheetData>
    <row r="1" spans="1:51" s="72" customFormat="1" ht="15" customHeight="1">
      <c r="A1" s="2273"/>
      <c r="B1" s="2273"/>
      <c r="C1" s="2273"/>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69"/>
      <c r="AQ1" s="69"/>
      <c r="AR1" s="69"/>
      <c r="AS1" s="69"/>
      <c r="AT1" s="69"/>
      <c r="AU1" s="69"/>
      <c r="AV1" s="69"/>
      <c r="AW1" s="69"/>
      <c r="AX1" s="69"/>
    </row>
    <row r="2" spans="1:51" s="72" customFormat="1" ht="15" customHeight="1">
      <c r="A2" s="2273"/>
      <c r="B2" s="2273"/>
      <c r="C2" s="2273"/>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69"/>
      <c r="AQ2" s="69"/>
      <c r="AR2" s="69"/>
      <c r="AS2" s="69"/>
      <c r="AT2" s="69"/>
      <c r="AU2" s="69"/>
      <c r="AV2" s="69"/>
      <c r="AW2" s="69"/>
      <c r="AX2" s="69"/>
    </row>
    <row r="3" spans="1:51" s="72" customFormat="1" ht="15" customHeight="1">
      <c r="A3" s="2273"/>
      <c r="B3" s="2273"/>
      <c r="C3" s="2273"/>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69"/>
      <c r="AQ3" s="69"/>
      <c r="AR3" s="69"/>
      <c r="AS3" s="69"/>
      <c r="AT3" s="69"/>
      <c r="AU3" s="69"/>
      <c r="AV3" s="69"/>
      <c r="AW3" s="69"/>
      <c r="AX3" s="69"/>
    </row>
    <row r="4" spans="1:51" s="72" customFormat="1" ht="15" customHeight="1">
      <c r="A4" s="2273"/>
      <c r="B4" s="2273"/>
      <c r="C4" s="2273"/>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69"/>
      <c r="AQ4" s="69"/>
      <c r="AR4" s="69"/>
      <c r="AS4" s="69"/>
      <c r="AT4" s="69"/>
      <c r="AU4" s="69"/>
      <c r="AV4" s="69"/>
      <c r="AW4" s="69"/>
      <c r="AX4" s="69"/>
    </row>
    <row r="5" spans="1:51" s="72" customFormat="1" ht="15" customHeight="1">
      <c r="A5" s="2273"/>
      <c r="B5" s="2273"/>
      <c r="C5" s="2273"/>
      <c r="D5" s="2764"/>
      <c r="E5" s="2764"/>
      <c r="F5" s="2764"/>
      <c r="G5" s="2764"/>
      <c r="H5" s="2764"/>
      <c r="I5" s="2764"/>
      <c r="J5" s="2764"/>
      <c r="K5" s="2764"/>
      <c r="L5" s="2764"/>
      <c r="M5" s="2764"/>
      <c r="N5" s="2764"/>
      <c r="O5" s="2764"/>
      <c r="P5" s="2764"/>
      <c r="Q5" s="2776" t="s">
        <v>1530</v>
      </c>
      <c r="R5" s="2776"/>
      <c r="S5" s="2776"/>
      <c r="T5" s="2776"/>
      <c r="U5" s="2776"/>
      <c r="V5" s="2776"/>
      <c r="W5" s="2776"/>
      <c r="X5" s="2776"/>
      <c r="Y5" s="2776"/>
      <c r="Z5" s="2776"/>
      <c r="AA5" s="2777"/>
      <c r="AB5" s="2777"/>
      <c r="AC5" s="2777"/>
      <c r="AD5" s="2777"/>
      <c r="AE5" s="2777"/>
      <c r="AF5" s="2777"/>
      <c r="AG5" s="2777"/>
      <c r="AH5" s="2777"/>
      <c r="AI5" s="2777"/>
      <c r="AJ5" s="2777"/>
      <c r="AK5" s="2777"/>
      <c r="AL5" s="2777"/>
      <c r="AM5" s="2764"/>
      <c r="AN5" s="2764"/>
      <c r="AO5" s="2764"/>
      <c r="AP5" s="69"/>
      <c r="AQ5" s="69"/>
      <c r="AR5" s="69"/>
      <c r="AS5" s="69"/>
      <c r="AT5" s="69"/>
      <c r="AU5" s="69"/>
      <c r="AV5" s="69"/>
      <c r="AW5" s="69"/>
      <c r="AX5" s="69"/>
    </row>
    <row r="6" spans="1:51" s="72" customFormat="1" ht="15" customHeight="1">
      <c r="A6" s="2273"/>
      <c r="B6" s="2273"/>
      <c r="C6" s="2273"/>
      <c r="D6" s="2764"/>
      <c r="E6" s="2764"/>
      <c r="F6" s="2764"/>
      <c r="G6" s="2764"/>
      <c r="H6" s="2764"/>
      <c r="I6" s="2764"/>
      <c r="J6" s="2764"/>
      <c r="K6" s="2764"/>
      <c r="L6" s="2764"/>
      <c r="M6" s="2764"/>
      <c r="N6" s="2764"/>
      <c r="O6" s="2764"/>
      <c r="P6" s="2764"/>
      <c r="Q6" s="2776"/>
      <c r="R6" s="2776"/>
      <c r="S6" s="2776"/>
      <c r="T6" s="2776"/>
      <c r="U6" s="2776"/>
      <c r="V6" s="2776"/>
      <c r="W6" s="2776"/>
      <c r="X6" s="2776"/>
      <c r="Y6" s="2776"/>
      <c r="Z6" s="2776"/>
      <c r="AA6" s="2778" t="s">
        <v>997</v>
      </c>
      <c r="AB6" s="2778"/>
      <c r="AC6" s="2778"/>
      <c r="AD6" s="2778"/>
      <c r="AE6" s="2778"/>
      <c r="AF6" s="2778"/>
      <c r="AG6" s="2778"/>
      <c r="AH6" s="2778"/>
      <c r="AI6" s="2778"/>
      <c r="AJ6" s="2778"/>
      <c r="AK6" s="2778"/>
      <c r="AL6" s="2778"/>
      <c r="AM6" s="2764"/>
      <c r="AN6" s="2764"/>
      <c r="AO6" s="2764"/>
      <c r="AP6" s="69"/>
      <c r="AQ6" s="69"/>
      <c r="AR6" s="69"/>
      <c r="AS6" s="69"/>
      <c r="AT6" s="69"/>
      <c r="AU6" s="69"/>
      <c r="AV6" s="69"/>
      <c r="AW6" s="69"/>
      <c r="AX6" s="69"/>
    </row>
    <row r="7" spans="1:51" s="72" customFormat="1" ht="15" customHeight="1">
      <c r="A7" s="2273"/>
      <c r="B7" s="2273"/>
      <c r="C7" s="2273"/>
      <c r="D7" s="2764"/>
      <c r="E7" s="2764"/>
      <c r="F7" s="2764"/>
      <c r="G7" s="2764"/>
      <c r="H7" s="2764"/>
      <c r="I7" s="2764"/>
      <c r="J7" s="2764"/>
      <c r="K7" s="2764"/>
      <c r="L7" s="2764"/>
      <c r="M7" s="2764"/>
      <c r="N7" s="2764"/>
      <c r="O7" s="2764"/>
      <c r="P7" s="2764"/>
      <c r="Q7" s="2779" t="s">
        <v>1531</v>
      </c>
      <c r="R7" s="2779"/>
      <c r="S7" s="2779"/>
      <c r="T7" s="2779"/>
      <c r="U7" s="2779"/>
      <c r="V7" s="2779"/>
      <c r="W7" s="2779"/>
      <c r="X7" s="2779"/>
      <c r="Y7" s="2779"/>
      <c r="Z7" s="2779"/>
      <c r="AA7" s="2778" t="s">
        <v>998</v>
      </c>
      <c r="AB7" s="2778"/>
      <c r="AC7" s="2778"/>
      <c r="AD7" s="2778"/>
      <c r="AE7" s="2778"/>
      <c r="AF7" s="2778"/>
      <c r="AG7" s="2778"/>
      <c r="AH7" s="2778"/>
      <c r="AI7" s="2778"/>
      <c r="AJ7" s="2778"/>
      <c r="AK7" s="2778"/>
      <c r="AL7" s="2778"/>
      <c r="AM7" s="2764"/>
      <c r="AN7" s="2764"/>
      <c r="AO7" s="2764"/>
      <c r="AP7" s="69"/>
      <c r="AQ7" s="69"/>
      <c r="AR7" s="69"/>
      <c r="AS7" s="69"/>
      <c r="AT7" s="69"/>
      <c r="AU7" s="69"/>
      <c r="AV7" s="69"/>
      <c r="AW7" s="69"/>
      <c r="AX7" s="69"/>
    </row>
    <row r="8" spans="1:51" s="72" customFormat="1" ht="15" customHeight="1" thickBot="1">
      <c r="A8" s="2273"/>
      <c r="B8" s="2273"/>
      <c r="C8" s="2273"/>
      <c r="D8" s="2764"/>
      <c r="E8" s="2764"/>
      <c r="F8" s="2764"/>
      <c r="G8" s="2764"/>
      <c r="H8" s="2764"/>
      <c r="I8" s="2764"/>
      <c r="J8" s="2764"/>
      <c r="K8" s="2764"/>
      <c r="L8" s="2764"/>
      <c r="M8" s="2764"/>
      <c r="N8" s="2764"/>
      <c r="O8" s="2764"/>
      <c r="P8" s="2764"/>
      <c r="Q8" s="2764"/>
      <c r="R8" s="2764"/>
      <c r="S8" s="2764"/>
      <c r="T8" s="2764"/>
      <c r="U8" s="2764"/>
      <c r="V8" s="2764"/>
      <c r="W8" s="2764"/>
      <c r="X8" s="2764"/>
      <c r="Y8" s="2764"/>
      <c r="Z8" s="2764"/>
      <c r="AA8" s="2774" t="s">
        <v>982</v>
      </c>
      <c r="AB8" s="2774"/>
      <c r="AC8" s="2774"/>
      <c r="AD8" s="2774"/>
      <c r="AE8" s="2775">
        <f>★入力画面!$M$18</f>
        <v>0</v>
      </c>
      <c r="AF8" s="2775"/>
      <c r="AG8" s="2775"/>
      <c r="AH8" s="2775"/>
      <c r="AI8" s="2775"/>
      <c r="AJ8" s="2775"/>
      <c r="AK8" s="2775"/>
      <c r="AL8" s="350" t="s">
        <v>983</v>
      </c>
      <c r="AM8" s="2764"/>
      <c r="AN8" s="2764"/>
      <c r="AO8" s="2764"/>
      <c r="AP8" s="69"/>
      <c r="AQ8" s="69"/>
      <c r="AR8" s="69"/>
      <c r="AS8" s="69"/>
      <c r="AT8" s="69"/>
      <c r="AU8" s="69"/>
      <c r="AV8" s="69"/>
      <c r="AW8" s="69"/>
      <c r="AX8" s="69"/>
    </row>
    <row r="9" spans="1:51" s="72" customFormat="1" ht="15" customHeight="1" thickBot="1">
      <c r="A9" s="2273"/>
      <c r="B9" s="2273"/>
      <c r="C9" s="2273"/>
      <c r="D9" s="2764"/>
      <c r="E9" s="2764"/>
      <c r="F9" s="2764"/>
      <c r="G9" s="2764"/>
      <c r="H9" s="2764"/>
      <c r="I9" s="2764"/>
      <c r="J9" s="2764"/>
      <c r="K9" s="2764"/>
      <c r="L9" s="2764"/>
      <c r="M9" s="2764"/>
      <c r="N9" s="2764"/>
      <c r="O9" s="2764"/>
      <c r="P9" s="2764"/>
      <c r="Q9" s="2764"/>
      <c r="R9" s="2764"/>
      <c r="S9" s="2764"/>
      <c r="T9" s="2764"/>
      <c r="U9" s="2764"/>
      <c r="V9" s="2764"/>
      <c r="W9" s="2764"/>
      <c r="X9" s="2764"/>
      <c r="Y9" s="2764"/>
      <c r="Z9" s="2764"/>
      <c r="AA9" s="2764"/>
      <c r="AB9" s="2764"/>
      <c r="AC9" s="2764"/>
      <c r="AD9" s="2764"/>
      <c r="AE9" s="2764"/>
      <c r="AF9" s="2764"/>
      <c r="AG9" s="2764"/>
      <c r="AH9" s="2764"/>
      <c r="AI9" s="2764"/>
      <c r="AJ9" s="2764"/>
      <c r="AK9" s="2764"/>
      <c r="AL9" s="2764"/>
      <c r="AM9" s="2764"/>
      <c r="AN9" s="2764"/>
      <c r="AO9" s="2764"/>
      <c r="AP9" s="204"/>
      <c r="AQ9" s="2300" t="s">
        <v>1540</v>
      </c>
      <c r="AR9" s="2301"/>
      <c r="AS9" s="2301"/>
      <c r="AT9" s="2301"/>
      <c r="AU9" s="2301"/>
      <c r="AV9" s="2301"/>
      <c r="AW9" s="2302"/>
      <c r="AX9" s="204"/>
      <c r="AY9" s="309"/>
    </row>
    <row r="10" spans="1:51" s="72" customFormat="1" ht="22.5" customHeight="1" thickBot="1">
      <c r="A10" s="2273"/>
      <c r="B10" s="2273"/>
      <c r="C10" s="2273"/>
      <c r="D10" s="351"/>
      <c r="E10" s="2769" t="s">
        <v>1532</v>
      </c>
      <c r="F10" s="2770"/>
      <c r="G10" s="2770"/>
      <c r="H10" s="2770"/>
      <c r="I10" s="2770"/>
      <c r="J10" s="2770"/>
      <c r="K10" s="2770"/>
      <c r="L10" s="2771"/>
      <c r="M10" s="2772"/>
      <c r="N10" s="2764"/>
      <c r="O10" s="2764"/>
      <c r="P10" s="2764"/>
      <c r="Q10" s="2764"/>
      <c r="R10" s="2764"/>
      <c r="S10" s="2764"/>
      <c r="T10" s="2764"/>
      <c r="U10" s="2764"/>
      <c r="V10" s="2764"/>
      <c r="W10" s="2764"/>
      <c r="X10" s="2764"/>
      <c r="Y10" s="2764"/>
      <c r="Z10" s="2764"/>
      <c r="AA10" s="2764"/>
      <c r="AB10" s="2764"/>
      <c r="AC10" s="2764"/>
      <c r="AD10" s="2764"/>
      <c r="AE10" s="2764"/>
      <c r="AF10" s="2764"/>
      <c r="AG10" s="2764"/>
      <c r="AH10" s="2764"/>
      <c r="AI10" s="2764"/>
      <c r="AJ10" s="2764"/>
      <c r="AK10" s="2764"/>
      <c r="AL10" s="2764"/>
      <c r="AM10" s="2764"/>
      <c r="AN10" s="2764"/>
      <c r="AO10" s="2764"/>
      <c r="AP10" s="204"/>
      <c r="AQ10" s="2303" t="s">
        <v>1742</v>
      </c>
      <c r="AR10" s="2304"/>
      <c r="AS10" s="2304"/>
      <c r="AT10" s="2304"/>
      <c r="AU10" s="2304"/>
      <c r="AV10" s="2304"/>
      <c r="AW10" s="2305"/>
      <c r="AX10" s="204"/>
      <c r="AY10" s="309"/>
    </row>
    <row r="11" spans="1:51" s="72" customFormat="1" ht="15" customHeight="1">
      <c r="A11" s="2273"/>
      <c r="B11" s="2273"/>
      <c r="C11" s="2273"/>
      <c r="D11" s="2773"/>
      <c r="E11" s="2773"/>
      <c r="F11" s="2773"/>
      <c r="G11" s="2773"/>
      <c r="H11" s="2773"/>
      <c r="I11" s="2762" t="s">
        <v>1533</v>
      </c>
      <c r="J11" s="2762"/>
      <c r="K11" s="2762"/>
      <c r="L11" s="2762"/>
      <c r="M11" s="2762"/>
      <c r="N11" s="2762"/>
      <c r="O11" s="2762"/>
      <c r="P11" s="2762"/>
      <c r="Q11" s="2762"/>
      <c r="R11" s="2762"/>
      <c r="S11" s="2762"/>
      <c r="T11" s="2762"/>
      <c r="U11" s="2762"/>
      <c r="V11" s="2762"/>
      <c r="W11" s="2762"/>
      <c r="X11" s="2762"/>
      <c r="Y11" s="2762"/>
      <c r="Z11" s="2762"/>
      <c r="AA11" s="2762"/>
      <c r="AB11" s="2762"/>
      <c r="AC11" s="2762"/>
      <c r="AD11" s="2762"/>
      <c r="AE11" s="2762"/>
      <c r="AF11" s="2762"/>
      <c r="AG11" s="2762"/>
      <c r="AH11" s="2762"/>
      <c r="AI11" s="2762"/>
      <c r="AJ11" s="2762"/>
      <c r="AK11" s="2762"/>
      <c r="AL11" s="2762"/>
      <c r="AM11" s="2764"/>
      <c r="AN11" s="2764"/>
      <c r="AO11" s="2764"/>
      <c r="AP11" s="204"/>
      <c r="AQ11" s="2306"/>
      <c r="AR11" s="2307"/>
      <c r="AS11" s="2307"/>
      <c r="AT11" s="2307"/>
      <c r="AU11" s="2307"/>
      <c r="AV11" s="2307"/>
      <c r="AW11" s="2308"/>
      <c r="AX11" s="204"/>
      <c r="AY11" s="309"/>
    </row>
    <row r="12" spans="1:51" s="72" customFormat="1" ht="15" customHeight="1">
      <c r="A12" s="2273"/>
      <c r="B12" s="2273"/>
      <c r="C12" s="2273"/>
      <c r="D12" s="336"/>
      <c r="E12" s="336"/>
      <c r="F12" s="336"/>
      <c r="G12" s="336"/>
      <c r="H12" s="336"/>
      <c r="I12" s="336"/>
      <c r="J12" s="336"/>
      <c r="K12" s="336"/>
      <c r="L12" s="336"/>
      <c r="M12" s="336"/>
      <c r="N12" s="336"/>
      <c r="O12" s="336"/>
      <c r="P12" s="336"/>
      <c r="Q12" s="336"/>
      <c r="R12" s="336"/>
      <c r="S12" s="336"/>
      <c r="T12" s="336"/>
      <c r="U12" s="336"/>
      <c r="V12" s="336"/>
      <c r="W12" s="336"/>
      <c r="X12" s="335"/>
      <c r="Y12" s="335"/>
      <c r="Z12" s="335"/>
      <c r="AA12" s="335"/>
      <c r="AB12" s="335"/>
      <c r="AC12" s="335"/>
      <c r="AD12" s="335"/>
      <c r="AE12" s="335"/>
      <c r="AF12" s="335"/>
      <c r="AG12" s="335"/>
      <c r="AH12" s="352"/>
      <c r="AI12" s="352"/>
      <c r="AJ12" s="352"/>
      <c r="AK12" s="352"/>
      <c r="AL12" s="336"/>
      <c r="AM12" s="2764"/>
      <c r="AN12" s="2764"/>
      <c r="AO12" s="2764"/>
      <c r="AP12" s="204"/>
      <c r="AQ12" s="2306"/>
      <c r="AR12" s="2307"/>
      <c r="AS12" s="2307"/>
      <c r="AT12" s="2307"/>
      <c r="AU12" s="2307"/>
      <c r="AV12" s="2307"/>
      <c r="AW12" s="2308"/>
      <c r="AX12" s="204"/>
      <c r="AY12" s="309"/>
    </row>
    <row r="13" spans="1:51" s="72" customFormat="1" ht="15" customHeight="1">
      <c r="A13" s="2273"/>
      <c r="B13" s="2273"/>
      <c r="C13" s="2273"/>
      <c r="D13" s="336"/>
      <c r="E13" s="336"/>
      <c r="F13" s="336"/>
      <c r="G13" s="336"/>
      <c r="H13" s="336"/>
      <c r="I13" s="336"/>
      <c r="J13" s="336"/>
      <c r="K13" s="336"/>
      <c r="L13" s="336"/>
      <c r="M13" s="336"/>
      <c r="N13" s="336"/>
      <c r="O13" s="336"/>
      <c r="P13" s="336"/>
      <c r="Q13" s="336"/>
      <c r="R13" s="336"/>
      <c r="S13" s="336"/>
      <c r="T13" s="336"/>
      <c r="U13" s="336"/>
      <c r="V13" s="336"/>
      <c r="W13" s="336"/>
      <c r="X13" s="335"/>
      <c r="Y13" s="335"/>
      <c r="Z13" s="335"/>
      <c r="AA13" s="335"/>
      <c r="AB13" s="335"/>
      <c r="AC13" s="335"/>
      <c r="AD13" s="335"/>
      <c r="AE13" s="335"/>
      <c r="AF13" s="335"/>
      <c r="AG13" s="335"/>
      <c r="AH13" s="352"/>
      <c r="AI13" s="352"/>
      <c r="AJ13" s="352"/>
      <c r="AK13" s="352"/>
      <c r="AL13" s="336"/>
      <c r="AM13" s="2764"/>
      <c r="AN13" s="2764"/>
      <c r="AO13" s="2764"/>
      <c r="AP13" s="204"/>
      <c r="AQ13" s="2306"/>
      <c r="AR13" s="2307"/>
      <c r="AS13" s="2307"/>
      <c r="AT13" s="2307"/>
      <c r="AU13" s="2307"/>
      <c r="AV13" s="2307"/>
      <c r="AW13" s="2308"/>
      <c r="AX13" s="204"/>
      <c r="AY13" s="309"/>
    </row>
    <row r="14" spans="1:51" s="72" customFormat="1" ht="15" customHeight="1">
      <c r="A14" s="2273"/>
      <c r="B14" s="2273"/>
      <c r="C14" s="2273"/>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52"/>
      <c r="AF14" s="352"/>
      <c r="AG14" s="352"/>
      <c r="AH14" s="352"/>
      <c r="AI14" s="352"/>
      <c r="AJ14" s="352"/>
      <c r="AK14" s="352"/>
      <c r="AL14" s="336"/>
      <c r="AM14" s="2764"/>
      <c r="AN14" s="2764"/>
      <c r="AO14" s="2764"/>
      <c r="AP14" s="204"/>
      <c r="AQ14" s="2306"/>
      <c r="AR14" s="2307"/>
      <c r="AS14" s="2307"/>
      <c r="AT14" s="2307"/>
      <c r="AU14" s="2307"/>
      <c r="AV14" s="2307"/>
      <c r="AW14" s="2308"/>
      <c r="AX14" s="204"/>
      <c r="AY14" s="309"/>
    </row>
    <row r="15" spans="1:51" s="72" customFormat="1" ht="15" customHeight="1" thickBot="1">
      <c r="A15" s="2273"/>
      <c r="B15" s="2273"/>
      <c r="C15" s="2273"/>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2764"/>
      <c r="AN15" s="2764"/>
      <c r="AO15" s="2764"/>
      <c r="AP15" s="204"/>
      <c r="AQ15" s="2309"/>
      <c r="AR15" s="2310"/>
      <c r="AS15" s="2310"/>
      <c r="AT15" s="2310"/>
      <c r="AU15" s="2310"/>
      <c r="AV15" s="2310"/>
      <c r="AW15" s="2311"/>
      <c r="AX15" s="204"/>
      <c r="AY15" s="309"/>
    </row>
    <row r="16" spans="1:51" s="72" customFormat="1" ht="15" customHeight="1">
      <c r="A16" s="2273"/>
      <c r="B16" s="2273"/>
      <c r="C16" s="2273"/>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2764"/>
      <c r="AN16" s="2764"/>
      <c r="AO16" s="2764"/>
      <c r="AP16" s="204"/>
      <c r="AQ16" s="309"/>
      <c r="AR16" s="309"/>
      <c r="AS16" s="309"/>
      <c r="AT16" s="309"/>
      <c r="AU16" s="309"/>
      <c r="AV16" s="309"/>
      <c r="AW16" s="309"/>
      <c r="AX16" s="204"/>
      <c r="AY16" s="309"/>
    </row>
    <row r="17" spans="1:51" s="72" customFormat="1" ht="15" customHeight="1">
      <c r="A17" s="2273"/>
      <c r="B17" s="2273"/>
      <c r="C17" s="2273"/>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2764"/>
      <c r="AN17" s="2764"/>
      <c r="AO17" s="2764"/>
      <c r="AP17" s="204"/>
      <c r="AQ17" s="309"/>
      <c r="AX17" s="204"/>
    </row>
    <row r="18" spans="1:51" s="72" customFormat="1" ht="15" customHeight="1">
      <c r="A18" s="2273"/>
      <c r="B18" s="2273"/>
      <c r="C18" s="2273"/>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2764"/>
      <c r="AN18" s="2764"/>
      <c r="AO18" s="2764"/>
      <c r="AP18" s="204"/>
      <c r="AQ18" s="309"/>
      <c r="AX18" s="204"/>
    </row>
    <row r="19" spans="1:51" s="72" customFormat="1" ht="15" customHeight="1">
      <c r="A19" s="2273"/>
      <c r="B19" s="2273"/>
      <c r="C19" s="2273"/>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2764"/>
      <c r="AN19" s="2764"/>
      <c r="AO19" s="2764"/>
      <c r="AP19" s="204"/>
      <c r="AQ19" s="309"/>
      <c r="AX19" s="204"/>
    </row>
    <row r="20" spans="1:51" s="72" customFormat="1" ht="15" customHeight="1">
      <c r="A20" s="2273"/>
      <c r="B20" s="2273"/>
      <c r="C20" s="2273"/>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2764"/>
      <c r="AN20" s="2764"/>
      <c r="AO20" s="2764"/>
      <c r="AP20" s="204"/>
      <c r="AQ20" s="309"/>
      <c r="AX20" s="204"/>
    </row>
    <row r="21" spans="1:51" s="72" customFormat="1" ht="15" customHeight="1">
      <c r="A21" s="2273"/>
      <c r="B21" s="2273"/>
      <c r="C21" s="2273"/>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2764"/>
      <c r="AN21" s="2764"/>
      <c r="AO21" s="2764"/>
      <c r="AP21" s="204"/>
      <c r="AQ21" s="309"/>
      <c r="AR21" s="309"/>
      <c r="AS21" s="309"/>
      <c r="AT21" s="309"/>
      <c r="AU21" s="309"/>
      <c r="AV21" s="309"/>
      <c r="AW21" s="309"/>
      <c r="AX21" s="204"/>
      <c r="AY21" s="309"/>
    </row>
    <row r="22" spans="1:51" s="72" customFormat="1" ht="15" customHeight="1">
      <c r="A22" s="2273"/>
      <c r="B22" s="2273"/>
      <c r="C22" s="2273"/>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2764"/>
      <c r="AN22" s="2764"/>
      <c r="AO22" s="2764"/>
      <c r="AP22" s="204"/>
      <c r="AQ22" s="309"/>
      <c r="AR22" s="309"/>
      <c r="AS22" s="309"/>
      <c r="AT22" s="309"/>
      <c r="AU22" s="309"/>
      <c r="AV22" s="309"/>
      <c r="AW22" s="309"/>
      <c r="AX22" s="204"/>
      <c r="AY22" s="309"/>
    </row>
    <row r="23" spans="1:51" s="72" customFormat="1" ht="15" customHeight="1">
      <c r="A23" s="2273"/>
      <c r="B23" s="2273"/>
      <c r="C23" s="2273"/>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2764"/>
      <c r="AN23" s="2764"/>
      <c r="AO23" s="2764"/>
      <c r="AP23" s="204"/>
      <c r="AQ23" s="204"/>
      <c r="AR23" s="204"/>
      <c r="AS23" s="204"/>
      <c r="AT23" s="204"/>
      <c r="AU23" s="204"/>
      <c r="AV23" s="204"/>
      <c r="AW23" s="204"/>
      <c r="AX23" s="204"/>
      <c r="AY23" s="309"/>
    </row>
    <row r="24" spans="1:51" s="72" customFormat="1" ht="15" customHeight="1">
      <c r="A24" s="2273"/>
      <c r="B24" s="2273"/>
      <c r="C24" s="2273"/>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2764"/>
      <c r="AN24" s="2764"/>
      <c r="AO24" s="2764"/>
      <c r="AP24" s="204"/>
      <c r="AQ24" s="204"/>
      <c r="AR24" s="204"/>
      <c r="AS24" s="204"/>
      <c r="AT24" s="204"/>
      <c r="AU24" s="204"/>
      <c r="AV24" s="204"/>
      <c r="AW24" s="204"/>
      <c r="AX24" s="204"/>
      <c r="AY24" s="309"/>
    </row>
    <row r="25" spans="1:51" s="72" customFormat="1" ht="15" customHeight="1">
      <c r="A25" s="2273"/>
      <c r="B25" s="2273"/>
      <c r="C25" s="2273"/>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2764"/>
      <c r="AN25" s="2764"/>
      <c r="AO25" s="2764"/>
      <c r="AP25" s="69"/>
      <c r="AQ25" s="69"/>
      <c r="AR25" s="69"/>
      <c r="AS25" s="69"/>
      <c r="AT25" s="69"/>
      <c r="AU25" s="69"/>
      <c r="AV25" s="69"/>
      <c r="AW25" s="69"/>
      <c r="AX25" s="69"/>
    </row>
    <row r="26" spans="1:51" s="72" customFormat="1" ht="15" customHeight="1">
      <c r="A26" s="2273"/>
      <c r="B26" s="2273"/>
      <c r="C26" s="2273"/>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2764"/>
      <c r="AN26" s="2764"/>
      <c r="AO26" s="2764"/>
      <c r="AP26" s="69"/>
      <c r="AQ26" s="69"/>
      <c r="AR26" s="69"/>
      <c r="AS26" s="69"/>
      <c r="AT26" s="69"/>
      <c r="AU26" s="69"/>
      <c r="AV26" s="69"/>
      <c r="AW26" s="69"/>
      <c r="AX26" s="69"/>
    </row>
    <row r="27" spans="1:51" s="72" customFormat="1" ht="15" customHeight="1">
      <c r="A27" s="2273"/>
      <c r="B27" s="2273"/>
      <c r="C27" s="2273"/>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2764"/>
      <c r="AN27" s="2764"/>
      <c r="AO27" s="2764"/>
      <c r="AP27" s="69"/>
      <c r="AQ27" s="69"/>
      <c r="AR27" s="69"/>
      <c r="AS27" s="69"/>
      <c r="AT27" s="69"/>
      <c r="AU27" s="69"/>
      <c r="AV27" s="69"/>
      <c r="AW27" s="69"/>
      <c r="AX27" s="69"/>
    </row>
    <row r="28" spans="1:51" s="72" customFormat="1" ht="15" customHeight="1">
      <c r="A28" s="2273"/>
      <c r="B28" s="2273"/>
      <c r="C28" s="2273"/>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2764"/>
      <c r="AN28" s="2764"/>
      <c r="AO28" s="2764"/>
      <c r="AP28" s="69"/>
      <c r="AQ28" s="69"/>
      <c r="AR28" s="69"/>
      <c r="AS28" s="69"/>
      <c r="AT28" s="69"/>
      <c r="AU28" s="69"/>
      <c r="AV28" s="69"/>
      <c r="AW28" s="69"/>
      <c r="AX28" s="69"/>
    </row>
    <row r="29" spans="1:51" s="72" customFormat="1" ht="15" customHeight="1">
      <c r="A29" s="2273"/>
      <c r="B29" s="2273"/>
      <c r="C29" s="2273"/>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2764"/>
      <c r="AN29" s="2764"/>
      <c r="AO29" s="2764"/>
      <c r="AP29" s="69"/>
      <c r="AQ29" s="69"/>
      <c r="AR29" s="69"/>
      <c r="AS29" s="69"/>
      <c r="AT29" s="69"/>
      <c r="AU29" s="69"/>
      <c r="AV29" s="69"/>
      <c r="AW29" s="69"/>
      <c r="AX29" s="69"/>
    </row>
    <row r="30" spans="1:51" s="72" customFormat="1" ht="15" customHeight="1">
      <c r="A30" s="2273"/>
      <c r="B30" s="2273"/>
      <c r="C30" s="2273"/>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2764"/>
      <c r="AN30" s="2764"/>
      <c r="AO30" s="2764"/>
      <c r="AP30" s="69"/>
      <c r="AQ30" s="69"/>
      <c r="AR30" s="69"/>
      <c r="AS30" s="69"/>
      <c r="AT30" s="69"/>
      <c r="AU30" s="69"/>
      <c r="AV30" s="69"/>
      <c r="AW30" s="69"/>
      <c r="AX30" s="69"/>
    </row>
    <row r="31" spans="1:51" s="72" customFormat="1" ht="15" customHeight="1">
      <c r="A31" s="2273"/>
      <c r="B31" s="2273"/>
      <c r="C31" s="2273"/>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2764"/>
      <c r="AN31" s="2764"/>
      <c r="AO31" s="2764"/>
      <c r="AP31" s="69"/>
      <c r="AQ31" s="69"/>
      <c r="AR31" s="69"/>
      <c r="AS31" s="69"/>
      <c r="AT31" s="69"/>
      <c r="AU31" s="69"/>
      <c r="AV31" s="69"/>
      <c r="AW31" s="69"/>
      <c r="AX31" s="69"/>
    </row>
    <row r="32" spans="1:51" s="72" customFormat="1" ht="15" customHeight="1">
      <c r="A32" s="2273"/>
      <c r="B32" s="2273"/>
      <c r="C32" s="2273"/>
      <c r="D32" s="351"/>
      <c r="E32" s="2763" t="s">
        <v>1534</v>
      </c>
      <c r="F32" s="2763"/>
      <c r="G32" s="2763"/>
      <c r="H32" s="2763"/>
      <c r="I32" s="2763"/>
      <c r="J32" s="2763"/>
      <c r="K32" s="2763"/>
      <c r="L32" s="2763"/>
      <c r="M32" s="2763"/>
      <c r="N32" s="2763"/>
      <c r="O32" s="2763"/>
      <c r="P32" s="2763"/>
      <c r="Q32" s="2763"/>
      <c r="R32" s="2763"/>
      <c r="S32" s="2763"/>
      <c r="T32" s="2763"/>
      <c r="U32" s="2763"/>
      <c r="V32" s="2763"/>
      <c r="W32" s="2763"/>
      <c r="X32" s="2763"/>
      <c r="Y32" s="2763"/>
      <c r="Z32" s="2763"/>
      <c r="AA32" s="2763"/>
      <c r="AB32" s="2763"/>
      <c r="AC32" s="2763"/>
      <c r="AD32" s="2763"/>
      <c r="AE32" s="2763"/>
      <c r="AF32" s="2763"/>
      <c r="AG32" s="2763"/>
      <c r="AH32" s="2763"/>
      <c r="AI32" s="2763"/>
      <c r="AJ32" s="2763"/>
      <c r="AK32" s="2763"/>
      <c r="AL32" s="2763"/>
      <c r="AM32" s="2764"/>
      <c r="AN32" s="2764"/>
      <c r="AO32" s="2764"/>
      <c r="AP32" s="69"/>
      <c r="AQ32" s="69"/>
      <c r="AR32" s="69"/>
      <c r="AS32" s="69"/>
      <c r="AT32" s="69"/>
      <c r="AU32" s="69"/>
      <c r="AV32" s="69"/>
      <c r="AW32" s="69"/>
      <c r="AX32" s="69"/>
    </row>
    <row r="33" spans="1:50" s="72" customFormat="1" ht="7.5" customHeight="1" thickBot="1">
      <c r="A33" s="2273"/>
      <c r="B33" s="2273"/>
      <c r="C33" s="2273"/>
      <c r="D33" s="2764"/>
      <c r="E33" s="2764"/>
      <c r="F33" s="2764"/>
      <c r="G33" s="2764"/>
      <c r="H33" s="2764"/>
      <c r="I33" s="2764"/>
      <c r="J33" s="2764"/>
      <c r="K33" s="2764"/>
      <c r="L33" s="2764"/>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69"/>
      <c r="AQ33" s="69"/>
      <c r="AR33" s="69"/>
      <c r="AS33" s="69"/>
      <c r="AT33" s="69"/>
      <c r="AU33" s="69"/>
      <c r="AV33" s="69"/>
      <c r="AW33" s="69"/>
      <c r="AX33" s="69"/>
    </row>
    <row r="34" spans="1:50" s="72" customFormat="1" ht="22.5" customHeight="1" thickBot="1">
      <c r="A34" s="2273"/>
      <c r="B34" s="2273"/>
      <c r="C34" s="2273"/>
      <c r="D34" s="351"/>
      <c r="E34" s="351"/>
      <c r="F34" s="351"/>
      <c r="G34" s="351"/>
      <c r="H34" s="2765" t="s">
        <v>1535</v>
      </c>
      <c r="I34" s="2766"/>
      <c r="J34" s="2766"/>
      <c r="K34" s="2766"/>
      <c r="L34" s="2766"/>
      <c r="M34" s="2766"/>
      <c r="N34" s="2766"/>
      <c r="O34" s="2767"/>
      <c r="P34" s="2768" t="s">
        <v>1536</v>
      </c>
      <c r="Q34" s="2762"/>
      <c r="R34" s="2762"/>
      <c r="S34" s="2762"/>
      <c r="T34" s="2762"/>
      <c r="U34" s="2762"/>
      <c r="V34" s="2762"/>
      <c r="W34" s="2762"/>
      <c r="X34" s="2762"/>
      <c r="Y34" s="2762"/>
      <c r="Z34" s="2762"/>
      <c r="AA34" s="2762"/>
      <c r="AB34" s="2762"/>
      <c r="AC34" s="2762"/>
      <c r="AD34" s="2762"/>
      <c r="AE34" s="2762"/>
      <c r="AF34" s="2762"/>
      <c r="AG34" s="2762"/>
      <c r="AH34" s="2762"/>
      <c r="AI34" s="2762"/>
      <c r="AJ34" s="2762"/>
      <c r="AK34" s="2762"/>
      <c r="AL34" s="2762"/>
      <c r="AM34" s="2764"/>
      <c r="AN34" s="2764"/>
      <c r="AO34" s="2764"/>
      <c r="AP34" s="69"/>
      <c r="AQ34" s="69"/>
      <c r="AR34" s="69"/>
      <c r="AS34" s="69"/>
      <c r="AT34" s="69"/>
      <c r="AU34" s="69"/>
      <c r="AV34" s="69"/>
      <c r="AW34" s="69"/>
      <c r="AX34" s="69"/>
    </row>
    <row r="35" spans="1:50" s="72" customFormat="1" ht="15" customHeight="1">
      <c r="A35" s="2273"/>
      <c r="B35" s="2273"/>
      <c r="C35" s="2273"/>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2764"/>
      <c r="AN35" s="2764"/>
      <c r="AO35" s="2764"/>
      <c r="AP35" s="69"/>
      <c r="AQ35" s="69"/>
      <c r="AR35" s="69"/>
      <c r="AS35" s="69"/>
      <c r="AT35" s="69"/>
      <c r="AU35" s="69"/>
      <c r="AV35" s="69"/>
      <c r="AW35" s="69"/>
      <c r="AX35" s="69"/>
    </row>
    <row r="36" spans="1:50" s="72" customFormat="1" ht="15" customHeight="1">
      <c r="A36" s="2273"/>
      <c r="B36" s="2273"/>
      <c r="C36" s="2273"/>
      <c r="D36" s="336"/>
      <c r="E36" s="336"/>
      <c r="F36" s="336"/>
      <c r="G36" s="336"/>
      <c r="H36" s="336"/>
      <c r="I36" s="336"/>
      <c r="J36" s="336"/>
      <c r="K36" s="336"/>
      <c r="L36" s="336"/>
      <c r="M36" s="336"/>
      <c r="N36" s="336"/>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2764"/>
      <c r="AN36" s="2764"/>
      <c r="AO36" s="2764"/>
      <c r="AP36" s="69"/>
      <c r="AQ36" s="69"/>
      <c r="AR36" s="69"/>
      <c r="AS36" s="69"/>
      <c r="AT36" s="69"/>
      <c r="AU36" s="69"/>
      <c r="AV36" s="69"/>
      <c r="AW36" s="69"/>
      <c r="AX36" s="69"/>
    </row>
    <row r="37" spans="1:50" s="72" customFormat="1" ht="15" customHeight="1">
      <c r="A37" s="2273"/>
      <c r="B37" s="2273"/>
      <c r="C37" s="2273"/>
      <c r="D37" s="336"/>
      <c r="E37" s="336"/>
      <c r="F37" s="336"/>
      <c r="G37" s="335"/>
      <c r="H37" s="335"/>
      <c r="I37" s="335"/>
      <c r="J37" s="335"/>
      <c r="K37" s="335"/>
      <c r="L37" s="335"/>
      <c r="M37" s="335"/>
      <c r="N37" s="335"/>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2764"/>
      <c r="AN37" s="2764"/>
      <c r="AO37" s="2764"/>
      <c r="AP37" s="69"/>
      <c r="AQ37" s="69"/>
      <c r="AR37" s="69"/>
      <c r="AS37" s="69"/>
      <c r="AT37" s="69"/>
      <c r="AU37" s="69"/>
      <c r="AV37" s="69"/>
      <c r="AW37" s="69"/>
      <c r="AX37" s="69"/>
    </row>
    <row r="38" spans="1:50" s="72" customFormat="1" ht="15" customHeight="1">
      <c r="A38" s="2273"/>
      <c r="B38" s="2273"/>
      <c r="C38" s="2273"/>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2764"/>
      <c r="AN38" s="2764"/>
      <c r="AO38" s="2764"/>
      <c r="AP38" s="69"/>
      <c r="AQ38" s="69"/>
      <c r="AR38" s="69"/>
      <c r="AS38" s="69"/>
      <c r="AT38" s="69"/>
      <c r="AU38" s="69"/>
      <c r="AV38" s="69"/>
      <c r="AW38" s="69"/>
      <c r="AX38" s="69"/>
    </row>
    <row r="39" spans="1:50" s="72" customFormat="1" ht="15" customHeight="1">
      <c r="A39" s="2273"/>
      <c r="B39" s="2273"/>
      <c r="C39" s="2273"/>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2764"/>
      <c r="AN39" s="2764"/>
      <c r="AO39" s="2764"/>
      <c r="AP39" s="69"/>
      <c r="AQ39" s="69"/>
      <c r="AR39" s="69"/>
      <c r="AS39" s="69"/>
      <c r="AT39" s="69"/>
      <c r="AU39" s="69"/>
      <c r="AV39" s="69"/>
      <c r="AW39" s="69"/>
      <c r="AX39" s="69"/>
    </row>
    <row r="40" spans="1:50" s="72" customFormat="1" ht="15" customHeight="1">
      <c r="A40" s="2273"/>
      <c r="B40" s="2273"/>
      <c r="C40" s="2273"/>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2764"/>
      <c r="AN40" s="2764"/>
      <c r="AO40" s="2764"/>
      <c r="AP40" s="69"/>
      <c r="AQ40" s="69"/>
      <c r="AR40" s="69"/>
      <c r="AS40" s="69"/>
      <c r="AT40" s="69"/>
      <c r="AU40" s="69"/>
      <c r="AV40" s="69"/>
      <c r="AW40" s="69"/>
      <c r="AX40" s="69"/>
    </row>
    <row r="41" spans="1:50" s="72" customFormat="1" ht="15" customHeight="1">
      <c r="A41" s="2273"/>
      <c r="B41" s="2273"/>
      <c r="C41" s="2273"/>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2764"/>
      <c r="AN41" s="2764"/>
      <c r="AO41" s="2764"/>
      <c r="AP41" s="69"/>
      <c r="AQ41" s="69"/>
      <c r="AR41" s="69"/>
      <c r="AS41" s="69"/>
      <c r="AT41" s="69"/>
      <c r="AU41" s="69"/>
      <c r="AV41" s="69"/>
      <c r="AW41" s="69"/>
      <c r="AX41" s="69"/>
    </row>
    <row r="42" spans="1:50" s="72" customFormat="1" ht="15" customHeight="1">
      <c r="A42" s="2273"/>
      <c r="B42" s="2273"/>
      <c r="C42" s="2273"/>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2764"/>
      <c r="AN42" s="2764"/>
      <c r="AO42" s="2764"/>
      <c r="AP42" s="69"/>
      <c r="AQ42" s="69"/>
      <c r="AR42" s="69"/>
      <c r="AS42" s="69"/>
      <c r="AT42" s="69"/>
      <c r="AU42" s="69"/>
      <c r="AV42" s="69"/>
      <c r="AW42" s="69"/>
      <c r="AX42" s="69"/>
    </row>
    <row r="43" spans="1:50" s="72" customFormat="1" ht="15" customHeight="1">
      <c r="A43" s="2273"/>
      <c r="B43" s="2273"/>
      <c r="C43" s="2273"/>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2764"/>
      <c r="AN43" s="2764"/>
      <c r="AO43" s="2764"/>
      <c r="AP43" s="69"/>
      <c r="AQ43" s="69"/>
      <c r="AR43" s="69"/>
      <c r="AS43" s="69"/>
      <c r="AT43" s="69"/>
      <c r="AU43" s="69"/>
      <c r="AV43" s="69"/>
      <c r="AW43" s="69"/>
      <c r="AX43" s="69"/>
    </row>
    <row r="44" spans="1:50" s="72" customFormat="1" ht="15" customHeight="1">
      <c r="A44" s="2273"/>
      <c r="B44" s="2273"/>
      <c r="C44" s="2273"/>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2764"/>
      <c r="AN44" s="2764"/>
      <c r="AO44" s="2764"/>
      <c r="AP44" s="69"/>
      <c r="AQ44" s="69"/>
      <c r="AR44" s="69"/>
      <c r="AS44" s="69"/>
      <c r="AT44" s="69"/>
      <c r="AU44" s="69"/>
      <c r="AV44" s="69"/>
      <c r="AW44" s="69"/>
      <c r="AX44" s="69"/>
    </row>
    <row r="45" spans="1:50" s="72" customFormat="1" ht="15" customHeight="1">
      <c r="A45" s="2273"/>
      <c r="B45" s="2273"/>
      <c r="C45" s="2273"/>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2764"/>
      <c r="AN45" s="2764"/>
      <c r="AO45" s="2764"/>
      <c r="AP45" s="69"/>
      <c r="AQ45" s="69"/>
      <c r="AR45" s="69"/>
      <c r="AS45" s="69"/>
      <c r="AT45" s="69"/>
      <c r="AU45" s="69"/>
      <c r="AV45" s="69"/>
      <c r="AW45" s="69"/>
      <c r="AX45" s="69"/>
    </row>
    <row r="46" spans="1:50" s="72" customFormat="1" ht="15" customHeight="1">
      <c r="A46" s="2273"/>
      <c r="B46" s="2273"/>
      <c r="C46" s="2273"/>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2764"/>
      <c r="AN46" s="2764"/>
      <c r="AO46" s="2764"/>
      <c r="AP46" s="69"/>
      <c r="AQ46" s="69"/>
      <c r="AR46" s="69"/>
      <c r="AS46" s="69"/>
      <c r="AT46" s="69"/>
      <c r="AU46" s="69"/>
      <c r="AV46" s="69"/>
      <c r="AW46" s="69"/>
      <c r="AX46" s="69"/>
    </row>
    <row r="47" spans="1:50" s="72" customFormat="1" ht="15" customHeight="1">
      <c r="A47" s="2273"/>
      <c r="B47" s="2273"/>
      <c r="C47" s="2273"/>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2764"/>
      <c r="AN47" s="2764"/>
      <c r="AO47" s="2764"/>
      <c r="AP47" s="69"/>
      <c r="AQ47" s="69"/>
      <c r="AR47" s="69"/>
      <c r="AS47" s="69"/>
      <c r="AT47" s="69"/>
      <c r="AU47" s="69"/>
      <c r="AV47" s="69"/>
      <c r="AW47" s="69"/>
      <c r="AX47" s="69"/>
    </row>
    <row r="48" spans="1:50" s="72" customFormat="1" ht="15" customHeight="1">
      <c r="A48" s="2273"/>
      <c r="B48" s="2273"/>
      <c r="C48" s="2273"/>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2764"/>
      <c r="AN48" s="2764"/>
      <c r="AO48" s="2764"/>
      <c r="AP48" s="69"/>
      <c r="AQ48" s="69"/>
      <c r="AR48" s="69"/>
      <c r="AS48" s="69"/>
      <c r="AT48" s="69"/>
      <c r="AU48" s="69"/>
      <c r="AV48" s="69"/>
      <c r="AW48" s="69"/>
      <c r="AX48" s="69"/>
    </row>
    <row r="49" spans="1:50" s="72" customFormat="1" ht="15" customHeight="1">
      <c r="A49" s="2273"/>
      <c r="B49" s="2273"/>
      <c r="C49" s="2273"/>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2764"/>
      <c r="AN49" s="2764"/>
      <c r="AO49" s="2764"/>
      <c r="AP49" s="69"/>
      <c r="AQ49" s="69"/>
      <c r="AR49" s="69"/>
      <c r="AS49" s="69"/>
      <c r="AT49" s="69"/>
      <c r="AU49" s="69"/>
      <c r="AV49" s="69"/>
      <c r="AW49" s="69"/>
      <c r="AX49" s="69"/>
    </row>
    <row r="50" spans="1:50" s="72" customFormat="1" ht="15" customHeight="1">
      <c r="A50" s="2273"/>
      <c r="B50" s="2273"/>
      <c r="C50" s="2273"/>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2764"/>
      <c r="AN50" s="2764"/>
      <c r="AO50" s="2764"/>
      <c r="AP50" s="69"/>
      <c r="AQ50" s="69"/>
      <c r="AR50" s="69"/>
      <c r="AS50" s="69"/>
      <c r="AT50" s="69"/>
      <c r="AU50" s="69"/>
      <c r="AV50" s="69"/>
      <c r="AW50" s="69"/>
      <c r="AX50" s="69"/>
    </row>
    <row r="51" spans="1:50" s="72" customFormat="1" ht="15" customHeight="1">
      <c r="A51" s="2273"/>
      <c r="B51" s="2273"/>
      <c r="C51" s="2273"/>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2764"/>
      <c r="AN51" s="2764"/>
      <c r="AO51" s="2764"/>
      <c r="AP51" s="69"/>
      <c r="AQ51" s="69"/>
      <c r="AR51" s="69"/>
      <c r="AS51" s="69"/>
      <c r="AT51" s="69"/>
      <c r="AU51" s="69"/>
      <c r="AV51" s="69"/>
      <c r="AW51" s="69"/>
      <c r="AX51" s="69"/>
    </row>
    <row r="52" spans="1:50" s="72" customFormat="1" ht="15" customHeight="1">
      <c r="A52" s="2273"/>
      <c r="B52" s="2273"/>
      <c r="C52" s="2273"/>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2764"/>
      <c r="AN52" s="2764"/>
      <c r="AO52" s="2764"/>
      <c r="AP52" s="69"/>
      <c r="AQ52" s="69"/>
      <c r="AR52" s="69"/>
      <c r="AS52" s="69"/>
      <c r="AT52" s="69"/>
      <c r="AU52" s="69"/>
      <c r="AV52" s="69"/>
      <c r="AW52" s="69"/>
      <c r="AX52" s="69"/>
    </row>
    <row r="53" spans="1:50" s="72" customFormat="1" ht="15" customHeight="1">
      <c r="A53" s="2273"/>
      <c r="B53" s="2273"/>
      <c r="C53" s="2273"/>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2764"/>
      <c r="AN53" s="2764"/>
      <c r="AO53" s="2764"/>
      <c r="AP53" s="69"/>
      <c r="AQ53" s="69"/>
      <c r="AR53" s="69"/>
      <c r="AS53" s="69"/>
      <c r="AT53" s="69"/>
      <c r="AU53" s="69"/>
      <c r="AV53" s="69"/>
      <c r="AW53" s="69"/>
      <c r="AX53" s="69"/>
    </row>
    <row r="54" spans="1:50" s="72" customFormat="1" ht="15" customHeight="1">
      <c r="A54" s="2273"/>
      <c r="B54" s="2273"/>
      <c r="C54" s="2273"/>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2764"/>
      <c r="AN54" s="2764"/>
      <c r="AO54" s="2764"/>
      <c r="AP54" s="69"/>
      <c r="AQ54" s="69"/>
      <c r="AR54" s="69"/>
      <c r="AS54" s="69"/>
      <c r="AT54" s="69"/>
      <c r="AU54" s="69"/>
      <c r="AV54" s="69"/>
      <c r="AW54" s="69"/>
      <c r="AX54" s="69"/>
    </row>
    <row r="55" spans="1:50" s="72" customFormat="1" ht="15" customHeight="1">
      <c r="A55" s="2273"/>
      <c r="B55" s="2273"/>
      <c r="C55" s="2273"/>
      <c r="D55" s="2764"/>
      <c r="E55" s="2764"/>
      <c r="F55" s="2764"/>
      <c r="G55" s="2764"/>
      <c r="H55" s="2764"/>
      <c r="I55" s="2764"/>
      <c r="J55" s="2764"/>
      <c r="K55" s="2764"/>
      <c r="L55" s="2764"/>
      <c r="M55" s="2764"/>
      <c r="N55" s="2764"/>
      <c r="O55" s="2764"/>
      <c r="P55" s="2764"/>
      <c r="Q55" s="2764"/>
      <c r="R55" s="2764"/>
      <c r="S55" s="2764"/>
      <c r="T55" s="2764"/>
      <c r="U55" s="2764"/>
      <c r="V55" s="2764"/>
      <c r="W55" s="2764"/>
      <c r="X55" s="2764"/>
      <c r="Y55" s="2764"/>
      <c r="Z55" s="2764"/>
      <c r="AA55" s="2764"/>
      <c r="AB55" s="2764"/>
      <c r="AC55" s="2764"/>
      <c r="AD55" s="2764"/>
      <c r="AE55" s="2764"/>
      <c r="AF55" s="2764"/>
      <c r="AG55" s="2764"/>
      <c r="AH55" s="2764"/>
      <c r="AI55" s="2764"/>
      <c r="AJ55" s="2764"/>
      <c r="AK55" s="2764"/>
      <c r="AL55" s="2764"/>
      <c r="AM55" s="2764"/>
      <c r="AN55" s="2764"/>
      <c r="AO55" s="2764"/>
      <c r="AP55" s="69"/>
      <c r="AQ55" s="69"/>
      <c r="AR55" s="69"/>
      <c r="AS55" s="69"/>
      <c r="AT55" s="69"/>
      <c r="AU55" s="69"/>
      <c r="AV55" s="69"/>
      <c r="AW55" s="69"/>
      <c r="AX55" s="69"/>
    </row>
    <row r="56" spans="1:50" s="72" customFormat="1" ht="15" customHeight="1">
      <c r="A56" s="2273"/>
      <c r="B56" s="2273"/>
      <c r="C56" s="2273"/>
      <c r="D56" s="2764"/>
      <c r="E56" s="2764"/>
      <c r="F56" s="2764"/>
      <c r="G56" s="2764"/>
      <c r="H56" s="2764"/>
      <c r="I56" s="2764"/>
      <c r="J56" s="2764"/>
      <c r="K56" s="2764"/>
      <c r="L56" s="2764"/>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69"/>
      <c r="AQ56" s="69"/>
      <c r="AR56" s="69"/>
      <c r="AS56" s="69"/>
      <c r="AT56" s="69"/>
      <c r="AU56" s="69"/>
      <c r="AV56" s="69"/>
      <c r="AW56" s="69"/>
      <c r="AX56" s="69"/>
    </row>
    <row r="57" spans="1:50" s="72" customFormat="1" ht="15" customHeight="1">
      <c r="A57" s="2273"/>
      <c r="B57" s="2273"/>
      <c r="C57" s="2273"/>
      <c r="D57" s="2764"/>
      <c r="E57" s="2764"/>
      <c r="F57" s="2764"/>
      <c r="G57" s="2764"/>
      <c r="H57" s="2764"/>
      <c r="I57" s="2764"/>
      <c r="J57" s="2764"/>
      <c r="K57" s="2764"/>
      <c r="L57" s="2764"/>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69"/>
      <c r="AQ57" s="69"/>
      <c r="AR57" s="69"/>
      <c r="AS57" s="69"/>
      <c r="AT57" s="69"/>
      <c r="AU57" s="69"/>
      <c r="AV57" s="69"/>
      <c r="AW57" s="69"/>
      <c r="AX57" s="69"/>
    </row>
    <row r="58" spans="1:50" s="72" customFormat="1" ht="15" customHeight="1">
      <c r="A58" s="2273"/>
      <c r="B58" s="2273"/>
      <c r="C58" s="2273"/>
      <c r="D58" s="2273"/>
      <c r="E58" s="2273"/>
      <c r="F58" s="2273"/>
      <c r="G58" s="2273"/>
      <c r="H58" s="2273"/>
      <c r="I58" s="2273"/>
      <c r="J58" s="2273"/>
      <c r="K58" s="2273"/>
      <c r="L58" s="22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69"/>
      <c r="AQ58" s="69"/>
      <c r="AR58" s="69"/>
      <c r="AS58" s="69"/>
      <c r="AT58" s="69"/>
      <c r="AU58" s="69"/>
      <c r="AV58" s="69"/>
      <c r="AW58" s="69"/>
      <c r="AX58" s="69"/>
    </row>
    <row r="59" spans="1:50" s="72" customFormat="1" ht="11.25" customHeight="1">
      <c r="A59" s="2273"/>
      <c r="B59" s="2273"/>
      <c r="C59" s="2273"/>
      <c r="D59" s="2273"/>
      <c r="E59" s="2273"/>
      <c r="F59" s="2273"/>
      <c r="G59" s="2273"/>
      <c r="H59" s="2273"/>
      <c r="I59" s="2273"/>
      <c r="J59" s="2273"/>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69"/>
      <c r="AQ59" s="69"/>
      <c r="AR59" s="69"/>
      <c r="AS59" s="69"/>
      <c r="AT59" s="69"/>
      <c r="AU59" s="69"/>
      <c r="AV59" s="69"/>
      <c r="AW59" s="69"/>
      <c r="AX59" s="69"/>
    </row>
    <row r="60" spans="1:50" s="72" customFormat="1" ht="15" customHeight="1">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69"/>
      <c r="AQ60" s="69"/>
      <c r="AR60" s="69"/>
      <c r="AS60" s="69"/>
      <c r="AT60" s="69"/>
      <c r="AU60" s="69"/>
      <c r="AV60" s="69"/>
      <c r="AW60" s="69"/>
      <c r="AX60" s="69"/>
    </row>
    <row r="61" spans="1:50" ht="15" hidden="1" customHeight="1">
      <c r="A61" s="301"/>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0"/>
      <c r="AQ61" s="300"/>
      <c r="AR61" s="300"/>
      <c r="AS61" s="300"/>
      <c r="AT61" s="300"/>
      <c r="AU61" s="300"/>
      <c r="AV61" s="300"/>
      <c r="AW61" s="300"/>
      <c r="AX61" s="300"/>
    </row>
    <row r="62" spans="1:50" s="72" customFormat="1" ht="15" customHeight="1">
      <c r="A62" s="307"/>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7"/>
      <c r="AN62" s="307"/>
      <c r="AO62" s="307"/>
      <c r="AP62" s="40"/>
      <c r="AQ62" s="20"/>
      <c r="AR62" s="20"/>
      <c r="AS62" s="20"/>
      <c r="AT62" s="20"/>
      <c r="AU62" s="20"/>
      <c r="AV62" s="20"/>
      <c r="AW62" s="20"/>
      <c r="AX62" s="20"/>
    </row>
    <row r="63" spans="1:50" s="72" customFormat="1" ht="15" customHeight="1">
      <c r="A63" s="307"/>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07"/>
      <c r="AO63" s="307"/>
      <c r="AP63" s="40"/>
      <c r="AQ63" s="20"/>
      <c r="AR63" s="20"/>
      <c r="AS63" s="20"/>
      <c r="AT63" s="20"/>
      <c r="AU63" s="20"/>
      <c r="AV63" s="20"/>
      <c r="AW63" s="20"/>
      <c r="AX63" s="20"/>
    </row>
    <row r="64" spans="1:50" s="72" customFormat="1" ht="15" customHeight="1">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40"/>
      <c r="AQ64" s="20"/>
      <c r="AR64" s="20"/>
      <c r="AS64" s="20"/>
      <c r="AT64" s="20"/>
      <c r="AU64" s="20"/>
      <c r="AV64" s="20"/>
      <c r="AW64" s="20"/>
      <c r="AX64" s="20"/>
    </row>
    <row r="65" spans="1:50" s="72" customFormat="1" ht="15" customHeight="1">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40"/>
      <c r="AQ65" s="20"/>
      <c r="AR65" s="20"/>
      <c r="AS65" s="20"/>
      <c r="AT65" s="20"/>
      <c r="AU65" s="20"/>
      <c r="AV65" s="20"/>
      <c r="AW65" s="20"/>
      <c r="AX65" s="20"/>
    </row>
    <row r="66" spans="1:50" s="72" customFormat="1" ht="15" customHeight="1">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40"/>
      <c r="AQ66" s="20"/>
      <c r="AR66" s="20"/>
      <c r="AS66" s="20"/>
      <c r="AT66" s="20"/>
      <c r="AU66" s="20"/>
      <c r="AV66" s="20"/>
      <c r="AW66" s="20"/>
      <c r="AX66" s="20"/>
    </row>
    <row r="67" spans="1:50" s="72" customFormat="1" ht="15" customHeight="1">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40"/>
      <c r="AQ67" s="20"/>
      <c r="AR67" s="20"/>
      <c r="AS67" s="20"/>
      <c r="AT67" s="20"/>
      <c r="AU67" s="20"/>
      <c r="AV67" s="20"/>
      <c r="AW67" s="20"/>
      <c r="AX67" s="20"/>
    </row>
    <row r="68" spans="1:50" s="72" customFormat="1" ht="15" customHeight="1">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7"/>
      <c r="AO68" s="307"/>
      <c r="AP68" s="40"/>
      <c r="AQ68" s="20"/>
      <c r="AR68" s="20"/>
      <c r="AS68" s="20"/>
      <c r="AT68" s="20"/>
      <c r="AU68" s="20"/>
      <c r="AV68" s="20"/>
      <c r="AW68" s="20"/>
      <c r="AX68" s="20"/>
    </row>
    <row r="69" spans="1:50" s="72" customFormat="1" ht="15" customHeight="1">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40"/>
      <c r="AQ69" s="20"/>
      <c r="AR69" s="20"/>
      <c r="AS69" s="20"/>
      <c r="AT69" s="20"/>
      <c r="AU69" s="20"/>
      <c r="AV69" s="20"/>
      <c r="AW69" s="20"/>
      <c r="AX69" s="20"/>
    </row>
    <row r="70" spans="1:50" s="72" customFormat="1" ht="15" customHeight="1">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40"/>
      <c r="AQ70" s="20"/>
      <c r="AR70" s="20"/>
      <c r="AS70" s="20"/>
      <c r="AT70" s="20"/>
      <c r="AU70" s="20"/>
      <c r="AV70" s="20"/>
      <c r="AW70" s="20"/>
      <c r="AX70" s="20"/>
    </row>
    <row r="71" spans="1:50" s="72" customFormat="1" ht="15" customHeight="1">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40"/>
      <c r="AQ71" s="20"/>
      <c r="AR71" s="20"/>
      <c r="AS71" s="20"/>
      <c r="AT71" s="20"/>
      <c r="AU71" s="20"/>
      <c r="AV71" s="20"/>
      <c r="AW71" s="20"/>
      <c r="AX71" s="20"/>
    </row>
    <row r="72" spans="1:50" s="72" customFormat="1" ht="15" customHeight="1">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40"/>
      <c r="AQ72" s="20"/>
      <c r="AR72" s="20"/>
      <c r="AS72" s="20"/>
      <c r="AT72" s="20"/>
      <c r="AU72" s="20"/>
      <c r="AV72" s="20"/>
      <c r="AW72" s="20"/>
      <c r="AX72" s="20"/>
    </row>
    <row r="73" spans="1:50" s="72" customFormat="1" ht="15" customHeight="1">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40"/>
      <c r="AQ73" s="20"/>
      <c r="AR73" s="20"/>
      <c r="AS73" s="20"/>
      <c r="AT73" s="20"/>
      <c r="AU73" s="20"/>
      <c r="AV73" s="20"/>
      <c r="AW73" s="20"/>
      <c r="AX73" s="20"/>
    </row>
    <row r="74" spans="1:50" s="72" customFormat="1" ht="15" customHeight="1">
      <c r="A74" s="307"/>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40"/>
      <c r="AQ74" s="20"/>
      <c r="AR74" s="20"/>
      <c r="AS74" s="20"/>
      <c r="AT74" s="20"/>
      <c r="AU74" s="20"/>
      <c r="AV74" s="20"/>
      <c r="AW74" s="20"/>
      <c r="AX74" s="20"/>
    </row>
    <row r="75" spans="1:50" s="72" customFormat="1" ht="15" customHeight="1">
      <c r="A75" s="307"/>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40"/>
      <c r="AQ75" s="20"/>
      <c r="AR75" s="20"/>
      <c r="AS75" s="20"/>
      <c r="AT75" s="20"/>
      <c r="AU75" s="20"/>
      <c r="AV75" s="20"/>
      <c r="AW75" s="20"/>
      <c r="AX75" s="20"/>
    </row>
    <row r="76" spans="1:50" s="72" customFormat="1" ht="15" customHeight="1">
      <c r="A76" s="307"/>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40"/>
      <c r="AQ76" s="20"/>
      <c r="AR76" s="20"/>
      <c r="AS76" s="20"/>
      <c r="AT76" s="20"/>
      <c r="AU76" s="20"/>
      <c r="AV76" s="20"/>
      <c r="AW76" s="20"/>
      <c r="AX76" s="20"/>
    </row>
    <row r="77" spans="1:50" s="72" customFormat="1" ht="15" customHeight="1">
      <c r="A77" s="307"/>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40"/>
      <c r="AQ77" s="20"/>
      <c r="AR77" s="20"/>
      <c r="AS77" s="20"/>
      <c r="AT77" s="20"/>
      <c r="AU77" s="20"/>
      <c r="AV77" s="20"/>
      <c r="AW77" s="20"/>
      <c r="AX77" s="20"/>
    </row>
    <row r="78" spans="1:50" s="72" customFormat="1" ht="15" customHeight="1">
      <c r="A78" s="307"/>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40"/>
      <c r="AQ78" s="20"/>
      <c r="AR78" s="20"/>
      <c r="AS78" s="20"/>
      <c r="AT78" s="20"/>
      <c r="AU78" s="20"/>
      <c r="AV78" s="20"/>
      <c r="AW78" s="20"/>
      <c r="AX78" s="20"/>
    </row>
    <row r="79" spans="1:50" s="72" customFormat="1" ht="15" customHeight="1">
      <c r="A79" s="307"/>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7"/>
      <c r="AO79" s="307"/>
      <c r="AP79" s="40"/>
      <c r="AQ79" s="20"/>
      <c r="AR79" s="20"/>
      <c r="AS79" s="20"/>
      <c r="AT79" s="20"/>
      <c r="AU79" s="20"/>
      <c r="AV79" s="20"/>
      <c r="AW79" s="20"/>
      <c r="AX79" s="20"/>
    </row>
    <row r="80" spans="1:50" s="72" customFormat="1" ht="15" customHeight="1">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7"/>
      <c r="AO80" s="307"/>
      <c r="AP80" s="40"/>
      <c r="AQ80" s="20"/>
      <c r="AR80" s="20"/>
      <c r="AS80" s="20"/>
      <c r="AT80" s="20"/>
      <c r="AU80" s="20"/>
      <c r="AV80" s="20"/>
      <c r="AW80" s="20"/>
      <c r="AX80" s="20"/>
    </row>
    <row r="81" spans="1:50" s="72" customFormat="1" ht="15" customHeight="1">
      <c r="A81" s="307"/>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40"/>
      <c r="AQ81" s="20"/>
      <c r="AR81" s="20"/>
      <c r="AS81" s="20"/>
      <c r="AT81" s="20"/>
      <c r="AU81" s="20"/>
      <c r="AV81" s="20"/>
      <c r="AW81" s="20"/>
      <c r="AX81" s="20"/>
    </row>
    <row r="82" spans="1:50" s="72" customFormat="1" ht="15" customHeight="1">
      <c r="A82" s="307"/>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40"/>
      <c r="AQ82" s="20"/>
      <c r="AR82" s="20"/>
      <c r="AS82" s="20"/>
      <c r="AT82" s="20"/>
      <c r="AU82" s="20"/>
      <c r="AV82" s="20"/>
      <c r="AW82" s="20"/>
      <c r="AX82" s="20"/>
    </row>
    <row r="83" spans="1:50" s="72" customFormat="1" ht="15" customHeight="1">
      <c r="A83" s="307"/>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L83" s="307"/>
      <c r="AM83" s="307"/>
      <c r="AN83" s="307"/>
      <c r="AO83" s="307"/>
      <c r="AP83" s="40"/>
      <c r="AQ83" s="20"/>
      <c r="AR83" s="20"/>
      <c r="AS83" s="20"/>
      <c r="AT83" s="20"/>
      <c r="AU83" s="20"/>
      <c r="AV83" s="20"/>
      <c r="AW83" s="20"/>
      <c r="AX83" s="20"/>
    </row>
    <row r="84" spans="1:50" s="72" customFormat="1" ht="15" customHeight="1">
      <c r="A84" s="307"/>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L84" s="307"/>
      <c r="AM84" s="307"/>
      <c r="AN84" s="307"/>
      <c r="AO84" s="307"/>
      <c r="AP84" s="40"/>
      <c r="AQ84" s="20"/>
      <c r="AR84" s="20"/>
      <c r="AS84" s="20"/>
      <c r="AT84" s="20"/>
      <c r="AU84" s="20"/>
      <c r="AV84" s="20"/>
      <c r="AW84" s="20"/>
      <c r="AX84" s="20"/>
    </row>
    <row r="85" spans="1:50" s="72" customFormat="1" ht="15" customHeight="1">
      <c r="A85" s="307"/>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307"/>
      <c r="AN85" s="307"/>
      <c r="AO85" s="307"/>
      <c r="AP85" s="40"/>
      <c r="AQ85" s="20"/>
      <c r="AR85" s="20"/>
      <c r="AS85" s="20"/>
      <c r="AT85" s="20"/>
      <c r="AU85" s="20"/>
      <c r="AV85" s="20"/>
      <c r="AW85" s="20"/>
      <c r="AX85" s="20"/>
    </row>
    <row r="86" spans="1:50" s="72" customFormat="1" ht="15" customHeight="1">
      <c r="A86" s="307"/>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7"/>
      <c r="AM86" s="307"/>
      <c r="AN86" s="307"/>
      <c r="AO86" s="307"/>
      <c r="AP86" s="40"/>
      <c r="AQ86" s="20"/>
      <c r="AR86" s="20"/>
      <c r="AS86" s="20"/>
      <c r="AT86" s="20"/>
      <c r="AU86" s="20"/>
      <c r="AV86" s="20"/>
      <c r="AW86" s="20"/>
      <c r="AX86" s="20"/>
    </row>
    <row r="87" spans="1:50" s="72" customFormat="1" ht="15" customHeight="1">
      <c r="A87" s="307"/>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40"/>
      <c r="AQ87" s="20"/>
      <c r="AR87" s="20"/>
      <c r="AS87" s="20"/>
      <c r="AT87" s="20"/>
      <c r="AU87" s="20"/>
      <c r="AV87" s="20"/>
      <c r="AW87" s="20"/>
      <c r="AX87" s="20"/>
    </row>
    <row r="88" spans="1:50" s="72" customFormat="1" ht="15" customHeight="1">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7"/>
      <c r="AM88" s="307"/>
      <c r="AN88" s="307"/>
      <c r="AO88" s="307"/>
      <c r="AP88" s="40"/>
      <c r="AQ88" s="20"/>
      <c r="AR88" s="20"/>
      <c r="AS88" s="20"/>
      <c r="AT88" s="20"/>
      <c r="AU88" s="20"/>
      <c r="AV88" s="20"/>
      <c r="AW88" s="20"/>
      <c r="AX88" s="20"/>
    </row>
    <row r="89" spans="1:50" s="72" customFormat="1" ht="15" customHeight="1">
      <c r="A89" s="307"/>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40"/>
      <c r="AQ89" s="20"/>
      <c r="AR89" s="20"/>
      <c r="AS89" s="20"/>
      <c r="AT89" s="20"/>
      <c r="AU89" s="20"/>
      <c r="AV89" s="20"/>
      <c r="AW89" s="20"/>
      <c r="AX89" s="20"/>
    </row>
    <row r="90" spans="1:50" s="72" customFormat="1" ht="15" customHeight="1">
      <c r="A90" s="307"/>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L90" s="307"/>
      <c r="AM90" s="307"/>
      <c r="AN90" s="307"/>
      <c r="AO90" s="307"/>
      <c r="AP90" s="40"/>
      <c r="AQ90" s="20"/>
      <c r="AR90" s="20"/>
      <c r="AS90" s="20"/>
      <c r="AT90" s="20"/>
      <c r="AU90" s="20"/>
      <c r="AV90" s="20"/>
      <c r="AW90" s="20"/>
      <c r="AX90" s="20"/>
    </row>
    <row r="91" spans="1:50" s="72" customFormat="1" ht="15" customHeight="1">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40"/>
      <c r="AQ91" s="20"/>
      <c r="AR91" s="20"/>
      <c r="AS91" s="20"/>
      <c r="AT91" s="20"/>
      <c r="AU91" s="20"/>
      <c r="AV91" s="20"/>
      <c r="AW91" s="20"/>
      <c r="AX91" s="20"/>
    </row>
    <row r="92" spans="1:50" s="72" customFormat="1" ht="15" customHeight="1">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40"/>
      <c r="AQ92" s="20"/>
      <c r="AR92" s="20"/>
      <c r="AS92" s="20"/>
      <c r="AT92" s="20"/>
      <c r="AU92" s="20"/>
      <c r="AV92" s="20"/>
      <c r="AW92" s="20"/>
      <c r="AX92" s="20"/>
    </row>
    <row r="93" spans="1:50" s="72" customFormat="1" ht="15" customHeight="1">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40"/>
      <c r="AQ93" s="20"/>
      <c r="AR93" s="20"/>
      <c r="AS93" s="20"/>
      <c r="AT93" s="20"/>
      <c r="AU93" s="20"/>
      <c r="AV93" s="20"/>
      <c r="AW93" s="20"/>
      <c r="AX93" s="20"/>
    </row>
    <row r="94" spans="1:50" s="72" customFormat="1" ht="15" customHeight="1">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40"/>
      <c r="AQ94" s="20"/>
      <c r="AR94" s="20"/>
      <c r="AS94" s="20"/>
      <c r="AT94" s="20"/>
      <c r="AU94" s="20"/>
      <c r="AV94" s="20"/>
      <c r="AW94" s="20"/>
      <c r="AX94" s="20"/>
    </row>
    <row r="95" spans="1:50" s="72" customFormat="1" ht="15" customHeight="1">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40"/>
      <c r="AQ95" s="20"/>
      <c r="AR95" s="20"/>
      <c r="AS95" s="20"/>
      <c r="AT95" s="20"/>
      <c r="AU95" s="20"/>
      <c r="AV95" s="20"/>
      <c r="AW95" s="20"/>
      <c r="AX95" s="20"/>
    </row>
    <row r="96" spans="1:50" s="72" customFormat="1" ht="15" customHeight="1">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40"/>
      <c r="AQ96" s="20"/>
      <c r="AR96" s="20"/>
      <c r="AS96" s="20"/>
      <c r="AT96" s="20"/>
      <c r="AU96" s="20"/>
      <c r="AV96" s="20"/>
      <c r="AW96" s="20"/>
      <c r="AX96" s="20"/>
    </row>
    <row r="97" spans="1:50" s="72" customFormat="1" ht="15" customHeight="1">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40"/>
      <c r="AQ97" s="20"/>
      <c r="AR97" s="20"/>
      <c r="AS97" s="20"/>
      <c r="AT97" s="20"/>
      <c r="AU97" s="20"/>
      <c r="AV97" s="20"/>
      <c r="AW97" s="20"/>
      <c r="AX97" s="20"/>
    </row>
    <row r="98" spans="1:50" s="72" customFormat="1" ht="15" customHeight="1">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40"/>
      <c r="AQ98" s="20"/>
      <c r="AR98" s="20"/>
      <c r="AS98" s="20"/>
      <c r="AT98" s="20"/>
      <c r="AU98" s="20"/>
      <c r="AV98" s="20"/>
      <c r="AW98" s="20"/>
      <c r="AX98" s="20"/>
    </row>
  </sheetData>
  <sheetProtection password="85FE" sheet="1" scenarios="1" selectLockedCells="1"/>
  <mergeCells count="26">
    <mergeCell ref="D8:Z8"/>
    <mergeCell ref="AA8:AD8"/>
    <mergeCell ref="AE8:AK8"/>
    <mergeCell ref="D9:AL9"/>
    <mergeCell ref="Q5:Z6"/>
    <mergeCell ref="AA5:AL5"/>
    <mergeCell ref="AA6:AL6"/>
    <mergeCell ref="D7:P7"/>
    <mergeCell ref="Q7:Z7"/>
    <mergeCell ref="AA7:AL7"/>
    <mergeCell ref="AQ9:AW9"/>
    <mergeCell ref="A58:AO59"/>
    <mergeCell ref="I11:AL11"/>
    <mergeCell ref="E32:AL32"/>
    <mergeCell ref="D33:AL33"/>
    <mergeCell ref="H34:O34"/>
    <mergeCell ref="P34:AL34"/>
    <mergeCell ref="D55:AL57"/>
    <mergeCell ref="A1:C57"/>
    <mergeCell ref="D1:AL4"/>
    <mergeCell ref="AQ10:AW15"/>
    <mergeCell ref="E10:L10"/>
    <mergeCell ref="M10:AL10"/>
    <mergeCell ref="D11:H11"/>
    <mergeCell ref="AM1:AO57"/>
    <mergeCell ref="D5:P6"/>
  </mergeCells>
  <phoneticPr fontId="16"/>
  <dataValidations count="2">
    <dataValidation imeMode="hiragana" allowBlank="1" showInputMessage="1" showErrorMessage="1" sqref="AQ10" xr:uid="{00000000-0002-0000-1700-000000000000}"/>
    <dataValidation imeMode="hiragana" allowBlank="1" showInputMessage="1" sqref="A1:B1 AP1 AA6:AA8 AL8 AM1 AQ17:AW20 AY1:XFD16 BF17:XFD20 A62:AP1048576 AY21:XFD1048576" xr:uid="{00000000-0002-0000-17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00"/>
    <pageSetUpPr autoPageBreaks="0" fitToPage="1"/>
  </sheetPr>
  <dimension ref="A1:AY99"/>
  <sheetViews>
    <sheetView showRowColHeaders="0" workbookViewId="0">
      <selection activeCell="D12" sqref="D12"/>
    </sheetView>
  </sheetViews>
  <sheetFormatPr defaultColWidth="2.5" defaultRowHeight="15" customHeight="1"/>
  <cols>
    <col min="1" max="41" width="2.5" style="206" customWidth="1"/>
    <col min="42" max="42" width="2.5" style="12" customWidth="1"/>
    <col min="43" max="50" width="2.5" style="1" customWidth="1"/>
    <col min="51" max="16384" width="2.5" style="205"/>
  </cols>
  <sheetData>
    <row r="1" spans="1:51" s="72" customFormat="1" ht="15" customHeight="1">
      <c r="A1" s="2273"/>
      <c r="B1" s="2273"/>
      <c r="C1" s="2273"/>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69"/>
      <c r="AQ1" s="69"/>
      <c r="AR1" s="69"/>
      <c r="AS1" s="69"/>
      <c r="AT1" s="69"/>
      <c r="AU1" s="69"/>
      <c r="AV1" s="69"/>
      <c r="AW1" s="69"/>
      <c r="AX1" s="69"/>
    </row>
    <row r="2" spans="1:51" s="72" customFormat="1" ht="15" customHeight="1">
      <c r="A2" s="2273"/>
      <c r="B2" s="2273"/>
      <c r="C2" s="2273"/>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69"/>
      <c r="AQ2" s="69"/>
      <c r="AR2" s="69"/>
      <c r="AS2" s="69"/>
      <c r="AT2" s="69"/>
      <c r="AU2" s="69"/>
      <c r="AV2" s="69"/>
      <c r="AW2" s="69"/>
      <c r="AX2" s="69"/>
    </row>
    <row r="3" spans="1:51" s="72" customFormat="1" ht="15" customHeight="1">
      <c r="A3" s="2273"/>
      <c r="B3" s="2273"/>
      <c r="C3" s="2273"/>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69"/>
      <c r="AQ3" s="69"/>
      <c r="AR3" s="69"/>
      <c r="AS3" s="69"/>
      <c r="AT3" s="69"/>
      <c r="AU3" s="69"/>
      <c r="AV3" s="69"/>
      <c r="AW3" s="69"/>
      <c r="AX3" s="69"/>
    </row>
    <row r="4" spans="1:51" s="72" customFormat="1" ht="15" customHeight="1">
      <c r="A4" s="2273"/>
      <c r="B4" s="2273"/>
      <c r="C4" s="2273"/>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69"/>
      <c r="AQ4" s="69"/>
      <c r="AR4" s="69"/>
      <c r="AS4" s="69"/>
      <c r="AT4" s="69"/>
      <c r="AU4" s="69"/>
      <c r="AV4" s="69"/>
      <c r="AW4" s="69"/>
      <c r="AX4" s="69"/>
    </row>
    <row r="5" spans="1:51" s="72" customFormat="1" ht="15" customHeight="1">
      <c r="A5" s="2273"/>
      <c r="B5" s="2273"/>
      <c r="C5" s="2273"/>
      <c r="D5" s="2764"/>
      <c r="E5" s="2764"/>
      <c r="F5" s="2764"/>
      <c r="G5" s="2764"/>
      <c r="H5" s="2764"/>
      <c r="I5" s="2764"/>
      <c r="J5" s="2764"/>
      <c r="K5" s="2764"/>
      <c r="L5" s="2764"/>
      <c r="M5" s="2764"/>
      <c r="N5" s="2764"/>
      <c r="O5" s="2764"/>
      <c r="P5" s="2764"/>
      <c r="Q5" s="2776" t="s">
        <v>1530</v>
      </c>
      <c r="R5" s="2776"/>
      <c r="S5" s="2776"/>
      <c r="T5" s="2776"/>
      <c r="U5" s="2776"/>
      <c r="V5" s="2776"/>
      <c r="W5" s="2776"/>
      <c r="X5" s="2776"/>
      <c r="Y5" s="2776"/>
      <c r="Z5" s="2776"/>
      <c r="AA5" s="2777"/>
      <c r="AB5" s="2777"/>
      <c r="AC5" s="2777"/>
      <c r="AD5" s="2777"/>
      <c r="AE5" s="2777"/>
      <c r="AF5" s="2777"/>
      <c r="AG5" s="2777"/>
      <c r="AH5" s="2777"/>
      <c r="AI5" s="2777"/>
      <c r="AJ5" s="2777"/>
      <c r="AK5" s="2777"/>
      <c r="AL5" s="2777"/>
      <c r="AM5" s="2764"/>
      <c r="AN5" s="2764"/>
      <c r="AO5" s="2764"/>
      <c r="AP5" s="69"/>
      <c r="AQ5" s="69"/>
      <c r="AR5" s="69"/>
      <c r="AS5" s="69"/>
      <c r="AT5" s="69"/>
      <c r="AU5" s="69"/>
      <c r="AV5" s="69"/>
      <c r="AW5" s="69"/>
      <c r="AX5" s="69"/>
    </row>
    <row r="6" spans="1:51" s="72" customFormat="1" ht="15" customHeight="1">
      <c r="A6" s="2273"/>
      <c r="B6" s="2273"/>
      <c r="C6" s="2273"/>
      <c r="D6" s="2764"/>
      <c r="E6" s="2764"/>
      <c r="F6" s="2764"/>
      <c r="G6" s="2764"/>
      <c r="H6" s="2764"/>
      <c r="I6" s="2764"/>
      <c r="J6" s="2764"/>
      <c r="K6" s="2764"/>
      <c r="L6" s="2764"/>
      <c r="M6" s="2764"/>
      <c r="N6" s="2764"/>
      <c r="O6" s="2764"/>
      <c r="P6" s="2764"/>
      <c r="Q6" s="2776"/>
      <c r="R6" s="2776"/>
      <c r="S6" s="2776"/>
      <c r="T6" s="2776"/>
      <c r="U6" s="2776"/>
      <c r="V6" s="2776"/>
      <c r="W6" s="2776"/>
      <c r="X6" s="2776"/>
      <c r="Y6" s="2776"/>
      <c r="Z6" s="2776"/>
      <c r="AA6" s="2778" t="s">
        <v>997</v>
      </c>
      <c r="AB6" s="2778"/>
      <c r="AC6" s="2778"/>
      <c r="AD6" s="2778"/>
      <c r="AE6" s="2778"/>
      <c r="AF6" s="2778"/>
      <c r="AG6" s="2778"/>
      <c r="AH6" s="2778"/>
      <c r="AI6" s="2778"/>
      <c r="AJ6" s="2778"/>
      <c r="AK6" s="2778"/>
      <c r="AL6" s="2778"/>
      <c r="AM6" s="2764"/>
      <c r="AN6" s="2764"/>
      <c r="AO6" s="2764"/>
      <c r="AP6" s="69"/>
      <c r="AQ6" s="69"/>
      <c r="AR6" s="69"/>
      <c r="AS6" s="69"/>
      <c r="AT6" s="69"/>
      <c r="AU6" s="69"/>
      <c r="AV6" s="69"/>
      <c r="AW6" s="69"/>
      <c r="AX6" s="69"/>
    </row>
    <row r="7" spans="1:51" s="72" customFormat="1" ht="15" customHeight="1">
      <c r="A7" s="2273"/>
      <c r="B7" s="2273"/>
      <c r="C7" s="2273"/>
      <c r="D7" s="2764"/>
      <c r="E7" s="2764"/>
      <c r="F7" s="2764"/>
      <c r="G7" s="2764"/>
      <c r="H7" s="2764"/>
      <c r="I7" s="2764"/>
      <c r="J7" s="2764"/>
      <c r="K7" s="2764"/>
      <c r="L7" s="2764"/>
      <c r="M7" s="2764"/>
      <c r="N7" s="2764"/>
      <c r="O7" s="2764"/>
      <c r="P7" s="2764"/>
      <c r="Q7" s="2779" t="s">
        <v>1541</v>
      </c>
      <c r="R7" s="2779"/>
      <c r="S7" s="2779"/>
      <c r="T7" s="2779"/>
      <c r="U7" s="2779"/>
      <c r="V7" s="2779"/>
      <c r="W7" s="2779"/>
      <c r="X7" s="2779"/>
      <c r="Y7" s="2779"/>
      <c r="Z7" s="2779"/>
      <c r="AA7" s="2778" t="s">
        <v>998</v>
      </c>
      <c r="AB7" s="2778"/>
      <c r="AC7" s="2778"/>
      <c r="AD7" s="2778"/>
      <c r="AE7" s="2778"/>
      <c r="AF7" s="2778"/>
      <c r="AG7" s="2778"/>
      <c r="AH7" s="2778"/>
      <c r="AI7" s="2778"/>
      <c r="AJ7" s="2778"/>
      <c r="AK7" s="2778"/>
      <c r="AL7" s="2778"/>
      <c r="AM7" s="2764"/>
      <c r="AN7" s="2764"/>
      <c r="AO7" s="2764"/>
      <c r="AP7" s="69"/>
      <c r="AQ7" s="69"/>
      <c r="AR7" s="69"/>
      <c r="AS7" s="69"/>
      <c r="AT7" s="69"/>
      <c r="AU7" s="69"/>
      <c r="AV7" s="69"/>
      <c r="AW7" s="69"/>
      <c r="AX7" s="69"/>
    </row>
    <row r="8" spans="1:51" s="72" customFormat="1" ht="15" customHeight="1" thickBot="1">
      <c r="A8" s="2273"/>
      <c r="B8" s="2273"/>
      <c r="C8" s="2273"/>
      <c r="D8" s="2764"/>
      <c r="E8" s="2764"/>
      <c r="F8" s="2764"/>
      <c r="G8" s="2764"/>
      <c r="H8" s="2764"/>
      <c r="I8" s="2764"/>
      <c r="J8" s="2764"/>
      <c r="K8" s="2764"/>
      <c r="L8" s="2764"/>
      <c r="M8" s="2764"/>
      <c r="N8" s="2764"/>
      <c r="O8" s="2764"/>
      <c r="P8" s="2764"/>
      <c r="Q8" s="2764"/>
      <c r="R8" s="2764"/>
      <c r="S8" s="2764"/>
      <c r="T8" s="2764"/>
      <c r="U8" s="2764"/>
      <c r="V8" s="2764"/>
      <c r="W8" s="2764"/>
      <c r="X8" s="2764"/>
      <c r="Y8" s="2764"/>
      <c r="Z8" s="2764"/>
      <c r="AA8" s="2774" t="s">
        <v>982</v>
      </c>
      <c r="AB8" s="2774"/>
      <c r="AC8" s="2774"/>
      <c r="AD8" s="2774"/>
      <c r="AE8" s="2775">
        <f>★入力画面!$M$18</f>
        <v>0</v>
      </c>
      <c r="AF8" s="2775"/>
      <c r="AG8" s="2775"/>
      <c r="AH8" s="2775"/>
      <c r="AI8" s="2775"/>
      <c r="AJ8" s="2775"/>
      <c r="AK8" s="2775"/>
      <c r="AL8" s="350" t="s">
        <v>983</v>
      </c>
      <c r="AM8" s="2764"/>
      <c r="AN8" s="2764"/>
      <c r="AO8" s="2764"/>
      <c r="AP8" s="69"/>
      <c r="AQ8" s="69"/>
      <c r="AR8" s="69"/>
      <c r="AS8" s="69"/>
      <c r="AT8" s="69"/>
      <c r="AU8" s="69"/>
      <c r="AV8" s="69"/>
      <c r="AW8" s="69"/>
      <c r="AX8" s="69"/>
    </row>
    <row r="9" spans="1:51" s="72" customFormat="1" ht="15" customHeight="1" thickBot="1">
      <c r="A9" s="2273"/>
      <c r="B9" s="2273"/>
      <c r="C9" s="2273"/>
      <c r="D9" s="2764"/>
      <c r="E9" s="2764"/>
      <c r="F9" s="2764"/>
      <c r="G9" s="2764"/>
      <c r="H9" s="2764"/>
      <c r="I9" s="2764"/>
      <c r="J9" s="2764"/>
      <c r="K9" s="2764"/>
      <c r="L9" s="2764"/>
      <c r="M9" s="2764"/>
      <c r="N9" s="2764"/>
      <c r="O9" s="2764"/>
      <c r="P9" s="2764"/>
      <c r="Q9" s="2764"/>
      <c r="R9" s="2764"/>
      <c r="S9" s="2764"/>
      <c r="T9" s="2764"/>
      <c r="U9" s="2764"/>
      <c r="V9" s="2764"/>
      <c r="W9" s="2764"/>
      <c r="X9" s="2764"/>
      <c r="Y9" s="2764"/>
      <c r="Z9" s="2764"/>
      <c r="AA9" s="2764"/>
      <c r="AB9" s="2764"/>
      <c r="AC9" s="2764"/>
      <c r="AD9" s="2764"/>
      <c r="AE9" s="2764"/>
      <c r="AF9" s="2764"/>
      <c r="AG9" s="2764"/>
      <c r="AH9" s="2764"/>
      <c r="AI9" s="2764"/>
      <c r="AJ9" s="2764"/>
      <c r="AK9" s="2764"/>
      <c r="AL9" s="2764"/>
      <c r="AM9" s="2764"/>
      <c r="AN9" s="2764"/>
      <c r="AO9" s="2764"/>
      <c r="AP9" s="204"/>
      <c r="AQ9" s="2300" t="s">
        <v>1540</v>
      </c>
      <c r="AR9" s="2301"/>
      <c r="AS9" s="2301"/>
      <c r="AT9" s="2301"/>
      <c r="AU9" s="2301"/>
      <c r="AV9" s="2301"/>
      <c r="AW9" s="2302"/>
      <c r="AX9" s="204"/>
      <c r="AY9" s="309"/>
    </row>
    <row r="10" spans="1:51" s="72" customFormat="1" ht="22.5" customHeight="1" thickBot="1">
      <c r="A10" s="2273"/>
      <c r="B10" s="2273"/>
      <c r="C10" s="2273"/>
      <c r="D10" s="351"/>
      <c r="E10" s="351"/>
      <c r="F10" s="351"/>
      <c r="G10" s="351"/>
      <c r="H10" s="2765" t="s">
        <v>1542</v>
      </c>
      <c r="I10" s="2766"/>
      <c r="J10" s="2766"/>
      <c r="K10" s="2766"/>
      <c r="L10" s="2766"/>
      <c r="M10" s="2766"/>
      <c r="N10" s="2766"/>
      <c r="O10" s="2767"/>
      <c r="P10" s="2780" t="s">
        <v>1543</v>
      </c>
      <c r="Q10" s="2781"/>
      <c r="R10" s="2781"/>
      <c r="S10" s="2781"/>
      <c r="T10" s="2781"/>
      <c r="U10" s="2781"/>
      <c r="V10" s="2781"/>
      <c r="W10" s="2781"/>
      <c r="X10" s="2781"/>
      <c r="Y10" s="2781"/>
      <c r="Z10" s="2781"/>
      <c r="AA10" s="2781"/>
      <c r="AB10" s="2781"/>
      <c r="AC10" s="2781"/>
      <c r="AD10" s="2781"/>
      <c r="AE10" s="2781"/>
      <c r="AF10" s="2781"/>
      <c r="AG10" s="2781"/>
      <c r="AH10" s="2781"/>
      <c r="AI10" s="2781"/>
      <c r="AJ10" s="2781"/>
      <c r="AK10" s="2781"/>
      <c r="AL10" s="2781"/>
      <c r="AM10" s="2764"/>
      <c r="AN10" s="2764"/>
      <c r="AO10" s="2764"/>
      <c r="AP10" s="204"/>
      <c r="AQ10" s="2303" t="s">
        <v>1742</v>
      </c>
      <c r="AR10" s="2304"/>
      <c r="AS10" s="2304"/>
      <c r="AT10" s="2304"/>
      <c r="AU10" s="2304"/>
      <c r="AV10" s="2304"/>
      <c r="AW10" s="2305"/>
      <c r="AX10" s="204"/>
      <c r="AY10" s="309"/>
    </row>
    <row r="11" spans="1:51" s="72" customFormat="1" ht="15" customHeight="1">
      <c r="A11" s="2273"/>
      <c r="B11" s="2273"/>
      <c r="C11" s="2273"/>
      <c r="D11" s="353"/>
      <c r="E11" s="353"/>
      <c r="F11" s="353"/>
      <c r="G11" s="353"/>
      <c r="H11" s="353"/>
      <c r="I11" s="354"/>
      <c r="J11" s="354"/>
      <c r="K11" s="354"/>
      <c r="L11" s="354"/>
      <c r="M11" s="354"/>
      <c r="N11" s="354"/>
      <c r="O11" s="354"/>
      <c r="P11" s="2762" t="s">
        <v>1544</v>
      </c>
      <c r="Q11" s="2762"/>
      <c r="R11" s="2762"/>
      <c r="S11" s="2762"/>
      <c r="T11" s="2762"/>
      <c r="U11" s="2762"/>
      <c r="V11" s="2762"/>
      <c r="W11" s="2762"/>
      <c r="X11" s="2762"/>
      <c r="Y11" s="2762"/>
      <c r="Z11" s="2762"/>
      <c r="AA11" s="2762"/>
      <c r="AB11" s="2762"/>
      <c r="AC11" s="2762"/>
      <c r="AD11" s="2762"/>
      <c r="AE11" s="2762"/>
      <c r="AF11" s="2762"/>
      <c r="AG11" s="2762"/>
      <c r="AH11" s="2762"/>
      <c r="AI11" s="2762"/>
      <c r="AJ11" s="2762"/>
      <c r="AK11" s="2762"/>
      <c r="AL11" s="2762"/>
      <c r="AM11" s="2764"/>
      <c r="AN11" s="2764"/>
      <c r="AO11" s="2764"/>
      <c r="AP11" s="204"/>
      <c r="AQ11" s="2306"/>
      <c r="AR11" s="2307"/>
      <c r="AS11" s="2307"/>
      <c r="AT11" s="2307"/>
      <c r="AU11" s="2307"/>
      <c r="AV11" s="2307"/>
      <c r="AW11" s="2308"/>
      <c r="AX11" s="204"/>
      <c r="AY11" s="309"/>
    </row>
    <row r="12" spans="1:51" s="72" customFormat="1" ht="15" customHeight="1">
      <c r="A12" s="2273"/>
      <c r="B12" s="2273"/>
      <c r="C12" s="2273"/>
      <c r="D12" s="336"/>
      <c r="E12" s="336"/>
      <c r="F12" s="336"/>
      <c r="G12" s="336"/>
      <c r="H12" s="336"/>
      <c r="I12" s="336"/>
      <c r="J12" s="336"/>
      <c r="K12" s="336"/>
      <c r="L12" s="336"/>
      <c r="M12" s="336"/>
      <c r="N12" s="336"/>
      <c r="O12" s="336"/>
      <c r="P12" s="336"/>
      <c r="Q12" s="336"/>
      <c r="R12" s="336"/>
      <c r="S12" s="336"/>
      <c r="T12" s="336"/>
      <c r="U12" s="336"/>
      <c r="V12" s="336"/>
      <c r="W12" s="336"/>
      <c r="X12" s="335"/>
      <c r="Y12" s="335"/>
      <c r="Z12" s="335"/>
      <c r="AA12" s="335"/>
      <c r="AB12" s="335"/>
      <c r="AC12" s="335"/>
      <c r="AD12" s="335"/>
      <c r="AE12" s="335"/>
      <c r="AF12" s="335"/>
      <c r="AG12" s="335"/>
      <c r="AH12" s="352"/>
      <c r="AI12" s="352"/>
      <c r="AJ12" s="352"/>
      <c r="AK12" s="352"/>
      <c r="AL12" s="336"/>
      <c r="AM12" s="2764"/>
      <c r="AN12" s="2764"/>
      <c r="AO12" s="2764"/>
      <c r="AP12" s="204"/>
      <c r="AQ12" s="2306"/>
      <c r="AR12" s="2307"/>
      <c r="AS12" s="2307"/>
      <c r="AT12" s="2307"/>
      <c r="AU12" s="2307"/>
      <c r="AV12" s="2307"/>
      <c r="AW12" s="2308"/>
      <c r="AX12" s="204"/>
      <c r="AY12" s="309"/>
    </row>
    <row r="13" spans="1:51" s="72" customFormat="1" ht="15" customHeight="1">
      <c r="A13" s="2273"/>
      <c r="B13" s="2273"/>
      <c r="C13" s="2273"/>
      <c r="D13" s="336"/>
      <c r="E13" s="336"/>
      <c r="F13" s="336"/>
      <c r="G13" s="336"/>
      <c r="H13" s="336"/>
      <c r="I13" s="336"/>
      <c r="J13" s="336"/>
      <c r="K13" s="336"/>
      <c r="L13" s="336"/>
      <c r="M13" s="336"/>
      <c r="N13" s="336"/>
      <c r="O13" s="336"/>
      <c r="P13" s="336"/>
      <c r="Q13" s="336"/>
      <c r="R13" s="336"/>
      <c r="S13" s="336"/>
      <c r="T13" s="336"/>
      <c r="U13" s="336"/>
      <c r="V13" s="336"/>
      <c r="W13" s="336"/>
      <c r="X13" s="335"/>
      <c r="Y13" s="335"/>
      <c r="Z13" s="335"/>
      <c r="AA13" s="335"/>
      <c r="AB13" s="335"/>
      <c r="AC13" s="335"/>
      <c r="AD13" s="335"/>
      <c r="AE13" s="335"/>
      <c r="AF13" s="335"/>
      <c r="AG13" s="335"/>
      <c r="AH13" s="352"/>
      <c r="AI13" s="352"/>
      <c r="AJ13" s="352"/>
      <c r="AK13" s="352"/>
      <c r="AL13" s="336"/>
      <c r="AM13" s="2764"/>
      <c r="AN13" s="2764"/>
      <c r="AO13" s="2764"/>
      <c r="AP13" s="204"/>
      <c r="AQ13" s="2306"/>
      <c r="AR13" s="2307"/>
      <c r="AS13" s="2307"/>
      <c r="AT13" s="2307"/>
      <c r="AU13" s="2307"/>
      <c r="AV13" s="2307"/>
      <c r="AW13" s="2308"/>
      <c r="AX13" s="204"/>
      <c r="AY13" s="309"/>
    </row>
    <row r="14" spans="1:51" s="72" customFormat="1" ht="15" customHeight="1">
      <c r="A14" s="2273"/>
      <c r="B14" s="2273"/>
      <c r="C14" s="2273"/>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52"/>
      <c r="AF14" s="352"/>
      <c r="AG14" s="352"/>
      <c r="AH14" s="352"/>
      <c r="AI14" s="352"/>
      <c r="AJ14" s="352"/>
      <c r="AK14" s="352"/>
      <c r="AL14" s="336"/>
      <c r="AM14" s="2764"/>
      <c r="AN14" s="2764"/>
      <c r="AO14" s="2764"/>
      <c r="AP14" s="204"/>
      <c r="AQ14" s="2306"/>
      <c r="AR14" s="2307"/>
      <c r="AS14" s="2307"/>
      <c r="AT14" s="2307"/>
      <c r="AU14" s="2307"/>
      <c r="AV14" s="2307"/>
      <c r="AW14" s="2308"/>
      <c r="AX14" s="204"/>
      <c r="AY14" s="309"/>
    </row>
    <row r="15" spans="1:51" s="72" customFormat="1" ht="15" customHeight="1" thickBot="1">
      <c r="A15" s="2273"/>
      <c r="B15" s="2273"/>
      <c r="C15" s="2273"/>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2764"/>
      <c r="AN15" s="2764"/>
      <c r="AO15" s="2764"/>
      <c r="AP15" s="204"/>
      <c r="AQ15" s="2309"/>
      <c r="AR15" s="2310"/>
      <c r="AS15" s="2310"/>
      <c r="AT15" s="2310"/>
      <c r="AU15" s="2310"/>
      <c r="AV15" s="2310"/>
      <c r="AW15" s="2311"/>
      <c r="AX15" s="204"/>
      <c r="AY15" s="309"/>
    </row>
    <row r="16" spans="1:51" s="72" customFormat="1" ht="15" customHeight="1">
      <c r="A16" s="2273"/>
      <c r="B16" s="2273"/>
      <c r="C16" s="2273"/>
      <c r="D16" s="336"/>
      <c r="E16" s="336"/>
      <c r="F16" s="336"/>
      <c r="G16" s="336"/>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2764"/>
      <c r="AN16" s="2764"/>
      <c r="AO16" s="2764"/>
      <c r="AP16" s="204"/>
      <c r="AQ16" s="309"/>
      <c r="AR16" s="309"/>
      <c r="AS16" s="309"/>
      <c r="AT16" s="309"/>
      <c r="AU16" s="309"/>
      <c r="AV16" s="309"/>
      <c r="AW16" s="309"/>
      <c r="AX16" s="204"/>
      <c r="AY16" s="309"/>
    </row>
    <row r="17" spans="1:51" s="72" customFormat="1" ht="15" customHeight="1">
      <c r="A17" s="2273"/>
      <c r="B17" s="2273"/>
      <c r="C17" s="2273"/>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2764"/>
      <c r="AN17" s="2764"/>
      <c r="AO17" s="2764"/>
      <c r="AP17" s="204"/>
      <c r="AQ17" s="309"/>
      <c r="AX17" s="204"/>
    </row>
    <row r="18" spans="1:51" s="72" customFormat="1" ht="15" customHeight="1">
      <c r="A18" s="2273"/>
      <c r="B18" s="2273"/>
      <c r="C18" s="2273"/>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2764"/>
      <c r="AN18" s="2764"/>
      <c r="AO18" s="2764"/>
      <c r="AP18" s="204"/>
      <c r="AQ18" s="309"/>
      <c r="AX18" s="204"/>
    </row>
    <row r="19" spans="1:51" s="72" customFormat="1" ht="15" customHeight="1">
      <c r="A19" s="2273"/>
      <c r="B19" s="2273"/>
      <c r="C19" s="2273"/>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2764"/>
      <c r="AN19" s="2764"/>
      <c r="AO19" s="2764"/>
      <c r="AP19" s="204"/>
      <c r="AQ19" s="309"/>
      <c r="AX19" s="204"/>
    </row>
    <row r="20" spans="1:51" s="72" customFormat="1" ht="15" customHeight="1">
      <c r="A20" s="2273"/>
      <c r="B20" s="2273"/>
      <c r="C20" s="2273"/>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2764"/>
      <c r="AN20" s="2764"/>
      <c r="AO20" s="2764"/>
      <c r="AP20" s="204"/>
      <c r="AQ20" s="309"/>
      <c r="AX20" s="204"/>
    </row>
    <row r="21" spans="1:51" s="72" customFormat="1" ht="15" customHeight="1">
      <c r="A21" s="2273"/>
      <c r="B21" s="2273"/>
      <c r="C21" s="2273"/>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2764"/>
      <c r="AN21" s="2764"/>
      <c r="AO21" s="2764"/>
      <c r="AP21" s="204"/>
      <c r="AQ21" s="309"/>
      <c r="AR21" s="309"/>
      <c r="AS21" s="309"/>
      <c r="AT21" s="309"/>
      <c r="AU21" s="309"/>
      <c r="AV21" s="309"/>
      <c r="AW21" s="309"/>
      <c r="AX21" s="204"/>
      <c r="AY21" s="309"/>
    </row>
    <row r="22" spans="1:51" s="72" customFormat="1" ht="15" customHeight="1">
      <c r="A22" s="2273"/>
      <c r="B22" s="2273"/>
      <c r="C22" s="2273"/>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2764"/>
      <c r="AN22" s="2764"/>
      <c r="AO22" s="2764"/>
      <c r="AP22" s="204"/>
      <c r="AQ22" s="309"/>
      <c r="AR22" s="309"/>
      <c r="AS22" s="309"/>
      <c r="AT22" s="309"/>
      <c r="AU22" s="309"/>
      <c r="AV22" s="309"/>
      <c r="AW22" s="309"/>
      <c r="AX22" s="204"/>
      <c r="AY22" s="309"/>
    </row>
    <row r="23" spans="1:51" s="72" customFormat="1" ht="15" customHeight="1">
      <c r="A23" s="2273"/>
      <c r="B23" s="2273"/>
      <c r="C23" s="2273"/>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2764"/>
      <c r="AN23" s="2764"/>
      <c r="AO23" s="2764"/>
      <c r="AP23" s="204"/>
      <c r="AQ23" s="204"/>
      <c r="AR23" s="204"/>
      <c r="AS23" s="204"/>
      <c r="AT23" s="204"/>
      <c r="AU23" s="204"/>
      <c r="AV23" s="204"/>
      <c r="AW23" s="204"/>
      <c r="AX23" s="204"/>
      <c r="AY23" s="309"/>
    </row>
    <row r="24" spans="1:51" s="72" customFormat="1" ht="15" customHeight="1">
      <c r="A24" s="2273"/>
      <c r="B24" s="2273"/>
      <c r="C24" s="2273"/>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2764"/>
      <c r="AN24" s="2764"/>
      <c r="AO24" s="2764"/>
      <c r="AP24" s="204"/>
      <c r="AQ24" s="204"/>
      <c r="AR24" s="204"/>
      <c r="AS24" s="204"/>
      <c r="AT24" s="204"/>
      <c r="AU24" s="204"/>
      <c r="AV24" s="204"/>
      <c r="AW24" s="204"/>
      <c r="AX24" s="204"/>
      <c r="AY24" s="309"/>
    </row>
    <row r="25" spans="1:51" s="72" customFormat="1" ht="15" customHeight="1">
      <c r="A25" s="2273"/>
      <c r="B25" s="2273"/>
      <c r="C25" s="2273"/>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2764"/>
      <c r="AN25" s="2764"/>
      <c r="AO25" s="2764"/>
      <c r="AP25" s="69"/>
      <c r="AQ25" s="69"/>
      <c r="AR25" s="69"/>
      <c r="AS25" s="69"/>
      <c r="AT25" s="69"/>
      <c r="AU25" s="69"/>
      <c r="AV25" s="69"/>
      <c r="AW25" s="69"/>
      <c r="AX25" s="69"/>
    </row>
    <row r="26" spans="1:51" s="72" customFormat="1" ht="15" customHeight="1">
      <c r="A26" s="2273"/>
      <c r="B26" s="2273"/>
      <c r="C26" s="2273"/>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2764"/>
      <c r="AN26" s="2764"/>
      <c r="AO26" s="2764"/>
      <c r="AP26" s="69"/>
      <c r="AQ26" s="69"/>
      <c r="AR26" s="69"/>
      <c r="AS26" s="69"/>
      <c r="AT26" s="69"/>
      <c r="AU26" s="69"/>
      <c r="AV26" s="69"/>
      <c r="AW26" s="69"/>
      <c r="AX26" s="69"/>
    </row>
    <row r="27" spans="1:51" s="72" customFormat="1" ht="15" customHeight="1">
      <c r="A27" s="2273"/>
      <c r="B27" s="2273"/>
      <c r="C27" s="2273"/>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2764"/>
      <c r="AN27" s="2764"/>
      <c r="AO27" s="2764"/>
      <c r="AP27" s="69"/>
      <c r="AQ27" s="69"/>
      <c r="AR27" s="69"/>
      <c r="AS27" s="69"/>
      <c r="AT27" s="69"/>
      <c r="AU27" s="69"/>
      <c r="AV27" s="69"/>
      <c r="AW27" s="69"/>
      <c r="AX27" s="69"/>
    </row>
    <row r="28" spans="1:51" s="72" customFormat="1" ht="15" customHeight="1">
      <c r="A28" s="2273"/>
      <c r="B28" s="2273"/>
      <c r="C28" s="2273"/>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2764"/>
      <c r="AN28" s="2764"/>
      <c r="AO28" s="2764"/>
      <c r="AP28" s="69"/>
      <c r="AQ28" s="69"/>
      <c r="AR28" s="69"/>
      <c r="AS28" s="69"/>
      <c r="AT28" s="69"/>
      <c r="AU28" s="69"/>
      <c r="AV28" s="69"/>
      <c r="AW28" s="69"/>
      <c r="AX28" s="69"/>
    </row>
    <row r="29" spans="1:51" s="72" customFormat="1" ht="15" customHeight="1">
      <c r="A29" s="2273"/>
      <c r="B29" s="2273"/>
      <c r="C29" s="2273"/>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2764"/>
      <c r="AN29" s="2764"/>
      <c r="AO29" s="2764"/>
      <c r="AP29" s="69"/>
      <c r="AQ29" s="69"/>
      <c r="AR29" s="69"/>
      <c r="AS29" s="69"/>
      <c r="AT29" s="69"/>
      <c r="AU29" s="69"/>
      <c r="AV29" s="69"/>
      <c r="AW29" s="69"/>
      <c r="AX29" s="69"/>
    </row>
    <row r="30" spans="1:51" s="72" customFormat="1" ht="15" customHeight="1">
      <c r="A30" s="2273"/>
      <c r="B30" s="2273"/>
      <c r="C30" s="2273"/>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2764"/>
      <c r="AN30" s="2764"/>
      <c r="AO30" s="2764"/>
      <c r="AP30" s="69"/>
      <c r="AQ30" s="69"/>
      <c r="AR30" s="69"/>
      <c r="AS30" s="69"/>
      <c r="AT30" s="69"/>
      <c r="AU30" s="69"/>
      <c r="AV30" s="69"/>
      <c r="AW30" s="69"/>
      <c r="AX30" s="69"/>
    </row>
    <row r="31" spans="1:51" s="72" customFormat="1" ht="15" customHeight="1" thickBot="1">
      <c r="A31" s="2273"/>
      <c r="B31" s="2273"/>
      <c r="C31" s="2273"/>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2764"/>
      <c r="AN31" s="2764"/>
      <c r="AO31" s="2764"/>
      <c r="AP31" s="69"/>
      <c r="AQ31" s="69"/>
      <c r="AR31" s="69"/>
      <c r="AS31" s="69"/>
      <c r="AT31" s="69"/>
      <c r="AU31" s="69"/>
      <c r="AV31" s="69"/>
      <c r="AW31" s="69"/>
      <c r="AX31" s="69"/>
    </row>
    <row r="32" spans="1:51" s="72" customFormat="1" ht="22.5" customHeight="1" thickBot="1">
      <c r="A32" s="2273"/>
      <c r="B32" s="2273"/>
      <c r="C32" s="2273"/>
      <c r="D32" s="351"/>
      <c r="E32" s="2769" t="s">
        <v>1545</v>
      </c>
      <c r="F32" s="2770"/>
      <c r="G32" s="2770"/>
      <c r="H32" s="2770"/>
      <c r="I32" s="2770"/>
      <c r="J32" s="2770"/>
      <c r="K32" s="2770"/>
      <c r="L32" s="2771"/>
      <c r="M32" s="2772"/>
      <c r="N32" s="2764"/>
      <c r="O32" s="2764"/>
      <c r="P32" s="2764"/>
      <c r="Q32" s="2764"/>
      <c r="R32" s="2764"/>
      <c r="S32" s="2764"/>
      <c r="T32" s="2764"/>
      <c r="U32" s="2764"/>
      <c r="V32" s="2764"/>
      <c r="W32" s="2764"/>
      <c r="X32" s="2764"/>
      <c r="Y32" s="2764"/>
      <c r="Z32" s="2764"/>
      <c r="AA32" s="2764"/>
      <c r="AB32" s="2764"/>
      <c r="AC32" s="2764"/>
      <c r="AD32" s="2764"/>
      <c r="AE32" s="2764"/>
      <c r="AF32" s="2764"/>
      <c r="AG32" s="2764"/>
      <c r="AH32" s="2764"/>
      <c r="AI32" s="2764"/>
      <c r="AJ32" s="2764"/>
      <c r="AK32" s="2764"/>
      <c r="AL32" s="2764"/>
      <c r="AM32" s="2764"/>
      <c r="AN32" s="2764"/>
      <c r="AO32" s="2764"/>
      <c r="AP32" s="69"/>
      <c r="AQ32" s="69"/>
      <c r="AR32" s="69"/>
      <c r="AS32" s="69"/>
      <c r="AT32" s="69"/>
      <c r="AU32" s="69"/>
      <c r="AV32" s="69"/>
      <c r="AW32" s="69"/>
      <c r="AX32" s="69"/>
    </row>
    <row r="33" spans="1:50" s="72" customFormat="1" ht="7.5" customHeight="1">
      <c r="A33" s="2273"/>
      <c r="B33" s="2273"/>
      <c r="C33" s="2273"/>
      <c r="D33" s="2764"/>
      <c r="E33" s="2764"/>
      <c r="F33" s="2764"/>
      <c r="G33" s="2764"/>
      <c r="H33" s="2764"/>
      <c r="I33" s="2764"/>
      <c r="J33" s="2764"/>
      <c r="K33" s="2764"/>
      <c r="L33" s="2764"/>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69"/>
      <c r="AQ33" s="69"/>
      <c r="AR33" s="69"/>
      <c r="AS33" s="69"/>
      <c r="AT33" s="69"/>
      <c r="AU33" s="69"/>
      <c r="AV33" s="69"/>
      <c r="AW33" s="69"/>
      <c r="AX33" s="69"/>
    </row>
    <row r="34" spans="1:50" s="72" customFormat="1" ht="13.5">
      <c r="A34" s="2273"/>
      <c r="B34" s="2273"/>
      <c r="C34" s="2273"/>
      <c r="D34" s="2764"/>
      <c r="E34" s="2764"/>
      <c r="F34" s="2764"/>
      <c r="G34" s="2762" t="s">
        <v>1546</v>
      </c>
      <c r="H34" s="2762"/>
      <c r="I34" s="2762"/>
      <c r="J34" s="2762"/>
      <c r="K34" s="2762"/>
      <c r="L34" s="2762"/>
      <c r="M34" s="2762"/>
      <c r="N34" s="2762"/>
      <c r="O34" s="2762"/>
      <c r="P34" s="2762"/>
      <c r="Q34" s="2762"/>
      <c r="R34" s="2762"/>
      <c r="S34" s="2762"/>
      <c r="T34" s="2762"/>
      <c r="U34" s="2762"/>
      <c r="V34" s="2762"/>
      <c r="W34" s="2762"/>
      <c r="X34" s="2762"/>
      <c r="Y34" s="2762"/>
      <c r="Z34" s="2762"/>
      <c r="AA34" s="2762"/>
      <c r="AB34" s="2762"/>
      <c r="AC34" s="2762"/>
      <c r="AD34" s="2762"/>
      <c r="AE34" s="2762"/>
      <c r="AF34" s="2762"/>
      <c r="AG34" s="2762"/>
      <c r="AH34" s="2762"/>
      <c r="AI34" s="2762"/>
      <c r="AJ34" s="2762"/>
      <c r="AK34" s="2762"/>
      <c r="AL34" s="2762"/>
      <c r="AM34" s="2764"/>
      <c r="AN34" s="2764"/>
      <c r="AO34" s="2764"/>
      <c r="AP34" s="69"/>
      <c r="AQ34" s="69"/>
      <c r="AR34" s="69"/>
      <c r="AS34" s="69"/>
      <c r="AT34" s="69"/>
      <c r="AU34" s="69"/>
      <c r="AV34" s="69"/>
      <c r="AW34" s="69"/>
      <c r="AX34" s="69"/>
    </row>
    <row r="35" spans="1:50" s="72" customFormat="1" ht="13.5">
      <c r="A35" s="2273"/>
      <c r="B35" s="2273"/>
      <c r="C35" s="2273"/>
      <c r="D35" s="2764"/>
      <c r="E35" s="2764"/>
      <c r="F35" s="2764"/>
      <c r="G35" s="2762" t="s">
        <v>1547</v>
      </c>
      <c r="H35" s="2762"/>
      <c r="I35" s="2762"/>
      <c r="J35" s="2762"/>
      <c r="K35" s="2762"/>
      <c r="L35" s="2762"/>
      <c r="M35" s="2762"/>
      <c r="N35" s="2762"/>
      <c r="O35" s="2762"/>
      <c r="P35" s="2762"/>
      <c r="Q35" s="2762"/>
      <c r="R35" s="2762"/>
      <c r="S35" s="2762"/>
      <c r="T35" s="2762"/>
      <c r="U35" s="2762"/>
      <c r="V35" s="2762"/>
      <c r="W35" s="2762"/>
      <c r="X35" s="2762"/>
      <c r="Y35" s="2762"/>
      <c r="Z35" s="2762"/>
      <c r="AA35" s="2762"/>
      <c r="AB35" s="2762"/>
      <c r="AC35" s="2762"/>
      <c r="AD35" s="2762"/>
      <c r="AE35" s="2762"/>
      <c r="AF35" s="2762"/>
      <c r="AG35" s="2762"/>
      <c r="AH35" s="2762"/>
      <c r="AI35" s="2762"/>
      <c r="AJ35" s="2762"/>
      <c r="AK35" s="2762"/>
      <c r="AL35" s="2762"/>
      <c r="AM35" s="2764"/>
      <c r="AN35" s="2764"/>
      <c r="AO35" s="2764"/>
      <c r="AP35" s="69"/>
      <c r="AQ35" s="69"/>
      <c r="AR35" s="69"/>
      <c r="AS35" s="69"/>
      <c r="AT35" s="69"/>
      <c r="AU35" s="69"/>
      <c r="AV35" s="69"/>
      <c r="AW35" s="69"/>
      <c r="AX35" s="69"/>
    </row>
    <row r="36" spans="1:50" s="72" customFormat="1" ht="13.5">
      <c r="A36" s="2273"/>
      <c r="B36" s="2273"/>
      <c r="C36" s="2273"/>
      <c r="D36" s="2764"/>
      <c r="E36" s="2764"/>
      <c r="F36" s="2764"/>
      <c r="G36" s="2762" t="s">
        <v>1548</v>
      </c>
      <c r="H36" s="2762"/>
      <c r="I36" s="2762"/>
      <c r="J36" s="2762"/>
      <c r="K36" s="2762"/>
      <c r="L36" s="2762"/>
      <c r="M36" s="2762"/>
      <c r="N36" s="2762"/>
      <c r="O36" s="2762"/>
      <c r="P36" s="2762"/>
      <c r="Q36" s="2762"/>
      <c r="R36" s="2762"/>
      <c r="S36" s="2762"/>
      <c r="T36" s="2762"/>
      <c r="U36" s="2762"/>
      <c r="V36" s="2762"/>
      <c r="W36" s="2762"/>
      <c r="X36" s="2762"/>
      <c r="Y36" s="2762"/>
      <c r="Z36" s="2762"/>
      <c r="AA36" s="2762"/>
      <c r="AB36" s="2762"/>
      <c r="AC36" s="2762"/>
      <c r="AD36" s="2762"/>
      <c r="AE36" s="2762"/>
      <c r="AF36" s="2762"/>
      <c r="AG36" s="2762"/>
      <c r="AH36" s="2762"/>
      <c r="AI36" s="2762"/>
      <c r="AJ36" s="2762"/>
      <c r="AK36" s="2762"/>
      <c r="AL36" s="2762"/>
      <c r="AM36" s="2764"/>
      <c r="AN36" s="2764"/>
      <c r="AO36" s="2764"/>
      <c r="AP36" s="69"/>
      <c r="AQ36" s="69"/>
      <c r="AR36" s="69"/>
      <c r="AS36" s="69"/>
      <c r="AT36" s="69"/>
      <c r="AU36" s="69"/>
      <c r="AV36" s="69"/>
      <c r="AW36" s="69"/>
      <c r="AX36" s="69"/>
    </row>
    <row r="37" spans="1:50" s="72" customFormat="1" ht="15" customHeight="1">
      <c r="A37" s="2273"/>
      <c r="B37" s="2273"/>
      <c r="C37" s="2273"/>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2764"/>
      <c r="AN37" s="2764"/>
      <c r="AO37" s="2764"/>
      <c r="AP37" s="69"/>
      <c r="AQ37" s="69"/>
      <c r="AR37" s="69"/>
      <c r="AS37" s="69"/>
      <c r="AT37" s="69"/>
      <c r="AU37" s="69"/>
      <c r="AV37" s="69"/>
      <c r="AW37" s="69"/>
      <c r="AX37" s="69"/>
    </row>
    <row r="38" spans="1:50" s="72" customFormat="1" ht="15" customHeight="1">
      <c r="A38" s="2273"/>
      <c r="B38" s="2273"/>
      <c r="C38" s="2273"/>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2764"/>
      <c r="AN38" s="2764"/>
      <c r="AO38" s="2764"/>
      <c r="AP38" s="69"/>
      <c r="AQ38" s="69"/>
      <c r="AR38" s="69"/>
      <c r="AS38" s="69"/>
      <c r="AT38" s="69"/>
      <c r="AU38" s="69"/>
      <c r="AV38" s="69"/>
      <c r="AW38" s="69"/>
      <c r="AX38" s="69"/>
    </row>
    <row r="39" spans="1:50" s="72" customFormat="1" ht="15" customHeight="1">
      <c r="A39" s="2273"/>
      <c r="B39" s="2273"/>
      <c r="C39" s="2273"/>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2764"/>
      <c r="AN39" s="2764"/>
      <c r="AO39" s="2764"/>
      <c r="AP39" s="69"/>
      <c r="AQ39" s="69"/>
      <c r="AR39" s="69"/>
      <c r="AS39" s="69"/>
      <c r="AT39" s="69"/>
      <c r="AU39" s="69"/>
      <c r="AV39" s="69"/>
      <c r="AW39" s="69"/>
      <c r="AX39" s="69"/>
    </row>
    <row r="40" spans="1:50" s="72" customFormat="1" ht="15" customHeight="1">
      <c r="A40" s="2273"/>
      <c r="B40" s="2273"/>
      <c r="C40" s="2273"/>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2764"/>
      <c r="AN40" s="2764"/>
      <c r="AO40" s="2764"/>
      <c r="AP40" s="69"/>
      <c r="AQ40" s="69"/>
      <c r="AR40" s="69"/>
      <c r="AS40" s="69"/>
      <c r="AT40" s="69"/>
      <c r="AU40" s="69"/>
      <c r="AV40" s="69"/>
      <c r="AW40" s="69"/>
      <c r="AX40" s="69"/>
    </row>
    <row r="41" spans="1:50" s="72" customFormat="1" ht="15" customHeight="1">
      <c r="A41" s="2273"/>
      <c r="B41" s="2273"/>
      <c r="C41" s="2273"/>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2764"/>
      <c r="AN41" s="2764"/>
      <c r="AO41" s="2764"/>
      <c r="AP41" s="69"/>
      <c r="AQ41" s="69"/>
      <c r="AR41" s="69"/>
      <c r="AS41" s="69"/>
      <c r="AT41" s="69"/>
      <c r="AU41" s="69"/>
      <c r="AV41" s="69"/>
      <c r="AW41" s="69"/>
      <c r="AX41" s="69"/>
    </row>
    <row r="42" spans="1:50" s="72" customFormat="1" ht="15" customHeight="1">
      <c r="A42" s="2273"/>
      <c r="B42" s="2273"/>
      <c r="C42" s="2273"/>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2764"/>
      <c r="AN42" s="2764"/>
      <c r="AO42" s="2764"/>
      <c r="AP42" s="69"/>
      <c r="AQ42" s="69"/>
      <c r="AR42" s="69"/>
      <c r="AS42" s="69"/>
      <c r="AT42" s="69"/>
      <c r="AU42" s="69"/>
      <c r="AV42" s="69"/>
      <c r="AW42" s="69"/>
      <c r="AX42" s="69"/>
    </row>
    <row r="43" spans="1:50" s="72" customFormat="1" ht="15" customHeight="1">
      <c r="A43" s="2273"/>
      <c r="B43" s="2273"/>
      <c r="C43" s="2273"/>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2764"/>
      <c r="AN43" s="2764"/>
      <c r="AO43" s="2764"/>
      <c r="AP43" s="69"/>
      <c r="AQ43" s="69"/>
      <c r="AR43" s="69"/>
      <c r="AS43" s="69"/>
      <c r="AT43" s="69"/>
      <c r="AU43" s="69"/>
      <c r="AV43" s="69"/>
      <c r="AW43" s="69"/>
      <c r="AX43" s="69"/>
    </row>
    <row r="44" spans="1:50" s="72" customFormat="1" ht="15" customHeight="1">
      <c r="A44" s="2273"/>
      <c r="B44" s="2273"/>
      <c r="C44" s="2273"/>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2764"/>
      <c r="AN44" s="2764"/>
      <c r="AO44" s="2764"/>
      <c r="AP44" s="69"/>
      <c r="AQ44" s="69"/>
      <c r="AR44" s="69"/>
      <c r="AS44" s="69"/>
      <c r="AT44" s="69"/>
      <c r="AU44" s="69"/>
      <c r="AV44" s="69"/>
      <c r="AW44" s="69"/>
      <c r="AX44" s="69"/>
    </row>
    <row r="45" spans="1:50" s="72" customFormat="1" ht="15" customHeight="1">
      <c r="A45" s="2273"/>
      <c r="B45" s="2273"/>
      <c r="C45" s="2273"/>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2764"/>
      <c r="AN45" s="2764"/>
      <c r="AO45" s="2764"/>
      <c r="AP45" s="69"/>
      <c r="AQ45" s="69"/>
      <c r="AR45" s="69"/>
      <c r="AS45" s="69"/>
      <c r="AT45" s="69"/>
      <c r="AU45" s="69"/>
      <c r="AV45" s="69"/>
      <c r="AW45" s="69"/>
      <c r="AX45" s="69"/>
    </row>
    <row r="46" spans="1:50" s="72" customFormat="1" ht="15" customHeight="1">
      <c r="A46" s="2273"/>
      <c r="B46" s="2273"/>
      <c r="C46" s="2273"/>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2764"/>
      <c r="AN46" s="2764"/>
      <c r="AO46" s="2764"/>
      <c r="AP46" s="69"/>
      <c r="AQ46" s="69"/>
      <c r="AR46" s="69"/>
      <c r="AS46" s="69"/>
      <c r="AT46" s="69"/>
      <c r="AU46" s="69"/>
      <c r="AV46" s="69"/>
      <c r="AW46" s="69"/>
      <c r="AX46" s="69"/>
    </row>
    <row r="47" spans="1:50" s="72" customFormat="1" ht="15" customHeight="1">
      <c r="A47" s="2273"/>
      <c r="B47" s="2273"/>
      <c r="C47" s="2273"/>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2764"/>
      <c r="AN47" s="2764"/>
      <c r="AO47" s="2764"/>
      <c r="AP47" s="69"/>
      <c r="AQ47" s="69"/>
      <c r="AR47" s="69"/>
      <c r="AS47" s="69"/>
      <c r="AT47" s="69"/>
      <c r="AU47" s="69"/>
      <c r="AV47" s="69"/>
      <c r="AW47" s="69"/>
      <c r="AX47" s="69"/>
    </row>
    <row r="48" spans="1:50" s="72" customFormat="1" ht="15" customHeight="1">
      <c r="A48" s="2273"/>
      <c r="B48" s="2273"/>
      <c r="C48" s="2273"/>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2764"/>
      <c r="AN48" s="2764"/>
      <c r="AO48" s="2764"/>
      <c r="AP48" s="69"/>
      <c r="AQ48" s="69"/>
      <c r="AR48" s="69"/>
      <c r="AS48" s="69"/>
      <c r="AT48" s="69"/>
      <c r="AU48" s="69"/>
      <c r="AV48" s="69"/>
      <c r="AW48" s="69"/>
      <c r="AX48" s="69"/>
    </row>
    <row r="49" spans="1:50" s="72" customFormat="1" ht="15" customHeight="1">
      <c r="A49" s="2273"/>
      <c r="B49" s="2273"/>
      <c r="C49" s="2273"/>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2764"/>
      <c r="AN49" s="2764"/>
      <c r="AO49" s="2764"/>
      <c r="AP49" s="69"/>
      <c r="AQ49" s="69"/>
      <c r="AR49" s="69"/>
      <c r="AS49" s="69"/>
      <c r="AT49" s="69"/>
      <c r="AU49" s="69"/>
      <c r="AV49" s="69"/>
      <c r="AW49" s="69"/>
      <c r="AX49" s="69"/>
    </row>
    <row r="50" spans="1:50" s="72" customFormat="1" ht="15" customHeight="1">
      <c r="A50" s="2273"/>
      <c r="B50" s="2273"/>
      <c r="C50" s="2273"/>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2764"/>
      <c r="AN50" s="2764"/>
      <c r="AO50" s="2764"/>
      <c r="AP50" s="69"/>
      <c r="AQ50" s="69"/>
      <c r="AR50" s="69"/>
      <c r="AS50" s="69"/>
      <c r="AT50" s="69"/>
      <c r="AU50" s="69"/>
      <c r="AV50" s="69"/>
      <c r="AW50" s="69"/>
      <c r="AX50" s="69"/>
    </row>
    <row r="51" spans="1:50" s="72" customFormat="1" ht="15" customHeight="1">
      <c r="A51" s="2273"/>
      <c r="B51" s="2273"/>
      <c r="C51" s="2273"/>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2764"/>
      <c r="AN51" s="2764"/>
      <c r="AO51" s="2764"/>
      <c r="AP51" s="69"/>
      <c r="AQ51" s="69"/>
      <c r="AR51" s="69"/>
      <c r="AS51" s="69"/>
      <c r="AT51" s="69"/>
      <c r="AU51" s="69"/>
      <c r="AV51" s="69"/>
      <c r="AW51" s="69"/>
      <c r="AX51" s="69"/>
    </row>
    <row r="52" spans="1:50" s="72" customFormat="1" ht="15" customHeight="1">
      <c r="A52" s="2273"/>
      <c r="B52" s="2273"/>
      <c r="C52" s="2273"/>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2764"/>
      <c r="AN52" s="2764"/>
      <c r="AO52" s="2764"/>
      <c r="AP52" s="69"/>
      <c r="AQ52" s="69"/>
      <c r="AR52" s="69"/>
      <c r="AS52" s="69"/>
      <c r="AT52" s="69"/>
      <c r="AU52" s="69"/>
      <c r="AV52" s="69"/>
      <c r="AW52" s="69"/>
      <c r="AX52" s="69"/>
    </row>
    <row r="53" spans="1:50" s="72" customFormat="1" ht="15" customHeight="1">
      <c r="A53" s="2273"/>
      <c r="B53" s="2273"/>
      <c r="C53" s="2273"/>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2764"/>
      <c r="AN53" s="2764"/>
      <c r="AO53" s="2764"/>
      <c r="AP53" s="69"/>
      <c r="AQ53" s="69"/>
      <c r="AR53" s="69"/>
      <c r="AS53" s="69"/>
      <c r="AT53" s="69"/>
      <c r="AU53" s="69"/>
      <c r="AV53" s="69"/>
      <c r="AW53" s="69"/>
      <c r="AX53" s="69"/>
    </row>
    <row r="54" spans="1:50" s="72" customFormat="1" ht="15" customHeight="1">
      <c r="A54" s="2273"/>
      <c r="B54" s="2273"/>
      <c r="C54" s="2273"/>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2764"/>
      <c r="AN54" s="2764"/>
      <c r="AO54" s="2764"/>
      <c r="AP54" s="69"/>
      <c r="AQ54" s="69"/>
      <c r="AR54" s="69"/>
      <c r="AS54" s="69"/>
      <c r="AT54" s="69"/>
      <c r="AU54" s="69"/>
      <c r="AV54" s="69"/>
      <c r="AW54" s="69"/>
      <c r="AX54" s="69"/>
    </row>
    <row r="55" spans="1:50" s="72" customFormat="1" ht="15" customHeight="1">
      <c r="A55" s="2273"/>
      <c r="B55" s="2273"/>
      <c r="C55" s="2273"/>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2764"/>
      <c r="AN55" s="2764"/>
      <c r="AO55" s="2764"/>
      <c r="AP55" s="69"/>
      <c r="AQ55" s="69"/>
      <c r="AR55" s="69"/>
      <c r="AS55" s="69"/>
      <c r="AT55" s="69"/>
      <c r="AU55" s="69"/>
      <c r="AV55" s="69"/>
      <c r="AW55" s="69"/>
      <c r="AX55" s="69"/>
    </row>
    <row r="56" spans="1:50" s="72" customFormat="1" ht="15" customHeight="1">
      <c r="A56" s="2273"/>
      <c r="B56" s="2273"/>
      <c r="C56" s="2273"/>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C56" s="336"/>
      <c r="AD56" s="336"/>
      <c r="AE56" s="336"/>
      <c r="AF56" s="336"/>
      <c r="AG56" s="336"/>
      <c r="AH56" s="336"/>
      <c r="AI56" s="336"/>
      <c r="AJ56" s="336"/>
      <c r="AK56" s="336"/>
      <c r="AL56" s="336"/>
      <c r="AM56" s="2764"/>
      <c r="AN56" s="2764"/>
      <c r="AO56" s="2764"/>
      <c r="AP56" s="69"/>
      <c r="AQ56" s="69"/>
      <c r="AR56" s="69"/>
      <c r="AS56" s="69"/>
      <c r="AT56" s="69"/>
      <c r="AU56" s="69"/>
      <c r="AV56" s="69"/>
      <c r="AW56" s="69"/>
      <c r="AX56" s="69"/>
    </row>
    <row r="57" spans="1:50" s="72" customFormat="1" ht="15" customHeight="1">
      <c r="A57" s="2273"/>
      <c r="B57" s="2273"/>
      <c r="C57" s="2273"/>
      <c r="D57" s="2764"/>
      <c r="E57" s="2764"/>
      <c r="F57" s="2764"/>
      <c r="G57" s="2764"/>
      <c r="H57" s="2764"/>
      <c r="I57" s="2764"/>
      <c r="J57" s="2764"/>
      <c r="K57" s="2764"/>
      <c r="L57" s="2764"/>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69"/>
      <c r="AQ57" s="69"/>
      <c r="AR57" s="69"/>
      <c r="AS57" s="69"/>
      <c r="AT57" s="69"/>
      <c r="AU57" s="69"/>
      <c r="AV57" s="69"/>
      <c r="AW57" s="69"/>
      <c r="AX57" s="69"/>
    </row>
    <row r="58" spans="1:50" s="72" customFormat="1" ht="15" customHeight="1">
      <c r="A58" s="2273"/>
      <c r="B58" s="2273"/>
      <c r="C58" s="2273"/>
      <c r="D58" s="2764"/>
      <c r="E58" s="2764"/>
      <c r="F58" s="2764"/>
      <c r="G58" s="2764"/>
      <c r="H58" s="2764"/>
      <c r="I58" s="2764"/>
      <c r="J58" s="2764"/>
      <c r="K58" s="2764"/>
      <c r="L58" s="2764"/>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69"/>
      <c r="AQ58" s="69"/>
      <c r="AR58" s="69"/>
      <c r="AS58" s="69"/>
      <c r="AT58" s="69"/>
      <c r="AU58" s="69"/>
      <c r="AV58" s="69"/>
      <c r="AW58" s="69"/>
      <c r="AX58" s="69"/>
    </row>
    <row r="59" spans="1:50" s="72" customFormat="1" ht="15" customHeight="1">
      <c r="A59" s="2273"/>
      <c r="B59" s="2273"/>
      <c r="C59" s="2273"/>
      <c r="D59" s="2273"/>
      <c r="E59" s="2273"/>
      <c r="F59" s="2273"/>
      <c r="G59" s="2273"/>
      <c r="H59" s="2273"/>
      <c r="I59" s="2273"/>
      <c r="J59" s="2273"/>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69"/>
      <c r="AQ59" s="69"/>
      <c r="AR59" s="69"/>
      <c r="AS59" s="69"/>
      <c r="AT59" s="69"/>
      <c r="AU59" s="69"/>
      <c r="AV59" s="69"/>
      <c r="AW59" s="69"/>
      <c r="AX59" s="69"/>
    </row>
    <row r="60" spans="1:50" s="72" customFormat="1" ht="11.25" customHeight="1">
      <c r="A60" s="2273"/>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69"/>
      <c r="AQ60" s="69"/>
      <c r="AR60" s="69"/>
      <c r="AS60" s="69"/>
      <c r="AT60" s="69"/>
      <c r="AU60" s="69"/>
      <c r="AV60" s="69"/>
      <c r="AW60" s="69"/>
      <c r="AX60" s="69"/>
    </row>
    <row r="61" spans="1:50" s="72" customFormat="1" ht="15" customHeight="1">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69"/>
      <c r="AQ61" s="69"/>
      <c r="AR61" s="69"/>
      <c r="AS61" s="69"/>
      <c r="AT61" s="69"/>
      <c r="AU61" s="69"/>
      <c r="AV61" s="69"/>
      <c r="AW61" s="69"/>
      <c r="AX61" s="69"/>
    </row>
    <row r="62" spans="1:50" ht="15" hidden="1" customHeight="1">
      <c r="A62" s="301"/>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0"/>
      <c r="AQ62" s="300"/>
      <c r="AR62" s="300"/>
      <c r="AS62" s="300"/>
      <c r="AT62" s="300"/>
      <c r="AU62" s="300"/>
      <c r="AV62" s="300"/>
      <c r="AW62" s="300"/>
      <c r="AX62" s="300"/>
    </row>
    <row r="63" spans="1:50" s="72" customFormat="1" ht="15" customHeight="1">
      <c r="A63" s="307"/>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07"/>
      <c r="AO63" s="307"/>
      <c r="AP63" s="40"/>
      <c r="AQ63" s="20"/>
      <c r="AR63" s="20"/>
      <c r="AS63" s="20"/>
      <c r="AT63" s="20"/>
      <c r="AU63" s="20"/>
      <c r="AV63" s="20"/>
      <c r="AW63" s="20"/>
      <c r="AX63" s="20"/>
    </row>
    <row r="64" spans="1:50" s="72" customFormat="1" ht="15" customHeight="1">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40"/>
      <c r="AQ64" s="20"/>
      <c r="AR64" s="20"/>
      <c r="AS64" s="20"/>
      <c r="AT64" s="20"/>
      <c r="AU64" s="20"/>
      <c r="AV64" s="20"/>
      <c r="AW64" s="20"/>
      <c r="AX64" s="20"/>
    </row>
    <row r="65" spans="1:50" s="72" customFormat="1" ht="15" customHeight="1">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40"/>
      <c r="AQ65" s="20"/>
      <c r="AR65" s="20"/>
      <c r="AS65" s="20"/>
      <c r="AT65" s="20"/>
      <c r="AU65" s="20"/>
      <c r="AV65" s="20"/>
      <c r="AW65" s="20"/>
      <c r="AX65" s="20"/>
    </row>
    <row r="66" spans="1:50" s="72" customFormat="1" ht="15" customHeight="1">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40"/>
      <c r="AQ66" s="20"/>
      <c r="AR66" s="20"/>
      <c r="AS66" s="20"/>
      <c r="AT66" s="20"/>
      <c r="AU66" s="20"/>
      <c r="AV66" s="20"/>
      <c r="AW66" s="20"/>
      <c r="AX66" s="20"/>
    </row>
    <row r="67" spans="1:50" s="72" customFormat="1" ht="15" customHeight="1">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40"/>
      <c r="AQ67" s="20"/>
      <c r="AR67" s="20"/>
      <c r="AS67" s="20"/>
      <c r="AT67" s="20"/>
      <c r="AU67" s="20"/>
      <c r="AV67" s="20"/>
      <c r="AW67" s="20"/>
      <c r="AX67" s="20"/>
    </row>
    <row r="68" spans="1:50" s="72" customFormat="1" ht="15" customHeight="1">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7"/>
      <c r="AO68" s="307"/>
      <c r="AP68" s="40"/>
      <c r="AQ68" s="20"/>
      <c r="AR68" s="20"/>
      <c r="AS68" s="20"/>
      <c r="AT68" s="20"/>
      <c r="AU68" s="20"/>
      <c r="AV68" s="20"/>
      <c r="AW68" s="20"/>
      <c r="AX68" s="20"/>
    </row>
    <row r="69" spans="1:50" s="72" customFormat="1" ht="15" customHeight="1">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40"/>
      <c r="AQ69" s="20"/>
      <c r="AR69" s="20"/>
      <c r="AS69" s="20"/>
      <c r="AT69" s="20"/>
      <c r="AU69" s="20"/>
      <c r="AV69" s="20"/>
      <c r="AW69" s="20"/>
      <c r="AX69" s="20"/>
    </row>
    <row r="70" spans="1:50" s="72" customFormat="1" ht="15" customHeight="1">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40"/>
      <c r="AQ70" s="20"/>
      <c r="AR70" s="20"/>
      <c r="AS70" s="20"/>
      <c r="AT70" s="20"/>
      <c r="AU70" s="20"/>
      <c r="AV70" s="20"/>
      <c r="AW70" s="20"/>
      <c r="AX70" s="20"/>
    </row>
    <row r="71" spans="1:50" s="72" customFormat="1" ht="15" customHeight="1">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40"/>
      <c r="AQ71" s="20"/>
      <c r="AR71" s="20"/>
      <c r="AS71" s="20"/>
      <c r="AT71" s="20"/>
      <c r="AU71" s="20"/>
      <c r="AV71" s="20"/>
      <c r="AW71" s="20"/>
      <c r="AX71" s="20"/>
    </row>
    <row r="72" spans="1:50" s="72" customFormat="1" ht="15" customHeight="1">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40"/>
      <c r="AQ72" s="20"/>
      <c r="AR72" s="20"/>
      <c r="AS72" s="20"/>
      <c r="AT72" s="20"/>
      <c r="AU72" s="20"/>
      <c r="AV72" s="20"/>
      <c r="AW72" s="20"/>
      <c r="AX72" s="20"/>
    </row>
    <row r="73" spans="1:50" s="72" customFormat="1" ht="15" customHeight="1">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40"/>
      <c r="AQ73" s="20"/>
      <c r="AR73" s="20"/>
      <c r="AS73" s="20"/>
      <c r="AT73" s="20"/>
      <c r="AU73" s="20"/>
      <c r="AV73" s="20"/>
      <c r="AW73" s="20"/>
      <c r="AX73" s="20"/>
    </row>
    <row r="74" spans="1:50" s="72" customFormat="1" ht="15" customHeight="1">
      <c r="A74" s="307"/>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40"/>
      <c r="AQ74" s="20"/>
      <c r="AR74" s="20"/>
      <c r="AS74" s="20"/>
      <c r="AT74" s="20"/>
      <c r="AU74" s="20"/>
      <c r="AV74" s="20"/>
      <c r="AW74" s="20"/>
      <c r="AX74" s="20"/>
    </row>
    <row r="75" spans="1:50" s="72" customFormat="1" ht="15" customHeight="1">
      <c r="A75" s="307"/>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40"/>
      <c r="AQ75" s="20"/>
      <c r="AR75" s="20"/>
      <c r="AS75" s="20"/>
      <c r="AT75" s="20"/>
      <c r="AU75" s="20"/>
      <c r="AV75" s="20"/>
      <c r="AW75" s="20"/>
      <c r="AX75" s="20"/>
    </row>
    <row r="76" spans="1:50" s="72" customFormat="1" ht="15" customHeight="1">
      <c r="A76" s="307"/>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40"/>
      <c r="AQ76" s="20"/>
      <c r="AR76" s="20"/>
      <c r="AS76" s="20"/>
      <c r="AT76" s="20"/>
      <c r="AU76" s="20"/>
      <c r="AV76" s="20"/>
      <c r="AW76" s="20"/>
      <c r="AX76" s="20"/>
    </row>
    <row r="77" spans="1:50" s="72" customFormat="1" ht="15" customHeight="1">
      <c r="A77" s="307"/>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40"/>
      <c r="AQ77" s="20"/>
      <c r="AR77" s="20"/>
      <c r="AS77" s="20"/>
      <c r="AT77" s="20"/>
      <c r="AU77" s="20"/>
      <c r="AV77" s="20"/>
      <c r="AW77" s="20"/>
      <c r="AX77" s="20"/>
    </row>
    <row r="78" spans="1:50" s="72" customFormat="1" ht="15" customHeight="1">
      <c r="A78" s="307"/>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40"/>
      <c r="AQ78" s="20"/>
      <c r="AR78" s="20"/>
      <c r="AS78" s="20"/>
      <c r="AT78" s="20"/>
      <c r="AU78" s="20"/>
      <c r="AV78" s="20"/>
      <c r="AW78" s="20"/>
      <c r="AX78" s="20"/>
    </row>
    <row r="79" spans="1:50" s="72" customFormat="1" ht="15" customHeight="1">
      <c r="A79" s="307"/>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7"/>
      <c r="AO79" s="307"/>
      <c r="AP79" s="40"/>
      <c r="AQ79" s="20"/>
      <c r="AR79" s="20"/>
      <c r="AS79" s="20"/>
      <c r="AT79" s="20"/>
      <c r="AU79" s="20"/>
      <c r="AV79" s="20"/>
      <c r="AW79" s="20"/>
      <c r="AX79" s="20"/>
    </row>
    <row r="80" spans="1:50" s="72" customFormat="1" ht="15" customHeight="1">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7"/>
      <c r="AO80" s="307"/>
      <c r="AP80" s="40"/>
      <c r="AQ80" s="20"/>
      <c r="AR80" s="20"/>
      <c r="AS80" s="20"/>
      <c r="AT80" s="20"/>
      <c r="AU80" s="20"/>
      <c r="AV80" s="20"/>
      <c r="AW80" s="20"/>
      <c r="AX80" s="20"/>
    </row>
    <row r="81" spans="1:50" s="72" customFormat="1" ht="15" customHeight="1">
      <c r="A81" s="307"/>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40"/>
      <c r="AQ81" s="20"/>
      <c r="AR81" s="20"/>
      <c r="AS81" s="20"/>
      <c r="AT81" s="20"/>
      <c r="AU81" s="20"/>
      <c r="AV81" s="20"/>
      <c r="AW81" s="20"/>
      <c r="AX81" s="20"/>
    </row>
    <row r="82" spans="1:50" s="72" customFormat="1" ht="15" customHeight="1">
      <c r="A82" s="307"/>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40"/>
      <c r="AQ82" s="20"/>
      <c r="AR82" s="20"/>
      <c r="AS82" s="20"/>
      <c r="AT82" s="20"/>
      <c r="AU82" s="20"/>
      <c r="AV82" s="20"/>
      <c r="AW82" s="20"/>
      <c r="AX82" s="20"/>
    </row>
    <row r="83" spans="1:50" s="72" customFormat="1" ht="15" customHeight="1">
      <c r="A83" s="307"/>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L83" s="307"/>
      <c r="AM83" s="307"/>
      <c r="AN83" s="307"/>
      <c r="AO83" s="307"/>
      <c r="AP83" s="40"/>
      <c r="AQ83" s="20"/>
      <c r="AR83" s="20"/>
      <c r="AS83" s="20"/>
      <c r="AT83" s="20"/>
      <c r="AU83" s="20"/>
      <c r="AV83" s="20"/>
      <c r="AW83" s="20"/>
      <c r="AX83" s="20"/>
    </row>
    <row r="84" spans="1:50" s="72" customFormat="1" ht="15" customHeight="1">
      <c r="A84" s="307"/>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L84" s="307"/>
      <c r="AM84" s="307"/>
      <c r="AN84" s="307"/>
      <c r="AO84" s="307"/>
      <c r="AP84" s="40"/>
      <c r="AQ84" s="20"/>
      <c r="AR84" s="20"/>
      <c r="AS84" s="20"/>
      <c r="AT84" s="20"/>
      <c r="AU84" s="20"/>
      <c r="AV84" s="20"/>
      <c r="AW84" s="20"/>
      <c r="AX84" s="20"/>
    </row>
    <row r="85" spans="1:50" s="72" customFormat="1" ht="15" customHeight="1">
      <c r="A85" s="307"/>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307"/>
      <c r="AN85" s="307"/>
      <c r="AO85" s="307"/>
      <c r="AP85" s="40"/>
      <c r="AQ85" s="20"/>
      <c r="AR85" s="20"/>
      <c r="AS85" s="20"/>
      <c r="AT85" s="20"/>
      <c r="AU85" s="20"/>
      <c r="AV85" s="20"/>
      <c r="AW85" s="20"/>
      <c r="AX85" s="20"/>
    </row>
    <row r="86" spans="1:50" s="72" customFormat="1" ht="15" customHeight="1">
      <c r="A86" s="307"/>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7"/>
      <c r="AM86" s="307"/>
      <c r="AN86" s="307"/>
      <c r="AO86" s="307"/>
      <c r="AP86" s="40"/>
      <c r="AQ86" s="20"/>
      <c r="AR86" s="20"/>
      <c r="AS86" s="20"/>
      <c r="AT86" s="20"/>
      <c r="AU86" s="20"/>
      <c r="AV86" s="20"/>
      <c r="AW86" s="20"/>
      <c r="AX86" s="20"/>
    </row>
    <row r="87" spans="1:50" s="72" customFormat="1" ht="15" customHeight="1">
      <c r="A87" s="307"/>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40"/>
      <c r="AQ87" s="20"/>
      <c r="AR87" s="20"/>
      <c r="AS87" s="20"/>
      <c r="AT87" s="20"/>
      <c r="AU87" s="20"/>
      <c r="AV87" s="20"/>
      <c r="AW87" s="20"/>
      <c r="AX87" s="20"/>
    </row>
    <row r="88" spans="1:50" s="72" customFormat="1" ht="15" customHeight="1">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7"/>
      <c r="AM88" s="307"/>
      <c r="AN88" s="307"/>
      <c r="AO88" s="307"/>
      <c r="AP88" s="40"/>
      <c r="AQ88" s="20"/>
      <c r="AR88" s="20"/>
      <c r="AS88" s="20"/>
      <c r="AT88" s="20"/>
      <c r="AU88" s="20"/>
      <c r="AV88" s="20"/>
      <c r="AW88" s="20"/>
      <c r="AX88" s="20"/>
    </row>
    <row r="89" spans="1:50" s="72" customFormat="1" ht="15" customHeight="1">
      <c r="A89" s="307"/>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40"/>
      <c r="AQ89" s="20"/>
      <c r="AR89" s="20"/>
      <c r="AS89" s="20"/>
      <c r="AT89" s="20"/>
      <c r="AU89" s="20"/>
      <c r="AV89" s="20"/>
      <c r="AW89" s="20"/>
      <c r="AX89" s="20"/>
    </row>
    <row r="90" spans="1:50" s="72" customFormat="1" ht="15" customHeight="1">
      <c r="A90" s="307"/>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L90" s="307"/>
      <c r="AM90" s="307"/>
      <c r="AN90" s="307"/>
      <c r="AO90" s="307"/>
      <c r="AP90" s="40"/>
      <c r="AQ90" s="20"/>
      <c r="AR90" s="20"/>
      <c r="AS90" s="20"/>
      <c r="AT90" s="20"/>
      <c r="AU90" s="20"/>
      <c r="AV90" s="20"/>
      <c r="AW90" s="20"/>
      <c r="AX90" s="20"/>
    </row>
    <row r="91" spans="1:50" s="72" customFormat="1" ht="15" customHeight="1">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40"/>
      <c r="AQ91" s="20"/>
      <c r="AR91" s="20"/>
      <c r="AS91" s="20"/>
      <c r="AT91" s="20"/>
      <c r="AU91" s="20"/>
      <c r="AV91" s="20"/>
      <c r="AW91" s="20"/>
      <c r="AX91" s="20"/>
    </row>
    <row r="92" spans="1:50" s="72" customFormat="1" ht="15" customHeight="1">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40"/>
      <c r="AQ92" s="20"/>
      <c r="AR92" s="20"/>
      <c r="AS92" s="20"/>
      <c r="AT92" s="20"/>
      <c r="AU92" s="20"/>
      <c r="AV92" s="20"/>
      <c r="AW92" s="20"/>
      <c r="AX92" s="20"/>
    </row>
    <row r="93" spans="1:50" s="72" customFormat="1" ht="15" customHeight="1">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40"/>
      <c r="AQ93" s="20"/>
      <c r="AR93" s="20"/>
      <c r="AS93" s="20"/>
      <c r="AT93" s="20"/>
      <c r="AU93" s="20"/>
      <c r="AV93" s="20"/>
      <c r="AW93" s="20"/>
      <c r="AX93" s="20"/>
    </row>
    <row r="94" spans="1:50" s="72" customFormat="1" ht="15" customHeight="1">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40"/>
      <c r="AQ94" s="20"/>
      <c r="AR94" s="20"/>
      <c r="AS94" s="20"/>
      <c r="AT94" s="20"/>
      <c r="AU94" s="20"/>
      <c r="AV94" s="20"/>
      <c r="AW94" s="20"/>
      <c r="AX94" s="20"/>
    </row>
    <row r="95" spans="1:50" s="72" customFormat="1" ht="15" customHeight="1">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40"/>
      <c r="AQ95" s="20"/>
      <c r="AR95" s="20"/>
      <c r="AS95" s="20"/>
      <c r="AT95" s="20"/>
      <c r="AU95" s="20"/>
      <c r="AV95" s="20"/>
      <c r="AW95" s="20"/>
      <c r="AX95" s="20"/>
    </row>
    <row r="96" spans="1:50" s="72" customFormat="1" ht="15" customHeight="1">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40"/>
      <c r="AQ96" s="20"/>
      <c r="AR96" s="20"/>
      <c r="AS96" s="20"/>
      <c r="AT96" s="20"/>
      <c r="AU96" s="20"/>
      <c r="AV96" s="20"/>
      <c r="AW96" s="20"/>
      <c r="AX96" s="20"/>
    </row>
    <row r="97" spans="1:50" s="72" customFormat="1" ht="15" customHeight="1">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40"/>
      <c r="AQ97" s="20"/>
      <c r="AR97" s="20"/>
      <c r="AS97" s="20"/>
      <c r="AT97" s="20"/>
      <c r="AU97" s="20"/>
      <c r="AV97" s="20"/>
      <c r="AW97" s="20"/>
      <c r="AX97" s="20"/>
    </row>
    <row r="98" spans="1:50" s="72" customFormat="1" ht="15" customHeight="1">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40"/>
      <c r="AQ98" s="20"/>
      <c r="AR98" s="20"/>
      <c r="AS98" s="20"/>
      <c r="AT98" s="20"/>
      <c r="AU98" s="20"/>
      <c r="AV98" s="20"/>
      <c r="AW98" s="20"/>
      <c r="AX98" s="20"/>
    </row>
    <row r="99" spans="1:50" s="72" customFormat="1" ht="15" customHeight="1">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40"/>
      <c r="AQ99" s="20"/>
      <c r="AR99" s="20"/>
      <c r="AS99" s="20"/>
      <c r="AT99" s="20"/>
      <c r="AU99" s="20"/>
      <c r="AV99" s="20"/>
      <c r="AW99" s="20"/>
      <c r="AX99" s="20"/>
    </row>
  </sheetData>
  <sheetProtection password="85FE" sheet="1" scenarios="1" selectLockedCells="1"/>
  <mergeCells count="28">
    <mergeCell ref="AQ9:AW9"/>
    <mergeCell ref="A1:C58"/>
    <mergeCell ref="D1:AL4"/>
    <mergeCell ref="AM1:AO58"/>
    <mergeCell ref="D5:P6"/>
    <mergeCell ref="Q5:Z6"/>
    <mergeCell ref="AA5:AL5"/>
    <mergeCell ref="AA6:AL6"/>
    <mergeCell ref="D7:P7"/>
    <mergeCell ref="Q7:Z7"/>
    <mergeCell ref="AA7:AL7"/>
    <mergeCell ref="AQ10:AW15"/>
    <mergeCell ref="H10:O10"/>
    <mergeCell ref="P10:AL10"/>
    <mergeCell ref="P11:AL11"/>
    <mergeCell ref="D8:Z8"/>
    <mergeCell ref="AA8:AD8"/>
    <mergeCell ref="AE8:AK8"/>
    <mergeCell ref="D9:AL9"/>
    <mergeCell ref="D57:AL58"/>
    <mergeCell ref="A59:AO60"/>
    <mergeCell ref="E32:L32"/>
    <mergeCell ref="M32:AL32"/>
    <mergeCell ref="D34:F36"/>
    <mergeCell ref="G34:AL34"/>
    <mergeCell ref="G35:AL35"/>
    <mergeCell ref="G36:AL36"/>
    <mergeCell ref="D33:AL33"/>
  </mergeCells>
  <phoneticPr fontId="16"/>
  <dataValidations count="2">
    <dataValidation imeMode="hiragana" allowBlank="1" showInputMessage="1" showErrorMessage="1" sqref="AQ10" xr:uid="{00000000-0002-0000-1800-000000000000}"/>
    <dataValidation imeMode="hiragana" allowBlank="1" showInputMessage="1" sqref="A1 A63:AP1048576 AP1 AA6:AA8 AL8 AM1 AQ17:AW20 AY1:XFD16 BF17:XFD20 AY21:XFD1048576" xr:uid="{00000000-0002-0000-18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FF00"/>
    <pageSetUpPr autoPageBreaks="0" fitToPage="1"/>
  </sheetPr>
  <dimension ref="A1:AY100"/>
  <sheetViews>
    <sheetView showRowColHeaders="0" workbookViewId="0">
      <selection activeCell="D16" sqref="D16"/>
    </sheetView>
  </sheetViews>
  <sheetFormatPr defaultColWidth="2.5" defaultRowHeight="15" customHeight="1"/>
  <cols>
    <col min="1" max="41" width="2.5" style="206" customWidth="1"/>
    <col min="42" max="42" width="2.5" style="12" customWidth="1"/>
    <col min="43" max="50" width="2.5" style="1" customWidth="1"/>
    <col min="51" max="16384" width="2.5" style="205"/>
  </cols>
  <sheetData>
    <row r="1" spans="1:51" s="72" customFormat="1" ht="15" customHeight="1">
      <c r="A1" s="2273"/>
      <c r="B1" s="2273"/>
      <c r="C1" s="2273"/>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69"/>
      <c r="AQ1" s="69"/>
      <c r="AR1" s="69"/>
      <c r="AS1" s="69"/>
      <c r="AT1" s="69"/>
      <c r="AU1" s="69"/>
      <c r="AV1" s="69"/>
      <c r="AW1" s="69"/>
      <c r="AX1" s="69"/>
    </row>
    <row r="2" spans="1:51" s="72" customFormat="1" ht="15" customHeight="1">
      <c r="A2" s="2273"/>
      <c r="B2" s="2273"/>
      <c r="C2" s="2273"/>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69"/>
      <c r="AQ2" s="69"/>
      <c r="AR2" s="69"/>
      <c r="AS2" s="69"/>
      <c r="AT2" s="69"/>
      <c r="AU2" s="69"/>
      <c r="AV2" s="69"/>
      <c r="AW2" s="69"/>
      <c r="AX2" s="69"/>
    </row>
    <row r="3" spans="1:51" s="72" customFormat="1" ht="15" customHeight="1">
      <c r="A3" s="2273"/>
      <c r="B3" s="2273"/>
      <c r="C3" s="2273"/>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69"/>
      <c r="AQ3" s="69"/>
      <c r="AR3" s="69"/>
      <c r="AS3" s="69"/>
      <c r="AT3" s="69"/>
      <c r="AU3" s="69"/>
      <c r="AV3" s="69"/>
      <c r="AW3" s="69"/>
      <c r="AX3" s="69"/>
    </row>
    <row r="4" spans="1:51" s="72" customFormat="1" ht="15" customHeight="1">
      <c r="A4" s="2273"/>
      <c r="B4" s="2273"/>
      <c r="C4" s="2273"/>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69"/>
      <c r="AQ4" s="69"/>
      <c r="AR4" s="69"/>
      <c r="AS4" s="69"/>
      <c r="AT4" s="69"/>
      <c r="AU4" s="69"/>
      <c r="AV4" s="69"/>
      <c r="AW4" s="69"/>
      <c r="AX4" s="69"/>
    </row>
    <row r="5" spans="1:51" s="72" customFormat="1" ht="15" customHeight="1">
      <c r="A5" s="2273"/>
      <c r="B5" s="2273"/>
      <c r="C5" s="2273"/>
      <c r="D5" s="2764"/>
      <c r="E5" s="2764"/>
      <c r="F5" s="2764"/>
      <c r="G5" s="2764"/>
      <c r="H5" s="2764"/>
      <c r="I5" s="2764"/>
      <c r="J5" s="2764"/>
      <c r="K5" s="2764"/>
      <c r="L5" s="2764"/>
      <c r="M5" s="2764"/>
      <c r="N5" s="2764"/>
      <c r="O5" s="2764"/>
      <c r="P5" s="2764"/>
      <c r="Q5" s="2776" t="s">
        <v>1530</v>
      </c>
      <c r="R5" s="2776"/>
      <c r="S5" s="2776"/>
      <c r="T5" s="2776"/>
      <c r="U5" s="2776"/>
      <c r="V5" s="2776"/>
      <c r="W5" s="2776"/>
      <c r="X5" s="2776"/>
      <c r="Y5" s="2776"/>
      <c r="Z5" s="2776"/>
      <c r="AA5" s="2777"/>
      <c r="AB5" s="2777"/>
      <c r="AC5" s="2777"/>
      <c r="AD5" s="2777"/>
      <c r="AE5" s="2777"/>
      <c r="AF5" s="2777"/>
      <c r="AG5" s="2777"/>
      <c r="AH5" s="2777"/>
      <c r="AI5" s="2777"/>
      <c r="AJ5" s="2777"/>
      <c r="AK5" s="2777"/>
      <c r="AL5" s="2777"/>
      <c r="AM5" s="2764"/>
      <c r="AN5" s="2764"/>
      <c r="AO5" s="2764"/>
      <c r="AP5" s="69"/>
      <c r="AQ5" s="69"/>
      <c r="AR5" s="69"/>
      <c r="AS5" s="69"/>
      <c r="AT5" s="69"/>
      <c r="AU5" s="69"/>
      <c r="AV5" s="69"/>
      <c r="AW5" s="69"/>
      <c r="AX5" s="69"/>
    </row>
    <row r="6" spans="1:51" s="72" customFormat="1" ht="15" customHeight="1">
      <c r="A6" s="2273"/>
      <c r="B6" s="2273"/>
      <c r="C6" s="2273"/>
      <c r="D6" s="2764"/>
      <c r="E6" s="2764"/>
      <c r="F6" s="2764"/>
      <c r="G6" s="2764"/>
      <c r="H6" s="2764"/>
      <c r="I6" s="2764"/>
      <c r="J6" s="2764"/>
      <c r="K6" s="2764"/>
      <c r="L6" s="2764"/>
      <c r="M6" s="2764"/>
      <c r="N6" s="2764"/>
      <c r="O6" s="2764"/>
      <c r="P6" s="2764"/>
      <c r="Q6" s="2776"/>
      <c r="R6" s="2776"/>
      <c r="S6" s="2776"/>
      <c r="T6" s="2776"/>
      <c r="U6" s="2776"/>
      <c r="V6" s="2776"/>
      <c r="W6" s="2776"/>
      <c r="X6" s="2776"/>
      <c r="Y6" s="2776"/>
      <c r="Z6" s="2776"/>
      <c r="AA6" s="2778" t="s">
        <v>997</v>
      </c>
      <c r="AB6" s="2778"/>
      <c r="AC6" s="2778"/>
      <c r="AD6" s="2778"/>
      <c r="AE6" s="2778"/>
      <c r="AF6" s="2778"/>
      <c r="AG6" s="2778"/>
      <c r="AH6" s="2778"/>
      <c r="AI6" s="2778"/>
      <c r="AJ6" s="2778"/>
      <c r="AK6" s="2778"/>
      <c r="AL6" s="2778"/>
      <c r="AM6" s="2764"/>
      <c r="AN6" s="2764"/>
      <c r="AO6" s="2764"/>
      <c r="AP6" s="69"/>
      <c r="AQ6" s="69"/>
      <c r="AR6" s="69"/>
      <c r="AS6" s="69"/>
      <c r="AT6" s="69"/>
      <c r="AU6" s="69"/>
      <c r="AV6" s="69"/>
      <c r="AW6" s="69"/>
      <c r="AX6" s="69"/>
    </row>
    <row r="7" spans="1:51" s="72" customFormat="1" ht="15" customHeight="1">
      <c r="A7" s="2273"/>
      <c r="B7" s="2273"/>
      <c r="C7" s="2273"/>
      <c r="D7" s="2764"/>
      <c r="E7" s="2764"/>
      <c r="F7" s="2764"/>
      <c r="G7" s="2764"/>
      <c r="H7" s="2764"/>
      <c r="I7" s="2764"/>
      <c r="J7" s="2764"/>
      <c r="K7" s="2764"/>
      <c r="L7" s="2764"/>
      <c r="M7" s="2764"/>
      <c r="N7" s="2764"/>
      <c r="O7" s="2764"/>
      <c r="P7" s="2764"/>
      <c r="Q7" s="2779" t="s">
        <v>1553</v>
      </c>
      <c r="R7" s="2779"/>
      <c r="S7" s="2779"/>
      <c r="T7" s="2779"/>
      <c r="U7" s="2779"/>
      <c r="V7" s="2779"/>
      <c r="W7" s="2779"/>
      <c r="X7" s="2779"/>
      <c r="Y7" s="2779"/>
      <c r="Z7" s="2779"/>
      <c r="AA7" s="2778" t="s">
        <v>998</v>
      </c>
      <c r="AB7" s="2778"/>
      <c r="AC7" s="2778"/>
      <c r="AD7" s="2778"/>
      <c r="AE7" s="2778"/>
      <c r="AF7" s="2778"/>
      <c r="AG7" s="2778"/>
      <c r="AH7" s="2778"/>
      <c r="AI7" s="2778"/>
      <c r="AJ7" s="2778"/>
      <c r="AK7" s="2778"/>
      <c r="AL7" s="2778"/>
      <c r="AM7" s="2764"/>
      <c r="AN7" s="2764"/>
      <c r="AO7" s="2764"/>
      <c r="AP7" s="69"/>
      <c r="AQ7" s="69"/>
      <c r="AR7" s="69"/>
      <c r="AS7" s="69"/>
      <c r="AT7" s="69"/>
      <c r="AU7" s="69"/>
      <c r="AV7" s="69"/>
      <c r="AW7" s="69"/>
      <c r="AX7" s="69"/>
    </row>
    <row r="8" spans="1:51" s="72" customFormat="1" ht="15" customHeight="1" thickBot="1">
      <c r="A8" s="2273"/>
      <c r="B8" s="2273"/>
      <c r="C8" s="2273"/>
      <c r="D8" s="2764"/>
      <c r="E8" s="2764"/>
      <c r="F8" s="2764"/>
      <c r="G8" s="2764"/>
      <c r="H8" s="2764"/>
      <c r="I8" s="2764"/>
      <c r="J8" s="2764"/>
      <c r="K8" s="2764"/>
      <c r="L8" s="2764"/>
      <c r="M8" s="2764"/>
      <c r="N8" s="2764"/>
      <c r="O8" s="2764"/>
      <c r="P8" s="2764"/>
      <c r="Q8" s="2764"/>
      <c r="R8" s="2764"/>
      <c r="S8" s="2764"/>
      <c r="T8" s="2764"/>
      <c r="U8" s="2764"/>
      <c r="V8" s="2764"/>
      <c r="W8" s="2764"/>
      <c r="X8" s="2764"/>
      <c r="Y8" s="2764"/>
      <c r="Z8" s="2764"/>
      <c r="AA8" s="2774" t="s">
        <v>982</v>
      </c>
      <c r="AB8" s="2774"/>
      <c r="AC8" s="2774"/>
      <c r="AD8" s="2774"/>
      <c r="AE8" s="2775">
        <f>★入力画面!$M$18</f>
        <v>0</v>
      </c>
      <c r="AF8" s="2775"/>
      <c r="AG8" s="2775"/>
      <c r="AH8" s="2775"/>
      <c r="AI8" s="2775"/>
      <c r="AJ8" s="2775"/>
      <c r="AK8" s="2775"/>
      <c r="AL8" s="350" t="s">
        <v>983</v>
      </c>
      <c r="AM8" s="2764"/>
      <c r="AN8" s="2764"/>
      <c r="AO8" s="2764"/>
      <c r="AP8" s="69"/>
      <c r="AQ8" s="69"/>
      <c r="AR8" s="69"/>
      <c r="AS8" s="69"/>
      <c r="AT8" s="69"/>
      <c r="AU8" s="69"/>
      <c r="AV8" s="69"/>
      <c r="AW8" s="69"/>
      <c r="AX8" s="69"/>
    </row>
    <row r="9" spans="1:51" s="72" customFormat="1" ht="15" customHeight="1" thickBot="1">
      <c r="A9" s="2273"/>
      <c r="B9" s="2273"/>
      <c r="C9" s="2273"/>
      <c r="D9" s="2764"/>
      <c r="E9" s="2764"/>
      <c r="F9" s="2764"/>
      <c r="G9" s="2764"/>
      <c r="H9" s="2764"/>
      <c r="I9" s="2764"/>
      <c r="J9" s="2764"/>
      <c r="K9" s="2764"/>
      <c r="L9" s="2764"/>
      <c r="M9" s="2764"/>
      <c r="N9" s="2764"/>
      <c r="O9" s="2764"/>
      <c r="P9" s="2764"/>
      <c r="Q9" s="2764"/>
      <c r="R9" s="2764"/>
      <c r="S9" s="2764"/>
      <c r="T9" s="2764"/>
      <c r="U9" s="2764"/>
      <c r="V9" s="2764"/>
      <c r="W9" s="2764"/>
      <c r="X9" s="2764"/>
      <c r="Y9" s="2764"/>
      <c r="Z9" s="2764"/>
      <c r="AA9" s="2764"/>
      <c r="AB9" s="2764"/>
      <c r="AC9" s="2764"/>
      <c r="AD9" s="2764"/>
      <c r="AE9" s="2764"/>
      <c r="AF9" s="2764"/>
      <c r="AG9" s="2764"/>
      <c r="AH9" s="2764"/>
      <c r="AI9" s="2764"/>
      <c r="AJ9" s="2764"/>
      <c r="AK9" s="2764"/>
      <c r="AL9" s="2764"/>
      <c r="AM9" s="2764"/>
      <c r="AN9" s="2764"/>
      <c r="AO9" s="2764"/>
      <c r="AP9" s="204"/>
      <c r="AQ9" s="2300" t="s">
        <v>1540</v>
      </c>
      <c r="AR9" s="2301"/>
      <c r="AS9" s="2301"/>
      <c r="AT9" s="2301"/>
      <c r="AU9" s="2301"/>
      <c r="AV9" s="2301"/>
      <c r="AW9" s="2302"/>
      <c r="AX9" s="204"/>
      <c r="AY9" s="309"/>
    </row>
    <row r="10" spans="1:51" s="72" customFormat="1" ht="22.5" customHeight="1" thickBot="1">
      <c r="A10" s="2273"/>
      <c r="B10" s="2273"/>
      <c r="C10" s="2273"/>
      <c r="D10" s="351"/>
      <c r="E10" s="2769" t="s">
        <v>1722</v>
      </c>
      <c r="F10" s="2770"/>
      <c r="G10" s="2770"/>
      <c r="H10" s="2770"/>
      <c r="I10" s="2770"/>
      <c r="J10" s="2770"/>
      <c r="K10" s="2770"/>
      <c r="L10" s="2771"/>
      <c r="M10" s="2772"/>
      <c r="N10" s="2764"/>
      <c r="O10" s="2764"/>
      <c r="P10" s="2764"/>
      <c r="Q10" s="2764"/>
      <c r="R10" s="2764"/>
      <c r="S10" s="2764"/>
      <c r="T10" s="2764"/>
      <c r="U10" s="2764"/>
      <c r="V10" s="2764"/>
      <c r="W10" s="2764"/>
      <c r="X10" s="2764"/>
      <c r="Y10" s="2764"/>
      <c r="Z10" s="2764"/>
      <c r="AA10" s="2764"/>
      <c r="AB10" s="2764"/>
      <c r="AC10" s="2764"/>
      <c r="AD10" s="2764"/>
      <c r="AE10" s="2764"/>
      <c r="AF10" s="2764"/>
      <c r="AG10" s="2764"/>
      <c r="AH10" s="2764"/>
      <c r="AI10" s="2764"/>
      <c r="AJ10" s="2764"/>
      <c r="AK10" s="2764"/>
      <c r="AL10" s="2764"/>
      <c r="AM10" s="2764"/>
      <c r="AN10" s="2764"/>
      <c r="AO10" s="2764"/>
      <c r="AP10" s="69"/>
      <c r="AQ10" s="2303" t="s">
        <v>1742</v>
      </c>
      <c r="AR10" s="2304"/>
      <c r="AS10" s="2304"/>
      <c r="AT10" s="2304"/>
      <c r="AU10" s="2304"/>
      <c r="AV10" s="2304"/>
      <c r="AW10" s="2305"/>
      <c r="AX10" s="69"/>
    </row>
    <row r="11" spans="1:51" s="72" customFormat="1" ht="7.5" customHeight="1">
      <c r="A11" s="2273"/>
      <c r="B11" s="2273"/>
      <c r="C11" s="2273"/>
      <c r="D11" s="2764"/>
      <c r="E11" s="2764"/>
      <c r="F11" s="2764"/>
      <c r="G11" s="2764"/>
      <c r="H11" s="2764"/>
      <c r="I11" s="2764"/>
      <c r="J11" s="2764"/>
      <c r="K11" s="2764"/>
      <c r="L11" s="2764"/>
      <c r="M11" s="2764"/>
      <c r="N11" s="2764"/>
      <c r="O11" s="2764"/>
      <c r="P11" s="2764"/>
      <c r="Q11" s="2764"/>
      <c r="R11" s="2764"/>
      <c r="S11" s="2764"/>
      <c r="T11" s="2764"/>
      <c r="U11" s="2764"/>
      <c r="V11" s="2764"/>
      <c r="W11" s="2764"/>
      <c r="X11" s="2764"/>
      <c r="Y11" s="2764"/>
      <c r="Z11" s="2764"/>
      <c r="AA11" s="2764"/>
      <c r="AB11" s="2764"/>
      <c r="AC11" s="2764"/>
      <c r="AD11" s="2764"/>
      <c r="AE11" s="2764"/>
      <c r="AF11" s="2764"/>
      <c r="AG11" s="2764"/>
      <c r="AH11" s="2764"/>
      <c r="AI11" s="2764"/>
      <c r="AJ11" s="2764"/>
      <c r="AK11" s="2764"/>
      <c r="AL11" s="2764"/>
      <c r="AM11" s="2764"/>
      <c r="AN11" s="2764"/>
      <c r="AO11" s="2764"/>
      <c r="AP11" s="69"/>
      <c r="AQ11" s="2306"/>
      <c r="AR11" s="2307"/>
      <c r="AS11" s="2307"/>
      <c r="AT11" s="2307"/>
      <c r="AU11" s="2307"/>
      <c r="AV11" s="2307"/>
      <c r="AW11" s="2308"/>
      <c r="AX11" s="69"/>
    </row>
    <row r="12" spans="1:51" s="72" customFormat="1" ht="13.5" customHeight="1">
      <c r="A12" s="2273"/>
      <c r="B12" s="2273"/>
      <c r="C12" s="2273"/>
      <c r="D12" s="2764"/>
      <c r="E12" s="2764"/>
      <c r="F12" s="2764"/>
      <c r="G12" s="2762" t="s">
        <v>1549</v>
      </c>
      <c r="H12" s="2762"/>
      <c r="I12" s="2762"/>
      <c r="J12" s="2762"/>
      <c r="K12" s="2762"/>
      <c r="L12" s="2762"/>
      <c r="M12" s="2762"/>
      <c r="N12" s="2762"/>
      <c r="O12" s="2762"/>
      <c r="P12" s="2762"/>
      <c r="Q12" s="2762"/>
      <c r="R12" s="2762"/>
      <c r="S12" s="2762"/>
      <c r="T12" s="2762"/>
      <c r="U12" s="2762"/>
      <c r="V12" s="2762"/>
      <c r="W12" s="2762"/>
      <c r="X12" s="2762"/>
      <c r="Y12" s="2762"/>
      <c r="Z12" s="2762"/>
      <c r="AA12" s="2762"/>
      <c r="AB12" s="2762"/>
      <c r="AC12" s="2762"/>
      <c r="AD12" s="2762"/>
      <c r="AE12" s="2762"/>
      <c r="AF12" s="2762"/>
      <c r="AG12" s="2762"/>
      <c r="AH12" s="2762"/>
      <c r="AI12" s="2762"/>
      <c r="AJ12" s="2762"/>
      <c r="AK12" s="2762"/>
      <c r="AL12" s="2762"/>
      <c r="AM12" s="2764"/>
      <c r="AN12" s="2764"/>
      <c r="AO12" s="2764"/>
      <c r="AP12" s="69"/>
      <c r="AQ12" s="2306"/>
      <c r="AR12" s="2307"/>
      <c r="AS12" s="2307"/>
      <c r="AT12" s="2307"/>
      <c r="AU12" s="2307"/>
      <c r="AV12" s="2307"/>
      <c r="AW12" s="2308"/>
      <c r="AX12" s="69"/>
    </row>
    <row r="13" spans="1:51" s="72" customFormat="1" ht="13.5" customHeight="1">
      <c r="A13" s="2273"/>
      <c r="B13" s="2273"/>
      <c r="C13" s="2273"/>
      <c r="D13" s="2764"/>
      <c r="E13" s="2764"/>
      <c r="F13" s="2764"/>
      <c r="G13" s="2762" t="s">
        <v>1550</v>
      </c>
      <c r="H13" s="2762"/>
      <c r="I13" s="2762"/>
      <c r="J13" s="2762"/>
      <c r="K13" s="2762"/>
      <c r="L13" s="2762"/>
      <c r="M13" s="2762"/>
      <c r="N13" s="2762"/>
      <c r="O13" s="2762"/>
      <c r="P13" s="2762"/>
      <c r="Q13" s="2762"/>
      <c r="R13" s="2762"/>
      <c r="S13" s="2762"/>
      <c r="T13" s="2762"/>
      <c r="U13" s="2762"/>
      <c r="V13" s="2762"/>
      <c r="W13" s="2762"/>
      <c r="X13" s="2762"/>
      <c r="Y13" s="2762"/>
      <c r="Z13" s="2762"/>
      <c r="AA13" s="2762"/>
      <c r="AB13" s="2762"/>
      <c r="AC13" s="2762"/>
      <c r="AD13" s="2762"/>
      <c r="AE13" s="2762"/>
      <c r="AF13" s="2762"/>
      <c r="AG13" s="2762"/>
      <c r="AH13" s="2762"/>
      <c r="AI13" s="2762"/>
      <c r="AJ13" s="2762"/>
      <c r="AK13" s="2762"/>
      <c r="AL13" s="2762"/>
      <c r="AM13" s="2764"/>
      <c r="AN13" s="2764"/>
      <c r="AO13" s="2764"/>
      <c r="AP13" s="69"/>
      <c r="AQ13" s="2306"/>
      <c r="AR13" s="2307"/>
      <c r="AS13" s="2307"/>
      <c r="AT13" s="2307"/>
      <c r="AU13" s="2307"/>
      <c r="AV13" s="2307"/>
      <c r="AW13" s="2308"/>
      <c r="AX13" s="69"/>
    </row>
    <row r="14" spans="1:51" s="72" customFormat="1" ht="13.5" customHeight="1">
      <c r="A14" s="2273"/>
      <c r="B14" s="2273"/>
      <c r="C14" s="2273"/>
      <c r="D14" s="2764"/>
      <c r="E14" s="2764"/>
      <c r="F14" s="2764"/>
      <c r="G14" s="2762" t="s">
        <v>1551</v>
      </c>
      <c r="H14" s="2762"/>
      <c r="I14" s="2762"/>
      <c r="J14" s="2762"/>
      <c r="K14" s="2762"/>
      <c r="L14" s="2762"/>
      <c r="M14" s="2762"/>
      <c r="N14" s="2762"/>
      <c r="O14" s="2762"/>
      <c r="P14" s="2762"/>
      <c r="Q14" s="2762"/>
      <c r="R14" s="2762"/>
      <c r="S14" s="2762"/>
      <c r="T14" s="2762"/>
      <c r="U14" s="2762"/>
      <c r="V14" s="2762"/>
      <c r="W14" s="2762"/>
      <c r="X14" s="2762"/>
      <c r="Y14" s="2762"/>
      <c r="Z14" s="2762"/>
      <c r="AA14" s="2762"/>
      <c r="AB14" s="2762"/>
      <c r="AC14" s="2762"/>
      <c r="AD14" s="2762"/>
      <c r="AE14" s="2762"/>
      <c r="AF14" s="2762"/>
      <c r="AG14" s="2762"/>
      <c r="AH14" s="2762"/>
      <c r="AI14" s="2762"/>
      <c r="AJ14" s="2762"/>
      <c r="AK14" s="2762"/>
      <c r="AL14" s="2762"/>
      <c r="AM14" s="2764"/>
      <c r="AN14" s="2764"/>
      <c r="AO14" s="2764"/>
      <c r="AP14" s="69"/>
      <c r="AQ14" s="2306"/>
      <c r="AR14" s="2307"/>
      <c r="AS14" s="2307"/>
      <c r="AT14" s="2307"/>
      <c r="AU14" s="2307"/>
      <c r="AV14" s="2307"/>
      <c r="AW14" s="2308"/>
      <c r="AX14" s="69"/>
    </row>
    <row r="15" spans="1:51" s="72" customFormat="1" ht="14.25" customHeight="1" thickBot="1">
      <c r="A15" s="2273"/>
      <c r="B15" s="2273"/>
      <c r="C15" s="2273"/>
      <c r="D15" s="2764"/>
      <c r="E15" s="2764"/>
      <c r="F15" s="2764"/>
      <c r="G15" s="2762" t="s">
        <v>1552</v>
      </c>
      <c r="H15" s="2762"/>
      <c r="I15" s="2762"/>
      <c r="J15" s="2762"/>
      <c r="K15" s="2762"/>
      <c r="L15" s="2762"/>
      <c r="M15" s="2762"/>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c r="AL15" s="2762"/>
      <c r="AM15" s="2764"/>
      <c r="AN15" s="2764"/>
      <c r="AO15" s="2764"/>
      <c r="AP15" s="69"/>
      <c r="AQ15" s="2309"/>
      <c r="AR15" s="2310"/>
      <c r="AS15" s="2310"/>
      <c r="AT15" s="2310"/>
      <c r="AU15" s="2310"/>
      <c r="AV15" s="2310"/>
      <c r="AW15" s="2311"/>
      <c r="AX15" s="69"/>
    </row>
    <row r="16" spans="1:51" s="72" customFormat="1" ht="15" customHeight="1">
      <c r="A16" s="2273"/>
      <c r="B16" s="2273"/>
      <c r="C16" s="2273"/>
      <c r="D16" s="336"/>
      <c r="E16" s="336"/>
      <c r="F16" s="336"/>
      <c r="G16" s="336"/>
      <c r="H16" s="336"/>
      <c r="I16" s="336"/>
      <c r="J16" s="336"/>
      <c r="K16" s="336"/>
      <c r="L16" s="336"/>
      <c r="M16" s="336"/>
      <c r="N16" s="336"/>
      <c r="O16" s="336"/>
      <c r="P16" s="336"/>
      <c r="Q16" s="336"/>
      <c r="R16" s="336"/>
      <c r="S16" s="336"/>
      <c r="T16" s="336"/>
      <c r="U16" s="336"/>
      <c r="V16" s="336"/>
      <c r="W16" s="336"/>
      <c r="X16" s="335"/>
      <c r="Y16" s="335"/>
      <c r="Z16" s="335"/>
      <c r="AA16" s="335"/>
      <c r="AB16" s="335"/>
      <c r="AC16" s="335"/>
      <c r="AD16" s="335"/>
      <c r="AE16" s="335"/>
      <c r="AF16" s="335"/>
      <c r="AG16" s="335"/>
      <c r="AH16" s="352"/>
      <c r="AI16" s="352"/>
      <c r="AJ16" s="352"/>
      <c r="AK16" s="352"/>
      <c r="AL16" s="336"/>
      <c r="AM16" s="2764"/>
      <c r="AN16" s="2764"/>
      <c r="AO16" s="2764"/>
      <c r="AP16" s="204"/>
      <c r="AX16" s="204"/>
      <c r="AY16" s="309"/>
    </row>
    <row r="17" spans="1:51" s="72" customFormat="1" ht="15" customHeight="1">
      <c r="A17" s="2273"/>
      <c r="B17" s="2273"/>
      <c r="C17" s="2273"/>
      <c r="D17" s="336"/>
      <c r="E17" s="336"/>
      <c r="F17" s="336"/>
      <c r="G17" s="336"/>
      <c r="H17" s="336"/>
      <c r="I17" s="336"/>
      <c r="J17" s="336"/>
      <c r="K17" s="336"/>
      <c r="L17" s="336"/>
      <c r="M17" s="336"/>
      <c r="N17" s="336"/>
      <c r="O17" s="336"/>
      <c r="P17" s="336"/>
      <c r="Q17" s="336"/>
      <c r="R17" s="336"/>
      <c r="S17" s="336"/>
      <c r="T17" s="336"/>
      <c r="U17" s="336"/>
      <c r="V17" s="336"/>
      <c r="W17" s="336"/>
      <c r="X17" s="335"/>
      <c r="Y17" s="335"/>
      <c r="Z17" s="335"/>
      <c r="AA17" s="335"/>
      <c r="AB17" s="335"/>
      <c r="AC17" s="335"/>
      <c r="AD17" s="335"/>
      <c r="AE17" s="335"/>
      <c r="AF17" s="335"/>
      <c r="AG17" s="335"/>
      <c r="AH17" s="352"/>
      <c r="AI17" s="352"/>
      <c r="AJ17" s="352"/>
      <c r="AK17" s="352"/>
      <c r="AL17" s="336"/>
      <c r="AM17" s="2764"/>
      <c r="AN17" s="2764"/>
      <c r="AO17" s="2764"/>
      <c r="AP17" s="204"/>
      <c r="AX17" s="204"/>
      <c r="AY17" s="309"/>
    </row>
    <row r="18" spans="1:51" s="72" customFormat="1" ht="15" customHeight="1">
      <c r="A18" s="2273"/>
      <c r="B18" s="2273"/>
      <c r="C18" s="2273"/>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52"/>
      <c r="AF18" s="352"/>
      <c r="AG18" s="352"/>
      <c r="AH18" s="352"/>
      <c r="AI18" s="352"/>
      <c r="AJ18" s="352"/>
      <c r="AK18" s="352"/>
      <c r="AL18" s="336"/>
      <c r="AM18" s="2764"/>
      <c r="AN18" s="2764"/>
      <c r="AO18" s="2764"/>
      <c r="AP18" s="204"/>
      <c r="AX18" s="204"/>
      <c r="AY18" s="309"/>
    </row>
    <row r="19" spans="1:51" s="72" customFormat="1" ht="15" customHeight="1">
      <c r="A19" s="2273"/>
      <c r="B19" s="2273"/>
      <c r="C19" s="2273"/>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2764"/>
      <c r="AN19" s="2764"/>
      <c r="AO19" s="2764"/>
      <c r="AP19" s="204"/>
      <c r="AX19" s="204"/>
      <c r="AY19" s="309"/>
    </row>
    <row r="20" spans="1:51" s="72" customFormat="1" ht="15" customHeight="1">
      <c r="A20" s="2273"/>
      <c r="B20" s="2273"/>
      <c r="C20" s="2273"/>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2764"/>
      <c r="AN20" s="2764"/>
      <c r="AO20" s="2764"/>
      <c r="AP20" s="204"/>
      <c r="AQ20" s="309"/>
      <c r="AR20" s="309"/>
      <c r="AS20" s="309"/>
      <c r="AT20" s="309"/>
      <c r="AU20" s="309"/>
      <c r="AV20" s="309"/>
      <c r="AW20" s="309"/>
      <c r="AX20" s="204"/>
      <c r="AY20" s="309"/>
    </row>
    <row r="21" spans="1:51" s="72" customFormat="1" ht="15" customHeight="1">
      <c r="A21" s="2273"/>
      <c r="B21" s="2273"/>
      <c r="C21" s="2273"/>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2764"/>
      <c r="AN21" s="2764"/>
      <c r="AO21" s="2764"/>
      <c r="AP21" s="204"/>
      <c r="AQ21" s="309"/>
      <c r="AX21" s="204"/>
    </row>
    <row r="22" spans="1:51" s="72" customFormat="1" ht="15" customHeight="1">
      <c r="A22" s="2273"/>
      <c r="B22" s="2273"/>
      <c r="C22" s="2273"/>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2764"/>
      <c r="AN22" s="2764"/>
      <c r="AO22" s="2764"/>
      <c r="AP22" s="204"/>
      <c r="AQ22" s="309"/>
      <c r="AX22" s="204"/>
    </row>
    <row r="23" spans="1:51" s="72" customFormat="1" ht="15" customHeight="1">
      <c r="A23" s="2273"/>
      <c r="B23" s="2273"/>
      <c r="C23" s="2273"/>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2764"/>
      <c r="AN23" s="2764"/>
      <c r="AO23" s="2764"/>
      <c r="AP23" s="204"/>
      <c r="AQ23" s="309"/>
      <c r="AX23" s="204"/>
    </row>
    <row r="24" spans="1:51" s="72" customFormat="1" ht="15" customHeight="1">
      <c r="A24" s="2273"/>
      <c r="B24" s="2273"/>
      <c r="C24" s="2273"/>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2764"/>
      <c r="AN24" s="2764"/>
      <c r="AO24" s="2764"/>
      <c r="AP24" s="204"/>
      <c r="AQ24" s="309"/>
      <c r="AX24" s="204"/>
    </row>
    <row r="25" spans="1:51" s="72" customFormat="1" ht="15" customHeight="1">
      <c r="A25" s="2273"/>
      <c r="B25" s="2273"/>
      <c r="C25" s="2273"/>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2764"/>
      <c r="AN25" s="2764"/>
      <c r="AO25" s="2764"/>
      <c r="AP25" s="204"/>
      <c r="AQ25" s="309"/>
      <c r="AR25" s="309"/>
      <c r="AS25" s="309"/>
      <c r="AT25" s="309"/>
      <c r="AU25" s="309"/>
      <c r="AV25" s="309"/>
      <c r="AW25" s="309"/>
      <c r="AX25" s="204"/>
      <c r="AY25" s="309"/>
    </row>
    <row r="26" spans="1:51" s="72" customFormat="1" ht="15" customHeight="1">
      <c r="A26" s="2273"/>
      <c r="B26" s="2273"/>
      <c r="C26" s="2273"/>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2764"/>
      <c r="AN26" s="2764"/>
      <c r="AO26" s="2764"/>
      <c r="AP26" s="204"/>
      <c r="AQ26" s="309"/>
      <c r="AR26" s="309"/>
      <c r="AS26" s="309"/>
      <c r="AT26" s="309"/>
      <c r="AU26" s="309"/>
      <c r="AV26" s="309"/>
      <c r="AW26" s="309"/>
      <c r="AX26" s="204"/>
      <c r="AY26" s="309"/>
    </row>
    <row r="27" spans="1:51" s="72" customFormat="1" ht="15" customHeight="1">
      <c r="A27" s="2273"/>
      <c r="B27" s="2273"/>
      <c r="C27" s="2273"/>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2764"/>
      <c r="AN27" s="2764"/>
      <c r="AO27" s="2764"/>
      <c r="AP27" s="204"/>
      <c r="AQ27" s="204"/>
      <c r="AR27" s="204"/>
      <c r="AS27" s="204"/>
      <c r="AT27" s="204"/>
      <c r="AU27" s="204"/>
      <c r="AV27" s="204"/>
      <c r="AW27" s="204"/>
      <c r="AX27" s="204"/>
      <c r="AY27" s="309"/>
    </row>
    <row r="28" spans="1:51" s="72" customFormat="1" ht="15" customHeight="1">
      <c r="A28" s="2273"/>
      <c r="B28" s="2273"/>
      <c r="C28" s="2273"/>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2764"/>
      <c r="AN28" s="2764"/>
      <c r="AO28" s="2764"/>
      <c r="AP28" s="204"/>
      <c r="AQ28" s="204"/>
      <c r="AR28" s="204"/>
      <c r="AS28" s="204"/>
      <c r="AT28" s="204"/>
      <c r="AU28" s="204"/>
      <c r="AV28" s="204"/>
      <c r="AW28" s="204"/>
      <c r="AX28" s="204"/>
      <c r="AY28" s="309"/>
    </row>
    <row r="29" spans="1:51" s="72" customFormat="1" ht="15" customHeight="1">
      <c r="A29" s="2273"/>
      <c r="B29" s="2273"/>
      <c r="C29" s="2273"/>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2764"/>
      <c r="AN29" s="2764"/>
      <c r="AO29" s="2764"/>
      <c r="AP29" s="69"/>
      <c r="AQ29" s="69"/>
      <c r="AR29" s="69"/>
      <c r="AS29" s="69"/>
      <c r="AT29" s="69"/>
      <c r="AU29" s="69"/>
      <c r="AV29" s="69"/>
      <c r="AW29" s="69"/>
      <c r="AX29" s="69"/>
    </row>
    <row r="30" spans="1:51" s="72" customFormat="1" ht="15" customHeight="1">
      <c r="A30" s="2273"/>
      <c r="B30" s="2273"/>
      <c r="C30" s="2273"/>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2764"/>
      <c r="AN30" s="2764"/>
      <c r="AO30" s="2764"/>
      <c r="AP30" s="69"/>
      <c r="AQ30" s="69"/>
      <c r="AR30" s="69"/>
      <c r="AS30" s="69"/>
      <c r="AT30" s="69"/>
      <c r="AU30" s="69"/>
      <c r="AV30" s="69"/>
      <c r="AW30" s="69"/>
      <c r="AX30" s="69"/>
    </row>
    <row r="31" spans="1:51" s="72" customFormat="1" ht="15" customHeight="1">
      <c r="A31" s="2273"/>
      <c r="B31" s="2273"/>
      <c r="C31" s="2273"/>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2764"/>
      <c r="AN31" s="2764"/>
      <c r="AO31" s="2764"/>
      <c r="AP31" s="69"/>
      <c r="AQ31" s="69"/>
      <c r="AR31" s="69"/>
      <c r="AS31" s="69"/>
      <c r="AT31" s="69"/>
      <c r="AU31" s="69"/>
      <c r="AV31" s="69"/>
      <c r="AW31" s="69"/>
      <c r="AX31" s="69"/>
    </row>
    <row r="32" spans="1:51" s="72" customFormat="1" ht="15" customHeight="1">
      <c r="A32" s="2273"/>
      <c r="B32" s="2273"/>
      <c r="C32" s="2273"/>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2764"/>
      <c r="AN32" s="2764"/>
      <c r="AO32" s="2764"/>
      <c r="AP32" s="69"/>
      <c r="AQ32" s="69"/>
      <c r="AR32" s="69"/>
      <c r="AS32" s="69"/>
      <c r="AT32" s="69"/>
      <c r="AU32" s="69"/>
      <c r="AV32" s="69"/>
      <c r="AW32" s="69"/>
      <c r="AX32" s="69"/>
    </row>
    <row r="33" spans="1:50" s="72" customFormat="1" ht="15" customHeight="1">
      <c r="A33" s="2273"/>
      <c r="B33" s="2273"/>
      <c r="C33" s="2273"/>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2764"/>
      <c r="AN33" s="2764"/>
      <c r="AO33" s="2764"/>
      <c r="AP33" s="69"/>
      <c r="AQ33" s="69"/>
      <c r="AR33" s="69"/>
      <c r="AS33" s="69"/>
      <c r="AT33" s="69"/>
      <c r="AU33" s="69"/>
      <c r="AV33" s="69"/>
      <c r="AW33" s="69"/>
      <c r="AX33" s="69"/>
    </row>
    <row r="34" spans="1:50" s="72" customFormat="1" ht="15" customHeight="1">
      <c r="A34" s="2273"/>
      <c r="B34" s="2273"/>
      <c r="C34" s="2273"/>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2764"/>
      <c r="AN34" s="2764"/>
      <c r="AO34" s="2764"/>
      <c r="AP34" s="69"/>
      <c r="AQ34" s="69"/>
      <c r="AR34" s="69"/>
      <c r="AS34" s="69"/>
      <c r="AT34" s="69"/>
      <c r="AU34" s="69"/>
      <c r="AV34" s="69"/>
      <c r="AW34" s="69"/>
      <c r="AX34" s="69"/>
    </row>
    <row r="35" spans="1:50" s="72" customFormat="1" ht="15" customHeight="1">
      <c r="A35" s="2273"/>
      <c r="B35" s="2273"/>
      <c r="C35" s="2273"/>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2764"/>
      <c r="AN35" s="2764"/>
      <c r="AO35" s="2764"/>
      <c r="AP35" s="69"/>
      <c r="AQ35" s="69"/>
      <c r="AR35" s="69"/>
      <c r="AS35" s="69"/>
      <c r="AT35" s="69"/>
      <c r="AU35" s="69"/>
      <c r="AV35" s="69"/>
      <c r="AW35" s="69"/>
      <c r="AX35" s="69"/>
    </row>
    <row r="36" spans="1:50" s="72" customFormat="1" ht="15" customHeight="1">
      <c r="A36" s="2273"/>
      <c r="B36" s="2273"/>
      <c r="C36" s="2273"/>
      <c r="D36" s="336"/>
      <c r="E36" s="336"/>
      <c r="F36" s="336"/>
      <c r="G36" s="335"/>
      <c r="H36" s="335"/>
      <c r="I36" s="335"/>
      <c r="J36" s="335"/>
      <c r="K36" s="335"/>
      <c r="L36" s="335"/>
      <c r="M36" s="335"/>
      <c r="N36" s="335"/>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2764"/>
      <c r="AN36" s="2764"/>
      <c r="AO36" s="2764"/>
      <c r="AP36" s="69"/>
      <c r="AQ36" s="69"/>
      <c r="AR36" s="69"/>
      <c r="AS36" s="69"/>
      <c r="AT36" s="69"/>
      <c r="AU36" s="69"/>
      <c r="AV36" s="69"/>
      <c r="AW36" s="69"/>
      <c r="AX36" s="69"/>
    </row>
    <row r="37" spans="1:50" s="72" customFormat="1" ht="15" customHeight="1">
      <c r="A37" s="2273"/>
      <c r="B37" s="2273"/>
      <c r="C37" s="2273"/>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2764"/>
      <c r="AN37" s="2764"/>
      <c r="AO37" s="2764"/>
      <c r="AP37" s="69"/>
      <c r="AQ37" s="69"/>
      <c r="AR37" s="69"/>
      <c r="AS37" s="69"/>
      <c r="AT37" s="69"/>
      <c r="AU37" s="69"/>
      <c r="AV37" s="69"/>
      <c r="AW37" s="69"/>
      <c r="AX37" s="69"/>
    </row>
    <row r="38" spans="1:50" s="72" customFormat="1" ht="15" customHeight="1">
      <c r="A38" s="2273"/>
      <c r="B38" s="2273"/>
      <c r="C38" s="2273"/>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2764"/>
      <c r="AN38" s="2764"/>
      <c r="AO38" s="2764"/>
      <c r="AP38" s="69"/>
      <c r="AQ38" s="69"/>
      <c r="AR38" s="69"/>
      <c r="AS38" s="69"/>
      <c r="AT38" s="69"/>
      <c r="AU38" s="69"/>
      <c r="AV38" s="69"/>
      <c r="AW38" s="69"/>
      <c r="AX38" s="69"/>
    </row>
    <row r="39" spans="1:50" s="72" customFormat="1" ht="15" customHeight="1">
      <c r="A39" s="2273"/>
      <c r="B39" s="2273"/>
      <c r="C39" s="2273"/>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2764"/>
      <c r="AN39" s="2764"/>
      <c r="AO39" s="2764"/>
      <c r="AP39" s="69"/>
      <c r="AQ39" s="69"/>
      <c r="AR39" s="69"/>
      <c r="AS39" s="69"/>
      <c r="AT39" s="69"/>
      <c r="AU39" s="69"/>
      <c r="AV39" s="69"/>
      <c r="AW39" s="69"/>
      <c r="AX39" s="69"/>
    </row>
    <row r="40" spans="1:50" s="72" customFormat="1" ht="15" customHeight="1">
      <c r="A40" s="2273"/>
      <c r="B40" s="2273"/>
      <c r="C40" s="2273"/>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2764"/>
      <c r="AN40" s="2764"/>
      <c r="AO40" s="2764"/>
      <c r="AP40" s="69"/>
      <c r="AQ40" s="69"/>
      <c r="AR40" s="69"/>
      <c r="AS40" s="69"/>
      <c r="AT40" s="69"/>
      <c r="AU40" s="69"/>
      <c r="AV40" s="69"/>
      <c r="AW40" s="69"/>
      <c r="AX40" s="69"/>
    </row>
    <row r="41" spans="1:50" s="72" customFormat="1" ht="15" customHeight="1">
      <c r="A41" s="2273"/>
      <c r="B41" s="2273"/>
      <c r="C41" s="2273"/>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2764"/>
      <c r="AN41" s="2764"/>
      <c r="AO41" s="2764"/>
      <c r="AP41" s="69"/>
      <c r="AQ41" s="69"/>
      <c r="AR41" s="69"/>
      <c r="AS41" s="69"/>
      <c r="AT41" s="69"/>
      <c r="AU41" s="69"/>
      <c r="AV41" s="69"/>
      <c r="AW41" s="69"/>
      <c r="AX41" s="69"/>
    </row>
    <row r="42" spans="1:50" s="72" customFormat="1" ht="15" customHeight="1">
      <c r="A42" s="2273"/>
      <c r="B42" s="2273"/>
      <c r="C42" s="2273"/>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2764"/>
      <c r="AN42" s="2764"/>
      <c r="AO42" s="2764"/>
      <c r="AP42" s="69"/>
      <c r="AQ42" s="69"/>
      <c r="AR42" s="69"/>
      <c r="AS42" s="69"/>
      <c r="AT42" s="69"/>
      <c r="AU42" s="69"/>
      <c r="AV42" s="69"/>
      <c r="AW42" s="69"/>
      <c r="AX42" s="69"/>
    </row>
    <row r="43" spans="1:50" s="72" customFormat="1" ht="15" customHeight="1">
      <c r="A43" s="2273"/>
      <c r="B43" s="2273"/>
      <c r="C43" s="2273"/>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2764"/>
      <c r="AN43" s="2764"/>
      <c r="AO43" s="2764"/>
      <c r="AP43" s="69"/>
      <c r="AQ43" s="69"/>
      <c r="AR43" s="69"/>
      <c r="AS43" s="69"/>
      <c r="AT43" s="69"/>
      <c r="AU43" s="69"/>
      <c r="AV43" s="69"/>
      <c r="AW43" s="69"/>
      <c r="AX43" s="69"/>
    </row>
    <row r="44" spans="1:50" s="72" customFormat="1" ht="15" customHeight="1">
      <c r="A44" s="2273"/>
      <c r="B44" s="2273"/>
      <c r="C44" s="2273"/>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2764"/>
      <c r="AN44" s="2764"/>
      <c r="AO44" s="2764"/>
      <c r="AP44" s="69"/>
      <c r="AQ44" s="69"/>
      <c r="AR44" s="69"/>
      <c r="AS44" s="69"/>
      <c r="AT44" s="69"/>
      <c r="AU44" s="69"/>
      <c r="AV44" s="69"/>
      <c r="AW44" s="69"/>
      <c r="AX44" s="69"/>
    </row>
    <row r="45" spans="1:50" s="72" customFormat="1" ht="15" customHeight="1">
      <c r="A45" s="2273"/>
      <c r="B45" s="2273"/>
      <c r="C45" s="2273"/>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2764"/>
      <c r="AN45" s="2764"/>
      <c r="AO45" s="2764"/>
      <c r="AP45" s="69"/>
      <c r="AQ45" s="69"/>
      <c r="AR45" s="69"/>
      <c r="AS45" s="69"/>
      <c r="AT45" s="69"/>
      <c r="AU45" s="69"/>
      <c r="AV45" s="69"/>
      <c r="AW45" s="69"/>
      <c r="AX45" s="69"/>
    </row>
    <row r="46" spans="1:50" s="72" customFormat="1" ht="15" customHeight="1">
      <c r="A46" s="2273"/>
      <c r="B46" s="2273"/>
      <c r="C46" s="2273"/>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2764"/>
      <c r="AN46" s="2764"/>
      <c r="AO46" s="2764"/>
      <c r="AP46" s="69"/>
      <c r="AQ46" s="69"/>
      <c r="AR46" s="69"/>
      <c r="AS46" s="69"/>
      <c r="AT46" s="69"/>
      <c r="AU46" s="69"/>
      <c r="AV46" s="69"/>
      <c r="AW46" s="69"/>
      <c r="AX46" s="69"/>
    </row>
    <row r="47" spans="1:50" s="72" customFormat="1" ht="15" customHeight="1">
      <c r="A47" s="2273"/>
      <c r="B47" s="2273"/>
      <c r="C47" s="2273"/>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2764"/>
      <c r="AN47" s="2764"/>
      <c r="AO47" s="2764"/>
      <c r="AP47" s="69"/>
      <c r="AQ47" s="69"/>
      <c r="AR47" s="69"/>
      <c r="AS47" s="69"/>
      <c r="AT47" s="69"/>
      <c r="AU47" s="69"/>
      <c r="AV47" s="69"/>
      <c r="AW47" s="69"/>
      <c r="AX47" s="69"/>
    </row>
    <row r="48" spans="1:50" s="72" customFormat="1" ht="15" customHeight="1">
      <c r="A48" s="2273"/>
      <c r="B48" s="2273"/>
      <c r="C48" s="2273"/>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2764"/>
      <c r="AN48" s="2764"/>
      <c r="AO48" s="2764"/>
      <c r="AP48" s="69"/>
      <c r="AQ48" s="69"/>
      <c r="AR48" s="69"/>
      <c r="AS48" s="69"/>
      <c r="AT48" s="69"/>
      <c r="AU48" s="69"/>
      <c r="AV48" s="69"/>
      <c r="AW48" s="69"/>
      <c r="AX48" s="69"/>
    </row>
    <row r="49" spans="1:50" s="72" customFormat="1" ht="15" customHeight="1">
      <c r="A49" s="2273"/>
      <c r="B49" s="2273"/>
      <c r="C49" s="2273"/>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2764"/>
      <c r="AN49" s="2764"/>
      <c r="AO49" s="2764"/>
      <c r="AP49" s="69"/>
      <c r="AQ49" s="69"/>
      <c r="AR49" s="69"/>
      <c r="AS49" s="69"/>
      <c r="AT49" s="69"/>
      <c r="AU49" s="69"/>
      <c r="AV49" s="69"/>
      <c r="AW49" s="69"/>
      <c r="AX49" s="69"/>
    </row>
    <row r="50" spans="1:50" s="72" customFormat="1" ht="15" customHeight="1">
      <c r="A50" s="2273"/>
      <c r="B50" s="2273"/>
      <c r="C50" s="2273"/>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2764"/>
      <c r="AN50" s="2764"/>
      <c r="AO50" s="2764"/>
      <c r="AP50" s="69"/>
      <c r="AQ50" s="69"/>
      <c r="AR50" s="69"/>
      <c r="AS50" s="69"/>
      <c r="AT50" s="69"/>
      <c r="AU50" s="69"/>
      <c r="AV50" s="69"/>
      <c r="AW50" s="69"/>
      <c r="AX50" s="69"/>
    </row>
    <row r="51" spans="1:50" s="72" customFormat="1" ht="15" customHeight="1">
      <c r="A51" s="2273"/>
      <c r="B51" s="2273"/>
      <c r="C51" s="2273"/>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2764"/>
      <c r="AN51" s="2764"/>
      <c r="AO51" s="2764"/>
      <c r="AP51" s="69"/>
      <c r="AQ51" s="69"/>
      <c r="AR51" s="69"/>
      <c r="AS51" s="69"/>
      <c r="AT51" s="69"/>
      <c r="AU51" s="69"/>
      <c r="AV51" s="69"/>
      <c r="AW51" s="69"/>
      <c r="AX51" s="69"/>
    </row>
    <row r="52" spans="1:50" s="72" customFormat="1" ht="15" customHeight="1">
      <c r="A52" s="2273"/>
      <c r="B52" s="2273"/>
      <c r="C52" s="2273"/>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2764"/>
      <c r="AN52" s="2764"/>
      <c r="AO52" s="2764"/>
      <c r="AP52" s="69"/>
      <c r="AQ52" s="69"/>
      <c r="AR52" s="69"/>
      <c r="AS52" s="69"/>
      <c r="AT52" s="69"/>
      <c r="AU52" s="69"/>
      <c r="AV52" s="69"/>
      <c r="AW52" s="69"/>
      <c r="AX52" s="69"/>
    </row>
    <row r="53" spans="1:50" s="72" customFormat="1" ht="15" customHeight="1">
      <c r="A53" s="2273"/>
      <c r="B53" s="2273"/>
      <c r="C53" s="2273"/>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2764"/>
      <c r="AN53" s="2764"/>
      <c r="AO53" s="2764"/>
      <c r="AP53" s="69"/>
      <c r="AQ53" s="69"/>
      <c r="AR53" s="69"/>
      <c r="AS53" s="69"/>
      <c r="AT53" s="69"/>
      <c r="AU53" s="69"/>
      <c r="AV53" s="69"/>
      <c r="AW53" s="69"/>
      <c r="AX53" s="69"/>
    </row>
    <row r="54" spans="1:50" s="72" customFormat="1" ht="15" customHeight="1">
      <c r="A54" s="2273"/>
      <c r="B54" s="2273"/>
      <c r="C54" s="2273"/>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2764"/>
      <c r="AN54" s="2764"/>
      <c r="AO54" s="2764"/>
      <c r="AP54" s="69"/>
      <c r="AQ54" s="69"/>
      <c r="AR54" s="69"/>
      <c r="AS54" s="69"/>
      <c r="AT54" s="69"/>
      <c r="AU54" s="69"/>
      <c r="AV54" s="69"/>
      <c r="AW54" s="69"/>
      <c r="AX54" s="69"/>
    </row>
    <row r="55" spans="1:50" s="72" customFormat="1" ht="15" customHeight="1">
      <c r="A55" s="2273"/>
      <c r="B55" s="2273"/>
      <c r="C55" s="2273"/>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2764"/>
      <c r="AN55" s="2764"/>
      <c r="AO55" s="2764"/>
      <c r="AP55" s="69"/>
      <c r="AQ55" s="69"/>
      <c r="AR55" s="69"/>
      <c r="AS55" s="69"/>
      <c r="AT55" s="69"/>
      <c r="AU55" s="69"/>
      <c r="AV55" s="69"/>
      <c r="AW55" s="69"/>
      <c r="AX55" s="69"/>
    </row>
    <row r="56" spans="1:50" s="72" customFormat="1" ht="15" customHeight="1">
      <c r="A56" s="2273"/>
      <c r="B56" s="2273"/>
      <c r="C56" s="2273"/>
      <c r="D56" s="2764"/>
      <c r="E56" s="2764"/>
      <c r="F56" s="2764"/>
      <c r="G56" s="2764"/>
      <c r="H56" s="2764"/>
      <c r="I56" s="2764"/>
      <c r="J56" s="2764"/>
      <c r="K56" s="2764"/>
      <c r="L56" s="2764"/>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69"/>
      <c r="AQ56" s="69"/>
      <c r="AR56" s="69"/>
      <c r="AS56" s="69"/>
      <c r="AT56" s="69"/>
      <c r="AU56" s="69"/>
      <c r="AV56" s="69"/>
      <c r="AW56" s="69"/>
      <c r="AX56" s="69"/>
    </row>
    <row r="57" spans="1:50" s="72" customFormat="1" ht="15" customHeight="1">
      <c r="A57" s="2273"/>
      <c r="B57" s="2273"/>
      <c r="C57" s="2273"/>
      <c r="D57" s="2764"/>
      <c r="E57" s="2764"/>
      <c r="F57" s="2764"/>
      <c r="G57" s="2764"/>
      <c r="H57" s="2764"/>
      <c r="I57" s="2764"/>
      <c r="J57" s="2764"/>
      <c r="K57" s="2764"/>
      <c r="L57" s="2764"/>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69"/>
      <c r="AQ57" s="69"/>
      <c r="AR57" s="69"/>
      <c r="AS57" s="69"/>
      <c r="AT57" s="69"/>
      <c r="AU57" s="69"/>
      <c r="AV57" s="69"/>
      <c r="AW57" s="69"/>
      <c r="AX57" s="69"/>
    </row>
    <row r="58" spans="1:50" s="72" customFormat="1" ht="15" customHeight="1">
      <c r="A58" s="2273"/>
      <c r="B58" s="2273"/>
      <c r="C58" s="2273"/>
      <c r="D58" s="2764"/>
      <c r="E58" s="2764"/>
      <c r="F58" s="2764"/>
      <c r="G58" s="2764"/>
      <c r="H58" s="2764"/>
      <c r="I58" s="2764"/>
      <c r="J58" s="2764"/>
      <c r="K58" s="2764"/>
      <c r="L58" s="2764"/>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69"/>
      <c r="AQ58" s="69"/>
      <c r="AR58" s="69"/>
      <c r="AS58" s="69"/>
      <c r="AT58" s="69"/>
      <c r="AU58" s="69"/>
      <c r="AV58" s="69"/>
      <c r="AW58" s="69"/>
      <c r="AX58" s="69"/>
    </row>
    <row r="59" spans="1:50" s="72" customFormat="1" ht="8.25" customHeight="1">
      <c r="A59" s="2273"/>
      <c r="B59" s="2273"/>
      <c r="C59" s="2273"/>
      <c r="D59" s="2764"/>
      <c r="E59" s="2764"/>
      <c r="F59" s="2764"/>
      <c r="G59" s="2764"/>
      <c r="H59" s="2764"/>
      <c r="I59" s="2764"/>
      <c r="J59" s="2764"/>
      <c r="K59" s="2764"/>
      <c r="L59" s="276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69"/>
      <c r="AQ59" s="69"/>
      <c r="AR59" s="69"/>
      <c r="AS59" s="69"/>
      <c r="AT59" s="69"/>
      <c r="AU59" s="69"/>
      <c r="AV59" s="69"/>
      <c r="AW59" s="69"/>
      <c r="AX59" s="69"/>
    </row>
    <row r="60" spans="1:50" s="72" customFormat="1" ht="15" customHeight="1">
      <c r="A60" s="2273"/>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69"/>
      <c r="AQ60" s="69"/>
      <c r="AR60" s="69"/>
      <c r="AS60" s="69"/>
      <c r="AT60" s="69"/>
      <c r="AU60" s="69"/>
      <c r="AV60" s="69"/>
      <c r="AW60" s="69"/>
      <c r="AX60" s="69"/>
    </row>
    <row r="61" spans="1:50" s="72" customFormat="1" ht="11.25" customHeight="1">
      <c r="A61" s="2273"/>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69"/>
      <c r="AQ61" s="69"/>
      <c r="AR61" s="69"/>
      <c r="AS61" s="69"/>
      <c r="AT61" s="69"/>
      <c r="AU61" s="69"/>
      <c r="AV61" s="69"/>
      <c r="AW61" s="69"/>
      <c r="AX61" s="69"/>
    </row>
    <row r="62" spans="1:50" s="72" customFormat="1" ht="15" customHeight="1">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69"/>
      <c r="AQ62" s="69"/>
      <c r="AR62" s="69"/>
      <c r="AS62" s="69"/>
      <c r="AT62" s="69"/>
      <c r="AU62" s="69"/>
      <c r="AV62" s="69"/>
      <c r="AW62" s="69"/>
      <c r="AX62" s="69"/>
    </row>
    <row r="63" spans="1:50" ht="15" hidden="1" customHeight="1">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0"/>
      <c r="AQ63" s="300"/>
      <c r="AR63" s="300"/>
      <c r="AS63" s="300"/>
      <c r="AT63" s="300"/>
      <c r="AU63" s="300"/>
      <c r="AV63" s="300"/>
      <c r="AW63" s="300"/>
      <c r="AX63" s="300"/>
    </row>
    <row r="64" spans="1:50" s="72" customFormat="1" ht="15" customHeight="1">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40"/>
      <c r="AQ64" s="20"/>
      <c r="AR64" s="20"/>
      <c r="AS64" s="20"/>
      <c r="AT64" s="20"/>
      <c r="AU64" s="20"/>
      <c r="AV64" s="20"/>
      <c r="AW64" s="20"/>
      <c r="AX64" s="20"/>
    </row>
    <row r="65" spans="1:50" s="72" customFormat="1" ht="15" customHeight="1">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40"/>
      <c r="AQ65" s="20"/>
      <c r="AR65" s="20"/>
      <c r="AS65" s="20"/>
      <c r="AT65" s="20"/>
      <c r="AU65" s="20"/>
      <c r="AV65" s="20"/>
      <c r="AW65" s="20"/>
      <c r="AX65" s="20"/>
    </row>
    <row r="66" spans="1:50" s="72" customFormat="1" ht="15" customHeight="1">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40"/>
      <c r="AQ66" s="20"/>
      <c r="AR66" s="20"/>
      <c r="AS66" s="20"/>
      <c r="AT66" s="20"/>
      <c r="AU66" s="20"/>
      <c r="AV66" s="20"/>
      <c r="AW66" s="20"/>
      <c r="AX66" s="20"/>
    </row>
    <row r="67" spans="1:50" s="72" customFormat="1" ht="15" customHeight="1">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40"/>
      <c r="AQ67" s="20"/>
      <c r="AR67" s="20"/>
      <c r="AS67" s="20"/>
      <c r="AT67" s="20"/>
      <c r="AU67" s="20"/>
      <c r="AV67" s="20"/>
      <c r="AW67" s="20"/>
      <c r="AX67" s="20"/>
    </row>
    <row r="68" spans="1:50" s="72" customFormat="1" ht="15" customHeight="1">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7"/>
      <c r="AO68" s="307"/>
      <c r="AP68" s="40"/>
      <c r="AQ68" s="20"/>
      <c r="AR68" s="20"/>
      <c r="AS68" s="20"/>
      <c r="AT68" s="20"/>
      <c r="AU68" s="20"/>
      <c r="AV68" s="20"/>
      <c r="AW68" s="20"/>
      <c r="AX68" s="20"/>
    </row>
    <row r="69" spans="1:50" s="72" customFormat="1" ht="15" customHeight="1">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40"/>
      <c r="AQ69" s="20"/>
      <c r="AR69" s="20"/>
      <c r="AS69" s="20"/>
      <c r="AT69" s="20"/>
      <c r="AU69" s="20"/>
      <c r="AV69" s="20"/>
      <c r="AW69" s="20"/>
      <c r="AX69" s="20"/>
    </row>
    <row r="70" spans="1:50" s="72" customFormat="1" ht="15" customHeight="1">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40"/>
      <c r="AQ70" s="20"/>
      <c r="AR70" s="20"/>
      <c r="AS70" s="20"/>
      <c r="AT70" s="20"/>
      <c r="AU70" s="20"/>
      <c r="AV70" s="20"/>
      <c r="AW70" s="20"/>
      <c r="AX70" s="20"/>
    </row>
    <row r="71" spans="1:50" s="72" customFormat="1" ht="15" customHeight="1">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40"/>
      <c r="AQ71" s="20"/>
      <c r="AR71" s="20"/>
      <c r="AS71" s="20"/>
      <c r="AT71" s="20"/>
      <c r="AU71" s="20"/>
      <c r="AV71" s="20"/>
      <c r="AW71" s="20"/>
      <c r="AX71" s="20"/>
    </row>
    <row r="72" spans="1:50" s="72" customFormat="1" ht="15" customHeight="1">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40"/>
      <c r="AQ72" s="20"/>
      <c r="AR72" s="20"/>
      <c r="AS72" s="20"/>
      <c r="AT72" s="20"/>
      <c r="AU72" s="20"/>
      <c r="AV72" s="20"/>
      <c r="AW72" s="20"/>
      <c r="AX72" s="20"/>
    </row>
    <row r="73" spans="1:50" s="72" customFormat="1" ht="15" customHeight="1">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40"/>
      <c r="AQ73" s="20"/>
      <c r="AR73" s="20"/>
      <c r="AS73" s="20"/>
      <c r="AT73" s="20"/>
      <c r="AU73" s="20"/>
      <c r="AV73" s="20"/>
      <c r="AW73" s="20"/>
      <c r="AX73" s="20"/>
    </row>
    <row r="74" spans="1:50" s="72" customFormat="1" ht="15" customHeight="1">
      <c r="A74" s="307"/>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40"/>
      <c r="AQ74" s="20"/>
      <c r="AR74" s="20"/>
      <c r="AS74" s="20"/>
      <c r="AT74" s="20"/>
      <c r="AU74" s="20"/>
      <c r="AV74" s="20"/>
      <c r="AW74" s="20"/>
      <c r="AX74" s="20"/>
    </row>
    <row r="75" spans="1:50" s="72" customFormat="1" ht="15" customHeight="1">
      <c r="A75" s="307"/>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40"/>
      <c r="AQ75" s="20"/>
      <c r="AR75" s="20"/>
      <c r="AS75" s="20"/>
      <c r="AT75" s="20"/>
      <c r="AU75" s="20"/>
      <c r="AV75" s="20"/>
      <c r="AW75" s="20"/>
      <c r="AX75" s="20"/>
    </row>
    <row r="76" spans="1:50" s="72" customFormat="1" ht="15" customHeight="1">
      <c r="A76" s="307"/>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40"/>
      <c r="AQ76" s="20"/>
      <c r="AR76" s="20"/>
      <c r="AS76" s="20"/>
      <c r="AT76" s="20"/>
      <c r="AU76" s="20"/>
      <c r="AV76" s="20"/>
      <c r="AW76" s="20"/>
      <c r="AX76" s="20"/>
    </row>
    <row r="77" spans="1:50" s="72" customFormat="1" ht="15" customHeight="1">
      <c r="A77" s="307"/>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40"/>
      <c r="AQ77" s="20"/>
      <c r="AR77" s="20"/>
      <c r="AS77" s="20"/>
      <c r="AT77" s="20"/>
      <c r="AU77" s="20"/>
      <c r="AV77" s="20"/>
      <c r="AW77" s="20"/>
      <c r="AX77" s="20"/>
    </row>
    <row r="78" spans="1:50" s="72" customFormat="1" ht="15" customHeight="1">
      <c r="A78" s="307"/>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40"/>
      <c r="AQ78" s="20"/>
      <c r="AR78" s="20"/>
      <c r="AS78" s="20"/>
      <c r="AT78" s="20"/>
      <c r="AU78" s="20"/>
      <c r="AV78" s="20"/>
      <c r="AW78" s="20"/>
      <c r="AX78" s="20"/>
    </row>
    <row r="79" spans="1:50" s="72" customFormat="1" ht="15" customHeight="1">
      <c r="A79" s="307"/>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7"/>
      <c r="AO79" s="307"/>
      <c r="AP79" s="40"/>
      <c r="AQ79" s="20"/>
      <c r="AR79" s="20"/>
      <c r="AS79" s="20"/>
      <c r="AT79" s="20"/>
      <c r="AU79" s="20"/>
      <c r="AV79" s="20"/>
      <c r="AW79" s="20"/>
      <c r="AX79" s="20"/>
    </row>
    <row r="80" spans="1:50" s="72" customFormat="1" ht="15" customHeight="1">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7"/>
      <c r="AO80" s="307"/>
      <c r="AP80" s="40"/>
      <c r="AQ80" s="20"/>
      <c r="AR80" s="20"/>
      <c r="AS80" s="20"/>
      <c r="AT80" s="20"/>
      <c r="AU80" s="20"/>
      <c r="AV80" s="20"/>
      <c r="AW80" s="20"/>
      <c r="AX80" s="20"/>
    </row>
    <row r="81" spans="1:50" s="72" customFormat="1" ht="15" customHeight="1">
      <c r="A81" s="307"/>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40"/>
      <c r="AQ81" s="20"/>
      <c r="AR81" s="20"/>
      <c r="AS81" s="20"/>
      <c r="AT81" s="20"/>
      <c r="AU81" s="20"/>
      <c r="AV81" s="20"/>
      <c r="AW81" s="20"/>
      <c r="AX81" s="20"/>
    </row>
    <row r="82" spans="1:50" s="72" customFormat="1" ht="15" customHeight="1">
      <c r="A82" s="307"/>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40"/>
      <c r="AQ82" s="20"/>
      <c r="AR82" s="20"/>
      <c r="AS82" s="20"/>
      <c r="AT82" s="20"/>
      <c r="AU82" s="20"/>
      <c r="AV82" s="20"/>
      <c r="AW82" s="20"/>
      <c r="AX82" s="20"/>
    </row>
    <row r="83" spans="1:50" s="72" customFormat="1" ht="15" customHeight="1">
      <c r="A83" s="307"/>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L83" s="307"/>
      <c r="AM83" s="307"/>
      <c r="AN83" s="307"/>
      <c r="AO83" s="307"/>
      <c r="AP83" s="40"/>
      <c r="AQ83" s="20"/>
      <c r="AR83" s="20"/>
      <c r="AS83" s="20"/>
      <c r="AT83" s="20"/>
      <c r="AU83" s="20"/>
      <c r="AV83" s="20"/>
      <c r="AW83" s="20"/>
      <c r="AX83" s="20"/>
    </row>
    <row r="84" spans="1:50" s="72" customFormat="1" ht="15" customHeight="1">
      <c r="A84" s="307"/>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L84" s="307"/>
      <c r="AM84" s="307"/>
      <c r="AN84" s="307"/>
      <c r="AO84" s="307"/>
      <c r="AP84" s="40"/>
      <c r="AQ84" s="20"/>
      <c r="AR84" s="20"/>
      <c r="AS84" s="20"/>
      <c r="AT84" s="20"/>
      <c r="AU84" s="20"/>
      <c r="AV84" s="20"/>
      <c r="AW84" s="20"/>
      <c r="AX84" s="20"/>
    </row>
    <row r="85" spans="1:50" s="72" customFormat="1" ht="15" customHeight="1">
      <c r="A85" s="307"/>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307"/>
      <c r="AN85" s="307"/>
      <c r="AO85" s="307"/>
      <c r="AP85" s="40"/>
      <c r="AQ85" s="20"/>
      <c r="AR85" s="20"/>
      <c r="AS85" s="20"/>
      <c r="AT85" s="20"/>
      <c r="AU85" s="20"/>
      <c r="AV85" s="20"/>
      <c r="AW85" s="20"/>
      <c r="AX85" s="20"/>
    </row>
    <row r="86" spans="1:50" s="72" customFormat="1" ht="15" customHeight="1">
      <c r="A86" s="307"/>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7"/>
      <c r="AM86" s="307"/>
      <c r="AN86" s="307"/>
      <c r="AO86" s="307"/>
      <c r="AP86" s="40"/>
      <c r="AQ86" s="20"/>
      <c r="AR86" s="20"/>
      <c r="AS86" s="20"/>
      <c r="AT86" s="20"/>
      <c r="AU86" s="20"/>
      <c r="AV86" s="20"/>
      <c r="AW86" s="20"/>
      <c r="AX86" s="20"/>
    </row>
    <row r="87" spans="1:50" s="72" customFormat="1" ht="15" customHeight="1">
      <c r="A87" s="307"/>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40"/>
      <c r="AQ87" s="20"/>
      <c r="AR87" s="20"/>
      <c r="AS87" s="20"/>
      <c r="AT87" s="20"/>
      <c r="AU87" s="20"/>
      <c r="AV87" s="20"/>
      <c r="AW87" s="20"/>
      <c r="AX87" s="20"/>
    </row>
    <row r="88" spans="1:50" s="72" customFormat="1" ht="15" customHeight="1">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7"/>
      <c r="AM88" s="307"/>
      <c r="AN88" s="307"/>
      <c r="AO88" s="307"/>
      <c r="AP88" s="40"/>
      <c r="AQ88" s="20"/>
      <c r="AR88" s="20"/>
      <c r="AS88" s="20"/>
      <c r="AT88" s="20"/>
      <c r="AU88" s="20"/>
      <c r="AV88" s="20"/>
      <c r="AW88" s="20"/>
      <c r="AX88" s="20"/>
    </row>
    <row r="89" spans="1:50" s="72" customFormat="1" ht="15" customHeight="1">
      <c r="A89" s="307"/>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40"/>
      <c r="AQ89" s="20"/>
      <c r="AR89" s="20"/>
      <c r="AS89" s="20"/>
      <c r="AT89" s="20"/>
      <c r="AU89" s="20"/>
      <c r="AV89" s="20"/>
      <c r="AW89" s="20"/>
      <c r="AX89" s="20"/>
    </row>
    <row r="90" spans="1:50" s="72" customFormat="1" ht="15" customHeight="1">
      <c r="A90" s="307"/>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L90" s="307"/>
      <c r="AM90" s="307"/>
      <c r="AN90" s="307"/>
      <c r="AO90" s="307"/>
      <c r="AP90" s="40"/>
      <c r="AQ90" s="20"/>
      <c r="AR90" s="20"/>
      <c r="AS90" s="20"/>
      <c r="AT90" s="20"/>
      <c r="AU90" s="20"/>
      <c r="AV90" s="20"/>
      <c r="AW90" s="20"/>
      <c r="AX90" s="20"/>
    </row>
    <row r="91" spans="1:50" s="72" customFormat="1" ht="15" customHeight="1">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40"/>
      <c r="AQ91" s="20"/>
      <c r="AR91" s="20"/>
      <c r="AS91" s="20"/>
      <c r="AT91" s="20"/>
      <c r="AU91" s="20"/>
      <c r="AV91" s="20"/>
      <c r="AW91" s="20"/>
      <c r="AX91" s="20"/>
    </row>
    <row r="92" spans="1:50" s="72" customFormat="1" ht="15" customHeight="1">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40"/>
      <c r="AQ92" s="20"/>
      <c r="AR92" s="20"/>
      <c r="AS92" s="20"/>
      <c r="AT92" s="20"/>
      <c r="AU92" s="20"/>
      <c r="AV92" s="20"/>
      <c r="AW92" s="20"/>
      <c r="AX92" s="20"/>
    </row>
    <row r="93" spans="1:50" s="72" customFormat="1" ht="15" customHeight="1">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40"/>
      <c r="AQ93" s="20"/>
      <c r="AR93" s="20"/>
      <c r="AS93" s="20"/>
      <c r="AT93" s="20"/>
      <c r="AU93" s="20"/>
      <c r="AV93" s="20"/>
      <c r="AW93" s="20"/>
      <c r="AX93" s="20"/>
    </row>
    <row r="94" spans="1:50" s="72" customFormat="1" ht="15" customHeight="1">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40"/>
      <c r="AQ94" s="20"/>
      <c r="AR94" s="20"/>
      <c r="AS94" s="20"/>
      <c r="AT94" s="20"/>
      <c r="AU94" s="20"/>
      <c r="AV94" s="20"/>
      <c r="AW94" s="20"/>
      <c r="AX94" s="20"/>
    </row>
    <row r="95" spans="1:50" s="72" customFormat="1" ht="15" customHeight="1">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40"/>
      <c r="AQ95" s="20"/>
      <c r="AR95" s="20"/>
      <c r="AS95" s="20"/>
      <c r="AT95" s="20"/>
      <c r="AU95" s="20"/>
      <c r="AV95" s="20"/>
      <c r="AW95" s="20"/>
      <c r="AX95" s="20"/>
    </row>
    <row r="96" spans="1:50" s="72" customFormat="1" ht="15" customHeight="1">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40"/>
      <c r="AQ96" s="20"/>
      <c r="AR96" s="20"/>
      <c r="AS96" s="20"/>
      <c r="AT96" s="20"/>
      <c r="AU96" s="20"/>
      <c r="AV96" s="20"/>
      <c r="AW96" s="20"/>
      <c r="AX96" s="20"/>
    </row>
    <row r="97" spans="1:50" s="72" customFormat="1" ht="15" customHeight="1">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40"/>
      <c r="AQ97" s="20"/>
      <c r="AR97" s="20"/>
      <c r="AS97" s="20"/>
      <c r="AT97" s="20"/>
      <c r="AU97" s="20"/>
      <c r="AV97" s="20"/>
      <c r="AW97" s="20"/>
      <c r="AX97" s="20"/>
    </row>
    <row r="98" spans="1:50" s="72" customFormat="1" ht="15" customHeight="1">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40"/>
      <c r="AQ98" s="20"/>
      <c r="AR98" s="20"/>
      <c r="AS98" s="20"/>
      <c r="AT98" s="20"/>
      <c r="AU98" s="20"/>
      <c r="AV98" s="20"/>
      <c r="AW98" s="20"/>
      <c r="AX98" s="20"/>
    </row>
    <row r="99" spans="1:50" s="72" customFormat="1" ht="15" customHeight="1">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40"/>
      <c r="AQ99" s="20"/>
      <c r="AR99" s="20"/>
      <c r="AS99" s="20"/>
      <c r="AT99" s="20"/>
      <c r="AU99" s="20"/>
      <c r="AV99" s="20"/>
      <c r="AW99" s="20"/>
      <c r="AX99" s="20"/>
    </row>
    <row r="100" spans="1:50" s="72" customFormat="1" ht="15" customHeight="1">
      <c r="A100" s="307"/>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40"/>
      <c r="AQ100" s="20"/>
      <c r="AR100" s="20"/>
      <c r="AS100" s="20"/>
      <c r="AT100" s="20"/>
      <c r="AU100" s="20"/>
      <c r="AV100" s="20"/>
      <c r="AW100" s="20"/>
      <c r="AX100" s="20"/>
    </row>
  </sheetData>
  <sheetProtection password="85FE" sheet="1" scenarios="1" selectLockedCells="1"/>
  <mergeCells count="26">
    <mergeCell ref="AQ10:AW15"/>
    <mergeCell ref="D8:Z8"/>
    <mergeCell ref="AA8:AD8"/>
    <mergeCell ref="AE8:AK8"/>
    <mergeCell ref="D9:AL9"/>
    <mergeCell ref="AQ9:AW9"/>
    <mergeCell ref="AM1:AO59"/>
    <mergeCell ref="D5:P6"/>
    <mergeCell ref="Q5:Z6"/>
    <mergeCell ref="AA5:AL5"/>
    <mergeCell ref="AA6:AL6"/>
    <mergeCell ref="D7:P7"/>
    <mergeCell ref="Q7:Z7"/>
    <mergeCell ref="AA7:AL7"/>
    <mergeCell ref="A60:AO61"/>
    <mergeCell ref="E10:L10"/>
    <mergeCell ref="M10:AL10"/>
    <mergeCell ref="D11:AL11"/>
    <mergeCell ref="D12:F15"/>
    <mergeCell ref="G12:AL12"/>
    <mergeCell ref="G13:AL13"/>
    <mergeCell ref="G15:AL15"/>
    <mergeCell ref="G14:AL14"/>
    <mergeCell ref="D56:AL59"/>
    <mergeCell ref="A1:C59"/>
    <mergeCell ref="D1:AL4"/>
  </mergeCells>
  <phoneticPr fontId="16"/>
  <dataValidations count="2">
    <dataValidation imeMode="hiragana" allowBlank="1" showInputMessage="1" showErrorMessage="1" sqref="AQ10" xr:uid="{00000000-0002-0000-1900-000000000000}"/>
    <dataValidation imeMode="hiragana" allowBlank="1" showInputMessage="1" sqref="A1 A64:AP1048576 AP1 AA6:AA8 AL8 AM1 AQ21:AW24 BF21:XFD24 BC1:BI6 AY1:BB20 BJ1:XFD20 BC13:BI20 AY25:XFD1048576" xr:uid="{00000000-0002-0000-19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FF00"/>
    <pageSetUpPr autoPageBreaks="0" fitToPage="1"/>
  </sheetPr>
  <dimension ref="A1:AY100"/>
  <sheetViews>
    <sheetView showRowColHeaders="0" workbookViewId="0">
      <selection activeCell="D16" sqref="D16"/>
    </sheetView>
  </sheetViews>
  <sheetFormatPr defaultColWidth="2.5" defaultRowHeight="15" customHeight="1"/>
  <cols>
    <col min="1" max="41" width="2.5" style="206" customWidth="1"/>
    <col min="42" max="42" width="2.5" style="12" customWidth="1"/>
    <col min="43" max="50" width="2.5" style="1" customWidth="1"/>
    <col min="51" max="16384" width="2.5" style="205"/>
  </cols>
  <sheetData>
    <row r="1" spans="1:51" s="72" customFormat="1" ht="15" customHeight="1">
      <c r="A1" s="2273"/>
      <c r="B1" s="2273"/>
      <c r="C1" s="2273"/>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69"/>
      <c r="AQ1" s="69"/>
      <c r="AR1" s="69"/>
      <c r="AS1" s="69"/>
      <c r="AT1" s="69"/>
      <c r="AU1" s="69"/>
      <c r="AV1" s="69"/>
      <c r="AW1" s="69"/>
      <c r="AX1" s="69"/>
    </row>
    <row r="2" spans="1:51" s="72" customFormat="1" ht="15" customHeight="1">
      <c r="A2" s="2273"/>
      <c r="B2" s="2273"/>
      <c r="C2" s="2273"/>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69"/>
      <c r="AQ2" s="69"/>
      <c r="AR2" s="69"/>
      <c r="AS2" s="69"/>
      <c r="AT2" s="69"/>
      <c r="AU2" s="69"/>
      <c r="AV2" s="69"/>
      <c r="AW2" s="69"/>
      <c r="AX2" s="69"/>
    </row>
    <row r="3" spans="1:51" s="72" customFormat="1" ht="15" customHeight="1">
      <c r="A3" s="2273"/>
      <c r="B3" s="2273"/>
      <c r="C3" s="2273"/>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69"/>
      <c r="AQ3" s="69"/>
      <c r="AR3" s="69"/>
      <c r="AS3" s="69"/>
      <c r="AT3" s="69"/>
      <c r="AU3" s="69"/>
      <c r="AV3" s="69"/>
      <c r="AW3" s="69"/>
      <c r="AX3" s="69"/>
    </row>
    <row r="4" spans="1:51" s="72" customFormat="1" ht="15" customHeight="1">
      <c r="A4" s="2273"/>
      <c r="B4" s="2273"/>
      <c r="C4" s="2273"/>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69"/>
      <c r="AQ4" s="69"/>
      <c r="AR4" s="69"/>
      <c r="AS4" s="69"/>
      <c r="AT4" s="69"/>
      <c r="AU4" s="69"/>
      <c r="AV4" s="69"/>
      <c r="AW4" s="69"/>
      <c r="AX4" s="69"/>
    </row>
    <row r="5" spans="1:51" s="72" customFormat="1" ht="15" customHeight="1">
      <c r="A5" s="2273"/>
      <c r="B5" s="2273"/>
      <c r="C5" s="2273"/>
      <c r="D5" s="2764"/>
      <c r="E5" s="2764"/>
      <c r="F5" s="2764"/>
      <c r="G5" s="2764"/>
      <c r="H5" s="2764"/>
      <c r="I5" s="2764"/>
      <c r="J5" s="2764"/>
      <c r="K5" s="2764"/>
      <c r="L5" s="2764"/>
      <c r="M5" s="2764"/>
      <c r="N5" s="2764"/>
      <c r="O5" s="2764"/>
      <c r="P5" s="2764"/>
      <c r="Q5" s="2776" t="s">
        <v>1530</v>
      </c>
      <c r="R5" s="2776"/>
      <c r="S5" s="2776"/>
      <c r="T5" s="2776"/>
      <c r="U5" s="2776"/>
      <c r="V5" s="2776"/>
      <c r="W5" s="2776"/>
      <c r="X5" s="2776"/>
      <c r="Y5" s="2776"/>
      <c r="Z5" s="2776"/>
      <c r="AA5" s="2777"/>
      <c r="AB5" s="2777"/>
      <c r="AC5" s="2777"/>
      <c r="AD5" s="2777"/>
      <c r="AE5" s="2777"/>
      <c r="AF5" s="2777"/>
      <c r="AG5" s="2777"/>
      <c r="AH5" s="2777"/>
      <c r="AI5" s="2777"/>
      <c r="AJ5" s="2777"/>
      <c r="AK5" s="2777"/>
      <c r="AL5" s="2777"/>
      <c r="AM5" s="2764"/>
      <c r="AN5" s="2764"/>
      <c r="AO5" s="2764"/>
      <c r="AP5" s="69"/>
      <c r="AQ5" s="69"/>
      <c r="AR5" s="69"/>
      <c r="AS5" s="69"/>
      <c r="AT5" s="69"/>
      <c r="AU5" s="69"/>
      <c r="AV5" s="69"/>
      <c r="AW5" s="69"/>
      <c r="AX5" s="69"/>
    </row>
    <row r="6" spans="1:51" s="72" customFormat="1" ht="15" customHeight="1">
      <c r="A6" s="2273"/>
      <c r="B6" s="2273"/>
      <c r="C6" s="2273"/>
      <c r="D6" s="2764"/>
      <c r="E6" s="2764"/>
      <c r="F6" s="2764"/>
      <c r="G6" s="2764"/>
      <c r="H6" s="2764"/>
      <c r="I6" s="2764"/>
      <c r="J6" s="2764"/>
      <c r="K6" s="2764"/>
      <c r="L6" s="2764"/>
      <c r="M6" s="2764"/>
      <c r="N6" s="2764"/>
      <c r="O6" s="2764"/>
      <c r="P6" s="2764"/>
      <c r="Q6" s="2776"/>
      <c r="R6" s="2776"/>
      <c r="S6" s="2776"/>
      <c r="T6" s="2776"/>
      <c r="U6" s="2776"/>
      <c r="V6" s="2776"/>
      <c r="W6" s="2776"/>
      <c r="X6" s="2776"/>
      <c r="Y6" s="2776"/>
      <c r="Z6" s="2776"/>
      <c r="AA6" s="2778" t="s">
        <v>997</v>
      </c>
      <c r="AB6" s="2778"/>
      <c r="AC6" s="2778"/>
      <c r="AD6" s="2778"/>
      <c r="AE6" s="2778"/>
      <c r="AF6" s="2778"/>
      <c r="AG6" s="2778"/>
      <c r="AH6" s="2778"/>
      <c r="AI6" s="2778"/>
      <c r="AJ6" s="2778"/>
      <c r="AK6" s="2778"/>
      <c r="AL6" s="2778"/>
      <c r="AM6" s="2764"/>
      <c r="AN6" s="2764"/>
      <c r="AO6" s="2764"/>
      <c r="AP6" s="69"/>
      <c r="AQ6" s="69"/>
      <c r="AR6" s="69"/>
      <c r="AS6" s="69"/>
      <c r="AT6" s="69"/>
      <c r="AU6" s="69"/>
      <c r="AV6" s="69"/>
      <c r="AW6" s="69"/>
      <c r="AX6" s="69"/>
    </row>
    <row r="7" spans="1:51" s="72" customFormat="1" ht="15" customHeight="1">
      <c r="A7" s="2273"/>
      <c r="B7" s="2273"/>
      <c r="C7" s="2273"/>
      <c r="D7" s="2764"/>
      <c r="E7" s="2764"/>
      <c r="F7" s="2764"/>
      <c r="G7" s="2764"/>
      <c r="H7" s="2764"/>
      <c r="I7" s="2764"/>
      <c r="J7" s="2764"/>
      <c r="K7" s="2764"/>
      <c r="L7" s="2764"/>
      <c r="M7" s="2764"/>
      <c r="N7" s="2764"/>
      <c r="O7" s="2764"/>
      <c r="P7" s="2764"/>
      <c r="Q7" s="2779" t="s">
        <v>1553</v>
      </c>
      <c r="R7" s="2779"/>
      <c r="S7" s="2779"/>
      <c r="T7" s="2779"/>
      <c r="U7" s="2779"/>
      <c r="V7" s="2779"/>
      <c r="W7" s="2779"/>
      <c r="X7" s="2779"/>
      <c r="Y7" s="2779"/>
      <c r="Z7" s="2779"/>
      <c r="AA7" s="2778" t="s">
        <v>998</v>
      </c>
      <c r="AB7" s="2778"/>
      <c r="AC7" s="2778"/>
      <c r="AD7" s="2778"/>
      <c r="AE7" s="2778"/>
      <c r="AF7" s="2778"/>
      <c r="AG7" s="2778"/>
      <c r="AH7" s="2778"/>
      <c r="AI7" s="2778"/>
      <c r="AJ7" s="2778"/>
      <c r="AK7" s="2778"/>
      <c r="AL7" s="2778"/>
      <c r="AM7" s="2764"/>
      <c r="AN7" s="2764"/>
      <c r="AO7" s="2764"/>
      <c r="AP7" s="69"/>
      <c r="AQ7" s="69"/>
      <c r="AR7" s="69"/>
      <c r="AS7" s="69"/>
      <c r="AT7" s="69"/>
      <c r="AU7" s="69"/>
      <c r="AV7" s="69"/>
      <c r="AW7" s="69"/>
      <c r="AX7" s="69"/>
    </row>
    <row r="8" spans="1:51" s="72" customFormat="1" ht="15" customHeight="1" thickBot="1">
      <c r="A8" s="2273"/>
      <c r="B8" s="2273"/>
      <c r="C8" s="2273"/>
      <c r="D8" s="2764"/>
      <c r="E8" s="2764"/>
      <c r="F8" s="2764"/>
      <c r="G8" s="2764"/>
      <c r="H8" s="2764"/>
      <c r="I8" s="2764"/>
      <c r="J8" s="2764"/>
      <c r="K8" s="2764"/>
      <c r="L8" s="2764"/>
      <c r="M8" s="2764"/>
      <c r="N8" s="2764"/>
      <c r="O8" s="2764"/>
      <c r="P8" s="2764"/>
      <c r="Q8" s="2764"/>
      <c r="R8" s="2764"/>
      <c r="S8" s="2764"/>
      <c r="T8" s="2764"/>
      <c r="U8" s="2764"/>
      <c r="V8" s="2764"/>
      <c r="W8" s="2764"/>
      <c r="X8" s="2764"/>
      <c r="Y8" s="2764"/>
      <c r="Z8" s="2764"/>
      <c r="AA8" s="2774" t="s">
        <v>982</v>
      </c>
      <c r="AB8" s="2774"/>
      <c r="AC8" s="2774"/>
      <c r="AD8" s="2774"/>
      <c r="AE8" s="2775">
        <f>★入力画面!$M$18</f>
        <v>0</v>
      </c>
      <c r="AF8" s="2775"/>
      <c r="AG8" s="2775"/>
      <c r="AH8" s="2775"/>
      <c r="AI8" s="2775"/>
      <c r="AJ8" s="2775"/>
      <c r="AK8" s="2775"/>
      <c r="AL8" s="350" t="s">
        <v>621</v>
      </c>
      <c r="AM8" s="2764"/>
      <c r="AN8" s="2764"/>
      <c r="AO8" s="2764"/>
      <c r="AP8" s="69"/>
      <c r="AQ8" s="69"/>
      <c r="AR8" s="69"/>
      <c r="AS8" s="69"/>
      <c r="AT8" s="69"/>
      <c r="AU8" s="69"/>
      <c r="AV8" s="69"/>
      <c r="AW8" s="69"/>
      <c r="AX8" s="69"/>
    </row>
    <row r="9" spans="1:51" s="72" customFormat="1" ht="15" customHeight="1" thickBot="1">
      <c r="A9" s="2273"/>
      <c r="B9" s="2273"/>
      <c r="C9" s="2273"/>
      <c r="D9" s="2764"/>
      <c r="E9" s="2764"/>
      <c r="F9" s="2764"/>
      <c r="G9" s="2764"/>
      <c r="H9" s="2764"/>
      <c r="I9" s="2764"/>
      <c r="J9" s="2764"/>
      <c r="K9" s="2764"/>
      <c r="L9" s="2764"/>
      <c r="M9" s="2764"/>
      <c r="N9" s="2764"/>
      <c r="O9" s="2764"/>
      <c r="P9" s="2764"/>
      <c r="Q9" s="2764"/>
      <c r="R9" s="2764"/>
      <c r="S9" s="2764"/>
      <c r="T9" s="2764"/>
      <c r="U9" s="2764"/>
      <c r="V9" s="2764"/>
      <c r="W9" s="2764"/>
      <c r="X9" s="2764"/>
      <c r="Y9" s="2764"/>
      <c r="Z9" s="2764"/>
      <c r="AA9" s="2764"/>
      <c r="AB9" s="2764"/>
      <c r="AC9" s="2764"/>
      <c r="AD9" s="2764"/>
      <c r="AE9" s="2764"/>
      <c r="AF9" s="2764"/>
      <c r="AG9" s="2764"/>
      <c r="AH9" s="2764"/>
      <c r="AI9" s="2764"/>
      <c r="AJ9" s="2764"/>
      <c r="AK9" s="2764"/>
      <c r="AL9" s="2764"/>
      <c r="AM9" s="2764"/>
      <c r="AN9" s="2764"/>
      <c r="AO9" s="2764"/>
      <c r="AP9" s="204"/>
      <c r="AQ9" s="2300" t="s">
        <v>1540</v>
      </c>
      <c r="AR9" s="2301"/>
      <c r="AS9" s="2301"/>
      <c r="AT9" s="2301"/>
      <c r="AU9" s="2301"/>
      <c r="AV9" s="2301"/>
      <c r="AW9" s="2302"/>
      <c r="AX9" s="204"/>
      <c r="AY9" s="309"/>
    </row>
    <row r="10" spans="1:51" s="72" customFormat="1" ht="22.5" customHeight="1" thickBot="1">
      <c r="A10" s="2273"/>
      <c r="B10" s="2273"/>
      <c r="C10" s="2273"/>
      <c r="D10" s="351"/>
      <c r="E10" s="2769" t="s">
        <v>1722</v>
      </c>
      <c r="F10" s="2770"/>
      <c r="G10" s="2770"/>
      <c r="H10" s="2770"/>
      <c r="I10" s="2770"/>
      <c r="J10" s="2770"/>
      <c r="K10" s="2770"/>
      <c r="L10" s="2771"/>
      <c r="M10" s="2772"/>
      <c r="N10" s="2764"/>
      <c r="O10" s="2764"/>
      <c r="P10" s="2764"/>
      <c r="Q10" s="2764"/>
      <c r="R10" s="2764"/>
      <c r="S10" s="2764"/>
      <c r="T10" s="2764"/>
      <c r="U10" s="2764"/>
      <c r="V10" s="2764"/>
      <c r="W10" s="2764"/>
      <c r="X10" s="2764"/>
      <c r="Y10" s="2764"/>
      <c r="Z10" s="2764"/>
      <c r="AA10" s="2764"/>
      <c r="AB10" s="2764"/>
      <c r="AC10" s="2764"/>
      <c r="AD10" s="2764"/>
      <c r="AE10" s="2764"/>
      <c r="AF10" s="2764"/>
      <c r="AG10" s="2764"/>
      <c r="AH10" s="2764"/>
      <c r="AI10" s="2764"/>
      <c r="AJ10" s="2764"/>
      <c r="AK10" s="2764"/>
      <c r="AL10" s="2764"/>
      <c r="AM10" s="2764"/>
      <c r="AN10" s="2764"/>
      <c r="AO10" s="2764"/>
      <c r="AP10" s="69"/>
      <c r="AQ10" s="2303" t="s">
        <v>1742</v>
      </c>
      <c r="AR10" s="2304"/>
      <c r="AS10" s="2304"/>
      <c r="AT10" s="2304"/>
      <c r="AU10" s="2304"/>
      <c r="AV10" s="2304"/>
      <c r="AW10" s="2305"/>
      <c r="AX10" s="69"/>
    </row>
    <row r="11" spans="1:51" s="72" customFormat="1" ht="7.5" customHeight="1">
      <c r="A11" s="2273"/>
      <c r="B11" s="2273"/>
      <c r="C11" s="2273"/>
      <c r="D11" s="2764"/>
      <c r="E11" s="2764"/>
      <c r="F11" s="2764"/>
      <c r="G11" s="2764"/>
      <c r="H11" s="2764"/>
      <c r="I11" s="2764"/>
      <c r="J11" s="2764"/>
      <c r="K11" s="2764"/>
      <c r="L11" s="2764"/>
      <c r="M11" s="2764"/>
      <c r="N11" s="2764"/>
      <c r="O11" s="2764"/>
      <c r="P11" s="2764"/>
      <c r="Q11" s="2764"/>
      <c r="R11" s="2764"/>
      <c r="S11" s="2764"/>
      <c r="T11" s="2764"/>
      <c r="U11" s="2764"/>
      <c r="V11" s="2764"/>
      <c r="W11" s="2764"/>
      <c r="X11" s="2764"/>
      <c r="Y11" s="2764"/>
      <c r="Z11" s="2764"/>
      <c r="AA11" s="2764"/>
      <c r="AB11" s="2764"/>
      <c r="AC11" s="2764"/>
      <c r="AD11" s="2764"/>
      <c r="AE11" s="2764"/>
      <c r="AF11" s="2764"/>
      <c r="AG11" s="2764"/>
      <c r="AH11" s="2764"/>
      <c r="AI11" s="2764"/>
      <c r="AJ11" s="2764"/>
      <c r="AK11" s="2764"/>
      <c r="AL11" s="2764"/>
      <c r="AM11" s="2764"/>
      <c r="AN11" s="2764"/>
      <c r="AO11" s="2764"/>
      <c r="AP11" s="69"/>
      <c r="AQ11" s="2306"/>
      <c r="AR11" s="2307"/>
      <c r="AS11" s="2307"/>
      <c r="AT11" s="2307"/>
      <c r="AU11" s="2307"/>
      <c r="AV11" s="2307"/>
      <c r="AW11" s="2308"/>
      <c r="AX11" s="69"/>
    </row>
    <row r="12" spans="1:51" s="72" customFormat="1" ht="13.5" customHeight="1">
      <c r="A12" s="2273"/>
      <c r="B12" s="2273"/>
      <c r="C12" s="2273"/>
      <c r="D12" s="2764"/>
      <c r="E12" s="2764"/>
      <c r="F12" s="2764"/>
      <c r="G12" s="2762" t="s">
        <v>1549</v>
      </c>
      <c r="H12" s="2762"/>
      <c r="I12" s="2762"/>
      <c r="J12" s="2762"/>
      <c r="K12" s="2762"/>
      <c r="L12" s="2762"/>
      <c r="M12" s="2762"/>
      <c r="N12" s="2762"/>
      <c r="O12" s="2762"/>
      <c r="P12" s="2762"/>
      <c r="Q12" s="2762"/>
      <c r="R12" s="2762"/>
      <c r="S12" s="2762"/>
      <c r="T12" s="2762"/>
      <c r="U12" s="2762"/>
      <c r="V12" s="2762"/>
      <c r="W12" s="2762"/>
      <c r="X12" s="2762"/>
      <c r="Y12" s="2762"/>
      <c r="Z12" s="2762"/>
      <c r="AA12" s="2762"/>
      <c r="AB12" s="2762"/>
      <c r="AC12" s="2762"/>
      <c r="AD12" s="2762"/>
      <c r="AE12" s="2762"/>
      <c r="AF12" s="2762"/>
      <c r="AG12" s="2762"/>
      <c r="AH12" s="2762"/>
      <c r="AI12" s="2762"/>
      <c r="AJ12" s="2762"/>
      <c r="AK12" s="2762"/>
      <c r="AL12" s="2762"/>
      <c r="AM12" s="2764"/>
      <c r="AN12" s="2764"/>
      <c r="AO12" s="2764"/>
      <c r="AP12" s="69"/>
      <c r="AQ12" s="2306"/>
      <c r="AR12" s="2307"/>
      <c r="AS12" s="2307"/>
      <c r="AT12" s="2307"/>
      <c r="AU12" s="2307"/>
      <c r="AV12" s="2307"/>
      <c r="AW12" s="2308"/>
      <c r="AX12" s="69"/>
    </row>
    <row r="13" spans="1:51" s="72" customFormat="1" ht="13.5" customHeight="1">
      <c r="A13" s="2273"/>
      <c r="B13" s="2273"/>
      <c r="C13" s="2273"/>
      <c r="D13" s="2764"/>
      <c r="E13" s="2764"/>
      <c r="F13" s="2764"/>
      <c r="G13" s="2762" t="s">
        <v>1550</v>
      </c>
      <c r="H13" s="2762"/>
      <c r="I13" s="2762"/>
      <c r="J13" s="2762"/>
      <c r="K13" s="2762"/>
      <c r="L13" s="2762"/>
      <c r="M13" s="2762"/>
      <c r="N13" s="2762"/>
      <c r="O13" s="2762"/>
      <c r="P13" s="2762"/>
      <c r="Q13" s="2762"/>
      <c r="R13" s="2762"/>
      <c r="S13" s="2762"/>
      <c r="T13" s="2762"/>
      <c r="U13" s="2762"/>
      <c r="V13" s="2762"/>
      <c r="W13" s="2762"/>
      <c r="X13" s="2762"/>
      <c r="Y13" s="2762"/>
      <c r="Z13" s="2762"/>
      <c r="AA13" s="2762"/>
      <c r="AB13" s="2762"/>
      <c r="AC13" s="2762"/>
      <c r="AD13" s="2762"/>
      <c r="AE13" s="2762"/>
      <c r="AF13" s="2762"/>
      <c r="AG13" s="2762"/>
      <c r="AH13" s="2762"/>
      <c r="AI13" s="2762"/>
      <c r="AJ13" s="2762"/>
      <c r="AK13" s="2762"/>
      <c r="AL13" s="2762"/>
      <c r="AM13" s="2764"/>
      <c r="AN13" s="2764"/>
      <c r="AO13" s="2764"/>
      <c r="AP13" s="69"/>
      <c r="AQ13" s="2306"/>
      <c r="AR13" s="2307"/>
      <c r="AS13" s="2307"/>
      <c r="AT13" s="2307"/>
      <c r="AU13" s="2307"/>
      <c r="AV13" s="2307"/>
      <c r="AW13" s="2308"/>
      <c r="AX13" s="69"/>
    </row>
    <row r="14" spans="1:51" s="72" customFormat="1" ht="13.5" customHeight="1">
      <c r="A14" s="2273"/>
      <c r="B14" s="2273"/>
      <c r="C14" s="2273"/>
      <c r="D14" s="2764"/>
      <c r="E14" s="2764"/>
      <c r="F14" s="2764"/>
      <c r="G14" s="2762" t="s">
        <v>1551</v>
      </c>
      <c r="H14" s="2762"/>
      <c r="I14" s="2762"/>
      <c r="J14" s="2762"/>
      <c r="K14" s="2762"/>
      <c r="L14" s="2762"/>
      <c r="M14" s="2762"/>
      <c r="N14" s="2762"/>
      <c r="O14" s="2762"/>
      <c r="P14" s="2762"/>
      <c r="Q14" s="2762"/>
      <c r="R14" s="2762"/>
      <c r="S14" s="2762"/>
      <c r="T14" s="2762"/>
      <c r="U14" s="2762"/>
      <c r="V14" s="2762"/>
      <c r="W14" s="2762"/>
      <c r="X14" s="2762"/>
      <c r="Y14" s="2762"/>
      <c r="Z14" s="2762"/>
      <c r="AA14" s="2762"/>
      <c r="AB14" s="2762"/>
      <c r="AC14" s="2762"/>
      <c r="AD14" s="2762"/>
      <c r="AE14" s="2762"/>
      <c r="AF14" s="2762"/>
      <c r="AG14" s="2762"/>
      <c r="AH14" s="2762"/>
      <c r="AI14" s="2762"/>
      <c r="AJ14" s="2762"/>
      <c r="AK14" s="2762"/>
      <c r="AL14" s="2762"/>
      <c r="AM14" s="2764"/>
      <c r="AN14" s="2764"/>
      <c r="AO14" s="2764"/>
      <c r="AP14" s="69"/>
      <c r="AQ14" s="2306"/>
      <c r="AR14" s="2307"/>
      <c r="AS14" s="2307"/>
      <c r="AT14" s="2307"/>
      <c r="AU14" s="2307"/>
      <c r="AV14" s="2307"/>
      <c r="AW14" s="2308"/>
      <c r="AX14" s="69"/>
    </row>
    <row r="15" spans="1:51" s="72" customFormat="1" ht="14.25" customHeight="1" thickBot="1">
      <c r="A15" s="2273"/>
      <c r="B15" s="2273"/>
      <c r="C15" s="2273"/>
      <c r="D15" s="2764"/>
      <c r="E15" s="2764"/>
      <c r="F15" s="2764"/>
      <c r="G15" s="2762" t="s">
        <v>1552</v>
      </c>
      <c r="H15" s="2762"/>
      <c r="I15" s="2762"/>
      <c r="J15" s="2762"/>
      <c r="K15" s="2762"/>
      <c r="L15" s="2762"/>
      <c r="M15" s="2762"/>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c r="AL15" s="2762"/>
      <c r="AM15" s="2764"/>
      <c r="AN15" s="2764"/>
      <c r="AO15" s="2764"/>
      <c r="AP15" s="69"/>
      <c r="AQ15" s="2309"/>
      <c r="AR15" s="2310"/>
      <c r="AS15" s="2310"/>
      <c r="AT15" s="2310"/>
      <c r="AU15" s="2310"/>
      <c r="AV15" s="2310"/>
      <c r="AW15" s="2311"/>
      <c r="AX15" s="69"/>
    </row>
    <row r="16" spans="1:51" s="72" customFormat="1" ht="15" customHeight="1">
      <c r="A16" s="2273"/>
      <c r="B16" s="2273"/>
      <c r="C16" s="2273"/>
      <c r="D16" s="336"/>
      <c r="E16" s="336"/>
      <c r="F16" s="336"/>
      <c r="G16" s="336"/>
      <c r="H16" s="336"/>
      <c r="I16" s="336"/>
      <c r="J16" s="336"/>
      <c r="K16" s="336"/>
      <c r="L16" s="336"/>
      <c r="M16" s="336"/>
      <c r="N16" s="336"/>
      <c r="O16" s="336"/>
      <c r="P16" s="336"/>
      <c r="Q16" s="336"/>
      <c r="R16" s="336"/>
      <c r="S16" s="336"/>
      <c r="T16" s="336"/>
      <c r="U16" s="336"/>
      <c r="V16" s="336"/>
      <c r="W16" s="336"/>
      <c r="X16" s="335"/>
      <c r="Y16" s="335"/>
      <c r="Z16" s="335"/>
      <c r="AA16" s="335"/>
      <c r="AB16" s="335"/>
      <c r="AC16" s="335"/>
      <c r="AD16" s="335"/>
      <c r="AE16" s="335"/>
      <c r="AF16" s="335"/>
      <c r="AG16" s="335"/>
      <c r="AH16" s="352"/>
      <c r="AI16" s="352"/>
      <c r="AJ16" s="352"/>
      <c r="AK16" s="352"/>
      <c r="AL16" s="336"/>
      <c r="AM16" s="2764"/>
      <c r="AN16" s="2764"/>
      <c r="AO16" s="2764"/>
      <c r="AP16" s="204"/>
      <c r="AX16" s="204"/>
      <c r="AY16" s="309"/>
    </row>
    <row r="17" spans="1:51" s="72" customFormat="1" ht="15" customHeight="1">
      <c r="A17" s="2273"/>
      <c r="B17" s="2273"/>
      <c r="C17" s="2273"/>
      <c r="D17" s="336"/>
      <c r="E17" s="336"/>
      <c r="F17" s="336"/>
      <c r="G17" s="336"/>
      <c r="H17" s="336"/>
      <c r="I17" s="336"/>
      <c r="J17" s="336"/>
      <c r="K17" s="336"/>
      <c r="L17" s="336"/>
      <c r="M17" s="336"/>
      <c r="N17" s="336"/>
      <c r="O17" s="336"/>
      <c r="P17" s="336"/>
      <c r="Q17" s="336"/>
      <c r="R17" s="336"/>
      <c r="S17" s="336"/>
      <c r="T17" s="336"/>
      <c r="U17" s="336"/>
      <c r="V17" s="336"/>
      <c r="W17" s="336"/>
      <c r="X17" s="335"/>
      <c r="Y17" s="335"/>
      <c r="Z17" s="335"/>
      <c r="AA17" s="335"/>
      <c r="AB17" s="335"/>
      <c r="AC17" s="335"/>
      <c r="AD17" s="335"/>
      <c r="AE17" s="335"/>
      <c r="AF17" s="335"/>
      <c r="AG17" s="335"/>
      <c r="AH17" s="352"/>
      <c r="AI17" s="352"/>
      <c r="AJ17" s="352"/>
      <c r="AK17" s="352"/>
      <c r="AL17" s="336"/>
      <c r="AM17" s="2764"/>
      <c r="AN17" s="2764"/>
      <c r="AO17" s="2764"/>
      <c r="AP17" s="204"/>
      <c r="AX17" s="204"/>
      <c r="AY17" s="309"/>
    </row>
    <row r="18" spans="1:51" s="72" customFormat="1" ht="15" customHeight="1">
      <c r="A18" s="2273"/>
      <c r="B18" s="2273"/>
      <c r="C18" s="2273"/>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52"/>
      <c r="AF18" s="352"/>
      <c r="AG18" s="352"/>
      <c r="AH18" s="352"/>
      <c r="AI18" s="352"/>
      <c r="AJ18" s="352"/>
      <c r="AK18" s="352"/>
      <c r="AL18" s="336"/>
      <c r="AM18" s="2764"/>
      <c r="AN18" s="2764"/>
      <c r="AO18" s="2764"/>
      <c r="AP18" s="204"/>
      <c r="AX18" s="204"/>
      <c r="AY18" s="309"/>
    </row>
    <row r="19" spans="1:51" s="72" customFormat="1" ht="15" customHeight="1">
      <c r="A19" s="2273"/>
      <c r="B19" s="2273"/>
      <c r="C19" s="2273"/>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2764"/>
      <c r="AN19" s="2764"/>
      <c r="AO19" s="2764"/>
      <c r="AP19" s="204"/>
      <c r="AX19" s="204"/>
      <c r="AY19" s="309"/>
    </row>
    <row r="20" spans="1:51" s="72" customFormat="1" ht="15" customHeight="1">
      <c r="A20" s="2273"/>
      <c r="B20" s="2273"/>
      <c r="C20" s="2273"/>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2764"/>
      <c r="AN20" s="2764"/>
      <c r="AO20" s="2764"/>
      <c r="AP20" s="204"/>
      <c r="AQ20" s="309"/>
      <c r="AR20" s="309"/>
      <c r="AS20" s="309"/>
      <c r="AT20" s="309"/>
      <c r="AU20" s="309"/>
      <c r="AV20" s="309"/>
      <c r="AW20" s="309"/>
      <c r="AX20" s="204"/>
      <c r="AY20" s="309"/>
    </row>
    <row r="21" spans="1:51" s="72" customFormat="1" ht="15" customHeight="1">
      <c r="A21" s="2273"/>
      <c r="B21" s="2273"/>
      <c r="C21" s="2273"/>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2764"/>
      <c r="AN21" s="2764"/>
      <c r="AO21" s="2764"/>
      <c r="AP21" s="204"/>
      <c r="AQ21" s="309"/>
      <c r="AX21" s="204"/>
    </row>
    <row r="22" spans="1:51" s="72" customFormat="1" ht="15" customHeight="1">
      <c r="A22" s="2273"/>
      <c r="B22" s="2273"/>
      <c r="C22" s="2273"/>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2764"/>
      <c r="AN22" s="2764"/>
      <c r="AO22" s="2764"/>
      <c r="AP22" s="204"/>
      <c r="AQ22" s="309"/>
      <c r="AX22" s="204"/>
    </row>
    <row r="23" spans="1:51" s="72" customFormat="1" ht="15" customHeight="1">
      <c r="A23" s="2273"/>
      <c r="B23" s="2273"/>
      <c r="C23" s="2273"/>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2764"/>
      <c r="AN23" s="2764"/>
      <c r="AO23" s="2764"/>
      <c r="AP23" s="204"/>
      <c r="AQ23" s="309"/>
      <c r="AX23" s="204"/>
    </row>
    <row r="24" spans="1:51" s="72" customFormat="1" ht="15" customHeight="1">
      <c r="A24" s="2273"/>
      <c r="B24" s="2273"/>
      <c r="C24" s="2273"/>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2764"/>
      <c r="AN24" s="2764"/>
      <c r="AO24" s="2764"/>
      <c r="AP24" s="204"/>
      <c r="AQ24" s="309"/>
      <c r="AX24" s="204"/>
    </row>
    <row r="25" spans="1:51" s="72" customFormat="1" ht="15" customHeight="1">
      <c r="A25" s="2273"/>
      <c r="B25" s="2273"/>
      <c r="C25" s="2273"/>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2764"/>
      <c r="AN25" s="2764"/>
      <c r="AO25" s="2764"/>
      <c r="AP25" s="204"/>
      <c r="AQ25" s="309"/>
      <c r="AR25" s="309"/>
      <c r="AS25" s="309"/>
      <c r="AT25" s="309"/>
      <c r="AU25" s="309"/>
      <c r="AV25" s="309"/>
      <c r="AW25" s="309"/>
      <c r="AX25" s="204"/>
      <c r="AY25" s="309"/>
    </row>
    <row r="26" spans="1:51" s="72" customFormat="1" ht="15" customHeight="1">
      <c r="A26" s="2273"/>
      <c r="B26" s="2273"/>
      <c r="C26" s="2273"/>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2764"/>
      <c r="AN26" s="2764"/>
      <c r="AO26" s="2764"/>
      <c r="AP26" s="204"/>
      <c r="AQ26" s="309"/>
      <c r="AR26" s="309"/>
      <c r="AS26" s="309"/>
      <c r="AT26" s="309"/>
      <c r="AU26" s="309"/>
      <c r="AV26" s="309"/>
      <c r="AW26" s="309"/>
      <c r="AX26" s="204"/>
      <c r="AY26" s="309"/>
    </row>
    <row r="27" spans="1:51" s="72" customFormat="1" ht="15" customHeight="1">
      <c r="A27" s="2273"/>
      <c r="B27" s="2273"/>
      <c r="C27" s="2273"/>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2764"/>
      <c r="AN27" s="2764"/>
      <c r="AO27" s="2764"/>
      <c r="AP27" s="204"/>
      <c r="AQ27" s="204"/>
      <c r="AR27" s="204"/>
      <c r="AS27" s="204"/>
      <c r="AT27" s="204"/>
      <c r="AU27" s="204"/>
      <c r="AV27" s="204"/>
      <c r="AW27" s="204"/>
      <c r="AX27" s="204"/>
      <c r="AY27" s="309"/>
    </row>
    <row r="28" spans="1:51" s="72" customFormat="1" ht="15" customHeight="1">
      <c r="A28" s="2273"/>
      <c r="B28" s="2273"/>
      <c r="C28" s="2273"/>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2764"/>
      <c r="AN28" s="2764"/>
      <c r="AO28" s="2764"/>
      <c r="AP28" s="204"/>
      <c r="AQ28" s="204"/>
      <c r="AR28" s="204"/>
      <c r="AS28" s="204"/>
      <c r="AT28" s="204"/>
      <c r="AU28" s="204"/>
      <c r="AV28" s="204"/>
      <c r="AW28" s="204"/>
      <c r="AX28" s="204"/>
      <c r="AY28" s="309"/>
    </row>
    <row r="29" spans="1:51" s="72" customFormat="1" ht="15" customHeight="1">
      <c r="A29" s="2273"/>
      <c r="B29" s="2273"/>
      <c r="C29" s="2273"/>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2764"/>
      <c r="AN29" s="2764"/>
      <c r="AO29" s="2764"/>
      <c r="AP29" s="69"/>
      <c r="AQ29" s="69"/>
      <c r="AR29" s="69"/>
      <c r="AS29" s="69"/>
      <c r="AT29" s="69"/>
      <c r="AU29" s="69"/>
      <c r="AV29" s="69"/>
      <c r="AW29" s="69"/>
      <c r="AX29" s="69"/>
    </row>
    <row r="30" spans="1:51" s="72" customFormat="1" ht="15" customHeight="1">
      <c r="A30" s="2273"/>
      <c r="B30" s="2273"/>
      <c r="C30" s="2273"/>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2764"/>
      <c r="AN30" s="2764"/>
      <c r="AO30" s="2764"/>
      <c r="AP30" s="69"/>
      <c r="AQ30" s="69"/>
      <c r="AR30" s="69"/>
      <c r="AS30" s="69"/>
      <c r="AT30" s="69"/>
      <c r="AU30" s="69"/>
      <c r="AV30" s="69"/>
      <c r="AW30" s="69"/>
      <c r="AX30" s="69"/>
    </row>
    <row r="31" spans="1:51" s="72" customFormat="1" ht="15" customHeight="1">
      <c r="A31" s="2273"/>
      <c r="B31" s="2273"/>
      <c r="C31" s="2273"/>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2764"/>
      <c r="AN31" s="2764"/>
      <c r="AO31" s="2764"/>
      <c r="AP31" s="69"/>
      <c r="AQ31" s="69"/>
      <c r="AR31" s="69"/>
      <c r="AS31" s="69"/>
      <c r="AT31" s="69"/>
      <c r="AU31" s="69"/>
      <c r="AV31" s="69"/>
      <c r="AW31" s="69"/>
      <c r="AX31" s="69"/>
    </row>
    <row r="32" spans="1:51" s="72" customFormat="1" ht="15" customHeight="1">
      <c r="A32" s="2273"/>
      <c r="B32" s="2273"/>
      <c r="C32" s="2273"/>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2764"/>
      <c r="AN32" s="2764"/>
      <c r="AO32" s="2764"/>
      <c r="AP32" s="69"/>
      <c r="AQ32" s="69"/>
      <c r="AR32" s="69"/>
      <c r="AS32" s="69"/>
      <c r="AT32" s="69"/>
      <c r="AU32" s="69"/>
      <c r="AV32" s="69"/>
      <c r="AW32" s="69"/>
      <c r="AX32" s="69"/>
    </row>
    <row r="33" spans="1:50" s="72" customFormat="1" ht="15" customHeight="1">
      <c r="A33" s="2273"/>
      <c r="B33" s="2273"/>
      <c r="C33" s="2273"/>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2764"/>
      <c r="AN33" s="2764"/>
      <c r="AO33" s="2764"/>
      <c r="AP33" s="69"/>
      <c r="AQ33" s="69"/>
      <c r="AR33" s="69"/>
      <c r="AS33" s="69"/>
      <c r="AT33" s="69"/>
      <c r="AU33" s="69"/>
      <c r="AV33" s="69"/>
      <c r="AW33" s="69"/>
      <c r="AX33" s="69"/>
    </row>
    <row r="34" spans="1:50" s="72" customFormat="1" ht="15" customHeight="1">
      <c r="A34" s="2273"/>
      <c r="B34" s="2273"/>
      <c r="C34" s="2273"/>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2764"/>
      <c r="AN34" s="2764"/>
      <c r="AO34" s="2764"/>
      <c r="AP34" s="69"/>
      <c r="AQ34" s="69"/>
      <c r="AR34" s="69"/>
      <c r="AS34" s="69"/>
      <c r="AT34" s="69"/>
      <c r="AU34" s="69"/>
      <c r="AV34" s="69"/>
      <c r="AW34" s="69"/>
      <c r="AX34" s="69"/>
    </row>
    <row r="35" spans="1:50" s="72" customFormat="1" ht="15" customHeight="1">
      <c r="A35" s="2273"/>
      <c r="B35" s="2273"/>
      <c r="C35" s="2273"/>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2764"/>
      <c r="AN35" s="2764"/>
      <c r="AO35" s="2764"/>
      <c r="AP35" s="69"/>
      <c r="AQ35" s="69"/>
      <c r="AR35" s="69"/>
      <c r="AS35" s="69"/>
      <c r="AT35" s="69"/>
      <c r="AU35" s="69"/>
      <c r="AV35" s="69"/>
      <c r="AW35" s="69"/>
      <c r="AX35" s="69"/>
    </row>
    <row r="36" spans="1:50" s="72" customFormat="1" ht="15" customHeight="1">
      <c r="A36" s="2273"/>
      <c r="B36" s="2273"/>
      <c r="C36" s="2273"/>
      <c r="D36" s="336"/>
      <c r="E36" s="336"/>
      <c r="F36" s="336"/>
      <c r="G36" s="335"/>
      <c r="H36" s="335"/>
      <c r="I36" s="335"/>
      <c r="J36" s="335"/>
      <c r="K36" s="335"/>
      <c r="L36" s="335"/>
      <c r="M36" s="335"/>
      <c r="N36" s="335"/>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2764"/>
      <c r="AN36" s="2764"/>
      <c r="AO36" s="2764"/>
      <c r="AP36" s="69"/>
      <c r="AQ36" s="69"/>
      <c r="AR36" s="69"/>
      <c r="AS36" s="69"/>
      <c r="AT36" s="69"/>
      <c r="AU36" s="69"/>
      <c r="AV36" s="69"/>
      <c r="AW36" s="69"/>
      <c r="AX36" s="69"/>
    </row>
    <row r="37" spans="1:50" s="72" customFormat="1" ht="15" customHeight="1">
      <c r="A37" s="2273"/>
      <c r="B37" s="2273"/>
      <c r="C37" s="2273"/>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2764"/>
      <c r="AN37" s="2764"/>
      <c r="AO37" s="2764"/>
      <c r="AP37" s="69"/>
      <c r="AQ37" s="69"/>
      <c r="AR37" s="69"/>
      <c r="AS37" s="69"/>
      <c r="AT37" s="69"/>
      <c r="AU37" s="69"/>
      <c r="AV37" s="69"/>
      <c r="AW37" s="69"/>
      <c r="AX37" s="69"/>
    </row>
    <row r="38" spans="1:50" s="72" customFormat="1" ht="15" customHeight="1">
      <c r="A38" s="2273"/>
      <c r="B38" s="2273"/>
      <c r="C38" s="2273"/>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2764"/>
      <c r="AN38" s="2764"/>
      <c r="AO38" s="2764"/>
      <c r="AP38" s="69"/>
      <c r="AQ38" s="69"/>
      <c r="AR38" s="69"/>
      <c r="AS38" s="69"/>
      <c r="AT38" s="69"/>
      <c r="AU38" s="69"/>
      <c r="AV38" s="69"/>
      <c r="AW38" s="69"/>
      <c r="AX38" s="69"/>
    </row>
    <row r="39" spans="1:50" s="72" customFormat="1" ht="15" customHeight="1">
      <c r="A39" s="2273"/>
      <c r="B39" s="2273"/>
      <c r="C39" s="2273"/>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2764"/>
      <c r="AN39" s="2764"/>
      <c r="AO39" s="2764"/>
      <c r="AP39" s="69"/>
      <c r="AQ39" s="69"/>
      <c r="AR39" s="69"/>
      <c r="AS39" s="69"/>
      <c r="AT39" s="69"/>
      <c r="AU39" s="69"/>
      <c r="AV39" s="69"/>
      <c r="AW39" s="69"/>
      <c r="AX39" s="69"/>
    </row>
    <row r="40" spans="1:50" s="72" customFormat="1" ht="15" customHeight="1">
      <c r="A40" s="2273"/>
      <c r="B40" s="2273"/>
      <c r="C40" s="2273"/>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2764"/>
      <c r="AN40" s="2764"/>
      <c r="AO40" s="2764"/>
      <c r="AP40" s="69"/>
      <c r="AQ40" s="69"/>
      <c r="AR40" s="69"/>
      <c r="AS40" s="69"/>
      <c r="AT40" s="69"/>
      <c r="AU40" s="69"/>
      <c r="AV40" s="69"/>
      <c r="AW40" s="69"/>
      <c r="AX40" s="69"/>
    </row>
    <row r="41" spans="1:50" s="72" customFormat="1" ht="15" customHeight="1">
      <c r="A41" s="2273"/>
      <c r="B41" s="2273"/>
      <c r="C41" s="2273"/>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2764"/>
      <c r="AN41" s="2764"/>
      <c r="AO41" s="2764"/>
      <c r="AP41" s="69"/>
      <c r="AQ41" s="69"/>
      <c r="AR41" s="69"/>
      <c r="AS41" s="69"/>
      <c r="AT41" s="69"/>
      <c r="AU41" s="69"/>
      <c r="AV41" s="69"/>
      <c r="AW41" s="69"/>
      <c r="AX41" s="69"/>
    </row>
    <row r="42" spans="1:50" s="72" customFormat="1" ht="15" customHeight="1">
      <c r="A42" s="2273"/>
      <c r="B42" s="2273"/>
      <c r="C42" s="2273"/>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2764"/>
      <c r="AN42" s="2764"/>
      <c r="AO42" s="2764"/>
      <c r="AP42" s="69"/>
      <c r="AQ42" s="69"/>
      <c r="AR42" s="69"/>
      <c r="AS42" s="69"/>
      <c r="AT42" s="69"/>
      <c r="AU42" s="69"/>
      <c r="AV42" s="69"/>
      <c r="AW42" s="69"/>
      <c r="AX42" s="69"/>
    </row>
    <row r="43" spans="1:50" s="72" customFormat="1" ht="15" customHeight="1">
      <c r="A43" s="2273"/>
      <c r="B43" s="2273"/>
      <c r="C43" s="2273"/>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2764"/>
      <c r="AN43" s="2764"/>
      <c r="AO43" s="2764"/>
      <c r="AP43" s="69"/>
      <c r="AQ43" s="69"/>
      <c r="AR43" s="69"/>
      <c r="AS43" s="69"/>
      <c r="AT43" s="69"/>
      <c r="AU43" s="69"/>
      <c r="AV43" s="69"/>
      <c r="AW43" s="69"/>
      <c r="AX43" s="69"/>
    </row>
    <row r="44" spans="1:50" s="72" customFormat="1" ht="15" customHeight="1">
      <c r="A44" s="2273"/>
      <c r="B44" s="2273"/>
      <c r="C44" s="2273"/>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2764"/>
      <c r="AN44" s="2764"/>
      <c r="AO44" s="2764"/>
      <c r="AP44" s="69"/>
      <c r="AQ44" s="69"/>
      <c r="AR44" s="69"/>
      <c r="AS44" s="69"/>
      <c r="AT44" s="69"/>
      <c r="AU44" s="69"/>
      <c r="AV44" s="69"/>
      <c r="AW44" s="69"/>
      <c r="AX44" s="69"/>
    </row>
    <row r="45" spans="1:50" s="72" customFormat="1" ht="15" customHeight="1">
      <c r="A45" s="2273"/>
      <c r="B45" s="2273"/>
      <c r="C45" s="2273"/>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2764"/>
      <c r="AN45" s="2764"/>
      <c r="AO45" s="2764"/>
      <c r="AP45" s="69"/>
      <c r="AQ45" s="69"/>
      <c r="AR45" s="69"/>
      <c r="AS45" s="69"/>
      <c r="AT45" s="69"/>
      <c r="AU45" s="69"/>
      <c r="AV45" s="69"/>
      <c r="AW45" s="69"/>
      <c r="AX45" s="69"/>
    </row>
    <row r="46" spans="1:50" s="72" customFormat="1" ht="15" customHeight="1">
      <c r="A46" s="2273"/>
      <c r="B46" s="2273"/>
      <c r="C46" s="2273"/>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2764"/>
      <c r="AN46" s="2764"/>
      <c r="AO46" s="2764"/>
      <c r="AP46" s="69"/>
      <c r="AQ46" s="69"/>
      <c r="AR46" s="69"/>
      <c r="AS46" s="69"/>
      <c r="AT46" s="69"/>
      <c r="AU46" s="69"/>
      <c r="AV46" s="69"/>
      <c r="AW46" s="69"/>
      <c r="AX46" s="69"/>
    </row>
    <row r="47" spans="1:50" s="72" customFormat="1" ht="15" customHeight="1">
      <c r="A47" s="2273"/>
      <c r="B47" s="2273"/>
      <c r="C47" s="2273"/>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2764"/>
      <c r="AN47" s="2764"/>
      <c r="AO47" s="2764"/>
      <c r="AP47" s="69"/>
      <c r="AQ47" s="69"/>
      <c r="AR47" s="69"/>
      <c r="AS47" s="69"/>
      <c r="AT47" s="69"/>
      <c r="AU47" s="69"/>
      <c r="AV47" s="69"/>
      <c r="AW47" s="69"/>
      <c r="AX47" s="69"/>
    </row>
    <row r="48" spans="1:50" s="72" customFormat="1" ht="15" customHeight="1">
      <c r="A48" s="2273"/>
      <c r="B48" s="2273"/>
      <c r="C48" s="2273"/>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2764"/>
      <c r="AN48" s="2764"/>
      <c r="AO48" s="2764"/>
      <c r="AP48" s="69"/>
      <c r="AQ48" s="69"/>
      <c r="AR48" s="69"/>
      <c r="AS48" s="69"/>
      <c r="AT48" s="69"/>
      <c r="AU48" s="69"/>
      <c r="AV48" s="69"/>
      <c r="AW48" s="69"/>
      <c r="AX48" s="69"/>
    </row>
    <row r="49" spans="1:50" s="72" customFormat="1" ht="15" customHeight="1">
      <c r="A49" s="2273"/>
      <c r="B49" s="2273"/>
      <c r="C49" s="2273"/>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2764"/>
      <c r="AN49" s="2764"/>
      <c r="AO49" s="2764"/>
      <c r="AP49" s="69"/>
      <c r="AQ49" s="69"/>
      <c r="AR49" s="69"/>
      <c r="AS49" s="69"/>
      <c r="AT49" s="69"/>
      <c r="AU49" s="69"/>
      <c r="AV49" s="69"/>
      <c r="AW49" s="69"/>
      <c r="AX49" s="69"/>
    </row>
    <row r="50" spans="1:50" s="72" customFormat="1" ht="15" customHeight="1">
      <c r="A50" s="2273"/>
      <c r="B50" s="2273"/>
      <c r="C50" s="2273"/>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2764"/>
      <c r="AN50" s="2764"/>
      <c r="AO50" s="2764"/>
      <c r="AP50" s="69"/>
      <c r="AQ50" s="69"/>
      <c r="AR50" s="69"/>
      <c r="AS50" s="69"/>
      <c r="AT50" s="69"/>
      <c r="AU50" s="69"/>
      <c r="AV50" s="69"/>
      <c r="AW50" s="69"/>
      <c r="AX50" s="69"/>
    </row>
    <row r="51" spans="1:50" s="72" customFormat="1" ht="15" customHeight="1">
      <c r="A51" s="2273"/>
      <c r="B51" s="2273"/>
      <c r="C51" s="2273"/>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2764"/>
      <c r="AN51" s="2764"/>
      <c r="AO51" s="2764"/>
      <c r="AP51" s="69"/>
      <c r="AQ51" s="69"/>
      <c r="AR51" s="69"/>
      <c r="AS51" s="69"/>
      <c r="AT51" s="69"/>
      <c r="AU51" s="69"/>
      <c r="AV51" s="69"/>
      <c r="AW51" s="69"/>
      <c r="AX51" s="69"/>
    </row>
    <row r="52" spans="1:50" s="72" customFormat="1" ht="15" customHeight="1">
      <c r="A52" s="2273"/>
      <c r="B52" s="2273"/>
      <c r="C52" s="2273"/>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2764"/>
      <c r="AN52" s="2764"/>
      <c r="AO52" s="2764"/>
      <c r="AP52" s="69"/>
      <c r="AQ52" s="69"/>
      <c r="AR52" s="69"/>
      <c r="AS52" s="69"/>
      <c r="AT52" s="69"/>
      <c r="AU52" s="69"/>
      <c r="AV52" s="69"/>
      <c r="AW52" s="69"/>
      <c r="AX52" s="69"/>
    </row>
    <row r="53" spans="1:50" s="72" customFormat="1" ht="15" customHeight="1">
      <c r="A53" s="2273"/>
      <c r="B53" s="2273"/>
      <c r="C53" s="2273"/>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2764"/>
      <c r="AN53" s="2764"/>
      <c r="AO53" s="2764"/>
      <c r="AP53" s="69"/>
      <c r="AQ53" s="69"/>
      <c r="AR53" s="69"/>
      <c r="AS53" s="69"/>
      <c r="AT53" s="69"/>
      <c r="AU53" s="69"/>
      <c r="AV53" s="69"/>
      <c r="AW53" s="69"/>
      <c r="AX53" s="69"/>
    </row>
    <row r="54" spans="1:50" s="72" customFormat="1" ht="15" customHeight="1">
      <c r="A54" s="2273"/>
      <c r="B54" s="2273"/>
      <c r="C54" s="2273"/>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2764"/>
      <c r="AN54" s="2764"/>
      <c r="AO54" s="2764"/>
      <c r="AP54" s="69"/>
      <c r="AQ54" s="69"/>
      <c r="AR54" s="69"/>
      <c r="AS54" s="69"/>
      <c r="AT54" s="69"/>
      <c r="AU54" s="69"/>
      <c r="AV54" s="69"/>
      <c r="AW54" s="69"/>
      <c r="AX54" s="69"/>
    </row>
    <row r="55" spans="1:50" s="72" customFormat="1" ht="15" customHeight="1">
      <c r="A55" s="2273"/>
      <c r="B55" s="2273"/>
      <c r="C55" s="2273"/>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2764"/>
      <c r="AN55" s="2764"/>
      <c r="AO55" s="2764"/>
      <c r="AP55" s="69"/>
      <c r="AQ55" s="69"/>
      <c r="AR55" s="69"/>
      <c r="AS55" s="69"/>
      <c r="AT55" s="69"/>
      <c r="AU55" s="69"/>
      <c r="AV55" s="69"/>
      <c r="AW55" s="69"/>
      <c r="AX55" s="69"/>
    </row>
    <row r="56" spans="1:50" s="72" customFormat="1" ht="15" customHeight="1">
      <c r="A56" s="2273"/>
      <c r="B56" s="2273"/>
      <c r="C56" s="2273"/>
      <c r="D56" s="2764"/>
      <c r="E56" s="2764"/>
      <c r="F56" s="2764"/>
      <c r="G56" s="2764"/>
      <c r="H56" s="2764"/>
      <c r="I56" s="2764"/>
      <c r="J56" s="2764"/>
      <c r="K56" s="2764"/>
      <c r="L56" s="2764"/>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69"/>
      <c r="AQ56" s="69"/>
      <c r="AR56" s="69"/>
      <c r="AS56" s="69"/>
      <c r="AT56" s="69"/>
      <c r="AU56" s="69"/>
      <c r="AV56" s="69"/>
      <c r="AW56" s="69"/>
      <c r="AX56" s="69"/>
    </row>
    <row r="57" spans="1:50" s="72" customFormat="1" ht="15" customHeight="1">
      <c r="A57" s="2273"/>
      <c r="B57" s="2273"/>
      <c r="C57" s="2273"/>
      <c r="D57" s="2764"/>
      <c r="E57" s="2764"/>
      <c r="F57" s="2764"/>
      <c r="G57" s="2764"/>
      <c r="H57" s="2764"/>
      <c r="I57" s="2764"/>
      <c r="J57" s="2764"/>
      <c r="K57" s="2764"/>
      <c r="L57" s="2764"/>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69"/>
      <c r="AQ57" s="69"/>
      <c r="AR57" s="69"/>
      <c r="AS57" s="69"/>
      <c r="AT57" s="69"/>
      <c r="AU57" s="69"/>
      <c r="AV57" s="69"/>
      <c r="AW57" s="69"/>
      <c r="AX57" s="69"/>
    </row>
    <row r="58" spans="1:50" s="72" customFormat="1" ht="15" customHeight="1">
      <c r="A58" s="2273"/>
      <c r="B58" s="2273"/>
      <c r="C58" s="2273"/>
      <c r="D58" s="2764"/>
      <c r="E58" s="2764"/>
      <c r="F58" s="2764"/>
      <c r="G58" s="2764"/>
      <c r="H58" s="2764"/>
      <c r="I58" s="2764"/>
      <c r="J58" s="2764"/>
      <c r="K58" s="2764"/>
      <c r="L58" s="2764"/>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69"/>
      <c r="AQ58" s="69"/>
      <c r="AR58" s="69"/>
      <c r="AS58" s="69"/>
      <c r="AT58" s="69"/>
      <c r="AU58" s="69"/>
      <c r="AV58" s="69"/>
      <c r="AW58" s="69"/>
      <c r="AX58" s="69"/>
    </row>
    <row r="59" spans="1:50" s="72" customFormat="1" ht="8.25" customHeight="1">
      <c r="A59" s="2273"/>
      <c r="B59" s="2273"/>
      <c r="C59" s="2273"/>
      <c r="D59" s="2764"/>
      <c r="E59" s="2764"/>
      <c r="F59" s="2764"/>
      <c r="G59" s="2764"/>
      <c r="H59" s="2764"/>
      <c r="I59" s="2764"/>
      <c r="J59" s="2764"/>
      <c r="K59" s="2764"/>
      <c r="L59" s="276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69"/>
      <c r="AQ59" s="69"/>
      <c r="AR59" s="69"/>
      <c r="AS59" s="69"/>
      <c r="AT59" s="69"/>
      <c r="AU59" s="69"/>
      <c r="AV59" s="69"/>
      <c r="AW59" s="69"/>
      <c r="AX59" s="69"/>
    </row>
    <row r="60" spans="1:50" s="72" customFormat="1" ht="15" customHeight="1">
      <c r="A60" s="2273"/>
      <c r="B60" s="2273"/>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69"/>
      <c r="AQ60" s="69"/>
      <c r="AR60" s="69"/>
      <c r="AS60" s="69"/>
      <c r="AT60" s="69"/>
      <c r="AU60" s="69"/>
      <c r="AV60" s="69"/>
      <c r="AW60" s="69"/>
      <c r="AX60" s="69"/>
    </row>
    <row r="61" spans="1:50" s="72" customFormat="1" ht="11.25" customHeight="1">
      <c r="A61" s="2273"/>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69"/>
      <c r="AQ61" s="69"/>
      <c r="AR61" s="69"/>
      <c r="AS61" s="69"/>
      <c r="AT61" s="69"/>
      <c r="AU61" s="69"/>
      <c r="AV61" s="69"/>
      <c r="AW61" s="69"/>
      <c r="AX61" s="69"/>
    </row>
    <row r="62" spans="1:50" s="72" customFormat="1" ht="15" customHeight="1">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69"/>
      <c r="AQ62" s="69"/>
      <c r="AR62" s="69"/>
      <c r="AS62" s="69"/>
      <c r="AT62" s="69"/>
      <c r="AU62" s="69"/>
      <c r="AV62" s="69"/>
      <c r="AW62" s="69"/>
      <c r="AX62" s="69"/>
    </row>
    <row r="63" spans="1:50" ht="15" hidden="1" customHeight="1">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0"/>
      <c r="AQ63" s="300"/>
      <c r="AR63" s="300"/>
      <c r="AS63" s="300"/>
      <c r="AT63" s="300"/>
      <c r="AU63" s="300"/>
      <c r="AV63" s="300"/>
      <c r="AW63" s="300"/>
      <c r="AX63" s="300"/>
    </row>
    <row r="64" spans="1:50" s="72" customFormat="1" ht="15" customHeight="1">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40"/>
      <c r="AQ64" s="20"/>
      <c r="AR64" s="20"/>
      <c r="AS64" s="20"/>
      <c r="AT64" s="20"/>
      <c r="AU64" s="20"/>
      <c r="AV64" s="20"/>
      <c r="AW64" s="20"/>
      <c r="AX64" s="20"/>
    </row>
    <row r="65" spans="1:50" s="72" customFormat="1" ht="15" customHeight="1">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40"/>
      <c r="AQ65" s="20"/>
      <c r="AR65" s="20"/>
      <c r="AS65" s="20"/>
      <c r="AT65" s="20"/>
      <c r="AU65" s="20"/>
      <c r="AV65" s="20"/>
      <c r="AW65" s="20"/>
      <c r="AX65" s="20"/>
    </row>
    <row r="66" spans="1:50" s="72" customFormat="1" ht="15" customHeight="1">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40"/>
      <c r="AQ66" s="20"/>
      <c r="AR66" s="20"/>
      <c r="AS66" s="20"/>
      <c r="AT66" s="20"/>
      <c r="AU66" s="20"/>
      <c r="AV66" s="20"/>
      <c r="AW66" s="20"/>
      <c r="AX66" s="20"/>
    </row>
    <row r="67" spans="1:50" s="72" customFormat="1" ht="15" customHeight="1">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40"/>
      <c r="AQ67" s="20"/>
      <c r="AR67" s="20"/>
      <c r="AS67" s="20"/>
      <c r="AT67" s="20"/>
      <c r="AU67" s="20"/>
      <c r="AV67" s="20"/>
      <c r="AW67" s="20"/>
      <c r="AX67" s="20"/>
    </row>
    <row r="68" spans="1:50" s="72" customFormat="1" ht="15" customHeight="1">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7"/>
      <c r="AO68" s="307"/>
      <c r="AP68" s="40"/>
      <c r="AQ68" s="20"/>
      <c r="AR68" s="20"/>
      <c r="AS68" s="20"/>
      <c r="AT68" s="20"/>
      <c r="AU68" s="20"/>
      <c r="AV68" s="20"/>
      <c r="AW68" s="20"/>
      <c r="AX68" s="20"/>
    </row>
    <row r="69" spans="1:50" s="72" customFormat="1" ht="15" customHeight="1">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40"/>
      <c r="AQ69" s="20"/>
      <c r="AR69" s="20"/>
      <c r="AS69" s="20"/>
      <c r="AT69" s="20"/>
      <c r="AU69" s="20"/>
      <c r="AV69" s="20"/>
      <c r="AW69" s="20"/>
      <c r="AX69" s="20"/>
    </row>
    <row r="70" spans="1:50" s="72" customFormat="1" ht="15" customHeight="1">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40"/>
      <c r="AQ70" s="20"/>
      <c r="AR70" s="20"/>
      <c r="AS70" s="20"/>
      <c r="AT70" s="20"/>
      <c r="AU70" s="20"/>
      <c r="AV70" s="20"/>
      <c r="AW70" s="20"/>
      <c r="AX70" s="20"/>
    </row>
    <row r="71" spans="1:50" s="72" customFormat="1" ht="15" customHeight="1">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40"/>
      <c r="AQ71" s="20"/>
      <c r="AR71" s="20"/>
      <c r="AS71" s="20"/>
      <c r="AT71" s="20"/>
      <c r="AU71" s="20"/>
      <c r="AV71" s="20"/>
      <c r="AW71" s="20"/>
      <c r="AX71" s="20"/>
    </row>
    <row r="72" spans="1:50" s="72" customFormat="1" ht="15" customHeight="1">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40"/>
      <c r="AQ72" s="20"/>
      <c r="AR72" s="20"/>
      <c r="AS72" s="20"/>
      <c r="AT72" s="20"/>
      <c r="AU72" s="20"/>
      <c r="AV72" s="20"/>
      <c r="AW72" s="20"/>
      <c r="AX72" s="20"/>
    </row>
    <row r="73" spans="1:50" s="72" customFormat="1" ht="15" customHeight="1">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40"/>
      <c r="AQ73" s="20"/>
      <c r="AR73" s="20"/>
      <c r="AS73" s="20"/>
      <c r="AT73" s="20"/>
      <c r="AU73" s="20"/>
      <c r="AV73" s="20"/>
      <c r="AW73" s="20"/>
      <c r="AX73" s="20"/>
    </row>
    <row r="74" spans="1:50" s="72" customFormat="1" ht="15" customHeight="1">
      <c r="A74" s="307"/>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40"/>
      <c r="AQ74" s="20"/>
      <c r="AR74" s="20"/>
      <c r="AS74" s="20"/>
      <c r="AT74" s="20"/>
      <c r="AU74" s="20"/>
      <c r="AV74" s="20"/>
      <c r="AW74" s="20"/>
      <c r="AX74" s="20"/>
    </row>
    <row r="75" spans="1:50" s="72" customFormat="1" ht="15" customHeight="1">
      <c r="A75" s="307"/>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40"/>
      <c r="AQ75" s="20"/>
      <c r="AR75" s="20"/>
      <c r="AS75" s="20"/>
      <c r="AT75" s="20"/>
      <c r="AU75" s="20"/>
      <c r="AV75" s="20"/>
      <c r="AW75" s="20"/>
      <c r="AX75" s="20"/>
    </row>
    <row r="76" spans="1:50" s="72" customFormat="1" ht="15" customHeight="1">
      <c r="A76" s="307"/>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40"/>
      <c r="AQ76" s="20"/>
      <c r="AR76" s="20"/>
      <c r="AS76" s="20"/>
      <c r="AT76" s="20"/>
      <c r="AU76" s="20"/>
      <c r="AV76" s="20"/>
      <c r="AW76" s="20"/>
      <c r="AX76" s="20"/>
    </row>
    <row r="77" spans="1:50" s="72" customFormat="1" ht="15" customHeight="1">
      <c r="A77" s="307"/>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40"/>
      <c r="AQ77" s="20"/>
      <c r="AR77" s="20"/>
      <c r="AS77" s="20"/>
      <c r="AT77" s="20"/>
      <c r="AU77" s="20"/>
      <c r="AV77" s="20"/>
      <c r="AW77" s="20"/>
      <c r="AX77" s="20"/>
    </row>
    <row r="78" spans="1:50" s="72" customFormat="1" ht="15" customHeight="1">
      <c r="A78" s="307"/>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40"/>
      <c r="AQ78" s="20"/>
      <c r="AR78" s="20"/>
      <c r="AS78" s="20"/>
      <c r="AT78" s="20"/>
      <c r="AU78" s="20"/>
      <c r="AV78" s="20"/>
      <c r="AW78" s="20"/>
      <c r="AX78" s="20"/>
    </row>
    <row r="79" spans="1:50" s="72" customFormat="1" ht="15" customHeight="1">
      <c r="A79" s="307"/>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7"/>
      <c r="AO79" s="307"/>
      <c r="AP79" s="40"/>
      <c r="AQ79" s="20"/>
      <c r="AR79" s="20"/>
      <c r="AS79" s="20"/>
      <c r="AT79" s="20"/>
      <c r="AU79" s="20"/>
      <c r="AV79" s="20"/>
      <c r="AW79" s="20"/>
      <c r="AX79" s="20"/>
    </row>
    <row r="80" spans="1:50" s="72" customFormat="1" ht="15" customHeight="1">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7"/>
      <c r="AO80" s="307"/>
      <c r="AP80" s="40"/>
      <c r="AQ80" s="20"/>
      <c r="AR80" s="20"/>
      <c r="AS80" s="20"/>
      <c r="AT80" s="20"/>
      <c r="AU80" s="20"/>
      <c r="AV80" s="20"/>
      <c r="AW80" s="20"/>
      <c r="AX80" s="20"/>
    </row>
    <row r="81" spans="1:50" s="72" customFormat="1" ht="15" customHeight="1">
      <c r="A81" s="307"/>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40"/>
      <c r="AQ81" s="20"/>
      <c r="AR81" s="20"/>
      <c r="AS81" s="20"/>
      <c r="AT81" s="20"/>
      <c r="AU81" s="20"/>
      <c r="AV81" s="20"/>
      <c r="AW81" s="20"/>
      <c r="AX81" s="20"/>
    </row>
    <row r="82" spans="1:50" s="72" customFormat="1" ht="15" customHeight="1">
      <c r="A82" s="307"/>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40"/>
      <c r="AQ82" s="20"/>
      <c r="AR82" s="20"/>
      <c r="AS82" s="20"/>
      <c r="AT82" s="20"/>
      <c r="AU82" s="20"/>
      <c r="AV82" s="20"/>
      <c r="AW82" s="20"/>
      <c r="AX82" s="20"/>
    </row>
    <row r="83" spans="1:50" s="72" customFormat="1" ht="15" customHeight="1">
      <c r="A83" s="307"/>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L83" s="307"/>
      <c r="AM83" s="307"/>
      <c r="AN83" s="307"/>
      <c r="AO83" s="307"/>
      <c r="AP83" s="40"/>
      <c r="AQ83" s="20"/>
      <c r="AR83" s="20"/>
      <c r="AS83" s="20"/>
      <c r="AT83" s="20"/>
      <c r="AU83" s="20"/>
      <c r="AV83" s="20"/>
      <c r="AW83" s="20"/>
      <c r="AX83" s="20"/>
    </row>
    <row r="84" spans="1:50" s="72" customFormat="1" ht="15" customHeight="1">
      <c r="A84" s="307"/>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L84" s="307"/>
      <c r="AM84" s="307"/>
      <c r="AN84" s="307"/>
      <c r="AO84" s="307"/>
      <c r="AP84" s="40"/>
      <c r="AQ84" s="20"/>
      <c r="AR84" s="20"/>
      <c r="AS84" s="20"/>
      <c r="AT84" s="20"/>
      <c r="AU84" s="20"/>
      <c r="AV84" s="20"/>
      <c r="AW84" s="20"/>
      <c r="AX84" s="20"/>
    </row>
    <row r="85" spans="1:50" s="72" customFormat="1" ht="15" customHeight="1">
      <c r="A85" s="307"/>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307"/>
      <c r="AN85" s="307"/>
      <c r="AO85" s="307"/>
      <c r="AP85" s="40"/>
      <c r="AQ85" s="20"/>
      <c r="AR85" s="20"/>
      <c r="AS85" s="20"/>
      <c r="AT85" s="20"/>
      <c r="AU85" s="20"/>
      <c r="AV85" s="20"/>
      <c r="AW85" s="20"/>
      <c r="AX85" s="20"/>
    </row>
    <row r="86" spans="1:50" s="72" customFormat="1" ht="15" customHeight="1">
      <c r="A86" s="307"/>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7"/>
      <c r="AM86" s="307"/>
      <c r="AN86" s="307"/>
      <c r="AO86" s="307"/>
      <c r="AP86" s="40"/>
      <c r="AQ86" s="20"/>
      <c r="AR86" s="20"/>
      <c r="AS86" s="20"/>
      <c r="AT86" s="20"/>
      <c r="AU86" s="20"/>
      <c r="AV86" s="20"/>
      <c r="AW86" s="20"/>
      <c r="AX86" s="20"/>
    </row>
    <row r="87" spans="1:50" s="72" customFormat="1" ht="15" customHeight="1">
      <c r="A87" s="307"/>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40"/>
      <c r="AQ87" s="20"/>
      <c r="AR87" s="20"/>
      <c r="AS87" s="20"/>
      <c r="AT87" s="20"/>
      <c r="AU87" s="20"/>
      <c r="AV87" s="20"/>
      <c r="AW87" s="20"/>
      <c r="AX87" s="20"/>
    </row>
    <row r="88" spans="1:50" s="72" customFormat="1" ht="15" customHeight="1">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7"/>
      <c r="AM88" s="307"/>
      <c r="AN88" s="307"/>
      <c r="AO88" s="307"/>
      <c r="AP88" s="40"/>
      <c r="AQ88" s="20"/>
      <c r="AR88" s="20"/>
      <c r="AS88" s="20"/>
      <c r="AT88" s="20"/>
      <c r="AU88" s="20"/>
      <c r="AV88" s="20"/>
      <c r="AW88" s="20"/>
      <c r="AX88" s="20"/>
    </row>
    <row r="89" spans="1:50" s="72" customFormat="1" ht="15" customHeight="1">
      <c r="A89" s="307"/>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40"/>
      <c r="AQ89" s="20"/>
      <c r="AR89" s="20"/>
      <c r="AS89" s="20"/>
      <c r="AT89" s="20"/>
      <c r="AU89" s="20"/>
      <c r="AV89" s="20"/>
      <c r="AW89" s="20"/>
      <c r="AX89" s="20"/>
    </row>
    <row r="90" spans="1:50" s="72" customFormat="1" ht="15" customHeight="1">
      <c r="A90" s="307"/>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L90" s="307"/>
      <c r="AM90" s="307"/>
      <c r="AN90" s="307"/>
      <c r="AO90" s="307"/>
      <c r="AP90" s="40"/>
      <c r="AQ90" s="20"/>
      <c r="AR90" s="20"/>
      <c r="AS90" s="20"/>
      <c r="AT90" s="20"/>
      <c r="AU90" s="20"/>
      <c r="AV90" s="20"/>
      <c r="AW90" s="20"/>
      <c r="AX90" s="20"/>
    </row>
    <row r="91" spans="1:50" s="72" customFormat="1" ht="15" customHeight="1">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40"/>
      <c r="AQ91" s="20"/>
      <c r="AR91" s="20"/>
      <c r="AS91" s="20"/>
      <c r="AT91" s="20"/>
      <c r="AU91" s="20"/>
      <c r="AV91" s="20"/>
      <c r="AW91" s="20"/>
      <c r="AX91" s="20"/>
    </row>
    <row r="92" spans="1:50" s="72" customFormat="1" ht="15" customHeight="1">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40"/>
      <c r="AQ92" s="20"/>
      <c r="AR92" s="20"/>
      <c r="AS92" s="20"/>
      <c r="AT92" s="20"/>
      <c r="AU92" s="20"/>
      <c r="AV92" s="20"/>
      <c r="AW92" s="20"/>
      <c r="AX92" s="20"/>
    </row>
    <row r="93" spans="1:50" s="72" customFormat="1" ht="15" customHeight="1">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40"/>
      <c r="AQ93" s="20"/>
      <c r="AR93" s="20"/>
      <c r="AS93" s="20"/>
      <c r="AT93" s="20"/>
      <c r="AU93" s="20"/>
      <c r="AV93" s="20"/>
      <c r="AW93" s="20"/>
      <c r="AX93" s="20"/>
    </row>
    <row r="94" spans="1:50" s="72" customFormat="1" ht="15" customHeight="1">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40"/>
      <c r="AQ94" s="20"/>
      <c r="AR94" s="20"/>
      <c r="AS94" s="20"/>
      <c r="AT94" s="20"/>
      <c r="AU94" s="20"/>
      <c r="AV94" s="20"/>
      <c r="AW94" s="20"/>
      <c r="AX94" s="20"/>
    </row>
    <row r="95" spans="1:50" s="72" customFormat="1" ht="15" customHeight="1">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40"/>
      <c r="AQ95" s="20"/>
      <c r="AR95" s="20"/>
      <c r="AS95" s="20"/>
      <c r="AT95" s="20"/>
      <c r="AU95" s="20"/>
      <c r="AV95" s="20"/>
      <c r="AW95" s="20"/>
      <c r="AX95" s="20"/>
    </row>
    <row r="96" spans="1:50" s="72" customFormat="1" ht="15" customHeight="1">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40"/>
      <c r="AQ96" s="20"/>
      <c r="AR96" s="20"/>
      <c r="AS96" s="20"/>
      <c r="AT96" s="20"/>
      <c r="AU96" s="20"/>
      <c r="AV96" s="20"/>
      <c r="AW96" s="20"/>
      <c r="AX96" s="20"/>
    </row>
    <row r="97" spans="1:50" s="72" customFormat="1" ht="15" customHeight="1">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40"/>
      <c r="AQ97" s="20"/>
      <c r="AR97" s="20"/>
      <c r="AS97" s="20"/>
      <c r="AT97" s="20"/>
      <c r="AU97" s="20"/>
      <c r="AV97" s="20"/>
      <c r="AW97" s="20"/>
      <c r="AX97" s="20"/>
    </row>
    <row r="98" spans="1:50" s="72" customFormat="1" ht="15" customHeight="1">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40"/>
      <c r="AQ98" s="20"/>
      <c r="AR98" s="20"/>
      <c r="AS98" s="20"/>
      <c r="AT98" s="20"/>
      <c r="AU98" s="20"/>
      <c r="AV98" s="20"/>
      <c r="AW98" s="20"/>
      <c r="AX98" s="20"/>
    </row>
    <row r="99" spans="1:50" s="72" customFormat="1" ht="15" customHeight="1">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40"/>
      <c r="AQ99" s="20"/>
      <c r="AR99" s="20"/>
      <c r="AS99" s="20"/>
      <c r="AT99" s="20"/>
      <c r="AU99" s="20"/>
      <c r="AV99" s="20"/>
      <c r="AW99" s="20"/>
      <c r="AX99" s="20"/>
    </row>
    <row r="100" spans="1:50" s="72" customFormat="1" ht="15" customHeight="1">
      <c r="A100" s="307"/>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40"/>
      <c r="AQ100" s="20"/>
      <c r="AR100" s="20"/>
      <c r="AS100" s="20"/>
      <c r="AT100" s="20"/>
      <c r="AU100" s="20"/>
      <c r="AV100" s="20"/>
      <c r="AW100" s="20"/>
      <c r="AX100" s="20"/>
    </row>
  </sheetData>
  <sheetProtection password="85FE" sheet="1" scenarios="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6"/>
  <dataValidations count="2">
    <dataValidation imeMode="hiragana" allowBlank="1" showInputMessage="1" sqref="A1 A64:AP1048576 AP1 AA6:AA8 AL8 AM1 AQ21:AW24 BF21:XFD24 BC1:BI6 AY1:BB20 BJ1:XFD20 BC13:BI20 AY25:XFD1048576" xr:uid="{00000000-0002-0000-1A00-000000000000}"/>
    <dataValidation imeMode="hiragana" allowBlank="1" showInputMessage="1" showErrorMessage="1" sqref="AQ10" xr:uid="{00000000-0002-0000-1A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FF00"/>
    <pageSetUpPr autoPageBreaks="0" fitToPage="1"/>
  </sheetPr>
  <dimension ref="A1:AY100"/>
  <sheetViews>
    <sheetView showRowColHeaders="0" workbookViewId="0">
      <selection activeCell="D16" sqref="D16"/>
    </sheetView>
  </sheetViews>
  <sheetFormatPr defaultColWidth="2.5" defaultRowHeight="15" customHeight="1"/>
  <cols>
    <col min="1" max="41" width="2.5" style="206" customWidth="1"/>
    <col min="42" max="42" width="2.5" style="12" customWidth="1"/>
    <col min="43" max="50" width="2.5" style="1" customWidth="1"/>
    <col min="51" max="16384" width="2.5" style="205"/>
  </cols>
  <sheetData>
    <row r="1" spans="1:51" s="72" customFormat="1" ht="15" customHeight="1">
      <c r="A1" s="2273"/>
      <c r="B1" s="2273"/>
      <c r="C1" s="2273"/>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69"/>
      <c r="AQ1" s="69"/>
      <c r="AR1" s="69"/>
      <c r="AS1" s="69"/>
      <c r="AT1" s="69"/>
      <c r="AU1" s="69"/>
      <c r="AV1" s="69"/>
      <c r="AW1" s="69"/>
      <c r="AX1" s="69"/>
    </row>
    <row r="2" spans="1:51" s="72" customFormat="1" ht="15" customHeight="1">
      <c r="A2" s="2273"/>
      <c r="B2" s="2273"/>
      <c r="C2" s="2273"/>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64"/>
      <c r="AO2" s="2764"/>
      <c r="AP2" s="69"/>
      <c r="AQ2" s="69"/>
      <c r="AR2" s="69"/>
      <c r="AS2" s="69"/>
      <c r="AT2" s="69"/>
      <c r="AU2" s="69"/>
      <c r="AV2" s="69"/>
      <c r="AW2" s="69"/>
      <c r="AX2" s="69"/>
    </row>
    <row r="3" spans="1:51" s="72" customFormat="1" ht="15" customHeight="1">
      <c r="A3" s="2273"/>
      <c r="B3" s="2273"/>
      <c r="C3" s="2273"/>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64"/>
      <c r="AO3" s="2764"/>
      <c r="AP3" s="69"/>
      <c r="AQ3" s="69"/>
      <c r="AR3" s="69"/>
      <c r="AS3" s="69"/>
      <c r="AT3" s="69"/>
      <c r="AU3" s="69"/>
      <c r="AV3" s="69"/>
      <c r="AW3" s="69"/>
      <c r="AX3" s="69"/>
    </row>
    <row r="4" spans="1:51" s="72" customFormat="1" ht="15" customHeight="1">
      <c r="A4" s="2273"/>
      <c r="B4" s="2273"/>
      <c r="C4" s="2273"/>
      <c r="D4" s="2764"/>
      <c r="E4" s="2764"/>
      <c r="F4" s="2764"/>
      <c r="G4" s="2764"/>
      <c r="H4" s="2764"/>
      <c r="I4" s="2764"/>
      <c r="J4" s="2764"/>
      <c r="K4" s="2764"/>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4"/>
      <c r="AJ4" s="2764"/>
      <c r="AK4" s="2764"/>
      <c r="AL4" s="2764"/>
      <c r="AM4" s="2764"/>
      <c r="AN4" s="2764"/>
      <c r="AO4" s="2764"/>
      <c r="AP4" s="69"/>
      <c r="AQ4" s="69"/>
      <c r="AR4" s="69"/>
      <c r="AS4" s="69"/>
      <c r="AT4" s="69"/>
      <c r="AU4" s="69"/>
      <c r="AV4" s="69"/>
      <c r="AW4" s="69"/>
      <c r="AX4" s="69"/>
    </row>
    <row r="5" spans="1:51" s="72" customFormat="1" ht="15" customHeight="1">
      <c r="A5" s="2273"/>
      <c r="B5" s="2273"/>
      <c r="C5" s="2273"/>
      <c r="D5" s="2764"/>
      <c r="E5" s="2764"/>
      <c r="F5" s="2764"/>
      <c r="G5" s="2764"/>
      <c r="H5" s="2764"/>
      <c r="I5" s="2764"/>
      <c r="J5" s="2764"/>
      <c r="K5" s="2764"/>
      <c r="L5" s="2764"/>
      <c r="M5" s="2764"/>
      <c r="N5" s="2764"/>
      <c r="O5" s="2764"/>
      <c r="P5" s="2764"/>
      <c r="Q5" s="2776" t="s">
        <v>1530</v>
      </c>
      <c r="R5" s="2776"/>
      <c r="S5" s="2776"/>
      <c r="T5" s="2776"/>
      <c r="U5" s="2776"/>
      <c r="V5" s="2776"/>
      <c r="W5" s="2776"/>
      <c r="X5" s="2776"/>
      <c r="Y5" s="2776"/>
      <c r="Z5" s="2776"/>
      <c r="AA5" s="2777"/>
      <c r="AB5" s="2777"/>
      <c r="AC5" s="2777"/>
      <c r="AD5" s="2777"/>
      <c r="AE5" s="2777"/>
      <c r="AF5" s="2777"/>
      <c r="AG5" s="2777"/>
      <c r="AH5" s="2777"/>
      <c r="AI5" s="2777"/>
      <c r="AJ5" s="2777"/>
      <c r="AK5" s="2777"/>
      <c r="AL5" s="2777"/>
      <c r="AM5" s="2764"/>
      <c r="AN5" s="2764"/>
      <c r="AO5" s="2764"/>
      <c r="AP5" s="69"/>
      <c r="AQ5" s="69"/>
      <c r="AR5" s="69"/>
      <c r="AS5" s="69"/>
      <c r="AT5" s="69"/>
      <c r="AU5" s="69"/>
      <c r="AV5" s="69"/>
      <c r="AW5" s="69"/>
      <c r="AX5" s="69"/>
    </row>
    <row r="6" spans="1:51" s="72" customFormat="1" ht="15" customHeight="1">
      <c r="A6" s="2273"/>
      <c r="B6" s="2273"/>
      <c r="C6" s="2273"/>
      <c r="D6" s="2764"/>
      <c r="E6" s="2764"/>
      <c r="F6" s="2764"/>
      <c r="G6" s="2764"/>
      <c r="H6" s="2764"/>
      <c r="I6" s="2764"/>
      <c r="J6" s="2764"/>
      <c r="K6" s="2764"/>
      <c r="L6" s="2764"/>
      <c r="M6" s="2764"/>
      <c r="N6" s="2764"/>
      <c r="O6" s="2764"/>
      <c r="P6" s="2764"/>
      <c r="Q6" s="2776"/>
      <c r="R6" s="2776"/>
      <c r="S6" s="2776"/>
      <c r="T6" s="2776"/>
      <c r="U6" s="2776"/>
      <c r="V6" s="2776"/>
      <c r="W6" s="2776"/>
      <c r="X6" s="2776"/>
      <c r="Y6" s="2776"/>
      <c r="Z6" s="2776"/>
      <c r="AA6" s="2778" t="s">
        <v>997</v>
      </c>
      <c r="AB6" s="2778"/>
      <c r="AC6" s="2778"/>
      <c r="AD6" s="2778"/>
      <c r="AE6" s="2778"/>
      <c r="AF6" s="2778"/>
      <c r="AG6" s="2778"/>
      <c r="AH6" s="2778"/>
      <c r="AI6" s="2778"/>
      <c r="AJ6" s="2778"/>
      <c r="AK6" s="2778"/>
      <c r="AL6" s="2778"/>
      <c r="AM6" s="2764"/>
      <c r="AN6" s="2764"/>
      <c r="AO6" s="2764"/>
      <c r="AP6" s="69"/>
      <c r="AQ6" s="69"/>
      <c r="AR6" s="69"/>
      <c r="AS6" s="69"/>
      <c r="AT6" s="69"/>
      <c r="AU6" s="69"/>
      <c r="AV6" s="69"/>
      <c r="AW6" s="69"/>
      <c r="AX6" s="69"/>
    </row>
    <row r="7" spans="1:51" s="72" customFormat="1" ht="15" customHeight="1">
      <c r="A7" s="2273"/>
      <c r="B7" s="2273"/>
      <c r="C7" s="2273"/>
      <c r="D7" s="2764"/>
      <c r="E7" s="2764"/>
      <c r="F7" s="2764"/>
      <c r="G7" s="2764"/>
      <c r="H7" s="2764"/>
      <c r="I7" s="2764"/>
      <c r="J7" s="2764"/>
      <c r="K7" s="2764"/>
      <c r="L7" s="2764"/>
      <c r="M7" s="2764"/>
      <c r="N7" s="2764"/>
      <c r="O7" s="2764"/>
      <c r="P7" s="2764"/>
      <c r="Q7" s="2779" t="s">
        <v>1553</v>
      </c>
      <c r="R7" s="2779"/>
      <c r="S7" s="2779"/>
      <c r="T7" s="2779"/>
      <c r="U7" s="2779"/>
      <c r="V7" s="2779"/>
      <c r="W7" s="2779"/>
      <c r="X7" s="2779"/>
      <c r="Y7" s="2779"/>
      <c r="Z7" s="2779"/>
      <c r="AA7" s="2778" t="s">
        <v>998</v>
      </c>
      <c r="AB7" s="2778"/>
      <c r="AC7" s="2778"/>
      <c r="AD7" s="2778"/>
      <c r="AE7" s="2778"/>
      <c r="AF7" s="2778"/>
      <c r="AG7" s="2778"/>
      <c r="AH7" s="2778"/>
      <c r="AI7" s="2778"/>
      <c r="AJ7" s="2778"/>
      <c r="AK7" s="2778"/>
      <c r="AL7" s="2778"/>
      <c r="AM7" s="2764"/>
      <c r="AN7" s="2764"/>
      <c r="AO7" s="2764"/>
      <c r="AP7" s="69"/>
      <c r="AQ7" s="69"/>
      <c r="AR7" s="69"/>
      <c r="AS7" s="69"/>
      <c r="AT7" s="69"/>
      <c r="AU7" s="69"/>
      <c r="AV7" s="69"/>
      <c r="AW7" s="69"/>
      <c r="AX7" s="69"/>
    </row>
    <row r="8" spans="1:51" s="72" customFormat="1" ht="15" customHeight="1" thickBot="1">
      <c r="A8" s="2273"/>
      <c r="B8" s="2273"/>
      <c r="C8" s="2273"/>
      <c r="D8" s="2764"/>
      <c r="E8" s="2764"/>
      <c r="F8" s="2764"/>
      <c r="G8" s="2764"/>
      <c r="H8" s="2764"/>
      <c r="I8" s="2764"/>
      <c r="J8" s="2764"/>
      <c r="K8" s="2764"/>
      <c r="L8" s="2764"/>
      <c r="M8" s="2764"/>
      <c r="N8" s="2764"/>
      <c r="O8" s="2764"/>
      <c r="P8" s="2764"/>
      <c r="Q8" s="2764"/>
      <c r="R8" s="2764"/>
      <c r="S8" s="2764"/>
      <c r="T8" s="2764"/>
      <c r="U8" s="2764"/>
      <c r="V8" s="2764"/>
      <c r="W8" s="2764"/>
      <c r="X8" s="2764"/>
      <c r="Y8" s="2764"/>
      <c r="Z8" s="2764"/>
      <c r="AA8" s="2774" t="s">
        <v>982</v>
      </c>
      <c r="AB8" s="2774"/>
      <c r="AC8" s="2774"/>
      <c r="AD8" s="2774"/>
      <c r="AE8" s="2775">
        <f>★入力画面!$M$18</f>
        <v>0</v>
      </c>
      <c r="AF8" s="2775"/>
      <c r="AG8" s="2775"/>
      <c r="AH8" s="2775"/>
      <c r="AI8" s="2775"/>
      <c r="AJ8" s="2775"/>
      <c r="AK8" s="2775"/>
      <c r="AL8" s="350" t="s">
        <v>621</v>
      </c>
      <c r="AM8" s="2764"/>
      <c r="AN8" s="2764"/>
      <c r="AO8" s="2764"/>
      <c r="AP8" s="69"/>
      <c r="AQ8" s="69"/>
      <c r="AR8" s="69"/>
      <c r="AS8" s="69"/>
      <c r="AT8" s="69"/>
      <c r="AU8" s="69"/>
      <c r="AV8" s="69"/>
      <c r="AW8" s="69"/>
      <c r="AX8" s="69"/>
    </row>
    <row r="9" spans="1:51" s="72" customFormat="1" ht="15" customHeight="1" thickBot="1">
      <c r="A9" s="2273"/>
      <c r="B9" s="2273"/>
      <c r="C9" s="2273"/>
      <c r="D9" s="2764"/>
      <c r="E9" s="2764"/>
      <c r="F9" s="2764"/>
      <c r="G9" s="2764"/>
      <c r="H9" s="2764"/>
      <c r="I9" s="2764"/>
      <c r="J9" s="2764"/>
      <c r="K9" s="2764"/>
      <c r="L9" s="2764"/>
      <c r="M9" s="2764"/>
      <c r="N9" s="2764"/>
      <c r="O9" s="2764"/>
      <c r="P9" s="2764"/>
      <c r="Q9" s="2764"/>
      <c r="R9" s="2764"/>
      <c r="S9" s="2764"/>
      <c r="T9" s="2764"/>
      <c r="U9" s="2764"/>
      <c r="V9" s="2764"/>
      <c r="W9" s="2764"/>
      <c r="X9" s="2764"/>
      <c r="Y9" s="2764"/>
      <c r="Z9" s="2764"/>
      <c r="AA9" s="2764"/>
      <c r="AB9" s="2764"/>
      <c r="AC9" s="2764"/>
      <c r="AD9" s="2764"/>
      <c r="AE9" s="2764"/>
      <c r="AF9" s="2764"/>
      <c r="AG9" s="2764"/>
      <c r="AH9" s="2764"/>
      <c r="AI9" s="2764"/>
      <c r="AJ9" s="2764"/>
      <c r="AK9" s="2764"/>
      <c r="AL9" s="2764"/>
      <c r="AM9" s="2764"/>
      <c r="AN9" s="2764"/>
      <c r="AO9" s="2764"/>
      <c r="AP9" s="204"/>
      <c r="AQ9" s="2300" t="s">
        <v>1540</v>
      </c>
      <c r="AR9" s="2301"/>
      <c r="AS9" s="2301"/>
      <c r="AT9" s="2301"/>
      <c r="AU9" s="2301"/>
      <c r="AV9" s="2301"/>
      <c r="AW9" s="2302"/>
      <c r="AX9" s="204"/>
      <c r="AY9" s="309"/>
    </row>
    <row r="10" spans="1:51" s="72" customFormat="1" ht="22.5" customHeight="1" thickBot="1">
      <c r="A10" s="2273"/>
      <c r="B10" s="2273"/>
      <c r="C10" s="2273"/>
      <c r="D10" s="351"/>
      <c r="E10" s="2769" t="s">
        <v>1722</v>
      </c>
      <c r="F10" s="2770"/>
      <c r="G10" s="2770"/>
      <c r="H10" s="2770"/>
      <c r="I10" s="2770"/>
      <c r="J10" s="2770"/>
      <c r="K10" s="2770"/>
      <c r="L10" s="2771"/>
      <c r="M10" s="2772"/>
      <c r="N10" s="2764"/>
      <c r="O10" s="2764"/>
      <c r="P10" s="2764"/>
      <c r="Q10" s="2764"/>
      <c r="R10" s="2764"/>
      <c r="S10" s="2764"/>
      <c r="T10" s="2764"/>
      <c r="U10" s="2764"/>
      <c r="V10" s="2764"/>
      <c r="W10" s="2764"/>
      <c r="X10" s="2764"/>
      <c r="Y10" s="2764"/>
      <c r="Z10" s="2764"/>
      <c r="AA10" s="2764"/>
      <c r="AB10" s="2764"/>
      <c r="AC10" s="2764"/>
      <c r="AD10" s="2764"/>
      <c r="AE10" s="2764"/>
      <c r="AF10" s="2764"/>
      <c r="AG10" s="2764"/>
      <c r="AH10" s="2764"/>
      <c r="AI10" s="2764"/>
      <c r="AJ10" s="2764"/>
      <c r="AK10" s="2764"/>
      <c r="AL10" s="2764"/>
      <c r="AM10" s="2764"/>
      <c r="AN10" s="2764"/>
      <c r="AO10" s="2764"/>
      <c r="AP10" s="69"/>
      <c r="AQ10" s="2303" t="s">
        <v>1742</v>
      </c>
      <c r="AR10" s="2304"/>
      <c r="AS10" s="2304"/>
      <c r="AT10" s="2304"/>
      <c r="AU10" s="2304"/>
      <c r="AV10" s="2304"/>
      <c r="AW10" s="2305"/>
      <c r="AX10" s="69"/>
    </row>
    <row r="11" spans="1:51" s="72" customFormat="1" ht="7.5" customHeight="1">
      <c r="A11" s="2273"/>
      <c r="B11" s="2273"/>
      <c r="C11" s="2273"/>
      <c r="D11" s="2764"/>
      <c r="E11" s="2764"/>
      <c r="F11" s="2764"/>
      <c r="G11" s="2764"/>
      <c r="H11" s="2764"/>
      <c r="I11" s="2764"/>
      <c r="J11" s="2764"/>
      <c r="K11" s="2764"/>
      <c r="L11" s="2764"/>
      <c r="M11" s="2764"/>
      <c r="N11" s="2764"/>
      <c r="O11" s="2764"/>
      <c r="P11" s="2764"/>
      <c r="Q11" s="2764"/>
      <c r="R11" s="2764"/>
      <c r="S11" s="2764"/>
      <c r="T11" s="2764"/>
      <c r="U11" s="2764"/>
      <c r="V11" s="2764"/>
      <c r="W11" s="2764"/>
      <c r="X11" s="2764"/>
      <c r="Y11" s="2764"/>
      <c r="Z11" s="2764"/>
      <c r="AA11" s="2764"/>
      <c r="AB11" s="2764"/>
      <c r="AC11" s="2764"/>
      <c r="AD11" s="2764"/>
      <c r="AE11" s="2764"/>
      <c r="AF11" s="2764"/>
      <c r="AG11" s="2764"/>
      <c r="AH11" s="2764"/>
      <c r="AI11" s="2764"/>
      <c r="AJ11" s="2764"/>
      <c r="AK11" s="2764"/>
      <c r="AL11" s="2764"/>
      <c r="AM11" s="2764"/>
      <c r="AN11" s="2764"/>
      <c r="AO11" s="2764"/>
      <c r="AP11" s="69"/>
      <c r="AQ11" s="2306"/>
      <c r="AR11" s="2307"/>
      <c r="AS11" s="2307"/>
      <c r="AT11" s="2307"/>
      <c r="AU11" s="2307"/>
      <c r="AV11" s="2307"/>
      <c r="AW11" s="2308"/>
      <c r="AX11" s="69"/>
    </row>
    <row r="12" spans="1:51" s="72" customFormat="1" ht="13.5" customHeight="1">
      <c r="A12" s="2273"/>
      <c r="B12" s="2273"/>
      <c r="C12" s="2273"/>
      <c r="D12" s="2764"/>
      <c r="E12" s="2764"/>
      <c r="F12" s="2764"/>
      <c r="G12" s="2762" t="s">
        <v>1549</v>
      </c>
      <c r="H12" s="2762"/>
      <c r="I12" s="2762"/>
      <c r="J12" s="2762"/>
      <c r="K12" s="2762"/>
      <c r="L12" s="2762"/>
      <c r="M12" s="2762"/>
      <c r="N12" s="2762"/>
      <c r="O12" s="2762"/>
      <c r="P12" s="2762"/>
      <c r="Q12" s="2762"/>
      <c r="R12" s="2762"/>
      <c r="S12" s="2762"/>
      <c r="T12" s="2762"/>
      <c r="U12" s="2762"/>
      <c r="V12" s="2762"/>
      <c r="W12" s="2762"/>
      <c r="X12" s="2762"/>
      <c r="Y12" s="2762"/>
      <c r="Z12" s="2762"/>
      <c r="AA12" s="2762"/>
      <c r="AB12" s="2762"/>
      <c r="AC12" s="2762"/>
      <c r="AD12" s="2762"/>
      <c r="AE12" s="2762"/>
      <c r="AF12" s="2762"/>
      <c r="AG12" s="2762"/>
      <c r="AH12" s="2762"/>
      <c r="AI12" s="2762"/>
      <c r="AJ12" s="2762"/>
      <c r="AK12" s="2762"/>
      <c r="AL12" s="2762"/>
      <c r="AM12" s="2764"/>
      <c r="AN12" s="2764"/>
      <c r="AO12" s="2764"/>
      <c r="AP12" s="69"/>
      <c r="AQ12" s="2306"/>
      <c r="AR12" s="2307"/>
      <c r="AS12" s="2307"/>
      <c r="AT12" s="2307"/>
      <c r="AU12" s="2307"/>
      <c r="AV12" s="2307"/>
      <c r="AW12" s="2308"/>
      <c r="AX12" s="69"/>
    </row>
    <row r="13" spans="1:51" s="72" customFormat="1" ht="13.5" customHeight="1">
      <c r="A13" s="2273"/>
      <c r="B13" s="2273"/>
      <c r="C13" s="2273"/>
      <c r="D13" s="2764"/>
      <c r="E13" s="2764"/>
      <c r="F13" s="2764"/>
      <c r="G13" s="2762" t="s">
        <v>1550</v>
      </c>
      <c r="H13" s="2762"/>
      <c r="I13" s="2762"/>
      <c r="J13" s="2762"/>
      <c r="K13" s="2762"/>
      <c r="L13" s="2762"/>
      <c r="M13" s="2762"/>
      <c r="N13" s="2762"/>
      <c r="O13" s="2762"/>
      <c r="P13" s="2762"/>
      <c r="Q13" s="2762"/>
      <c r="R13" s="2762"/>
      <c r="S13" s="2762"/>
      <c r="T13" s="2762"/>
      <c r="U13" s="2762"/>
      <c r="V13" s="2762"/>
      <c r="W13" s="2762"/>
      <c r="X13" s="2762"/>
      <c r="Y13" s="2762"/>
      <c r="Z13" s="2762"/>
      <c r="AA13" s="2762"/>
      <c r="AB13" s="2762"/>
      <c r="AC13" s="2762"/>
      <c r="AD13" s="2762"/>
      <c r="AE13" s="2762"/>
      <c r="AF13" s="2762"/>
      <c r="AG13" s="2762"/>
      <c r="AH13" s="2762"/>
      <c r="AI13" s="2762"/>
      <c r="AJ13" s="2762"/>
      <c r="AK13" s="2762"/>
      <c r="AL13" s="2762"/>
      <c r="AM13" s="2764"/>
      <c r="AN13" s="2764"/>
      <c r="AO13" s="2764"/>
      <c r="AP13" s="69"/>
      <c r="AQ13" s="2306"/>
      <c r="AR13" s="2307"/>
      <c r="AS13" s="2307"/>
      <c r="AT13" s="2307"/>
      <c r="AU13" s="2307"/>
      <c r="AV13" s="2307"/>
      <c r="AW13" s="2308"/>
      <c r="AX13" s="69"/>
    </row>
    <row r="14" spans="1:51" s="72" customFormat="1" ht="13.5" customHeight="1">
      <c r="A14" s="2273"/>
      <c r="B14" s="2273"/>
      <c r="C14" s="2273"/>
      <c r="D14" s="2764"/>
      <c r="E14" s="2764"/>
      <c r="F14" s="2764"/>
      <c r="G14" s="2762" t="s">
        <v>1551</v>
      </c>
      <c r="H14" s="2762"/>
      <c r="I14" s="2762"/>
      <c r="J14" s="2762"/>
      <c r="K14" s="2762"/>
      <c r="L14" s="2762"/>
      <c r="M14" s="2762"/>
      <c r="N14" s="2762"/>
      <c r="O14" s="2762"/>
      <c r="P14" s="2762"/>
      <c r="Q14" s="2762"/>
      <c r="R14" s="2762"/>
      <c r="S14" s="2762"/>
      <c r="T14" s="2762"/>
      <c r="U14" s="2762"/>
      <c r="V14" s="2762"/>
      <c r="W14" s="2762"/>
      <c r="X14" s="2762"/>
      <c r="Y14" s="2762"/>
      <c r="Z14" s="2762"/>
      <c r="AA14" s="2762"/>
      <c r="AB14" s="2762"/>
      <c r="AC14" s="2762"/>
      <c r="AD14" s="2762"/>
      <c r="AE14" s="2762"/>
      <c r="AF14" s="2762"/>
      <c r="AG14" s="2762"/>
      <c r="AH14" s="2762"/>
      <c r="AI14" s="2762"/>
      <c r="AJ14" s="2762"/>
      <c r="AK14" s="2762"/>
      <c r="AL14" s="2762"/>
      <c r="AM14" s="2764"/>
      <c r="AN14" s="2764"/>
      <c r="AO14" s="2764"/>
      <c r="AP14" s="69"/>
      <c r="AQ14" s="2306"/>
      <c r="AR14" s="2307"/>
      <c r="AS14" s="2307"/>
      <c r="AT14" s="2307"/>
      <c r="AU14" s="2307"/>
      <c r="AV14" s="2307"/>
      <c r="AW14" s="2308"/>
      <c r="AX14" s="69"/>
    </row>
    <row r="15" spans="1:51" s="72" customFormat="1" ht="14.25" customHeight="1" thickBot="1">
      <c r="A15" s="2273"/>
      <c r="B15" s="2273"/>
      <c r="C15" s="2273"/>
      <c r="D15" s="2764"/>
      <c r="E15" s="2764"/>
      <c r="F15" s="2764"/>
      <c r="G15" s="2762" t="s">
        <v>1552</v>
      </c>
      <c r="H15" s="2762"/>
      <c r="I15" s="2762"/>
      <c r="J15" s="2762"/>
      <c r="K15" s="2762"/>
      <c r="L15" s="2762"/>
      <c r="M15" s="2762"/>
      <c r="N15" s="2762"/>
      <c r="O15" s="2762"/>
      <c r="P15" s="2762"/>
      <c r="Q15" s="2762"/>
      <c r="R15" s="2762"/>
      <c r="S15" s="2762"/>
      <c r="T15" s="2762"/>
      <c r="U15" s="2762"/>
      <c r="V15" s="2762"/>
      <c r="W15" s="2762"/>
      <c r="X15" s="2762"/>
      <c r="Y15" s="2762"/>
      <c r="Z15" s="2762"/>
      <c r="AA15" s="2762"/>
      <c r="AB15" s="2762"/>
      <c r="AC15" s="2762"/>
      <c r="AD15" s="2762"/>
      <c r="AE15" s="2762"/>
      <c r="AF15" s="2762"/>
      <c r="AG15" s="2762"/>
      <c r="AH15" s="2762"/>
      <c r="AI15" s="2762"/>
      <c r="AJ15" s="2762"/>
      <c r="AK15" s="2762"/>
      <c r="AL15" s="2762"/>
      <c r="AM15" s="2764"/>
      <c r="AN15" s="2764"/>
      <c r="AO15" s="2764"/>
      <c r="AP15" s="69"/>
      <c r="AQ15" s="2309"/>
      <c r="AR15" s="2310"/>
      <c r="AS15" s="2310"/>
      <c r="AT15" s="2310"/>
      <c r="AU15" s="2310"/>
      <c r="AV15" s="2310"/>
      <c r="AW15" s="2311"/>
      <c r="AX15" s="69"/>
    </row>
    <row r="16" spans="1:51" s="72" customFormat="1" ht="15" customHeight="1">
      <c r="A16" s="2273"/>
      <c r="B16" s="2273"/>
      <c r="C16" s="2273"/>
      <c r="D16" s="336"/>
      <c r="E16" s="336"/>
      <c r="F16" s="336"/>
      <c r="G16" s="336"/>
      <c r="H16" s="336"/>
      <c r="I16" s="336"/>
      <c r="J16" s="336"/>
      <c r="K16" s="336"/>
      <c r="L16" s="336"/>
      <c r="M16" s="336"/>
      <c r="N16" s="336"/>
      <c r="O16" s="336"/>
      <c r="P16" s="336"/>
      <c r="Q16" s="336"/>
      <c r="R16" s="336"/>
      <c r="S16" s="336"/>
      <c r="T16" s="336"/>
      <c r="U16" s="336"/>
      <c r="V16" s="336"/>
      <c r="W16" s="336"/>
      <c r="X16" s="335"/>
      <c r="Y16" s="335"/>
      <c r="Z16" s="335"/>
      <c r="AA16" s="335"/>
      <c r="AB16" s="335"/>
      <c r="AC16" s="335"/>
      <c r="AD16" s="335"/>
      <c r="AE16" s="335"/>
      <c r="AF16" s="335"/>
      <c r="AG16" s="335"/>
      <c r="AH16" s="352"/>
      <c r="AI16" s="352"/>
      <c r="AJ16" s="352"/>
      <c r="AK16" s="352"/>
      <c r="AL16" s="336"/>
      <c r="AM16" s="2764"/>
      <c r="AN16" s="2764"/>
      <c r="AO16" s="2764"/>
      <c r="AP16" s="204"/>
      <c r="AX16" s="204"/>
      <c r="AY16" s="309"/>
    </row>
    <row r="17" spans="1:51" s="72" customFormat="1" ht="15" customHeight="1">
      <c r="A17" s="2273"/>
      <c r="B17" s="2273"/>
      <c r="C17" s="2273"/>
      <c r="D17" s="336"/>
      <c r="E17" s="336"/>
      <c r="F17" s="336"/>
      <c r="G17" s="336"/>
      <c r="H17" s="336"/>
      <c r="I17" s="336"/>
      <c r="J17" s="336"/>
      <c r="K17" s="336"/>
      <c r="L17" s="336"/>
      <c r="M17" s="336"/>
      <c r="N17" s="336"/>
      <c r="O17" s="336"/>
      <c r="P17" s="336"/>
      <c r="Q17" s="336"/>
      <c r="R17" s="336"/>
      <c r="S17" s="336"/>
      <c r="T17" s="336"/>
      <c r="U17" s="336"/>
      <c r="V17" s="336"/>
      <c r="W17" s="336"/>
      <c r="X17" s="335"/>
      <c r="Y17" s="335"/>
      <c r="Z17" s="335"/>
      <c r="AA17" s="335"/>
      <c r="AB17" s="335"/>
      <c r="AC17" s="335"/>
      <c r="AD17" s="335"/>
      <c r="AE17" s="335"/>
      <c r="AF17" s="335"/>
      <c r="AG17" s="335"/>
      <c r="AH17" s="352"/>
      <c r="AI17" s="352"/>
      <c r="AJ17" s="352"/>
      <c r="AK17" s="352"/>
      <c r="AL17" s="336"/>
      <c r="AM17" s="2764"/>
      <c r="AN17" s="2764"/>
      <c r="AO17" s="2764"/>
      <c r="AP17" s="204"/>
      <c r="AX17" s="204"/>
      <c r="AY17" s="309"/>
    </row>
    <row r="18" spans="1:51" s="72" customFormat="1" ht="15" customHeight="1">
      <c r="A18" s="2273"/>
      <c r="B18" s="2273"/>
      <c r="C18" s="2273"/>
      <c r="D18" s="336"/>
      <c r="E18" s="336"/>
      <c r="F18" s="336"/>
      <c r="G18" s="336"/>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52"/>
      <c r="AF18" s="352"/>
      <c r="AG18" s="352"/>
      <c r="AH18" s="352"/>
      <c r="AI18" s="352"/>
      <c r="AJ18" s="352"/>
      <c r="AK18" s="352"/>
      <c r="AL18" s="336"/>
      <c r="AM18" s="2764"/>
      <c r="AN18" s="2764"/>
      <c r="AO18" s="2764"/>
      <c r="AP18" s="204"/>
      <c r="AX18" s="204"/>
      <c r="AY18" s="309"/>
    </row>
    <row r="19" spans="1:51" s="72" customFormat="1" ht="15" customHeight="1">
      <c r="A19" s="2273"/>
      <c r="B19" s="2273"/>
      <c r="C19" s="2273"/>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2764"/>
      <c r="AN19" s="2764"/>
      <c r="AO19" s="2764"/>
      <c r="AP19" s="204"/>
      <c r="AX19" s="204"/>
      <c r="AY19" s="309"/>
    </row>
    <row r="20" spans="1:51" s="72" customFormat="1" ht="15" customHeight="1">
      <c r="A20" s="2273"/>
      <c r="B20" s="2273"/>
      <c r="C20" s="2273"/>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2764"/>
      <c r="AN20" s="2764"/>
      <c r="AO20" s="2764"/>
      <c r="AP20" s="204"/>
      <c r="AQ20" s="309"/>
      <c r="AR20" s="309"/>
      <c r="AS20" s="309"/>
      <c r="AT20" s="309"/>
      <c r="AU20" s="309"/>
      <c r="AV20" s="309"/>
      <c r="AW20" s="309"/>
      <c r="AX20" s="204"/>
      <c r="AY20" s="309"/>
    </row>
    <row r="21" spans="1:51" s="72" customFormat="1" ht="15" customHeight="1">
      <c r="A21" s="2273"/>
      <c r="B21" s="2273"/>
      <c r="C21" s="2273"/>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2764"/>
      <c r="AN21" s="2764"/>
      <c r="AO21" s="2764"/>
      <c r="AP21" s="204"/>
      <c r="AQ21" s="309"/>
      <c r="AX21" s="204"/>
    </row>
    <row r="22" spans="1:51" s="72" customFormat="1" ht="15" customHeight="1">
      <c r="A22" s="2273"/>
      <c r="B22" s="2273"/>
      <c r="C22" s="2273"/>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2764"/>
      <c r="AN22" s="2764"/>
      <c r="AO22" s="2764"/>
      <c r="AP22" s="204"/>
      <c r="AQ22" s="309"/>
      <c r="AX22" s="204"/>
    </row>
    <row r="23" spans="1:51" s="72" customFormat="1" ht="15" customHeight="1">
      <c r="A23" s="2273"/>
      <c r="B23" s="2273"/>
      <c r="C23" s="2273"/>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2764"/>
      <c r="AN23" s="2764"/>
      <c r="AO23" s="2764"/>
      <c r="AP23" s="204"/>
      <c r="AQ23" s="309"/>
      <c r="AX23" s="204"/>
    </row>
    <row r="24" spans="1:51" s="72" customFormat="1" ht="15" customHeight="1">
      <c r="A24" s="2273"/>
      <c r="B24" s="2273"/>
      <c r="C24" s="2273"/>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2764"/>
      <c r="AN24" s="2764"/>
      <c r="AO24" s="2764"/>
      <c r="AP24" s="204"/>
      <c r="AQ24" s="309"/>
      <c r="AX24" s="204"/>
    </row>
    <row r="25" spans="1:51" s="72" customFormat="1" ht="15" customHeight="1">
      <c r="A25" s="2273"/>
      <c r="B25" s="2273"/>
      <c r="C25" s="2273"/>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6"/>
      <c r="AJ25" s="336"/>
      <c r="AK25" s="336"/>
      <c r="AL25" s="336"/>
      <c r="AM25" s="2764"/>
      <c r="AN25" s="2764"/>
      <c r="AO25" s="2764"/>
      <c r="AP25" s="204"/>
      <c r="AQ25" s="309"/>
      <c r="AR25" s="309"/>
      <c r="AS25" s="309"/>
      <c r="AT25" s="309"/>
      <c r="AU25" s="309"/>
      <c r="AV25" s="309"/>
      <c r="AW25" s="309"/>
      <c r="AX25" s="204"/>
      <c r="AY25" s="309"/>
    </row>
    <row r="26" spans="1:51" s="72" customFormat="1" ht="15" customHeight="1">
      <c r="A26" s="2273"/>
      <c r="B26" s="2273"/>
      <c r="C26" s="2273"/>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6"/>
      <c r="AD26" s="336"/>
      <c r="AE26" s="336"/>
      <c r="AF26" s="336"/>
      <c r="AG26" s="336"/>
      <c r="AH26" s="336"/>
      <c r="AI26" s="336"/>
      <c r="AJ26" s="336"/>
      <c r="AK26" s="336"/>
      <c r="AL26" s="336"/>
      <c r="AM26" s="2764"/>
      <c r="AN26" s="2764"/>
      <c r="AO26" s="2764"/>
      <c r="AP26" s="204"/>
      <c r="AQ26" s="309"/>
      <c r="AR26" s="309"/>
      <c r="AS26" s="309"/>
      <c r="AT26" s="309"/>
      <c r="AU26" s="309"/>
      <c r="AV26" s="309"/>
      <c r="AW26" s="309"/>
      <c r="AX26" s="204"/>
      <c r="AY26" s="309"/>
    </row>
    <row r="27" spans="1:51" s="72" customFormat="1" ht="15" customHeight="1">
      <c r="A27" s="2273"/>
      <c r="B27" s="2273"/>
      <c r="C27" s="2273"/>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336"/>
      <c r="AI27" s="336"/>
      <c r="AJ27" s="336"/>
      <c r="AK27" s="336"/>
      <c r="AL27" s="336"/>
      <c r="AM27" s="2764"/>
      <c r="AN27" s="2764"/>
      <c r="AO27" s="2764"/>
      <c r="AP27" s="204"/>
      <c r="AQ27" s="204"/>
      <c r="AR27" s="204"/>
      <c r="AS27" s="204"/>
      <c r="AT27" s="204"/>
      <c r="AU27" s="204"/>
      <c r="AV27" s="204"/>
      <c r="AW27" s="204"/>
      <c r="AX27" s="204"/>
      <c r="AY27" s="309"/>
    </row>
    <row r="28" spans="1:51" s="72" customFormat="1" ht="15" customHeight="1">
      <c r="A28" s="2273"/>
      <c r="B28" s="2273"/>
      <c r="C28" s="2273"/>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336"/>
      <c r="AH28" s="336"/>
      <c r="AI28" s="336"/>
      <c r="AJ28" s="336"/>
      <c r="AK28" s="336"/>
      <c r="AL28" s="336"/>
      <c r="AM28" s="2764"/>
      <c r="AN28" s="2764"/>
      <c r="AO28" s="2764"/>
      <c r="AP28" s="204"/>
      <c r="AQ28" s="204"/>
      <c r="AR28" s="204"/>
      <c r="AS28" s="204"/>
      <c r="AT28" s="204"/>
      <c r="AU28" s="204"/>
      <c r="AV28" s="204"/>
      <c r="AW28" s="204"/>
      <c r="AX28" s="204"/>
      <c r="AY28" s="309"/>
    </row>
    <row r="29" spans="1:51" s="72" customFormat="1" ht="15" customHeight="1">
      <c r="A29" s="2273"/>
      <c r="B29" s="2273"/>
      <c r="C29" s="2273"/>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H29" s="336"/>
      <c r="AI29" s="336"/>
      <c r="AJ29" s="336"/>
      <c r="AK29" s="336"/>
      <c r="AL29" s="336"/>
      <c r="AM29" s="2764"/>
      <c r="AN29" s="2764"/>
      <c r="AO29" s="2764"/>
      <c r="AP29" s="69"/>
      <c r="AQ29" s="69"/>
      <c r="AR29" s="69"/>
      <c r="AS29" s="69"/>
      <c r="AT29" s="69"/>
      <c r="AU29" s="69"/>
      <c r="AV29" s="69"/>
      <c r="AW29" s="69"/>
      <c r="AX29" s="69"/>
    </row>
    <row r="30" spans="1:51" s="72" customFormat="1" ht="15" customHeight="1">
      <c r="A30" s="2273"/>
      <c r="B30" s="2273"/>
      <c r="C30" s="2273"/>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2764"/>
      <c r="AN30" s="2764"/>
      <c r="AO30" s="2764"/>
      <c r="AP30" s="69"/>
      <c r="AQ30" s="69"/>
      <c r="AR30" s="69"/>
      <c r="AS30" s="69"/>
      <c r="AT30" s="69"/>
      <c r="AU30" s="69"/>
      <c r="AV30" s="69"/>
      <c r="AW30" s="69"/>
      <c r="AX30" s="69"/>
    </row>
    <row r="31" spans="1:51" s="72" customFormat="1" ht="15" customHeight="1">
      <c r="A31" s="2273"/>
      <c r="B31" s="2273"/>
      <c r="C31" s="2273"/>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2764"/>
      <c r="AN31" s="2764"/>
      <c r="AO31" s="2764"/>
      <c r="AP31" s="69"/>
      <c r="AQ31" s="69"/>
      <c r="AR31" s="69"/>
      <c r="AS31" s="69"/>
      <c r="AT31" s="69"/>
      <c r="AU31" s="69"/>
      <c r="AV31" s="69"/>
      <c r="AW31" s="69"/>
      <c r="AX31" s="69"/>
    </row>
    <row r="32" spans="1:51" s="72" customFormat="1" ht="15" customHeight="1">
      <c r="A32" s="2273"/>
      <c r="B32" s="2273"/>
      <c r="C32" s="2273"/>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2764"/>
      <c r="AN32" s="2764"/>
      <c r="AO32" s="2764"/>
      <c r="AP32" s="69"/>
      <c r="AQ32" s="69"/>
      <c r="AR32" s="69"/>
      <c r="AS32" s="69"/>
      <c r="AT32" s="69"/>
      <c r="AU32" s="69"/>
      <c r="AV32" s="69"/>
      <c r="AW32" s="69"/>
      <c r="AX32" s="69"/>
    </row>
    <row r="33" spans="1:50" s="72" customFormat="1" ht="15" customHeight="1">
      <c r="A33" s="2273"/>
      <c r="B33" s="2273"/>
      <c r="C33" s="2273"/>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336"/>
      <c r="AI33" s="336"/>
      <c r="AJ33" s="336"/>
      <c r="AK33" s="336"/>
      <c r="AL33" s="336"/>
      <c r="AM33" s="2764"/>
      <c r="AN33" s="2764"/>
      <c r="AO33" s="2764"/>
      <c r="AP33" s="69"/>
      <c r="AQ33" s="69"/>
      <c r="AR33" s="69"/>
      <c r="AS33" s="69"/>
      <c r="AT33" s="69"/>
      <c r="AU33" s="69"/>
      <c r="AV33" s="69"/>
      <c r="AW33" s="69"/>
      <c r="AX33" s="69"/>
    </row>
    <row r="34" spans="1:50" s="72" customFormat="1" ht="15" customHeight="1">
      <c r="A34" s="2273"/>
      <c r="B34" s="2273"/>
      <c r="C34" s="2273"/>
      <c r="D34" s="336"/>
      <c r="E34" s="336"/>
      <c r="F34" s="336"/>
      <c r="G34" s="336"/>
      <c r="H34" s="336"/>
      <c r="I34" s="336"/>
      <c r="J34" s="336"/>
      <c r="K34" s="336"/>
      <c r="L34" s="336"/>
      <c r="M34" s="336"/>
      <c r="N34" s="336"/>
      <c r="O34" s="336"/>
      <c r="P34" s="336"/>
      <c r="Q34" s="336"/>
      <c r="R34" s="336"/>
      <c r="S34" s="336"/>
      <c r="T34" s="336"/>
      <c r="U34" s="336"/>
      <c r="V34" s="336"/>
      <c r="W34" s="336"/>
      <c r="X34" s="336"/>
      <c r="Y34" s="336"/>
      <c r="Z34" s="336"/>
      <c r="AA34" s="336"/>
      <c r="AB34" s="336"/>
      <c r="AC34" s="336"/>
      <c r="AD34" s="336"/>
      <c r="AE34" s="336"/>
      <c r="AF34" s="336"/>
      <c r="AG34" s="336"/>
      <c r="AH34" s="336"/>
      <c r="AI34" s="336"/>
      <c r="AJ34" s="336"/>
      <c r="AK34" s="336"/>
      <c r="AL34" s="336"/>
      <c r="AM34" s="2764"/>
      <c r="AN34" s="2764"/>
      <c r="AO34" s="2764"/>
      <c r="AP34" s="69"/>
      <c r="AQ34" s="69"/>
      <c r="AR34" s="69"/>
      <c r="AS34" s="69"/>
      <c r="AT34" s="69"/>
      <c r="AU34" s="69"/>
      <c r="AV34" s="69"/>
      <c r="AW34" s="69"/>
      <c r="AX34" s="69"/>
    </row>
    <row r="35" spans="1:50" s="72" customFormat="1" ht="15" customHeight="1">
      <c r="A35" s="2273"/>
      <c r="B35" s="2273"/>
      <c r="C35" s="2273"/>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2764"/>
      <c r="AN35" s="2764"/>
      <c r="AO35" s="2764"/>
      <c r="AP35" s="69"/>
      <c r="AQ35" s="69"/>
      <c r="AR35" s="69"/>
      <c r="AS35" s="69"/>
      <c r="AT35" s="69"/>
      <c r="AU35" s="69"/>
      <c r="AV35" s="69"/>
      <c r="AW35" s="69"/>
      <c r="AX35" s="69"/>
    </row>
    <row r="36" spans="1:50" s="72" customFormat="1" ht="15" customHeight="1">
      <c r="A36" s="2273"/>
      <c r="B36" s="2273"/>
      <c r="C36" s="2273"/>
      <c r="D36" s="336"/>
      <c r="E36" s="336"/>
      <c r="F36" s="336"/>
      <c r="G36" s="335"/>
      <c r="H36" s="335"/>
      <c r="I36" s="335"/>
      <c r="J36" s="335"/>
      <c r="K36" s="335"/>
      <c r="L36" s="335"/>
      <c r="M36" s="335"/>
      <c r="N36" s="335"/>
      <c r="O36" s="336"/>
      <c r="P36" s="336"/>
      <c r="Q36" s="336"/>
      <c r="R36" s="336"/>
      <c r="S36" s="336"/>
      <c r="T36" s="336"/>
      <c r="U36" s="336"/>
      <c r="V36" s="336"/>
      <c r="W36" s="336"/>
      <c r="X36" s="336"/>
      <c r="Y36" s="336"/>
      <c r="Z36" s="336"/>
      <c r="AA36" s="336"/>
      <c r="AB36" s="336"/>
      <c r="AC36" s="336"/>
      <c r="AD36" s="336"/>
      <c r="AE36" s="336"/>
      <c r="AF36" s="336"/>
      <c r="AG36" s="336"/>
      <c r="AH36" s="336"/>
      <c r="AI36" s="336"/>
      <c r="AJ36" s="336"/>
      <c r="AK36" s="336"/>
      <c r="AL36" s="336"/>
      <c r="AM36" s="2764"/>
      <c r="AN36" s="2764"/>
      <c r="AO36" s="2764"/>
      <c r="AP36" s="69"/>
      <c r="AQ36" s="69"/>
      <c r="AR36" s="69"/>
      <c r="AS36" s="69"/>
      <c r="AT36" s="69"/>
      <c r="AU36" s="69"/>
      <c r="AV36" s="69"/>
      <c r="AW36" s="69"/>
      <c r="AX36" s="69"/>
    </row>
    <row r="37" spans="1:50" s="72" customFormat="1" ht="15" customHeight="1">
      <c r="A37" s="2273"/>
      <c r="B37" s="2273"/>
      <c r="C37" s="2273"/>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6"/>
      <c r="AJ37" s="336"/>
      <c r="AK37" s="336"/>
      <c r="AL37" s="336"/>
      <c r="AM37" s="2764"/>
      <c r="AN37" s="2764"/>
      <c r="AO37" s="2764"/>
      <c r="AP37" s="69"/>
      <c r="AQ37" s="69"/>
      <c r="AR37" s="69"/>
      <c r="AS37" s="69"/>
      <c r="AT37" s="69"/>
      <c r="AU37" s="69"/>
      <c r="AV37" s="69"/>
      <c r="AW37" s="69"/>
      <c r="AX37" s="69"/>
    </row>
    <row r="38" spans="1:50" s="72" customFormat="1" ht="15" customHeight="1">
      <c r="A38" s="2273"/>
      <c r="B38" s="2273"/>
      <c r="C38" s="2273"/>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336"/>
      <c r="AI38" s="336"/>
      <c r="AJ38" s="336"/>
      <c r="AK38" s="336"/>
      <c r="AL38" s="336"/>
      <c r="AM38" s="2764"/>
      <c r="AN38" s="2764"/>
      <c r="AO38" s="2764"/>
      <c r="AP38" s="69"/>
      <c r="AQ38" s="69"/>
      <c r="AR38" s="69"/>
      <c r="AS38" s="69"/>
      <c r="AT38" s="69"/>
      <c r="AU38" s="69"/>
      <c r="AV38" s="69"/>
      <c r="AW38" s="69"/>
      <c r="AX38" s="69"/>
    </row>
    <row r="39" spans="1:50" s="72" customFormat="1" ht="15" customHeight="1">
      <c r="A39" s="2273"/>
      <c r="B39" s="2273"/>
      <c r="C39" s="2273"/>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6"/>
      <c r="AD39" s="336"/>
      <c r="AE39" s="336"/>
      <c r="AF39" s="336"/>
      <c r="AG39" s="336"/>
      <c r="AH39" s="336"/>
      <c r="AI39" s="336"/>
      <c r="AJ39" s="336"/>
      <c r="AK39" s="336"/>
      <c r="AL39" s="336"/>
      <c r="AM39" s="2764"/>
      <c r="AN39" s="2764"/>
      <c r="AO39" s="2764"/>
      <c r="AP39" s="69"/>
      <c r="AQ39" s="69"/>
      <c r="AR39" s="69"/>
      <c r="AS39" s="69"/>
      <c r="AT39" s="69"/>
      <c r="AU39" s="69"/>
      <c r="AV39" s="69"/>
      <c r="AW39" s="69"/>
      <c r="AX39" s="69"/>
    </row>
    <row r="40" spans="1:50" s="72" customFormat="1" ht="15" customHeight="1">
      <c r="A40" s="2273"/>
      <c r="B40" s="2273"/>
      <c r="C40" s="2273"/>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6"/>
      <c r="AD40" s="336"/>
      <c r="AE40" s="336"/>
      <c r="AF40" s="336"/>
      <c r="AG40" s="336"/>
      <c r="AH40" s="336"/>
      <c r="AI40" s="336"/>
      <c r="AJ40" s="336"/>
      <c r="AK40" s="336"/>
      <c r="AL40" s="336"/>
      <c r="AM40" s="2764"/>
      <c r="AN40" s="2764"/>
      <c r="AO40" s="2764"/>
      <c r="AP40" s="69"/>
      <c r="AQ40" s="69"/>
      <c r="AR40" s="69"/>
      <c r="AS40" s="69"/>
      <c r="AT40" s="69"/>
      <c r="AU40" s="69"/>
      <c r="AV40" s="69"/>
      <c r="AW40" s="69"/>
      <c r="AX40" s="69"/>
    </row>
    <row r="41" spans="1:50" s="72" customFormat="1" ht="15" customHeight="1">
      <c r="A41" s="2273"/>
      <c r="B41" s="2273"/>
      <c r="C41" s="2273"/>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6"/>
      <c r="AD41" s="336"/>
      <c r="AE41" s="336"/>
      <c r="AF41" s="336"/>
      <c r="AG41" s="336"/>
      <c r="AH41" s="336"/>
      <c r="AI41" s="336"/>
      <c r="AJ41" s="336"/>
      <c r="AK41" s="336"/>
      <c r="AL41" s="336"/>
      <c r="AM41" s="2764"/>
      <c r="AN41" s="2764"/>
      <c r="AO41" s="2764"/>
      <c r="AP41" s="69"/>
      <c r="AQ41" s="69"/>
      <c r="AR41" s="69"/>
      <c r="AS41" s="69"/>
      <c r="AT41" s="69"/>
      <c r="AU41" s="69"/>
      <c r="AV41" s="69"/>
      <c r="AW41" s="69"/>
      <c r="AX41" s="69"/>
    </row>
    <row r="42" spans="1:50" s="72" customFormat="1" ht="15" customHeight="1">
      <c r="A42" s="2273"/>
      <c r="B42" s="2273"/>
      <c r="C42" s="2273"/>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c r="AD42" s="336"/>
      <c r="AE42" s="336"/>
      <c r="AF42" s="336"/>
      <c r="AG42" s="336"/>
      <c r="AH42" s="336"/>
      <c r="AI42" s="336"/>
      <c r="AJ42" s="336"/>
      <c r="AK42" s="336"/>
      <c r="AL42" s="336"/>
      <c r="AM42" s="2764"/>
      <c r="AN42" s="2764"/>
      <c r="AO42" s="2764"/>
      <c r="AP42" s="69"/>
      <c r="AQ42" s="69"/>
      <c r="AR42" s="69"/>
      <c r="AS42" s="69"/>
      <c r="AT42" s="69"/>
      <c r="AU42" s="69"/>
      <c r="AV42" s="69"/>
      <c r="AW42" s="69"/>
      <c r="AX42" s="69"/>
    </row>
    <row r="43" spans="1:50" s="72" customFormat="1" ht="15" customHeight="1">
      <c r="A43" s="2273"/>
      <c r="B43" s="2273"/>
      <c r="C43" s="2273"/>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336"/>
      <c r="AI43" s="336"/>
      <c r="AJ43" s="336"/>
      <c r="AK43" s="336"/>
      <c r="AL43" s="336"/>
      <c r="AM43" s="2764"/>
      <c r="AN43" s="2764"/>
      <c r="AO43" s="2764"/>
      <c r="AP43" s="69"/>
      <c r="AQ43" s="69"/>
      <c r="AR43" s="69"/>
      <c r="AS43" s="69"/>
      <c r="AT43" s="69"/>
      <c r="AU43" s="69"/>
      <c r="AV43" s="69"/>
      <c r="AW43" s="69"/>
      <c r="AX43" s="69"/>
    </row>
    <row r="44" spans="1:50" s="72" customFormat="1" ht="15" customHeight="1">
      <c r="A44" s="2273"/>
      <c r="B44" s="2273"/>
      <c r="C44" s="2273"/>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C44" s="336"/>
      <c r="AD44" s="336"/>
      <c r="AE44" s="336"/>
      <c r="AF44" s="336"/>
      <c r="AG44" s="336"/>
      <c r="AH44" s="336"/>
      <c r="AI44" s="336"/>
      <c r="AJ44" s="336"/>
      <c r="AK44" s="336"/>
      <c r="AL44" s="336"/>
      <c r="AM44" s="2764"/>
      <c r="AN44" s="2764"/>
      <c r="AO44" s="2764"/>
      <c r="AP44" s="69"/>
      <c r="AQ44" s="69"/>
      <c r="AR44" s="69"/>
      <c r="AS44" s="69"/>
      <c r="AT44" s="69"/>
      <c r="AU44" s="69"/>
      <c r="AV44" s="69"/>
      <c r="AW44" s="69"/>
      <c r="AX44" s="69"/>
    </row>
    <row r="45" spans="1:50" s="72" customFormat="1" ht="15" customHeight="1">
      <c r="A45" s="2273"/>
      <c r="B45" s="2273"/>
      <c r="C45" s="2273"/>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2764"/>
      <c r="AN45" s="2764"/>
      <c r="AO45" s="2764"/>
      <c r="AP45" s="69"/>
      <c r="AQ45" s="69"/>
      <c r="AR45" s="69"/>
      <c r="AS45" s="69"/>
      <c r="AT45" s="69"/>
      <c r="AU45" s="69"/>
      <c r="AV45" s="69"/>
      <c r="AW45" s="69"/>
      <c r="AX45" s="69"/>
    </row>
    <row r="46" spans="1:50" s="72" customFormat="1" ht="15" customHeight="1">
      <c r="A46" s="2273"/>
      <c r="B46" s="2273"/>
      <c r="C46" s="2273"/>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36"/>
      <c r="AE46" s="336"/>
      <c r="AF46" s="336"/>
      <c r="AG46" s="336"/>
      <c r="AH46" s="336"/>
      <c r="AI46" s="336"/>
      <c r="AJ46" s="336"/>
      <c r="AK46" s="336"/>
      <c r="AL46" s="336"/>
      <c r="AM46" s="2764"/>
      <c r="AN46" s="2764"/>
      <c r="AO46" s="2764"/>
      <c r="AP46" s="69"/>
      <c r="AQ46" s="69"/>
      <c r="AR46" s="69"/>
      <c r="AS46" s="69"/>
      <c r="AT46" s="69"/>
      <c r="AU46" s="69"/>
      <c r="AV46" s="69"/>
      <c r="AW46" s="69"/>
      <c r="AX46" s="69"/>
    </row>
    <row r="47" spans="1:50" s="72" customFormat="1" ht="15" customHeight="1">
      <c r="A47" s="2273"/>
      <c r="B47" s="2273"/>
      <c r="C47" s="2273"/>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2764"/>
      <c r="AN47" s="2764"/>
      <c r="AO47" s="2764"/>
      <c r="AP47" s="69"/>
      <c r="AQ47" s="69"/>
      <c r="AR47" s="69"/>
      <c r="AS47" s="69"/>
      <c r="AT47" s="69"/>
      <c r="AU47" s="69"/>
      <c r="AV47" s="69"/>
      <c r="AW47" s="69"/>
      <c r="AX47" s="69"/>
    </row>
    <row r="48" spans="1:50" s="72" customFormat="1" ht="15" customHeight="1">
      <c r="A48" s="2273"/>
      <c r="B48" s="2273"/>
      <c r="C48" s="2273"/>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c r="AF48" s="336"/>
      <c r="AG48" s="336"/>
      <c r="AH48" s="336"/>
      <c r="AI48" s="336"/>
      <c r="AJ48" s="336"/>
      <c r="AK48" s="336"/>
      <c r="AL48" s="336"/>
      <c r="AM48" s="2764"/>
      <c r="AN48" s="2764"/>
      <c r="AO48" s="2764"/>
      <c r="AP48" s="69"/>
      <c r="AQ48" s="69"/>
      <c r="AR48" s="69"/>
      <c r="AS48" s="69"/>
      <c r="AT48" s="69"/>
      <c r="AU48" s="69"/>
      <c r="AV48" s="69"/>
      <c r="AW48" s="69"/>
      <c r="AX48" s="69"/>
    </row>
    <row r="49" spans="1:50" s="72" customFormat="1" ht="15" customHeight="1">
      <c r="A49" s="2273"/>
      <c r="B49" s="2273"/>
      <c r="C49" s="2273"/>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C49" s="336"/>
      <c r="AD49" s="336"/>
      <c r="AE49" s="336"/>
      <c r="AF49" s="336"/>
      <c r="AG49" s="336"/>
      <c r="AH49" s="336"/>
      <c r="AI49" s="336"/>
      <c r="AJ49" s="336"/>
      <c r="AK49" s="336"/>
      <c r="AL49" s="336"/>
      <c r="AM49" s="2764"/>
      <c r="AN49" s="2764"/>
      <c r="AO49" s="2764"/>
      <c r="AP49" s="69"/>
      <c r="AQ49" s="69"/>
      <c r="AR49" s="69"/>
      <c r="AS49" s="69"/>
      <c r="AT49" s="69"/>
      <c r="AU49" s="69"/>
      <c r="AV49" s="69"/>
      <c r="AW49" s="69"/>
      <c r="AX49" s="69"/>
    </row>
    <row r="50" spans="1:50" s="72" customFormat="1" ht="15" customHeight="1">
      <c r="A50" s="2273"/>
      <c r="B50" s="2273"/>
      <c r="C50" s="2273"/>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36"/>
      <c r="AF50" s="336"/>
      <c r="AG50" s="336"/>
      <c r="AH50" s="336"/>
      <c r="AI50" s="336"/>
      <c r="AJ50" s="336"/>
      <c r="AK50" s="336"/>
      <c r="AL50" s="336"/>
      <c r="AM50" s="2764"/>
      <c r="AN50" s="2764"/>
      <c r="AO50" s="2764"/>
      <c r="AP50" s="69"/>
      <c r="AQ50" s="69"/>
      <c r="AR50" s="69"/>
      <c r="AS50" s="69"/>
      <c r="AT50" s="69"/>
      <c r="AU50" s="69"/>
      <c r="AV50" s="69"/>
      <c r="AW50" s="69"/>
      <c r="AX50" s="69"/>
    </row>
    <row r="51" spans="1:50" s="72" customFormat="1" ht="15" customHeight="1">
      <c r="A51" s="2273"/>
      <c r="B51" s="2273"/>
      <c r="C51" s="2273"/>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336"/>
      <c r="AI51" s="336"/>
      <c r="AJ51" s="336"/>
      <c r="AK51" s="336"/>
      <c r="AL51" s="336"/>
      <c r="AM51" s="2764"/>
      <c r="AN51" s="2764"/>
      <c r="AO51" s="2764"/>
      <c r="AP51" s="69"/>
      <c r="AQ51" s="69"/>
      <c r="AR51" s="69"/>
      <c r="AS51" s="69"/>
      <c r="AT51" s="69"/>
      <c r="AU51" s="69"/>
      <c r="AV51" s="69"/>
      <c r="AW51" s="69"/>
      <c r="AX51" s="69"/>
    </row>
    <row r="52" spans="1:50" s="72" customFormat="1" ht="15" customHeight="1">
      <c r="A52" s="2273"/>
      <c r="B52" s="2273"/>
      <c r="C52" s="2273"/>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C52" s="336"/>
      <c r="AD52" s="336"/>
      <c r="AE52" s="336"/>
      <c r="AF52" s="336"/>
      <c r="AG52" s="336"/>
      <c r="AH52" s="336"/>
      <c r="AI52" s="336"/>
      <c r="AJ52" s="336"/>
      <c r="AK52" s="336"/>
      <c r="AL52" s="336"/>
      <c r="AM52" s="2764"/>
      <c r="AN52" s="2764"/>
      <c r="AO52" s="2764"/>
      <c r="AP52" s="69"/>
      <c r="AQ52" s="69"/>
      <c r="AR52" s="69"/>
      <c r="AS52" s="69"/>
      <c r="AT52" s="69"/>
      <c r="AU52" s="69"/>
      <c r="AV52" s="69"/>
      <c r="AW52" s="69"/>
      <c r="AX52" s="69"/>
    </row>
    <row r="53" spans="1:50" s="72" customFormat="1" ht="15" customHeight="1">
      <c r="A53" s="2273"/>
      <c r="B53" s="2273"/>
      <c r="C53" s="2273"/>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2764"/>
      <c r="AN53" s="2764"/>
      <c r="AO53" s="2764"/>
      <c r="AP53" s="69"/>
      <c r="AQ53" s="69"/>
      <c r="AR53" s="69"/>
      <c r="AS53" s="69"/>
      <c r="AT53" s="69"/>
      <c r="AU53" s="69"/>
      <c r="AV53" s="69"/>
      <c r="AW53" s="69"/>
      <c r="AX53" s="69"/>
    </row>
    <row r="54" spans="1:50" s="72" customFormat="1" ht="15" customHeight="1">
      <c r="A54" s="2273"/>
      <c r="B54" s="2273"/>
      <c r="C54" s="2273"/>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2764"/>
      <c r="AN54" s="2764"/>
      <c r="AO54" s="2764"/>
      <c r="AP54" s="69"/>
      <c r="AQ54" s="69"/>
      <c r="AR54" s="69"/>
      <c r="AS54" s="69"/>
      <c r="AT54" s="69"/>
      <c r="AU54" s="69"/>
      <c r="AV54" s="69"/>
      <c r="AW54" s="69"/>
      <c r="AX54" s="69"/>
    </row>
    <row r="55" spans="1:50" s="72" customFormat="1" ht="15" customHeight="1">
      <c r="A55" s="2273"/>
      <c r="B55" s="2273"/>
      <c r="C55" s="2273"/>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6"/>
      <c r="AL55" s="336"/>
      <c r="AM55" s="2764"/>
      <c r="AN55" s="2764"/>
      <c r="AO55" s="2764"/>
      <c r="AP55" s="69"/>
      <c r="AQ55" s="69"/>
      <c r="AR55" s="69"/>
      <c r="AS55" s="69"/>
      <c r="AT55" s="69"/>
      <c r="AU55" s="69"/>
      <c r="AV55" s="69"/>
      <c r="AW55" s="69"/>
      <c r="AX55" s="69"/>
    </row>
    <row r="56" spans="1:50" s="72" customFormat="1" ht="15" customHeight="1">
      <c r="A56" s="2273"/>
      <c r="B56" s="2273"/>
      <c r="C56" s="2273"/>
      <c r="D56" s="2764"/>
      <c r="E56" s="2764"/>
      <c r="F56" s="2764"/>
      <c r="G56" s="2764"/>
      <c r="H56" s="2764"/>
      <c r="I56" s="2764"/>
      <c r="J56" s="2764"/>
      <c r="K56" s="2764"/>
      <c r="L56" s="2764"/>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69"/>
      <c r="AQ56" s="69"/>
      <c r="AR56" s="69"/>
      <c r="AS56" s="69"/>
      <c r="AT56" s="69"/>
      <c r="AU56" s="69"/>
      <c r="AV56" s="69"/>
      <c r="AW56" s="69"/>
      <c r="AX56" s="69"/>
    </row>
    <row r="57" spans="1:50" s="72" customFormat="1" ht="15" customHeight="1">
      <c r="A57" s="2273"/>
      <c r="B57" s="2273"/>
      <c r="C57" s="2273"/>
      <c r="D57" s="2764"/>
      <c r="E57" s="2764"/>
      <c r="F57" s="2764"/>
      <c r="G57" s="2764"/>
      <c r="H57" s="2764"/>
      <c r="I57" s="2764"/>
      <c r="J57" s="2764"/>
      <c r="K57" s="2764"/>
      <c r="L57" s="2764"/>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69"/>
      <c r="AQ57" s="69"/>
      <c r="AR57" s="69"/>
      <c r="AS57" s="69"/>
      <c r="AT57" s="69"/>
      <c r="AU57" s="69"/>
      <c r="AV57" s="69"/>
      <c r="AW57" s="69"/>
      <c r="AX57" s="69"/>
    </row>
    <row r="58" spans="1:50" s="72" customFormat="1" ht="15" customHeight="1">
      <c r="A58" s="2273"/>
      <c r="B58" s="2273"/>
      <c r="C58" s="2273"/>
      <c r="D58" s="2764"/>
      <c r="E58" s="2764"/>
      <c r="F58" s="2764"/>
      <c r="G58" s="2764"/>
      <c r="H58" s="2764"/>
      <c r="I58" s="2764"/>
      <c r="J58" s="2764"/>
      <c r="K58" s="2764"/>
      <c r="L58" s="2764"/>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69"/>
      <c r="AQ58" s="69"/>
      <c r="AR58" s="69"/>
      <c r="AS58" s="69"/>
      <c r="AT58" s="69"/>
      <c r="AU58" s="69"/>
      <c r="AV58" s="69"/>
      <c r="AW58" s="69"/>
      <c r="AX58" s="69"/>
    </row>
    <row r="59" spans="1:50" s="72" customFormat="1" ht="8.25" customHeight="1">
      <c r="A59" s="2273"/>
      <c r="B59" s="2273"/>
      <c r="C59" s="2273"/>
      <c r="D59" s="2764"/>
      <c r="E59" s="2764"/>
      <c r="F59" s="2764"/>
      <c r="G59" s="2764"/>
      <c r="H59" s="2764"/>
      <c r="I59" s="2764"/>
      <c r="J59" s="2764"/>
      <c r="K59" s="2764"/>
      <c r="L59" s="276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69"/>
      <c r="AQ59" s="69"/>
      <c r="AR59" s="69"/>
      <c r="AS59" s="69"/>
      <c r="AT59" s="69"/>
      <c r="AU59" s="69"/>
      <c r="AV59" s="69"/>
      <c r="AW59" s="69"/>
      <c r="AX59" s="69"/>
    </row>
    <row r="60" spans="1:50" s="72" customFormat="1" ht="15" customHeight="1">
      <c r="A60" s="2782"/>
      <c r="B60" s="2782"/>
      <c r="C60" s="2782"/>
      <c r="D60" s="2782"/>
      <c r="E60" s="2782"/>
      <c r="F60" s="2782"/>
      <c r="G60" s="2782"/>
      <c r="H60" s="2782"/>
      <c r="I60" s="2782"/>
      <c r="J60" s="2782"/>
      <c r="K60" s="2782"/>
      <c r="L60" s="2782"/>
      <c r="M60" s="2782"/>
      <c r="N60" s="2782"/>
      <c r="O60" s="2782"/>
      <c r="P60" s="2782"/>
      <c r="Q60" s="2782"/>
      <c r="R60" s="2782"/>
      <c r="S60" s="2782"/>
      <c r="T60" s="2782"/>
      <c r="U60" s="2782"/>
      <c r="V60" s="2782"/>
      <c r="W60" s="2782"/>
      <c r="X60" s="2782"/>
      <c r="Y60" s="2782"/>
      <c r="Z60" s="2782"/>
      <c r="AA60" s="2782"/>
      <c r="AB60" s="2782"/>
      <c r="AC60" s="2782"/>
      <c r="AD60" s="2782"/>
      <c r="AE60" s="2782"/>
      <c r="AF60" s="2782"/>
      <c r="AG60" s="2782"/>
      <c r="AH60" s="2782"/>
      <c r="AI60" s="2782"/>
      <c r="AJ60" s="2782"/>
      <c r="AK60" s="2782"/>
      <c r="AL60" s="2782"/>
      <c r="AM60" s="2782"/>
      <c r="AN60" s="2782"/>
      <c r="AO60" s="2782"/>
      <c r="AP60" s="69"/>
      <c r="AQ60" s="69"/>
      <c r="AR60" s="69"/>
      <c r="AS60" s="69"/>
      <c r="AT60" s="69"/>
      <c r="AU60" s="69"/>
      <c r="AV60" s="69"/>
      <c r="AW60" s="69"/>
      <c r="AX60" s="69"/>
    </row>
    <row r="61" spans="1:50" s="72" customFormat="1" ht="11.25" customHeight="1">
      <c r="A61" s="2782"/>
      <c r="B61" s="2782"/>
      <c r="C61" s="2782"/>
      <c r="D61" s="2782"/>
      <c r="E61" s="2782"/>
      <c r="F61" s="2782"/>
      <c r="G61" s="2782"/>
      <c r="H61" s="2782"/>
      <c r="I61" s="2782"/>
      <c r="J61" s="2782"/>
      <c r="K61" s="2782"/>
      <c r="L61" s="2782"/>
      <c r="M61" s="2782"/>
      <c r="N61" s="2782"/>
      <c r="O61" s="2782"/>
      <c r="P61" s="2782"/>
      <c r="Q61" s="2782"/>
      <c r="R61" s="2782"/>
      <c r="S61" s="2782"/>
      <c r="T61" s="2782"/>
      <c r="U61" s="2782"/>
      <c r="V61" s="2782"/>
      <c r="W61" s="2782"/>
      <c r="X61" s="2782"/>
      <c r="Y61" s="2782"/>
      <c r="Z61" s="2782"/>
      <c r="AA61" s="2782"/>
      <c r="AB61" s="2782"/>
      <c r="AC61" s="2782"/>
      <c r="AD61" s="2782"/>
      <c r="AE61" s="2782"/>
      <c r="AF61" s="2782"/>
      <c r="AG61" s="2782"/>
      <c r="AH61" s="2782"/>
      <c r="AI61" s="2782"/>
      <c r="AJ61" s="2782"/>
      <c r="AK61" s="2782"/>
      <c r="AL61" s="2782"/>
      <c r="AM61" s="2782"/>
      <c r="AN61" s="2782"/>
      <c r="AO61" s="2782"/>
      <c r="AP61" s="69"/>
      <c r="AQ61" s="69"/>
      <c r="AR61" s="69"/>
      <c r="AS61" s="69"/>
      <c r="AT61" s="69"/>
      <c r="AU61" s="69"/>
      <c r="AV61" s="69"/>
      <c r="AW61" s="69"/>
      <c r="AX61" s="69"/>
    </row>
    <row r="62" spans="1:50" s="72" customFormat="1" ht="15" customHeight="1">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69"/>
      <c r="AQ62" s="69"/>
      <c r="AR62" s="69"/>
      <c r="AS62" s="69"/>
      <c r="AT62" s="69"/>
      <c r="AU62" s="69"/>
      <c r="AV62" s="69"/>
      <c r="AW62" s="69"/>
      <c r="AX62" s="69"/>
    </row>
    <row r="63" spans="1:50" ht="15" hidden="1" customHeight="1">
      <c r="A63" s="301"/>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0"/>
      <c r="AQ63" s="300"/>
      <c r="AR63" s="300"/>
      <c r="AS63" s="300"/>
      <c r="AT63" s="300"/>
      <c r="AU63" s="300"/>
      <c r="AV63" s="300"/>
      <c r="AW63" s="300"/>
      <c r="AX63" s="300"/>
    </row>
    <row r="64" spans="1:50" s="72" customFormat="1" ht="15" customHeight="1">
      <c r="A64" s="307"/>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40"/>
      <c r="AQ64" s="20"/>
      <c r="AR64" s="20"/>
      <c r="AS64" s="20"/>
      <c r="AT64" s="20"/>
      <c r="AU64" s="20"/>
      <c r="AV64" s="20"/>
      <c r="AW64" s="20"/>
      <c r="AX64" s="20"/>
    </row>
    <row r="65" spans="1:50" s="72" customFormat="1" ht="15" customHeight="1">
      <c r="A65" s="307"/>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40"/>
      <c r="AQ65" s="20"/>
      <c r="AR65" s="20"/>
      <c r="AS65" s="20"/>
      <c r="AT65" s="20"/>
      <c r="AU65" s="20"/>
      <c r="AV65" s="20"/>
      <c r="AW65" s="20"/>
      <c r="AX65" s="20"/>
    </row>
    <row r="66" spans="1:50" s="72" customFormat="1" ht="15" customHeight="1">
      <c r="A66" s="307"/>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40"/>
      <c r="AQ66" s="20"/>
      <c r="AR66" s="20"/>
      <c r="AS66" s="20"/>
      <c r="AT66" s="20"/>
      <c r="AU66" s="20"/>
      <c r="AV66" s="20"/>
      <c r="AW66" s="20"/>
      <c r="AX66" s="20"/>
    </row>
    <row r="67" spans="1:50" s="72" customFormat="1" ht="15" customHeight="1">
      <c r="A67" s="307"/>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40"/>
      <c r="AQ67" s="20"/>
      <c r="AR67" s="20"/>
      <c r="AS67" s="20"/>
      <c r="AT67" s="20"/>
      <c r="AU67" s="20"/>
      <c r="AV67" s="20"/>
      <c r="AW67" s="20"/>
      <c r="AX67" s="20"/>
    </row>
    <row r="68" spans="1:50" s="72" customFormat="1" ht="15" customHeight="1">
      <c r="A68" s="307"/>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7"/>
      <c r="AO68" s="307"/>
      <c r="AP68" s="40"/>
      <c r="AQ68" s="20"/>
      <c r="AR68" s="20"/>
      <c r="AS68" s="20"/>
      <c r="AT68" s="20"/>
      <c r="AU68" s="20"/>
      <c r="AV68" s="20"/>
      <c r="AW68" s="20"/>
      <c r="AX68" s="20"/>
    </row>
    <row r="69" spans="1:50" s="72" customFormat="1" ht="15" customHeight="1">
      <c r="A69" s="307"/>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40"/>
      <c r="AQ69" s="20"/>
      <c r="AR69" s="20"/>
      <c r="AS69" s="20"/>
      <c r="AT69" s="20"/>
      <c r="AU69" s="20"/>
      <c r="AV69" s="20"/>
      <c r="AW69" s="20"/>
      <c r="AX69" s="20"/>
    </row>
    <row r="70" spans="1:50" s="72" customFormat="1" ht="15" customHeight="1">
      <c r="A70" s="307"/>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40"/>
      <c r="AQ70" s="20"/>
      <c r="AR70" s="20"/>
      <c r="AS70" s="20"/>
      <c r="AT70" s="20"/>
      <c r="AU70" s="20"/>
      <c r="AV70" s="20"/>
      <c r="AW70" s="20"/>
      <c r="AX70" s="20"/>
    </row>
    <row r="71" spans="1:50" s="72" customFormat="1" ht="15" customHeight="1">
      <c r="A71" s="307"/>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40"/>
      <c r="AQ71" s="20"/>
      <c r="AR71" s="20"/>
      <c r="AS71" s="20"/>
      <c r="AT71" s="20"/>
      <c r="AU71" s="20"/>
      <c r="AV71" s="20"/>
      <c r="AW71" s="20"/>
      <c r="AX71" s="20"/>
    </row>
    <row r="72" spans="1:50" s="72" customFormat="1" ht="15" customHeight="1">
      <c r="A72" s="307"/>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40"/>
      <c r="AQ72" s="20"/>
      <c r="AR72" s="20"/>
      <c r="AS72" s="20"/>
      <c r="AT72" s="20"/>
      <c r="AU72" s="20"/>
      <c r="AV72" s="20"/>
      <c r="AW72" s="20"/>
      <c r="AX72" s="20"/>
    </row>
    <row r="73" spans="1:50" s="72" customFormat="1" ht="15" customHeight="1">
      <c r="A73" s="307"/>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40"/>
      <c r="AQ73" s="20"/>
      <c r="AR73" s="20"/>
      <c r="AS73" s="20"/>
      <c r="AT73" s="20"/>
      <c r="AU73" s="20"/>
      <c r="AV73" s="20"/>
      <c r="AW73" s="20"/>
      <c r="AX73" s="20"/>
    </row>
    <row r="74" spans="1:50" s="72" customFormat="1" ht="15" customHeight="1">
      <c r="A74" s="307"/>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40"/>
      <c r="AQ74" s="20"/>
      <c r="AR74" s="20"/>
      <c r="AS74" s="20"/>
      <c r="AT74" s="20"/>
      <c r="AU74" s="20"/>
      <c r="AV74" s="20"/>
      <c r="AW74" s="20"/>
      <c r="AX74" s="20"/>
    </row>
    <row r="75" spans="1:50" s="72" customFormat="1" ht="15" customHeight="1">
      <c r="A75" s="307"/>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40"/>
      <c r="AQ75" s="20"/>
      <c r="AR75" s="20"/>
      <c r="AS75" s="20"/>
      <c r="AT75" s="20"/>
      <c r="AU75" s="20"/>
      <c r="AV75" s="20"/>
      <c r="AW75" s="20"/>
      <c r="AX75" s="20"/>
    </row>
    <row r="76" spans="1:50" s="72" customFormat="1" ht="15" customHeight="1">
      <c r="A76" s="307"/>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40"/>
      <c r="AQ76" s="20"/>
      <c r="AR76" s="20"/>
      <c r="AS76" s="20"/>
      <c r="AT76" s="20"/>
      <c r="AU76" s="20"/>
      <c r="AV76" s="20"/>
      <c r="AW76" s="20"/>
      <c r="AX76" s="20"/>
    </row>
    <row r="77" spans="1:50" s="72" customFormat="1" ht="15" customHeight="1">
      <c r="A77" s="307"/>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40"/>
      <c r="AQ77" s="20"/>
      <c r="AR77" s="20"/>
      <c r="AS77" s="20"/>
      <c r="AT77" s="20"/>
      <c r="AU77" s="20"/>
      <c r="AV77" s="20"/>
      <c r="AW77" s="20"/>
      <c r="AX77" s="20"/>
    </row>
    <row r="78" spans="1:50" s="72" customFormat="1" ht="15" customHeight="1">
      <c r="A78" s="307"/>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40"/>
      <c r="AQ78" s="20"/>
      <c r="AR78" s="20"/>
      <c r="AS78" s="20"/>
      <c r="AT78" s="20"/>
      <c r="AU78" s="20"/>
      <c r="AV78" s="20"/>
      <c r="AW78" s="20"/>
      <c r="AX78" s="20"/>
    </row>
    <row r="79" spans="1:50" s="72" customFormat="1" ht="15" customHeight="1">
      <c r="A79" s="307"/>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7"/>
      <c r="AO79" s="307"/>
      <c r="AP79" s="40"/>
      <c r="AQ79" s="20"/>
      <c r="AR79" s="20"/>
      <c r="AS79" s="20"/>
      <c r="AT79" s="20"/>
      <c r="AU79" s="20"/>
      <c r="AV79" s="20"/>
      <c r="AW79" s="20"/>
      <c r="AX79" s="20"/>
    </row>
    <row r="80" spans="1:50" s="72" customFormat="1" ht="15" customHeight="1">
      <c r="A80" s="307"/>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7"/>
      <c r="AO80" s="307"/>
      <c r="AP80" s="40"/>
      <c r="AQ80" s="20"/>
      <c r="AR80" s="20"/>
      <c r="AS80" s="20"/>
      <c r="AT80" s="20"/>
      <c r="AU80" s="20"/>
      <c r="AV80" s="20"/>
      <c r="AW80" s="20"/>
      <c r="AX80" s="20"/>
    </row>
    <row r="81" spans="1:50" s="72" customFormat="1" ht="15" customHeight="1">
      <c r="A81" s="307"/>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40"/>
      <c r="AQ81" s="20"/>
      <c r="AR81" s="20"/>
      <c r="AS81" s="20"/>
      <c r="AT81" s="20"/>
      <c r="AU81" s="20"/>
      <c r="AV81" s="20"/>
      <c r="AW81" s="20"/>
      <c r="AX81" s="20"/>
    </row>
    <row r="82" spans="1:50" s="72" customFormat="1" ht="15" customHeight="1">
      <c r="A82" s="307"/>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40"/>
      <c r="AQ82" s="20"/>
      <c r="AR82" s="20"/>
      <c r="AS82" s="20"/>
      <c r="AT82" s="20"/>
      <c r="AU82" s="20"/>
      <c r="AV82" s="20"/>
      <c r="AW82" s="20"/>
      <c r="AX82" s="20"/>
    </row>
    <row r="83" spans="1:50" s="72" customFormat="1" ht="15" customHeight="1">
      <c r="A83" s="307"/>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c r="AJ83" s="307"/>
      <c r="AK83" s="307"/>
      <c r="AL83" s="307"/>
      <c r="AM83" s="307"/>
      <c r="AN83" s="307"/>
      <c r="AO83" s="307"/>
      <c r="AP83" s="40"/>
      <c r="AQ83" s="20"/>
      <c r="AR83" s="20"/>
      <c r="AS83" s="20"/>
      <c r="AT83" s="20"/>
      <c r="AU83" s="20"/>
      <c r="AV83" s="20"/>
      <c r="AW83" s="20"/>
      <c r="AX83" s="20"/>
    </row>
    <row r="84" spans="1:50" s="72" customFormat="1" ht="15" customHeight="1">
      <c r="A84" s="307"/>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c r="AJ84" s="307"/>
      <c r="AK84" s="307"/>
      <c r="AL84" s="307"/>
      <c r="AM84" s="307"/>
      <c r="AN84" s="307"/>
      <c r="AO84" s="307"/>
      <c r="AP84" s="40"/>
      <c r="AQ84" s="20"/>
      <c r="AR84" s="20"/>
      <c r="AS84" s="20"/>
      <c r="AT84" s="20"/>
      <c r="AU84" s="20"/>
      <c r="AV84" s="20"/>
      <c r="AW84" s="20"/>
      <c r="AX84" s="20"/>
    </row>
    <row r="85" spans="1:50" s="72" customFormat="1" ht="15" customHeight="1">
      <c r="A85" s="307"/>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307"/>
      <c r="AN85" s="307"/>
      <c r="AO85" s="307"/>
      <c r="AP85" s="40"/>
      <c r="AQ85" s="20"/>
      <c r="AR85" s="20"/>
      <c r="AS85" s="20"/>
      <c r="AT85" s="20"/>
      <c r="AU85" s="20"/>
      <c r="AV85" s="20"/>
      <c r="AW85" s="20"/>
      <c r="AX85" s="20"/>
    </row>
    <row r="86" spans="1:50" s="72" customFormat="1" ht="15" customHeight="1">
      <c r="A86" s="307"/>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c r="AJ86" s="307"/>
      <c r="AK86" s="307"/>
      <c r="AL86" s="307"/>
      <c r="AM86" s="307"/>
      <c r="AN86" s="307"/>
      <c r="AO86" s="307"/>
      <c r="AP86" s="40"/>
      <c r="AQ86" s="20"/>
      <c r="AR86" s="20"/>
      <c r="AS86" s="20"/>
      <c r="AT86" s="20"/>
      <c r="AU86" s="20"/>
      <c r="AV86" s="20"/>
      <c r="AW86" s="20"/>
      <c r="AX86" s="20"/>
    </row>
    <row r="87" spans="1:50" s="72" customFormat="1" ht="15" customHeight="1">
      <c r="A87" s="307"/>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40"/>
      <c r="AQ87" s="20"/>
      <c r="AR87" s="20"/>
      <c r="AS87" s="20"/>
      <c r="AT87" s="20"/>
      <c r="AU87" s="20"/>
      <c r="AV87" s="20"/>
      <c r="AW87" s="20"/>
      <c r="AX87" s="20"/>
    </row>
    <row r="88" spans="1:50" s="72" customFormat="1" ht="15" customHeight="1">
      <c r="A88" s="307"/>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c r="AJ88" s="307"/>
      <c r="AK88" s="307"/>
      <c r="AL88" s="307"/>
      <c r="AM88" s="307"/>
      <c r="AN88" s="307"/>
      <c r="AO88" s="307"/>
      <c r="AP88" s="40"/>
      <c r="AQ88" s="20"/>
      <c r="AR88" s="20"/>
      <c r="AS88" s="20"/>
      <c r="AT88" s="20"/>
      <c r="AU88" s="20"/>
      <c r="AV88" s="20"/>
      <c r="AW88" s="20"/>
      <c r="AX88" s="20"/>
    </row>
    <row r="89" spans="1:50" s="72" customFormat="1" ht="15" customHeight="1">
      <c r="A89" s="307"/>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40"/>
      <c r="AQ89" s="20"/>
      <c r="AR89" s="20"/>
      <c r="AS89" s="20"/>
      <c r="AT89" s="20"/>
      <c r="AU89" s="20"/>
      <c r="AV89" s="20"/>
      <c r="AW89" s="20"/>
      <c r="AX89" s="20"/>
    </row>
    <row r="90" spans="1:50" s="72" customFormat="1" ht="15" customHeight="1">
      <c r="A90" s="307"/>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c r="AJ90" s="307"/>
      <c r="AK90" s="307"/>
      <c r="AL90" s="307"/>
      <c r="AM90" s="307"/>
      <c r="AN90" s="307"/>
      <c r="AO90" s="307"/>
      <c r="AP90" s="40"/>
      <c r="AQ90" s="20"/>
      <c r="AR90" s="20"/>
      <c r="AS90" s="20"/>
      <c r="AT90" s="20"/>
      <c r="AU90" s="20"/>
      <c r="AV90" s="20"/>
      <c r="AW90" s="20"/>
      <c r="AX90" s="20"/>
    </row>
    <row r="91" spans="1:50" s="72" customFormat="1" ht="15" customHeight="1">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40"/>
      <c r="AQ91" s="20"/>
      <c r="AR91" s="20"/>
      <c r="AS91" s="20"/>
      <c r="AT91" s="20"/>
      <c r="AU91" s="20"/>
      <c r="AV91" s="20"/>
      <c r="AW91" s="20"/>
      <c r="AX91" s="20"/>
    </row>
    <row r="92" spans="1:50" s="72" customFormat="1" ht="15" customHeight="1">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40"/>
      <c r="AQ92" s="20"/>
      <c r="AR92" s="20"/>
      <c r="AS92" s="20"/>
      <c r="AT92" s="20"/>
      <c r="AU92" s="20"/>
      <c r="AV92" s="20"/>
      <c r="AW92" s="20"/>
      <c r="AX92" s="20"/>
    </row>
    <row r="93" spans="1:50" s="72" customFormat="1" ht="15" customHeight="1">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40"/>
      <c r="AQ93" s="20"/>
      <c r="AR93" s="20"/>
      <c r="AS93" s="20"/>
      <c r="AT93" s="20"/>
      <c r="AU93" s="20"/>
      <c r="AV93" s="20"/>
      <c r="AW93" s="20"/>
      <c r="AX93" s="20"/>
    </row>
    <row r="94" spans="1:50" s="72" customFormat="1" ht="15" customHeight="1">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40"/>
      <c r="AQ94" s="20"/>
      <c r="AR94" s="20"/>
      <c r="AS94" s="20"/>
      <c r="AT94" s="20"/>
      <c r="AU94" s="20"/>
      <c r="AV94" s="20"/>
      <c r="AW94" s="20"/>
      <c r="AX94" s="20"/>
    </row>
    <row r="95" spans="1:50" s="72" customFormat="1" ht="15" customHeight="1">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40"/>
      <c r="AQ95" s="20"/>
      <c r="AR95" s="20"/>
      <c r="AS95" s="20"/>
      <c r="AT95" s="20"/>
      <c r="AU95" s="20"/>
      <c r="AV95" s="20"/>
      <c r="AW95" s="20"/>
      <c r="AX95" s="20"/>
    </row>
    <row r="96" spans="1:50" s="72" customFormat="1" ht="15" customHeight="1">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40"/>
      <c r="AQ96" s="20"/>
      <c r="AR96" s="20"/>
      <c r="AS96" s="20"/>
      <c r="AT96" s="20"/>
      <c r="AU96" s="20"/>
      <c r="AV96" s="20"/>
      <c r="AW96" s="20"/>
      <c r="AX96" s="20"/>
    </row>
    <row r="97" spans="1:50" s="72" customFormat="1" ht="15" customHeight="1">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40"/>
      <c r="AQ97" s="20"/>
      <c r="AR97" s="20"/>
      <c r="AS97" s="20"/>
      <c r="AT97" s="20"/>
      <c r="AU97" s="20"/>
      <c r="AV97" s="20"/>
      <c r="AW97" s="20"/>
      <c r="AX97" s="20"/>
    </row>
    <row r="98" spans="1:50" s="72" customFormat="1" ht="15" customHeight="1">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40"/>
      <c r="AQ98" s="20"/>
      <c r="AR98" s="20"/>
      <c r="AS98" s="20"/>
      <c r="AT98" s="20"/>
      <c r="AU98" s="20"/>
      <c r="AV98" s="20"/>
      <c r="AW98" s="20"/>
      <c r="AX98" s="20"/>
    </row>
    <row r="99" spans="1:50" s="72" customFormat="1" ht="15" customHeight="1">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40"/>
      <c r="AQ99" s="20"/>
      <c r="AR99" s="20"/>
      <c r="AS99" s="20"/>
      <c r="AT99" s="20"/>
      <c r="AU99" s="20"/>
      <c r="AV99" s="20"/>
      <c r="AW99" s="20"/>
      <c r="AX99" s="20"/>
    </row>
    <row r="100" spans="1:50" s="72" customFormat="1" ht="15" customHeight="1">
      <c r="A100" s="307"/>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40"/>
      <c r="AQ100" s="20"/>
      <c r="AR100" s="20"/>
      <c r="AS100" s="20"/>
      <c r="AT100" s="20"/>
      <c r="AU100" s="20"/>
      <c r="AV100" s="20"/>
      <c r="AW100" s="20"/>
      <c r="AX100" s="20"/>
    </row>
  </sheetData>
  <sheetProtection password="85FE" sheet="1" scenarios="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6"/>
  <dataValidations count="2">
    <dataValidation imeMode="hiragana" allowBlank="1" showInputMessage="1" showErrorMessage="1" sqref="AQ10" xr:uid="{00000000-0002-0000-1B00-000000000000}"/>
    <dataValidation imeMode="hiragana" allowBlank="1" showInputMessage="1" sqref="A1 A64:AP1048576 AP1 AA6:AA8 AL8 AM1 AQ21:AW24 BF21:XFD24 BC1:BI6 AY1:BB20 BJ1:XFD20 BC13:BI20 AY25:XFD1048576" xr:uid="{00000000-0002-0000-1B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FF00"/>
    <pageSetUpPr autoPageBreaks="0" fitToPage="1"/>
  </sheetPr>
  <dimension ref="A1:BF78"/>
  <sheetViews>
    <sheetView showGridLines="0" showRowColHeaders="0" workbookViewId="0">
      <selection activeCell="Z7" sqref="Z7:AD8"/>
    </sheetView>
  </sheetViews>
  <sheetFormatPr defaultColWidth="0" defaultRowHeight="0" customHeight="1" zeroHeight="1"/>
  <cols>
    <col min="1" max="42" width="2.5" style="405" customWidth="1"/>
    <col min="43" max="50" width="2.5" style="11" customWidth="1"/>
    <col min="51" max="53" width="2.5" style="405" hidden="1" customWidth="1"/>
    <col min="54" max="56" width="9" style="419" hidden="1" customWidth="1"/>
    <col min="57" max="57" width="7.5" style="408" hidden="1" customWidth="1"/>
    <col min="58" max="58" width="6" style="408" hidden="1" customWidth="1"/>
    <col min="59" max="16384" width="2.5" style="405" hidden="1"/>
  </cols>
  <sheetData>
    <row r="1" spans="1:58" ht="45" customHeight="1">
      <c r="A1" s="2783"/>
      <c r="B1" s="2783"/>
      <c r="C1" s="2783"/>
      <c r="D1" s="2783"/>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c r="AL1" s="2784"/>
      <c r="AM1" s="2784"/>
      <c r="AN1" s="2784"/>
      <c r="AO1" s="2784"/>
      <c r="AP1" s="404"/>
      <c r="AQ1" s="404"/>
      <c r="AR1" s="404"/>
      <c r="AS1" s="404"/>
      <c r="AT1" s="404"/>
      <c r="AU1" s="404"/>
      <c r="AV1" s="404"/>
      <c r="AW1" s="404"/>
      <c r="AX1" s="404"/>
      <c r="BB1" s="406" t="s">
        <v>617</v>
      </c>
      <c r="BC1" s="406" t="s">
        <v>1449</v>
      </c>
      <c r="BD1" s="406" t="s">
        <v>1450</v>
      </c>
      <c r="BE1" s="406" t="s">
        <v>1848</v>
      </c>
      <c r="BF1" s="406" t="s">
        <v>1849</v>
      </c>
    </row>
    <row r="2" spans="1:58" ht="15" customHeight="1">
      <c r="A2" s="2783"/>
      <c r="B2" s="2783"/>
      <c r="C2" s="2783"/>
      <c r="D2" s="2783"/>
      <c r="E2" s="2784"/>
      <c r="F2" s="2784"/>
      <c r="G2" s="2784"/>
      <c r="H2" s="2784"/>
      <c r="I2" s="2784"/>
      <c r="J2" s="2784"/>
      <c r="K2" s="2784"/>
      <c r="L2" s="2784"/>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784"/>
      <c r="AO2" s="2784"/>
      <c r="AP2" s="404"/>
      <c r="AQ2" s="404"/>
      <c r="AR2" s="404"/>
      <c r="AS2" s="404"/>
      <c r="AT2" s="404"/>
      <c r="AU2" s="404"/>
      <c r="AV2" s="404"/>
      <c r="AW2" s="404"/>
      <c r="AX2" s="404"/>
      <c r="BB2" s="407" t="s">
        <v>1850</v>
      </c>
      <c r="BC2" s="407" t="s">
        <v>1346</v>
      </c>
      <c r="BD2" s="407" t="s">
        <v>1359</v>
      </c>
      <c r="BE2" s="408" t="s">
        <v>1851</v>
      </c>
      <c r="BF2" s="408" t="s">
        <v>1852</v>
      </c>
    </row>
    <row r="3" spans="1:58" s="409" customFormat="1" ht="15" customHeight="1">
      <c r="A3" s="2783"/>
      <c r="B3" s="2783"/>
      <c r="C3" s="2783"/>
      <c r="D3" s="2783"/>
      <c r="E3" s="2784"/>
      <c r="F3" s="2784"/>
      <c r="G3" s="2784"/>
      <c r="H3" s="2784"/>
      <c r="I3" s="2784"/>
      <c r="J3" s="2784"/>
      <c r="K3" s="2784"/>
      <c r="L3" s="2784"/>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784"/>
      <c r="AO3" s="2784"/>
      <c r="AP3" s="404"/>
      <c r="AQ3" s="404"/>
      <c r="AR3" s="404"/>
      <c r="AS3" s="404"/>
      <c r="AT3" s="404"/>
      <c r="AU3" s="404"/>
      <c r="AV3" s="404"/>
      <c r="AW3" s="404"/>
      <c r="AX3" s="404"/>
      <c r="BB3" s="407" t="s">
        <v>1679</v>
      </c>
      <c r="BC3" s="407" t="s">
        <v>1347</v>
      </c>
      <c r="BD3" s="407" t="s">
        <v>1360</v>
      </c>
      <c r="BE3" s="408" t="s">
        <v>1853</v>
      </c>
      <c r="BF3" s="408" t="s">
        <v>1854</v>
      </c>
    </row>
    <row r="4" spans="1:58" ht="15" customHeight="1">
      <c r="A4" s="2783"/>
      <c r="B4" s="2783"/>
      <c r="C4" s="2783"/>
      <c r="D4" s="2783"/>
      <c r="E4" s="2784"/>
      <c r="F4" s="2784"/>
      <c r="G4" s="2784"/>
      <c r="H4" s="2784"/>
      <c r="I4" s="2784"/>
      <c r="J4" s="2784"/>
      <c r="K4" s="2784"/>
      <c r="L4" s="2784"/>
      <c r="M4" s="2784"/>
      <c r="N4" s="2784"/>
      <c r="O4" s="2784"/>
      <c r="P4" s="2784"/>
      <c r="Q4" s="2784"/>
      <c r="R4" s="2784"/>
      <c r="S4" s="2784"/>
      <c r="T4" s="2784"/>
      <c r="U4" s="2784"/>
      <c r="V4" s="2784"/>
      <c r="W4" s="2784"/>
      <c r="X4" s="2784"/>
      <c r="Y4" s="2784"/>
      <c r="Z4" s="2784"/>
      <c r="AA4" s="2784"/>
      <c r="AB4" s="2784"/>
      <c r="AC4" s="2784"/>
      <c r="AD4" s="2784"/>
      <c r="AE4" s="2784"/>
      <c r="AF4" s="2784"/>
      <c r="AG4" s="2784"/>
      <c r="AH4" s="2784"/>
      <c r="AI4" s="2784"/>
      <c r="AJ4" s="2784"/>
      <c r="AK4" s="2784"/>
      <c r="AL4" s="2784"/>
      <c r="AM4" s="2784"/>
      <c r="AN4" s="2784"/>
      <c r="AO4" s="2784"/>
      <c r="AP4" s="404"/>
      <c r="AQ4" s="404"/>
      <c r="AR4" s="404"/>
      <c r="AS4" s="404"/>
      <c r="AT4" s="404"/>
      <c r="AU4" s="404"/>
      <c r="AV4" s="404"/>
      <c r="AW4" s="404"/>
      <c r="AX4" s="404"/>
      <c r="BB4" s="407" t="s">
        <v>1455</v>
      </c>
      <c r="BC4" s="407" t="s">
        <v>1348</v>
      </c>
      <c r="BD4" s="407" t="s">
        <v>1361</v>
      </c>
      <c r="BE4" s="408" t="s">
        <v>1855</v>
      </c>
      <c r="BF4" s="408" t="s">
        <v>1856</v>
      </c>
    </row>
    <row r="5" spans="1:58" ht="15" customHeight="1">
      <c r="A5" s="2783"/>
      <c r="B5" s="2783"/>
      <c r="C5" s="2783"/>
      <c r="D5" s="2783"/>
      <c r="E5" s="2784"/>
      <c r="F5" s="2784"/>
      <c r="G5" s="2784"/>
      <c r="H5" s="2784"/>
      <c r="I5" s="2784"/>
      <c r="J5" s="2784"/>
      <c r="K5" s="2784"/>
      <c r="L5" s="2784"/>
      <c r="M5" s="2784"/>
      <c r="N5" s="2784"/>
      <c r="O5" s="2784"/>
      <c r="P5" s="2785" t="s">
        <v>1857</v>
      </c>
      <c r="Q5" s="2785"/>
      <c r="R5" s="2785"/>
      <c r="S5" s="2785"/>
      <c r="T5" s="2785"/>
      <c r="U5" s="2785"/>
      <c r="V5" s="2785"/>
      <c r="W5" s="2785"/>
      <c r="X5" s="2785"/>
      <c r="Y5" s="2785"/>
      <c r="Z5" s="2785"/>
      <c r="AA5" s="2785"/>
      <c r="AB5" s="2784"/>
      <c r="AC5" s="2784"/>
      <c r="AD5" s="2784"/>
      <c r="AE5" s="2784"/>
      <c r="AF5" s="2784"/>
      <c r="AG5" s="2784"/>
      <c r="AH5" s="2784"/>
      <c r="AI5" s="2784"/>
      <c r="AJ5" s="2784"/>
      <c r="AK5" s="2784"/>
      <c r="AL5" s="2784"/>
      <c r="AM5" s="2784"/>
      <c r="AN5" s="2784"/>
      <c r="AO5" s="2784"/>
      <c r="AP5" s="404"/>
      <c r="AQ5" s="404"/>
      <c r="AR5" s="404"/>
      <c r="AS5" s="404"/>
      <c r="AT5" s="404"/>
      <c r="AU5" s="404"/>
      <c r="AV5" s="404"/>
      <c r="AW5" s="404"/>
      <c r="AX5" s="404"/>
      <c r="BB5" s="407" t="s">
        <v>1456</v>
      </c>
      <c r="BC5" s="407" t="s">
        <v>1349</v>
      </c>
      <c r="BD5" s="407" t="s">
        <v>1362</v>
      </c>
      <c r="BE5" s="408" t="s">
        <v>1858</v>
      </c>
      <c r="BF5" s="408" t="s">
        <v>1859</v>
      </c>
    </row>
    <row r="6" spans="1:58" ht="15" customHeight="1">
      <c r="A6" s="2783"/>
      <c r="B6" s="2783"/>
      <c r="C6" s="2783"/>
      <c r="D6" s="2783"/>
      <c r="E6" s="2784"/>
      <c r="F6" s="2784"/>
      <c r="G6" s="2784"/>
      <c r="H6" s="2784"/>
      <c r="I6" s="2784"/>
      <c r="J6" s="2784"/>
      <c r="K6" s="2784"/>
      <c r="L6" s="2784"/>
      <c r="M6" s="2784"/>
      <c r="N6" s="2784"/>
      <c r="O6" s="2784"/>
      <c r="P6" s="2785"/>
      <c r="Q6" s="2785"/>
      <c r="R6" s="2785"/>
      <c r="S6" s="2785"/>
      <c r="T6" s="2785"/>
      <c r="U6" s="2785"/>
      <c r="V6" s="2785"/>
      <c r="W6" s="2785"/>
      <c r="X6" s="2785"/>
      <c r="Y6" s="2785"/>
      <c r="Z6" s="2785"/>
      <c r="AA6" s="2785"/>
      <c r="AB6" s="2784"/>
      <c r="AC6" s="2784"/>
      <c r="AD6" s="2784"/>
      <c r="AE6" s="2784"/>
      <c r="AF6" s="2784"/>
      <c r="AG6" s="2784"/>
      <c r="AH6" s="2784"/>
      <c r="AI6" s="2784"/>
      <c r="AJ6" s="2784"/>
      <c r="AK6" s="2784"/>
      <c r="AL6" s="2784"/>
      <c r="AM6" s="2784"/>
      <c r="AN6" s="2784"/>
      <c r="AO6" s="2784"/>
      <c r="AP6" s="404"/>
      <c r="AQ6" s="404"/>
      <c r="AR6" s="404"/>
      <c r="AS6" s="404"/>
      <c r="AT6" s="404"/>
      <c r="AU6" s="404"/>
      <c r="AV6" s="404"/>
      <c r="AW6" s="404"/>
      <c r="AX6" s="404"/>
      <c r="BB6" s="407" t="s">
        <v>1457</v>
      </c>
      <c r="BC6" s="407" t="s">
        <v>1350</v>
      </c>
      <c r="BD6" s="407" t="s">
        <v>1363</v>
      </c>
      <c r="BE6" s="408" t="s">
        <v>1860</v>
      </c>
      <c r="BF6" s="408" t="s">
        <v>1861</v>
      </c>
    </row>
    <row r="7" spans="1:58" s="409" customFormat="1" ht="15" customHeight="1">
      <c r="A7" s="2783"/>
      <c r="B7" s="2783"/>
      <c r="C7" s="2783"/>
      <c r="D7" s="2783"/>
      <c r="E7" s="2786"/>
      <c r="F7" s="2786"/>
      <c r="G7" s="2786"/>
      <c r="H7" s="2786"/>
      <c r="I7" s="2786"/>
      <c r="J7" s="2786"/>
      <c r="K7" s="2786"/>
      <c r="L7" s="2786"/>
      <c r="M7" s="2786"/>
      <c r="N7" s="2786"/>
      <c r="O7" s="2786"/>
      <c r="P7" s="2786"/>
      <c r="Q7" s="2786"/>
      <c r="R7" s="2786"/>
      <c r="S7" s="2786"/>
      <c r="T7" s="2786"/>
      <c r="U7" s="2786"/>
      <c r="V7" s="2786"/>
      <c r="W7" s="2786"/>
      <c r="X7" s="2786"/>
      <c r="Y7" s="2786"/>
      <c r="Z7" s="2787" t="s">
        <v>1850</v>
      </c>
      <c r="AA7" s="2787"/>
      <c r="AB7" s="2787"/>
      <c r="AC7" s="2787"/>
      <c r="AD7" s="2787"/>
      <c r="AE7" s="2787" t="s">
        <v>1346</v>
      </c>
      <c r="AF7" s="2787"/>
      <c r="AG7" s="2787"/>
      <c r="AH7" s="2787" t="s">
        <v>1359</v>
      </c>
      <c r="AI7" s="2787"/>
      <c r="AJ7" s="2787"/>
      <c r="AK7" s="2788" t="s">
        <v>1862</v>
      </c>
      <c r="AL7" s="2788"/>
      <c r="AM7" s="2784"/>
      <c r="AN7" s="2784"/>
      <c r="AO7" s="2784"/>
      <c r="AP7" s="404"/>
      <c r="AQ7" s="404"/>
      <c r="AR7" s="404"/>
      <c r="AS7" s="404"/>
      <c r="AT7" s="404"/>
      <c r="AU7" s="404"/>
      <c r="AV7" s="404"/>
      <c r="AW7" s="404"/>
      <c r="AX7" s="404"/>
      <c r="BB7" s="407" t="s">
        <v>1458</v>
      </c>
      <c r="BC7" s="407" t="s">
        <v>1351</v>
      </c>
      <c r="BD7" s="407" t="s">
        <v>1364</v>
      </c>
      <c r="BE7" s="408" t="s">
        <v>1863</v>
      </c>
      <c r="BF7" s="408" t="s">
        <v>1864</v>
      </c>
    </row>
    <row r="8" spans="1:58" s="409" customFormat="1" ht="15" customHeight="1">
      <c r="A8" s="2783"/>
      <c r="B8" s="2783"/>
      <c r="C8" s="2783"/>
      <c r="D8" s="2783"/>
      <c r="E8" s="2786"/>
      <c r="F8" s="2786"/>
      <c r="G8" s="2786"/>
      <c r="H8" s="2786"/>
      <c r="I8" s="2786"/>
      <c r="J8" s="2786"/>
      <c r="K8" s="2786"/>
      <c r="L8" s="2786"/>
      <c r="M8" s="2786"/>
      <c r="N8" s="2786"/>
      <c r="O8" s="2786"/>
      <c r="P8" s="2786"/>
      <c r="Q8" s="2786"/>
      <c r="R8" s="2786"/>
      <c r="S8" s="2786"/>
      <c r="T8" s="2786"/>
      <c r="U8" s="2786"/>
      <c r="V8" s="2786"/>
      <c r="W8" s="2786"/>
      <c r="X8" s="2786"/>
      <c r="Y8" s="2786"/>
      <c r="Z8" s="2787"/>
      <c r="AA8" s="2787"/>
      <c r="AB8" s="2787"/>
      <c r="AC8" s="2787"/>
      <c r="AD8" s="2787"/>
      <c r="AE8" s="2787"/>
      <c r="AF8" s="2787"/>
      <c r="AG8" s="2787"/>
      <c r="AH8" s="2787"/>
      <c r="AI8" s="2787"/>
      <c r="AJ8" s="2787"/>
      <c r="AK8" s="2788"/>
      <c r="AL8" s="2788"/>
      <c r="AM8" s="2784"/>
      <c r="AN8" s="2784"/>
      <c r="AO8" s="2784"/>
      <c r="AP8" s="404"/>
      <c r="AQ8" s="404"/>
      <c r="AR8" s="404"/>
      <c r="AS8" s="404"/>
      <c r="AT8" s="404"/>
      <c r="AU8" s="404"/>
      <c r="AV8" s="404"/>
      <c r="AW8" s="404"/>
      <c r="AX8" s="404"/>
      <c r="BB8" s="407" t="s">
        <v>1459</v>
      </c>
      <c r="BC8" s="407" t="s">
        <v>1352</v>
      </c>
      <c r="BD8" s="407" t="s">
        <v>1365</v>
      </c>
      <c r="BE8" s="408" t="s">
        <v>1865</v>
      </c>
      <c r="BF8" s="408"/>
    </row>
    <row r="9" spans="1:58" s="409" customFormat="1" ht="15" customHeight="1">
      <c r="A9" s="2783"/>
      <c r="B9" s="2783"/>
      <c r="C9" s="2783"/>
      <c r="D9" s="2783"/>
      <c r="E9" s="2786"/>
      <c r="F9" s="2786"/>
      <c r="G9" s="2786"/>
      <c r="H9" s="2786"/>
      <c r="I9" s="2786"/>
      <c r="J9" s="2786"/>
      <c r="K9" s="2786"/>
      <c r="L9" s="2786"/>
      <c r="M9" s="2786"/>
      <c r="N9" s="2786"/>
      <c r="O9" s="2786"/>
      <c r="P9" s="2786"/>
      <c r="Q9" s="2786"/>
      <c r="R9" s="2786"/>
      <c r="S9" s="2786"/>
      <c r="T9" s="2786"/>
      <c r="U9" s="2786"/>
      <c r="V9" s="2786"/>
      <c r="W9" s="2786"/>
      <c r="X9" s="2786"/>
      <c r="Y9" s="2786"/>
      <c r="Z9" s="2786"/>
      <c r="AA9" s="2786"/>
      <c r="AB9" s="2786"/>
      <c r="AC9" s="2786"/>
      <c r="AD9" s="2786"/>
      <c r="AE9" s="2786"/>
      <c r="AF9" s="2786"/>
      <c r="AG9" s="2786"/>
      <c r="AH9" s="2786"/>
      <c r="AI9" s="2786"/>
      <c r="AJ9" s="2786"/>
      <c r="AK9" s="2786"/>
      <c r="AL9" s="2786"/>
      <c r="AM9" s="2784"/>
      <c r="AN9" s="2784"/>
      <c r="AO9" s="2784"/>
      <c r="AP9" s="404"/>
      <c r="AQ9" s="404"/>
      <c r="AR9" s="404"/>
      <c r="AS9" s="404"/>
      <c r="AT9" s="404"/>
      <c r="AU9" s="404"/>
      <c r="AV9" s="404"/>
      <c r="AW9" s="404"/>
      <c r="AX9" s="404"/>
      <c r="BB9" s="407" t="s">
        <v>1460</v>
      </c>
      <c r="BC9" s="407" t="s">
        <v>1353</v>
      </c>
      <c r="BD9" s="407" t="s">
        <v>1366</v>
      </c>
      <c r="BE9" s="408" t="s">
        <v>1866</v>
      </c>
      <c r="BF9" s="408"/>
    </row>
    <row r="10" spans="1:58" s="409" customFormat="1" ht="21.75" customHeight="1">
      <c r="A10" s="2783"/>
      <c r="B10" s="2783"/>
      <c r="C10" s="2783"/>
      <c r="D10" s="2783"/>
      <c r="E10" s="2789" t="s">
        <v>1867</v>
      </c>
      <c r="F10" s="2789"/>
      <c r="G10" s="2789"/>
      <c r="H10" s="2789"/>
      <c r="I10" s="2789"/>
      <c r="J10" s="2789"/>
      <c r="K10" s="2789"/>
      <c r="L10" s="2789"/>
      <c r="M10" s="2789"/>
      <c r="N10" s="2789"/>
      <c r="O10" s="2789"/>
      <c r="P10" s="2789"/>
      <c r="Q10" s="2789"/>
      <c r="R10" s="2789"/>
      <c r="S10" s="2789"/>
      <c r="T10" s="2789"/>
      <c r="U10" s="2790"/>
      <c r="V10" s="2789" t="s">
        <v>1868</v>
      </c>
      <c r="W10" s="2789"/>
      <c r="X10" s="2789"/>
      <c r="Y10" s="2789"/>
      <c r="Z10" s="2789"/>
      <c r="AA10" s="2789"/>
      <c r="AB10" s="2789"/>
      <c r="AC10" s="2789"/>
      <c r="AD10" s="2789"/>
      <c r="AE10" s="2789"/>
      <c r="AF10" s="2789"/>
      <c r="AG10" s="2789"/>
      <c r="AH10" s="2789"/>
      <c r="AI10" s="2789"/>
      <c r="AJ10" s="2789"/>
      <c r="AK10" s="2789"/>
      <c r="AL10" s="2789"/>
      <c r="AM10" s="2784"/>
      <c r="AN10" s="2784"/>
      <c r="AO10" s="2784"/>
      <c r="AP10" s="404"/>
      <c r="AQ10" s="404"/>
      <c r="AR10" s="404"/>
      <c r="AS10" s="404"/>
      <c r="AT10" s="404"/>
      <c r="AU10" s="404"/>
      <c r="AV10" s="404"/>
      <c r="AW10" s="404"/>
      <c r="AX10" s="404"/>
      <c r="BB10" s="407" t="s">
        <v>1461</v>
      </c>
      <c r="BC10" s="407" t="s">
        <v>1354</v>
      </c>
      <c r="BD10" s="407" t="s">
        <v>1367</v>
      </c>
      <c r="BE10" s="408" t="s">
        <v>1864</v>
      </c>
      <c r="BF10" s="408"/>
    </row>
    <row r="11" spans="1:58" s="409" customFormat="1" ht="21.75" customHeight="1">
      <c r="A11" s="2783"/>
      <c r="B11" s="2783"/>
      <c r="C11" s="2783"/>
      <c r="D11" s="2783"/>
      <c r="E11" s="2789" t="s">
        <v>1869</v>
      </c>
      <c r="F11" s="2789"/>
      <c r="G11" s="2789"/>
      <c r="H11" s="2789"/>
      <c r="I11" s="2789"/>
      <c r="J11" s="2789"/>
      <c r="K11" s="2791" t="s">
        <v>1870</v>
      </c>
      <c r="L11" s="2792"/>
      <c r="M11" s="2792"/>
      <c r="N11" s="2792"/>
      <c r="O11" s="2792"/>
      <c r="P11" s="2792"/>
      <c r="Q11" s="2792"/>
      <c r="R11" s="2792"/>
      <c r="S11" s="2792"/>
      <c r="T11" s="2792"/>
      <c r="U11" s="2793"/>
      <c r="V11" s="2789" t="s">
        <v>1869</v>
      </c>
      <c r="W11" s="2789"/>
      <c r="X11" s="2789"/>
      <c r="Y11" s="2789"/>
      <c r="Z11" s="2789"/>
      <c r="AA11" s="2789"/>
      <c r="AB11" s="2792" t="s">
        <v>1870</v>
      </c>
      <c r="AC11" s="2792"/>
      <c r="AD11" s="2792"/>
      <c r="AE11" s="2792"/>
      <c r="AF11" s="2792"/>
      <c r="AG11" s="2792"/>
      <c r="AH11" s="2792"/>
      <c r="AI11" s="2792"/>
      <c r="AJ11" s="2792"/>
      <c r="AK11" s="2792"/>
      <c r="AL11" s="2792"/>
      <c r="AM11" s="2784"/>
      <c r="AN11" s="2784"/>
      <c r="AO11" s="2784"/>
      <c r="AP11" s="404"/>
      <c r="AQ11" s="404"/>
      <c r="AR11" s="404"/>
      <c r="AS11" s="404"/>
      <c r="AT11" s="404"/>
      <c r="AU11" s="404"/>
      <c r="AV11" s="404"/>
      <c r="AW11" s="404"/>
      <c r="AX11" s="404"/>
      <c r="BB11" s="407" t="s">
        <v>1462</v>
      </c>
      <c r="BC11" s="407" t="s">
        <v>1355</v>
      </c>
      <c r="BD11" s="407" t="s">
        <v>1368</v>
      </c>
      <c r="BE11" s="408"/>
      <c r="BF11" s="408"/>
    </row>
    <row r="12" spans="1:58" s="409" customFormat="1" ht="22.5" customHeight="1">
      <c r="A12" s="2783"/>
      <c r="B12" s="2783"/>
      <c r="C12" s="2783"/>
      <c r="D12" s="2783"/>
      <c r="E12" s="2794" t="s">
        <v>1851</v>
      </c>
      <c r="F12" s="2795"/>
      <c r="G12" s="2795"/>
      <c r="H12" s="2795"/>
      <c r="I12" s="2795"/>
      <c r="J12" s="2796"/>
      <c r="K12" s="410"/>
      <c r="L12" s="2797"/>
      <c r="M12" s="2797"/>
      <c r="N12" s="2797"/>
      <c r="O12" s="2797"/>
      <c r="P12" s="2797"/>
      <c r="Q12" s="2797"/>
      <c r="R12" s="2797"/>
      <c r="S12" s="2797"/>
      <c r="T12" s="2797"/>
      <c r="U12" s="410"/>
      <c r="V12" s="2794" t="s">
        <v>1852</v>
      </c>
      <c r="W12" s="2795"/>
      <c r="X12" s="2795"/>
      <c r="Y12" s="2795"/>
      <c r="Z12" s="2795"/>
      <c r="AA12" s="2796"/>
      <c r="AB12" s="411"/>
      <c r="AC12" s="2797"/>
      <c r="AD12" s="2797"/>
      <c r="AE12" s="2797"/>
      <c r="AF12" s="2797"/>
      <c r="AG12" s="2797"/>
      <c r="AH12" s="2797"/>
      <c r="AI12" s="2797"/>
      <c r="AJ12" s="2797"/>
      <c r="AK12" s="2797"/>
      <c r="AL12" s="412"/>
      <c r="AM12" s="2784"/>
      <c r="AN12" s="2784"/>
      <c r="AO12" s="2784"/>
      <c r="AP12" s="404"/>
      <c r="AQ12" s="404"/>
      <c r="AR12" s="404"/>
      <c r="AS12" s="404"/>
      <c r="AT12" s="404"/>
      <c r="AU12" s="404"/>
      <c r="AV12" s="404"/>
      <c r="AW12" s="404"/>
      <c r="AX12" s="404"/>
      <c r="BB12" s="407" t="s">
        <v>1463</v>
      </c>
      <c r="BC12" s="407" t="s">
        <v>1356</v>
      </c>
      <c r="BD12" s="407" t="s">
        <v>1369</v>
      </c>
      <c r="BE12" s="408"/>
      <c r="BF12" s="408"/>
    </row>
    <row r="13" spans="1:58" s="409" customFormat="1" ht="22.5" customHeight="1">
      <c r="A13" s="2783"/>
      <c r="B13" s="2783"/>
      <c r="C13" s="2783"/>
      <c r="D13" s="2783"/>
      <c r="E13" s="2794"/>
      <c r="F13" s="2795"/>
      <c r="G13" s="2795"/>
      <c r="H13" s="2795"/>
      <c r="I13" s="2795"/>
      <c r="J13" s="2796"/>
      <c r="K13" s="413"/>
      <c r="L13" s="2798"/>
      <c r="M13" s="2798"/>
      <c r="N13" s="2798"/>
      <c r="O13" s="2798"/>
      <c r="P13" s="2798"/>
      <c r="Q13" s="2798"/>
      <c r="R13" s="2798"/>
      <c r="S13" s="2798"/>
      <c r="T13" s="2798"/>
      <c r="U13" s="413"/>
      <c r="V13" s="2794"/>
      <c r="W13" s="2795"/>
      <c r="X13" s="2795"/>
      <c r="Y13" s="2795"/>
      <c r="Z13" s="2795"/>
      <c r="AA13" s="2796"/>
      <c r="AB13" s="414"/>
      <c r="AC13" s="2798"/>
      <c r="AD13" s="2798"/>
      <c r="AE13" s="2798"/>
      <c r="AF13" s="2798"/>
      <c r="AG13" s="2798"/>
      <c r="AH13" s="2798"/>
      <c r="AI13" s="2798"/>
      <c r="AJ13" s="2798"/>
      <c r="AK13" s="2798"/>
      <c r="AL13" s="415"/>
      <c r="AM13" s="2784"/>
      <c r="AN13" s="2784"/>
      <c r="AO13" s="2784"/>
      <c r="AP13" s="404"/>
      <c r="AQ13" s="404"/>
      <c r="AR13" s="404"/>
      <c r="AS13" s="404"/>
      <c r="AT13" s="404"/>
      <c r="AU13" s="404"/>
      <c r="AV13" s="404"/>
      <c r="AW13" s="404"/>
      <c r="AX13" s="404"/>
      <c r="BB13" s="407"/>
      <c r="BC13" s="407" t="s">
        <v>1357</v>
      </c>
      <c r="BD13" s="407" t="s">
        <v>1370</v>
      </c>
      <c r="BE13" s="408"/>
      <c r="BF13" s="408"/>
    </row>
    <row r="14" spans="1:58" s="409" customFormat="1" ht="22.5" customHeight="1">
      <c r="A14" s="2783"/>
      <c r="B14" s="2783"/>
      <c r="C14" s="2783"/>
      <c r="D14" s="2783"/>
      <c r="E14" s="2794"/>
      <c r="F14" s="2795"/>
      <c r="G14" s="2795"/>
      <c r="H14" s="2795"/>
      <c r="I14" s="2795"/>
      <c r="J14" s="2796"/>
      <c r="K14" s="413"/>
      <c r="L14" s="2798"/>
      <c r="M14" s="2798"/>
      <c r="N14" s="2798"/>
      <c r="O14" s="2798"/>
      <c r="P14" s="2798"/>
      <c r="Q14" s="2798"/>
      <c r="R14" s="2798"/>
      <c r="S14" s="2798"/>
      <c r="T14" s="2798"/>
      <c r="U14" s="413"/>
      <c r="V14" s="2794"/>
      <c r="W14" s="2795"/>
      <c r="X14" s="2795"/>
      <c r="Y14" s="2795"/>
      <c r="Z14" s="2795"/>
      <c r="AA14" s="2796"/>
      <c r="AB14" s="414"/>
      <c r="AC14" s="2798"/>
      <c r="AD14" s="2798"/>
      <c r="AE14" s="2798"/>
      <c r="AF14" s="2798"/>
      <c r="AG14" s="2798"/>
      <c r="AH14" s="2798"/>
      <c r="AI14" s="2798"/>
      <c r="AJ14" s="2798"/>
      <c r="AK14" s="2798"/>
      <c r="AL14" s="415"/>
      <c r="AM14" s="2784"/>
      <c r="AN14" s="2784"/>
      <c r="AO14" s="2784"/>
      <c r="AP14" s="404"/>
      <c r="AQ14" s="404"/>
      <c r="AR14" s="404"/>
      <c r="AS14" s="404"/>
      <c r="AT14" s="404"/>
      <c r="AU14" s="404"/>
      <c r="AV14" s="404"/>
      <c r="AW14" s="404"/>
      <c r="AX14" s="404"/>
      <c r="BB14" s="407"/>
      <c r="BC14" s="407" t="s">
        <v>1358</v>
      </c>
      <c r="BD14" s="407" t="s">
        <v>1371</v>
      </c>
      <c r="BE14" s="408"/>
      <c r="BF14" s="408"/>
    </row>
    <row r="15" spans="1:58" s="409" customFormat="1" ht="22.5" customHeight="1">
      <c r="A15" s="2783"/>
      <c r="B15" s="2783"/>
      <c r="C15" s="2783"/>
      <c r="D15" s="2783"/>
      <c r="E15" s="2794"/>
      <c r="F15" s="2795"/>
      <c r="G15" s="2795"/>
      <c r="H15" s="2795"/>
      <c r="I15" s="2795"/>
      <c r="J15" s="2796"/>
      <c r="K15" s="413"/>
      <c r="L15" s="2798"/>
      <c r="M15" s="2798"/>
      <c r="N15" s="2798"/>
      <c r="O15" s="2798"/>
      <c r="P15" s="2798"/>
      <c r="Q15" s="2798"/>
      <c r="R15" s="2798"/>
      <c r="S15" s="2798"/>
      <c r="T15" s="2798"/>
      <c r="U15" s="413"/>
      <c r="V15" s="2794"/>
      <c r="W15" s="2795"/>
      <c r="X15" s="2795"/>
      <c r="Y15" s="2795"/>
      <c r="Z15" s="2795"/>
      <c r="AA15" s="2796"/>
      <c r="AB15" s="414"/>
      <c r="AC15" s="2798"/>
      <c r="AD15" s="2798"/>
      <c r="AE15" s="2798"/>
      <c r="AF15" s="2798"/>
      <c r="AG15" s="2798"/>
      <c r="AH15" s="2798"/>
      <c r="AI15" s="2798"/>
      <c r="AJ15" s="2798"/>
      <c r="AK15" s="2798"/>
      <c r="AL15" s="415"/>
      <c r="AM15" s="2784"/>
      <c r="AN15" s="2784"/>
      <c r="AO15" s="2784"/>
      <c r="AP15" s="404"/>
      <c r="AQ15" s="404"/>
      <c r="AR15" s="404"/>
      <c r="AS15" s="404"/>
      <c r="AT15" s="404"/>
      <c r="AU15" s="404"/>
      <c r="AV15" s="404"/>
      <c r="AW15" s="404"/>
      <c r="AX15" s="404"/>
      <c r="BB15" s="407"/>
      <c r="BC15" s="407"/>
      <c r="BD15" s="407" t="s">
        <v>1372</v>
      </c>
      <c r="BE15" s="408"/>
      <c r="BF15" s="408"/>
    </row>
    <row r="16" spans="1:58" s="409" customFormat="1" ht="22.5" customHeight="1">
      <c r="A16" s="2783"/>
      <c r="B16" s="2783"/>
      <c r="C16" s="2783"/>
      <c r="D16" s="2783"/>
      <c r="E16" s="2794"/>
      <c r="F16" s="2795"/>
      <c r="G16" s="2795"/>
      <c r="H16" s="2795"/>
      <c r="I16" s="2795"/>
      <c r="J16" s="2796"/>
      <c r="K16" s="413"/>
      <c r="L16" s="2798"/>
      <c r="M16" s="2798"/>
      <c r="N16" s="2798"/>
      <c r="O16" s="2798"/>
      <c r="P16" s="2798"/>
      <c r="Q16" s="2798"/>
      <c r="R16" s="2798"/>
      <c r="S16" s="2798"/>
      <c r="T16" s="2798"/>
      <c r="U16" s="413"/>
      <c r="V16" s="2794"/>
      <c r="W16" s="2795"/>
      <c r="X16" s="2795"/>
      <c r="Y16" s="2795"/>
      <c r="Z16" s="2795"/>
      <c r="AA16" s="2796"/>
      <c r="AB16" s="414"/>
      <c r="AC16" s="2798"/>
      <c r="AD16" s="2798"/>
      <c r="AE16" s="2798"/>
      <c r="AF16" s="2798"/>
      <c r="AG16" s="2798"/>
      <c r="AH16" s="2798"/>
      <c r="AI16" s="2798"/>
      <c r="AJ16" s="2798"/>
      <c r="AK16" s="2798"/>
      <c r="AL16" s="415"/>
      <c r="AM16" s="2784"/>
      <c r="AN16" s="2784"/>
      <c r="AO16" s="2784"/>
      <c r="AP16" s="404"/>
      <c r="AQ16" s="404"/>
      <c r="AR16" s="404"/>
      <c r="AS16" s="404"/>
      <c r="AT16" s="404"/>
      <c r="AU16" s="404"/>
      <c r="AV16" s="404"/>
      <c r="AW16" s="404"/>
      <c r="AX16" s="404"/>
      <c r="BB16" s="407"/>
      <c r="BC16" s="407"/>
      <c r="BD16" s="407" t="s">
        <v>1373</v>
      </c>
      <c r="BE16" s="408"/>
      <c r="BF16" s="408"/>
    </row>
    <row r="17" spans="1:58" s="409" customFormat="1" ht="22.5" customHeight="1">
      <c r="A17" s="2783"/>
      <c r="B17" s="2783"/>
      <c r="C17" s="2783"/>
      <c r="D17" s="2783"/>
      <c r="E17" s="2794"/>
      <c r="F17" s="2795"/>
      <c r="G17" s="2795"/>
      <c r="H17" s="2795"/>
      <c r="I17" s="2795"/>
      <c r="J17" s="2796"/>
      <c r="K17" s="413"/>
      <c r="L17" s="2798"/>
      <c r="M17" s="2798"/>
      <c r="N17" s="2798"/>
      <c r="O17" s="2798"/>
      <c r="P17" s="2798"/>
      <c r="Q17" s="2798"/>
      <c r="R17" s="2798"/>
      <c r="S17" s="2798"/>
      <c r="T17" s="2798"/>
      <c r="U17" s="413"/>
      <c r="V17" s="2794"/>
      <c r="W17" s="2795"/>
      <c r="X17" s="2795"/>
      <c r="Y17" s="2795"/>
      <c r="Z17" s="2795"/>
      <c r="AA17" s="2796"/>
      <c r="AB17" s="414"/>
      <c r="AC17" s="2798"/>
      <c r="AD17" s="2798"/>
      <c r="AE17" s="2798"/>
      <c r="AF17" s="2798"/>
      <c r="AG17" s="2798"/>
      <c r="AH17" s="2798"/>
      <c r="AI17" s="2798"/>
      <c r="AJ17" s="2798"/>
      <c r="AK17" s="2798"/>
      <c r="AL17" s="415"/>
      <c r="AM17" s="2784"/>
      <c r="AN17" s="2784"/>
      <c r="AO17" s="2784"/>
      <c r="AP17" s="404"/>
      <c r="AQ17" s="404"/>
      <c r="AR17" s="404"/>
      <c r="AS17" s="404"/>
      <c r="AT17" s="404"/>
      <c r="AU17" s="404"/>
      <c r="AV17" s="404"/>
      <c r="AW17" s="404"/>
      <c r="AX17" s="404"/>
      <c r="BB17" s="407"/>
      <c r="BC17" s="407"/>
      <c r="BD17" s="407" t="s">
        <v>1374</v>
      </c>
      <c r="BE17" s="408"/>
      <c r="BF17" s="408"/>
    </row>
    <row r="18" spans="1:58" s="409" customFormat="1" ht="22.5" customHeight="1">
      <c r="A18" s="2783"/>
      <c r="B18" s="2783"/>
      <c r="C18" s="2783"/>
      <c r="D18" s="2783"/>
      <c r="E18" s="2794"/>
      <c r="F18" s="2795"/>
      <c r="G18" s="2795"/>
      <c r="H18" s="2795"/>
      <c r="I18" s="2795"/>
      <c r="J18" s="2796"/>
      <c r="K18" s="413"/>
      <c r="L18" s="2798"/>
      <c r="M18" s="2798"/>
      <c r="N18" s="2798"/>
      <c r="O18" s="2798"/>
      <c r="P18" s="2798"/>
      <c r="Q18" s="2798"/>
      <c r="R18" s="2798"/>
      <c r="S18" s="2798"/>
      <c r="T18" s="2798"/>
      <c r="U18" s="413"/>
      <c r="V18" s="2794"/>
      <c r="W18" s="2795"/>
      <c r="X18" s="2795"/>
      <c r="Y18" s="2795"/>
      <c r="Z18" s="2795"/>
      <c r="AA18" s="2796"/>
      <c r="AB18" s="414"/>
      <c r="AC18" s="2798"/>
      <c r="AD18" s="2798"/>
      <c r="AE18" s="2798"/>
      <c r="AF18" s="2798"/>
      <c r="AG18" s="2798"/>
      <c r="AH18" s="2798"/>
      <c r="AI18" s="2798"/>
      <c r="AJ18" s="2798"/>
      <c r="AK18" s="2798"/>
      <c r="AL18" s="415"/>
      <c r="AM18" s="2784"/>
      <c r="AN18" s="2784"/>
      <c r="AO18" s="2784"/>
      <c r="AP18" s="404"/>
      <c r="AQ18" s="404"/>
      <c r="AR18" s="404"/>
      <c r="AS18" s="404"/>
      <c r="AT18" s="404"/>
      <c r="AU18" s="404"/>
      <c r="AV18" s="404"/>
      <c r="AW18" s="404"/>
      <c r="AX18" s="404"/>
      <c r="BB18" s="407"/>
      <c r="BC18" s="407"/>
      <c r="BD18" s="407" t="s">
        <v>1375</v>
      </c>
      <c r="BE18" s="408"/>
      <c r="BF18" s="408"/>
    </row>
    <row r="19" spans="1:58" s="409" customFormat="1" ht="22.5" customHeight="1">
      <c r="A19" s="2783"/>
      <c r="B19" s="2783"/>
      <c r="C19" s="2783"/>
      <c r="D19" s="2783"/>
      <c r="E19" s="2794"/>
      <c r="F19" s="2795"/>
      <c r="G19" s="2795"/>
      <c r="H19" s="2795"/>
      <c r="I19" s="2795"/>
      <c r="J19" s="2796"/>
      <c r="K19" s="413"/>
      <c r="L19" s="2798"/>
      <c r="M19" s="2798"/>
      <c r="N19" s="2798"/>
      <c r="O19" s="2798"/>
      <c r="P19" s="2798"/>
      <c r="Q19" s="2798"/>
      <c r="R19" s="2798"/>
      <c r="S19" s="2798"/>
      <c r="T19" s="2798"/>
      <c r="U19" s="413"/>
      <c r="V19" s="2794"/>
      <c r="W19" s="2795"/>
      <c r="X19" s="2795"/>
      <c r="Y19" s="2795"/>
      <c r="Z19" s="2795"/>
      <c r="AA19" s="2796"/>
      <c r="AB19" s="414"/>
      <c r="AC19" s="2798"/>
      <c r="AD19" s="2798"/>
      <c r="AE19" s="2798"/>
      <c r="AF19" s="2798"/>
      <c r="AG19" s="2798"/>
      <c r="AH19" s="2798"/>
      <c r="AI19" s="2798"/>
      <c r="AJ19" s="2798"/>
      <c r="AK19" s="2798"/>
      <c r="AL19" s="415"/>
      <c r="AM19" s="2784"/>
      <c r="AN19" s="2784"/>
      <c r="AO19" s="2784"/>
      <c r="AP19" s="404"/>
      <c r="AQ19" s="404"/>
      <c r="AR19" s="404"/>
      <c r="AS19" s="404"/>
      <c r="AT19" s="404"/>
      <c r="AU19" s="404"/>
      <c r="AV19" s="404"/>
      <c r="AW19" s="404"/>
      <c r="AX19" s="404"/>
      <c r="BB19" s="407"/>
      <c r="BC19" s="407"/>
      <c r="BD19" s="407" t="s">
        <v>1376</v>
      </c>
      <c r="BE19" s="408"/>
      <c r="BF19" s="408"/>
    </row>
    <row r="20" spans="1:58" s="409" customFormat="1" ht="22.5" customHeight="1">
      <c r="A20" s="2783"/>
      <c r="B20" s="2783"/>
      <c r="C20" s="2783"/>
      <c r="D20" s="2783"/>
      <c r="E20" s="2794"/>
      <c r="F20" s="2795"/>
      <c r="G20" s="2795"/>
      <c r="H20" s="2795"/>
      <c r="I20" s="2795"/>
      <c r="J20" s="2796"/>
      <c r="K20" s="413"/>
      <c r="L20" s="2798"/>
      <c r="M20" s="2798"/>
      <c r="N20" s="2798"/>
      <c r="O20" s="2798"/>
      <c r="P20" s="2798"/>
      <c r="Q20" s="2798"/>
      <c r="R20" s="2798"/>
      <c r="S20" s="2798"/>
      <c r="T20" s="2798"/>
      <c r="U20" s="413"/>
      <c r="V20" s="2794"/>
      <c r="W20" s="2795"/>
      <c r="X20" s="2795"/>
      <c r="Y20" s="2795"/>
      <c r="Z20" s="2795"/>
      <c r="AA20" s="2796"/>
      <c r="AB20" s="414"/>
      <c r="AC20" s="2798"/>
      <c r="AD20" s="2798"/>
      <c r="AE20" s="2798"/>
      <c r="AF20" s="2798"/>
      <c r="AG20" s="2798"/>
      <c r="AH20" s="2798"/>
      <c r="AI20" s="2798"/>
      <c r="AJ20" s="2798"/>
      <c r="AK20" s="2798"/>
      <c r="AL20" s="415"/>
      <c r="AM20" s="2784"/>
      <c r="AN20" s="2784"/>
      <c r="AO20" s="2784"/>
      <c r="AP20" s="404"/>
      <c r="AQ20" s="404"/>
      <c r="AR20" s="404"/>
      <c r="AS20" s="404"/>
      <c r="AT20" s="404"/>
      <c r="AU20" s="404"/>
      <c r="AV20" s="404"/>
      <c r="AW20" s="404"/>
      <c r="AX20" s="404"/>
      <c r="BB20" s="407"/>
      <c r="BC20" s="407"/>
      <c r="BD20" s="407" t="s">
        <v>1377</v>
      </c>
      <c r="BE20" s="408"/>
      <c r="BF20" s="408"/>
    </row>
    <row r="21" spans="1:58" s="409" customFormat="1" ht="22.5" customHeight="1">
      <c r="A21" s="2783"/>
      <c r="B21" s="2783"/>
      <c r="C21" s="2783"/>
      <c r="D21" s="2783"/>
      <c r="E21" s="2794"/>
      <c r="F21" s="2795"/>
      <c r="G21" s="2795"/>
      <c r="H21" s="2795"/>
      <c r="I21" s="2795"/>
      <c r="J21" s="2796"/>
      <c r="K21" s="413"/>
      <c r="L21" s="2798"/>
      <c r="M21" s="2798"/>
      <c r="N21" s="2798"/>
      <c r="O21" s="2798"/>
      <c r="P21" s="2798"/>
      <c r="Q21" s="2798"/>
      <c r="R21" s="2798"/>
      <c r="S21" s="2798"/>
      <c r="T21" s="2798"/>
      <c r="U21" s="413"/>
      <c r="V21" s="2794"/>
      <c r="W21" s="2795"/>
      <c r="X21" s="2795"/>
      <c r="Y21" s="2795"/>
      <c r="Z21" s="2795"/>
      <c r="AA21" s="2796"/>
      <c r="AB21" s="414"/>
      <c r="AC21" s="2798"/>
      <c r="AD21" s="2798"/>
      <c r="AE21" s="2798"/>
      <c r="AF21" s="2798"/>
      <c r="AG21" s="2798"/>
      <c r="AH21" s="2798"/>
      <c r="AI21" s="2798"/>
      <c r="AJ21" s="2798"/>
      <c r="AK21" s="2798"/>
      <c r="AL21" s="415"/>
      <c r="AM21" s="2784"/>
      <c r="AN21" s="2784"/>
      <c r="AO21" s="2784"/>
      <c r="AP21" s="404"/>
      <c r="AQ21" s="404"/>
      <c r="AR21" s="404"/>
      <c r="AS21" s="404"/>
      <c r="AT21" s="404"/>
      <c r="AU21" s="404"/>
      <c r="AV21" s="404"/>
      <c r="AW21" s="404"/>
      <c r="AX21" s="404"/>
      <c r="BB21" s="407"/>
      <c r="BC21" s="407"/>
      <c r="BD21" s="407" t="s">
        <v>1378</v>
      </c>
      <c r="BE21" s="408"/>
      <c r="BF21" s="408"/>
    </row>
    <row r="22" spans="1:58" s="409" customFormat="1" ht="31.5" customHeight="1">
      <c r="A22" s="2783"/>
      <c r="B22" s="2783"/>
      <c r="C22" s="2783"/>
      <c r="D22" s="2783"/>
      <c r="E22" s="2800" t="s">
        <v>1871</v>
      </c>
      <c r="F22" s="2801"/>
      <c r="G22" s="2801"/>
      <c r="H22" s="2801"/>
      <c r="I22" s="2801"/>
      <c r="J22" s="2802"/>
      <c r="K22" s="416"/>
      <c r="L22" s="2803">
        <f>SUM(L12:T21)</f>
        <v>0</v>
      </c>
      <c r="M22" s="2803"/>
      <c r="N22" s="2803"/>
      <c r="O22" s="2803"/>
      <c r="P22" s="2803"/>
      <c r="Q22" s="2803"/>
      <c r="R22" s="2803"/>
      <c r="S22" s="2803"/>
      <c r="T22" s="2803"/>
      <c r="U22" s="416"/>
      <c r="V22" s="2800" t="s">
        <v>1871</v>
      </c>
      <c r="W22" s="2801"/>
      <c r="X22" s="2801"/>
      <c r="Y22" s="2801"/>
      <c r="Z22" s="2801"/>
      <c r="AA22" s="2802"/>
      <c r="AB22" s="417"/>
      <c r="AC22" s="2803">
        <f>SUM(AC12:AK21)</f>
        <v>0</v>
      </c>
      <c r="AD22" s="2803"/>
      <c r="AE22" s="2803"/>
      <c r="AF22" s="2803"/>
      <c r="AG22" s="2803"/>
      <c r="AH22" s="2803"/>
      <c r="AI22" s="2803"/>
      <c r="AJ22" s="2803"/>
      <c r="AK22" s="2803"/>
      <c r="AL22" s="418"/>
      <c r="AM22" s="2784"/>
      <c r="AN22" s="2784"/>
      <c r="AO22" s="2784"/>
      <c r="AP22" s="404"/>
      <c r="AQ22" s="404"/>
      <c r="AR22" s="404"/>
      <c r="AS22" s="404"/>
      <c r="AT22" s="404"/>
      <c r="AU22" s="404"/>
      <c r="AV22" s="404"/>
      <c r="AW22" s="404"/>
      <c r="AX22" s="404"/>
      <c r="BB22" s="407"/>
      <c r="BC22" s="407"/>
      <c r="BD22" s="407" t="s">
        <v>1379</v>
      </c>
      <c r="BE22" s="408"/>
      <c r="BF22" s="408"/>
    </row>
    <row r="23" spans="1:58" s="409" customFormat="1" ht="15" customHeight="1">
      <c r="A23" s="2783"/>
      <c r="B23" s="2783"/>
      <c r="C23" s="2783"/>
      <c r="D23" s="2783"/>
      <c r="E23" s="2799"/>
      <c r="F23" s="2799"/>
      <c r="G23" s="2799"/>
      <c r="H23" s="2799"/>
      <c r="I23" s="2799"/>
      <c r="J23" s="2799"/>
      <c r="K23" s="2799"/>
      <c r="L23" s="2799"/>
      <c r="M23" s="2799"/>
      <c r="N23" s="2799"/>
      <c r="O23" s="2799"/>
      <c r="P23" s="2799"/>
      <c r="Q23" s="2799"/>
      <c r="R23" s="2799"/>
      <c r="S23" s="2799"/>
      <c r="T23" s="2799"/>
      <c r="U23" s="2799"/>
      <c r="V23" s="2799"/>
      <c r="W23" s="2799"/>
      <c r="X23" s="2799"/>
      <c r="Y23" s="2799"/>
      <c r="Z23" s="2799"/>
      <c r="AA23" s="2799"/>
      <c r="AB23" s="2799"/>
      <c r="AC23" s="2799"/>
      <c r="AD23" s="2799"/>
      <c r="AE23" s="2799"/>
      <c r="AF23" s="2799"/>
      <c r="AG23" s="2799"/>
      <c r="AH23" s="2799"/>
      <c r="AI23" s="2799"/>
      <c r="AJ23" s="2799"/>
      <c r="AK23" s="2799"/>
      <c r="AL23" s="2799"/>
      <c r="AM23" s="2784"/>
      <c r="AN23" s="2784"/>
      <c r="AO23" s="2784"/>
      <c r="AP23" s="404"/>
      <c r="AQ23" s="404"/>
      <c r="AR23" s="404"/>
      <c r="AS23" s="404"/>
      <c r="AT23" s="404"/>
      <c r="AU23" s="404"/>
      <c r="AV23" s="404"/>
      <c r="AW23" s="404"/>
      <c r="AX23" s="404"/>
      <c r="BB23" s="407"/>
      <c r="BC23" s="407"/>
      <c r="BD23" s="407" t="s">
        <v>1380</v>
      </c>
      <c r="BE23" s="408"/>
      <c r="BF23" s="408"/>
    </row>
    <row r="24" spans="1:58" s="409" customFormat="1" ht="15" customHeight="1">
      <c r="A24" s="2783"/>
      <c r="B24" s="2783"/>
      <c r="C24" s="2783"/>
      <c r="D24" s="2783"/>
      <c r="E24" s="2786"/>
      <c r="F24" s="2786"/>
      <c r="G24" s="2786"/>
      <c r="H24" s="2786"/>
      <c r="I24" s="2786"/>
      <c r="J24" s="2786"/>
      <c r="K24" s="2786"/>
      <c r="L24" s="2786"/>
      <c r="M24" s="2786"/>
      <c r="N24" s="2786"/>
      <c r="O24" s="2786"/>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c r="AL24" s="2786"/>
      <c r="AM24" s="2784"/>
      <c r="AN24" s="2784"/>
      <c r="AO24" s="2784"/>
      <c r="AP24" s="404"/>
      <c r="AQ24" s="404"/>
      <c r="AR24" s="404"/>
      <c r="AS24" s="404"/>
      <c r="AT24" s="404"/>
      <c r="AU24" s="404"/>
      <c r="AV24" s="404"/>
      <c r="AW24" s="404"/>
      <c r="AX24" s="404"/>
      <c r="BB24" s="407"/>
      <c r="BC24" s="407"/>
      <c r="BD24" s="407" t="s">
        <v>1381</v>
      </c>
      <c r="BE24" s="408"/>
      <c r="BF24" s="408"/>
    </row>
    <row r="25" spans="1:58" s="409" customFormat="1" ht="15" customHeight="1">
      <c r="A25" s="2783"/>
      <c r="B25" s="2783"/>
      <c r="C25" s="2783"/>
      <c r="D25" s="2783"/>
      <c r="E25" s="2786"/>
      <c r="F25" s="2786"/>
      <c r="G25" s="2786"/>
      <c r="H25" s="2786"/>
      <c r="I25" s="2786"/>
      <c r="J25" s="2786"/>
      <c r="K25" s="2786"/>
      <c r="L25" s="2786"/>
      <c r="M25" s="2786"/>
      <c r="N25" s="2786"/>
      <c r="O25" s="2786"/>
      <c r="P25" s="2786"/>
      <c r="Q25" s="2786"/>
      <c r="R25" s="2786"/>
      <c r="S25" s="2786"/>
      <c r="T25" s="2786"/>
      <c r="U25" s="2786"/>
      <c r="V25" s="2786"/>
      <c r="W25" s="2786"/>
      <c r="X25" s="2786"/>
      <c r="Y25" s="2786"/>
      <c r="Z25" s="2786"/>
      <c r="AA25" s="2786"/>
      <c r="AB25" s="2786"/>
      <c r="AC25" s="2786"/>
      <c r="AD25" s="2786"/>
      <c r="AE25" s="2786"/>
      <c r="AF25" s="2786"/>
      <c r="AG25" s="2786"/>
      <c r="AH25" s="2786"/>
      <c r="AI25" s="2786"/>
      <c r="AJ25" s="2786"/>
      <c r="AK25" s="2786"/>
      <c r="AL25" s="2786"/>
      <c r="AM25" s="2784"/>
      <c r="AN25" s="2784"/>
      <c r="AO25" s="2784"/>
      <c r="AP25" s="404"/>
      <c r="AQ25" s="404"/>
      <c r="AR25" s="404"/>
      <c r="AS25" s="404"/>
      <c r="AT25" s="404"/>
      <c r="AU25" s="404"/>
      <c r="AV25" s="404"/>
      <c r="AW25" s="404"/>
      <c r="AX25" s="404"/>
      <c r="BB25" s="407"/>
      <c r="BC25" s="407"/>
      <c r="BD25" s="407" t="s">
        <v>1382</v>
      </c>
      <c r="BE25" s="408"/>
      <c r="BF25" s="408"/>
    </row>
    <row r="26" spans="1:58" s="409" customFormat="1" ht="15" customHeight="1">
      <c r="A26" s="2783"/>
      <c r="B26" s="2783"/>
      <c r="C26" s="2783"/>
      <c r="D26" s="2783"/>
      <c r="E26" s="2786"/>
      <c r="F26" s="2786"/>
      <c r="G26" s="2786"/>
      <c r="H26" s="2786"/>
      <c r="I26" s="2786"/>
      <c r="J26" s="2786"/>
      <c r="K26" s="2786"/>
      <c r="L26" s="2786"/>
      <c r="M26" s="2786"/>
      <c r="N26" s="2786"/>
      <c r="O26" s="2786"/>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c r="AL26" s="2786"/>
      <c r="AM26" s="2784"/>
      <c r="AN26" s="2784"/>
      <c r="AO26" s="2784"/>
      <c r="AP26" s="404"/>
      <c r="AQ26" s="404"/>
      <c r="AR26" s="404"/>
      <c r="AS26" s="404"/>
      <c r="AT26" s="404"/>
      <c r="AU26" s="404"/>
      <c r="AV26" s="404"/>
      <c r="AW26" s="404"/>
      <c r="AX26" s="404"/>
      <c r="BB26" s="407"/>
      <c r="BC26" s="407"/>
      <c r="BD26" s="407" t="s">
        <v>1383</v>
      </c>
      <c r="BE26" s="408"/>
      <c r="BF26" s="408"/>
    </row>
    <row r="27" spans="1:58" s="409" customFormat="1" ht="15" customHeight="1">
      <c r="A27" s="2783"/>
      <c r="B27" s="2783"/>
      <c r="C27" s="2783"/>
      <c r="D27" s="2783"/>
      <c r="E27" s="2786"/>
      <c r="F27" s="2786"/>
      <c r="G27" s="2786"/>
      <c r="H27" s="2786"/>
      <c r="I27" s="2786"/>
      <c r="J27" s="2786"/>
      <c r="K27" s="2786"/>
      <c r="L27" s="2786"/>
      <c r="M27" s="2786"/>
      <c r="N27" s="2786"/>
      <c r="O27" s="2786"/>
      <c r="P27" s="2786"/>
      <c r="Q27" s="2786"/>
      <c r="R27" s="2786"/>
      <c r="S27" s="2786"/>
      <c r="T27" s="2786"/>
      <c r="U27" s="2786"/>
      <c r="V27" s="2786"/>
      <c r="W27" s="2786"/>
      <c r="X27" s="2786"/>
      <c r="Y27" s="2786"/>
      <c r="Z27" s="2786"/>
      <c r="AA27" s="2786"/>
      <c r="AB27" s="2786"/>
      <c r="AC27" s="2786"/>
      <c r="AD27" s="2786"/>
      <c r="AE27" s="2786"/>
      <c r="AF27" s="2786"/>
      <c r="AG27" s="2786"/>
      <c r="AH27" s="2786"/>
      <c r="AI27" s="2786"/>
      <c r="AJ27" s="2786"/>
      <c r="AK27" s="2786"/>
      <c r="AL27" s="2786"/>
      <c r="AM27" s="2784"/>
      <c r="AN27" s="2784"/>
      <c r="AO27" s="2784"/>
      <c r="AP27" s="404"/>
      <c r="AQ27" s="404"/>
      <c r="AR27" s="404"/>
      <c r="AS27" s="404"/>
      <c r="AT27" s="404"/>
      <c r="AU27" s="404"/>
      <c r="AV27" s="404"/>
      <c r="AW27" s="404"/>
      <c r="AX27" s="404"/>
      <c r="BB27" s="407"/>
      <c r="BC27" s="407"/>
      <c r="BD27" s="407" t="s">
        <v>1384</v>
      </c>
      <c r="BE27" s="408"/>
      <c r="BF27" s="408"/>
    </row>
    <row r="28" spans="1:58" s="409" customFormat="1" ht="15" customHeight="1">
      <c r="A28" s="2783"/>
      <c r="B28" s="2783"/>
      <c r="C28" s="2783"/>
      <c r="D28" s="2783"/>
      <c r="E28" s="2786"/>
      <c r="F28" s="2786"/>
      <c r="G28" s="2786"/>
      <c r="H28" s="2786"/>
      <c r="I28" s="2786"/>
      <c r="J28" s="2786"/>
      <c r="K28" s="2786"/>
      <c r="L28" s="2786"/>
      <c r="M28" s="2786"/>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c r="AL28" s="2786"/>
      <c r="AM28" s="2784"/>
      <c r="AN28" s="2784"/>
      <c r="AO28" s="2784"/>
      <c r="AP28" s="404"/>
      <c r="AQ28" s="404"/>
      <c r="AR28" s="404"/>
      <c r="AS28" s="404"/>
      <c r="AT28" s="404"/>
      <c r="AU28" s="404"/>
      <c r="AV28" s="404"/>
      <c r="AW28" s="404"/>
      <c r="AX28" s="404"/>
      <c r="BB28" s="407"/>
      <c r="BC28" s="407"/>
      <c r="BD28" s="407" t="s">
        <v>1385</v>
      </c>
      <c r="BE28" s="408"/>
      <c r="BF28" s="408"/>
    </row>
    <row r="29" spans="1:58" s="409" customFormat="1" ht="15" customHeight="1">
      <c r="A29" s="2783"/>
      <c r="B29" s="2783"/>
      <c r="C29" s="2783"/>
      <c r="D29" s="2783"/>
      <c r="E29" s="2786"/>
      <c r="F29" s="2786"/>
      <c r="G29" s="2786"/>
      <c r="H29" s="2786"/>
      <c r="I29" s="2786"/>
      <c r="J29" s="2786"/>
      <c r="K29" s="2786"/>
      <c r="L29" s="2786"/>
      <c r="M29" s="2786"/>
      <c r="N29" s="2786"/>
      <c r="O29" s="2786"/>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c r="AL29" s="2786"/>
      <c r="AM29" s="2784"/>
      <c r="AN29" s="2784"/>
      <c r="AO29" s="2784"/>
      <c r="AP29" s="404"/>
      <c r="AQ29" s="404"/>
      <c r="AR29" s="404"/>
      <c r="AS29" s="404"/>
      <c r="AT29" s="404"/>
      <c r="AU29" s="404"/>
      <c r="AV29" s="404"/>
      <c r="AW29" s="404"/>
      <c r="AX29" s="404"/>
      <c r="BB29" s="407"/>
      <c r="BC29" s="407"/>
      <c r="BD29" s="407" t="s">
        <v>1386</v>
      </c>
      <c r="BE29" s="408"/>
      <c r="BF29" s="408"/>
    </row>
    <row r="30" spans="1:58" s="409" customFormat="1" ht="15" customHeight="1">
      <c r="A30" s="2783"/>
      <c r="B30" s="2783"/>
      <c r="C30" s="2783"/>
      <c r="D30" s="2783"/>
      <c r="E30" s="2786"/>
      <c r="F30" s="2786"/>
      <c r="G30" s="2786"/>
      <c r="H30" s="2786"/>
      <c r="I30" s="2786"/>
      <c r="J30" s="2786"/>
      <c r="K30" s="2786"/>
      <c r="L30" s="2786"/>
      <c r="M30" s="2786"/>
      <c r="N30" s="2786"/>
      <c r="O30" s="2786"/>
      <c r="P30" s="2786"/>
      <c r="Q30" s="2786"/>
      <c r="R30" s="2786"/>
      <c r="S30" s="2786"/>
      <c r="T30" s="2786"/>
      <c r="U30" s="2786"/>
      <c r="V30" s="2786"/>
      <c r="W30" s="2786"/>
      <c r="X30" s="2786"/>
      <c r="Y30" s="2786"/>
      <c r="Z30" s="2786"/>
      <c r="AA30" s="2786"/>
      <c r="AB30" s="2786"/>
      <c r="AC30" s="2786"/>
      <c r="AD30" s="2786"/>
      <c r="AE30" s="2786"/>
      <c r="AF30" s="2786"/>
      <c r="AG30" s="2786"/>
      <c r="AH30" s="2786"/>
      <c r="AI30" s="2786"/>
      <c r="AJ30" s="2786"/>
      <c r="AK30" s="2786"/>
      <c r="AL30" s="2786"/>
      <c r="AM30" s="2784"/>
      <c r="AN30" s="2784"/>
      <c r="AO30" s="2784"/>
      <c r="AP30" s="404"/>
      <c r="AQ30" s="404"/>
      <c r="AR30" s="404"/>
      <c r="AS30" s="404"/>
      <c r="AT30" s="404"/>
      <c r="AU30" s="404"/>
      <c r="AV30" s="404"/>
      <c r="AW30" s="404"/>
      <c r="AX30" s="404"/>
      <c r="BB30" s="407"/>
      <c r="BC30" s="407"/>
      <c r="BD30" s="407" t="s">
        <v>1387</v>
      </c>
      <c r="BE30" s="408"/>
      <c r="BF30" s="408"/>
    </row>
    <row r="31" spans="1:58" s="409" customFormat="1" ht="15" customHeight="1">
      <c r="A31" s="2783"/>
      <c r="B31" s="2783"/>
      <c r="C31" s="2783"/>
      <c r="D31" s="2783"/>
      <c r="E31" s="2786"/>
      <c r="F31" s="2786"/>
      <c r="G31" s="2786"/>
      <c r="H31" s="2786"/>
      <c r="I31" s="2786"/>
      <c r="J31" s="2786"/>
      <c r="K31" s="2786"/>
      <c r="L31" s="2786"/>
      <c r="M31" s="2786"/>
      <c r="N31" s="2786"/>
      <c r="O31" s="2786"/>
      <c r="P31" s="2786"/>
      <c r="Q31" s="2786"/>
      <c r="R31" s="2786"/>
      <c r="S31" s="2786"/>
      <c r="T31" s="2786"/>
      <c r="U31" s="2786"/>
      <c r="V31" s="2786"/>
      <c r="W31" s="2786"/>
      <c r="X31" s="2786"/>
      <c r="Y31" s="2786"/>
      <c r="Z31" s="2786"/>
      <c r="AA31" s="2786"/>
      <c r="AB31" s="2786"/>
      <c r="AC31" s="2786"/>
      <c r="AD31" s="2786"/>
      <c r="AE31" s="2786"/>
      <c r="AF31" s="2786"/>
      <c r="AG31" s="2786"/>
      <c r="AH31" s="2786"/>
      <c r="AI31" s="2786"/>
      <c r="AJ31" s="2786"/>
      <c r="AK31" s="2786"/>
      <c r="AL31" s="2786"/>
      <c r="AM31" s="2784"/>
      <c r="AN31" s="2784"/>
      <c r="AO31" s="2784"/>
      <c r="AP31" s="404"/>
      <c r="AQ31" s="404"/>
      <c r="AR31" s="404"/>
      <c r="AS31" s="404"/>
      <c r="AT31" s="404"/>
      <c r="AU31" s="404"/>
      <c r="AV31" s="404"/>
      <c r="AW31" s="404"/>
      <c r="AX31" s="404"/>
      <c r="BB31" s="407"/>
      <c r="BC31" s="407"/>
      <c r="BD31" s="407" t="s">
        <v>1388</v>
      </c>
      <c r="BE31" s="408"/>
      <c r="BF31" s="408"/>
    </row>
    <row r="32" spans="1:58" s="409" customFormat="1" ht="15" customHeight="1">
      <c r="A32" s="2783"/>
      <c r="B32" s="2783"/>
      <c r="C32" s="2783"/>
      <c r="D32" s="2783"/>
      <c r="E32" s="2786"/>
      <c r="F32" s="2786"/>
      <c r="G32" s="2786"/>
      <c r="H32" s="2786"/>
      <c r="I32" s="2786"/>
      <c r="J32" s="2786"/>
      <c r="K32" s="2786"/>
      <c r="L32" s="2786"/>
      <c r="M32" s="2786"/>
      <c r="N32" s="2786"/>
      <c r="O32" s="2786"/>
      <c r="P32" s="2786"/>
      <c r="Q32" s="2786"/>
      <c r="R32" s="2786"/>
      <c r="S32" s="2786"/>
      <c r="T32" s="2786"/>
      <c r="U32" s="2786"/>
      <c r="V32" s="2786"/>
      <c r="W32" s="2786"/>
      <c r="X32" s="2786"/>
      <c r="Y32" s="2786"/>
      <c r="Z32" s="2786"/>
      <c r="AA32" s="2786"/>
      <c r="AB32" s="2786"/>
      <c r="AC32" s="2786"/>
      <c r="AD32" s="2786"/>
      <c r="AE32" s="2786"/>
      <c r="AF32" s="2786"/>
      <c r="AG32" s="2786"/>
      <c r="AH32" s="2786"/>
      <c r="AI32" s="2786"/>
      <c r="AJ32" s="2786"/>
      <c r="AK32" s="2786"/>
      <c r="AL32" s="2786"/>
      <c r="AM32" s="2784"/>
      <c r="AN32" s="2784"/>
      <c r="AO32" s="2784"/>
      <c r="AP32" s="404"/>
      <c r="AQ32" s="404"/>
      <c r="AR32" s="404"/>
      <c r="AS32" s="404"/>
      <c r="AT32" s="404"/>
      <c r="AU32" s="404"/>
      <c r="AV32" s="404"/>
      <c r="AW32" s="404"/>
      <c r="AX32" s="404"/>
      <c r="BB32" s="407"/>
      <c r="BC32" s="407"/>
      <c r="BD32" s="407" t="s">
        <v>1389</v>
      </c>
      <c r="BE32" s="408"/>
      <c r="BF32" s="408"/>
    </row>
    <row r="33" spans="1:58" s="409" customFormat="1" ht="15" customHeight="1">
      <c r="A33" s="2783"/>
      <c r="B33" s="2783"/>
      <c r="C33" s="2783"/>
      <c r="D33" s="2783"/>
      <c r="E33" s="2786"/>
      <c r="F33" s="2786"/>
      <c r="G33" s="2786"/>
      <c r="H33" s="2786"/>
      <c r="I33" s="2786"/>
      <c r="J33" s="2786"/>
      <c r="K33" s="2786"/>
      <c r="L33" s="2786"/>
      <c r="M33" s="2786"/>
      <c r="N33" s="2786"/>
      <c r="O33" s="2786"/>
      <c r="P33" s="2786"/>
      <c r="Q33" s="2786"/>
      <c r="R33" s="2786"/>
      <c r="S33" s="2786"/>
      <c r="T33" s="2786"/>
      <c r="U33" s="2786"/>
      <c r="V33" s="2786"/>
      <c r="W33" s="2786"/>
      <c r="X33" s="2786"/>
      <c r="Y33" s="2786"/>
      <c r="Z33" s="2786"/>
      <c r="AA33" s="2786"/>
      <c r="AB33" s="2786"/>
      <c r="AC33" s="2786"/>
      <c r="AD33" s="2786"/>
      <c r="AE33" s="2786"/>
      <c r="AF33" s="2786"/>
      <c r="AG33" s="2786"/>
      <c r="AH33" s="2786"/>
      <c r="AI33" s="2786"/>
      <c r="AJ33" s="2786"/>
      <c r="AK33" s="2786"/>
      <c r="AL33" s="2786"/>
      <c r="AM33" s="2784"/>
      <c r="AN33" s="2784"/>
      <c r="AO33" s="2784"/>
      <c r="AP33" s="404"/>
      <c r="AQ33" s="404"/>
      <c r="AR33" s="404"/>
      <c r="AS33" s="404"/>
      <c r="AT33" s="404"/>
      <c r="AU33" s="404"/>
      <c r="AV33" s="404"/>
      <c r="AW33" s="404"/>
      <c r="AX33" s="404"/>
      <c r="BB33" s="407"/>
      <c r="BC33" s="407"/>
      <c r="BD33" s="407" t="s">
        <v>1390</v>
      </c>
      <c r="BE33" s="408"/>
      <c r="BF33" s="408"/>
    </row>
    <row r="34" spans="1:58" s="409" customFormat="1" ht="15" customHeight="1">
      <c r="A34" s="2783"/>
      <c r="B34" s="2783"/>
      <c r="C34" s="2783"/>
      <c r="D34" s="2783"/>
      <c r="E34" s="2786"/>
      <c r="F34" s="2786"/>
      <c r="G34" s="2786"/>
      <c r="H34" s="2786"/>
      <c r="I34" s="2786"/>
      <c r="J34" s="2786"/>
      <c r="K34" s="2786"/>
      <c r="L34" s="2786"/>
      <c r="M34" s="2786"/>
      <c r="N34" s="2786"/>
      <c r="O34" s="2786"/>
      <c r="P34" s="2786"/>
      <c r="Q34" s="2786"/>
      <c r="R34" s="2786"/>
      <c r="S34" s="2786"/>
      <c r="T34" s="2786"/>
      <c r="U34" s="2786"/>
      <c r="V34" s="2786"/>
      <c r="W34" s="2786"/>
      <c r="X34" s="2786"/>
      <c r="Y34" s="2786"/>
      <c r="Z34" s="2786"/>
      <c r="AA34" s="2786"/>
      <c r="AB34" s="2786"/>
      <c r="AC34" s="2786"/>
      <c r="AD34" s="2786"/>
      <c r="AE34" s="2786"/>
      <c r="AF34" s="2786"/>
      <c r="AG34" s="2786"/>
      <c r="AH34" s="2786"/>
      <c r="AI34" s="2786"/>
      <c r="AJ34" s="2786"/>
      <c r="AK34" s="2786"/>
      <c r="AL34" s="2786"/>
      <c r="AM34" s="2784"/>
      <c r="AN34" s="2784"/>
      <c r="AO34" s="2784"/>
      <c r="AP34" s="404"/>
      <c r="AQ34" s="404"/>
      <c r="AR34" s="404"/>
      <c r="AS34" s="404"/>
      <c r="AT34" s="404"/>
      <c r="AU34" s="404"/>
      <c r="AV34" s="404"/>
      <c r="AW34" s="404"/>
      <c r="AX34" s="404"/>
      <c r="BB34" s="419"/>
      <c r="BC34" s="419"/>
      <c r="BD34" s="419"/>
      <c r="BE34" s="408"/>
      <c r="BF34" s="408"/>
    </row>
    <row r="35" spans="1:58" s="409" customFormat="1" ht="15" customHeight="1">
      <c r="A35" s="2783"/>
      <c r="B35" s="2783"/>
      <c r="C35" s="2783"/>
      <c r="D35" s="2783"/>
      <c r="E35" s="2786"/>
      <c r="F35" s="2786"/>
      <c r="G35" s="2786"/>
      <c r="H35" s="2786"/>
      <c r="I35" s="2786"/>
      <c r="J35" s="2786"/>
      <c r="K35" s="2786"/>
      <c r="L35" s="2786"/>
      <c r="M35" s="2786"/>
      <c r="N35" s="2786"/>
      <c r="O35" s="2786"/>
      <c r="P35" s="2786"/>
      <c r="Q35" s="2786"/>
      <c r="R35" s="2786"/>
      <c r="S35" s="2786"/>
      <c r="T35" s="2786"/>
      <c r="U35" s="2786"/>
      <c r="V35" s="2786"/>
      <c r="W35" s="2786"/>
      <c r="X35" s="2786"/>
      <c r="Y35" s="2786"/>
      <c r="Z35" s="2786"/>
      <c r="AA35" s="2786"/>
      <c r="AB35" s="2786"/>
      <c r="AC35" s="2786"/>
      <c r="AD35" s="2786"/>
      <c r="AE35" s="2786"/>
      <c r="AF35" s="2786"/>
      <c r="AG35" s="2786"/>
      <c r="AH35" s="2786"/>
      <c r="AI35" s="2786"/>
      <c r="AJ35" s="2786"/>
      <c r="AK35" s="2786"/>
      <c r="AL35" s="2786"/>
      <c r="AM35" s="2784"/>
      <c r="AN35" s="2784"/>
      <c r="AO35" s="2784"/>
      <c r="AP35" s="404"/>
      <c r="AQ35" s="404"/>
      <c r="AR35" s="404"/>
      <c r="AS35" s="404"/>
      <c r="AT35" s="404"/>
      <c r="AU35" s="404"/>
      <c r="AV35" s="404"/>
      <c r="AW35" s="404"/>
      <c r="AX35" s="404"/>
      <c r="BB35" s="419"/>
      <c r="BC35" s="419"/>
      <c r="BD35" s="419"/>
      <c r="BE35" s="408"/>
      <c r="BF35" s="408"/>
    </row>
    <row r="36" spans="1:58" s="409" customFormat="1" ht="15" customHeight="1">
      <c r="A36" s="2783"/>
      <c r="B36" s="2783"/>
      <c r="C36" s="2783"/>
      <c r="D36" s="2783"/>
      <c r="E36" s="2786"/>
      <c r="F36" s="2786"/>
      <c r="G36" s="2786"/>
      <c r="H36" s="2786"/>
      <c r="I36" s="2786"/>
      <c r="J36" s="2786"/>
      <c r="K36" s="2786"/>
      <c r="L36" s="2786"/>
      <c r="M36" s="2786"/>
      <c r="N36" s="2786"/>
      <c r="O36" s="2786"/>
      <c r="P36" s="2786"/>
      <c r="Q36" s="2786"/>
      <c r="R36" s="2786"/>
      <c r="S36" s="2786"/>
      <c r="T36" s="2786"/>
      <c r="U36" s="2786"/>
      <c r="V36" s="2786"/>
      <c r="W36" s="2786"/>
      <c r="X36" s="2786"/>
      <c r="Y36" s="2786"/>
      <c r="Z36" s="2786"/>
      <c r="AA36" s="2786"/>
      <c r="AB36" s="2786"/>
      <c r="AC36" s="2786"/>
      <c r="AD36" s="2786"/>
      <c r="AE36" s="2786"/>
      <c r="AF36" s="2786"/>
      <c r="AG36" s="2786"/>
      <c r="AH36" s="2786"/>
      <c r="AI36" s="2786"/>
      <c r="AJ36" s="2786"/>
      <c r="AK36" s="2786"/>
      <c r="AL36" s="2786"/>
      <c r="AM36" s="2784"/>
      <c r="AN36" s="2784"/>
      <c r="AO36" s="2784"/>
      <c r="AP36" s="404"/>
      <c r="AQ36" s="404"/>
      <c r="AR36" s="404"/>
      <c r="AS36" s="404"/>
      <c r="AT36" s="404"/>
      <c r="AU36" s="404"/>
      <c r="AV36" s="404"/>
      <c r="AW36" s="404"/>
      <c r="AX36" s="404"/>
      <c r="BB36" s="419"/>
      <c r="BC36" s="419"/>
      <c r="BD36" s="419"/>
      <c r="BE36" s="408"/>
      <c r="BF36" s="408"/>
    </row>
    <row r="37" spans="1:58" s="409" customFormat="1" ht="15" customHeight="1">
      <c r="A37" s="2783"/>
      <c r="B37" s="2783"/>
      <c r="C37" s="2783"/>
      <c r="D37" s="2783"/>
      <c r="E37" s="2786"/>
      <c r="F37" s="2786"/>
      <c r="G37" s="2786"/>
      <c r="H37" s="2786"/>
      <c r="I37" s="2786"/>
      <c r="J37" s="2786"/>
      <c r="K37" s="2786"/>
      <c r="L37" s="2786"/>
      <c r="M37" s="2786"/>
      <c r="N37" s="2786"/>
      <c r="O37" s="2786"/>
      <c r="P37" s="2786"/>
      <c r="Q37" s="2786"/>
      <c r="R37" s="2786"/>
      <c r="S37" s="2786"/>
      <c r="T37" s="2786"/>
      <c r="U37" s="2786"/>
      <c r="V37" s="2786"/>
      <c r="W37" s="2786"/>
      <c r="X37" s="2786"/>
      <c r="Y37" s="2786"/>
      <c r="Z37" s="2786"/>
      <c r="AA37" s="2786"/>
      <c r="AB37" s="2786"/>
      <c r="AC37" s="2786"/>
      <c r="AD37" s="2786"/>
      <c r="AE37" s="2786"/>
      <c r="AF37" s="2786"/>
      <c r="AG37" s="2786"/>
      <c r="AH37" s="2786"/>
      <c r="AI37" s="2786"/>
      <c r="AJ37" s="2786"/>
      <c r="AK37" s="2786"/>
      <c r="AL37" s="2786"/>
      <c r="AM37" s="2784"/>
      <c r="AN37" s="2784"/>
      <c r="AO37" s="2784"/>
      <c r="AP37" s="404"/>
      <c r="AQ37" s="404"/>
      <c r="AR37" s="404"/>
      <c r="AS37" s="404"/>
      <c r="AT37" s="404"/>
      <c r="AU37" s="404"/>
      <c r="AV37" s="404"/>
      <c r="AW37" s="404"/>
      <c r="AX37" s="404"/>
      <c r="BB37" s="419"/>
      <c r="BC37" s="419"/>
      <c r="BD37" s="419"/>
      <c r="BE37" s="408"/>
      <c r="BF37" s="408"/>
    </row>
    <row r="38" spans="1:58" s="409" customFormat="1" ht="15" customHeight="1">
      <c r="A38" s="2783"/>
      <c r="B38" s="2783"/>
      <c r="C38" s="2783"/>
      <c r="D38" s="2783"/>
      <c r="E38" s="2786"/>
      <c r="F38" s="2786"/>
      <c r="G38" s="2786"/>
      <c r="H38" s="2786"/>
      <c r="I38" s="2786"/>
      <c r="J38" s="2786"/>
      <c r="K38" s="2786"/>
      <c r="L38" s="2786"/>
      <c r="M38" s="2786"/>
      <c r="N38" s="2786"/>
      <c r="O38" s="2786"/>
      <c r="P38" s="2786"/>
      <c r="Q38" s="2786"/>
      <c r="R38" s="2786"/>
      <c r="S38" s="2786"/>
      <c r="T38" s="2786"/>
      <c r="U38" s="2786"/>
      <c r="V38" s="2786"/>
      <c r="W38" s="2786"/>
      <c r="X38" s="2786"/>
      <c r="Y38" s="2786"/>
      <c r="Z38" s="2786"/>
      <c r="AA38" s="2786"/>
      <c r="AB38" s="2786"/>
      <c r="AC38" s="2786"/>
      <c r="AD38" s="2786"/>
      <c r="AE38" s="2786"/>
      <c r="AF38" s="2786"/>
      <c r="AG38" s="2786"/>
      <c r="AH38" s="2786"/>
      <c r="AI38" s="2786"/>
      <c r="AJ38" s="2786"/>
      <c r="AK38" s="2786"/>
      <c r="AL38" s="2786"/>
      <c r="AM38" s="2784"/>
      <c r="AN38" s="2784"/>
      <c r="AO38" s="2784"/>
      <c r="AP38" s="404"/>
      <c r="AQ38" s="404"/>
      <c r="AR38" s="404"/>
      <c r="AS38" s="404"/>
      <c r="AT38" s="404"/>
      <c r="AU38" s="404"/>
      <c r="AV38" s="404"/>
      <c r="AW38" s="404"/>
      <c r="AX38" s="404"/>
      <c r="BB38" s="419"/>
      <c r="BC38" s="419"/>
      <c r="BD38" s="419"/>
      <c r="BE38" s="408"/>
      <c r="BF38" s="408"/>
    </row>
    <row r="39" spans="1:58" s="409" customFormat="1" ht="15" customHeight="1">
      <c r="A39" s="2783"/>
      <c r="B39" s="2783"/>
      <c r="C39" s="2783"/>
      <c r="D39" s="2783"/>
      <c r="E39" s="2786"/>
      <c r="F39" s="2786"/>
      <c r="G39" s="2786"/>
      <c r="H39" s="2786"/>
      <c r="I39" s="2786"/>
      <c r="J39" s="2786"/>
      <c r="K39" s="2786"/>
      <c r="L39" s="2786"/>
      <c r="M39" s="2786"/>
      <c r="N39" s="2786"/>
      <c r="O39" s="2786"/>
      <c r="P39" s="2786"/>
      <c r="Q39" s="2786"/>
      <c r="R39" s="2786"/>
      <c r="S39" s="2786"/>
      <c r="T39" s="2786"/>
      <c r="U39" s="2786"/>
      <c r="V39" s="2786"/>
      <c r="W39" s="2786"/>
      <c r="X39" s="2786"/>
      <c r="Y39" s="2786"/>
      <c r="Z39" s="2786"/>
      <c r="AA39" s="2786"/>
      <c r="AB39" s="2786"/>
      <c r="AC39" s="2786"/>
      <c r="AD39" s="2786"/>
      <c r="AE39" s="2786"/>
      <c r="AF39" s="2786"/>
      <c r="AG39" s="2786"/>
      <c r="AH39" s="2786"/>
      <c r="AI39" s="2786"/>
      <c r="AJ39" s="2786"/>
      <c r="AK39" s="2786"/>
      <c r="AL39" s="2786"/>
      <c r="AM39" s="2784"/>
      <c r="AN39" s="2784"/>
      <c r="AO39" s="2784"/>
      <c r="AP39" s="404"/>
      <c r="AQ39" s="404"/>
      <c r="AR39" s="404"/>
      <c r="AS39" s="404"/>
      <c r="AT39" s="404"/>
      <c r="AU39" s="404"/>
      <c r="AV39" s="404"/>
      <c r="AW39" s="404"/>
      <c r="AX39" s="404"/>
      <c r="BB39" s="419"/>
      <c r="BC39" s="419"/>
      <c r="BD39" s="419"/>
      <c r="BE39" s="408"/>
      <c r="BF39" s="408"/>
    </row>
    <row r="40" spans="1:58" s="409" customFormat="1" ht="15" customHeight="1">
      <c r="A40" s="2783"/>
      <c r="B40" s="2783"/>
      <c r="C40" s="2783"/>
      <c r="D40" s="2783"/>
      <c r="E40" s="2786"/>
      <c r="F40" s="2786"/>
      <c r="G40" s="2786"/>
      <c r="H40" s="2786"/>
      <c r="I40" s="2786"/>
      <c r="J40" s="2786"/>
      <c r="K40" s="2786"/>
      <c r="L40" s="2786"/>
      <c r="M40" s="2786"/>
      <c r="N40" s="2786"/>
      <c r="O40" s="2786"/>
      <c r="P40" s="2786"/>
      <c r="Q40" s="2786"/>
      <c r="R40" s="2786"/>
      <c r="S40" s="2786"/>
      <c r="T40" s="2786"/>
      <c r="U40" s="2786"/>
      <c r="V40" s="2786"/>
      <c r="W40" s="2786"/>
      <c r="X40" s="2786"/>
      <c r="Y40" s="2786"/>
      <c r="Z40" s="2786"/>
      <c r="AA40" s="2786"/>
      <c r="AB40" s="2786"/>
      <c r="AC40" s="2786"/>
      <c r="AD40" s="2786"/>
      <c r="AE40" s="2786"/>
      <c r="AF40" s="2786"/>
      <c r="AG40" s="2786"/>
      <c r="AH40" s="2786"/>
      <c r="AI40" s="2786"/>
      <c r="AJ40" s="2786"/>
      <c r="AK40" s="2786"/>
      <c r="AL40" s="2786"/>
      <c r="AM40" s="2784"/>
      <c r="AN40" s="2784"/>
      <c r="AO40" s="2784"/>
      <c r="AP40" s="404"/>
      <c r="AQ40" s="404"/>
      <c r="AR40" s="404"/>
      <c r="AS40" s="404"/>
      <c r="AT40" s="404"/>
      <c r="AU40" s="404"/>
      <c r="AV40" s="404"/>
      <c r="AW40" s="404"/>
      <c r="AX40" s="404"/>
      <c r="BB40" s="419"/>
      <c r="BC40" s="419"/>
      <c r="BD40" s="419"/>
      <c r="BE40" s="408"/>
      <c r="BF40" s="408"/>
    </row>
    <row r="41" spans="1:58" s="409" customFormat="1" ht="15" customHeight="1">
      <c r="A41" s="2783"/>
      <c r="B41" s="2783"/>
      <c r="C41" s="2783"/>
      <c r="D41" s="2783"/>
      <c r="E41" s="2786"/>
      <c r="F41" s="2786"/>
      <c r="G41" s="2786"/>
      <c r="H41" s="2786"/>
      <c r="I41" s="2786"/>
      <c r="J41" s="2786"/>
      <c r="K41" s="2786"/>
      <c r="L41" s="2786"/>
      <c r="M41" s="2786"/>
      <c r="N41" s="2786"/>
      <c r="O41" s="2786"/>
      <c r="P41" s="2786"/>
      <c r="Q41" s="2786"/>
      <c r="R41" s="2786"/>
      <c r="S41" s="2786"/>
      <c r="T41" s="2786"/>
      <c r="U41" s="2786"/>
      <c r="V41" s="2786"/>
      <c r="W41" s="2786"/>
      <c r="X41" s="2786"/>
      <c r="Y41" s="2786"/>
      <c r="Z41" s="2786"/>
      <c r="AA41" s="2786"/>
      <c r="AB41" s="2786"/>
      <c r="AC41" s="2786"/>
      <c r="AD41" s="2786"/>
      <c r="AE41" s="2786"/>
      <c r="AF41" s="2786"/>
      <c r="AG41" s="2786"/>
      <c r="AH41" s="2786"/>
      <c r="AI41" s="2786"/>
      <c r="AJ41" s="2786"/>
      <c r="AK41" s="2786"/>
      <c r="AL41" s="2786"/>
      <c r="AM41" s="2784"/>
      <c r="AN41" s="2784"/>
      <c r="AO41" s="2784"/>
      <c r="AP41" s="404"/>
      <c r="AQ41" s="404"/>
      <c r="AR41" s="404"/>
      <c r="AS41" s="404"/>
      <c r="AT41" s="404"/>
      <c r="AU41" s="404"/>
      <c r="AV41" s="404"/>
      <c r="AW41" s="404"/>
      <c r="AX41" s="404"/>
      <c r="BB41" s="419"/>
      <c r="BC41" s="419"/>
      <c r="BD41" s="419"/>
      <c r="BE41" s="408"/>
      <c r="BF41" s="408"/>
    </row>
    <row r="42" spans="1:58" s="409" customFormat="1" ht="15" customHeight="1">
      <c r="A42" s="2783"/>
      <c r="B42" s="2783"/>
      <c r="C42" s="2783"/>
      <c r="D42" s="2783"/>
      <c r="E42" s="2786"/>
      <c r="F42" s="2786"/>
      <c r="G42" s="2786"/>
      <c r="H42" s="2786"/>
      <c r="I42" s="2786"/>
      <c r="J42" s="2786"/>
      <c r="K42" s="2786"/>
      <c r="L42" s="2786"/>
      <c r="M42" s="2786"/>
      <c r="N42" s="2786"/>
      <c r="O42" s="2786"/>
      <c r="P42" s="2786"/>
      <c r="Q42" s="2786"/>
      <c r="R42" s="2786"/>
      <c r="S42" s="2786"/>
      <c r="T42" s="2786"/>
      <c r="U42" s="2786"/>
      <c r="V42" s="2786"/>
      <c r="W42" s="2786"/>
      <c r="X42" s="2786"/>
      <c r="Y42" s="2786"/>
      <c r="Z42" s="2786"/>
      <c r="AA42" s="2786"/>
      <c r="AB42" s="2786"/>
      <c r="AC42" s="2786"/>
      <c r="AD42" s="2786"/>
      <c r="AE42" s="2786"/>
      <c r="AF42" s="2786"/>
      <c r="AG42" s="2786"/>
      <c r="AH42" s="2786"/>
      <c r="AI42" s="2786"/>
      <c r="AJ42" s="2786"/>
      <c r="AK42" s="2786"/>
      <c r="AL42" s="2786"/>
      <c r="AM42" s="2784"/>
      <c r="AN42" s="2784"/>
      <c r="AO42" s="2784"/>
      <c r="AP42" s="404"/>
      <c r="AQ42" s="404"/>
      <c r="AR42" s="404"/>
      <c r="AS42" s="404"/>
      <c r="AT42" s="404"/>
      <c r="AU42" s="404"/>
      <c r="AV42" s="404"/>
      <c r="AW42" s="404"/>
      <c r="AX42" s="404"/>
      <c r="BB42" s="419"/>
      <c r="BC42" s="419"/>
      <c r="BD42" s="419"/>
      <c r="BE42" s="408"/>
      <c r="BF42" s="408"/>
    </row>
    <row r="43" spans="1:58" s="409" customFormat="1" ht="15" customHeight="1">
      <c r="A43" s="2783"/>
      <c r="B43" s="2783"/>
      <c r="C43" s="2783"/>
      <c r="D43" s="2783"/>
      <c r="E43" s="2786"/>
      <c r="F43" s="2786"/>
      <c r="G43" s="2786"/>
      <c r="H43" s="2786"/>
      <c r="I43" s="2786"/>
      <c r="J43" s="2786"/>
      <c r="K43" s="2786"/>
      <c r="L43" s="2786"/>
      <c r="M43" s="2786"/>
      <c r="N43" s="2786"/>
      <c r="O43" s="2786"/>
      <c r="P43" s="2786"/>
      <c r="Q43" s="2786"/>
      <c r="R43" s="2786"/>
      <c r="S43" s="2786"/>
      <c r="T43" s="2786"/>
      <c r="U43" s="2786"/>
      <c r="V43" s="2786"/>
      <c r="W43" s="2786"/>
      <c r="X43" s="2786"/>
      <c r="Y43" s="2786"/>
      <c r="Z43" s="2786"/>
      <c r="AA43" s="2786"/>
      <c r="AB43" s="2786"/>
      <c r="AC43" s="2786"/>
      <c r="AD43" s="2786"/>
      <c r="AE43" s="2786"/>
      <c r="AF43" s="2786"/>
      <c r="AG43" s="2786"/>
      <c r="AH43" s="2786"/>
      <c r="AI43" s="2786"/>
      <c r="AJ43" s="2786"/>
      <c r="AK43" s="2786"/>
      <c r="AL43" s="2786"/>
      <c r="AM43" s="2784"/>
      <c r="AN43" s="2784"/>
      <c r="AO43" s="2784"/>
      <c r="AP43" s="404"/>
      <c r="AQ43" s="404"/>
      <c r="AR43" s="404"/>
      <c r="AS43" s="404"/>
      <c r="AT43" s="404"/>
      <c r="AU43" s="404"/>
      <c r="AV43" s="404"/>
      <c r="AW43" s="404"/>
      <c r="AX43" s="404"/>
      <c r="BB43" s="419"/>
      <c r="BC43" s="419"/>
      <c r="BD43" s="419"/>
      <c r="BE43" s="408"/>
      <c r="BF43" s="408"/>
    </row>
    <row r="44" spans="1:58" s="409" customFormat="1" ht="15" customHeight="1">
      <c r="A44" s="2783"/>
      <c r="B44" s="2783"/>
      <c r="C44" s="2783"/>
      <c r="D44" s="2783"/>
      <c r="E44" s="2786"/>
      <c r="F44" s="2786"/>
      <c r="G44" s="2786"/>
      <c r="H44" s="2786"/>
      <c r="I44" s="2786"/>
      <c r="J44" s="2786"/>
      <c r="K44" s="2786"/>
      <c r="L44" s="2786"/>
      <c r="M44" s="2786"/>
      <c r="N44" s="2786"/>
      <c r="O44" s="2786"/>
      <c r="P44" s="2786"/>
      <c r="Q44" s="2786"/>
      <c r="R44" s="2786"/>
      <c r="S44" s="2786"/>
      <c r="T44" s="2786"/>
      <c r="U44" s="2786"/>
      <c r="V44" s="2786"/>
      <c r="W44" s="2786"/>
      <c r="X44" s="2786"/>
      <c r="Y44" s="2786"/>
      <c r="Z44" s="2786"/>
      <c r="AA44" s="2786"/>
      <c r="AB44" s="2786"/>
      <c r="AC44" s="2786"/>
      <c r="AD44" s="2786"/>
      <c r="AE44" s="2786"/>
      <c r="AF44" s="2786"/>
      <c r="AG44" s="2786"/>
      <c r="AH44" s="2786"/>
      <c r="AI44" s="2786"/>
      <c r="AJ44" s="2786"/>
      <c r="AK44" s="2786"/>
      <c r="AL44" s="2786"/>
      <c r="AM44" s="2784"/>
      <c r="AN44" s="2784"/>
      <c r="AO44" s="2784"/>
      <c r="AP44" s="404"/>
      <c r="AQ44" s="404"/>
      <c r="AR44" s="404"/>
      <c r="AS44" s="404"/>
      <c r="AT44" s="404"/>
      <c r="AU44" s="404"/>
      <c r="AV44" s="404"/>
      <c r="AW44" s="404"/>
      <c r="AX44" s="404"/>
      <c r="BB44" s="419"/>
      <c r="BC44" s="419"/>
      <c r="BD44" s="419"/>
      <c r="BE44" s="408"/>
      <c r="BF44" s="408"/>
    </row>
    <row r="45" spans="1:58" s="409" customFormat="1" ht="15" customHeight="1">
      <c r="A45" s="2783"/>
      <c r="B45" s="2783"/>
      <c r="C45" s="2783"/>
      <c r="D45" s="2783"/>
      <c r="E45" s="2786"/>
      <c r="F45" s="2786"/>
      <c r="G45" s="2786"/>
      <c r="H45" s="2786"/>
      <c r="I45" s="2786"/>
      <c r="J45" s="2786"/>
      <c r="K45" s="2786"/>
      <c r="L45" s="2786"/>
      <c r="M45" s="2786"/>
      <c r="N45" s="2786"/>
      <c r="O45" s="2786"/>
      <c r="P45" s="2786"/>
      <c r="Q45" s="2786"/>
      <c r="R45" s="2786"/>
      <c r="S45" s="2786"/>
      <c r="T45" s="2786"/>
      <c r="U45" s="2786"/>
      <c r="V45" s="2786"/>
      <c r="W45" s="2786"/>
      <c r="X45" s="2786"/>
      <c r="Y45" s="2786"/>
      <c r="Z45" s="2786"/>
      <c r="AA45" s="2786"/>
      <c r="AB45" s="2786"/>
      <c r="AC45" s="2786"/>
      <c r="AD45" s="2786"/>
      <c r="AE45" s="2786"/>
      <c r="AF45" s="2786"/>
      <c r="AG45" s="2786"/>
      <c r="AH45" s="2786"/>
      <c r="AI45" s="2786"/>
      <c r="AJ45" s="2786"/>
      <c r="AK45" s="2786"/>
      <c r="AL45" s="2786"/>
      <c r="AM45" s="2784"/>
      <c r="AN45" s="2784"/>
      <c r="AO45" s="2784"/>
      <c r="AP45" s="404"/>
      <c r="AQ45" s="404"/>
      <c r="AR45" s="404"/>
      <c r="AS45" s="404"/>
      <c r="AT45" s="404"/>
      <c r="AU45" s="404"/>
      <c r="AV45" s="404"/>
      <c r="AW45" s="404"/>
      <c r="AX45" s="404"/>
      <c r="BB45" s="419"/>
      <c r="BC45" s="419"/>
      <c r="BD45" s="419"/>
      <c r="BE45" s="408"/>
      <c r="BF45" s="408"/>
    </row>
    <row r="46" spans="1:58" s="409" customFormat="1" ht="15" customHeight="1">
      <c r="A46" s="2783"/>
      <c r="B46" s="2783"/>
      <c r="C46" s="2783"/>
      <c r="D46" s="2783"/>
      <c r="E46" s="2786"/>
      <c r="F46" s="2786"/>
      <c r="G46" s="2786"/>
      <c r="H46" s="2786"/>
      <c r="I46" s="2786"/>
      <c r="J46" s="2786"/>
      <c r="K46" s="2786"/>
      <c r="L46" s="2786"/>
      <c r="M46" s="2786"/>
      <c r="N46" s="2786"/>
      <c r="O46" s="2786"/>
      <c r="P46" s="2786"/>
      <c r="Q46" s="2786"/>
      <c r="R46" s="2786"/>
      <c r="S46" s="2786"/>
      <c r="T46" s="2786"/>
      <c r="U46" s="2786"/>
      <c r="V46" s="2786"/>
      <c r="W46" s="2786"/>
      <c r="X46" s="2786"/>
      <c r="Y46" s="2786"/>
      <c r="Z46" s="2786"/>
      <c r="AA46" s="2786"/>
      <c r="AB46" s="2786"/>
      <c r="AC46" s="2786"/>
      <c r="AD46" s="2786"/>
      <c r="AE46" s="2786"/>
      <c r="AF46" s="2786"/>
      <c r="AG46" s="2786"/>
      <c r="AH46" s="2786"/>
      <c r="AI46" s="2786"/>
      <c r="AJ46" s="2786"/>
      <c r="AK46" s="2786"/>
      <c r="AL46" s="2786"/>
      <c r="AM46" s="2784"/>
      <c r="AN46" s="2784"/>
      <c r="AO46" s="2784"/>
      <c r="AP46" s="404"/>
      <c r="AQ46" s="404"/>
      <c r="AR46" s="404"/>
      <c r="AS46" s="404"/>
      <c r="AT46" s="404"/>
      <c r="AU46" s="404"/>
      <c r="AV46" s="404"/>
      <c r="AW46" s="404"/>
      <c r="AX46" s="404"/>
      <c r="BB46" s="419"/>
      <c r="BC46" s="419"/>
      <c r="BD46" s="419"/>
      <c r="BE46" s="408"/>
      <c r="BF46" s="408"/>
    </row>
    <row r="47" spans="1:58" s="409" customFormat="1" ht="15" customHeight="1">
      <c r="A47" s="2783"/>
      <c r="B47" s="2783"/>
      <c r="C47" s="2783"/>
      <c r="D47" s="2783"/>
      <c r="E47" s="2786"/>
      <c r="F47" s="2786"/>
      <c r="G47" s="2786"/>
      <c r="H47" s="2786"/>
      <c r="I47" s="2786"/>
      <c r="J47" s="2786"/>
      <c r="K47" s="2786"/>
      <c r="L47" s="2786"/>
      <c r="M47" s="2786"/>
      <c r="N47" s="2786"/>
      <c r="O47" s="2786"/>
      <c r="P47" s="2786"/>
      <c r="Q47" s="2786"/>
      <c r="R47" s="2786"/>
      <c r="S47" s="2786"/>
      <c r="T47" s="2786"/>
      <c r="U47" s="2786"/>
      <c r="V47" s="2786"/>
      <c r="W47" s="2786"/>
      <c r="X47" s="2786"/>
      <c r="Y47" s="2786"/>
      <c r="Z47" s="2786"/>
      <c r="AA47" s="2786"/>
      <c r="AB47" s="2786"/>
      <c r="AC47" s="2786"/>
      <c r="AD47" s="2786"/>
      <c r="AE47" s="2786"/>
      <c r="AF47" s="2786"/>
      <c r="AG47" s="2786"/>
      <c r="AH47" s="2786"/>
      <c r="AI47" s="2786"/>
      <c r="AJ47" s="2786"/>
      <c r="AK47" s="2786"/>
      <c r="AL47" s="2786"/>
      <c r="AM47" s="2784"/>
      <c r="AN47" s="2784"/>
      <c r="AO47" s="2784"/>
      <c r="AP47" s="404"/>
      <c r="AQ47" s="404"/>
      <c r="AR47" s="404"/>
      <c r="AS47" s="404"/>
      <c r="AT47" s="404"/>
      <c r="AU47" s="404"/>
      <c r="AV47" s="404"/>
      <c r="AW47" s="404"/>
      <c r="AX47" s="404"/>
      <c r="BB47" s="419"/>
      <c r="BC47" s="419"/>
      <c r="BD47" s="419"/>
      <c r="BE47" s="408"/>
      <c r="BF47" s="408"/>
    </row>
    <row r="48" spans="1:58" s="409" customFormat="1" ht="15" customHeight="1">
      <c r="A48" s="2783"/>
      <c r="B48" s="2783"/>
      <c r="C48" s="2783"/>
      <c r="D48" s="2783"/>
      <c r="E48" s="2786"/>
      <c r="F48" s="2786"/>
      <c r="G48" s="2786"/>
      <c r="H48" s="2786"/>
      <c r="I48" s="2786"/>
      <c r="J48" s="2786"/>
      <c r="K48" s="2786"/>
      <c r="L48" s="2786"/>
      <c r="M48" s="2786"/>
      <c r="N48" s="2786"/>
      <c r="O48" s="2786"/>
      <c r="P48" s="2786"/>
      <c r="Q48" s="2786"/>
      <c r="R48" s="2786"/>
      <c r="S48" s="2786"/>
      <c r="T48" s="2786"/>
      <c r="U48" s="2786"/>
      <c r="V48" s="2786"/>
      <c r="W48" s="2786"/>
      <c r="X48" s="2786"/>
      <c r="Y48" s="2786"/>
      <c r="Z48" s="2786"/>
      <c r="AA48" s="2786"/>
      <c r="AB48" s="2786"/>
      <c r="AC48" s="2786"/>
      <c r="AD48" s="2786"/>
      <c r="AE48" s="2786"/>
      <c r="AF48" s="2786"/>
      <c r="AG48" s="2786"/>
      <c r="AH48" s="2786"/>
      <c r="AI48" s="2786"/>
      <c r="AJ48" s="2786"/>
      <c r="AK48" s="2786"/>
      <c r="AL48" s="2786"/>
      <c r="AM48" s="2784"/>
      <c r="AN48" s="2784"/>
      <c r="AO48" s="2784"/>
      <c r="AP48" s="404"/>
      <c r="AQ48" s="404"/>
      <c r="AR48" s="404"/>
      <c r="AS48" s="404"/>
      <c r="AT48" s="404"/>
      <c r="AU48" s="404"/>
      <c r="AV48" s="404"/>
      <c r="AW48" s="404"/>
      <c r="AX48" s="404"/>
      <c r="BB48" s="419"/>
      <c r="BC48" s="419"/>
      <c r="BD48" s="419"/>
      <c r="BE48" s="408"/>
      <c r="BF48" s="408"/>
    </row>
    <row r="49" spans="1:58" s="409" customFormat="1" ht="15" customHeight="1">
      <c r="A49" s="2783"/>
      <c r="B49" s="2783"/>
      <c r="C49" s="2783"/>
      <c r="D49" s="2783"/>
      <c r="E49" s="2786"/>
      <c r="F49" s="2786"/>
      <c r="G49" s="2786"/>
      <c r="H49" s="2786"/>
      <c r="I49" s="2786"/>
      <c r="J49" s="2786"/>
      <c r="K49" s="2786"/>
      <c r="L49" s="2786"/>
      <c r="M49" s="2786"/>
      <c r="N49" s="2786"/>
      <c r="O49" s="2786"/>
      <c r="P49" s="2786"/>
      <c r="Q49" s="2786"/>
      <c r="R49" s="2786"/>
      <c r="S49" s="2786"/>
      <c r="T49" s="2786"/>
      <c r="U49" s="2786"/>
      <c r="V49" s="2786"/>
      <c r="W49" s="2786"/>
      <c r="X49" s="2786"/>
      <c r="Y49" s="2786"/>
      <c r="Z49" s="2786"/>
      <c r="AA49" s="2786"/>
      <c r="AB49" s="2786"/>
      <c r="AC49" s="2786"/>
      <c r="AD49" s="2786"/>
      <c r="AE49" s="2786"/>
      <c r="AF49" s="2786"/>
      <c r="AG49" s="2786"/>
      <c r="AH49" s="2786"/>
      <c r="AI49" s="2786"/>
      <c r="AJ49" s="2786"/>
      <c r="AK49" s="2786"/>
      <c r="AL49" s="2786"/>
      <c r="AM49" s="2784"/>
      <c r="AN49" s="2784"/>
      <c r="AO49" s="2784"/>
      <c r="AP49" s="404"/>
      <c r="AQ49" s="404"/>
      <c r="AR49" s="404"/>
      <c r="AS49" s="404"/>
      <c r="AT49" s="404"/>
      <c r="AU49" s="404"/>
      <c r="AV49" s="404"/>
      <c r="AW49" s="404"/>
      <c r="AX49" s="404"/>
      <c r="BB49" s="419"/>
      <c r="BC49" s="419"/>
      <c r="BD49" s="419"/>
      <c r="BE49" s="408"/>
      <c r="BF49" s="408"/>
    </row>
    <row r="50" spans="1:58" s="409" customFormat="1" ht="15" customHeight="1">
      <c r="A50" s="2783"/>
      <c r="B50" s="2783"/>
      <c r="C50" s="2783"/>
      <c r="D50" s="2783"/>
      <c r="E50" s="2786"/>
      <c r="F50" s="2786"/>
      <c r="G50" s="2786"/>
      <c r="H50" s="2786"/>
      <c r="I50" s="2786"/>
      <c r="J50" s="2786"/>
      <c r="K50" s="2786"/>
      <c r="L50" s="2786"/>
      <c r="M50" s="2786"/>
      <c r="N50" s="2786"/>
      <c r="O50" s="2786"/>
      <c r="P50" s="2786"/>
      <c r="Q50" s="2786"/>
      <c r="R50" s="2786"/>
      <c r="S50" s="2786"/>
      <c r="T50" s="2786"/>
      <c r="U50" s="2786"/>
      <c r="V50" s="2786"/>
      <c r="W50" s="2786"/>
      <c r="X50" s="2786"/>
      <c r="Y50" s="2786"/>
      <c r="Z50" s="2786"/>
      <c r="AA50" s="2786"/>
      <c r="AB50" s="2786"/>
      <c r="AC50" s="2786"/>
      <c r="AD50" s="2786"/>
      <c r="AE50" s="2786"/>
      <c r="AF50" s="2786"/>
      <c r="AG50" s="2786"/>
      <c r="AH50" s="2786"/>
      <c r="AI50" s="2786"/>
      <c r="AJ50" s="2786"/>
      <c r="AK50" s="2786"/>
      <c r="AL50" s="2786"/>
      <c r="AM50" s="2784"/>
      <c r="AN50" s="2784"/>
      <c r="AO50" s="2784"/>
      <c r="AP50" s="404"/>
      <c r="AQ50" s="404"/>
      <c r="AR50" s="404"/>
      <c r="AS50" s="404"/>
      <c r="AT50" s="404"/>
      <c r="AU50" s="404"/>
      <c r="AV50" s="404"/>
      <c r="AW50" s="404"/>
      <c r="AX50" s="404"/>
      <c r="BB50" s="419"/>
      <c r="BC50" s="419"/>
      <c r="BD50" s="419"/>
      <c r="BE50" s="408"/>
      <c r="BF50" s="408"/>
    </row>
    <row r="51" spans="1:58" ht="15" customHeight="1">
      <c r="A51" s="420"/>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c r="AJ51" s="420"/>
      <c r="AK51" s="420"/>
      <c r="AL51" s="420"/>
      <c r="AM51" s="420"/>
      <c r="AN51" s="420"/>
      <c r="AO51" s="420"/>
      <c r="AP51" s="420"/>
      <c r="AQ51" s="420"/>
      <c r="AR51" s="420"/>
      <c r="AS51" s="420"/>
      <c r="AT51" s="420"/>
      <c r="AU51" s="420"/>
      <c r="AV51" s="420"/>
      <c r="AW51" s="420"/>
      <c r="AX51" s="420"/>
    </row>
    <row r="52" spans="1:58" ht="15" hidden="1" customHeight="1">
      <c r="AQ52" s="405"/>
      <c r="AR52" s="405"/>
      <c r="AS52" s="405"/>
      <c r="AT52" s="405"/>
      <c r="AU52" s="405"/>
      <c r="AV52" s="405"/>
      <c r="AW52" s="405"/>
      <c r="AX52" s="405"/>
    </row>
    <row r="53" spans="1:58" ht="15" hidden="1" customHeight="1">
      <c r="AQ53" s="405"/>
      <c r="AR53" s="405"/>
      <c r="AS53" s="405"/>
      <c r="AT53" s="405"/>
      <c r="AU53" s="405"/>
      <c r="AV53" s="405"/>
      <c r="AW53" s="405"/>
      <c r="AX53" s="405"/>
    </row>
    <row r="54" spans="1:58" ht="15" hidden="1" customHeight="1">
      <c r="AQ54" s="405"/>
      <c r="AR54" s="405"/>
      <c r="AS54" s="405"/>
      <c r="AT54" s="405"/>
      <c r="AU54" s="405"/>
      <c r="AV54" s="405"/>
      <c r="AW54" s="405"/>
      <c r="AX54" s="405"/>
    </row>
    <row r="55" spans="1:58" ht="15" hidden="1" customHeight="1"/>
    <row r="56" spans="1:58" ht="15" hidden="1" customHeight="1">
      <c r="BB56" s="405"/>
      <c r="BC56" s="405"/>
      <c r="BD56" s="405"/>
      <c r="BE56" s="405"/>
    </row>
    <row r="57" spans="1:58" ht="15" hidden="1" customHeight="1"/>
    <row r="58" spans="1:58" ht="15" hidden="1" customHeight="1"/>
    <row r="59" spans="1:58" ht="15" hidden="1" customHeight="1"/>
    <row r="60" spans="1:58" ht="15" hidden="1" customHeight="1"/>
    <row r="61" spans="1:58" ht="15" hidden="1" customHeight="1"/>
    <row r="62" spans="1:58" ht="15" hidden="1" customHeight="1"/>
    <row r="63" spans="1:58" ht="15" hidden="1" customHeight="1"/>
    <row r="64" spans="1:58"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sheetData>
  <sheetProtection algorithmName="SHA-512" hashValue="xyPNP9oIubnpdjJ/dviU1fJXNBS+QxUMcG5KURV/0dooKCeldtW9S6ehkqmN8dDcE40/vQJi2AmUemDlMtKzEA==" saltValue="mkHZZq5wewwmouVP42+h5Q==" spinCount="100000" sheet="1" objects="1" scenarios="1" selectLockedCells="1"/>
  <mergeCells count="63">
    <mergeCell ref="E23:AL50"/>
    <mergeCell ref="E21:J21"/>
    <mergeCell ref="L21:T21"/>
    <mergeCell ref="V21:AA21"/>
    <mergeCell ref="AC21:AK21"/>
    <mergeCell ref="E22:J22"/>
    <mergeCell ref="L22:T22"/>
    <mergeCell ref="V22:AA22"/>
    <mergeCell ref="AC22:AK22"/>
    <mergeCell ref="E19:J19"/>
    <mergeCell ref="L19:T19"/>
    <mergeCell ref="V19:AA19"/>
    <mergeCell ref="AC19:AK19"/>
    <mergeCell ref="E20:J20"/>
    <mergeCell ref="L20:T20"/>
    <mergeCell ref="V20:AA20"/>
    <mergeCell ref="AC20:AK20"/>
    <mergeCell ref="E17:J17"/>
    <mergeCell ref="L17:T17"/>
    <mergeCell ref="V17:AA17"/>
    <mergeCell ref="AC17:AK17"/>
    <mergeCell ref="E18:J18"/>
    <mergeCell ref="L18:T18"/>
    <mergeCell ref="V18:AA18"/>
    <mergeCell ref="AC18:AK18"/>
    <mergeCell ref="E15:J15"/>
    <mergeCell ref="L15:T15"/>
    <mergeCell ref="V15:AA15"/>
    <mergeCell ref="AC15:AK15"/>
    <mergeCell ref="E16:J16"/>
    <mergeCell ref="L16:T16"/>
    <mergeCell ref="V16:AA16"/>
    <mergeCell ref="AC16:AK16"/>
    <mergeCell ref="E13:J13"/>
    <mergeCell ref="L13:T13"/>
    <mergeCell ref="V13:AA13"/>
    <mergeCell ref="AC13:AK13"/>
    <mergeCell ref="E14:J14"/>
    <mergeCell ref="L14:T14"/>
    <mergeCell ref="V14:AA14"/>
    <mergeCell ref="AC14:AK14"/>
    <mergeCell ref="V11:AA11"/>
    <mergeCell ref="AB11:AL11"/>
    <mergeCell ref="E12:J12"/>
    <mergeCell ref="L12:T12"/>
    <mergeCell ref="V12:AA12"/>
    <mergeCell ref="AC12:AK12"/>
    <mergeCell ref="A1:D50"/>
    <mergeCell ref="E1:AL4"/>
    <mergeCell ref="AM1:AO50"/>
    <mergeCell ref="E5:O6"/>
    <mergeCell ref="P5:AA6"/>
    <mergeCell ref="AB5:AL6"/>
    <mergeCell ref="E7:Y8"/>
    <mergeCell ref="Z7:AD8"/>
    <mergeCell ref="AE7:AG8"/>
    <mergeCell ref="AH7:AJ8"/>
    <mergeCell ref="AK7:AL8"/>
    <mergeCell ref="E9:AL9"/>
    <mergeCell ref="E10:U10"/>
    <mergeCell ref="V10:AL10"/>
    <mergeCell ref="E11:J11"/>
    <mergeCell ref="K11:U11"/>
  </mergeCells>
  <phoneticPr fontId="16"/>
  <dataValidations count="9">
    <dataValidation type="list" imeMode="hiragana" allowBlank="1" showInputMessage="1" sqref="V12:AA21" xr:uid="{00000000-0002-0000-1C00-000000000000}">
      <formula1>$BF$2:$BF$7</formula1>
    </dataValidation>
    <dataValidation type="list" imeMode="hiragana" allowBlank="1" showInputMessage="1" sqref="E12:J21" xr:uid="{00000000-0002-0000-1C00-000001000000}">
      <formula1>$BE$2:$BE$10</formula1>
    </dataValidation>
    <dataValidation imeMode="disabled" allowBlank="1" showInputMessage="1" showErrorMessage="1" sqref="L12:T21 AC12:AK21" xr:uid="{00000000-0002-0000-1C00-000002000000}"/>
    <dataValidation type="list" imeMode="hiragana" allowBlank="1" showInputMessage="1" sqref="Z7:AD8" xr:uid="{00000000-0002-0000-1C00-000003000000}">
      <formula1>$BB$2:$BB$12</formula1>
    </dataValidation>
    <dataValidation type="list" imeMode="hiragana" allowBlank="1" showInputMessage="1" sqref="AH7" xr:uid="{00000000-0002-0000-1C00-000004000000}">
      <formula1>$BD$2:$BD$33</formula1>
    </dataValidation>
    <dataValidation type="list" imeMode="hiragana" allowBlank="1" showInputMessage="1" sqref="AE7:AG8" xr:uid="{00000000-0002-0000-1C00-000005000000}">
      <formula1>$BC$2:$BC$14</formula1>
    </dataValidation>
    <dataValidation imeMode="hiragana" allowBlank="1" showInputMessage="1" showErrorMessage="1" sqref="BB34:BD44 BB48:BD55 BB57:BD1048576" xr:uid="{00000000-0002-0000-1C00-000006000000}"/>
    <dataValidation imeMode="hiragana" allowBlank="1" showInputMessage="1" sqref="BE57:BE1048576 AB5 P5 AP1 E10 AY1:BA1048576 BB1 BC1:BD33 BB3:BB33 V10 A51:AP1048576 BE1:BE55 BF1:XFD1048576" xr:uid="{00000000-0002-0000-1C00-000007000000}"/>
    <dataValidation imeMode="off" allowBlank="1" showInputMessage="1" sqref="AB11 K11" xr:uid="{00000000-0002-0000-1C00-000008000000}"/>
  </dataValidations>
  <printOptions horizontalCentered="1" verticalCentered="1"/>
  <pageMargins left="0" right="0" top="0" bottom="0" header="0.51181102362204722" footer="0"/>
  <pageSetup paperSize="9" orientation="portrait" blackAndWhite="1" horizont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8" tint="0.59999389629810485"/>
    <pageSetUpPr fitToPage="1"/>
  </sheetPr>
  <dimension ref="A1:BB51"/>
  <sheetViews>
    <sheetView showGridLines="0" showRowColHeaders="0" workbookViewId="0">
      <selection activeCell="H40" sqref="H40:S41"/>
    </sheetView>
  </sheetViews>
  <sheetFormatPr defaultColWidth="0" defaultRowHeight="15" customHeight="1" zeroHeight="1"/>
  <cols>
    <col min="1" max="1" width="2.75" style="258" customWidth="1"/>
    <col min="2" max="40" width="2.5" style="258" customWidth="1"/>
    <col min="41" max="41" width="2.75" style="258" customWidth="1"/>
    <col min="42" max="50" width="2.5" style="258" customWidth="1"/>
    <col min="51" max="16384" width="9" style="258" hidden="1"/>
  </cols>
  <sheetData>
    <row r="1" spans="1:54" ht="15" customHeight="1">
      <c r="A1" s="2804"/>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59"/>
      <c r="AQ1" s="259"/>
      <c r="AR1" s="259"/>
      <c r="AS1" s="259"/>
      <c r="AT1" s="259"/>
      <c r="AU1" s="259"/>
      <c r="AV1" s="259"/>
      <c r="AW1" s="259"/>
      <c r="AX1" s="259"/>
      <c r="AY1" s="313" t="s">
        <v>1688</v>
      </c>
      <c r="AZ1" s="314" t="s">
        <v>1333</v>
      </c>
      <c r="BA1" s="315" t="s">
        <v>1449</v>
      </c>
      <c r="BB1" s="315" t="s">
        <v>1450</v>
      </c>
    </row>
    <row r="2" spans="1:54" ht="15" customHeight="1">
      <c r="A2" s="2804"/>
      <c r="B2" s="2804"/>
      <c r="C2" s="2804"/>
      <c r="D2" s="2804"/>
      <c r="E2" s="2804"/>
      <c r="F2" s="2804"/>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59"/>
      <c r="AQ2" s="259"/>
      <c r="AR2" s="259"/>
      <c r="AS2" s="259"/>
      <c r="AT2" s="259"/>
      <c r="AU2" s="259"/>
      <c r="AV2" s="259"/>
      <c r="AW2" s="259"/>
      <c r="AX2" s="259"/>
      <c r="AZ2" s="275" t="s">
        <v>1345</v>
      </c>
      <c r="BA2" s="275" t="s">
        <v>1346</v>
      </c>
      <c r="BB2" s="275" t="s">
        <v>1359</v>
      </c>
    </row>
    <row r="3" spans="1:54" ht="7.5" customHeight="1">
      <c r="A3" s="2804"/>
      <c r="B3" s="2804"/>
      <c r="C3" s="2804"/>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59"/>
      <c r="AQ3" s="259"/>
      <c r="AR3" s="259"/>
      <c r="AS3" s="259"/>
      <c r="AT3" s="259"/>
      <c r="AU3" s="259"/>
      <c r="AV3" s="259"/>
      <c r="AW3" s="259"/>
      <c r="AX3" s="259"/>
      <c r="AY3" s="258" t="s">
        <v>1687</v>
      </c>
      <c r="AZ3" s="275" t="s">
        <v>1439</v>
      </c>
      <c r="BA3" s="275" t="s">
        <v>1347</v>
      </c>
      <c r="BB3" s="275" t="s">
        <v>1360</v>
      </c>
    </row>
    <row r="4" spans="1:54" ht="15" customHeight="1">
      <c r="A4" s="2804"/>
      <c r="B4" s="2804"/>
      <c r="C4" s="2804"/>
      <c r="D4" s="2873" t="s">
        <v>1096</v>
      </c>
      <c r="E4" s="2873"/>
      <c r="F4" s="2873"/>
      <c r="G4" s="2873"/>
      <c r="H4" s="2873"/>
      <c r="I4" s="2873"/>
      <c r="J4" s="2873"/>
      <c r="K4" s="2873"/>
      <c r="L4" s="2873"/>
      <c r="M4" s="2873"/>
      <c r="N4" s="2873"/>
      <c r="O4" s="2873"/>
      <c r="P4" s="2873"/>
      <c r="Q4" s="2873"/>
      <c r="R4" s="2873"/>
      <c r="S4" s="2873"/>
      <c r="T4" s="2873"/>
      <c r="U4" s="2873"/>
      <c r="V4" s="2873"/>
      <c r="W4" s="2873"/>
      <c r="X4" s="2873"/>
      <c r="Y4" s="2873"/>
      <c r="Z4" s="2873"/>
      <c r="AA4" s="2873"/>
      <c r="AB4" s="2873"/>
      <c r="AC4" s="2873"/>
      <c r="AD4" s="2873"/>
      <c r="AE4" s="2873"/>
      <c r="AF4" s="2873"/>
      <c r="AG4" s="2873"/>
      <c r="AH4" s="2873"/>
      <c r="AI4" s="2873"/>
      <c r="AJ4" s="2873"/>
      <c r="AK4" s="2873"/>
      <c r="AL4" s="2873"/>
      <c r="AM4" s="2804"/>
      <c r="AN4" s="2804"/>
      <c r="AO4" s="2804"/>
      <c r="AP4" s="259"/>
      <c r="AQ4" s="259"/>
      <c r="AR4" s="259"/>
      <c r="AS4" s="259"/>
      <c r="AT4" s="259"/>
      <c r="AU4" s="259"/>
      <c r="AV4" s="259"/>
      <c r="AW4" s="259"/>
      <c r="AX4" s="259"/>
      <c r="AZ4" s="275" t="s">
        <v>1440</v>
      </c>
      <c r="BA4" s="275" t="s">
        <v>1348</v>
      </c>
      <c r="BB4" s="275" t="s">
        <v>1361</v>
      </c>
    </row>
    <row r="5" spans="1:54" ht="15" customHeight="1">
      <c r="A5" s="2804"/>
      <c r="B5" s="2804"/>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4"/>
      <c r="AO5" s="2804"/>
      <c r="AP5" s="259"/>
      <c r="AQ5" s="259"/>
      <c r="AR5" s="259"/>
      <c r="AS5" s="259"/>
      <c r="AT5" s="259"/>
      <c r="AU5" s="259"/>
      <c r="AV5" s="259"/>
      <c r="AW5" s="259"/>
      <c r="AX5" s="259"/>
      <c r="AZ5" s="275" t="s">
        <v>1441</v>
      </c>
      <c r="BA5" s="275" t="s">
        <v>1349</v>
      </c>
      <c r="BB5" s="275" t="s">
        <v>1362</v>
      </c>
    </row>
    <row r="6" spans="1:54" ht="15" customHeight="1">
      <c r="A6" s="2804"/>
      <c r="B6" s="2804"/>
      <c r="C6" s="2804"/>
      <c r="D6" s="2804"/>
      <c r="E6" s="2804"/>
      <c r="F6" s="2804"/>
      <c r="G6" s="2804"/>
      <c r="H6" s="2804"/>
      <c r="I6" s="2804"/>
      <c r="J6" s="2804"/>
      <c r="K6" s="2804"/>
      <c r="L6" s="2804"/>
      <c r="M6" s="2804"/>
      <c r="N6" s="2804"/>
      <c r="O6" s="2804"/>
      <c r="P6" s="2893" t="s">
        <v>1094</v>
      </c>
      <c r="Q6" s="2893"/>
      <c r="R6" s="2893"/>
      <c r="S6" s="2893"/>
      <c r="T6" s="2893"/>
      <c r="U6" s="2893"/>
      <c r="V6" s="2893"/>
      <c r="W6" s="2893"/>
      <c r="X6" s="2893"/>
      <c r="Y6" s="2893"/>
      <c r="Z6" s="2893"/>
      <c r="AA6" s="2804"/>
      <c r="AB6" s="2804"/>
      <c r="AC6" s="2804"/>
      <c r="AD6" s="2804"/>
      <c r="AE6" s="2804"/>
      <c r="AF6" s="2804"/>
      <c r="AG6" s="2804"/>
      <c r="AH6" s="2804"/>
      <c r="AI6" s="2804"/>
      <c r="AJ6" s="2804"/>
      <c r="AK6" s="2804"/>
      <c r="AL6" s="2804"/>
      <c r="AM6" s="2804"/>
      <c r="AN6" s="2804"/>
      <c r="AO6" s="2804"/>
      <c r="AP6" s="259"/>
      <c r="AQ6" s="259"/>
      <c r="AR6" s="259"/>
      <c r="AS6" s="259"/>
      <c r="AT6" s="259"/>
      <c r="AU6" s="259"/>
      <c r="AV6" s="259"/>
      <c r="AW6" s="259"/>
      <c r="AX6" s="259"/>
      <c r="AZ6" s="275" t="s">
        <v>1442</v>
      </c>
      <c r="BA6" s="275" t="s">
        <v>1350</v>
      </c>
      <c r="BB6" s="275" t="s">
        <v>1363</v>
      </c>
    </row>
    <row r="7" spans="1:54" ht="15" customHeight="1">
      <c r="A7" s="2804"/>
      <c r="B7" s="2804"/>
      <c r="C7" s="2804"/>
      <c r="D7" s="2804"/>
      <c r="E7" s="2804"/>
      <c r="F7" s="2804"/>
      <c r="G7" s="2804"/>
      <c r="H7" s="2804"/>
      <c r="I7" s="2804"/>
      <c r="J7" s="2804"/>
      <c r="K7" s="2804"/>
      <c r="L7" s="2804"/>
      <c r="M7" s="2804"/>
      <c r="N7" s="2804"/>
      <c r="O7" s="2804"/>
      <c r="P7" s="2893"/>
      <c r="Q7" s="2893"/>
      <c r="R7" s="2893"/>
      <c r="S7" s="2893"/>
      <c r="T7" s="2893"/>
      <c r="U7" s="2893"/>
      <c r="V7" s="2893"/>
      <c r="W7" s="2893"/>
      <c r="X7" s="2893"/>
      <c r="Y7" s="2893"/>
      <c r="Z7" s="2893"/>
      <c r="AA7" s="2804"/>
      <c r="AB7" s="2804"/>
      <c r="AC7" s="2804"/>
      <c r="AD7" s="2804"/>
      <c r="AE7" s="2804"/>
      <c r="AF7" s="2804"/>
      <c r="AG7" s="2804"/>
      <c r="AH7" s="2804"/>
      <c r="AI7" s="2804"/>
      <c r="AJ7" s="2804"/>
      <c r="AK7" s="2804"/>
      <c r="AL7" s="2804"/>
      <c r="AM7" s="2804"/>
      <c r="AN7" s="2804"/>
      <c r="AO7" s="2804"/>
      <c r="AP7" s="259"/>
      <c r="AQ7" s="259"/>
      <c r="AR7" s="259"/>
      <c r="AS7" s="259"/>
      <c r="AT7" s="259"/>
      <c r="AU7" s="259"/>
      <c r="AV7" s="259"/>
      <c r="AW7" s="259"/>
      <c r="AX7" s="259"/>
      <c r="AZ7" s="275" t="s">
        <v>1443</v>
      </c>
      <c r="BA7" s="275" t="s">
        <v>1351</v>
      </c>
      <c r="BB7" s="275" t="s">
        <v>1364</v>
      </c>
    </row>
    <row r="8" spans="1:54" ht="18.75" customHeight="1">
      <c r="A8" s="2804"/>
      <c r="B8" s="2804"/>
      <c r="C8" s="2804"/>
      <c r="D8" s="2804"/>
      <c r="E8" s="2804"/>
      <c r="F8" s="2804"/>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4"/>
      <c r="AL8" s="2804"/>
      <c r="AM8" s="2804"/>
      <c r="AN8" s="2804"/>
      <c r="AO8" s="2804"/>
      <c r="AP8" s="259"/>
      <c r="AQ8" s="259"/>
      <c r="AR8" s="259"/>
      <c r="AS8" s="259"/>
      <c r="AT8" s="259"/>
      <c r="AU8" s="259"/>
      <c r="AV8" s="259"/>
      <c r="AW8" s="259"/>
      <c r="AX8" s="259"/>
      <c r="AZ8" s="275" t="s">
        <v>1444</v>
      </c>
      <c r="BA8" s="275" t="s">
        <v>1352</v>
      </c>
      <c r="BB8" s="275" t="s">
        <v>1365</v>
      </c>
    </row>
    <row r="9" spans="1:54" ht="18.75" customHeight="1">
      <c r="A9" s="2804"/>
      <c r="B9" s="2804"/>
      <c r="C9" s="2804"/>
      <c r="D9" s="2872" t="s">
        <v>1095</v>
      </c>
      <c r="E9" s="2872"/>
      <c r="F9" s="2872"/>
      <c r="G9" s="2872"/>
      <c r="H9" s="2872"/>
      <c r="I9" s="2872"/>
      <c r="J9" s="2872"/>
      <c r="K9" s="2872"/>
      <c r="L9" s="2872"/>
      <c r="M9" s="2872"/>
      <c r="N9" s="2872"/>
      <c r="O9" s="2872"/>
      <c r="P9" s="2872"/>
      <c r="Q9" s="2872"/>
      <c r="R9" s="2872"/>
      <c r="S9" s="2872"/>
      <c r="T9" s="2872"/>
      <c r="U9" s="2872"/>
      <c r="V9" s="2872"/>
      <c r="W9" s="2872"/>
      <c r="X9" s="2872"/>
      <c r="Y9" s="2872"/>
      <c r="Z9" s="2872"/>
      <c r="AA9" s="2872"/>
      <c r="AB9" s="2872"/>
      <c r="AC9" s="2872"/>
      <c r="AD9" s="2872"/>
      <c r="AE9" s="2872"/>
      <c r="AF9" s="2872"/>
      <c r="AG9" s="2872"/>
      <c r="AH9" s="2872"/>
      <c r="AI9" s="2872"/>
      <c r="AJ9" s="2872"/>
      <c r="AK9" s="2872"/>
      <c r="AL9" s="2872"/>
      <c r="AM9" s="2804"/>
      <c r="AN9" s="2804"/>
      <c r="AO9" s="2804"/>
      <c r="AP9" s="259"/>
      <c r="AQ9" s="259"/>
      <c r="AR9" s="259"/>
      <c r="AS9" s="259"/>
      <c r="AT9" s="259"/>
      <c r="AU9" s="259"/>
      <c r="AV9" s="259"/>
      <c r="AW9" s="259"/>
      <c r="AX9" s="259"/>
      <c r="AZ9" s="275" t="s">
        <v>1445</v>
      </c>
      <c r="BA9" s="275" t="s">
        <v>1353</v>
      </c>
      <c r="BB9" s="275" t="s">
        <v>1366</v>
      </c>
    </row>
    <row r="10" spans="1:54" ht="7.5" customHeight="1" thickBot="1">
      <c r="A10" s="2804"/>
      <c r="B10" s="2804"/>
      <c r="C10" s="2804"/>
      <c r="D10" s="2804"/>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4"/>
      <c r="AJ10" s="2804"/>
      <c r="AK10" s="2804"/>
      <c r="AL10" s="2804"/>
      <c r="AM10" s="2804"/>
      <c r="AN10" s="2804"/>
      <c r="AO10" s="2804"/>
      <c r="AP10" s="259"/>
      <c r="AQ10" s="259"/>
      <c r="AR10" s="259"/>
      <c r="AS10" s="259"/>
      <c r="AT10" s="259"/>
      <c r="AU10" s="259"/>
      <c r="AV10" s="259"/>
      <c r="AW10" s="259"/>
      <c r="AX10" s="259"/>
      <c r="AZ10" s="275" t="s">
        <v>1446</v>
      </c>
      <c r="BA10" s="275" t="s">
        <v>1354</v>
      </c>
      <c r="BB10" s="275" t="s">
        <v>1367</v>
      </c>
    </row>
    <row r="11" spans="1:54" ht="15" customHeight="1" thickTop="1">
      <c r="A11" s="2804"/>
      <c r="B11" s="2804"/>
      <c r="C11" s="2804"/>
      <c r="D11" s="2804"/>
      <c r="E11" s="2874" t="s">
        <v>1097</v>
      </c>
      <c r="F11" s="2875"/>
      <c r="G11" s="2880" t="s">
        <v>1807</v>
      </c>
      <c r="H11" s="2881"/>
      <c r="I11" s="2881"/>
      <c r="J11" s="2881"/>
      <c r="K11" s="2881"/>
      <c r="L11" s="2881"/>
      <c r="M11" s="2881"/>
      <c r="N11" s="2881"/>
      <c r="O11" s="2881"/>
      <c r="P11" s="2881"/>
      <c r="Q11" s="2881"/>
      <c r="R11" s="2881"/>
      <c r="S11" s="2881"/>
      <c r="T11" s="2881"/>
      <c r="U11" s="2881"/>
      <c r="V11" s="2881"/>
      <c r="W11" s="2881"/>
      <c r="X11" s="2881"/>
      <c r="Y11" s="2881"/>
      <c r="Z11" s="2881"/>
      <c r="AA11" s="2881"/>
      <c r="AB11" s="2881"/>
      <c r="AC11" s="2881"/>
      <c r="AD11" s="2881"/>
      <c r="AE11" s="2881"/>
      <c r="AF11" s="2881"/>
      <c r="AG11" s="2881"/>
      <c r="AH11" s="2881"/>
      <c r="AI11" s="2881"/>
      <c r="AJ11" s="2881"/>
      <c r="AK11" s="2882"/>
      <c r="AL11" s="2889"/>
      <c r="AM11" s="2804"/>
      <c r="AN11" s="2804"/>
      <c r="AO11" s="2804"/>
      <c r="AP11" s="259"/>
      <c r="AQ11" s="259"/>
      <c r="AR11" s="259"/>
      <c r="AS11" s="259"/>
      <c r="AT11" s="259"/>
      <c r="AU11" s="259"/>
      <c r="AV11" s="259"/>
      <c r="AW11" s="259"/>
      <c r="AX11" s="259"/>
      <c r="AZ11" s="275" t="s">
        <v>1447</v>
      </c>
      <c r="BA11" s="275" t="s">
        <v>1355</v>
      </c>
      <c r="BB11" s="275" t="s">
        <v>1368</v>
      </c>
    </row>
    <row r="12" spans="1:54" ht="15" customHeight="1">
      <c r="A12" s="2804"/>
      <c r="B12" s="2804"/>
      <c r="C12" s="2804"/>
      <c r="D12" s="2804"/>
      <c r="E12" s="2876"/>
      <c r="F12" s="2877"/>
      <c r="G12" s="2883"/>
      <c r="H12" s="2884"/>
      <c r="I12" s="2884"/>
      <c r="J12" s="2884"/>
      <c r="K12" s="2884"/>
      <c r="L12" s="2884"/>
      <c r="M12" s="2884"/>
      <c r="N12" s="2884"/>
      <c r="O12" s="2884"/>
      <c r="P12" s="2884"/>
      <c r="Q12" s="2884"/>
      <c r="R12" s="2884"/>
      <c r="S12" s="2884"/>
      <c r="T12" s="2884"/>
      <c r="U12" s="2884"/>
      <c r="V12" s="2884"/>
      <c r="W12" s="2884"/>
      <c r="X12" s="2884"/>
      <c r="Y12" s="2884"/>
      <c r="Z12" s="2884"/>
      <c r="AA12" s="2884"/>
      <c r="AB12" s="2884"/>
      <c r="AC12" s="2884"/>
      <c r="AD12" s="2884"/>
      <c r="AE12" s="2884"/>
      <c r="AF12" s="2884"/>
      <c r="AG12" s="2884"/>
      <c r="AH12" s="2884"/>
      <c r="AI12" s="2884"/>
      <c r="AJ12" s="2884"/>
      <c r="AK12" s="2885"/>
      <c r="AL12" s="2889"/>
      <c r="AM12" s="2804"/>
      <c r="AN12" s="2804"/>
      <c r="AO12" s="2804"/>
      <c r="AP12" s="259"/>
      <c r="AQ12" s="259"/>
      <c r="AR12" s="259"/>
      <c r="AS12" s="259"/>
      <c r="AT12" s="259"/>
      <c r="AU12" s="259"/>
      <c r="AV12" s="259"/>
      <c r="AW12" s="259"/>
      <c r="AX12" s="259"/>
      <c r="AZ12" s="275"/>
      <c r="BA12" s="275" t="s">
        <v>1356</v>
      </c>
      <c r="BB12" s="275" t="s">
        <v>1369</v>
      </c>
    </row>
    <row r="13" spans="1:54" ht="15" customHeight="1">
      <c r="A13" s="2804"/>
      <c r="B13" s="2804"/>
      <c r="C13" s="2804"/>
      <c r="D13" s="2804"/>
      <c r="E13" s="2876"/>
      <c r="F13" s="2877"/>
      <c r="G13" s="2883"/>
      <c r="H13" s="2884"/>
      <c r="I13" s="2884"/>
      <c r="J13" s="2884"/>
      <c r="K13" s="2884"/>
      <c r="L13" s="2884"/>
      <c r="M13" s="2884"/>
      <c r="N13" s="2884"/>
      <c r="O13" s="2884"/>
      <c r="P13" s="2884"/>
      <c r="Q13" s="2884"/>
      <c r="R13" s="2884"/>
      <c r="S13" s="2884"/>
      <c r="T13" s="2884"/>
      <c r="U13" s="2884"/>
      <c r="V13" s="2884"/>
      <c r="W13" s="2884"/>
      <c r="X13" s="2884"/>
      <c r="Y13" s="2884"/>
      <c r="Z13" s="2884"/>
      <c r="AA13" s="2884"/>
      <c r="AB13" s="2884"/>
      <c r="AC13" s="2884"/>
      <c r="AD13" s="2884"/>
      <c r="AE13" s="2884"/>
      <c r="AF13" s="2884"/>
      <c r="AG13" s="2884"/>
      <c r="AH13" s="2884"/>
      <c r="AI13" s="2884"/>
      <c r="AJ13" s="2884"/>
      <c r="AK13" s="2885"/>
      <c r="AL13" s="2889"/>
      <c r="AM13" s="2804"/>
      <c r="AN13" s="2804"/>
      <c r="AO13" s="2804"/>
      <c r="AP13" s="259"/>
      <c r="AQ13" s="259"/>
      <c r="AR13" s="259"/>
      <c r="AS13" s="259"/>
      <c r="AT13" s="259"/>
      <c r="AU13" s="259"/>
      <c r="AV13" s="259"/>
      <c r="AW13" s="259"/>
      <c r="AX13" s="259"/>
      <c r="AZ13" s="275"/>
      <c r="BA13" s="275" t="s">
        <v>1357</v>
      </c>
      <c r="BB13" s="275" t="s">
        <v>1370</v>
      </c>
    </row>
    <row r="14" spans="1:54" ht="15" customHeight="1">
      <c r="A14" s="2804"/>
      <c r="B14" s="2804"/>
      <c r="C14" s="2804"/>
      <c r="D14" s="2804"/>
      <c r="E14" s="2876"/>
      <c r="F14" s="2877"/>
      <c r="G14" s="2883"/>
      <c r="H14" s="2884"/>
      <c r="I14" s="2884"/>
      <c r="J14" s="2884"/>
      <c r="K14" s="2884"/>
      <c r="L14" s="2884"/>
      <c r="M14" s="2884"/>
      <c r="N14" s="2884"/>
      <c r="O14" s="2884"/>
      <c r="P14" s="2884"/>
      <c r="Q14" s="2884"/>
      <c r="R14" s="2884"/>
      <c r="S14" s="2884"/>
      <c r="T14" s="2884"/>
      <c r="U14" s="2884"/>
      <c r="V14" s="2884"/>
      <c r="W14" s="2884"/>
      <c r="X14" s="2884"/>
      <c r="Y14" s="2884"/>
      <c r="Z14" s="2884"/>
      <c r="AA14" s="2884"/>
      <c r="AB14" s="2884"/>
      <c r="AC14" s="2884"/>
      <c r="AD14" s="2884"/>
      <c r="AE14" s="2884"/>
      <c r="AF14" s="2884"/>
      <c r="AG14" s="2884"/>
      <c r="AH14" s="2884"/>
      <c r="AI14" s="2884"/>
      <c r="AJ14" s="2884"/>
      <c r="AK14" s="2885"/>
      <c r="AL14" s="2889"/>
      <c r="AM14" s="2804"/>
      <c r="AN14" s="2804"/>
      <c r="AO14" s="2804"/>
      <c r="AP14" s="259"/>
      <c r="AQ14" s="259"/>
      <c r="AR14" s="259"/>
      <c r="AS14" s="259"/>
      <c r="AT14" s="259"/>
      <c r="AU14" s="259"/>
      <c r="AV14" s="259"/>
      <c r="AW14" s="259"/>
      <c r="AX14" s="259"/>
      <c r="AZ14" s="275"/>
      <c r="BA14" s="275" t="s">
        <v>1358</v>
      </c>
      <c r="BB14" s="275" t="s">
        <v>1371</v>
      </c>
    </row>
    <row r="15" spans="1:54" ht="15" customHeight="1">
      <c r="A15" s="2804"/>
      <c r="B15" s="2804"/>
      <c r="C15" s="2804"/>
      <c r="D15" s="2804"/>
      <c r="E15" s="2876"/>
      <c r="F15" s="2877"/>
      <c r="G15" s="2883"/>
      <c r="H15" s="2884"/>
      <c r="I15" s="2884"/>
      <c r="J15" s="2884"/>
      <c r="K15" s="2884"/>
      <c r="L15" s="2884"/>
      <c r="M15" s="2884"/>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5"/>
      <c r="AL15" s="2889"/>
      <c r="AM15" s="2804"/>
      <c r="AN15" s="2804"/>
      <c r="AO15" s="2804"/>
      <c r="AP15" s="259"/>
      <c r="AQ15" s="259"/>
      <c r="AR15" s="259"/>
      <c r="AS15" s="259"/>
      <c r="AT15" s="259"/>
      <c r="AU15" s="259"/>
      <c r="AV15" s="259"/>
      <c r="AW15" s="259"/>
      <c r="AX15" s="259"/>
      <c r="AZ15" s="275"/>
      <c r="BA15" s="275"/>
      <c r="BB15" s="275" t="s">
        <v>1372</v>
      </c>
    </row>
    <row r="16" spans="1:54" ht="15" customHeight="1">
      <c r="A16" s="2804"/>
      <c r="B16" s="2804"/>
      <c r="C16" s="2804"/>
      <c r="D16" s="2804"/>
      <c r="E16" s="2876"/>
      <c r="F16" s="2877"/>
      <c r="G16" s="2883"/>
      <c r="H16" s="2884"/>
      <c r="I16" s="2884"/>
      <c r="J16" s="2884"/>
      <c r="K16" s="2884"/>
      <c r="L16" s="2884"/>
      <c r="M16" s="2884"/>
      <c r="N16" s="2884"/>
      <c r="O16" s="2884"/>
      <c r="P16" s="2884"/>
      <c r="Q16" s="2884"/>
      <c r="R16" s="2884"/>
      <c r="S16" s="2884"/>
      <c r="T16" s="2884"/>
      <c r="U16" s="2884"/>
      <c r="V16" s="2884"/>
      <c r="W16" s="2884"/>
      <c r="X16" s="2884"/>
      <c r="Y16" s="2884"/>
      <c r="Z16" s="2884"/>
      <c r="AA16" s="2884"/>
      <c r="AB16" s="2884"/>
      <c r="AC16" s="2884"/>
      <c r="AD16" s="2884"/>
      <c r="AE16" s="2884"/>
      <c r="AF16" s="2884"/>
      <c r="AG16" s="2884"/>
      <c r="AH16" s="2884"/>
      <c r="AI16" s="2884"/>
      <c r="AJ16" s="2884"/>
      <c r="AK16" s="2885"/>
      <c r="AL16" s="2889"/>
      <c r="AM16" s="2804"/>
      <c r="AN16" s="2804"/>
      <c r="AO16" s="2804"/>
      <c r="AP16" s="259"/>
      <c r="AQ16" s="259"/>
      <c r="AR16" s="259"/>
      <c r="AS16" s="259"/>
      <c r="AT16" s="259"/>
      <c r="AU16" s="259"/>
      <c r="AV16" s="259"/>
      <c r="AW16" s="259"/>
      <c r="AX16" s="259"/>
      <c r="AZ16" s="275"/>
      <c r="BA16" s="275"/>
      <c r="BB16" s="275" t="s">
        <v>1373</v>
      </c>
    </row>
    <row r="17" spans="1:54" ht="15" customHeight="1">
      <c r="A17" s="2804"/>
      <c r="B17" s="2804"/>
      <c r="C17" s="2804"/>
      <c r="D17" s="2804"/>
      <c r="E17" s="2876"/>
      <c r="F17" s="2877"/>
      <c r="G17" s="2883"/>
      <c r="H17" s="2884"/>
      <c r="I17" s="2884"/>
      <c r="J17" s="2884"/>
      <c r="K17" s="2884"/>
      <c r="L17" s="2884"/>
      <c r="M17" s="2884"/>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5"/>
      <c r="AL17" s="2889"/>
      <c r="AM17" s="2804"/>
      <c r="AN17" s="2804"/>
      <c r="AO17" s="2804"/>
      <c r="AP17" s="259"/>
      <c r="AQ17" s="259"/>
      <c r="AR17" s="259"/>
      <c r="AS17" s="259"/>
      <c r="AT17" s="259"/>
      <c r="AU17" s="259"/>
      <c r="AV17" s="259"/>
      <c r="AW17" s="259"/>
      <c r="AX17" s="259"/>
      <c r="AZ17" s="275"/>
      <c r="BA17" s="275"/>
      <c r="BB17" s="275" t="s">
        <v>1374</v>
      </c>
    </row>
    <row r="18" spans="1:54" ht="15" customHeight="1">
      <c r="A18" s="2804"/>
      <c r="B18" s="2804"/>
      <c r="C18" s="2804"/>
      <c r="D18" s="2804"/>
      <c r="E18" s="2876"/>
      <c r="F18" s="2877"/>
      <c r="G18" s="2883"/>
      <c r="H18" s="2884"/>
      <c r="I18" s="2884"/>
      <c r="J18" s="2884"/>
      <c r="K18" s="2884"/>
      <c r="L18" s="2884"/>
      <c r="M18" s="2884"/>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5"/>
      <c r="AL18" s="2889"/>
      <c r="AM18" s="2804"/>
      <c r="AN18" s="2804"/>
      <c r="AO18" s="2804"/>
      <c r="AP18" s="259"/>
      <c r="AQ18" s="259"/>
      <c r="AR18" s="259"/>
      <c r="AS18" s="259"/>
      <c r="AT18" s="259"/>
      <c r="AU18" s="259"/>
      <c r="AV18" s="259"/>
      <c r="AW18" s="259"/>
      <c r="AX18" s="259"/>
      <c r="AZ18" s="275"/>
      <c r="BA18" s="275"/>
      <c r="BB18" s="275" t="s">
        <v>1375</v>
      </c>
    </row>
    <row r="19" spans="1:54" ht="15" customHeight="1" thickBot="1">
      <c r="A19" s="2804"/>
      <c r="B19" s="2804"/>
      <c r="C19" s="2804"/>
      <c r="D19" s="2804"/>
      <c r="E19" s="2878"/>
      <c r="F19" s="2879"/>
      <c r="G19" s="2886"/>
      <c r="H19" s="2887"/>
      <c r="I19" s="2887"/>
      <c r="J19" s="2887"/>
      <c r="K19" s="2887"/>
      <c r="L19" s="2887"/>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8"/>
      <c r="AL19" s="2889"/>
      <c r="AM19" s="2804"/>
      <c r="AN19" s="2804"/>
      <c r="AO19" s="2804"/>
      <c r="AP19" s="259"/>
      <c r="AQ19" s="259"/>
      <c r="AR19" s="259"/>
      <c r="AS19" s="259"/>
      <c r="AT19" s="259"/>
      <c r="AU19" s="259"/>
      <c r="AV19" s="259"/>
      <c r="AW19" s="259"/>
      <c r="AX19" s="259"/>
      <c r="AZ19" s="275"/>
      <c r="BA19" s="275"/>
      <c r="BB19" s="275" t="s">
        <v>1376</v>
      </c>
    </row>
    <row r="20" spans="1:54" ht="18.75" customHeight="1" thickTop="1">
      <c r="A20" s="2804"/>
      <c r="B20" s="2804"/>
      <c r="C20" s="2804"/>
      <c r="D20" s="2804"/>
      <c r="E20" s="2804"/>
      <c r="F20" s="2804"/>
      <c r="G20" s="2804"/>
      <c r="H20" s="2804"/>
      <c r="I20" s="2804"/>
      <c r="J20" s="2804"/>
      <c r="K20" s="2804"/>
      <c r="L20" s="2804"/>
      <c r="M20" s="2804"/>
      <c r="N20" s="2804"/>
      <c r="O20" s="2804"/>
      <c r="P20" s="2804"/>
      <c r="Q20" s="2804"/>
      <c r="R20" s="2804"/>
      <c r="S20" s="2804"/>
      <c r="T20" s="2804"/>
      <c r="U20" s="2804"/>
      <c r="V20" s="2804"/>
      <c r="W20" s="2804"/>
      <c r="X20" s="2804"/>
      <c r="Y20" s="2804"/>
      <c r="Z20" s="2804"/>
      <c r="AA20" s="2804"/>
      <c r="AB20" s="2804"/>
      <c r="AC20" s="2804"/>
      <c r="AD20" s="2804"/>
      <c r="AE20" s="2804"/>
      <c r="AF20" s="2804"/>
      <c r="AG20" s="2804"/>
      <c r="AH20" s="2804"/>
      <c r="AI20" s="2804"/>
      <c r="AJ20" s="2804"/>
      <c r="AK20" s="2804"/>
      <c r="AL20" s="2804"/>
      <c r="AM20" s="2804"/>
      <c r="AN20" s="2804"/>
      <c r="AO20" s="2804"/>
      <c r="AP20" s="259"/>
      <c r="AQ20" s="259"/>
      <c r="AR20" s="259"/>
      <c r="AS20" s="259"/>
      <c r="AT20" s="259"/>
      <c r="AU20" s="259"/>
      <c r="AV20" s="259"/>
      <c r="AW20" s="259"/>
      <c r="AX20" s="259"/>
      <c r="AZ20" s="275"/>
      <c r="BA20" s="275"/>
      <c r="BB20" s="275" t="s">
        <v>1377</v>
      </c>
    </row>
    <row r="21" spans="1:54" ht="18.75" customHeight="1">
      <c r="A21" s="2804"/>
      <c r="B21" s="2804"/>
      <c r="C21" s="2804"/>
      <c r="D21" s="2890" t="s">
        <v>1808</v>
      </c>
      <c r="E21" s="2890"/>
      <c r="F21" s="2890"/>
      <c r="G21" s="2890"/>
      <c r="H21" s="2890"/>
      <c r="I21" s="2890"/>
      <c r="J21" s="2890"/>
      <c r="K21" s="2890"/>
      <c r="L21" s="2890"/>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04"/>
      <c r="AN21" s="2804"/>
      <c r="AO21" s="2804"/>
      <c r="AP21" s="259"/>
      <c r="AQ21" s="259"/>
      <c r="AR21" s="259"/>
      <c r="AS21" s="259"/>
      <c r="AT21" s="259"/>
      <c r="AU21" s="259"/>
      <c r="AV21" s="259"/>
      <c r="AW21" s="259"/>
      <c r="AX21" s="259"/>
      <c r="AZ21" s="275"/>
      <c r="BA21" s="275"/>
      <c r="BB21" s="275" t="s">
        <v>1378</v>
      </c>
    </row>
    <row r="22" spans="1:54" ht="18.75" customHeight="1">
      <c r="A22" s="2804"/>
      <c r="B22" s="2804"/>
      <c r="C22" s="2804"/>
      <c r="D22" s="2890"/>
      <c r="E22" s="2890"/>
      <c r="F22" s="2890"/>
      <c r="G22" s="2890"/>
      <c r="H22" s="2890"/>
      <c r="I22" s="2890"/>
      <c r="J22" s="2890"/>
      <c r="K22" s="2890"/>
      <c r="L22" s="2890"/>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04"/>
      <c r="AN22" s="2804"/>
      <c r="AO22" s="2804"/>
      <c r="AP22" s="259"/>
      <c r="AQ22" s="259"/>
      <c r="AR22" s="259"/>
      <c r="AS22" s="259"/>
      <c r="AT22" s="259"/>
      <c r="AU22" s="259"/>
      <c r="AV22" s="259"/>
      <c r="AW22" s="259"/>
      <c r="AX22" s="259"/>
      <c r="AZ22" s="275"/>
      <c r="BA22" s="275"/>
      <c r="BB22" s="275" t="s">
        <v>1379</v>
      </c>
    </row>
    <row r="23" spans="1:54" ht="18.75" customHeight="1" thickBot="1">
      <c r="A23" s="2804"/>
      <c r="B23" s="2804"/>
      <c r="C23" s="2804"/>
      <c r="D23" s="2804"/>
      <c r="E23" s="2804"/>
      <c r="F23" s="2804"/>
      <c r="G23" s="2804"/>
      <c r="H23" s="2804"/>
      <c r="I23" s="2804"/>
      <c r="J23" s="2804"/>
      <c r="K23" s="2804"/>
      <c r="L23" s="2804"/>
      <c r="M23" s="2804"/>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c r="AL23" s="2804"/>
      <c r="AM23" s="2804"/>
      <c r="AN23" s="2804"/>
      <c r="AO23" s="2804"/>
      <c r="AP23" s="259"/>
      <c r="AQ23" s="259"/>
      <c r="AR23" s="259"/>
      <c r="AS23" s="259"/>
      <c r="AT23" s="259"/>
      <c r="AU23" s="259"/>
      <c r="AV23" s="259"/>
      <c r="AW23" s="259"/>
      <c r="AX23" s="259"/>
      <c r="AZ23" s="275"/>
      <c r="BA23" s="275"/>
      <c r="BB23" s="275" t="s">
        <v>1380</v>
      </c>
    </row>
    <row r="24" spans="1:54" ht="27.75" customHeight="1">
      <c r="A24" s="2804"/>
      <c r="B24" s="2804"/>
      <c r="C24" s="2804"/>
      <c r="D24" s="2894" t="s">
        <v>1812</v>
      </c>
      <c r="E24" s="2895"/>
      <c r="F24" s="2895"/>
      <c r="G24" s="2895"/>
      <c r="H24" s="2895"/>
      <c r="I24" s="2895"/>
      <c r="J24" s="2903" t="s">
        <v>1518</v>
      </c>
      <c r="K24" s="2904"/>
      <c r="L24" s="2904"/>
      <c r="M24" s="2904"/>
      <c r="N24" s="2904"/>
      <c r="O24" s="2904"/>
      <c r="P24" s="2904"/>
      <c r="Q24" s="2904"/>
      <c r="R24" s="2904"/>
      <c r="S24" s="2904"/>
      <c r="T24" s="2904"/>
      <c r="U24" s="2904"/>
      <c r="V24" s="2904"/>
      <c r="W24" s="2904"/>
      <c r="X24" s="2905"/>
      <c r="Y24" s="2896" t="s">
        <v>1098</v>
      </c>
      <c r="Z24" s="2897"/>
      <c r="AA24" s="2897"/>
      <c r="AB24" s="2897"/>
      <c r="AC24" s="2897"/>
      <c r="AD24" s="2898"/>
      <c r="AE24" s="2828" t="str">
        <f>IF(★入力画面!$U$196="","　　　年　　月　　日",★入力画面!$BL$196)</f>
        <v>　　　年　　月　　日</v>
      </c>
      <c r="AF24" s="2829"/>
      <c r="AG24" s="2829"/>
      <c r="AH24" s="2829"/>
      <c r="AI24" s="2829"/>
      <c r="AJ24" s="2829"/>
      <c r="AK24" s="2829"/>
      <c r="AL24" s="2830"/>
      <c r="AM24" s="2804"/>
      <c r="AN24" s="2804"/>
      <c r="AO24" s="2804"/>
      <c r="AP24" s="259"/>
      <c r="AQ24" s="259"/>
      <c r="AR24" s="259"/>
      <c r="AS24" s="259"/>
      <c r="AT24" s="259"/>
      <c r="AU24" s="259"/>
      <c r="AV24" s="259"/>
      <c r="AW24" s="259"/>
      <c r="AX24" s="259"/>
      <c r="AZ24" s="275"/>
      <c r="BA24" s="275"/>
      <c r="BB24" s="275" t="s">
        <v>1381</v>
      </c>
    </row>
    <row r="25" spans="1:54" ht="27.75" customHeight="1">
      <c r="A25" s="2804"/>
      <c r="B25" s="2804"/>
      <c r="C25" s="2804"/>
      <c r="D25" s="2864" t="s">
        <v>98</v>
      </c>
      <c r="E25" s="2865"/>
      <c r="F25" s="2865"/>
      <c r="G25" s="2865"/>
      <c r="H25" s="2865"/>
      <c r="I25" s="2865"/>
      <c r="J25" s="2906" t="str">
        <f>IF(★入力画面!$W$227="","□大臣 □都知事（　　）第　　　　号",★入力画面!$BL$227)</f>
        <v>□大臣 □都知事（　　）第　　　　号</v>
      </c>
      <c r="K25" s="2907"/>
      <c r="L25" s="2907"/>
      <c r="M25" s="2907"/>
      <c r="N25" s="2907"/>
      <c r="O25" s="2907"/>
      <c r="P25" s="2907"/>
      <c r="Q25" s="2907"/>
      <c r="R25" s="2907"/>
      <c r="S25" s="2907"/>
      <c r="T25" s="2907"/>
      <c r="U25" s="2907"/>
      <c r="V25" s="2907"/>
      <c r="W25" s="2907"/>
      <c r="X25" s="2908"/>
      <c r="Y25" s="2900" t="s">
        <v>1099</v>
      </c>
      <c r="Z25" s="2901"/>
      <c r="AA25" s="2901"/>
      <c r="AB25" s="2901"/>
      <c r="AC25" s="2901"/>
      <c r="AD25" s="2902"/>
      <c r="AE25" s="2819" t="str">
        <f>IF(★入力画面!$BL$228="","　　　年　　月　　日",★入力画面!$BL$228)</f>
        <v>　　　年　　月　　日</v>
      </c>
      <c r="AF25" s="2820"/>
      <c r="AG25" s="2820"/>
      <c r="AH25" s="2820"/>
      <c r="AI25" s="2820"/>
      <c r="AJ25" s="2820"/>
      <c r="AK25" s="2820"/>
      <c r="AL25" s="2821"/>
      <c r="AM25" s="2804"/>
      <c r="AN25" s="2804"/>
      <c r="AO25" s="2804"/>
      <c r="AP25" s="259"/>
      <c r="AQ25" s="259"/>
      <c r="AR25" s="259"/>
      <c r="AS25" s="259"/>
      <c r="AT25" s="259"/>
      <c r="AU25" s="259"/>
      <c r="AV25" s="259"/>
      <c r="AW25" s="259"/>
      <c r="AX25" s="259"/>
      <c r="AZ25" s="275"/>
      <c r="BA25" s="275"/>
      <c r="BB25" s="275" t="s">
        <v>1382</v>
      </c>
    </row>
    <row r="26" spans="1:54" ht="15" customHeight="1">
      <c r="A26" s="2804"/>
      <c r="B26" s="2804"/>
      <c r="C26" s="2804"/>
      <c r="D26" s="2843" t="s">
        <v>1100</v>
      </c>
      <c r="E26" s="2844"/>
      <c r="F26" s="2844"/>
      <c r="G26" s="2844"/>
      <c r="H26" s="2844"/>
      <c r="I26" s="2844"/>
      <c r="J26" s="2845">
        <f>★入力画面!$M$15</f>
        <v>0</v>
      </c>
      <c r="K26" s="2846"/>
      <c r="L26" s="2846"/>
      <c r="M26" s="2846"/>
      <c r="N26" s="2846"/>
      <c r="O26" s="2846"/>
      <c r="P26" s="2846"/>
      <c r="Q26" s="2846"/>
      <c r="R26" s="2846"/>
      <c r="S26" s="2846"/>
      <c r="T26" s="2846"/>
      <c r="U26" s="2846"/>
      <c r="V26" s="2846"/>
      <c r="W26" s="2846"/>
      <c r="X26" s="2846"/>
      <c r="Y26" s="2909"/>
      <c r="Z26" s="2909"/>
      <c r="AA26" s="2909"/>
      <c r="AB26" s="2909"/>
      <c r="AC26" s="2909"/>
      <c r="AD26" s="2909"/>
      <c r="AE26" s="2846"/>
      <c r="AF26" s="2846"/>
      <c r="AG26" s="2846"/>
      <c r="AH26" s="2846"/>
      <c r="AI26" s="2846"/>
      <c r="AJ26" s="2846"/>
      <c r="AK26" s="2846"/>
      <c r="AL26" s="2847"/>
      <c r="AM26" s="2804"/>
      <c r="AN26" s="2804"/>
      <c r="AO26" s="2804"/>
      <c r="AP26" s="259"/>
      <c r="AQ26" s="259"/>
      <c r="AR26" s="259"/>
      <c r="AS26" s="259"/>
      <c r="AT26" s="259"/>
      <c r="AU26" s="259"/>
      <c r="AV26" s="259"/>
      <c r="AW26" s="259"/>
      <c r="AX26" s="259"/>
      <c r="AZ26" s="275"/>
      <c r="BA26" s="275"/>
      <c r="BB26" s="275" t="s">
        <v>1383</v>
      </c>
    </row>
    <row r="27" spans="1:54" ht="30" customHeight="1">
      <c r="A27" s="2804"/>
      <c r="B27" s="2804"/>
      <c r="C27" s="2804"/>
      <c r="D27" s="2859" t="s">
        <v>79</v>
      </c>
      <c r="E27" s="2860"/>
      <c r="F27" s="2860"/>
      <c r="G27" s="2860"/>
      <c r="H27" s="2860"/>
      <c r="I27" s="2860"/>
      <c r="J27" s="2855">
        <f>★入力画面!$M$18</f>
        <v>0</v>
      </c>
      <c r="K27" s="2856"/>
      <c r="L27" s="2856"/>
      <c r="M27" s="2856"/>
      <c r="N27" s="2856"/>
      <c r="O27" s="2856"/>
      <c r="P27" s="2856"/>
      <c r="Q27" s="2856"/>
      <c r="R27" s="2856"/>
      <c r="S27" s="2856"/>
      <c r="T27" s="2856"/>
      <c r="U27" s="2856"/>
      <c r="V27" s="2856"/>
      <c r="W27" s="2856"/>
      <c r="X27" s="2856"/>
      <c r="Y27" s="2856"/>
      <c r="Z27" s="2856"/>
      <c r="AA27" s="2856"/>
      <c r="AB27" s="2856"/>
      <c r="AC27" s="2856"/>
      <c r="AD27" s="2856"/>
      <c r="AE27" s="2856"/>
      <c r="AF27" s="2856"/>
      <c r="AG27" s="2856"/>
      <c r="AH27" s="2856"/>
      <c r="AI27" s="2856"/>
      <c r="AJ27" s="2853"/>
      <c r="AK27" s="2853"/>
      <c r="AL27" s="2854"/>
      <c r="AM27" s="2804"/>
      <c r="AN27" s="2804"/>
      <c r="AO27" s="2804"/>
      <c r="AP27" s="259"/>
      <c r="AQ27" s="259"/>
      <c r="AR27" s="259"/>
      <c r="AS27" s="259"/>
      <c r="AT27" s="259"/>
      <c r="AU27" s="259"/>
      <c r="AV27" s="259"/>
      <c r="AW27" s="259"/>
      <c r="AX27" s="259"/>
      <c r="AZ27" s="275"/>
      <c r="BA27" s="275"/>
      <c r="BB27" s="275" t="s">
        <v>1384</v>
      </c>
    </row>
    <row r="28" spans="1:54" ht="15" customHeight="1">
      <c r="A28" s="2804"/>
      <c r="B28" s="2804"/>
      <c r="C28" s="2804"/>
      <c r="D28" s="2857" t="s">
        <v>1101</v>
      </c>
      <c r="E28" s="2858"/>
      <c r="F28" s="2858"/>
      <c r="G28" s="2858"/>
      <c r="H28" s="2858"/>
      <c r="I28" s="2858"/>
      <c r="J28" s="260" t="s">
        <v>1102</v>
      </c>
      <c r="K28" s="2861" t="str">
        <f>★入力画面!$BL$24</f>
        <v/>
      </c>
      <c r="L28" s="2861"/>
      <c r="M28" s="2861"/>
      <c r="N28" s="2861"/>
      <c r="O28" s="2861"/>
      <c r="P28" s="2861"/>
      <c r="Q28" s="2861"/>
      <c r="R28" s="2835"/>
      <c r="S28" s="2835"/>
      <c r="T28" s="2835"/>
      <c r="U28" s="2835"/>
      <c r="V28" s="2835"/>
      <c r="W28" s="2835"/>
      <c r="X28" s="2835"/>
      <c r="Y28" s="2835"/>
      <c r="Z28" s="2835"/>
      <c r="AA28" s="2835"/>
      <c r="AB28" s="2835"/>
      <c r="AC28" s="2835"/>
      <c r="AD28" s="2835"/>
      <c r="AE28" s="2835"/>
      <c r="AF28" s="2835"/>
      <c r="AG28" s="2835"/>
      <c r="AH28" s="2835"/>
      <c r="AI28" s="2835"/>
      <c r="AJ28" s="2835"/>
      <c r="AK28" s="2835"/>
      <c r="AL28" s="2836"/>
      <c r="AM28" s="2804"/>
      <c r="AN28" s="2804"/>
      <c r="AO28" s="2804"/>
      <c r="AP28" s="259"/>
      <c r="AQ28" s="259"/>
      <c r="AR28" s="259"/>
      <c r="AS28" s="259"/>
      <c r="AT28" s="259"/>
      <c r="AU28" s="259"/>
      <c r="AV28" s="259"/>
      <c r="AW28" s="259"/>
      <c r="AX28" s="259"/>
      <c r="AZ28" s="275"/>
      <c r="BA28" s="275"/>
      <c r="BB28" s="275" t="s">
        <v>1385</v>
      </c>
    </row>
    <row r="29" spans="1:54" ht="30.75" customHeight="1">
      <c r="A29" s="2804"/>
      <c r="B29" s="2804"/>
      <c r="C29" s="2804"/>
      <c r="D29" s="2859"/>
      <c r="E29" s="2860"/>
      <c r="F29" s="2860"/>
      <c r="G29" s="2860"/>
      <c r="H29" s="2860"/>
      <c r="I29" s="2860"/>
      <c r="J29" s="2822" t="str">
        <f>★入力画面!$BL$30</f>
        <v/>
      </c>
      <c r="K29" s="2823"/>
      <c r="L29" s="2823"/>
      <c r="M29" s="2823"/>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c r="AL29" s="2824"/>
      <c r="AM29" s="2804"/>
      <c r="AN29" s="2804"/>
      <c r="AO29" s="2804"/>
      <c r="AP29" s="259"/>
      <c r="AQ29" s="259"/>
      <c r="AR29" s="259"/>
      <c r="AS29" s="259"/>
      <c r="AT29" s="259"/>
      <c r="AU29" s="259"/>
      <c r="AV29" s="259"/>
      <c r="AW29" s="259"/>
      <c r="AX29" s="259"/>
      <c r="AZ29" s="275"/>
      <c r="BA29" s="275"/>
      <c r="BB29" s="275" t="s">
        <v>1386</v>
      </c>
    </row>
    <row r="30" spans="1:54" ht="27.75" customHeight="1">
      <c r="A30" s="2804"/>
      <c r="B30" s="2804"/>
      <c r="C30" s="2804"/>
      <c r="D30" s="2864" t="s">
        <v>87</v>
      </c>
      <c r="E30" s="2865"/>
      <c r="F30" s="2865"/>
      <c r="G30" s="2865"/>
      <c r="H30" s="2865"/>
      <c r="I30" s="2899"/>
      <c r="J30" s="2866" t="str">
        <f>IF(★入力画面!$M$21="1．　主たる事務所",★入力画面!$BL$34,"")</f>
        <v/>
      </c>
      <c r="K30" s="2866"/>
      <c r="L30" s="2866"/>
      <c r="M30" s="2866"/>
      <c r="N30" s="2866"/>
      <c r="O30" s="2866"/>
      <c r="P30" s="2866"/>
      <c r="Q30" s="2866"/>
      <c r="R30" s="2866"/>
      <c r="S30" s="2866"/>
      <c r="T30" s="2866"/>
      <c r="U30" s="2866"/>
      <c r="V30" s="2867" t="s">
        <v>1103</v>
      </c>
      <c r="W30" s="2868"/>
      <c r="X30" s="2868"/>
      <c r="Y30" s="2868"/>
      <c r="Z30" s="2868"/>
      <c r="AA30" s="2868"/>
      <c r="AB30" s="2869" t="str">
        <f>IF(★入力画面!$M$21="1．　主たる事務所",★入力画面!$BL$36,"")</f>
        <v/>
      </c>
      <c r="AC30" s="2870"/>
      <c r="AD30" s="2870"/>
      <c r="AE30" s="2870"/>
      <c r="AF30" s="2870"/>
      <c r="AG30" s="2870"/>
      <c r="AH30" s="2870"/>
      <c r="AI30" s="2870"/>
      <c r="AJ30" s="2870"/>
      <c r="AK30" s="2870"/>
      <c r="AL30" s="2871"/>
      <c r="AM30" s="2804"/>
      <c r="AN30" s="2804"/>
      <c r="AO30" s="2804"/>
      <c r="AP30" s="259"/>
      <c r="AQ30" s="259"/>
      <c r="AR30" s="259"/>
      <c r="AS30" s="259"/>
      <c r="AT30" s="259"/>
      <c r="AU30" s="259"/>
      <c r="AV30" s="259"/>
      <c r="AW30" s="259"/>
      <c r="AX30" s="259"/>
      <c r="AZ30" s="275"/>
      <c r="BA30" s="275"/>
      <c r="BB30" s="275" t="s">
        <v>1387</v>
      </c>
    </row>
    <row r="31" spans="1:54" ht="27.75" customHeight="1">
      <c r="A31" s="2804"/>
      <c r="B31" s="2804"/>
      <c r="C31" s="2804"/>
      <c r="D31" s="2862" t="s">
        <v>1104</v>
      </c>
      <c r="E31" s="2863"/>
      <c r="F31" s="2863"/>
      <c r="G31" s="2863"/>
      <c r="H31" s="2863"/>
      <c r="I31" s="2863"/>
      <c r="J31" s="2825">
        <f>★入力画面!BL202</f>
        <v>0</v>
      </c>
      <c r="K31" s="2826"/>
      <c r="L31" s="2826"/>
      <c r="M31" s="2826"/>
      <c r="N31" s="2826"/>
      <c r="O31" s="2826"/>
      <c r="P31" s="2826"/>
      <c r="Q31" s="2826"/>
      <c r="R31" s="2826"/>
      <c r="S31" s="2826"/>
      <c r="T31" s="2826"/>
      <c r="U31" s="2826"/>
      <c r="V31" s="2826"/>
      <c r="W31" s="2826"/>
      <c r="X31" s="2826"/>
      <c r="Y31" s="2826"/>
      <c r="Z31" s="2826"/>
      <c r="AA31" s="2826"/>
      <c r="AB31" s="2826"/>
      <c r="AC31" s="2826"/>
      <c r="AD31" s="2826"/>
      <c r="AE31" s="2826"/>
      <c r="AF31" s="2826"/>
      <c r="AG31" s="2826"/>
      <c r="AH31" s="2826"/>
      <c r="AI31" s="2826"/>
      <c r="AJ31" s="2826"/>
      <c r="AK31" s="2826"/>
      <c r="AL31" s="2827"/>
      <c r="AM31" s="2804"/>
      <c r="AN31" s="2804"/>
      <c r="AO31" s="2804"/>
      <c r="AP31" s="259"/>
      <c r="AQ31" s="259"/>
      <c r="AR31" s="259"/>
      <c r="AS31" s="259"/>
      <c r="AT31" s="259"/>
      <c r="AU31" s="259"/>
      <c r="AV31" s="259"/>
      <c r="AW31" s="259"/>
      <c r="AX31" s="259"/>
      <c r="AZ31" s="275"/>
      <c r="BA31" s="275"/>
      <c r="BB31" s="275" t="s">
        <v>1388</v>
      </c>
    </row>
    <row r="32" spans="1:54" ht="27.75" customHeight="1">
      <c r="A32" s="2804"/>
      <c r="B32" s="2804"/>
      <c r="C32" s="2804"/>
      <c r="D32" s="2862" t="s">
        <v>1105</v>
      </c>
      <c r="E32" s="2863"/>
      <c r="F32" s="2863"/>
      <c r="G32" s="2863"/>
      <c r="H32" s="2863"/>
      <c r="I32" s="2863"/>
      <c r="J32" s="2825" t="str">
        <f>★入力画面!BL204</f>
        <v/>
      </c>
      <c r="K32" s="2826"/>
      <c r="L32" s="2826"/>
      <c r="M32" s="2826"/>
      <c r="N32" s="2826"/>
      <c r="O32" s="2826"/>
      <c r="P32" s="2826"/>
      <c r="Q32" s="2826"/>
      <c r="R32" s="2826"/>
      <c r="S32" s="2826"/>
      <c r="T32" s="2826"/>
      <c r="U32" s="2826"/>
      <c r="V32" s="2826"/>
      <c r="W32" s="2826"/>
      <c r="X32" s="2826"/>
      <c r="Y32" s="2826"/>
      <c r="Z32" s="2826"/>
      <c r="AA32" s="2826"/>
      <c r="AB32" s="2826"/>
      <c r="AC32" s="2826"/>
      <c r="AD32" s="2826"/>
      <c r="AE32" s="2826"/>
      <c r="AF32" s="2826"/>
      <c r="AG32" s="2826"/>
      <c r="AH32" s="2826"/>
      <c r="AI32" s="2826"/>
      <c r="AJ32" s="2826"/>
      <c r="AK32" s="2826"/>
      <c r="AL32" s="2827"/>
      <c r="AM32" s="2804"/>
      <c r="AN32" s="2804"/>
      <c r="AO32" s="2804"/>
      <c r="AP32" s="259"/>
      <c r="AQ32" s="259"/>
      <c r="AR32" s="259"/>
      <c r="AS32" s="259"/>
      <c r="AT32" s="259"/>
      <c r="AU32" s="259"/>
      <c r="AV32" s="259"/>
      <c r="AW32" s="259"/>
      <c r="AX32" s="259"/>
      <c r="AZ32" s="275"/>
      <c r="BA32" s="275"/>
      <c r="BB32" s="275" t="s">
        <v>1389</v>
      </c>
    </row>
    <row r="33" spans="1:54" ht="27.75" customHeight="1">
      <c r="A33" s="2804"/>
      <c r="B33" s="2804"/>
      <c r="C33" s="2804"/>
      <c r="D33" s="2864" t="s">
        <v>1106</v>
      </c>
      <c r="E33" s="2865"/>
      <c r="F33" s="2865"/>
      <c r="G33" s="2865"/>
      <c r="H33" s="2865"/>
      <c r="I33" s="2865"/>
      <c r="J33" s="2837" t="s">
        <v>1519</v>
      </c>
      <c r="K33" s="2838"/>
      <c r="L33" s="2838"/>
      <c r="M33" s="2838"/>
      <c r="N33" s="2838"/>
      <c r="O33" s="2838"/>
      <c r="P33" s="2838"/>
      <c r="Q33" s="2838"/>
      <c r="R33" s="2838"/>
      <c r="S33" s="2838"/>
      <c r="T33" s="2838"/>
      <c r="U33" s="2838"/>
      <c r="V33" s="2838"/>
      <c r="W33" s="2838"/>
      <c r="X33" s="2838"/>
      <c r="Y33" s="2838"/>
      <c r="Z33" s="2838"/>
      <c r="AA33" s="2838"/>
      <c r="AB33" s="2838"/>
      <c r="AC33" s="2838"/>
      <c r="AD33" s="2838"/>
      <c r="AE33" s="2838"/>
      <c r="AF33" s="2838"/>
      <c r="AG33" s="2838"/>
      <c r="AH33" s="2838"/>
      <c r="AI33" s="2838"/>
      <c r="AJ33" s="2838"/>
      <c r="AK33" s="2838"/>
      <c r="AL33" s="2839"/>
      <c r="AM33" s="2804"/>
      <c r="AN33" s="2804"/>
      <c r="AO33" s="2804"/>
      <c r="AP33" s="259"/>
      <c r="AQ33" s="259"/>
      <c r="AR33" s="259"/>
      <c r="AS33" s="259"/>
      <c r="AT33" s="259"/>
      <c r="AU33" s="259"/>
      <c r="AV33" s="259"/>
      <c r="AW33" s="259"/>
      <c r="AX33" s="259"/>
      <c r="BA33" s="275"/>
      <c r="BB33" s="275" t="s">
        <v>1390</v>
      </c>
    </row>
    <row r="34" spans="1:54" ht="15" customHeight="1">
      <c r="A34" s="2804"/>
      <c r="B34" s="2804"/>
      <c r="C34" s="2804"/>
      <c r="D34" s="2843" t="s">
        <v>1100</v>
      </c>
      <c r="E34" s="2844"/>
      <c r="F34" s="2844"/>
      <c r="G34" s="2844"/>
      <c r="H34" s="2844"/>
      <c r="I34" s="2844"/>
      <c r="J34" s="2845">
        <f>★入力画面!M52</f>
        <v>0</v>
      </c>
      <c r="K34" s="2846"/>
      <c r="L34" s="2846"/>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7"/>
      <c r="AM34" s="2804"/>
      <c r="AN34" s="2804"/>
      <c r="AO34" s="2804"/>
      <c r="AP34" s="259"/>
      <c r="AQ34" s="259"/>
      <c r="AR34" s="259"/>
      <c r="AS34" s="259"/>
      <c r="AT34" s="259"/>
      <c r="AU34" s="259"/>
      <c r="AV34" s="259"/>
      <c r="AW34" s="259"/>
      <c r="AX34" s="259"/>
    </row>
    <row r="35" spans="1:54" ht="30" customHeight="1">
      <c r="A35" s="2804"/>
      <c r="B35" s="2804"/>
      <c r="C35" s="2804"/>
      <c r="D35" s="2848" t="s">
        <v>85</v>
      </c>
      <c r="E35" s="2849"/>
      <c r="F35" s="2849"/>
      <c r="G35" s="2849"/>
      <c r="H35" s="2849"/>
      <c r="I35" s="2849"/>
      <c r="J35" s="2850">
        <f>★入力画面!M54</f>
        <v>0</v>
      </c>
      <c r="K35" s="2851"/>
      <c r="L35" s="2851"/>
      <c r="M35" s="2851"/>
      <c r="N35" s="2851"/>
      <c r="O35" s="2851"/>
      <c r="P35" s="2851"/>
      <c r="Q35" s="2851"/>
      <c r="R35" s="2851"/>
      <c r="S35" s="2851"/>
      <c r="T35" s="2851"/>
      <c r="U35" s="2851"/>
      <c r="V35" s="2851"/>
      <c r="W35" s="2851"/>
      <c r="X35" s="2851"/>
      <c r="Y35" s="2851"/>
      <c r="Z35" s="2851"/>
      <c r="AA35" s="2851"/>
      <c r="AB35" s="2851"/>
      <c r="AC35" s="2851"/>
      <c r="AD35" s="2851"/>
      <c r="AE35" s="2851"/>
      <c r="AF35" s="2851"/>
      <c r="AG35" s="2851"/>
      <c r="AH35" s="2851"/>
      <c r="AI35" s="2851"/>
      <c r="AJ35" s="2851"/>
      <c r="AK35" s="2851"/>
      <c r="AL35" s="2852"/>
      <c r="AM35" s="2804"/>
      <c r="AN35" s="2804"/>
      <c r="AO35" s="2804"/>
      <c r="AP35" s="259"/>
      <c r="AQ35" s="259"/>
      <c r="AR35" s="259"/>
      <c r="AS35" s="259"/>
      <c r="AT35" s="259"/>
      <c r="AU35" s="259"/>
      <c r="AV35" s="259"/>
      <c r="AW35" s="259"/>
      <c r="AX35" s="259"/>
    </row>
    <row r="36" spans="1:54" ht="22.5" customHeight="1" thickBot="1">
      <c r="A36" s="2804"/>
      <c r="B36" s="2804"/>
      <c r="C36" s="2804"/>
      <c r="D36" s="2891" t="s">
        <v>122</v>
      </c>
      <c r="E36" s="2892"/>
      <c r="F36" s="2892"/>
      <c r="G36" s="2892"/>
      <c r="H36" s="2892"/>
      <c r="I36" s="2892"/>
      <c r="J36" s="2840" t="str">
        <f>★入力画面!BL56</f>
        <v/>
      </c>
      <c r="K36" s="2841"/>
      <c r="L36" s="2841"/>
      <c r="M36" s="2841"/>
      <c r="N36" s="2841"/>
      <c r="O36" s="2841"/>
      <c r="P36" s="2841"/>
      <c r="Q36" s="2841"/>
      <c r="R36" s="2841"/>
      <c r="S36" s="2841"/>
      <c r="T36" s="2841"/>
      <c r="U36" s="2841"/>
      <c r="V36" s="2841"/>
      <c r="W36" s="2841"/>
      <c r="X36" s="2841"/>
      <c r="Y36" s="2841"/>
      <c r="Z36" s="2841"/>
      <c r="AA36" s="2841"/>
      <c r="AB36" s="2841"/>
      <c r="AC36" s="2841"/>
      <c r="AD36" s="2841"/>
      <c r="AE36" s="2841"/>
      <c r="AF36" s="2841"/>
      <c r="AG36" s="2841"/>
      <c r="AH36" s="2841"/>
      <c r="AI36" s="2841"/>
      <c r="AJ36" s="2841"/>
      <c r="AK36" s="2841"/>
      <c r="AL36" s="2842"/>
      <c r="AM36" s="2804"/>
      <c r="AN36" s="2804"/>
      <c r="AO36" s="2804"/>
      <c r="AP36" s="259"/>
      <c r="AQ36" s="259"/>
      <c r="AR36" s="259"/>
      <c r="AS36" s="259"/>
      <c r="AT36" s="259"/>
      <c r="AU36" s="259"/>
      <c r="AV36" s="259"/>
      <c r="AW36" s="259"/>
      <c r="AX36" s="259"/>
    </row>
    <row r="37" spans="1:54" ht="15" customHeight="1">
      <c r="A37" s="2804"/>
      <c r="B37" s="2804"/>
      <c r="C37" s="2804"/>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4"/>
      <c r="AB37" s="2804"/>
      <c r="AC37" s="2804"/>
      <c r="AD37" s="2804"/>
      <c r="AE37" s="2804"/>
      <c r="AF37" s="2804"/>
      <c r="AG37" s="2804"/>
      <c r="AH37" s="2804"/>
      <c r="AI37" s="2804"/>
      <c r="AJ37" s="2804"/>
      <c r="AK37" s="2804"/>
      <c r="AL37" s="2804"/>
      <c r="AM37" s="2804"/>
      <c r="AN37" s="2804"/>
      <c r="AO37" s="2804"/>
      <c r="AP37" s="259"/>
      <c r="AQ37" s="259"/>
      <c r="AR37" s="259"/>
      <c r="AS37" s="259"/>
      <c r="AT37" s="259"/>
      <c r="AU37" s="259"/>
      <c r="AV37" s="259"/>
      <c r="AW37" s="259"/>
      <c r="AX37" s="259"/>
    </row>
    <row r="38" spans="1:54" ht="15" customHeight="1" thickBot="1">
      <c r="A38" s="2804"/>
      <c r="B38" s="2804"/>
      <c r="C38" s="2804"/>
      <c r="D38" s="2804"/>
      <c r="E38" s="2804"/>
      <c r="F38" s="2804"/>
      <c r="G38" s="2804"/>
      <c r="H38" s="2804"/>
      <c r="I38" s="2804"/>
      <c r="J38" s="2804"/>
      <c r="K38" s="2804"/>
      <c r="L38" s="2804"/>
      <c r="M38" s="2804"/>
      <c r="N38" s="2804"/>
      <c r="O38" s="2804"/>
      <c r="P38" s="2804"/>
      <c r="Q38" s="2804"/>
      <c r="R38" s="2804"/>
      <c r="S38" s="2804"/>
      <c r="T38" s="2804"/>
      <c r="U38" s="2804"/>
      <c r="V38" s="2804"/>
      <c r="W38" s="2804"/>
      <c r="X38" s="2804"/>
      <c r="Y38" s="2804"/>
      <c r="Z38" s="2804"/>
      <c r="AA38" s="2804"/>
      <c r="AB38" s="2804"/>
      <c r="AC38" s="2804"/>
      <c r="AD38" s="2804"/>
      <c r="AE38" s="2804"/>
      <c r="AF38" s="2804"/>
      <c r="AG38" s="2804"/>
      <c r="AH38" s="2804"/>
      <c r="AI38" s="2804"/>
      <c r="AJ38" s="2804"/>
      <c r="AK38" s="2804"/>
      <c r="AL38" s="2804"/>
      <c r="AM38" s="2804"/>
      <c r="AN38" s="2804"/>
      <c r="AO38" s="2804"/>
      <c r="AP38" s="259"/>
      <c r="AQ38" s="259"/>
      <c r="AR38" s="259"/>
      <c r="AS38" s="259"/>
      <c r="AT38" s="259"/>
      <c r="AU38" s="259"/>
      <c r="AV38" s="259"/>
      <c r="AW38" s="259"/>
      <c r="AX38" s="259"/>
    </row>
    <row r="39" spans="1:54" ht="22.5" customHeight="1">
      <c r="A39" s="2804"/>
      <c r="B39" s="2804"/>
      <c r="C39" s="2804"/>
      <c r="D39" s="2831" t="s">
        <v>1107</v>
      </c>
      <c r="E39" s="2832"/>
      <c r="F39" s="2832"/>
      <c r="G39" s="2832"/>
      <c r="H39" s="2832"/>
      <c r="I39" s="2832"/>
      <c r="J39" s="2832"/>
      <c r="K39" s="2832"/>
      <c r="L39" s="2832"/>
      <c r="M39" s="2832"/>
      <c r="N39" s="2832"/>
      <c r="O39" s="2832"/>
      <c r="P39" s="2832"/>
      <c r="Q39" s="2832"/>
      <c r="R39" s="2832"/>
      <c r="S39" s="2833"/>
      <c r="T39" s="514"/>
      <c r="U39" s="2804"/>
      <c r="V39" s="2804"/>
      <c r="W39" s="2804"/>
      <c r="X39" s="2804"/>
      <c r="Y39" s="2804"/>
      <c r="Z39" s="2804"/>
      <c r="AA39" s="2804"/>
      <c r="AB39" s="2804"/>
      <c r="AC39" s="2804"/>
      <c r="AD39" s="2804"/>
      <c r="AE39" s="2804"/>
      <c r="AF39" s="2804"/>
      <c r="AG39" s="2804"/>
      <c r="AH39" s="2804"/>
      <c r="AI39" s="2804"/>
      <c r="AJ39" s="2804"/>
      <c r="AK39" s="2804"/>
      <c r="AL39" s="2804"/>
      <c r="AM39" s="2804"/>
      <c r="AN39" s="2804"/>
      <c r="AO39" s="2804"/>
      <c r="AP39" s="259"/>
      <c r="AQ39" s="259"/>
      <c r="AR39" s="259"/>
      <c r="AS39" s="259"/>
      <c r="AT39" s="259"/>
      <c r="AU39" s="259"/>
      <c r="AV39" s="259"/>
      <c r="AW39" s="259"/>
      <c r="AX39" s="259"/>
    </row>
    <row r="40" spans="1:54" ht="15" customHeight="1">
      <c r="A40" s="2804"/>
      <c r="B40" s="2804"/>
      <c r="C40" s="2804"/>
      <c r="D40" s="2805" t="s">
        <v>1108</v>
      </c>
      <c r="E40" s="2806"/>
      <c r="F40" s="2806"/>
      <c r="G40" s="2806"/>
      <c r="H40" s="2809"/>
      <c r="I40" s="2809"/>
      <c r="J40" s="2809"/>
      <c r="K40" s="2809"/>
      <c r="L40" s="2809"/>
      <c r="M40" s="2809"/>
      <c r="N40" s="2809"/>
      <c r="O40" s="2809"/>
      <c r="P40" s="2809"/>
      <c r="Q40" s="2809"/>
      <c r="R40" s="2809"/>
      <c r="S40" s="2810"/>
      <c r="T40" s="2818" t="s">
        <v>2378</v>
      </c>
      <c r="U40" s="2813"/>
      <c r="V40" s="2813"/>
      <c r="W40" s="2813"/>
      <c r="X40" s="2813"/>
      <c r="Y40" s="2813" t="s">
        <v>1345</v>
      </c>
      <c r="Z40" s="2813"/>
      <c r="AA40" s="2813"/>
      <c r="AB40" s="2813"/>
      <c r="AC40" s="2813"/>
      <c r="AD40" s="2813" t="s">
        <v>1346</v>
      </c>
      <c r="AE40" s="2813"/>
      <c r="AF40" s="2813"/>
      <c r="AG40" s="2813"/>
      <c r="AH40" s="2813" t="s">
        <v>1359</v>
      </c>
      <c r="AI40" s="2813"/>
      <c r="AJ40" s="2813"/>
      <c r="AK40" s="2813"/>
      <c r="AM40" s="2804"/>
      <c r="AN40" s="2804"/>
      <c r="AO40" s="2804"/>
      <c r="AP40" s="259"/>
      <c r="AQ40" s="259"/>
      <c r="AR40" s="259"/>
      <c r="AS40" s="259"/>
      <c r="AT40" s="259"/>
      <c r="AU40" s="259"/>
      <c r="AV40" s="259"/>
      <c r="AW40" s="259"/>
      <c r="AX40" s="259"/>
    </row>
    <row r="41" spans="1:54" ht="15" customHeight="1">
      <c r="A41" s="2804"/>
      <c r="B41" s="2804"/>
      <c r="C41" s="2804"/>
      <c r="D41" s="2805"/>
      <c r="E41" s="2806"/>
      <c r="F41" s="2806"/>
      <c r="G41" s="2806"/>
      <c r="H41" s="2809"/>
      <c r="I41" s="2809"/>
      <c r="J41" s="2809"/>
      <c r="K41" s="2809"/>
      <c r="L41" s="2809"/>
      <c r="M41" s="2809"/>
      <c r="N41" s="2809"/>
      <c r="O41" s="2809"/>
      <c r="P41" s="2809"/>
      <c r="Q41" s="2809"/>
      <c r="R41" s="2809"/>
      <c r="S41" s="2810"/>
      <c r="T41" s="2818"/>
      <c r="U41" s="2813"/>
      <c r="V41" s="2813"/>
      <c r="W41" s="2813"/>
      <c r="X41" s="2813"/>
      <c r="Y41" s="2813"/>
      <c r="Z41" s="2813"/>
      <c r="AA41" s="2813"/>
      <c r="AB41" s="2813"/>
      <c r="AC41" s="2813"/>
      <c r="AD41" s="2813"/>
      <c r="AE41" s="2813"/>
      <c r="AF41" s="2813"/>
      <c r="AG41" s="2813"/>
      <c r="AH41" s="2813"/>
      <c r="AI41" s="2813"/>
      <c r="AJ41" s="2813"/>
      <c r="AK41" s="2813"/>
      <c r="AM41" s="2804"/>
      <c r="AN41" s="2804"/>
      <c r="AO41" s="2804"/>
      <c r="AP41" s="259"/>
      <c r="AQ41" s="259"/>
      <c r="AR41" s="259"/>
      <c r="AS41" s="259"/>
      <c r="AT41" s="259"/>
      <c r="AU41" s="259"/>
      <c r="AV41" s="259"/>
      <c r="AW41" s="259"/>
      <c r="AX41" s="259"/>
    </row>
    <row r="42" spans="1:54" ht="15" customHeight="1">
      <c r="A42" s="2804"/>
      <c r="B42" s="2804"/>
      <c r="C42" s="2804"/>
      <c r="D42" s="2805" t="s">
        <v>3</v>
      </c>
      <c r="E42" s="2806"/>
      <c r="F42" s="2806"/>
      <c r="G42" s="2806"/>
      <c r="H42" s="2809"/>
      <c r="I42" s="2809"/>
      <c r="J42" s="2809"/>
      <c r="K42" s="2809"/>
      <c r="L42" s="2809"/>
      <c r="M42" s="2809"/>
      <c r="N42" s="2809"/>
      <c r="O42" s="2809"/>
      <c r="P42" s="2809"/>
      <c r="Q42" s="2809"/>
      <c r="R42" s="2809"/>
      <c r="S42" s="2810"/>
      <c r="T42" s="2818" t="s">
        <v>2379</v>
      </c>
      <c r="U42" s="2813"/>
      <c r="V42" s="2813"/>
      <c r="W42" s="2813"/>
      <c r="X42" s="2813"/>
      <c r="Y42" s="2834"/>
      <c r="Z42" s="2834"/>
      <c r="AA42" s="2834"/>
      <c r="AB42" s="2834"/>
      <c r="AC42" s="2834"/>
      <c r="AD42" s="2834"/>
      <c r="AE42" s="2834"/>
      <c r="AF42" s="2834"/>
      <c r="AG42" s="2834"/>
      <c r="AH42" s="2834"/>
      <c r="AI42" s="2834"/>
      <c r="AJ42" s="2834"/>
      <c r="AK42" s="2834"/>
      <c r="AL42" s="2834"/>
      <c r="AM42" s="2804"/>
      <c r="AN42" s="2804"/>
      <c r="AO42" s="2804"/>
      <c r="AP42" s="259"/>
      <c r="AQ42" s="259"/>
      <c r="AR42" s="259"/>
      <c r="AS42" s="259"/>
      <c r="AT42" s="259"/>
      <c r="AU42" s="259"/>
      <c r="AV42" s="259"/>
      <c r="AW42" s="259"/>
      <c r="AX42" s="259"/>
    </row>
    <row r="43" spans="1:54" ht="15" customHeight="1">
      <c r="A43" s="2804"/>
      <c r="B43" s="2804"/>
      <c r="C43" s="2804"/>
      <c r="D43" s="2805"/>
      <c r="E43" s="2806"/>
      <c r="F43" s="2806"/>
      <c r="G43" s="2806"/>
      <c r="H43" s="2809"/>
      <c r="I43" s="2809"/>
      <c r="J43" s="2809"/>
      <c r="K43" s="2809"/>
      <c r="L43" s="2809"/>
      <c r="M43" s="2809"/>
      <c r="N43" s="2809"/>
      <c r="O43" s="2809"/>
      <c r="P43" s="2809"/>
      <c r="Q43" s="2809"/>
      <c r="R43" s="2809"/>
      <c r="S43" s="2810"/>
      <c r="T43" s="2818"/>
      <c r="U43" s="2813"/>
      <c r="V43" s="2813"/>
      <c r="W43" s="2813"/>
      <c r="X43" s="2813"/>
      <c r="Y43" s="2834"/>
      <c r="Z43" s="2834"/>
      <c r="AA43" s="2834"/>
      <c r="AB43" s="2834"/>
      <c r="AC43" s="2834"/>
      <c r="AD43" s="2834"/>
      <c r="AE43" s="2834"/>
      <c r="AF43" s="2834"/>
      <c r="AG43" s="2834"/>
      <c r="AH43" s="2834"/>
      <c r="AI43" s="2834"/>
      <c r="AJ43" s="2834"/>
      <c r="AK43" s="2834"/>
      <c r="AL43" s="2834"/>
      <c r="AM43" s="2804"/>
      <c r="AN43" s="2804"/>
      <c r="AO43" s="2804"/>
      <c r="AP43" s="259"/>
      <c r="AQ43" s="259"/>
      <c r="AR43" s="259"/>
      <c r="AS43" s="259"/>
      <c r="AT43" s="259"/>
      <c r="AU43" s="259"/>
      <c r="AV43" s="259"/>
      <c r="AW43" s="259"/>
      <c r="AX43" s="259"/>
    </row>
    <row r="44" spans="1:54" ht="15" customHeight="1">
      <c r="A44" s="2804"/>
      <c r="B44" s="2804"/>
      <c r="C44" s="2804"/>
      <c r="D44" s="2805" t="s">
        <v>623</v>
      </c>
      <c r="E44" s="2806"/>
      <c r="F44" s="2806"/>
      <c r="G44" s="2806"/>
      <c r="H44" s="434" t="s">
        <v>1591</v>
      </c>
      <c r="I44" s="2809"/>
      <c r="J44" s="2809"/>
      <c r="K44" s="2809"/>
      <c r="L44" s="2809"/>
      <c r="M44" s="2814"/>
      <c r="N44" s="2814"/>
      <c r="O44" s="2814"/>
      <c r="P44" s="2814"/>
      <c r="Q44" s="2814"/>
      <c r="R44" s="2814"/>
      <c r="S44" s="2815"/>
      <c r="T44" s="2818"/>
      <c r="U44" s="2813"/>
      <c r="V44" s="2813"/>
      <c r="W44" s="2813"/>
      <c r="X44" s="2813"/>
      <c r="Y44" s="2834"/>
      <c r="Z44" s="2834"/>
      <c r="AA44" s="2834"/>
      <c r="AB44" s="2834"/>
      <c r="AC44" s="2834"/>
      <c r="AD44" s="2834"/>
      <c r="AE44" s="2834"/>
      <c r="AF44" s="2834"/>
      <c r="AG44" s="2834"/>
      <c r="AH44" s="2834"/>
      <c r="AI44" s="2834"/>
      <c r="AJ44" s="2834"/>
      <c r="AK44" s="2834"/>
      <c r="AL44" s="2834"/>
      <c r="AM44" s="2804"/>
      <c r="AN44" s="2804"/>
      <c r="AO44" s="2804"/>
      <c r="AP44" s="259"/>
      <c r="AQ44" s="259"/>
      <c r="AR44" s="259"/>
      <c r="AS44" s="259"/>
      <c r="AT44" s="259"/>
      <c r="AU44" s="259"/>
      <c r="AV44" s="259"/>
      <c r="AW44" s="259"/>
      <c r="AX44" s="259"/>
    </row>
    <row r="45" spans="1:54" ht="15" customHeight="1">
      <c r="A45" s="2804"/>
      <c r="B45" s="2804"/>
      <c r="C45" s="2804"/>
      <c r="D45" s="2805"/>
      <c r="E45" s="2806"/>
      <c r="F45" s="2806"/>
      <c r="G45" s="2806"/>
      <c r="H45" s="2809"/>
      <c r="I45" s="2809"/>
      <c r="J45" s="2809"/>
      <c r="K45" s="2809"/>
      <c r="L45" s="2809"/>
      <c r="M45" s="2809"/>
      <c r="N45" s="2809"/>
      <c r="O45" s="2809"/>
      <c r="P45" s="2809"/>
      <c r="Q45" s="2809"/>
      <c r="R45" s="2809"/>
      <c r="S45" s="2810"/>
      <c r="T45" s="2818" t="s">
        <v>2380</v>
      </c>
      <c r="U45" s="2813"/>
      <c r="V45" s="2813"/>
      <c r="W45" s="2813"/>
      <c r="X45" s="2813"/>
      <c r="Y45" s="2817"/>
      <c r="Z45" s="2817"/>
      <c r="AA45" s="2817"/>
      <c r="AB45" s="2817"/>
      <c r="AC45" s="2817"/>
      <c r="AD45" s="2817"/>
      <c r="AE45" s="2817"/>
      <c r="AF45" s="2817"/>
      <c r="AG45" s="2817"/>
      <c r="AH45" s="2817"/>
      <c r="AI45" s="2817"/>
      <c r="AJ45" s="2816"/>
      <c r="AK45" s="2816"/>
      <c r="AL45" s="2804"/>
      <c r="AM45" s="2804"/>
      <c r="AN45" s="2804"/>
      <c r="AO45" s="2804"/>
      <c r="AP45" s="259"/>
      <c r="AQ45" s="259"/>
      <c r="AR45" s="259"/>
      <c r="AS45" s="259"/>
      <c r="AT45" s="259"/>
      <c r="AU45" s="259"/>
      <c r="AV45" s="259"/>
      <c r="AW45" s="259"/>
      <c r="AX45" s="259"/>
    </row>
    <row r="46" spans="1:54" ht="15" customHeight="1">
      <c r="A46" s="2804"/>
      <c r="B46" s="2804"/>
      <c r="C46" s="2804"/>
      <c r="D46" s="2805" t="s">
        <v>1109</v>
      </c>
      <c r="E46" s="2806"/>
      <c r="F46" s="2806"/>
      <c r="G46" s="2806"/>
      <c r="H46" s="2809"/>
      <c r="I46" s="2809"/>
      <c r="J46" s="2809"/>
      <c r="K46" s="2809"/>
      <c r="L46" s="2809"/>
      <c r="M46" s="2809"/>
      <c r="N46" s="2809"/>
      <c r="O46" s="2809"/>
      <c r="P46" s="2809"/>
      <c r="Q46" s="2809"/>
      <c r="R46" s="2809"/>
      <c r="S46" s="2810"/>
      <c r="T46" s="2818"/>
      <c r="U46" s="2813"/>
      <c r="V46" s="2813"/>
      <c r="W46" s="2813"/>
      <c r="X46" s="2813"/>
      <c r="Y46" s="2817"/>
      <c r="Z46" s="2817"/>
      <c r="AA46" s="2817"/>
      <c r="AB46" s="2817"/>
      <c r="AC46" s="2817"/>
      <c r="AD46" s="2817"/>
      <c r="AE46" s="2817"/>
      <c r="AF46" s="2817"/>
      <c r="AG46" s="2817"/>
      <c r="AH46" s="2817"/>
      <c r="AI46" s="2817"/>
      <c r="AJ46" s="2816"/>
      <c r="AK46" s="2816"/>
      <c r="AL46" s="2804"/>
      <c r="AM46" s="2804"/>
      <c r="AN46" s="2804"/>
      <c r="AO46" s="2804"/>
      <c r="AP46" s="259"/>
      <c r="AQ46" s="259"/>
      <c r="AR46" s="259"/>
      <c r="AS46" s="259"/>
      <c r="AT46" s="259"/>
      <c r="AU46" s="259"/>
      <c r="AV46" s="259"/>
      <c r="AW46" s="259"/>
      <c r="AX46" s="259"/>
    </row>
    <row r="47" spans="1:54" ht="15" customHeight="1" thickBot="1">
      <c r="A47" s="2804"/>
      <c r="B47" s="2804"/>
      <c r="C47" s="2804"/>
      <c r="D47" s="2807"/>
      <c r="E47" s="2808"/>
      <c r="F47" s="2808"/>
      <c r="G47" s="2808"/>
      <c r="H47" s="2811"/>
      <c r="I47" s="2811"/>
      <c r="J47" s="2811"/>
      <c r="K47" s="2811"/>
      <c r="L47" s="2811"/>
      <c r="M47" s="2811"/>
      <c r="N47" s="2811"/>
      <c r="O47" s="2811"/>
      <c r="P47" s="2811"/>
      <c r="Q47" s="2811"/>
      <c r="R47" s="2811"/>
      <c r="S47" s="2812"/>
      <c r="T47" s="514"/>
      <c r="U47" s="2804"/>
      <c r="V47" s="2804"/>
      <c r="W47" s="2804"/>
      <c r="X47" s="2804"/>
      <c r="Y47" s="2804"/>
      <c r="Z47" s="2804"/>
      <c r="AA47" s="2804"/>
      <c r="AB47" s="2804"/>
      <c r="AC47" s="2804"/>
      <c r="AD47" s="2804"/>
      <c r="AE47" s="2804"/>
      <c r="AF47" s="2804"/>
      <c r="AG47" s="2804"/>
      <c r="AH47" s="2804"/>
      <c r="AI47" s="2804"/>
      <c r="AJ47" s="2804"/>
      <c r="AK47" s="2804"/>
      <c r="AL47" s="2804"/>
      <c r="AM47" s="2804"/>
      <c r="AN47" s="2804"/>
      <c r="AO47" s="2804"/>
      <c r="AP47" s="259"/>
      <c r="AQ47" s="259"/>
      <c r="AR47" s="259"/>
      <c r="AS47" s="259"/>
      <c r="AT47" s="259"/>
      <c r="AU47" s="259"/>
      <c r="AV47" s="259"/>
      <c r="AW47" s="259"/>
      <c r="AX47" s="259"/>
    </row>
    <row r="48" spans="1:54" ht="15" customHeight="1">
      <c r="A48" s="2804"/>
      <c r="B48" s="2804"/>
      <c r="C48" s="2804"/>
      <c r="D48" s="2804"/>
      <c r="E48" s="2804"/>
      <c r="F48" s="2804"/>
      <c r="G48" s="2804"/>
      <c r="H48" s="2804"/>
      <c r="I48" s="2804"/>
      <c r="J48" s="2804"/>
      <c r="K48" s="2804"/>
      <c r="L48" s="2804"/>
      <c r="M48" s="2804"/>
      <c r="N48" s="2804"/>
      <c r="O48" s="2804"/>
      <c r="P48" s="2804"/>
      <c r="Q48" s="2804"/>
      <c r="R48" s="2804"/>
      <c r="S48" s="2804"/>
      <c r="T48" s="2804"/>
      <c r="U48" s="2804"/>
      <c r="V48" s="2804"/>
      <c r="W48" s="2804"/>
      <c r="X48" s="2804"/>
      <c r="Y48" s="2804"/>
      <c r="Z48" s="2804"/>
      <c r="AA48" s="2804"/>
      <c r="AB48" s="2804"/>
      <c r="AC48" s="2804"/>
      <c r="AD48" s="2804"/>
      <c r="AE48" s="2804"/>
      <c r="AF48" s="2804"/>
      <c r="AG48" s="2804"/>
      <c r="AH48" s="2804"/>
      <c r="AI48" s="2804"/>
      <c r="AJ48" s="2804"/>
      <c r="AK48" s="2804"/>
      <c r="AL48" s="2804"/>
      <c r="AM48" s="2804"/>
      <c r="AN48" s="2804"/>
      <c r="AO48" s="2804"/>
      <c r="AP48" s="259"/>
      <c r="AQ48" s="259"/>
      <c r="AR48" s="259"/>
      <c r="AS48" s="259"/>
      <c r="AT48" s="259"/>
      <c r="AU48" s="259"/>
      <c r="AV48" s="259"/>
      <c r="AW48" s="259"/>
      <c r="AX48" s="259"/>
    </row>
    <row r="49" spans="1:52" ht="15" customHeight="1">
      <c r="A49" s="2804"/>
      <c r="B49" s="2804"/>
      <c r="C49" s="2804"/>
      <c r="D49" s="2804"/>
      <c r="E49" s="2804"/>
      <c r="F49" s="2804"/>
      <c r="G49" s="2804"/>
      <c r="H49" s="2804"/>
      <c r="I49" s="2804"/>
      <c r="J49" s="2804"/>
      <c r="K49" s="2804"/>
      <c r="L49" s="2804"/>
      <c r="M49" s="2804"/>
      <c r="N49" s="2804"/>
      <c r="O49" s="2804"/>
      <c r="P49" s="2804"/>
      <c r="Q49" s="2804"/>
      <c r="R49" s="2804"/>
      <c r="S49" s="2804"/>
      <c r="T49" s="2804"/>
      <c r="U49" s="2804"/>
      <c r="V49" s="2804"/>
      <c r="W49" s="2804"/>
      <c r="X49" s="2804"/>
      <c r="Y49" s="2804"/>
      <c r="Z49" s="2804"/>
      <c r="AA49" s="2804"/>
      <c r="AB49" s="2804"/>
      <c r="AC49" s="2804"/>
      <c r="AD49" s="2804"/>
      <c r="AE49" s="2804"/>
      <c r="AF49" s="2804"/>
      <c r="AG49" s="2804"/>
      <c r="AH49" s="2804"/>
      <c r="AI49" s="2804"/>
      <c r="AJ49" s="2804"/>
      <c r="AK49" s="2804"/>
      <c r="AL49" s="2804"/>
      <c r="AM49" s="2804"/>
      <c r="AN49" s="2804"/>
      <c r="AO49" s="2804"/>
      <c r="AP49" s="259"/>
      <c r="AQ49" s="259"/>
      <c r="AR49" s="259"/>
      <c r="AS49" s="259"/>
      <c r="AT49" s="259"/>
      <c r="AU49" s="259"/>
      <c r="AV49" s="259"/>
      <c r="AW49" s="259"/>
      <c r="AX49" s="259"/>
    </row>
    <row r="50" spans="1:52" ht="20.25" customHeight="1">
      <c r="A50" s="2804"/>
      <c r="B50" s="2804"/>
      <c r="C50" s="2804"/>
      <c r="D50" s="2804"/>
      <c r="E50" s="2804"/>
      <c r="F50" s="2804"/>
      <c r="G50" s="2804"/>
      <c r="H50" s="2804"/>
      <c r="I50" s="2804"/>
      <c r="J50" s="2804"/>
      <c r="K50" s="2804"/>
      <c r="L50" s="2804"/>
      <c r="M50" s="2804"/>
      <c r="N50" s="2804"/>
      <c r="O50" s="2804"/>
      <c r="P50" s="2804"/>
      <c r="Q50" s="2804"/>
      <c r="R50" s="2804"/>
      <c r="S50" s="2804"/>
      <c r="T50" s="2804"/>
      <c r="U50" s="2804"/>
      <c r="V50" s="2804"/>
      <c r="W50" s="2804"/>
      <c r="X50" s="2804"/>
      <c r="Y50" s="2804"/>
      <c r="Z50" s="2804"/>
      <c r="AA50" s="2804"/>
      <c r="AB50" s="2804"/>
      <c r="AC50" s="2804"/>
      <c r="AD50" s="2804"/>
      <c r="AE50" s="2804"/>
      <c r="AF50" s="2804"/>
      <c r="AG50" s="2804"/>
      <c r="AH50" s="2804"/>
      <c r="AI50" s="2804"/>
      <c r="AJ50" s="2804"/>
      <c r="AK50" s="2804"/>
      <c r="AL50" s="2804"/>
      <c r="AM50" s="2804"/>
      <c r="AN50" s="2804"/>
      <c r="AO50" s="2804"/>
      <c r="AP50" s="259"/>
      <c r="AQ50" s="259"/>
      <c r="AR50" s="259"/>
      <c r="AS50" s="259"/>
      <c r="AT50" s="259"/>
      <c r="AU50" s="259"/>
      <c r="AV50" s="259"/>
      <c r="AW50" s="259"/>
      <c r="AX50" s="259"/>
      <c r="AZ50" s="257"/>
    </row>
    <row r="51" spans="1:52" s="257" customFormat="1" ht="15" customHeight="1">
      <c r="AZ51" s="258"/>
    </row>
  </sheetData>
  <sheetProtection algorithmName="SHA-512" hashValue="nWXoNuM2C1vmrXR7kRO8Av041f8RLqL2D96EXKg/Teql6aWkyX1MhI24pvCTKPOOXs7duspknrWp/e6iZOK03Q==" saltValue="XUUsXJhDegr7kENmDk4X3g==" spinCount="100000" sheet="1" objects="1" scenarios="1" selectLockedCells="1"/>
  <mergeCells count="76">
    <mergeCell ref="AM1:AO50"/>
    <mergeCell ref="AA6:AL7"/>
    <mergeCell ref="D6:O7"/>
    <mergeCell ref="P6:Z7"/>
    <mergeCell ref="D24:I24"/>
    <mergeCell ref="Y24:AD24"/>
    <mergeCell ref="D25:I25"/>
    <mergeCell ref="D26:I26"/>
    <mergeCell ref="D30:I30"/>
    <mergeCell ref="D31:I31"/>
    <mergeCell ref="Y25:AD25"/>
    <mergeCell ref="AL45:AL46"/>
    <mergeCell ref="J24:X24"/>
    <mergeCell ref="J25:X25"/>
    <mergeCell ref="D27:I27"/>
    <mergeCell ref="J26:AL26"/>
    <mergeCell ref="A1:C50"/>
    <mergeCell ref="D9:AL9"/>
    <mergeCell ref="D8:AL8"/>
    <mergeCell ref="D10:AL10"/>
    <mergeCell ref="D1:AL3"/>
    <mergeCell ref="D4:AL4"/>
    <mergeCell ref="D5:AL5"/>
    <mergeCell ref="D11:D19"/>
    <mergeCell ref="E11:F19"/>
    <mergeCell ref="G11:AK19"/>
    <mergeCell ref="AL11:AL19"/>
    <mergeCell ref="D20:AL20"/>
    <mergeCell ref="D21:AL22"/>
    <mergeCell ref="D23:AL23"/>
    <mergeCell ref="H45:S45"/>
    <mergeCell ref="D36:I36"/>
    <mergeCell ref="D32:I32"/>
    <mergeCell ref="D33:I33"/>
    <mergeCell ref="J30:U30"/>
    <mergeCell ref="V30:AA30"/>
    <mergeCell ref="AB30:AL30"/>
    <mergeCell ref="AE24:AL24"/>
    <mergeCell ref="D37:AL38"/>
    <mergeCell ref="D39:S39"/>
    <mergeCell ref="Y42:AL44"/>
    <mergeCell ref="R28:AL28"/>
    <mergeCell ref="J33:AL33"/>
    <mergeCell ref="J32:AL32"/>
    <mergeCell ref="J36:AL36"/>
    <mergeCell ref="D34:I34"/>
    <mergeCell ref="J34:AL34"/>
    <mergeCell ref="D35:I35"/>
    <mergeCell ref="J35:AL35"/>
    <mergeCell ref="AJ27:AL27"/>
    <mergeCell ref="J27:AI27"/>
    <mergeCell ref="D28:I29"/>
    <mergeCell ref="K28:Q28"/>
    <mergeCell ref="Y45:AI46"/>
    <mergeCell ref="T40:X41"/>
    <mergeCell ref="AE25:AL25"/>
    <mergeCell ref="J29:AL29"/>
    <mergeCell ref="J31:AL31"/>
    <mergeCell ref="T42:X44"/>
    <mergeCell ref="T45:X46"/>
    <mergeCell ref="U47:AL47"/>
    <mergeCell ref="U39:AL39"/>
    <mergeCell ref="D48:AL50"/>
    <mergeCell ref="D46:G47"/>
    <mergeCell ref="H46:S47"/>
    <mergeCell ref="H42:S43"/>
    <mergeCell ref="H40:S41"/>
    <mergeCell ref="D40:G41"/>
    <mergeCell ref="D42:G43"/>
    <mergeCell ref="D44:G45"/>
    <mergeCell ref="Y40:AC41"/>
    <mergeCell ref="AH40:AK41"/>
    <mergeCell ref="AD40:AG41"/>
    <mergeCell ref="I44:L44"/>
    <mergeCell ref="M44:S44"/>
    <mergeCell ref="AJ45:AK46"/>
  </mergeCells>
  <phoneticPr fontId="16"/>
  <dataValidations count="3">
    <dataValidation imeMode="hiragana" allowBlank="1" showInputMessage="1" showErrorMessage="1" sqref="A51:AO1048576 A1 AM1 D1 G11 AA6 D6 P6 D8:D11 E11 D20:D21 AL11 Y24:Y25 D23:D28 V30 AJ27 AB30 J25:J32 D48 BG1:XFD1048576 AY35:AY1048576 BA39:BF1048576 AE24:AE25 BC1:BF36 AY1:AY32 AP1:AX1048576 AZ38:AZ1048576 AZ33:AZ35 BA34:BB36 D30:D37 D46 D39:D40 D42 D44 U47 T42 T45 H40:S43 H45:S45 T40 T39:U39" xr:uid="{00000000-0002-0000-1D00-000000000000}"/>
    <dataValidation imeMode="off" allowBlank="1" showInputMessage="1" showErrorMessage="1" sqref="J34:AL36 I44:L44 H46:S47" xr:uid="{00000000-0002-0000-1D00-000001000000}"/>
    <dataValidation imeMode="hiragana" allowBlank="1" showInputMessage="1" sqref="AZ1 BA1:BB33 AZ3:AZ32" xr:uid="{00000000-0002-0000-1D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8" tint="0.59999389629810485"/>
    <pageSetUpPr fitToPage="1"/>
  </sheetPr>
  <dimension ref="A1:AX60"/>
  <sheetViews>
    <sheetView showGridLines="0" showRowColHeaders="0" workbookViewId="0">
      <selection activeCell="E12" sqref="E12:AK12"/>
    </sheetView>
  </sheetViews>
  <sheetFormatPr defaultColWidth="0" defaultRowHeight="15" customHeight="1" zeroHeight="1"/>
  <cols>
    <col min="1" max="1" width="2.75" style="258" customWidth="1"/>
    <col min="2" max="40" width="2.5" style="258" customWidth="1"/>
    <col min="41" max="41" width="2.75" style="258" customWidth="1"/>
    <col min="42" max="50" width="2.5" style="258" customWidth="1"/>
    <col min="51" max="16384" width="9" style="258" hidden="1"/>
  </cols>
  <sheetData>
    <row r="1" spans="1:50" ht="15" customHeight="1">
      <c r="A1" s="2804"/>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59"/>
      <c r="AQ1" s="259"/>
      <c r="AR1" s="259"/>
      <c r="AS1" s="259"/>
      <c r="AT1" s="259"/>
      <c r="AU1" s="259"/>
      <c r="AV1" s="259"/>
      <c r="AW1" s="259"/>
      <c r="AX1" s="259"/>
    </row>
    <row r="2" spans="1:50" ht="15" customHeight="1">
      <c r="A2" s="2804"/>
      <c r="B2" s="2804"/>
      <c r="C2" s="2804"/>
      <c r="D2" s="2804"/>
      <c r="E2" s="2804"/>
      <c r="F2" s="2804"/>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59"/>
      <c r="AQ2" s="259"/>
      <c r="AR2" s="259"/>
      <c r="AS2" s="259"/>
      <c r="AT2" s="259"/>
      <c r="AU2" s="259"/>
      <c r="AV2" s="259"/>
      <c r="AW2" s="259"/>
      <c r="AX2" s="259"/>
    </row>
    <row r="3" spans="1:50" ht="15" customHeight="1">
      <c r="A3" s="2804"/>
      <c r="B3" s="2804"/>
      <c r="C3" s="2804"/>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59"/>
      <c r="AQ3" s="259"/>
      <c r="AR3" s="259"/>
      <c r="AS3" s="259"/>
      <c r="AT3" s="259"/>
      <c r="AU3" s="259"/>
      <c r="AV3" s="259"/>
      <c r="AW3" s="259"/>
      <c r="AX3" s="259"/>
    </row>
    <row r="4" spans="1:50" ht="15" customHeight="1">
      <c r="A4" s="2804"/>
      <c r="B4" s="2804"/>
      <c r="C4" s="2804"/>
      <c r="D4" s="2804"/>
      <c r="E4" s="2804"/>
      <c r="F4" s="2804"/>
      <c r="G4" s="2804"/>
      <c r="H4" s="2804"/>
      <c r="I4" s="2804"/>
      <c r="J4" s="2804"/>
      <c r="K4" s="2804"/>
      <c r="L4" s="2804"/>
      <c r="M4" s="2804"/>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c r="AL4" s="2804"/>
      <c r="AM4" s="2804"/>
      <c r="AN4" s="2804"/>
      <c r="AO4" s="2804"/>
      <c r="AP4" s="259"/>
      <c r="AQ4" s="259"/>
      <c r="AR4" s="259"/>
      <c r="AS4" s="259"/>
      <c r="AT4" s="259"/>
      <c r="AU4" s="259"/>
      <c r="AV4" s="259"/>
      <c r="AW4" s="259"/>
      <c r="AX4" s="259"/>
    </row>
    <row r="5" spans="1:50" ht="15" customHeight="1">
      <c r="A5" s="2804"/>
      <c r="B5" s="2804"/>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4"/>
      <c r="AO5" s="2804"/>
      <c r="AP5" s="259"/>
      <c r="AQ5" s="259"/>
      <c r="AR5" s="259"/>
      <c r="AS5" s="259"/>
      <c r="AT5" s="259"/>
      <c r="AU5" s="259"/>
      <c r="AV5" s="259"/>
      <c r="AW5" s="259"/>
      <c r="AX5" s="259"/>
    </row>
    <row r="6" spans="1:50" ht="15" customHeight="1">
      <c r="A6" s="2804"/>
      <c r="B6" s="2804"/>
      <c r="C6" s="2804"/>
      <c r="D6" s="2804"/>
      <c r="E6" s="2910" t="s">
        <v>1110</v>
      </c>
      <c r="F6" s="2910"/>
      <c r="G6" s="2910"/>
      <c r="H6" s="2910"/>
      <c r="I6" s="2910"/>
      <c r="J6" s="2910"/>
      <c r="K6" s="2910"/>
      <c r="L6" s="2910"/>
      <c r="M6" s="2910"/>
      <c r="N6" s="2910"/>
      <c r="O6" s="2910"/>
      <c r="P6" s="2910"/>
      <c r="Q6" s="2910"/>
      <c r="R6" s="2910"/>
      <c r="S6" s="2910"/>
      <c r="T6" s="2910"/>
      <c r="U6" s="2910"/>
      <c r="V6" s="2910"/>
      <c r="W6" s="2910"/>
      <c r="X6" s="2910"/>
      <c r="Y6" s="2910"/>
      <c r="Z6" s="2910"/>
      <c r="AA6" s="2910"/>
      <c r="AB6" s="2910"/>
      <c r="AC6" s="2910"/>
      <c r="AD6" s="2910"/>
      <c r="AE6" s="2910"/>
      <c r="AF6" s="2910"/>
      <c r="AG6" s="2910"/>
      <c r="AH6" s="2910"/>
      <c r="AI6" s="2910"/>
      <c r="AJ6" s="2910"/>
      <c r="AK6" s="2910"/>
      <c r="AL6" s="2804"/>
      <c r="AM6" s="2804"/>
      <c r="AN6" s="2804"/>
      <c r="AO6" s="2804"/>
      <c r="AP6" s="259"/>
      <c r="AQ6" s="259"/>
      <c r="AR6" s="259"/>
      <c r="AS6" s="259"/>
      <c r="AT6" s="259"/>
      <c r="AU6" s="259"/>
      <c r="AV6" s="259"/>
      <c r="AW6" s="259"/>
      <c r="AX6" s="259"/>
    </row>
    <row r="7" spans="1:50" ht="15" customHeight="1">
      <c r="A7" s="2804"/>
      <c r="B7" s="2804"/>
      <c r="C7" s="2804"/>
      <c r="D7" s="2804"/>
      <c r="E7" s="2910"/>
      <c r="F7" s="2910"/>
      <c r="G7" s="2910"/>
      <c r="H7" s="2910"/>
      <c r="I7" s="2910"/>
      <c r="J7" s="2910"/>
      <c r="K7" s="2910"/>
      <c r="L7" s="2910"/>
      <c r="M7" s="2910"/>
      <c r="N7" s="2910"/>
      <c r="O7" s="2910"/>
      <c r="P7" s="2910"/>
      <c r="Q7" s="2910"/>
      <c r="R7" s="2910"/>
      <c r="S7" s="2910"/>
      <c r="T7" s="2910"/>
      <c r="U7" s="2910"/>
      <c r="V7" s="2910"/>
      <c r="W7" s="2910"/>
      <c r="X7" s="2910"/>
      <c r="Y7" s="2910"/>
      <c r="Z7" s="2910"/>
      <c r="AA7" s="2910"/>
      <c r="AB7" s="2910"/>
      <c r="AC7" s="2910"/>
      <c r="AD7" s="2910"/>
      <c r="AE7" s="2910"/>
      <c r="AF7" s="2910"/>
      <c r="AG7" s="2910"/>
      <c r="AH7" s="2910"/>
      <c r="AI7" s="2910"/>
      <c r="AJ7" s="2910"/>
      <c r="AK7" s="2910"/>
      <c r="AL7" s="2804"/>
      <c r="AM7" s="2804"/>
      <c r="AN7" s="2804"/>
      <c r="AO7" s="2804"/>
      <c r="AP7" s="259"/>
      <c r="AQ7" s="259"/>
      <c r="AR7" s="259"/>
      <c r="AS7" s="259"/>
      <c r="AT7" s="259"/>
      <c r="AU7" s="259"/>
      <c r="AV7" s="259"/>
      <c r="AW7" s="259"/>
      <c r="AX7" s="259"/>
    </row>
    <row r="8" spans="1:50" ht="15" customHeight="1">
      <c r="A8" s="2804"/>
      <c r="B8" s="2804"/>
      <c r="C8" s="2804"/>
      <c r="D8" s="2804"/>
      <c r="E8" s="2804"/>
      <c r="F8" s="2804"/>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4"/>
      <c r="AL8" s="2804"/>
      <c r="AM8" s="2804"/>
      <c r="AN8" s="2804"/>
      <c r="AO8" s="2804"/>
      <c r="AP8" s="259"/>
      <c r="AQ8" s="259"/>
      <c r="AR8" s="259"/>
      <c r="AS8" s="259"/>
      <c r="AT8" s="259"/>
      <c r="AU8" s="259"/>
      <c r="AV8" s="259"/>
      <c r="AW8" s="259"/>
      <c r="AX8" s="259"/>
    </row>
    <row r="9" spans="1:50" ht="15" customHeight="1">
      <c r="A9" s="2804"/>
      <c r="B9" s="2804"/>
      <c r="C9" s="2804"/>
      <c r="D9" s="2804"/>
      <c r="E9" s="2804"/>
      <c r="F9" s="2804"/>
      <c r="G9" s="2804"/>
      <c r="H9" s="2804"/>
      <c r="I9" s="2804"/>
      <c r="J9" s="2804"/>
      <c r="K9" s="2804"/>
      <c r="L9" s="2804"/>
      <c r="M9" s="2804"/>
      <c r="N9" s="2804"/>
      <c r="O9" s="2804"/>
      <c r="P9" s="2804"/>
      <c r="Q9" s="2804"/>
      <c r="R9" s="2804"/>
      <c r="S9" s="2804"/>
      <c r="T9" s="2804"/>
      <c r="U9" s="2804"/>
      <c r="V9" s="2804"/>
      <c r="W9" s="2804"/>
      <c r="X9" s="2804"/>
      <c r="Y9" s="2804"/>
      <c r="Z9" s="2804"/>
      <c r="AA9" s="2804"/>
      <c r="AB9" s="2804"/>
      <c r="AC9" s="2804"/>
      <c r="AD9" s="2804"/>
      <c r="AE9" s="2804"/>
      <c r="AF9" s="2804"/>
      <c r="AG9" s="2804"/>
      <c r="AH9" s="2804"/>
      <c r="AI9" s="2804"/>
      <c r="AJ9" s="2804"/>
      <c r="AK9" s="2804"/>
      <c r="AL9" s="2804"/>
      <c r="AM9" s="2804"/>
      <c r="AN9" s="2804"/>
      <c r="AO9" s="2804"/>
      <c r="AP9" s="259"/>
      <c r="AQ9" s="259"/>
      <c r="AR9" s="259"/>
      <c r="AS9" s="259"/>
      <c r="AT9" s="259"/>
      <c r="AU9" s="259"/>
      <c r="AV9" s="259"/>
      <c r="AW9" s="259"/>
      <c r="AX9" s="259"/>
    </row>
    <row r="10" spans="1:50" ht="15" customHeight="1">
      <c r="A10" s="2804"/>
      <c r="B10" s="2804"/>
      <c r="C10" s="2804"/>
      <c r="D10" s="2804"/>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4"/>
      <c r="AJ10" s="2804"/>
      <c r="AK10" s="2804"/>
      <c r="AL10" s="2804"/>
      <c r="AM10" s="2804"/>
      <c r="AN10" s="2804"/>
      <c r="AO10" s="2804"/>
      <c r="AP10" s="259"/>
      <c r="AQ10" s="259"/>
      <c r="AR10" s="259"/>
      <c r="AS10" s="259"/>
      <c r="AT10" s="259"/>
      <c r="AU10" s="259"/>
      <c r="AV10" s="259"/>
      <c r="AW10" s="259"/>
      <c r="AX10" s="259"/>
    </row>
    <row r="11" spans="1:50" ht="15" customHeight="1">
      <c r="A11" s="2804"/>
      <c r="B11" s="2804"/>
      <c r="C11" s="2804"/>
      <c r="D11" s="2804"/>
      <c r="E11" s="2804"/>
      <c r="F11" s="2804"/>
      <c r="G11" s="2804"/>
      <c r="H11" s="2804"/>
      <c r="I11" s="2804"/>
      <c r="J11" s="2804"/>
      <c r="K11" s="2804"/>
      <c r="L11" s="2804"/>
      <c r="M11" s="2804"/>
      <c r="N11" s="2804"/>
      <c r="O11" s="2804"/>
      <c r="P11" s="2804"/>
      <c r="Q11" s="2804"/>
      <c r="R11" s="2804"/>
      <c r="S11" s="2804"/>
      <c r="T11" s="2804"/>
      <c r="U11" s="2804"/>
      <c r="V11" s="2804"/>
      <c r="W11" s="2804"/>
      <c r="X11" s="2804"/>
      <c r="Y11" s="2804"/>
      <c r="Z11" s="2804"/>
      <c r="AA11" s="2804"/>
      <c r="AB11" s="2804"/>
      <c r="AC11" s="2804"/>
      <c r="AD11" s="2804"/>
      <c r="AE11" s="2804"/>
      <c r="AF11" s="2804"/>
      <c r="AG11" s="2804"/>
      <c r="AH11" s="2804"/>
      <c r="AI11" s="2804"/>
      <c r="AJ11" s="2804"/>
      <c r="AK11" s="2804"/>
      <c r="AL11" s="2804"/>
      <c r="AM11" s="2804"/>
      <c r="AN11" s="2804"/>
      <c r="AO11" s="2804"/>
      <c r="AP11" s="259"/>
      <c r="AQ11" s="259"/>
      <c r="AR11" s="259"/>
      <c r="AS11" s="259"/>
      <c r="AT11" s="259"/>
      <c r="AU11" s="259"/>
      <c r="AV11" s="259"/>
      <c r="AW11" s="259"/>
      <c r="AX11" s="259"/>
    </row>
    <row r="12" spans="1:50" ht="15" customHeight="1">
      <c r="A12" s="2804"/>
      <c r="B12" s="2804"/>
      <c r="C12" s="2804"/>
      <c r="D12" s="2804"/>
      <c r="E12" s="2884" t="s">
        <v>1969</v>
      </c>
      <c r="F12" s="2884"/>
      <c r="G12" s="2884"/>
      <c r="H12" s="2884"/>
      <c r="I12" s="2884"/>
      <c r="J12" s="2884"/>
      <c r="K12" s="2884"/>
      <c r="L12" s="2884"/>
      <c r="M12" s="2884"/>
      <c r="N12" s="2884"/>
      <c r="O12" s="2884"/>
      <c r="P12" s="2884"/>
      <c r="Q12" s="2884"/>
      <c r="R12" s="2884"/>
      <c r="S12" s="2884"/>
      <c r="T12" s="2884"/>
      <c r="U12" s="2884"/>
      <c r="V12" s="2884"/>
      <c r="W12" s="2884"/>
      <c r="X12" s="2884"/>
      <c r="Y12" s="2884"/>
      <c r="Z12" s="2884"/>
      <c r="AA12" s="2884"/>
      <c r="AB12" s="2884"/>
      <c r="AC12" s="2884"/>
      <c r="AD12" s="2884"/>
      <c r="AE12" s="2884"/>
      <c r="AF12" s="2884"/>
      <c r="AG12" s="2884"/>
      <c r="AH12" s="2884"/>
      <c r="AI12" s="2884"/>
      <c r="AJ12" s="2884"/>
      <c r="AK12" s="2884"/>
      <c r="AL12" s="2804"/>
      <c r="AM12" s="2804"/>
      <c r="AN12" s="2804"/>
      <c r="AO12" s="2804"/>
      <c r="AP12" s="259"/>
      <c r="AQ12" s="259"/>
      <c r="AR12" s="259"/>
      <c r="AS12" s="259"/>
      <c r="AT12" s="259"/>
      <c r="AU12" s="259"/>
      <c r="AV12" s="259"/>
      <c r="AW12" s="259"/>
      <c r="AX12" s="259"/>
    </row>
    <row r="13" spans="1:50" ht="15" customHeight="1">
      <c r="A13" s="2804"/>
      <c r="B13" s="2804"/>
      <c r="C13" s="2804"/>
      <c r="D13" s="2804"/>
      <c r="E13" s="2816"/>
      <c r="F13" s="2816"/>
      <c r="G13" s="2816"/>
      <c r="H13" s="2816"/>
      <c r="I13" s="2816"/>
      <c r="J13" s="2816"/>
      <c r="K13" s="2816"/>
      <c r="L13" s="2816"/>
      <c r="M13" s="2816"/>
      <c r="N13" s="2816"/>
      <c r="O13" s="2816"/>
      <c r="P13" s="2816"/>
      <c r="Q13" s="2813"/>
      <c r="R13" s="2813"/>
      <c r="S13" s="2816"/>
      <c r="T13" s="2816"/>
      <c r="U13" s="2816"/>
      <c r="V13" s="2816"/>
      <c r="W13" s="2816"/>
      <c r="X13" s="2816"/>
      <c r="Y13" s="2816"/>
      <c r="Z13" s="2816"/>
      <c r="AA13" s="2816"/>
      <c r="AB13" s="2816"/>
      <c r="AC13" s="2816"/>
      <c r="AD13" s="2816"/>
      <c r="AE13" s="2816"/>
      <c r="AF13" s="2816"/>
      <c r="AG13" s="2816"/>
      <c r="AH13" s="2816"/>
      <c r="AI13" s="2816"/>
      <c r="AJ13" s="2816"/>
      <c r="AK13" s="2816"/>
      <c r="AL13" s="2804"/>
      <c r="AM13" s="2804"/>
      <c r="AN13" s="2804"/>
      <c r="AO13" s="2804"/>
      <c r="AP13" s="259"/>
      <c r="AQ13" s="259"/>
      <c r="AR13" s="259"/>
      <c r="AS13" s="259"/>
      <c r="AT13" s="259"/>
      <c r="AU13" s="259"/>
      <c r="AV13" s="259"/>
      <c r="AW13" s="259"/>
      <c r="AX13" s="259"/>
    </row>
    <row r="14" spans="1:50" ht="37.5" customHeight="1">
      <c r="A14" s="2804"/>
      <c r="B14" s="2804"/>
      <c r="C14" s="2804"/>
      <c r="D14" s="2804"/>
      <c r="E14" s="2804"/>
      <c r="F14" s="2804"/>
      <c r="G14" s="2804"/>
      <c r="H14" s="2804"/>
      <c r="I14" s="2804"/>
      <c r="J14" s="2804"/>
      <c r="K14" s="2804"/>
      <c r="L14" s="2804"/>
      <c r="M14" s="2804"/>
      <c r="N14" s="2804"/>
      <c r="O14" s="2804"/>
      <c r="P14" s="2804"/>
      <c r="Q14" s="2804"/>
      <c r="R14" s="2804"/>
      <c r="S14" s="2804"/>
      <c r="T14" s="2804"/>
      <c r="U14" s="2804"/>
      <c r="V14" s="2804"/>
      <c r="W14" s="2804"/>
      <c r="X14" s="2804"/>
      <c r="Y14" s="2804"/>
      <c r="Z14" s="2804"/>
      <c r="AA14" s="2804"/>
      <c r="AB14" s="2804"/>
      <c r="AC14" s="2804"/>
      <c r="AD14" s="2804"/>
      <c r="AE14" s="2804"/>
      <c r="AF14" s="2804"/>
      <c r="AG14" s="2804"/>
      <c r="AH14" s="2804"/>
      <c r="AI14" s="2804"/>
      <c r="AJ14" s="2804"/>
      <c r="AK14" s="2804"/>
      <c r="AL14" s="2804"/>
      <c r="AM14" s="2804"/>
      <c r="AN14" s="2804"/>
      <c r="AO14" s="2804"/>
      <c r="AP14" s="259"/>
      <c r="AQ14" s="259"/>
      <c r="AR14" s="259"/>
      <c r="AS14" s="259"/>
      <c r="AT14" s="259"/>
      <c r="AU14" s="259"/>
      <c r="AV14" s="259"/>
      <c r="AW14" s="259"/>
      <c r="AX14" s="259"/>
    </row>
    <row r="15" spans="1:50" ht="15" customHeight="1">
      <c r="A15" s="2804"/>
      <c r="B15" s="2804"/>
      <c r="C15" s="2804"/>
      <c r="D15" s="2804"/>
      <c r="E15" s="2890" t="s">
        <v>1809</v>
      </c>
      <c r="F15" s="2804"/>
      <c r="G15" s="2804"/>
      <c r="H15" s="2804"/>
      <c r="I15" s="2804"/>
      <c r="J15" s="2804"/>
      <c r="K15" s="2804"/>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c r="AL15" s="2804"/>
      <c r="AM15" s="2804"/>
      <c r="AN15" s="2804"/>
      <c r="AO15" s="2804"/>
      <c r="AP15" s="259"/>
      <c r="AQ15" s="259"/>
      <c r="AR15" s="259"/>
      <c r="AS15" s="259"/>
      <c r="AT15" s="259"/>
      <c r="AU15" s="259"/>
      <c r="AV15" s="259"/>
      <c r="AW15" s="259"/>
      <c r="AX15" s="259"/>
    </row>
    <row r="16" spans="1:50" ht="15" customHeight="1">
      <c r="A16" s="2804"/>
      <c r="B16" s="2804"/>
      <c r="C16" s="2804"/>
      <c r="D16" s="2804"/>
      <c r="E16" s="2804"/>
      <c r="F16" s="2804"/>
      <c r="G16" s="2804"/>
      <c r="H16" s="2804"/>
      <c r="I16" s="2804"/>
      <c r="J16" s="2804"/>
      <c r="K16" s="2804"/>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c r="AH16" s="2804"/>
      <c r="AI16" s="2804"/>
      <c r="AJ16" s="2804"/>
      <c r="AK16" s="2804"/>
      <c r="AL16" s="2804"/>
      <c r="AM16" s="2804"/>
      <c r="AN16" s="2804"/>
      <c r="AO16" s="2804"/>
      <c r="AP16" s="259"/>
      <c r="AQ16" s="259"/>
      <c r="AR16" s="259"/>
      <c r="AS16" s="259"/>
      <c r="AT16" s="259"/>
      <c r="AU16" s="259"/>
      <c r="AV16" s="259"/>
      <c r="AW16" s="259"/>
      <c r="AX16" s="259"/>
    </row>
    <row r="17" spans="1:50" ht="22.5" customHeight="1">
      <c r="A17" s="2804"/>
      <c r="B17" s="2804"/>
      <c r="C17" s="2804"/>
      <c r="D17" s="2804"/>
      <c r="E17" s="2804"/>
      <c r="F17" s="2804"/>
      <c r="G17" s="2804"/>
      <c r="H17" s="2804"/>
      <c r="I17" s="2804"/>
      <c r="J17" s="2804"/>
      <c r="K17" s="2804"/>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c r="AL17" s="2804"/>
      <c r="AM17" s="2804"/>
      <c r="AN17" s="2804"/>
      <c r="AO17" s="2804"/>
      <c r="AP17" s="259"/>
      <c r="AQ17" s="259"/>
      <c r="AR17" s="259"/>
      <c r="AS17" s="259"/>
      <c r="AT17" s="259"/>
      <c r="AU17" s="259"/>
      <c r="AV17" s="259"/>
      <c r="AW17" s="259"/>
      <c r="AX17" s="259"/>
    </row>
    <row r="18" spans="1:50" ht="15" customHeight="1">
      <c r="A18" s="2804"/>
      <c r="B18" s="2804"/>
      <c r="C18" s="2804"/>
      <c r="D18" s="2804"/>
      <c r="E18" s="2816" t="s">
        <v>1111</v>
      </c>
      <c r="F18" s="2816"/>
      <c r="G18" s="2816"/>
      <c r="H18" s="2816"/>
      <c r="I18" s="2816"/>
      <c r="J18" s="2816"/>
      <c r="K18" s="2816"/>
      <c r="L18" s="2816"/>
      <c r="M18" s="2816"/>
      <c r="N18" s="2816"/>
      <c r="O18" s="2816"/>
      <c r="P18" s="2816"/>
      <c r="Q18" s="2816"/>
      <c r="R18" s="2816"/>
      <c r="S18" s="2816"/>
      <c r="T18" s="2816"/>
      <c r="U18" s="2816"/>
      <c r="V18" s="2816"/>
      <c r="W18" s="2816"/>
      <c r="X18" s="2816"/>
      <c r="Y18" s="2816"/>
      <c r="Z18" s="2816"/>
      <c r="AA18" s="2816"/>
      <c r="AB18" s="2816"/>
      <c r="AC18" s="2816"/>
      <c r="AD18" s="2816"/>
      <c r="AE18" s="2816"/>
      <c r="AF18" s="2816"/>
      <c r="AG18" s="2816"/>
      <c r="AH18" s="2816"/>
      <c r="AI18" s="2816"/>
      <c r="AJ18" s="2816"/>
      <c r="AK18" s="2816"/>
      <c r="AL18" s="2804"/>
      <c r="AM18" s="2804"/>
      <c r="AN18" s="2804"/>
      <c r="AO18" s="2804"/>
      <c r="AP18" s="259"/>
      <c r="AQ18" s="259"/>
      <c r="AR18" s="259"/>
      <c r="AS18" s="259"/>
      <c r="AT18" s="259"/>
      <c r="AU18" s="259"/>
      <c r="AV18" s="259"/>
      <c r="AW18" s="259"/>
      <c r="AX18" s="259"/>
    </row>
    <row r="19" spans="1:50" ht="15" customHeight="1">
      <c r="A19" s="2804"/>
      <c r="B19" s="2804"/>
      <c r="C19" s="2804"/>
      <c r="D19" s="2804"/>
      <c r="E19" s="2804" t="s">
        <v>1112</v>
      </c>
      <c r="F19" s="2804"/>
      <c r="G19" s="2804" t="s">
        <v>1723</v>
      </c>
      <c r="H19" s="2804"/>
      <c r="I19" s="2804"/>
      <c r="J19" s="2804"/>
      <c r="K19" s="2804"/>
      <c r="L19" s="2804"/>
      <c r="M19" s="2804"/>
      <c r="N19" s="2804"/>
      <c r="O19" s="2804"/>
      <c r="P19" s="2804"/>
      <c r="Q19" s="2804"/>
      <c r="R19" s="2804"/>
      <c r="S19" s="2804"/>
      <c r="T19" s="2804"/>
      <c r="U19" s="2804"/>
      <c r="V19" s="2804"/>
      <c r="W19" s="2804"/>
      <c r="X19" s="2804"/>
      <c r="Y19" s="2804"/>
      <c r="Z19" s="2804"/>
      <c r="AA19" s="2804"/>
      <c r="AB19" s="2804"/>
      <c r="AC19" s="2804"/>
      <c r="AD19" s="2804"/>
      <c r="AE19" s="2804"/>
      <c r="AF19" s="2804"/>
      <c r="AG19" s="2804"/>
      <c r="AH19" s="2804"/>
      <c r="AI19" s="2804"/>
      <c r="AJ19" s="2804"/>
      <c r="AK19" s="2804"/>
      <c r="AL19" s="2804"/>
      <c r="AM19" s="2804"/>
      <c r="AN19" s="2804"/>
      <c r="AO19" s="2804"/>
      <c r="AP19" s="259"/>
      <c r="AQ19" s="259"/>
      <c r="AR19" s="259"/>
      <c r="AS19" s="259"/>
      <c r="AT19" s="259"/>
      <c r="AU19" s="259"/>
      <c r="AV19" s="259"/>
      <c r="AW19" s="259"/>
      <c r="AX19" s="259"/>
    </row>
    <row r="20" spans="1:50" ht="15" customHeight="1">
      <c r="A20" s="2804"/>
      <c r="B20" s="2804"/>
      <c r="C20" s="2804"/>
      <c r="D20" s="2804"/>
      <c r="E20" s="2804"/>
      <c r="F20" s="2804"/>
      <c r="G20" s="2804" t="s">
        <v>1724</v>
      </c>
      <c r="H20" s="2804"/>
      <c r="I20" s="2804"/>
      <c r="J20" s="2804"/>
      <c r="K20" s="2804"/>
      <c r="L20" s="2804"/>
      <c r="M20" s="2804"/>
      <c r="N20" s="2804"/>
      <c r="O20" s="2804"/>
      <c r="P20" s="2804"/>
      <c r="Q20" s="2804"/>
      <c r="R20" s="2804"/>
      <c r="S20" s="2804"/>
      <c r="T20" s="2804"/>
      <c r="U20" s="2804"/>
      <c r="V20" s="2804"/>
      <c r="W20" s="2804"/>
      <c r="X20" s="2804"/>
      <c r="Y20" s="2804"/>
      <c r="Z20" s="2804"/>
      <c r="AA20" s="2804"/>
      <c r="AB20" s="2804"/>
      <c r="AC20" s="2804"/>
      <c r="AD20" s="2804"/>
      <c r="AE20" s="2804"/>
      <c r="AF20" s="2804"/>
      <c r="AG20" s="2804"/>
      <c r="AH20" s="2804"/>
      <c r="AI20" s="2804"/>
      <c r="AJ20" s="2804"/>
      <c r="AK20" s="2804"/>
      <c r="AL20" s="2804"/>
      <c r="AM20" s="2804"/>
      <c r="AN20" s="2804"/>
      <c r="AO20" s="2804"/>
      <c r="AP20" s="259"/>
      <c r="AQ20" s="259"/>
      <c r="AR20" s="259"/>
      <c r="AS20" s="259"/>
      <c r="AT20" s="259"/>
      <c r="AU20" s="259"/>
      <c r="AV20" s="259"/>
      <c r="AW20" s="259"/>
      <c r="AX20" s="259"/>
    </row>
    <row r="21" spans="1:50" ht="15" customHeight="1">
      <c r="A21" s="2804"/>
      <c r="B21" s="2804"/>
      <c r="C21" s="2804"/>
      <c r="D21" s="2804"/>
      <c r="E21" s="2804"/>
      <c r="F21" s="2804"/>
      <c r="G21" s="2804" t="s">
        <v>1725</v>
      </c>
      <c r="H21" s="2804"/>
      <c r="I21" s="2804"/>
      <c r="J21" s="2804"/>
      <c r="K21" s="2804"/>
      <c r="L21" s="2804"/>
      <c r="M21" s="2804"/>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c r="AL21" s="2804"/>
      <c r="AM21" s="2804"/>
      <c r="AN21" s="2804"/>
      <c r="AO21" s="2804"/>
      <c r="AP21" s="259"/>
      <c r="AQ21" s="259"/>
      <c r="AR21" s="259"/>
      <c r="AS21" s="259"/>
      <c r="AT21" s="259"/>
      <c r="AU21" s="259"/>
      <c r="AV21" s="259"/>
      <c r="AW21" s="259"/>
      <c r="AX21" s="259"/>
    </row>
    <row r="22" spans="1:50" ht="15" customHeight="1">
      <c r="A22" s="2804"/>
      <c r="B22" s="2804"/>
      <c r="C22" s="2804"/>
      <c r="D22" s="2804"/>
      <c r="E22" s="2804"/>
      <c r="F22" s="2804"/>
      <c r="G22" s="2804" t="s">
        <v>1726</v>
      </c>
      <c r="H22" s="2804"/>
      <c r="I22" s="2804"/>
      <c r="J22" s="2804"/>
      <c r="K22" s="2804"/>
      <c r="L22" s="2804"/>
      <c r="M22" s="2804"/>
      <c r="N22" s="2804"/>
      <c r="O22" s="2804"/>
      <c r="P22" s="2804"/>
      <c r="Q22" s="2804"/>
      <c r="R22" s="2804"/>
      <c r="S22" s="2804"/>
      <c r="T22" s="2804"/>
      <c r="U22" s="2804"/>
      <c r="V22" s="2804"/>
      <c r="W22" s="2804"/>
      <c r="X22" s="2804"/>
      <c r="Y22" s="2804"/>
      <c r="Z22" s="2804"/>
      <c r="AA22" s="2804"/>
      <c r="AB22" s="2804"/>
      <c r="AC22" s="2804"/>
      <c r="AD22" s="2804"/>
      <c r="AE22" s="2804"/>
      <c r="AF22" s="2804"/>
      <c r="AG22" s="2804"/>
      <c r="AH22" s="2804"/>
      <c r="AI22" s="2804"/>
      <c r="AJ22" s="2804"/>
      <c r="AK22" s="2804"/>
      <c r="AL22" s="2804"/>
      <c r="AM22" s="2804"/>
      <c r="AN22" s="2804"/>
      <c r="AO22" s="2804"/>
      <c r="AP22" s="259"/>
      <c r="AQ22" s="259"/>
      <c r="AR22" s="259"/>
      <c r="AS22" s="259"/>
      <c r="AT22" s="259"/>
      <c r="AU22" s="259"/>
      <c r="AV22" s="259"/>
      <c r="AW22" s="259"/>
      <c r="AX22" s="259"/>
    </row>
    <row r="23" spans="1:50" ht="15" customHeight="1">
      <c r="A23" s="2804"/>
      <c r="B23" s="2804"/>
      <c r="C23" s="2804"/>
      <c r="D23" s="2804"/>
      <c r="E23" s="2804"/>
      <c r="F23" s="2804"/>
      <c r="G23" s="2804" t="s">
        <v>1727</v>
      </c>
      <c r="H23" s="2804"/>
      <c r="I23" s="2804"/>
      <c r="J23" s="2804"/>
      <c r="K23" s="2804"/>
      <c r="L23" s="2804"/>
      <c r="M23" s="2804"/>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c r="AL23" s="2804"/>
      <c r="AM23" s="2804"/>
      <c r="AN23" s="2804"/>
      <c r="AO23" s="2804"/>
      <c r="AP23" s="259"/>
      <c r="AQ23" s="259"/>
      <c r="AR23" s="259"/>
      <c r="AS23" s="259"/>
      <c r="AT23" s="259"/>
      <c r="AU23" s="259"/>
      <c r="AV23" s="259"/>
      <c r="AW23" s="259"/>
      <c r="AX23" s="259"/>
    </row>
    <row r="24" spans="1:50" ht="15" customHeight="1">
      <c r="A24" s="2804"/>
      <c r="B24" s="2804"/>
      <c r="C24" s="2804"/>
      <c r="D24" s="2804"/>
      <c r="E24" s="2804"/>
      <c r="F24" s="2804"/>
      <c r="G24" s="2804"/>
      <c r="H24" s="2804"/>
      <c r="I24" s="2804"/>
      <c r="J24" s="2804"/>
      <c r="K24" s="2804"/>
      <c r="L24" s="2804"/>
      <c r="M24" s="2804"/>
      <c r="N24" s="2804"/>
      <c r="O24" s="2804"/>
      <c r="P24" s="2804"/>
      <c r="Q24" s="2804"/>
      <c r="R24" s="2804"/>
      <c r="S24" s="2804"/>
      <c r="T24" s="2804"/>
      <c r="U24" s="2804"/>
      <c r="V24" s="2804"/>
      <c r="W24" s="2804"/>
      <c r="X24" s="2804"/>
      <c r="Y24" s="2804"/>
      <c r="Z24" s="2804"/>
      <c r="AA24" s="2804"/>
      <c r="AB24" s="2804"/>
      <c r="AC24" s="2804"/>
      <c r="AD24" s="2804"/>
      <c r="AE24" s="2804"/>
      <c r="AF24" s="2804"/>
      <c r="AG24" s="2804"/>
      <c r="AH24" s="2804"/>
      <c r="AI24" s="2804"/>
      <c r="AJ24" s="2804"/>
      <c r="AK24" s="2804"/>
      <c r="AL24" s="2804"/>
      <c r="AM24" s="2804"/>
      <c r="AN24" s="2804"/>
      <c r="AO24" s="2804"/>
      <c r="AP24" s="259"/>
      <c r="AQ24" s="259"/>
      <c r="AR24" s="259"/>
      <c r="AS24" s="259"/>
      <c r="AT24" s="259"/>
      <c r="AU24" s="259"/>
      <c r="AV24" s="259"/>
      <c r="AW24" s="259"/>
      <c r="AX24" s="259"/>
    </row>
    <row r="25" spans="1:50" ht="15" customHeight="1">
      <c r="A25" s="2804"/>
      <c r="B25" s="2804"/>
      <c r="C25" s="2804"/>
      <c r="D25" s="2804"/>
      <c r="E25" s="2804" t="s">
        <v>1113</v>
      </c>
      <c r="F25" s="2804"/>
      <c r="G25" s="2804" t="s">
        <v>1728</v>
      </c>
      <c r="H25" s="2804"/>
      <c r="I25" s="2804"/>
      <c r="J25" s="2804"/>
      <c r="K25" s="2804"/>
      <c r="L25" s="2804"/>
      <c r="M25" s="2804"/>
      <c r="N25" s="2804"/>
      <c r="O25" s="2804"/>
      <c r="P25" s="2804"/>
      <c r="Q25" s="2804"/>
      <c r="R25" s="2804"/>
      <c r="S25" s="2804"/>
      <c r="T25" s="2804"/>
      <c r="U25" s="2804"/>
      <c r="V25" s="2804"/>
      <c r="W25" s="2804"/>
      <c r="X25" s="2804"/>
      <c r="Y25" s="2804"/>
      <c r="Z25" s="2804"/>
      <c r="AA25" s="2804"/>
      <c r="AB25" s="2804"/>
      <c r="AC25" s="2804"/>
      <c r="AD25" s="2804"/>
      <c r="AE25" s="2804"/>
      <c r="AF25" s="2804"/>
      <c r="AG25" s="2804"/>
      <c r="AH25" s="2804"/>
      <c r="AI25" s="2804"/>
      <c r="AJ25" s="2804"/>
      <c r="AK25" s="2804"/>
      <c r="AL25" s="2804"/>
      <c r="AM25" s="2804"/>
      <c r="AN25" s="2804"/>
      <c r="AO25" s="2804"/>
      <c r="AP25" s="259"/>
      <c r="AQ25" s="259"/>
      <c r="AR25" s="259"/>
      <c r="AS25" s="259"/>
      <c r="AT25" s="259"/>
      <c r="AU25" s="259"/>
      <c r="AV25" s="259"/>
      <c r="AW25" s="259"/>
      <c r="AX25" s="259"/>
    </row>
    <row r="26" spans="1:50" ht="15" customHeight="1">
      <c r="A26" s="2804"/>
      <c r="B26" s="2804"/>
      <c r="C26" s="2804"/>
      <c r="D26" s="2804"/>
      <c r="E26" s="2804"/>
      <c r="F26" s="2804"/>
      <c r="G26" s="2804" t="s">
        <v>1729</v>
      </c>
      <c r="H26" s="2804"/>
      <c r="I26" s="2804"/>
      <c r="J26" s="2804"/>
      <c r="K26" s="2804"/>
      <c r="L26" s="2804"/>
      <c r="M26" s="2804"/>
      <c r="N26" s="2804"/>
      <c r="O26" s="2804"/>
      <c r="P26" s="2804"/>
      <c r="Q26" s="2804"/>
      <c r="R26" s="2804"/>
      <c r="S26" s="2804"/>
      <c r="T26" s="2804"/>
      <c r="U26" s="2804"/>
      <c r="V26" s="2804"/>
      <c r="W26" s="2804"/>
      <c r="X26" s="2804"/>
      <c r="Y26" s="2804"/>
      <c r="Z26" s="2804"/>
      <c r="AA26" s="2804"/>
      <c r="AB26" s="2804"/>
      <c r="AC26" s="2804"/>
      <c r="AD26" s="2804"/>
      <c r="AE26" s="2804"/>
      <c r="AF26" s="2804"/>
      <c r="AG26" s="2804"/>
      <c r="AH26" s="2804"/>
      <c r="AI26" s="2804"/>
      <c r="AJ26" s="2804"/>
      <c r="AK26" s="2804"/>
      <c r="AL26" s="2804"/>
      <c r="AM26" s="2804"/>
      <c r="AN26" s="2804"/>
      <c r="AO26" s="2804"/>
      <c r="AP26" s="259"/>
      <c r="AQ26" s="259"/>
      <c r="AR26" s="259"/>
      <c r="AS26" s="259"/>
      <c r="AT26" s="259"/>
      <c r="AU26" s="259"/>
      <c r="AV26" s="259"/>
      <c r="AW26" s="259"/>
      <c r="AX26" s="259"/>
    </row>
    <row r="27" spans="1:50" ht="15" customHeight="1">
      <c r="A27" s="2804"/>
      <c r="B27" s="2804"/>
      <c r="C27" s="2804"/>
      <c r="D27" s="2804"/>
      <c r="E27" s="2804"/>
      <c r="F27" s="2804"/>
      <c r="G27" s="2804" t="s">
        <v>1730</v>
      </c>
      <c r="H27" s="2804"/>
      <c r="I27" s="2804"/>
      <c r="J27" s="2804"/>
      <c r="K27" s="2804"/>
      <c r="L27" s="2804"/>
      <c r="M27" s="2804"/>
      <c r="N27" s="2804"/>
      <c r="O27" s="2804"/>
      <c r="P27" s="2804"/>
      <c r="Q27" s="2804"/>
      <c r="R27" s="2804"/>
      <c r="S27" s="2804"/>
      <c r="T27" s="2804"/>
      <c r="U27" s="2804"/>
      <c r="V27" s="2804"/>
      <c r="W27" s="2804"/>
      <c r="X27" s="2804"/>
      <c r="Y27" s="2804"/>
      <c r="Z27" s="2804"/>
      <c r="AA27" s="2804"/>
      <c r="AB27" s="2804"/>
      <c r="AC27" s="2804"/>
      <c r="AD27" s="2804"/>
      <c r="AE27" s="2804"/>
      <c r="AF27" s="2804"/>
      <c r="AG27" s="2804"/>
      <c r="AH27" s="2804"/>
      <c r="AI27" s="2804"/>
      <c r="AJ27" s="2804"/>
      <c r="AK27" s="2804"/>
      <c r="AL27" s="2804"/>
      <c r="AM27" s="2804"/>
      <c r="AN27" s="2804"/>
      <c r="AO27" s="2804"/>
      <c r="AP27" s="259"/>
      <c r="AQ27" s="259"/>
      <c r="AR27" s="259"/>
      <c r="AS27" s="259"/>
      <c r="AT27" s="259"/>
      <c r="AU27" s="259"/>
      <c r="AV27" s="259"/>
      <c r="AW27" s="259"/>
      <c r="AX27" s="259"/>
    </row>
    <row r="28" spans="1:50" ht="15" customHeight="1">
      <c r="A28" s="2804"/>
      <c r="B28" s="2804"/>
      <c r="C28" s="2804"/>
      <c r="D28" s="2804"/>
      <c r="E28" s="2804"/>
      <c r="F28" s="2804"/>
      <c r="G28" s="2804" t="s">
        <v>1114</v>
      </c>
      <c r="H28" s="2804"/>
      <c r="I28" s="2804"/>
      <c r="J28" s="2804"/>
      <c r="K28" s="2804"/>
      <c r="L28" s="2804"/>
      <c r="M28" s="2804"/>
      <c r="N28" s="2804"/>
      <c r="O28" s="2804"/>
      <c r="P28" s="2804"/>
      <c r="Q28" s="2804"/>
      <c r="R28" s="2804"/>
      <c r="S28" s="2804"/>
      <c r="T28" s="2804"/>
      <c r="U28" s="2804"/>
      <c r="V28" s="2804"/>
      <c r="W28" s="2804"/>
      <c r="X28" s="2804"/>
      <c r="Y28" s="2804"/>
      <c r="Z28" s="2804"/>
      <c r="AA28" s="2804"/>
      <c r="AB28" s="2804"/>
      <c r="AC28" s="2804"/>
      <c r="AD28" s="2804"/>
      <c r="AE28" s="2804"/>
      <c r="AF28" s="2804"/>
      <c r="AG28" s="2804"/>
      <c r="AH28" s="2804"/>
      <c r="AI28" s="2804"/>
      <c r="AJ28" s="2804"/>
      <c r="AK28" s="2804"/>
      <c r="AL28" s="2804"/>
      <c r="AM28" s="2804"/>
      <c r="AN28" s="2804"/>
      <c r="AO28" s="2804"/>
      <c r="AP28" s="259"/>
      <c r="AQ28" s="259"/>
      <c r="AR28" s="259"/>
      <c r="AS28" s="259"/>
      <c r="AT28" s="259"/>
      <c r="AU28" s="259"/>
      <c r="AV28" s="259"/>
      <c r="AW28" s="259"/>
      <c r="AX28" s="259"/>
    </row>
    <row r="29" spans="1:50" ht="15" customHeight="1">
      <c r="A29" s="2804"/>
      <c r="B29" s="2804"/>
      <c r="C29" s="2804"/>
      <c r="D29" s="2804"/>
      <c r="E29" s="2804"/>
      <c r="F29" s="2804"/>
      <c r="G29" s="2804" t="s">
        <v>1115</v>
      </c>
      <c r="H29" s="2804"/>
      <c r="I29" s="2804"/>
      <c r="J29" s="2804"/>
      <c r="K29" s="2804"/>
      <c r="L29" s="2804"/>
      <c r="M29" s="2804"/>
      <c r="N29" s="2804"/>
      <c r="O29" s="2804"/>
      <c r="P29" s="2804"/>
      <c r="Q29" s="2804"/>
      <c r="R29" s="2804"/>
      <c r="S29" s="2804"/>
      <c r="T29" s="2804"/>
      <c r="U29" s="2804"/>
      <c r="V29" s="2804"/>
      <c r="W29" s="2804"/>
      <c r="X29" s="2804"/>
      <c r="Y29" s="2804"/>
      <c r="Z29" s="2804"/>
      <c r="AA29" s="2804"/>
      <c r="AB29" s="2804"/>
      <c r="AC29" s="2804"/>
      <c r="AD29" s="2804"/>
      <c r="AE29" s="2804"/>
      <c r="AF29" s="2804"/>
      <c r="AG29" s="2804"/>
      <c r="AH29" s="2804"/>
      <c r="AI29" s="2804"/>
      <c r="AJ29" s="2804"/>
      <c r="AK29" s="2804"/>
      <c r="AL29" s="2804"/>
      <c r="AM29" s="2804"/>
      <c r="AN29" s="2804"/>
      <c r="AO29" s="2804"/>
      <c r="AP29" s="259"/>
      <c r="AQ29" s="259"/>
      <c r="AR29" s="259"/>
      <c r="AS29" s="259"/>
      <c r="AT29" s="259"/>
      <c r="AU29" s="259"/>
      <c r="AV29" s="259"/>
      <c r="AW29" s="259"/>
      <c r="AX29" s="259"/>
    </row>
    <row r="30" spans="1:50" ht="15" customHeight="1">
      <c r="A30" s="2804"/>
      <c r="B30" s="2804"/>
      <c r="C30" s="2804"/>
      <c r="D30" s="2804"/>
      <c r="E30" s="2804"/>
      <c r="F30" s="2804"/>
      <c r="G30" s="2804" t="s">
        <v>1116</v>
      </c>
      <c r="H30" s="2804"/>
      <c r="I30" s="2804"/>
      <c r="J30" s="2804"/>
      <c r="K30" s="2804"/>
      <c r="L30" s="2804"/>
      <c r="M30" s="2804"/>
      <c r="N30" s="2804"/>
      <c r="O30" s="2804"/>
      <c r="P30" s="2804"/>
      <c r="Q30" s="2804"/>
      <c r="R30" s="2804"/>
      <c r="S30" s="2804"/>
      <c r="T30" s="2804"/>
      <c r="U30" s="2804"/>
      <c r="V30" s="2804"/>
      <c r="W30" s="2804"/>
      <c r="X30" s="2804"/>
      <c r="Y30" s="2804"/>
      <c r="Z30" s="2804"/>
      <c r="AA30" s="2804"/>
      <c r="AB30" s="2804"/>
      <c r="AC30" s="2804"/>
      <c r="AD30" s="2804"/>
      <c r="AE30" s="2804"/>
      <c r="AF30" s="2804"/>
      <c r="AG30" s="2804"/>
      <c r="AH30" s="2804"/>
      <c r="AI30" s="2804"/>
      <c r="AJ30" s="2804"/>
      <c r="AK30" s="2804"/>
      <c r="AL30" s="2804"/>
      <c r="AM30" s="2804"/>
      <c r="AN30" s="2804"/>
      <c r="AO30" s="2804"/>
      <c r="AP30" s="259"/>
      <c r="AQ30" s="259"/>
      <c r="AR30" s="259"/>
      <c r="AS30" s="259"/>
      <c r="AT30" s="259"/>
      <c r="AU30" s="259"/>
      <c r="AV30" s="259"/>
      <c r="AW30" s="259"/>
      <c r="AX30" s="259"/>
    </row>
    <row r="31" spans="1:50" ht="15" customHeight="1">
      <c r="A31" s="2804"/>
      <c r="B31" s="2804"/>
      <c r="C31" s="2804"/>
      <c r="D31" s="2804"/>
      <c r="E31" s="2804"/>
      <c r="F31" s="2804"/>
      <c r="G31" s="2804" t="s">
        <v>1117</v>
      </c>
      <c r="H31" s="2804"/>
      <c r="I31" s="2804"/>
      <c r="J31" s="2804"/>
      <c r="K31" s="2804"/>
      <c r="L31" s="2804"/>
      <c r="M31" s="2804"/>
      <c r="N31" s="2804"/>
      <c r="O31" s="2804"/>
      <c r="P31" s="2804"/>
      <c r="Q31" s="2804"/>
      <c r="R31" s="2804"/>
      <c r="S31" s="2804"/>
      <c r="T31" s="2804"/>
      <c r="U31" s="2804"/>
      <c r="V31" s="2804"/>
      <c r="W31" s="2804"/>
      <c r="X31" s="2804"/>
      <c r="Y31" s="2804"/>
      <c r="Z31" s="2804"/>
      <c r="AA31" s="2804"/>
      <c r="AB31" s="2804"/>
      <c r="AC31" s="2804"/>
      <c r="AD31" s="2804"/>
      <c r="AE31" s="2804"/>
      <c r="AF31" s="2804"/>
      <c r="AG31" s="2804"/>
      <c r="AH31" s="2804"/>
      <c r="AI31" s="2804"/>
      <c r="AJ31" s="2804"/>
      <c r="AK31" s="2804"/>
      <c r="AL31" s="2804"/>
      <c r="AM31" s="2804"/>
      <c r="AN31" s="2804"/>
      <c r="AO31" s="2804"/>
      <c r="AP31" s="259"/>
      <c r="AQ31" s="259"/>
      <c r="AR31" s="259"/>
      <c r="AS31" s="259"/>
      <c r="AT31" s="259"/>
      <c r="AU31" s="259"/>
      <c r="AV31" s="259"/>
      <c r="AW31" s="259"/>
      <c r="AX31" s="259"/>
    </row>
    <row r="32" spans="1:50" ht="15" customHeight="1">
      <c r="A32" s="2804"/>
      <c r="B32" s="2804"/>
      <c r="C32" s="2804"/>
      <c r="D32" s="2804"/>
      <c r="E32" s="2804"/>
      <c r="F32" s="2804"/>
      <c r="G32" s="2804" t="s">
        <v>1118</v>
      </c>
      <c r="H32" s="2804"/>
      <c r="I32" s="2804"/>
      <c r="J32" s="2804"/>
      <c r="K32" s="2804"/>
      <c r="L32" s="2804"/>
      <c r="M32" s="2804"/>
      <c r="N32" s="2804"/>
      <c r="O32" s="2804"/>
      <c r="P32" s="2804"/>
      <c r="Q32" s="2804"/>
      <c r="R32" s="2804"/>
      <c r="S32" s="2804"/>
      <c r="T32" s="2804"/>
      <c r="U32" s="2804"/>
      <c r="V32" s="2804"/>
      <c r="W32" s="2804"/>
      <c r="X32" s="2804"/>
      <c r="Y32" s="2804"/>
      <c r="Z32" s="2804"/>
      <c r="AA32" s="2804"/>
      <c r="AB32" s="2804"/>
      <c r="AC32" s="2804"/>
      <c r="AD32" s="2804"/>
      <c r="AE32" s="2804"/>
      <c r="AF32" s="2804"/>
      <c r="AG32" s="2804"/>
      <c r="AH32" s="2804"/>
      <c r="AI32" s="2804"/>
      <c r="AJ32" s="2804"/>
      <c r="AK32" s="2804"/>
      <c r="AL32" s="2804"/>
      <c r="AM32" s="2804"/>
      <c r="AN32" s="2804"/>
      <c r="AO32" s="2804"/>
      <c r="AP32" s="259"/>
      <c r="AQ32" s="259"/>
      <c r="AR32" s="259"/>
      <c r="AS32" s="259"/>
      <c r="AT32" s="259"/>
      <c r="AU32" s="259"/>
      <c r="AV32" s="259"/>
      <c r="AW32" s="259"/>
      <c r="AX32" s="259"/>
    </row>
    <row r="33" spans="1:50" ht="15" customHeight="1">
      <c r="A33" s="2804"/>
      <c r="B33" s="2804"/>
      <c r="C33" s="2804"/>
      <c r="D33" s="2804"/>
      <c r="E33" s="2804"/>
      <c r="F33" s="2804"/>
      <c r="G33" s="2804"/>
      <c r="H33" s="2804"/>
      <c r="I33" s="2804"/>
      <c r="J33" s="2804"/>
      <c r="K33" s="2804"/>
      <c r="L33" s="2804"/>
      <c r="M33" s="2804"/>
      <c r="N33" s="2804"/>
      <c r="O33" s="2804"/>
      <c r="P33" s="2804"/>
      <c r="Q33" s="2804"/>
      <c r="R33" s="2804"/>
      <c r="S33" s="2804"/>
      <c r="T33" s="2804"/>
      <c r="U33" s="2804"/>
      <c r="V33" s="2804"/>
      <c r="W33" s="2804"/>
      <c r="X33" s="2804"/>
      <c r="Y33" s="2804"/>
      <c r="Z33" s="2804"/>
      <c r="AA33" s="2804"/>
      <c r="AB33" s="2804"/>
      <c r="AC33" s="2804"/>
      <c r="AD33" s="2804"/>
      <c r="AE33" s="2804"/>
      <c r="AF33" s="2804"/>
      <c r="AG33" s="2804"/>
      <c r="AH33" s="2804"/>
      <c r="AI33" s="2804"/>
      <c r="AJ33" s="2804"/>
      <c r="AK33" s="2804"/>
      <c r="AL33" s="2804"/>
      <c r="AM33" s="2804"/>
      <c r="AN33" s="2804"/>
      <c r="AO33" s="2804"/>
      <c r="AP33" s="259"/>
      <c r="AQ33" s="259"/>
      <c r="AR33" s="259"/>
      <c r="AS33" s="259"/>
      <c r="AT33" s="259"/>
      <c r="AU33" s="259"/>
      <c r="AV33" s="259"/>
      <c r="AW33" s="259"/>
      <c r="AX33" s="259"/>
    </row>
    <row r="34" spans="1:50" ht="15" customHeight="1">
      <c r="A34" s="2804"/>
      <c r="B34" s="2804"/>
      <c r="C34" s="2804"/>
      <c r="D34" s="2804"/>
      <c r="E34" s="2804" t="s">
        <v>1119</v>
      </c>
      <c r="F34" s="2804"/>
      <c r="G34" s="2804" t="s">
        <v>1120</v>
      </c>
      <c r="H34" s="2804"/>
      <c r="I34" s="2804"/>
      <c r="J34" s="2804"/>
      <c r="K34" s="2804"/>
      <c r="L34" s="2804"/>
      <c r="M34" s="2804"/>
      <c r="N34" s="2804"/>
      <c r="O34" s="2804"/>
      <c r="P34" s="2804"/>
      <c r="Q34" s="2804"/>
      <c r="R34" s="2804"/>
      <c r="S34" s="2804"/>
      <c r="T34" s="2804"/>
      <c r="U34" s="2804"/>
      <c r="V34" s="2804"/>
      <c r="W34" s="2804"/>
      <c r="X34" s="2804"/>
      <c r="Y34" s="2804"/>
      <c r="Z34" s="2804"/>
      <c r="AA34" s="2804"/>
      <c r="AB34" s="2804"/>
      <c r="AC34" s="2804"/>
      <c r="AD34" s="2804"/>
      <c r="AE34" s="2804"/>
      <c r="AF34" s="2804"/>
      <c r="AG34" s="2804"/>
      <c r="AH34" s="2804"/>
      <c r="AI34" s="2804"/>
      <c r="AJ34" s="2804"/>
      <c r="AK34" s="2804"/>
      <c r="AL34" s="2804"/>
      <c r="AM34" s="2804"/>
      <c r="AN34" s="2804"/>
      <c r="AO34" s="2804"/>
      <c r="AP34" s="259"/>
      <c r="AQ34" s="259"/>
      <c r="AR34" s="259"/>
      <c r="AS34" s="259"/>
      <c r="AT34" s="259"/>
      <c r="AU34" s="259"/>
      <c r="AV34" s="259"/>
      <c r="AW34" s="259"/>
      <c r="AX34" s="259"/>
    </row>
    <row r="35" spans="1:50" ht="15" customHeight="1">
      <c r="A35" s="2804"/>
      <c r="B35" s="2804"/>
      <c r="C35" s="2804"/>
      <c r="D35" s="2804"/>
      <c r="E35" s="2804"/>
      <c r="F35" s="2804"/>
      <c r="G35" s="2804" t="s">
        <v>1121</v>
      </c>
      <c r="H35" s="2804"/>
      <c r="I35" s="2804"/>
      <c r="J35" s="2804"/>
      <c r="K35" s="2804"/>
      <c r="L35" s="2804"/>
      <c r="M35" s="2804"/>
      <c r="N35" s="2804"/>
      <c r="O35" s="2804"/>
      <c r="P35" s="2804"/>
      <c r="Q35" s="2804"/>
      <c r="R35" s="2804"/>
      <c r="S35" s="2804"/>
      <c r="T35" s="2804"/>
      <c r="U35" s="2804"/>
      <c r="V35" s="2804"/>
      <c r="W35" s="2804"/>
      <c r="X35" s="2804"/>
      <c r="Y35" s="2804"/>
      <c r="Z35" s="2804"/>
      <c r="AA35" s="2804"/>
      <c r="AB35" s="2804"/>
      <c r="AC35" s="2804"/>
      <c r="AD35" s="2804"/>
      <c r="AE35" s="2804"/>
      <c r="AF35" s="2804"/>
      <c r="AG35" s="2804"/>
      <c r="AH35" s="2804"/>
      <c r="AI35" s="2804"/>
      <c r="AJ35" s="2804"/>
      <c r="AK35" s="2804"/>
      <c r="AL35" s="2804"/>
      <c r="AM35" s="2804"/>
      <c r="AN35" s="2804"/>
      <c r="AO35" s="2804"/>
      <c r="AP35" s="259"/>
      <c r="AQ35" s="259"/>
      <c r="AR35" s="259"/>
      <c r="AS35" s="259"/>
      <c r="AT35" s="259"/>
      <c r="AU35" s="259"/>
      <c r="AV35" s="259"/>
      <c r="AW35" s="259"/>
      <c r="AX35" s="259"/>
    </row>
    <row r="36" spans="1:50" ht="15" customHeight="1">
      <c r="A36" s="2804"/>
      <c r="B36" s="2804"/>
      <c r="C36" s="2804"/>
      <c r="D36" s="2804"/>
      <c r="E36" s="2804"/>
      <c r="F36" s="2804"/>
      <c r="G36" s="2804" t="s">
        <v>1122</v>
      </c>
      <c r="H36" s="2804"/>
      <c r="I36" s="2804"/>
      <c r="J36" s="2804"/>
      <c r="K36" s="2804"/>
      <c r="L36" s="2804"/>
      <c r="M36" s="2804"/>
      <c r="N36" s="2804"/>
      <c r="O36" s="2804"/>
      <c r="P36" s="2804"/>
      <c r="Q36" s="2804"/>
      <c r="R36" s="2804"/>
      <c r="S36" s="2804"/>
      <c r="T36" s="2804"/>
      <c r="U36" s="2804"/>
      <c r="V36" s="2804"/>
      <c r="W36" s="2804"/>
      <c r="X36" s="2804"/>
      <c r="Y36" s="2804"/>
      <c r="Z36" s="2804"/>
      <c r="AA36" s="2804"/>
      <c r="AB36" s="2804"/>
      <c r="AC36" s="2804"/>
      <c r="AD36" s="2804"/>
      <c r="AE36" s="2804"/>
      <c r="AF36" s="2804"/>
      <c r="AG36" s="2804"/>
      <c r="AH36" s="2804"/>
      <c r="AI36" s="2804"/>
      <c r="AJ36" s="2804"/>
      <c r="AK36" s="2804"/>
      <c r="AL36" s="2804"/>
      <c r="AM36" s="2804"/>
      <c r="AN36" s="2804"/>
      <c r="AO36" s="2804"/>
      <c r="AP36" s="259"/>
      <c r="AQ36" s="259"/>
      <c r="AR36" s="259"/>
      <c r="AS36" s="259"/>
      <c r="AT36" s="259"/>
      <c r="AU36" s="259"/>
      <c r="AV36" s="259"/>
      <c r="AW36" s="259"/>
      <c r="AX36" s="259"/>
    </row>
    <row r="37" spans="1:50" ht="15" customHeight="1">
      <c r="A37" s="2804"/>
      <c r="B37" s="2804"/>
      <c r="C37" s="2804"/>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4"/>
      <c r="AB37" s="2804"/>
      <c r="AC37" s="2804"/>
      <c r="AD37" s="2804"/>
      <c r="AE37" s="2804"/>
      <c r="AF37" s="2804"/>
      <c r="AG37" s="2804"/>
      <c r="AH37" s="2804"/>
      <c r="AI37" s="2804"/>
      <c r="AJ37" s="2804"/>
      <c r="AK37" s="2804"/>
      <c r="AL37" s="2804"/>
      <c r="AM37" s="2804"/>
      <c r="AN37" s="2804"/>
      <c r="AO37" s="2804"/>
      <c r="AP37" s="259"/>
      <c r="AQ37" s="259"/>
      <c r="AR37" s="259"/>
      <c r="AS37" s="259"/>
      <c r="AT37" s="259"/>
      <c r="AU37" s="259"/>
      <c r="AV37" s="259"/>
      <c r="AW37" s="259"/>
      <c r="AX37" s="259"/>
    </row>
    <row r="38" spans="1:50" ht="15" customHeight="1">
      <c r="A38" s="2804"/>
      <c r="B38" s="2804"/>
      <c r="C38" s="2804"/>
      <c r="D38" s="2804"/>
      <c r="E38" s="2804" t="s">
        <v>1123</v>
      </c>
      <c r="F38" s="2804"/>
      <c r="G38" s="2804" t="s">
        <v>1731</v>
      </c>
      <c r="H38" s="2804"/>
      <c r="I38" s="2804"/>
      <c r="J38" s="2804"/>
      <c r="K38" s="2804"/>
      <c r="L38" s="2804"/>
      <c r="M38" s="2804"/>
      <c r="N38" s="2804"/>
      <c r="O38" s="2804"/>
      <c r="P38" s="2804"/>
      <c r="Q38" s="2804"/>
      <c r="R38" s="2804"/>
      <c r="S38" s="2804"/>
      <c r="T38" s="2804"/>
      <c r="U38" s="2804"/>
      <c r="V38" s="2804"/>
      <c r="W38" s="2804"/>
      <c r="X38" s="2804"/>
      <c r="Y38" s="2804"/>
      <c r="Z38" s="2804"/>
      <c r="AA38" s="2804"/>
      <c r="AB38" s="2804"/>
      <c r="AC38" s="2804"/>
      <c r="AD38" s="2804"/>
      <c r="AE38" s="2804"/>
      <c r="AF38" s="2804"/>
      <c r="AG38" s="2804"/>
      <c r="AH38" s="2804"/>
      <c r="AI38" s="2804"/>
      <c r="AJ38" s="2804"/>
      <c r="AK38" s="2804"/>
      <c r="AL38" s="2804"/>
      <c r="AM38" s="2804"/>
      <c r="AN38" s="2804"/>
      <c r="AO38" s="2804"/>
      <c r="AP38" s="259"/>
      <c r="AQ38" s="259"/>
      <c r="AR38" s="259"/>
      <c r="AS38" s="259"/>
      <c r="AT38" s="259"/>
      <c r="AU38" s="259"/>
      <c r="AV38" s="259"/>
      <c r="AW38" s="259"/>
      <c r="AX38" s="259"/>
    </row>
    <row r="39" spans="1:50" ht="15" customHeight="1">
      <c r="A39" s="2804"/>
      <c r="B39" s="2804"/>
      <c r="C39" s="2804"/>
      <c r="D39" s="2804"/>
      <c r="E39" s="2804"/>
      <c r="F39" s="2804"/>
      <c r="G39" s="2804" t="s">
        <v>1732</v>
      </c>
      <c r="H39" s="2804"/>
      <c r="I39" s="2804"/>
      <c r="J39" s="2804"/>
      <c r="K39" s="2804"/>
      <c r="L39" s="2804"/>
      <c r="M39" s="2804"/>
      <c r="N39" s="2804"/>
      <c r="O39" s="2804"/>
      <c r="P39" s="2804"/>
      <c r="Q39" s="2804"/>
      <c r="R39" s="2804"/>
      <c r="S39" s="2804"/>
      <c r="T39" s="2804"/>
      <c r="U39" s="2804"/>
      <c r="V39" s="2804"/>
      <c r="W39" s="2804"/>
      <c r="X39" s="2804"/>
      <c r="Y39" s="2804"/>
      <c r="Z39" s="2804"/>
      <c r="AA39" s="2804"/>
      <c r="AB39" s="2804"/>
      <c r="AC39" s="2804"/>
      <c r="AD39" s="2804"/>
      <c r="AE39" s="2804"/>
      <c r="AF39" s="2804"/>
      <c r="AG39" s="2804"/>
      <c r="AH39" s="2804"/>
      <c r="AI39" s="2804"/>
      <c r="AJ39" s="2804"/>
      <c r="AK39" s="2804"/>
      <c r="AL39" s="2804"/>
      <c r="AM39" s="2804"/>
      <c r="AN39" s="2804"/>
      <c r="AO39" s="2804"/>
      <c r="AP39" s="259"/>
      <c r="AQ39" s="259"/>
      <c r="AR39" s="259"/>
      <c r="AS39" s="259"/>
      <c r="AT39" s="259"/>
      <c r="AU39" s="259"/>
      <c r="AV39" s="259"/>
      <c r="AW39" s="259"/>
      <c r="AX39" s="259"/>
    </row>
    <row r="40" spans="1:50" ht="15" customHeight="1">
      <c r="A40" s="2804"/>
      <c r="B40" s="2804"/>
      <c r="C40" s="2804"/>
      <c r="D40" s="2804"/>
      <c r="E40" s="2804"/>
      <c r="F40" s="2804"/>
      <c r="G40" s="2804" t="s">
        <v>1733</v>
      </c>
      <c r="H40" s="2804"/>
      <c r="I40" s="2804"/>
      <c r="J40" s="2804"/>
      <c r="K40" s="2804"/>
      <c r="L40" s="2804"/>
      <c r="M40" s="2804"/>
      <c r="N40" s="2804"/>
      <c r="O40" s="2804"/>
      <c r="P40" s="2804"/>
      <c r="Q40" s="2804"/>
      <c r="R40" s="2804"/>
      <c r="S40" s="2804"/>
      <c r="T40" s="2804"/>
      <c r="U40" s="2804"/>
      <c r="V40" s="2804"/>
      <c r="W40" s="2804"/>
      <c r="X40" s="2804"/>
      <c r="Y40" s="2804"/>
      <c r="Z40" s="2804"/>
      <c r="AA40" s="2804"/>
      <c r="AB40" s="2804"/>
      <c r="AC40" s="2804"/>
      <c r="AD40" s="2804"/>
      <c r="AE40" s="2804"/>
      <c r="AF40" s="2804"/>
      <c r="AG40" s="2804"/>
      <c r="AH40" s="2804"/>
      <c r="AI40" s="2804"/>
      <c r="AJ40" s="2804"/>
      <c r="AK40" s="2804"/>
      <c r="AL40" s="2804"/>
      <c r="AM40" s="2804"/>
      <c r="AN40" s="2804"/>
      <c r="AO40" s="2804"/>
      <c r="AP40" s="259"/>
      <c r="AQ40" s="259"/>
      <c r="AR40" s="259"/>
      <c r="AS40" s="259"/>
      <c r="AT40" s="259"/>
      <c r="AU40" s="259"/>
      <c r="AV40" s="259"/>
      <c r="AW40" s="259"/>
      <c r="AX40" s="259"/>
    </row>
    <row r="41" spans="1:50" ht="15" customHeight="1">
      <c r="A41" s="2804"/>
      <c r="B41" s="2804"/>
      <c r="C41" s="2804"/>
      <c r="D41" s="2804"/>
      <c r="E41" s="2804"/>
      <c r="F41" s="2804"/>
      <c r="G41" s="2804"/>
      <c r="H41" s="2804"/>
      <c r="I41" s="2804"/>
      <c r="J41" s="2804"/>
      <c r="K41" s="2804"/>
      <c r="L41" s="2804"/>
      <c r="M41" s="2804"/>
      <c r="N41" s="2804"/>
      <c r="O41" s="2804"/>
      <c r="P41" s="2804"/>
      <c r="Q41" s="2804"/>
      <c r="R41" s="2804"/>
      <c r="S41" s="2804"/>
      <c r="T41" s="2804"/>
      <c r="U41" s="2804"/>
      <c r="V41" s="2804"/>
      <c r="W41" s="2804"/>
      <c r="X41" s="2804"/>
      <c r="Y41" s="2804"/>
      <c r="Z41" s="2804"/>
      <c r="AA41" s="2804"/>
      <c r="AB41" s="2804"/>
      <c r="AC41" s="2804"/>
      <c r="AD41" s="2804"/>
      <c r="AE41" s="2804"/>
      <c r="AF41" s="2804"/>
      <c r="AG41" s="2804"/>
      <c r="AH41" s="2804"/>
      <c r="AI41" s="2804"/>
      <c r="AJ41" s="2804"/>
      <c r="AK41" s="2804"/>
      <c r="AL41" s="2804"/>
      <c r="AM41" s="2804"/>
      <c r="AN41" s="2804"/>
      <c r="AO41" s="2804"/>
      <c r="AP41" s="259"/>
      <c r="AQ41" s="259"/>
      <c r="AR41" s="259"/>
      <c r="AS41" s="259"/>
      <c r="AT41" s="259"/>
      <c r="AU41" s="259"/>
      <c r="AV41" s="259"/>
      <c r="AW41" s="259"/>
      <c r="AX41" s="259"/>
    </row>
    <row r="42" spans="1:50" ht="15" customHeight="1">
      <c r="A42" s="2804"/>
      <c r="B42" s="2804"/>
      <c r="C42" s="2804"/>
      <c r="D42" s="2804"/>
      <c r="E42" s="2804" t="s">
        <v>1124</v>
      </c>
      <c r="F42" s="2804"/>
      <c r="G42" s="2804" t="s">
        <v>1734</v>
      </c>
      <c r="H42" s="2804"/>
      <c r="I42" s="2804"/>
      <c r="J42" s="2804"/>
      <c r="K42" s="2804"/>
      <c r="L42" s="2804"/>
      <c r="M42" s="2804"/>
      <c r="N42" s="2804"/>
      <c r="O42" s="2804"/>
      <c r="P42" s="2804"/>
      <c r="Q42" s="2804"/>
      <c r="R42" s="2804"/>
      <c r="S42" s="2804"/>
      <c r="T42" s="2804"/>
      <c r="U42" s="2804"/>
      <c r="V42" s="2804"/>
      <c r="W42" s="2804"/>
      <c r="X42" s="2804"/>
      <c r="Y42" s="2804"/>
      <c r="Z42" s="2804"/>
      <c r="AA42" s="2804"/>
      <c r="AB42" s="2804"/>
      <c r="AC42" s="2804"/>
      <c r="AD42" s="2804"/>
      <c r="AE42" s="2804"/>
      <c r="AF42" s="2804"/>
      <c r="AG42" s="2804"/>
      <c r="AH42" s="2804"/>
      <c r="AI42" s="2804"/>
      <c r="AJ42" s="2804"/>
      <c r="AK42" s="2804"/>
      <c r="AL42" s="2804"/>
      <c r="AM42" s="2804"/>
      <c r="AN42" s="2804"/>
      <c r="AO42" s="2804"/>
      <c r="AP42" s="259"/>
      <c r="AQ42" s="259"/>
      <c r="AR42" s="259"/>
      <c r="AS42" s="259"/>
      <c r="AT42" s="259"/>
      <c r="AU42" s="259"/>
      <c r="AV42" s="259"/>
      <c r="AW42" s="259"/>
      <c r="AX42" s="259"/>
    </row>
    <row r="43" spans="1:50" ht="15" customHeight="1">
      <c r="A43" s="2804"/>
      <c r="B43" s="2804"/>
      <c r="C43" s="2804"/>
      <c r="D43" s="2804"/>
      <c r="E43" s="2804"/>
      <c r="F43" s="2804"/>
      <c r="G43" s="2804" t="s">
        <v>1735</v>
      </c>
      <c r="H43" s="2804"/>
      <c r="I43" s="2804"/>
      <c r="J43" s="2804"/>
      <c r="K43" s="2804"/>
      <c r="L43" s="2804"/>
      <c r="M43" s="2804"/>
      <c r="N43" s="2804"/>
      <c r="O43" s="2804"/>
      <c r="P43" s="2804"/>
      <c r="Q43" s="2804"/>
      <c r="R43" s="2804"/>
      <c r="S43" s="2804"/>
      <c r="T43" s="2804"/>
      <c r="U43" s="2804"/>
      <c r="V43" s="2804"/>
      <c r="W43" s="2804"/>
      <c r="X43" s="2804"/>
      <c r="Y43" s="2804"/>
      <c r="Z43" s="2804"/>
      <c r="AA43" s="2804"/>
      <c r="AB43" s="2804"/>
      <c r="AC43" s="2804"/>
      <c r="AD43" s="2804"/>
      <c r="AE43" s="2804"/>
      <c r="AF43" s="2804"/>
      <c r="AG43" s="2804"/>
      <c r="AH43" s="2804"/>
      <c r="AI43" s="2804"/>
      <c r="AJ43" s="2804"/>
      <c r="AK43" s="2804"/>
      <c r="AL43" s="2804"/>
      <c r="AM43" s="2804"/>
      <c r="AN43" s="2804"/>
      <c r="AO43" s="2804"/>
      <c r="AP43" s="259"/>
      <c r="AQ43" s="259"/>
      <c r="AR43" s="259"/>
      <c r="AS43" s="259"/>
      <c r="AT43" s="259"/>
      <c r="AU43" s="259"/>
      <c r="AV43" s="259"/>
      <c r="AW43" s="259"/>
      <c r="AX43" s="259"/>
    </row>
    <row r="44" spans="1:50" ht="15" customHeight="1">
      <c r="A44" s="2804"/>
      <c r="B44" s="2804"/>
      <c r="C44" s="2804"/>
      <c r="D44" s="2804"/>
      <c r="E44" s="2804"/>
      <c r="F44" s="2804"/>
      <c r="G44" s="2804" t="s">
        <v>1736</v>
      </c>
      <c r="H44" s="2804"/>
      <c r="I44" s="2804"/>
      <c r="J44" s="2804"/>
      <c r="K44" s="2804"/>
      <c r="L44" s="2804"/>
      <c r="M44" s="2804"/>
      <c r="N44" s="2804"/>
      <c r="O44" s="2804"/>
      <c r="P44" s="2804"/>
      <c r="Q44" s="2804"/>
      <c r="R44" s="2804"/>
      <c r="S44" s="2804"/>
      <c r="T44" s="2804"/>
      <c r="U44" s="2804"/>
      <c r="V44" s="2804"/>
      <c r="W44" s="2804"/>
      <c r="X44" s="2804"/>
      <c r="Y44" s="2804"/>
      <c r="Z44" s="2804"/>
      <c r="AA44" s="2804"/>
      <c r="AB44" s="2804"/>
      <c r="AC44" s="2804"/>
      <c r="AD44" s="2804"/>
      <c r="AE44" s="2804"/>
      <c r="AF44" s="2804"/>
      <c r="AG44" s="2804"/>
      <c r="AH44" s="2804"/>
      <c r="AI44" s="2804"/>
      <c r="AJ44" s="2804"/>
      <c r="AK44" s="2804"/>
      <c r="AL44" s="2804"/>
      <c r="AM44" s="2804"/>
      <c r="AN44" s="2804"/>
      <c r="AO44" s="2804"/>
      <c r="AP44" s="259"/>
      <c r="AQ44" s="259"/>
      <c r="AR44" s="259"/>
      <c r="AS44" s="259"/>
      <c r="AT44" s="259"/>
      <c r="AU44" s="259"/>
      <c r="AV44" s="259"/>
      <c r="AW44" s="259"/>
      <c r="AX44" s="259"/>
    </row>
    <row r="45" spans="1:50" ht="12" customHeight="1">
      <c r="A45" s="2804"/>
      <c r="B45" s="2804"/>
      <c r="C45" s="2804"/>
      <c r="D45" s="2804"/>
      <c r="E45" s="2914"/>
      <c r="F45" s="2914"/>
      <c r="G45" s="2914"/>
      <c r="H45" s="2914"/>
      <c r="I45" s="2914"/>
      <c r="J45" s="2914"/>
      <c r="K45" s="2914"/>
      <c r="L45" s="2914"/>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804"/>
      <c r="AM45" s="2804"/>
      <c r="AN45" s="2804"/>
      <c r="AO45" s="2804"/>
      <c r="AP45" s="259"/>
      <c r="AQ45" s="259"/>
      <c r="AR45" s="259"/>
      <c r="AS45" s="259"/>
      <c r="AT45" s="259"/>
      <c r="AU45" s="259"/>
      <c r="AV45" s="259"/>
      <c r="AW45" s="259"/>
      <c r="AX45" s="259"/>
    </row>
    <row r="46" spans="1:50" ht="15" customHeight="1">
      <c r="A46" s="2804"/>
      <c r="B46" s="2804"/>
      <c r="C46" s="2804"/>
      <c r="D46" s="2804"/>
      <c r="E46" s="2915" t="s">
        <v>1125</v>
      </c>
      <c r="F46" s="2915"/>
      <c r="G46" s="2915"/>
      <c r="H46" s="2915"/>
      <c r="I46" s="2915"/>
      <c r="J46" s="2915"/>
      <c r="K46" s="2915"/>
      <c r="L46" s="2915"/>
      <c r="M46" s="2915"/>
      <c r="N46" s="2915"/>
      <c r="O46" s="2915"/>
      <c r="P46" s="2915"/>
      <c r="Q46" s="2915"/>
      <c r="R46" s="2915"/>
      <c r="S46" s="2915"/>
      <c r="T46" s="2915"/>
      <c r="U46" s="2915"/>
      <c r="V46" s="2915"/>
      <c r="W46" s="2915"/>
      <c r="X46" s="2915"/>
      <c r="Y46" s="2915"/>
      <c r="Z46" s="2915"/>
      <c r="AA46" s="2915"/>
      <c r="AB46" s="2915"/>
      <c r="AC46" s="2915"/>
      <c r="AD46" s="2915"/>
      <c r="AE46" s="2915"/>
      <c r="AF46" s="2915"/>
      <c r="AG46" s="2915"/>
      <c r="AH46" s="2915"/>
      <c r="AI46" s="2915"/>
      <c r="AJ46" s="2915"/>
      <c r="AK46" s="2915"/>
      <c r="AL46" s="2804"/>
      <c r="AM46" s="2804"/>
      <c r="AN46" s="2804"/>
      <c r="AO46" s="2804"/>
      <c r="AP46" s="259"/>
      <c r="AQ46" s="259"/>
      <c r="AR46" s="259"/>
      <c r="AS46" s="259"/>
      <c r="AT46" s="259"/>
      <c r="AU46" s="259"/>
      <c r="AV46" s="259"/>
      <c r="AW46" s="259"/>
      <c r="AX46" s="259"/>
    </row>
    <row r="47" spans="1:50" ht="15" customHeight="1">
      <c r="A47" s="2804"/>
      <c r="B47" s="2804"/>
      <c r="C47" s="2804"/>
      <c r="D47" s="2804"/>
      <c r="E47" s="2914"/>
      <c r="F47" s="2914"/>
      <c r="G47" s="2914"/>
      <c r="H47" s="2914"/>
      <c r="I47" s="2914"/>
      <c r="J47" s="2914"/>
      <c r="K47" s="2914"/>
      <c r="L47" s="2914"/>
      <c r="M47" s="2914"/>
      <c r="N47" s="2914"/>
      <c r="O47" s="2914"/>
      <c r="P47" s="2914"/>
      <c r="Q47" s="2914"/>
      <c r="R47" s="2914"/>
      <c r="S47" s="2914"/>
      <c r="T47" s="2914"/>
      <c r="U47" s="2914"/>
      <c r="V47" s="2912" t="str">
        <f>IF(★入力画面!$U$196="","　　　年　　月　　日",★入力画面!$BL$196)</f>
        <v>　　　年　　月　　日</v>
      </c>
      <c r="W47" s="2912"/>
      <c r="X47" s="2912"/>
      <c r="Y47" s="2912"/>
      <c r="Z47" s="2912"/>
      <c r="AA47" s="2912"/>
      <c r="AB47" s="2912"/>
      <c r="AC47" s="2912"/>
      <c r="AD47" s="2912"/>
      <c r="AE47" s="2912"/>
      <c r="AF47" s="2912"/>
      <c r="AG47" s="2912"/>
      <c r="AH47" s="2912"/>
      <c r="AI47" s="2912"/>
      <c r="AJ47" s="2912"/>
      <c r="AK47" s="2912"/>
      <c r="AL47" s="2804"/>
      <c r="AM47" s="2804"/>
      <c r="AN47" s="2804"/>
      <c r="AO47" s="2804"/>
      <c r="AP47" s="259"/>
      <c r="AQ47" s="259"/>
      <c r="AR47" s="259"/>
      <c r="AS47" s="259"/>
      <c r="AT47" s="259"/>
      <c r="AU47" s="259"/>
      <c r="AV47" s="259"/>
      <c r="AW47" s="259"/>
      <c r="AX47" s="259"/>
    </row>
    <row r="48" spans="1:50" ht="15" customHeight="1">
      <c r="A48" s="2804"/>
      <c r="B48" s="2804"/>
      <c r="C48" s="2804"/>
      <c r="D48" s="2804"/>
      <c r="E48" s="2914"/>
      <c r="F48" s="2914"/>
      <c r="G48" s="2914"/>
      <c r="H48" s="2914"/>
      <c r="I48" s="2914"/>
      <c r="J48" s="2914"/>
      <c r="K48" s="2914"/>
      <c r="L48" s="2914"/>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804"/>
      <c r="AM48" s="2804"/>
      <c r="AN48" s="2804"/>
      <c r="AO48" s="2804"/>
      <c r="AP48" s="259"/>
      <c r="AQ48" s="259"/>
      <c r="AR48" s="259"/>
      <c r="AS48" s="259"/>
      <c r="AT48" s="259"/>
      <c r="AU48" s="259"/>
      <c r="AV48" s="259"/>
      <c r="AW48" s="259"/>
      <c r="AX48" s="259"/>
    </row>
    <row r="49" spans="1:50" ht="15" customHeight="1">
      <c r="A49" s="2804"/>
      <c r="B49" s="2804"/>
      <c r="C49" s="2804"/>
      <c r="D49" s="2804"/>
      <c r="E49" s="2914"/>
      <c r="F49" s="2914"/>
      <c r="G49" s="2914"/>
      <c r="H49" s="2914"/>
      <c r="I49" s="2914"/>
      <c r="J49" s="2914"/>
      <c r="K49" s="2914"/>
      <c r="L49" s="2914"/>
      <c r="M49" s="2914"/>
      <c r="N49" s="2914"/>
      <c r="O49" s="2914"/>
      <c r="P49" s="2914"/>
      <c r="Q49" s="2914"/>
      <c r="R49" s="2914"/>
      <c r="S49" s="2911" t="s">
        <v>1127</v>
      </c>
      <c r="T49" s="2911"/>
      <c r="U49" s="2911"/>
      <c r="V49" s="2911"/>
      <c r="W49" s="2911"/>
      <c r="X49" s="2911"/>
      <c r="Y49" s="2913">
        <f>★入力画面!$M$18</f>
        <v>0</v>
      </c>
      <c r="Z49" s="2913"/>
      <c r="AA49" s="2913"/>
      <c r="AB49" s="2913"/>
      <c r="AC49" s="2913"/>
      <c r="AD49" s="2913"/>
      <c r="AE49" s="2913"/>
      <c r="AF49" s="2913"/>
      <c r="AG49" s="2913"/>
      <c r="AH49" s="2913"/>
      <c r="AI49" s="2913"/>
      <c r="AJ49" s="2913"/>
      <c r="AK49" s="2913"/>
      <c r="AL49" s="2804"/>
      <c r="AM49" s="2804"/>
      <c r="AN49" s="2804"/>
      <c r="AO49" s="2804"/>
      <c r="AP49" s="259"/>
      <c r="AQ49" s="259"/>
      <c r="AR49" s="259"/>
      <c r="AS49" s="259"/>
      <c r="AT49" s="259"/>
      <c r="AU49" s="259"/>
      <c r="AV49" s="259"/>
      <c r="AW49" s="259"/>
      <c r="AX49" s="259"/>
    </row>
    <row r="50" spans="1:50" ht="15" customHeight="1">
      <c r="A50" s="2804"/>
      <c r="B50" s="2804"/>
      <c r="C50" s="2804"/>
      <c r="D50" s="2804"/>
      <c r="E50" s="2914"/>
      <c r="F50" s="2914"/>
      <c r="G50" s="2914"/>
      <c r="H50" s="2914"/>
      <c r="I50" s="2914"/>
      <c r="J50" s="2914"/>
      <c r="K50" s="2914"/>
      <c r="L50" s="2914"/>
      <c r="M50" s="2914"/>
      <c r="N50" s="2914"/>
      <c r="O50" s="2914"/>
      <c r="P50" s="2914"/>
      <c r="Q50" s="2914"/>
      <c r="R50" s="2914"/>
      <c r="S50" s="2911"/>
      <c r="T50" s="2911"/>
      <c r="U50" s="2911"/>
      <c r="V50" s="2911"/>
      <c r="W50" s="2911"/>
      <c r="X50" s="2911"/>
      <c r="Y50" s="2913"/>
      <c r="Z50" s="2913"/>
      <c r="AA50" s="2913"/>
      <c r="AB50" s="2913"/>
      <c r="AC50" s="2913"/>
      <c r="AD50" s="2913"/>
      <c r="AE50" s="2913"/>
      <c r="AF50" s="2913"/>
      <c r="AG50" s="2913"/>
      <c r="AH50" s="2913"/>
      <c r="AI50" s="2913"/>
      <c r="AJ50" s="2913"/>
      <c r="AK50" s="2913"/>
      <c r="AL50" s="2804"/>
      <c r="AM50" s="2804"/>
      <c r="AN50" s="2804"/>
      <c r="AO50" s="2804"/>
      <c r="AP50" s="259"/>
      <c r="AQ50" s="259"/>
      <c r="AR50" s="259"/>
      <c r="AS50" s="259"/>
      <c r="AT50" s="259"/>
      <c r="AU50" s="259"/>
      <c r="AV50" s="259"/>
      <c r="AW50" s="259"/>
      <c r="AX50" s="259"/>
    </row>
    <row r="51" spans="1:50" ht="7.5" customHeight="1">
      <c r="A51" s="2804"/>
      <c r="B51" s="2804"/>
      <c r="C51" s="2804"/>
      <c r="D51" s="2804"/>
      <c r="E51" s="2914"/>
      <c r="F51" s="2914"/>
      <c r="G51" s="2914"/>
      <c r="H51" s="2914"/>
      <c r="I51" s="2914"/>
      <c r="J51" s="2914"/>
      <c r="K51" s="2914"/>
      <c r="L51" s="2914"/>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804"/>
      <c r="AM51" s="2804"/>
      <c r="AN51" s="2804"/>
      <c r="AO51" s="2804"/>
      <c r="AP51" s="259"/>
      <c r="AQ51" s="259"/>
      <c r="AR51" s="259"/>
      <c r="AS51" s="259"/>
      <c r="AT51" s="259"/>
      <c r="AU51" s="259"/>
      <c r="AV51" s="259"/>
      <c r="AW51" s="259"/>
      <c r="AX51" s="259"/>
    </row>
    <row r="52" spans="1:50" ht="15" customHeight="1">
      <c r="A52" s="2804"/>
      <c r="B52" s="2804"/>
      <c r="C52" s="2804"/>
      <c r="D52" s="2804"/>
      <c r="E52" s="2914"/>
      <c r="F52" s="2914"/>
      <c r="G52" s="2914"/>
      <c r="H52" s="2914"/>
      <c r="I52" s="2914"/>
      <c r="J52" s="2914"/>
      <c r="K52" s="2914"/>
      <c r="L52" s="2914"/>
      <c r="M52" s="2914"/>
      <c r="N52" s="2914"/>
      <c r="O52" s="2914"/>
      <c r="P52" s="2914"/>
      <c r="Q52" s="2914"/>
      <c r="R52" s="2914"/>
      <c r="S52" s="2916" t="s">
        <v>1128</v>
      </c>
      <c r="T52" s="2916"/>
      <c r="U52" s="2916"/>
      <c r="V52" s="2916"/>
      <c r="W52" s="2916"/>
      <c r="X52" s="2916"/>
      <c r="Y52" s="2913" t="str">
        <f>IF(★入力画面!$M$21="1．　主たる事務所",★入力画面!$BL$29,"")</f>
        <v>東京都</v>
      </c>
      <c r="Z52" s="2913"/>
      <c r="AA52" s="2913"/>
      <c r="AB52" s="2913"/>
      <c r="AC52" s="2913"/>
      <c r="AD52" s="2913"/>
      <c r="AE52" s="2913"/>
      <c r="AF52" s="2913"/>
      <c r="AG52" s="2913"/>
      <c r="AH52" s="2913"/>
      <c r="AI52" s="2913"/>
      <c r="AJ52" s="2913"/>
      <c r="AK52" s="2913"/>
      <c r="AL52" s="2804"/>
      <c r="AM52" s="2804"/>
      <c r="AN52" s="2804"/>
      <c r="AO52" s="2804"/>
      <c r="AP52" s="259"/>
      <c r="AQ52" s="259"/>
      <c r="AR52" s="259"/>
      <c r="AS52" s="259"/>
      <c r="AT52" s="259"/>
      <c r="AU52" s="259"/>
      <c r="AV52" s="259"/>
      <c r="AW52" s="259"/>
      <c r="AX52" s="259"/>
    </row>
    <row r="53" spans="1:50" ht="15" customHeight="1">
      <c r="A53" s="2804"/>
      <c r="B53" s="2804"/>
      <c r="C53" s="2804"/>
      <c r="D53" s="2804"/>
      <c r="E53" s="2914"/>
      <c r="F53" s="2914"/>
      <c r="G53" s="2914"/>
      <c r="H53" s="2914"/>
      <c r="I53" s="2914"/>
      <c r="J53" s="2914"/>
      <c r="K53" s="2914"/>
      <c r="L53" s="2914"/>
      <c r="M53" s="2914"/>
      <c r="N53" s="2914"/>
      <c r="O53" s="2914"/>
      <c r="P53" s="2914"/>
      <c r="Q53" s="2914"/>
      <c r="R53" s="2914"/>
      <c r="S53" s="2916"/>
      <c r="T53" s="2916"/>
      <c r="U53" s="2916"/>
      <c r="V53" s="2916"/>
      <c r="W53" s="2916"/>
      <c r="X53" s="2916"/>
      <c r="Y53" s="2913">
        <f>★入力画面!M33</f>
        <v>0</v>
      </c>
      <c r="Z53" s="2913"/>
      <c r="AA53" s="2913"/>
      <c r="AB53" s="2913"/>
      <c r="AC53" s="2913"/>
      <c r="AD53" s="2913"/>
      <c r="AE53" s="2913"/>
      <c r="AF53" s="2913"/>
      <c r="AG53" s="2913"/>
      <c r="AH53" s="2913"/>
      <c r="AI53" s="2913"/>
      <c r="AJ53" s="2913"/>
      <c r="AK53" s="2913"/>
      <c r="AL53" s="2804"/>
      <c r="AM53" s="2804"/>
      <c r="AN53" s="2804"/>
      <c r="AO53" s="2804"/>
      <c r="AP53" s="259"/>
      <c r="AQ53" s="259"/>
      <c r="AR53" s="259"/>
      <c r="AS53" s="259"/>
      <c r="AT53" s="259"/>
      <c r="AU53" s="259"/>
      <c r="AV53" s="259"/>
      <c r="AW53" s="259"/>
      <c r="AX53" s="259"/>
    </row>
    <row r="54" spans="1:50" ht="7.5" customHeight="1">
      <c r="A54" s="2804"/>
      <c r="B54" s="2804"/>
      <c r="C54" s="2804"/>
      <c r="D54" s="2804"/>
      <c r="E54" s="2914"/>
      <c r="F54" s="2914"/>
      <c r="G54" s="2914"/>
      <c r="H54" s="2914"/>
      <c r="I54" s="2914"/>
      <c r="J54" s="2914"/>
      <c r="K54" s="2914"/>
      <c r="L54" s="2914"/>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804"/>
      <c r="AM54" s="2804"/>
      <c r="AN54" s="2804"/>
      <c r="AO54" s="2804"/>
      <c r="AP54" s="259"/>
      <c r="AQ54" s="259"/>
      <c r="AR54" s="259"/>
      <c r="AS54" s="259"/>
      <c r="AT54" s="259"/>
      <c r="AU54" s="259"/>
      <c r="AV54" s="259"/>
      <c r="AW54" s="259"/>
      <c r="AX54" s="259"/>
    </row>
    <row r="55" spans="1:50" ht="15" customHeight="1">
      <c r="A55" s="2804"/>
      <c r="B55" s="2804"/>
      <c r="C55" s="2804"/>
      <c r="D55" s="2804"/>
      <c r="E55" s="2914"/>
      <c r="F55" s="2914"/>
      <c r="G55" s="2914"/>
      <c r="H55" s="2914"/>
      <c r="I55" s="2914"/>
      <c r="J55" s="2914"/>
      <c r="K55" s="2914"/>
      <c r="L55" s="2914"/>
      <c r="M55" s="2914"/>
      <c r="N55" s="2914"/>
      <c r="O55" s="2914"/>
      <c r="P55" s="2914"/>
      <c r="Q55" s="2914"/>
      <c r="R55" s="2914"/>
      <c r="S55" s="2911" t="s">
        <v>1129</v>
      </c>
      <c r="T55" s="2911"/>
      <c r="U55" s="2911"/>
      <c r="V55" s="2911"/>
      <c r="W55" s="2911"/>
      <c r="X55" s="2911"/>
      <c r="Y55" s="2913">
        <f>★入力画面!$M$54</f>
        <v>0</v>
      </c>
      <c r="Z55" s="2913"/>
      <c r="AA55" s="2913"/>
      <c r="AB55" s="2913"/>
      <c r="AC55" s="2913"/>
      <c r="AD55" s="2913"/>
      <c r="AE55" s="2913"/>
      <c r="AF55" s="2913"/>
      <c r="AG55" s="2913"/>
      <c r="AH55" s="2913"/>
      <c r="AI55" s="2816"/>
      <c r="AJ55" s="2816"/>
      <c r="AK55" s="2804"/>
      <c r="AL55" s="2804"/>
      <c r="AM55" s="2804"/>
      <c r="AN55" s="2804"/>
      <c r="AO55" s="2804"/>
      <c r="AP55" s="259"/>
      <c r="AQ55" s="259"/>
      <c r="AR55" s="259"/>
      <c r="AS55" s="259"/>
      <c r="AT55" s="259"/>
      <c r="AU55" s="259"/>
      <c r="AV55" s="259"/>
      <c r="AW55" s="259"/>
      <c r="AX55" s="259"/>
    </row>
    <row r="56" spans="1:50" ht="15" customHeight="1">
      <c r="A56" s="2804"/>
      <c r="B56" s="2804"/>
      <c r="C56" s="2804"/>
      <c r="D56" s="2804"/>
      <c r="E56" s="2914"/>
      <c r="F56" s="2914"/>
      <c r="G56" s="2914"/>
      <c r="H56" s="2914"/>
      <c r="I56" s="2914"/>
      <c r="J56" s="2914"/>
      <c r="K56" s="2914"/>
      <c r="L56" s="2914"/>
      <c r="M56" s="2914"/>
      <c r="N56" s="2914"/>
      <c r="O56" s="2914"/>
      <c r="P56" s="2914"/>
      <c r="Q56" s="2914"/>
      <c r="R56" s="2914"/>
      <c r="S56" s="2911"/>
      <c r="T56" s="2911"/>
      <c r="U56" s="2911"/>
      <c r="V56" s="2911"/>
      <c r="W56" s="2911"/>
      <c r="X56" s="2911"/>
      <c r="Y56" s="2913"/>
      <c r="Z56" s="2913"/>
      <c r="AA56" s="2913"/>
      <c r="AB56" s="2913"/>
      <c r="AC56" s="2913"/>
      <c r="AD56" s="2913"/>
      <c r="AE56" s="2913"/>
      <c r="AF56" s="2913"/>
      <c r="AG56" s="2913"/>
      <c r="AH56" s="2913"/>
      <c r="AI56" s="2816"/>
      <c r="AJ56" s="2816"/>
      <c r="AK56" s="2804"/>
      <c r="AL56" s="2804"/>
      <c r="AM56" s="2804"/>
      <c r="AN56" s="2804"/>
      <c r="AO56" s="2804"/>
      <c r="AP56" s="259"/>
      <c r="AQ56" s="259"/>
      <c r="AR56" s="259"/>
      <c r="AS56" s="259"/>
      <c r="AT56" s="259"/>
      <c r="AU56" s="259"/>
      <c r="AV56" s="259"/>
      <c r="AW56" s="259"/>
      <c r="AX56" s="259"/>
    </row>
    <row r="57" spans="1:50" ht="15" customHeight="1">
      <c r="A57" s="2804"/>
      <c r="B57" s="2804"/>
      <c r="C57" s="2804"/>
      <c r="D57" s="2804"/>
      <c r="E57" s="2804"/>
      <c r="F57" s="2804"/>
      <c r="G57" s="2804"/>
      <c r="H57" s="2804"/>
      <c r="I57" s="2804"/>
      <c r="J57" s="2804"/>
      <c r="K57" s="2804"/>
      <c r="L57" s="2804"/>
      <c r="M57" s="2804"/>
      <c r="N57" s="2804"/>
      <c r="O57" s="2804"/>
      <c r="P57" s="2804"/>
      <c r="Q57" s="2804"/>
      <c r="R57" s="2804"/>
      <c r="S57" s="2804"/>
      <c r="T57" s="2804"/>
      <c r="U57" s="2804"/>
      <c r="V57" s="2804"/>
      <c r="W57" s="2804"/>
      <c r="X57" s="2804"/>
      <c r="Y57" s="2804"/>
      <c r="Z57" s="2804"/>
      <c r="AA57" s="2804"/>
      <c r="AB57" s="2804"/>
      <c r="AC57" s="2804"/>
      <c r="AD57" s="2804"/>
      <c r="AE57" s="2804"/>
      <c r="AF57" s="2804"/>
      <c r="AG57" s="2804"/>
      <c r="AH57" s="2804"/>
      <c r="AI57" s="2804"/>
      <c r="AJ57" s="2804"/>
      <c r="AK57" s="2804"/>
      <c r="AL57" s="2804"/>
      <c r="AM57" s="2804"/>
      <c r="AN57" s="2804"/>
      <c r="AO57" s="2804"/>
      <c r="AP57" s="259"/>
      <c r="AQ57" s="259"/>
      <c r="AR57" s="259"/>
      <c r="AS57" s="259"/>
      <c r="AT57" s="259"/>
      <c r="AU57" s="259"/>
      <c r="AV57" s="259"/>
      <c r="AW57" s="259"/>
      <c r="AX57" s="259"/>
    </row>
    <row r="58" spans="1:50" ht="15" customHeight="1">
      <c r="A58" s="2804"/>
      <c r="B58" s="2804"/>
      <c r="C58" s="2804"/>
      <c r="D58" s="2804"/>
      <c r="E58" s="2804"/>
      <c r="F58" s="2804"/>
      <c r="G58" s="2804"/>
      <c r="H58" s="2804"/>
      <c r="I58" s="2804"/>
      <c r="J58" s="2804"/>
      <c r="K58" s="2804"/>
      <c r="L58" s="2804"/>
      <c r="M58" s="2804"/>
      <c r="N58" s="2804"/>
      <c r="O58" s="2804"/>
      <c r="P58" s="2804"/>
      <c r="Q58" s="2804"/>
      <c r="R58" s="2804"/>
      <c r="S58" s="2804"/>
      <c r="T58" s="2804"/>
      <c r="U58" s="2804"/>
      <c r="V58" s="2804"/>
      <c r="W58" s="2804"/>
      <c r="X58" s="2804"/>
      <c r="Y58" s="2804"/>
      <c r="Z58" s="2804"/>
      <c r="AA58" s="2804"/>
      <c r="AB58" s="2804"/>
      <c r="AC58" s="2804"/>
      <c r="AD58" s="2804"/>
      <c r="AE58" s="2804"/>
      <c r="AF58" s="2804"/>
      <c r="AG58" s="2804"/>
      <c r="AH58" s="2804"/>
      <c r="AI58" s="2804"/>
      <c r="AJ58" s="2804"/>
      <c r="AK58" s="2804"/>
      <c r="AL58" s="2804"/>
      <c r="AM58" s="2804"/>
      <c r="AN58" s="2804"/>
      <c r="AO58" s="2804"/>
      <c r="AP58" s="259"/>
      <c r="AQ58" s="259"/>
      <c r="AR58" s="259"/>
      <c r="AS58" s="259"/>
      <c r="AT58" s="259"/>
      <c r="AU58" s="259"/>
      <c r="AV58" s="259"/>
      <c r="AW58" s="259"/>
      <c r="AX58" s="259"/>
    </row>
    <row r="59" spans="1:50" ht="18" customHeight="1">
      <c r="A59" s="2804"/>
      <c r="B59" s="2804"/>
      <c r="C59" s="2804"/>
      <c r="D59" s="2804"/>
      <c r="E59" s="2804"/>
      <c r="F59" s="2804"/>
      <c r="G59" s="2804"/>
      <c r="H59" s="2804"/>
      <c r="I59" s="2804"/>
      <c r="J59" s="2804"/>
      <c r="K59" s="2804"/>
      <c r="L59" s="2804"/>
      <c r="M59" s="2804"/>
      <c r="N59" s="2804"/>
      <c r="O59" s="2804"/>
      <c r="P59" s="2804"/>
      <c r="Q59" s="2804"/>
      <c r="R59" s="2804"/>
      <c r="S59" s="2804"/>
      <c r="T59" s="2804"/>
      <c r="U59" s="2804"/>
      <c r="V59" s="2804"/>
      <c r="W59" s="2804"/>
      <c r="X59" s="2804"/>
      <c r="Y59" s="2804"/>
      <c r="Z59" s="2804"/>
      <c r="AA59" s="2804"/>
      <c r="AB59" s="2804"/>
      <c r="AC59" s="2804"/>
      <c r="AD59" s="2804"/>
      <c r="AE59" s="2804"/>
      <c r="AF59" s="2804"/>
      <c r="AG59" s="2804"/>
      <c r="AH59" s="2804"/>
      <c r="AI59" s="2804"/>
      <c r="AJ59" s="2804"/>
      <c r="AK59" s="2804"/>
      <c r="AL59" s="2804"/>
      <c r="AM59" s="2804"/>
      <c r="AN59" s="2804"/>
      <c r="AO59" s="2804"/>
      <c r="AP59" s="259"/>
      <c r="AQ59" s="259"/>
      <c r="AR59" s="259"/>
      <c r="AS59" s="259"/>
      <c r="AT59" s="259"/>
      <c r="AU59" s="259"/>
      <c r="AV59" s="259"/>
      <c r="AW59" s="259"/>
      <c r="AX59" s="259"/>
    </row>
    <row r="60" spans="1:50" s="257" customFormat="1" ht="15" customHeight="1"/>
  </sheetData>
  <sheetProtection algorithmName="SHA-512" hashValue="aJF0cJl7FZek01atCZnN6koqx2f2I1xY4XpAqSKTT5shk+CE+rK3Sd/9L8NfkOs1Un7HliijXWbZv/NUo/eQAg==" saltValue="T0GuoxTskzh+8YC51Rkp6A==" spinCount="100000" sheet="1" objects="1" scenarios="1" selectLockedCells="1" selectUnlockedCells="1"/>
  <mergeCells count="87">
    <mergeCell ref="Y55:AH56"/>
    <mergeCell ref="G40:AK40"/>
    <mergeCell ref="G41:AK41"/>
    <mergeCell ref="G43:AK43"/>
    <mergeCell ref="G44:AK44"/>
    <mergeCell ref="S55:X56"/>
    <mergeCell ref="S52:X52"/>
    <mergeCell ref="S53:X53"/>
    <mergeCell ref="Y52:AK52"/>
    <mergeCell ref="Y53:AK53"/>
    <mergeCell ref="E42:F42"/>
    <mergeCell ref="G42:AK42"/>
    <mergeCell ref="S49:X50"/>
    <mergeCell ref="V47:AK47"/>
    <mergeCell ref="Y49:AK50"/>
    <mergeCell ref="E43:F43"/>
    <mergeCell ref="E44:F44"/>
    <mergeCell ref="E45:AK45"/>
    <mergeCell ref="E46:AK46"/>
    <mergeCell ref="E47:U47"/>
    <mergeCell ref="E48:AK48"/>
    <mergeCell ref="E49:R56"/>
    <mergeCell ref="S51:AK51"/>
    <mergeCell ref="S54:AK54"/>
    <mergeCell ref="AI55:AJ56"/>
    <mergeCell ref="AK55:AK56"/>
    <mergeCell ref="G35:AK35"/>
    <mergeCell ref="G36:AK36"/>
    <mergeCell ref="G37:AK37"/>
    <mergeCell ref="G38:AK38"/>
    <mergeCell ref="G39:AK39"/>
    <mergeCell ref="A1:C59"/>
    <mergeCell ref="AM1:AO59"/>
    <mergeCell ref="D1:D59"/>
    <mergeCell ref="AL1:AL59"/>
    <mergeCell ref="E1:AK5"/>
    <mergeCell ref="E6:AK7"/>
    <mergeCell ref="E8:AK11"/>
    <mergeCell ref="E13:I13"/>
    <mergeCell ref="J13:P13"/>
    <mergeCell ref="G19:AK19"/>
    <mergeCell ref="G20:AK20"/>
    <mergeCell ref="G21:AK21"/>
    <mergeCell ref="G22:AK22"/>
    <mergeCell ref="G23:AK23"/>
    <mergeCell ref="G33:AK33"/>
    <mergeCell ref="G34:AK34"/>
    <mergeCell ref="E15:AK16"/>
    <mergeCell ref="E17:AK17"/>
    <mergeCell ref="E18:AK18"/>
    <mergeCell ref="Q13:R13"/>
    <mergeCell ref="E14:AK14"/>
    <mergeCell ref="S13:AK13"/>
    <mergeCell ref="E19:F19"/>
    <mergeCell ref="E20:F20"/>
    <mergeCell ref="E21:F21"/>
    <mergeCell ref="E22:F22"/>
    <mergeCell ref="E23:F23"/>
    <mergeCell ref="G30:AK30"/>
    <mergeCell ref="G31:AK31"/>
    <mergeCell ref="G32:AK32"/>
    <mergeCell ref="E25:F25"/>
    <mergeCell ref="E26:F26"/>
    <mergeCell ref="E27:F27"/>
    <mergeCell ref="E28:F28"/>
    <mergeCell ref="E29:F29"/>
    <mergeCell ref="G25:AK25"/>
    <mergeCell ref="G26:AK26"/>
    <mergeCell ref="G27:AK27"/>
    <mergeCell ref="G28:AK28"/>
    <mergeCell ref="G29:AK29"/>
    <mergeCell ref="E12:AK12"/>
    <mergeCell ref="E24:F24"/>
    <mergeCell ref="G24:AK24"/>
    <mergeCell ref="E57:AK59"/>
    <mergeCell ref="E30:F30"/>
    <mergeCell ref="E31:F31"/>
    <mergeCell ref="E32:F32"/>
    <mergeCell ref="E37:F37"/>
    <mergeCell ref="E38:F38"/>
    <mergeCell ref="E39:F39"/>
    <mergeCell ref="E40:F40"/>
    <mergeCell ref="E41:F41"/>
    <mergeCell ref="E33:F33"/>
    <mergeCell ref="E34:F34"/>
    <mergeCell ref="E35:F35"/>
    <mergeCell ref="E36:F36"/>
  </mergeCells>
  <phoneticPr fontId="16"/>
  <dataValidations count="1">
    <dataValidation imeMode="hiragana" allowBlank="1" showInputMessage="1" showErrorMessage="1" sqref="A60:AO1048576 A1 AL1:AM1 D1:E1 E6 E8 Q13 J13 E12:E15 AP1:XFD1048576 AI55 AK55 E57 G19:G44 E17:E46" xr:uid="{00000000-0002-0000-1E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1"/>
    <pageSetUpPr autoPageBreaks="0" fitToPage="1"/>
  </sheetPr>
  <dimension ref="A1:DG2081"/>
  <sheetViews>
    <sheetView showGridLines="0" showRowColHeaders="0" zoomScaleNormal="100" workbookViewId="0">
      <selection sqref="A1:AO3"/>
    </sheetView>
  </sheetViews>
  <sheetFormatPr defaultColWidth="0" defaultRowHeight="15" customHeight="1" zeroHeight="1"/>
  <cols>
    <col min="1" max="1" width="1.25" style="67" customWidth="1"/>
    <col min="2" max="2" width="2.5" style="67" customWidth="1"/>
    <col min="3" max="3" width="5" style="68" customWidth="1"/>
    <col min="4" max="12" width="2.5" style="67" customWidth="1"/>
    <col min="13" max="43" width="2.5" style="68" customWidth="1"/>
    <col min="44" max="61" width="1.25" style="247" customWidth="1"/>
    <col min="62" max="62" width="2.5" style="247" customWidth="1"/>
    <col min="63" max="63" width="2.5" style="3" hidden="1" customWidth="1"/>
    <col min="64" max="64" width="20.875" style="6" hidden="1" customWidth="1"/>
    <col min="65" max="66" width="2.5" style="6" hidden="1" customWidth="1"/>
    <col min="67" max="67" width="10.25" style="8" hidden="1" customWidth="1"/>
    <col min="68" max="68" width="2.5" style="8" hidden="1" customWidth="1"/>
    <col min="69" max="77" width="2.25" style="8" hidden="1" customWidth="1"/>
    <col min="78" max="78" width="2.25" style="31" hidden="1" customWidth="1"/>
    <col min="79" max="79" width="16.125" style="1" hidden="1" customWidth="1"/>
    <col min="80" max="81" width="8.25" style="1" hidden="1" customWidth="1"/>
    <col min="82" max="82" width="20" style="1" hidden="1" customWidth="1"/>
    <col min="83" max="83" width="10" style="1" hidden="1" customWidth="1"/>
    <col min="84" max="85" width="19.75" style="1" hidden="1" customWidth="1"/>
    <col min="86" max="86" width="14.125" style="1" hidden="1" customWidth="1"/>
    <col min="87" max="87" width="6.5" style="1" hidden="1" customWidth="1"/>
    <col min="88" max="88" width="11.75" style="1" hidden="1" customWidth="1"/>
    <col min="89" max="89" width="20" style="1" hidden="1" customWidth="1"/>
    <col min="90" max="90" width="16.125" style="1" hidden="1" customWidth="1"/>
    <col min="91" max="91" width="20.75" style="1" hidden="1" customWidth="1"/>
    <col min="92" max="92" width="10.25" style="1" hidden="1" customWidth="1"/>
    <col min="93" max="111" width="9.625" style="1" hidden="1" customWidth="1"/>
    <col min="112" max="16384" width="9" style="1" hidden="1"/>
  </cols>
  <sheetData>
    <row r="1" spans="1:93" ht="15" customHeight="1">
      <c r="A1" s="1420" t="s">
        <v>941</v>
      </c>
      <c r="B1" s="1420"/>
      <c r="C1" s="1420"/>
      <c r="D1" s="1420"/>
      <c r="E1" s="1420"/>
      <c r="F1" s="1420"/>
      <c r="G1" s="1420"/>
      <c r="H1" s="1420"/>
      <c r="I1" s="1420"/>
      <c r="J1" s="1420"/>
      <c r="K1" s="1420"/>
      <c r="L1" s="1420"/>
      <c r="M1" s="1420"/>
      <c r="N1" s="1420"/>
      <c r="O1" s="1420"/>
      <c r="P1" s="1420"/>
      <c r="Q1" s="1420"/>
      <c r="R1" s="1420"/>
      <c r="S1" s="1420"/>
      <c r="T1" s="1420"/>
      <c r="U1" s="1420"/>
      <c r="V1" s="1420"/>
      <c r="W1" s="1420"/>
      <c r="X1" s="1420"/>
      <c r="Y1" s="1420"/>
      <c r="Z1" s="1420"/>
      <c r="AA1" s="1420"/>
      <c r="AB1" s="1420"/>
      <c r="AC1" s="1420"/>
      <c r="AD1" s="1420"/>
      <c r="AE1" s="1420"/>
      <c r="AF1" s="1420"/>
      <c r="AG1" s="1420"/>
      <c r="AH1" s="1420"/>
      <c r="AI1" s="1420"/>
      <c r="AJ1" s="1420"/>
      <c r="AK1" s="1420"/>
      <c r="AL1" s="1420"/>
      <c r="AM1" s="1420"/>
      <c r="AN1" s="1420"/>
      <c r="AO1" s="1420"/>
      <c r="AP1" s="5"/>
      <c r="AQ1" s="246"/>
      <c r="BL1" s="1132" t="s">
        <v>207</v>
      </c>
      <c r="BM1" s="1132"/>
      <c r="BN1" s="1132"/>
      <c r="BO1" s="1132"/>
      <c r="BP1" s="1132"/>
      <c r="BQ1" s="1132"/>
      <c r="BR1" s="1132"/>
      <c r="BS1" s="1132"/>
      <c r="BT1" s="1132"/>
      <c r="BU1" s="1132"/>
      <c r="BV1" s="57"/>
      <c r="BW1" s="57"/>
      <c r="BX1" s="57"/>
      <c r="BY1" s="57"/>
      <c r="BZ1" s="30"/>
      <c r="CA1" s="4" t="s">
        <v>137</v>
      </c>
      <c r="CB1" s="4" t="s">
        <v>67</v>
      </c>
      <c r="CC1" s="4" t="s">
        <v>67</v>
      </c>
      <c r="CD1" s="4" t="s">
        <v>141</v>
      </c>
      <c r="CE1" s="4" t="s">
        <v>380</v>
      </c>
      <c r="CF1" s="4" t="s">
        <v>910</v>
      </c>
      <c r="CG1" s="4" t="s">
        <v>604</v>
      </c>
      <c r="CH1" s="4" t="s">
        <v>408</v>
      </c>
      <c r="CI1" s="4" t="s">
        <v>449</v>
      </c>
      <c r="CJ1" s="4" t="s">
        <v>452</v>
      </c>
      <c r="CK1" s="4" t="s">
        <v>465</v>
      </c>
      <c r="CL1" s="4" t="s">
        <v>957</v>
      </c>
      <c r="CM1" s="4" t="s">
        <v>599</v>
      </c>
      <c r="CN1" s="4" t="s">
        <v>612</v>
      </c>
      <c r="CO1" s="4" t="s">
        <v>612</v>
      </c>
    </row>
    <row r="2" spans="1:93" ht="15" customHeight="1">
      <c r="A2" s="1420"/>
      <c r="B2" s="1420"/>
      <c r="C2" s="1420"/>
      <c r="D2" s="1420"/>
      <c r="E2" s="1420"/>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5"/>
      <c r="AQ2" s="246"/>
      <c r="CA2" s="1" t="s">
        <v>770</v>
      </c>
      <c r="CB2" s="1" t="s">
        <v>774</v>
      </c>
      <c r="CC2" s="1" t="s">
        <v>774</v>
      </c>
      <c r="CD2" s="1" t="s">
        <v>899</v>
      </c>
      <c r="CE2" s="1" t="s">
        <v>381</v>
      </c>
      <c r="CF2" s="1" t="s">
        <v>909</v>
      </c>
      <c r="CG2" s="1" t="s">
        <v>909</v>
      </c>
      <c r="CI2" s="1" t="s">
        <v>905</v>
      </c>
      <c r="CJ2" s="1" t="s">
        <v>906</v>
      </c>
      <c r="CM2" s="9"/>
      <c r="CO2" s="1" t="s">
        <v>776</v>
      </c>
    </row>
    <row r="3" spans="1:93" ht="15" customHeight="1">
      <c r="A3" s="1420"/>
      <c r="B3" s="1420"/>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5"/>
      <c r="AQ3" s="246"/>
      <c r="CA3" s="1" t="s">
        <v>803</v>
      </c>
      <c r="CB3" s="1" t="s">
        <v>149</v>
      </c>
      <c r="CC3" s="1" t="s">
        <v>1043</v>
      </c>
      <c r="CD3" s="1" t="s">
        <v>179</v>
      </c>
      <c r="CE3" s="1" t="s">
        <v>345</v>
      </c>
      <c r="CF3" s="1" t="s">
        <v>780</v>
      </c>
      <c r="CH3" s="1" t="s">
        <v>409</v>
      </c>
      <c r="CI3" s="1" t="s">
        <v>447</v>
      </c>
      <c r="CJ3" s="1" t="s">
        <v>144</v>
      </c>
      <c r="CK3" s="1" t="s">
        <v>464</v>
      </c>
      <c r="CL3" s="1" t="s">
        <v>479</v>
      </c>
      <c r="CM3" s="1" t="s">
        <v>583</v>
      </c>
      <c r="CN3" s="1" t="s">
        <v>613</v>
      </c>
      <c r="CO3" s="1" t="s">
        <v>637</v>
      </c>
    </row>
    <row r="4" spans="1:93" ht="15" customHeight="1" thickBot="1">
      <c r="A4" s="59"/>
      <c r="B4" s="59"/>
      <c r="C4" s="61"/>
      <c r="D4" s="59"/>
      <c r="E4" s="59"/>
      <c r="F4" s="59"/>
      <c r="G4" s="59"/>
      <c r="H4" s="59"/>
      <c r="I4" s="59"/>
      <c r="J4" s="59"/>
      <c r="K4" s="59"/>
      <c r="L4" s="59"/>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CA4" s="1" t="s">
        <v>780</v>
      </c>
      <c r="CB4" s="1" t="s">
        <v>150</v>
      </c>
      <c r="CC4" s="1" t="s">
        <v>149</v>
      </c>
      <c r="CD4" s="1" t="s">
        <v>180</v>
      </c>
      <c r="CE4" s="1" t="s">
        <v>901</v>
      </c>
      <c r="CF4" s="1" t="s">
        <v>787</v>
      </c>
      <c r="CG4" s="1" t="s">
        <v>1331</v>
      </c>
      <c r="CH4" s="1" t="s">
        <v>410</v>
      </c>
      <c r="CI4" s="1" t="s">
        <v>448</v>
      </c>
      <c r="CJ4" s="1" t="s">
        <v>538</v>
      </c>
      <c r="CL4" s="1" t="s">
        <v>901</v>
      </c>
      <c r="CM4" s="1" t="s">
        <v>584</v>
      </c>
      <c r="CN4" s="1" t="s">
        <v>614</v>
      </c>
      <c r="CO4" s="1" t="s">
        <v>638</v>
      </c>
    </row>
    <row r="5" spans="1:93" ht="15" customHeight="1" thickTop="1" thickBot="1">
      <c r="A5" s="59"/>
      <c r="B5" s="59"/>
      <c r="C5" s="1398" t="s">
        <v>70</v>
      </c>
      <c r="D5" s="1399"/>
      <c r="E5" s="1399"/>
      <c r="F5" s="1399"/>
      <c r="G5" s="1399"/>
      <c r="H5" s="1399"/>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400"/>
      <c r="AP5" s="61"/>
      <c r="CA5" s="1" t="s">
        <v>792</v>
      </c>
      <c r="CC5" s="1" t="s">
        <v>150</v>
      </c>
      <c r="CD5" s="1" t="s">
        <v>181</v>
      </c>
      <c r="CE5" s="1" t="s">
        <v>333</v>
      </c>
      <c r="CF5" s="1" t="s">
        <v>780</v>
      </c>
      <c r="CG5" s="1" t="s">
        <v>2422</v>
      </c>
      <c r="CJ5" s="1" t="s">
        <v>453</v>
      </c>
      <c r="CL5" s="1" t="s">
        <v>467</v>
      </c>
      <c r="CM5" s="1" t="s">
        <v>585</v>
      </c>
    </row>
    <row r="6" spans="1:93" ht="15" customHeight="1" thickTop="1" thickBot="1">
      <c r="A6" s="59"/>
      <c r="B6" s="59"/>
      <c r="C6" s="61"/>
      <c r="D6" s="59"/>
      <c r="E6" s="59"/>
      <c r="F6" s="59"/>
      <c r="G6" s="59"/>
      <c r="H6" s="59"/>
      <c r="I6" s="59"/>
      <c r="J6" s="59"/>
      <c r="K6" s="59"/>
      <c r="L6" s="59"/>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58"/>
      <c r="AQ6" s="248"/>
      <c r="AR6" s="431"/>
      <c r="CA6" s="1" t="s">
        <v>793</v>
      </c>
      <c r="CD6" s="1" t="s">
        <v>182</v>
      </c>
      <c r="CE6" s="1" t="s">
        <v>334</v>
      </c>
      <c r="CF6" s="1" t="s">
        <v>1331</v>
      </c>
      <c r="CG6" s="1" t="s">
        <v>2423</v>
      </c>
      <c r="CJ6" s="1" t="s">
        <v>454</v>
      </c>
      <c r="CL6" s="1" t="s">
        <v>468</v>
      </c>
      <c r="CM6" s="1" t="s">
        <v>586</v>
      </c>
    </row>
    <row r="7" spans="1:93" ht="15" customHeight="1" thickTop="1">
      <c r="A7" s="59"/>
      <c r="B7" s="135"/>
      <c r="C7" s="141"/>
      <c r="D7" s="142"/>
      <c r="E7" s="142"/>
      <c r="F7" s="142"/>
      <c r="G7" s="142"/>
      <c r="H7" s="142"/>
      <c r="I7" s="142"/>
      <c r="J7" s="142"/>
      <c r="K7" s="142"/>
      <c r="L7" s="142"/>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327"/>
      <c r="AP7" s="61"/>
      <c r="AR7" s="1402" t="s">
        <v>1951</v>
      </c>
      <c r="AS7" s="1403"/>
      <c r="AT7" s="1403"/>
      <c r="AU7" s="1403"/>
      <c r="AV7" s="1403"/>
      <c r="AW7" s="1403"/>
      <c r="AX7" s="1403"/>
      <c r="AY7" s="1403"/>
      <c r="AZ7" s="1403"/>
      <c r="BA7" s="1403"/>
      <c r="BB7" s="1403"/>
      <c r="BC7" s="1403"/>
      <c r="BD7" s="1403"/>
      <c r="BE7" s="1403"/>
      <c r="BF7" s="1403"/>
      <c r="BG7" s="1403"/>
      <c r="BH7" s="1403"/>
      <c r="BI7" s="1404"/>
      <c r="CA7" s="1" t="s">
        <v>794</v>
      </c>
      <c r="CD7" s="1" t="s">
        <v>183</v>
      </c>
      <c r="CE7" s="1" t="s">
        <v>335</v>
      </c>
      <c r="CF7" s="1" t="s">
        <v>2422</v>
      </c>
      <c r="CG7" s="1" t="s">
        <v>2424</v>
      </c>
      <c r="CJ7" s="1" t="s">
        <v>455</v>
      </c>
      <c r="CL7" s="1" t="s">
        <v>469</v>
      </c>
      <c r="CM7" s="1" t="s">
        <v>587</v>
      </c>
    </row>
    <row r="8" spans="1:93" ht="15" customHeight="1">
      <c r="A8" s="59"/>
      <c r="B8" s="137"/>
      <c r="C8" s="1345" t="s">
        <v>402</v>
      </c>
      <c r="D8" s="603" t="s">
        <v>390</v>
      </c>
      <c r="E8" s="604"/>
      <c r="F8" s="605"/>
      <c r="G8" s="1016" t="s">
        <v>4</v>
      </c>
      <c r="H8" s="1016"/>
      <c r="I8" s="1016"/>
      <c r="J8" s="1016"/>
      <c r="K8" s="1016"/>
      <c r="L8" s="1017"/>
      <c r="M8" s="945"/>
      <c r="N8" s="946"/>
      <c r="O8" s="946"/>
      <c r="P8" s="946"/>
      <c r="Q8" s="946"/>
      <c r="R8" s="946"/>
      <c r="S8" s="946"/>
      <c r="T8" s="946"/>
      <c r="U8" s="946"/>
      <c r="V8" s="947"/>
      <c r="W8" s="1019" t="s">
        <v>190</v>
      </c>
      <c r="X8" s="872"/>
      <c r="Y8" s="872"/>
      <c r="Z8" s="872"/>
      <c r="AA8" s="872"/>
      <c r="AB8" s="872"/>
      <c r="AC8" s="872"/>
      <c r="AD8" s="872"/>
      <c r="AE8" s="872"/>
      <c r="AF8" s="872"/>
      <c r="AG8" s="872"/>
      <c r="AH8" s="872"/>
      <c r="AI8" s="872"/>
      <c r="AJ8" s="872"/>
      <c r="AK8" s="872"/>
      <c r="AL8" s="872"/>
      <c r="AM8" s="873"/>
      <c r="AN8" s="61"/>
      <c r="AO8" s="1328"/>
      <c r="AP8" s="61"/>
      <c r="AR8" s="1405"/>
      <c r="AS8" s="1406"/>
      <c r="AT8" s="1406"/>
      <c r="AU8" s="1406"/>
      <c r="AV8" s="1406"/>
      <c r="AW8" s="1406"/>
      <c r="AX8" s="1406"/>
      <c r="AY8" s="1406"/>
      <c r="AZ8" s="1406"/>
      <c r="BA8" s="1406"/>
      <c r="BB8" s="1406"/>
      <c r="BC8" s="1406"/>
      <c r="BD8" s="1406"/>
      <c r="BE8" s="1406"/>
      <c r="BF8" s="1406"/>
      <c r="BG8" s="1406"/>
      <c r="BH8" s="1406"/>
      <c r="BI8" s="1407"/>
      <c r="CA8" s="1" t="s">
        <v>795</v>
      </c>
      <c r="CD8" s="1" t="s">
        <v>184</v>
      </c>
      <c r="CE8" s="1" t="s">
        <v>336</v>
      </c>
      <c r="CF8" s="1" t="s">
        <v>2423</v>
      </c>
      <c r="CG8" s="1" t="s">
        <v>2425</v>
      </c>
      <c r="CJ8" s="1" t="s">
        <v>456</v>
      </c>
      <c r="CL8" s="1" t="s">
        <v>470</v>
      </c>
      <c r="CM8" s="1" t="s">
        <v>588</v>
      </c>
    </row>
    <row r="9" spans="1:93" ht="15" hidden="1" customHeight="1">
      <c r="A9" s="73"/>
      <c r="B9" s="137"/>
      <c r="C9" s="1346"/>
      <c r="D9" s="821"/>
      <c r="E9" s="948"/>
      <c r="F9" s="822"/>
      <c r="G9" s="834"/>
      <c r="H9" s="649"/>
      <c r="I9" s="649"/>
      <c r="J9" s="649"/>
      <c r="K9" s="649"/>
      <c r="L9" s="835"/>
      <c r="M9" s="961" t="s">
        <v>140</v>
      </c>
      <c r="N9" s="962"/>
      <c r="O9" s="963"/>
      <c r="P9" s="21" t="str">
        <f>MID($M$8,COLUMN()-15,1)</f>
        <v/>
      </c>
      <c r="Q9" s="21" t="str">
        <f t="shared" ref="Q9:AI9" si="0">MID($M$8,COLUMN()-15,1)</f>
        <v/>
      </c>
      <c r="R9" s="21" t="str">
        <f t="shared" si="0"/>
        <v/>
      </c>
      <c r="S9" s="21" t="str">
        <f t="shared" si="0"/>
        <v/>
      </c>
      <c r="T9" s="21" t="str">
        <f t="shared" si="0"/>
        <v/>
      </c>
      <c r="U9" s="21" t="str">
        <f t="shared" si="0"/>
        <v/>
      </c>
      <c r="V9" s="21" t="str">
        <f t="shared" si="0"/>
        <v/>
      </c>
      <c r="W9" s="21" t="str">
        <f t="shared" si="0"/>
        <v/>
      </c>
      <c r="X9" s="21" t="str">
        <f t="shared" si="0"/>
        <v/>
      </c>
      <c r="Y9" s="21" t="str">
        <f t="shared" si="0"/>
        <v/>
      </c>
      <c r="Z9" s="21" t="str">
        <f t="shared" si="0"/>
        <v/>
      </c>
      <c r="AA9" s="21" t="str">
        <f t="shared" si="0"/>
        <v/>
      </c>
      <c r="AB9" s="21" t="str">
        <f t="shared" si="0"/>
        <v/>
      </c>
      <c r="AC9" s="21" t="str">
        <f t="shared" si="0"/>
        <v/>
      </c>
      <c r="AD9" s="21" t="str">
        <f t="shared" si="0"/>
        <v/>
      </c>
      <c r="AE9" s="21" t="str">
        <f t="shared" si="0"/>
        <v/>
      </c>
      <c r="AF9" s="21" t="str">
        <f t="shared" si="0"/>
        <v/>
      </c>
      <c r="AG9" s="21" t="str">
        <f t="shared" si="0"/>
        <v/>
      </c>
      <c r="AH9" s="21" t="str">
        <f t="shared" si="0"/>
        <v/>
      </c>
      <c r="AI9" s="21" t="str">
        <f t="shared" si="0"/>
        <v/>
      </c>
      <c r="AJ9" s="1336"/>
      <c r="AK9" s="1337"/>
      <c r="AL9" s="1337"/>
      <c r="AM9" s="1338"/>
      <c r="AN9" s="61"/>
      <c r="AO9" s="1328"/>
      <c r="AP9" s="61"/>
      <c r="AR9" s="429"/>
      <c r="BI9" s="430"/>
      <c r="CA9" s="1" t="s">
        <v>796</v>
      </c>
      <c r="CD9" s="1" t="s">
        <v>185</v>
      </c>
      <c r="CE9" s="1" t="s">
        <v>337</v>
      </c>
      <c r="CF9" s="1" t="s">
        <v>2424</v>
      </c>
      <c r="CG9" s="1" t="s">
        <v>2426</v>
      </c>
      <c r="CJ9" s="1" t="s">
        <v>457</v>
      </c>
      <c r="CL9" s="1" t="s">
        <v>471</v>
      </c>
      <c r="CM9" s="1" t="s">
        <v>589</v>
      </c>
    </row>
    <row r="10" spans="1:93" ht="15" customHeight="1">
      <c r="A10" s="59"/>
      <c r="B10" s="137"/>
      <c r="C10" s="1346"/>
      <c r="D10" s="821"/>
      <c r="E10" s="948"/>
      <c r="F10" s="822"/>
      <c r="G10" s="821" t="s">
        <v>411</v>
      </c>
      <c r="H10" s="948"/>
      <c r="I10" s="948"/>
      <c r="J10" s="948"/>
      <c r="K10" s="948"/>
      <c r="L10" s="822"/>
      <c r="M10" s="1005"/>
      <c r="N10" s="1006"/>
      <c r="O10" s="1006"/>
      <c r="P10" s="1006"/>
      <c r="Q10" s="1006"/>
      <c r="R10" s="1006"/>
      <c r="S10" s="1006"/>
      <c r="T10" s="1006"/>
      <c r="U10" s="1006"/>
      <c r="V10" s="1006"/>
      <c r="W10" s="1006"/>
      <c r="X10" s="1006"/>
      <c r="Y10" s="1006"/>
      <c r="Z10" s="1007"/>
      <c r="AA10" s="872" t="s">
        <v>609</v>
      </c>
      <c r="AB10" s="872"/>
      <c r="AC10" s="872"/>
      <c r="AD10" s="872"/>
      <c r="AE10" s="872"/>
      <c r="AF10" s="872"/>
      <c r="AG10" s="872"/>
      <c r="AH10" s="872"/>
      <c r="AI10" s="872"/>
      <c r="AJ10" s="872"/>
      <c r="AK10" s="872"/>
      <c r="AL10" s="872"/>
      <c r="AM10" s="873"/>
      <c r="AN10" s="61"/>
      <c r="AO10" s="1328"/>
      <c r="AP10" s="61"/>
      <c r="AR10" s="1408" t="s">
        <v>1961</v>
      </c>
      <c r="AS10" s="1409"/>
      <c r="AT10" s="1409"/>
      <c r="AU10" s="1409"/>
      <c r="AV10" s="1409"/>
      <c r="AW10" s="1409"/>
      <c r="AX10" s="1409"/>
      <c r="AY10" s="1409"/>
      <c r="AZ10" s="1409"/>
      <c r="BA10" s="1409"/>
      <c r="BB10" s="1409"/>
      <c r="BC10" s="1409"/>
      <c r="BD10" s="1409"/>
      <c r="BE10" s="1409"/>
      <c r="BF10" s="1409"/>
      <c r="BG10" s="1409"/>
      <c r="BH10" s="1409"/>
      <c r="BI10" s="1410"/>
      <c r="CA10" s="1" t="s">
        <v>797</v>
      </c>
      <c r="CD10" s="1" t="s">
        <v>186</v>
      </c>
      <c r="CE10" s="1" t="s">
        <v>338</v>
      </c>
      <c r="CF10" s="1" t="s">
        <v>2425</v>
      </c>
      <c r="CG10" s="1" t="s">
        <v>2427</v>
      </c>
      <c r="CJ10" s="1" t="s">
        <v>458</v>
      </c>
      <c r="CL10" s="1" t="s">
        <v>472</v>
      </c>
      <c r="CM10" s="1" t="s">
        <v>590</v>
      </c>
    </row>
    <row r="11" spans="1:93" ht="15" hidden="1" customHeight="1">
      <c r="A11" s="73"/>
      <c r="B11" s="137"/>
      <c r="C11" s="1346"/>
      <c r="D11" s="821"/>
      <c r="E11" s="948"/>
      <c r="F11" s="822"/>
      <c r="G11" s="933"/>
      <c r="H11" s="933"/>
      <c r="I11" s="933"/>
      <c r="J11" s="933"/>
      <c r="K11" s="933"/>
      <c r="L11" s="934"/>
      <c r="M11" s="961" t="s">
        <v>140</v>
      </c>
      <c r="N11" s="962"/>
      <c r="O11" s="963"/>
      <c r="P11" s="21" t="str">
        <f>MID($M$10,COLUMN()-15,1)</f>
        <v/>
      </c>
      <c r="Q11" s="21" t="str">
        <f t="shared" ref="Q11:AI11" si="1">MID($M$10,COLUMN()-15,1)</f>
        <v/>
      </c>
      <c r="R11" s="21" t="str">
        <f t="shared" si="1"/>
        <v/>
      </c>
      <c r="S11" s="21" t="str">
        <f t="shared" si="1"/>
        <v/>
      </c>
      <c r="T11" s="21" t="str">
        <f t="shared" si="1"/>
        <v/>
      </c>
      <c r="U11" s="21" t="str">
        <f t="shared" si="1"/>
        <v/>
      </c>
      <c r="V11" s="21" t="str">
        <f t="shared" si="1"/>
        <v/>
      </c>
      <c r="W11" s="21" t="str">
        <f t="shared" si="1"/>
        <v/>
      </c>
      <c r="X11" s="21" t="str">
        <f t="shared" si="1"/>
        <v/>
      </c>
      <c r="Y11" s="21" t="str">
        <f t="shared" si="1"/>
        <v/>
      </c>
      <c r="Z11" s="21" t="str">
        <f t="shared" si="1"/>
        <v/>
      </c>
      <c r="AA11" s="21" t="str">
        <f t="shared" si="1"/>
        <v/>
      </c>
      <c r="AB11" s="21" t="str">
        <f t="shared" si="1"/>
        <v/>
      </c>
      <c r="AC11" s="21" t="str">
        <f t="shared" si="1"/>
        <v/>
      </c>
      <c r="AD11" s="21" t="str">
        <f t="shared" si="1"/>
        <v/>
      </c>
      <c r="AE11" s="21" t="str">
        <f t="shared" si="1"/>
        <v/>
      </c>
      <c r="AF11" s="21" t="str">
        <f t="shared" si="1"/>
        <v/>
      </c>
      <c r="AG11" s="21" t="str">
        <f t="shared" si="1"/>
        <v/>
      </c>
      <c r="AH11" s="21" t="str">
        <f t="shared" si="1"/>
        <v/>
      </c>
      <c r="AI11" s="21" t="str">
        <f t="shared" si="1"/>
        <v/>
      </c>
      <c r="AJ11" s="1336"/>
      <c r="AK11" s="1337"/>
      <c r="AL11" s="1337"/>
      <c r="AM11" s="1338"/>
      <c r="AN11" s="61"/>
      <c r="AO11" s="1328"/>
      <c r="AP11" s="61"/>
      <c r="AR11" s="1411"/>
      <c r="AS11" s="1412"/>
      <c r="AT11" s="1412"/>
      <c r="AU11" s="1412"/>
      <c r="AV11" s="1412"/>
      <c r="AW11" s="1412"/>
      <c r="AX11" s="1412"/>
      <c r="AY11" s="1412"/>
      <c r="AZ11" s="1412"/>
      <c r="BA11" s="1412"/>
      <c r="BB11" s="1412"/>
      <c r="BC11" s="1412"/>
      <c r="BD11" s="1412"/>
      <c r="BE11" s="1412"/>
      <c r="BF11" s="1412"/>
      <c r="BG11" s="1412"/>
      <c r="BH11" s="1412"/>
      <c r="BI11" s="1413"/>
      <c r="CA11" s="1" t="s">
        <v>798</v>
      </c>
      <c r="CD11" s="1" t="s">
        <v>187</v>
      </c>
      <c r="CE11" s="1" t="s">
        <v>339</v>
      </c>
      <c r="CF11" s="1" t="s">
        <v>2426</v>
      </c>
      <c r="CG11" s="1" t="s">
        <v>2428</v>
      </c>
      <c r="CJ11" s="1" t="s">
        <v>459</v>
      </c>
      <c r="CL11" s="1" t="s">
        <v>473</v>
      </c>
      <c r="CM11" s="1" t="s">
        <v>591</v>
      </c>
    </row>
    <row r="12" spans="1:93" ht="15" customHeight="1">
      <c r="A12" s="59"/>
      <c r="B12" s="137"/>
      <c r="C12" s="1346"/>
      <c r="D12" s="821"/>
      <c r="E12" s="948"/>
      <c r="F12" s="822"/>
      <c r="G12" s="819" t="s">
        <v>141</v>
      </c>
      <c r="H12" s="819"/>
      <c r="I12" s="819"/>
      <c r="J12" s="819"/>
      <c r="K12" s="819"/>
      <c r="L12" s="820"/>
      <c r="M12" s="805" t="s">
        <v>898</v>
      </c>
      <c r="N12" s="806"/>
      <c r="O12" s="806"/>
      <c r="P12" s="806"/>
      <c r="Q12" s="806"/>
      <c r="R12" s="806"/>
      <c r="S12" s="806"/>
      <c r="T12" s="806"/>
      <c r="U12" s="806"/>
      <c r="V12" s="807"/>
      <c r="W12" s="61"/>
      <c r="X12" s="1380" t="s">
        <v>142</v>
      </c>
      <c r="Y12" s="1380"/>
      <c r="Z12" s="1380"/>
      <c r="AA12" s="1380"/>
      <c r="AB12" s="1380"/>
      <c r="AC12" s="1380"/>
      <c r="AD12" s="1380"/>
      <c r="AE12" s="1380"/>
      <c r="AF12" s="1380"/>
      <c r="AG12" s="1380"/>
      <c r="AH12" s="1380"/>
      <c r="AI12" s="1380"/>
      <c r="AJ12" s="1380"/>
      <c r="AK12" s="1380"/>
      <c r="AL12" s="1380"/>
      <c r="AM12" s="1381"/>
      <c r="AN12" s="61"/>
      <c r="AO12" s="1328"/>
      <c r="AP12" s="61"/>
      <c r="AR12" s="1414" t="s">
        <v>1952</v>
      </c>
      <c r="AS12" s="1415"/>
      <c r="AT12" s="1415"/>
      <c r="AU12" s="1415"/>
      <c r="AV12" s="1415"/>
      <c r="AW12" s="1415"/>
      <c r="AX12" s="1415"/>
      <c r="AY12" s="1415"/>
      <c r="AZ12" s="1415"/>
      <c r="BA12" s="1415"/>
      <c r="BB12" s="1415"/>
      <c r="BC12" s="1415"/>
      <c r="BD12" s="1415"/>
      <c r="BE12" s="1415"/>
      <c r="BF12" s="1415"/>
      <c r="BG12" s="1415"/>
      <c r="BH12" s="1415"/>
      <c r="BI12" s="1416"/>
      <c r="BL12" s="7" t="str">
        <f>IF(M12="選択　▼","",LEFT(M12,2))</f>
        <v/>
      </c>
      <c r="BM12" s="35" t="str">
        <f>MID($BL12,COLUMN()-64,1)</f>
        <v/>
      </c>
      <c r="BN12" s="35" t="str">
        <f>MID($BL12,COLUMN()-64,1)</f>
        <v/>
      </c>
      <c r="CA12" s="1" t="s">
        <v>799</v>
      </c>
      <c r="CD12" s="1" t="s">
        <v>188</v>
      </c>
      <c r="CE12" s="1" t="s">
        <v>340</v>
      </c>
      <c r="CF12" s="1" t="s">
        <v>2427</v>
      </c>
      <c r="CG12" s="1" t="s">
        <v>2429</v>
      </c>
      <c r="CJ12" s="1" t="s">
        <v>460</v>
      </c>
      <c r="CL12" s="1" t="s">
        <v>474</v>
      </c>
      <c r="CM12" s="1" t="s">
        <v>592</v>
      </c>
    </row>
    <row r="13" spans="1:93" ht="15" customHeight="1">
      <c r="A13" s="59"/>
      <c r="B13" s="137"/>
      <c r="C13" s="1346"/>
      <c r="D13" s="821"/>
      <c r="E13" s="948"/>
      <c r="F13" s="822"/>
      <c r="G13" s="603" t="s">
        <v>942</v>
      </c>
      <c r="H13" s="604"/>
      <c r="I13" s="604"/>
      <c r="J13" s="604"/>
      <c r="K13" s="604"/>
      <c r="L13" s="605"/>
      <c r="M13" s="922" t="s">
        <v>770</v>
      </c>
      <c r="N13" s="1104"/>
      <c r="O13" s="1104"/>
      <c r="P13" s="1104"/>
      <c r="Q13" s="1104"/>
      <c r="R13" s="806"/>
      <c r="S13" s="806"/>
      <c r="T13" s="806"/>
      <c r="U13" s="806"/>
      <c r="V13" s="807"/>
      <c r="W13" s="1395"/>
      <c r="X13" s="1396"/>
      <c r="Y13" s="1396"/>
      <c r="Z13" s="1396"/>
      <c r="AA13" s="1396"/>
      <c r="AB13" s="1396"/>
      <c r="AC13" s="1396"/>
      <c r="AD13" s="1396"/>
      <c r="AE13" s="1396"/>
      <c r="AF13" s="1396"/>
      <c r="AG13" s="1396"/>
      <c r="AH13" s="1396"/>
      <c r="AI13" s="1396"/>
      <c r="AJ13" s="1396"/>
      <c r="AK13" s="1396"/>
      <c r="AL13" s="1396"/>
      <c r="AM13" s="1397"/>
      <c r="AN13" s="61"/>
      <c r="AO13" s="1328"/>
      <c r="AP13" s="61"/>
      <c r="AR13" s="1414" t="s">
        <v>1954</v>
      </c>
      <c r="AS13" s="1415"/>
      <c r="AT13" s="1415"/>
      <c r="AU13" s="1415"/>
      <c r="AV13" s="1415"/>
      <c r="AW13" s="1415"/>
      <c r="AX13" s="1415"/>
      <c r="AY13" s="1415"/>
      <c r="AZ13" s="1415"/>
      <c r="BA13" s="1415"/>
      <c r="BB13" s="1415"/>
      <c r="BC13" s="1415"/>
      <c r="BD13" s="1415"/>
      <c r="BE13" s="1415"/>
      <c r="BF13" s="1415"/>
      <c r="BG13" s="1415"/>
      <c r="BH13" s="1415"/>
      <c r="BI13" s="1416"/>
      <c r="BL13" s="7" t="str">
        <f>IF(M13="選択　▼","",LEFT(M13,2))</f>
        <v/>
      </c>
      <c r="BM13" s="35" t="str">
        <f>MID($BL13,COLUMN()-64,1)</f>
        <v/>
      </c>
      <c r="BN13" s="35" t="str">
        <f>MID($BL13,COLUMN()-64,1)</f>
        <v/>
      </c>
      <c r="CA13" s="1" t="s">
        <v>800</v>
      </c>
      <c r="CD13" s="1" t="s">
        <v>189</v>
      </c>
      <c r="CE13" s="1" t="s">
        <v>341</v>
      </c>
      <c r="CF13" s="1" t="s">
        <v>2428</v>
      </c>
      <c r="CG13" s="1" t="s">
        <v>2430</v>
      </c>
      <c r="CJ13" s="1" t="s">
        <v>461</v>
      </c>
      <c r="CL13" s="1" t="s">
        <v>475</v>
      </c>
      <c r="CM13" s="1" t="s">
        <v>593</v>
      </c>
    </row>
    <row r="14" spans="1:93" ht="15" customHeight="1" thickBot="1">
      <c r="A14" s="59"/>
      <c r="B14" s="137"/>
      <c r="C14" s="1346"/>
      <c r="D14" s="821"/>
      <c r="E14" s="948"/>
      <c r="F14" s="822"/>
      <c r="G14" s="821"/>
      <c r="H14" s="948"/>
      <c r="I14" s="948"/>
      <c r="J14" s="948"/>
      <c r="K14" s="948"/>
      <c r="L14" s="822"/>
      <c r="M14" s="62" t="s">
        <v>7</v>
      </c>
      <c r="N14" s="1004"/>
      <c r="O14" s="1004"/>
      <c r="P14" s="1004"/>
      <c r="Q14" s="1004"/>
      <c r="R14" s="816" t="s">
        <v>6</v>
      </c>
      <c r="S14" s="817"/>
      <c r="T14" s="817"/>
      <c r="U14" s="1116"/>
      <c r="V14" s="1116"/>
      <c r="W14" s="1116"/>
      <c r="X14" s="1116"/>
      <c r="Y14" s="1116"/>
      <c r="Z14" s="1116"/>
      <c r="AA14" s="1116"/>
      <c r="AB14" s="1116"/>
      <c r="AC14" s="1116"/>
      <c r="AD14" s="1116"/>
      <c r="AE14" s="1116"/>
      <c r="AF14" s="1116"/>
      <c r="AG14" s="1116"/>
      <c r="AH14" s="1116"/>
      <c r="AI14" s="1116"/>
      <c r="AJ14" s="1116"/>
      <c r="AK14" s="1116"/>
      <c r="AL14" s="1116"/>
      <c r="AM14" s="1117"/>
      <c r="AN14" s="61"/>
      <c r="AO14" s="1328"/>
      <c r="AP14" s="61"/>
      <c r="AR14" s="1417" t="s">
        <v>1953</v>
      </c>
      <c r="AS14" s="1418"/>
      <c r="AT14" s="1418"/>
      <c r="AU14" s="1418"/>
      <c r="AV14" s="1418"/>
      <c r="AW14" s="1418"/>
      <c r="AX14" s="1418"/>
      <c r="AY14" s="1418"/>
      <c r="AZ14" s="1418"/>
      <c r="BA14" s="1418"/>
      <c r="BB14" s="1418"/>
      <c r="BC14" s="1418"/>
      <c r="BD14" s="1418"/>
      <c r="BE14" s="1418"/>
      <c r="BF14" s="1418"/>
      <c r="BG14" s="1418"/>
      <c r="BH14" s="1418"/>
      <c r="BI14" s="1419"/>
      <c r="CA14" s="1" t="s">
        <v>801</v>
      </c>
      <c r="CE14" s="1" t="s">
        <v>342</v>
      </c>
      <c r="CF14" s="1" t="s">
        <v>2429</v>
      </c>
      <c r="CG14" s="1" t="s">
        <v>2431</v>
      </c>
      <c r="CJ14" s="1" t="s">
        <v>208</v>
      </c>
      <c r="CL14" s="1" t="s">
        <v>476</v>
      </c>
      <c r="CM14" s="1" t="s">
        <v>594</v>
      </c>
    </row>
    <row r="15" spans="1:93" ht="15" hidden="1" customHeight="1">
      <c r="A15" s="73"/>
      <c r="B15" s="137"/>
      <c r="C15" s="1346"/>
      <c r="D15" s="821"/>
      <c r="E15" s="948"/>
      <c r="F15" s="822"/>
      <c r="G15" s="606"/>
      <c r="H15" s="607"/>
      <c r="I15" s="607"/>
      <c r="J15" s="607"/>
      <c r="K15" s="607"/>
      <c r="L15" s="608"/>
      <c r="M15" s="961" t="s">
        <v>140</v>
      </c>
      <c r="N15" s="962"/>
      <c r="O15" s="963"/>
      <c r="P15" s="21" t="str">
        <f>BM13</f>
        <v/>
      </c>
      <c r="Q15" s="21" t="str">
        <f>BN13</f>
        <v/>
      </c>
      <c r="R15" s="140" t="s">
        <v>143</v>
      </c>
      <c r="S15" s="22" t="str">
        <f>MID($N$14,COLUMN()-18,1)</f>
        <v/>
      </c>
      <c r="T15" s="22" t="str">
        <f t="shared" ref="T15:X15" si="2">MID($N$14,COLUMN()-18,1)</f>
        <v/>
      </c>
      <c r="U15" s="22" t="str">
        <f t="shared" si="2"/>
        <v/>
      </c>
      <c r="V15" s="22" t="str">
        <f t="shared" si="2"/>
        <v/>
      </c>
      <c r="W15" s="22" t="str">
        <f t="shared" si="2"/>
        <v/>
      </c>
      <c r="X15" s="22" t="str">
        <f t="shared" si="2"/>
        <v/>
      </c>
      <c r="Y15" s="140" t="s">
        <v>143</v>
      </c>
      <c r="Z15" s="22" t="str">
        <f>MID(AJ14,COLUMN()-25,1)</f>
        <v/>
      </c>
      <c r="AA15" s="1339"/>
      <c r="AB15" s="1340"/>
      <c r="AC15" s="1340"/>
      <c r="AD15" s="1340"/>
      <c r="AE15" s="1340"/>
      <c r="AF15" s="1340"/>
      <c r="AG15" s="1340"/>
      <c r="AH15" s="1340"/>
      <c r="AI15" s="1340"/>
      <c r="AJ15" s="1340"/>
      <c r="AK15" s="1340"/>
      <c r="AL15" s="1340"/>
      <c r="AM15" s="1341"/>
      <c r="AN15" s="61"/>
      <c r="AO15" s="1328"/>
      <c r="AP15" s="61"/>
      <c r="BM15" s="1"/>
      <c r="BN15" s="1"/>
      <c r="CA15" s="1" t="s">
        <v>802</v>
      </c>
      <c r="CE15" s="1" t="s">
        <v>343</v>
      </c>
      <c r="CF15" s="1" t="s">
        <v>2430</v>
      </c>
      <c r="CG15" s="1" t="s">
        <v>2432</v>
      </c>
      <c r="CL15" s="1" t="s">
        <v>477</v>
      </c>
      <c r="CM15" s="1" t="s">
        <v>595</v>
      </c>
    </row>
    <row r="16" spans="1:93" ht="15" customHeight="1" thickBot="1">
      <c r="A16" s="59"/>
      <c r="B16" s="137"/>
      <c r="C16" s="1346"/>
      <c r="D16" s="1421"/>
      <c r="E16" s="1375"/>
      <c r="F16" s="1376"/>
      <c r="G16" s="1386" t="s">
        <v>66</v>
      </c>
      <c r="H16" s="1386"/>
      <c r="I16" s="1386"/>
      <c r="J16" s="1386"/>
      <c r="K16" s="1386"/>
      <c r="L16" s="1387"/>
      <c r="M16" s="1342" t="s">
        <v>774</v>
      </c>
      <c r="N16" s="1343"/>
      <c r="O16" s="1343"/>
      <c r="P16" s="1330"/>
      <c r="Q16" s="1331"/>
      <c r="R16" s="178" t="s">
        <v>146</v>
      </c>
      <c r="S16" s="1330"/>
      <c r="T16" s="1331"/>
      <c r="U16" s="179" t="s">
        <v>147</v>
      </c>
      <c r="V16" s="1330"/>
      <c r="W16" s="1331"/>
      <c r="X16" s="179" t="s">
        <v>148</v>
      </c>
      <c r="Y16" s="1401"/>
      <c r="Z16" s="1401"/>
      <c r="AA16" s="1401"/>
      <c r="AB16" s="1401"/>
      <c r="AC16" s="1401"/>
      <c r="AD16" s="1401"/>
      <c r="AE16" s="1401"/>
      <c r="AF16" s="1401"/>
      <c r="AG16" s="1401"/>
      <c r="AH16" s="1401"/>
      <c r="AI16" s="1401"/>
      <c r="AJ16" s="1401"/>
      <c r="AK16" s="1401"/>
      <c r="AL16" s="1401"/>
      <c r="AM16" s="1371"/>
      <c r="AN16" s="61"/>
      <c r="AO16" s="1328"/>
      <c r="AP16" s="61"/>
      <c r="BL16" s="7" t="str">
        <f>IF(M16="選択▼","",M16&amp;P16&amp;R16&amp;S16&amp;U16&amp;V16&amp;X16)</f>
        <v/>
      </c>
      <c r="BM16" s="35" t="str">
        <f>MID(P16,COLUMN()-64,1)</f>
        <v/>
      </c>
      <c r="BN16" s="35" t="str">
        <f>MID(P16,COLUMN()-64,1)</f>
        <v/>
      </c>
      <c r="BO16" s="35" t="str">
        <f>MID(S16,COLUMN()-66,1)</f>
        <v/>
      </c>
      <c r="BP16" s="35" t="str">
        <f>MID(S16,COLUMN()-66,1)</f>
        <v/>
      </c>
      <c r="BQ16" s="35" t="str">
        <f>MID(V16,COLUMN()-68,1)</f>
        <v/>
      </c>
      <c r="BR16" s="35" t="str">
        <f>MID(V16,COLUMN()-68,1)</f>
        <v/>
      </c>
      <c r="BS16" s="42" t="str">
        <f>IF(M16="平成","H",IF(M16="昭和","S",IF(M16="大正","T",IF(M16="明治","M",""))))</f>
        <v/>
      </c>
      <c r="BZ16" s="32"/>
      <c r="CA16" s="1" t="s">
        <v>803</v>
      </c>
      <c r="CE16" s="1" t="s">
        <v>344</v>
      </c>
      <c r="CF16" s="1" t="s">
        <v>2431</v>
      </c>
      <c r="CG16" s="1" t="s">
        <v>2433</v>
      </c>
      <c r="CL16" s="1" t="s">
        <v>478</v>
      </c>
      <c r="CM16" s="1" t="s">
        <v>596</v>
      </c>
    </row>
    <row r="17" spans="1:91" ht="15" customHeight="1" thickTop="1">
      <c r="A17" s="59"/>
      <c r="B17" s="137"/>
      <c r="C17" s="1346"/>
      <c r="D17" s="1511" t="s">
        <v>391</v>
      </c>
      <c r="E17" s="1512"/>
      <c r="F17" s="1513"/>
      <c r="G17" s="1016" t="s">
        <v>4</v>
      </c>
      <c r="H17" s="1016"/>
      <c r="I17" s="1016"/>
      <c r="J17" s="1016"/>
      <c r="K17" s="1016"/>
      <c r="L17" s="1017"/>
      <c r="M17" s="945"/>
      <c r="N17" s="946"/>
      <c r="O17" s="946"/>
      <c r="P17" s="946"/>
      <c r="Q17" s="946"/>
      <c r="R17" s="946"/>
      <c r="S17" s="946"/>
      <c r="T17" s="946"/>
      <c r="U17" s="946"/>
      <c r="V17" s="947"/>
      <c r="W17" s="1019" t="s">
        <v>190</v>
      </c>
      <c r="X17" s="872"/>
      <c r="Y17" s="872"/>
      <c r="Z17" s="872"/>
      <c r="AA17" s="872"/>
      <c r="AB17" s="872"/>
      <c r="AC17" s="872"/>
      <c r="AD17" s="872"/>
      <c r="AE17" s="872"/>
      <c r="AF17" s="872"/>
      <c r="AG17" s="872"/>
      <c r="AH17" s="872"/>
      <c r="AI17" s="872"/>
      <c r="AJ17" s="872"/>
      <c r="AK17" s="872"/>
      <c r="AL17" s="872"/>
      <c r="AM17" s="873"/>
      <c r="AN17" s="61"/>
      <c r="AO17" s="1328"/>
      <c r="AP17" s="61"/>
      <c r="AR17" s="1520" t="s">
        <v>1955</v>
      </c>
      <c r="AS17" s="1520"/>
      <c r="AT17" s="1520"/>
      <c r="AU17" s="1520"/>
      <c r="AV17" s="1520"/>
      <c r="AW17" s="1520"/>
      <c r="AX17" s="1520"/>
      <c r="AY17" s="1520"/>
      <c r="AZ17" s="1520"/>
      <c r="BA17" s="1520"/>
      <c r="BB17" s="1520"/>
      <c r="BC17" s="1520"/>
      <c r="BD17" s="1520"/>
      <c r="BE17" s="1520"/>
      <c r="BF17" s="1520"/>
      <c r="BG17" s="1520"/>
      <c r="BH17" s="1520"/>
      <c r="BI17" s="1520"/>
      <c r="CA17" s="1" t="s">
        <v>804</v>
      </c>
      <c r="CE17" s="1" t="s">
        <v>345</v>
      </c>
      <c r="CF17" s="1" t="s">
        <v>2432</v>
      </c>
      <c r="CG17" s="1" t="s">
        <v>2434</v>
      </c>
      <c r="CL17" s="1" t="s">
        <v>479</v>
      </c>
      <c r="CM17" s="1" t="s">
        <v>597</v>
      </c>
    </row>
    <row r="18" spans="1:91" ht="15" hidden="1" customHeight="1">
      <c r="A18" s="73"/>
      <c r="B18" s="137"/>
      <c r="C18" s="1346"/>
      <c r="D18" s="1514"/>
      <c r="E18" s="1515"/>
      <c r="F18" s="1516"/>
      <c r="G18" s="834"/>
      <c r="H18" s="649"/>
      <c r="I18" s="649"/>
      <c r="J18" s="649"/>
      <c r="K18" s="649"/>
      <c r="L18" s="835"/>
      <c r="M18" s="961" t="s">
        <v>140</v>
      </c>
      <c r="N18" s="962"/>
      <c r="O18" s="963"/>
      <c r="P18" s="21" t="str">
        <f>MID($M$17,COLUMN()-15,1)</f>
        <v/>
      </c>
      <c r="Q18" s="21" t="str">
        <f t="shared" ref="Q18:AI18" si="3">MID($M$17,COLUMN()-15,1)</f>
        <v/>
      </c>
      <c r="R18" s="21" t="str">
        <f t="shared" si="3"/>
        <v/>
      </c>
      <c r="S18" s="21" t="str">
        <f t="shared" si="3"/>
        <v/>
      </c>
      <c r="T18" s="21" t="str">
        <f t="shared" si="3"/>
        <v/>
      </c>
      <c r="U18" s="21" t="str">
        <f t="shared" si="3"/>
        <v/>
      </c>
      <c r="V18" s="21" t="str">
        <f t="shared" si="3"/>
        <v/>
      </c>
      <c r="W18" s="21" t="str">
        <f t="shared" si="3"/>
        <v/>
      </c>
      <c r="X18" s="21" t="str">
        <f t="shared" si="3"/>
        <v/>
      </c>
      <c r="Y18" s="21" t="str">
        <f t="shared" si="3"/>
        <v/>
      </c>
      <c r="Z18" s="21" t="str">
        <f t="shared" si="3"/>
        <v/>
      </c>
      <c r="AA18" s="21" t="str">
        <f t="shared" si="3"/>
        <v/>
      </c>
      <c r="AB18" s="21" t="str">
        <f t="shared" si="3"/>
        <v/>
      </c>
      <c r="AC18" s="21" t="str">
        <f t="shared" si="3"/>
        <v/>
      </c>
      <c r="AD18" s="21" t="str">
        <f t="shared" si="3"/>
        <v/>
      </c>
      <c r="AE18" s="21" t="str">
        <f t="shared" si="3"/>
        <v/>
      </c>
      <c r="AF18" s="21" t="str">
        <f t="shared" si="3"/>
        <v/>
      </c>
      <c r="AG18" s="21" t="str">
        <f t="shared" si="3"/>
        <v/>
      </c>
      <c r="AH18" s="21" t="str">
        <f t="shared" si="3"/>
        <v/>
      </c>
      <c r="AI18" s="21" t="str">
        <f t="shared" si="3"/>
        <v/>
      </c>
      <c r="AJ18" s="1336"/>
      <c r="AK18" s="1337"/>
      <c r="AL18" s="1337"/>
      <c r="AM18" s="1338"/>
      <c r="AN18" s="61"/>
      <c r="AO18" s="1328"/>
      <c r="AP18" s="61"/>
      <c r="AR18" s="1520"/>
      <c r="AS18" s="1520"/>
      <c r="AT18" s="1520"/>
      <c r="AU18" s="1520"/>
      <c r="AV18" s="1520"/>
      <c r="AW18" s="1520"/>
      <c r="AX18" s="1520"/>
      <c r="AY18" s="1520"/>
      <c r="AZ18" s="1520"/>
      <c r="BA18" s="1520"/>
      <c r="BB18" s="1520"/>
      <c r="BC18" s="1520"/>
      <c r="BD18" s="1520"/>
      <c r="BE18" s="1520"/>
      <c r="BF18" s="1520"/>
      <c r="BG18" s="1520"/>
      <c r="BH18" s="1520"/>
      <c r="BI18" s="1520"/>
      <c r="CA18" s="1" t="s">
        <v>805</v>
      </c>
      <c r="CE18" s="1" t="s">
        <v>346</v>
      </c>
      <c r="CF18" s="1" t="s">
        <v>2433</v>
      </c>
      <c r="CG18" s="1" t="s">
        <v>2435</v>
      </c>
      <c r="CL18" s="1" t="s">
        <v>480</v>
      </c>
      <c r="CM18" s="1" t="s">
        <v>598</v>
      </c>
    </row>
    <row r="19" spans="1:91" ht="15" customHeight="1">
      <c r="A19" s="59"/>
      <c r="B19" s="137"/>
      <c r="C19" s="1346"/>
      <c r="D19" s="1514"/>
      <c r="E19" s="1515"/>
      <c r="F19" s="1516"/>
      <c r="G19" s="821" t="s">
        <v>411</v>
      </c>
      <c r="H19" s="948"/>
      <c r="I19" s="948"/>
      <c r="J19" s="948"/>
      <c r="K19" s="948"/>
      <c r="L19" s="822"/>
      <c r="M19" s="1005"/>
      <c r="N19" s="1006"/>
      <c r="O19" s="1006"/>
      <c r="P19" s="1006"/>
      <c r="Q19" s="1006"/>
      <c r="R19" s="1006"/>
      <c r="S19" s="1006"/>
      <c r="T19" s="1006"/>
      <c r="U19" s="1006"/>
      <c r="V19" s="1006"/>
      <c r="W19" s="1006"/>
      <c r="X19" s="1006"/>
      <c r="Y19" s="1006"/>
      <c r="Z19" s="1007"/>
      <c r="AA19" s="872" t="s">
        <v>609</v>
      </c>
      <c r="AB19" s="872"/>
      <c r="AC19" s="872"/>
      <c r="AD19" s="872"/>
      <c r="AE19" s="872"/>
      <c r="AF19" s="872"/>
      <c r="AG19" s="872"/>
      <c r="AH19" s="872"/>
      <c r="AI19" s="872"/>
      <c r="AJ19" s="872"/>
      <c r="AK19" s="872"/>
      <c r="AL19" s="872"/>
      <c r="AM19" s="873"/>
      <c r="AN19" s="61"/>
      <c r="AO19" s="1328"/>
      <c r="AP19" s="61"/>
      <c r="AR19" s="1520"/>
      <c r="AS19" s="1520"/>
      <c r="AT19" s="1520"/>
      <c r="AU19" s="1520"/>
      <c r="AV19" s="1520"/>
      <c r="AW19" s="1520"/>
      <c r="AX19" s="1520"/>
      <c r="AY19" s="1520"/>
      <c r="AZ19" s="1520"/>
      <c r="BA19" s="1520"/>
      <c r="BB19" s="1520"/>
      <c r="BC19" s="1520"/>
      <c r="BD19" s="1520"/>
      <c r="BE19" s="1520"/>
      <c r="BF19" s="1520"/>
      <c r="BG19" s="1520"/>
      <c r="BH19" s="1520"/>
      <c r="BI19" s="1520"/>
      <c r="CA19" s="1" t="s">
        <v>806</v>
      </c>
      <c r="CE19" s="1" t="s">
        <v>347</v>
      </c>
      <c r="CF19" s="1" t="s">
        <v>2434</v>
      </c>
      <c r="CG19" s="1" t="s">
        <v>2436</v>
      </c>
      <c r="CL19" s="1" t="s">
        <v>481</v>
      </c>
    </row>
    <row r="20" spans="1:91" ht="15" hidden="1" customHeight="1">
      <c r="A20" s="73"/>
      <c r="B20" s="137"/>
      <c r="C20" s="1346"/>
      <c r="D20" s="1514"/>
      <c r="E20" s="1515"/>
      <c r="F20" s="1516"/>
      <c r="G20" s="933"/>
      <c r="H20" s="933"/>
      <c r="I20" s="933"/>
      <c r="J20" s="933"/>
      <c r="K20" s="933"/>
      <c r="L20" s="934"/>
      <c r="M20" s="961" t="s">
        <v>140</v>
      </c>
      <c r="N20" s="962"/>
      <c r="O20" s="963"/>
      <c r="P20" s="21" t="str">
        <f>MID($M$19,COLUMN()-15,1)</f>
        <v/>
      </c>
      <c r="Q20" s="21" t="str">
        <f t="shared" ref="Q20:AI20" si="4">MID($M$19,COLUMN()-15,1)</f>
        <v/>
      </c>
      <c r="R20" s="21" t="str">
        <f t="shared" si="4"/>
        <v/>
      </c>
      <c r="S20" s="21" t="str">
        <f t="shared" si="4"/>
        <v/>
      </c>
      <c r="T20" s="21" t="str">
        <f t="shared" si="4"/>
        <v/>
      </c>
      <c r="U20" s="21" t="str">
        <f t="shared" si="4"/>
        <v/>
      </c>
      <c r="V20" s="21" t="str">
        <f t="shared" si="4"/>
        <v/>
      </c>
      <c r="W20" s="21" t="str">
        <f t="shared" si="4"/>
        <v/>
      </c>
      <c r="X20" s="21" t="str">
        <f t="shared" si="4"/>
        <v/>
      </c>
      <c r="Y20" s="21" t="str">
        <f t="shared" si="4"/>
        <v/>
      </c>
      <c r="Z20" s="21" t="str">
        <f t="shared" si="4"/>
        <v/>
      </c>
      <c r="AA20" s="21" t="str">
        <f t="shared" si="4"/>
        <v/>
      </c>
      <c r="AB20" s="21" t="str">
        <f t="shared" si="4"/>
        <v/>
      </c>
      <c r="AC20" s="21" t="str">
        <f t="shared" si="4"/>
        <v/>
      </c>
      <c r="AD20" s="21" t="str">
        <f t="shared" si="4"/>
        <v/>
      </c>
      <c r="AE20" s="21" t="str">
        <f t="shared" si="4"/>
        <v/>
      </c>
      <c r="AF20" s="21" t="str">
        <f t="shared" si="4"/>
        <v/>
      </c>
      <c r="AG20" s="21" t="str">
        <f t="shared" si="4"/>
        <v/>
      </c>
      <c r="AH20" s="21" t="str">
        <f t="shared" si="4"/>
        <v/>
      </c>
      <c r="AI20" s="21" t="str">
        <f t="shared" si="4"/>
        <v/>
      </c>
      <c r="AJ20" s="1336"/>
      <c r="AK20" s="1337"/>
      <c r="AL20" s="1337"/>
      <c r="AM20" s="1338"/>
      <c r="AN20" s="61"/>
      <c r="AO20" s="1328"/>
      <c r="AP20" s="61"/>
      <c r="CA20" s="1" t="s">
        <v>807</v>
      </c>
      <c r="CE20" s="1" t="s">
        <v>348</v>
      </c>
      <c r="CF20" s="1" t="s">
        <v>2435</v>
      </c>
      <c r="CG20" s="1" t="s">
        <v>2437</v>
      </c>
      <c r="CL20" s="1" t="s">
        <v>482</v>
      </c>
    </row>
    <row r="21" spans="1:91" ht="15" customHeight="1">
      <c r="A21" s="59"/>
      <c r="B21" s="137"/>
      <c r="C21" s="1346"/>
      <c r="D21" s="1514"/>
      <c r="E21" s="1515"/>
      <c r="F21" s="1516"/>
      <c r="G21" s="819" t="s">
        <v>141</v>
      </c>
      <c r="H21" s="819"/>
      <c r="I21" s="819"/>
      <c r="J21" s="819"/>
      <c r="K21" s="819"/>
      <c r="L21" s="820"/>
      <c r="M21" s="805" t="s">
        <v>898</v>
      </c>
      <c r="N21" s="806"/>
      <c r="O21" s="806"/>
      <c r="P21" s="806"/>
      <c r="Q21" s="806"/>
      <c r="R21" s="806"/>
      <c r="S21" s="806"/>
      <c r="T21" s="806"/>
      <c r="U21" s="806"/>
      <c r="V21" s="807"/>
      <c r="W21" s="61"/>
      <c r="X21" s="1380" t="s">
        <v>142</v>
      </c>
      <c r="Y21" s="1380"/>
      <c r="Z21" s="1380"/>
      <c r="AA21" s="1380"/>
      <c r="AB21" s="1380"/>
      <c r="AC21" s="1380"/>
      <c r="AD21" s="1380"/>
      <c r="AE21" s="1380"/>
      <c r="AF21" s="1380"/>
      <c r="AG21" s="1380"/>
      <c r="AH21" s="1380"/>
      <c r="AI21" s="1380"/>
      <c r="AJ21" s="1380"/>
      <c r="AK21" s="1380"/>
      <c r="AL21" s="1380"/>
      <c r="AM21" s="1381"/>
      <c r="AN21" s="61"/>
      <c r="AO21" s="1328"/>
      <c r="AP21" s="61"/>
      <c r="BL21" s="7" t="str">
        <f>IF(M21="選択　▼","",LEFT(M21,2))</f>
        <v/>
      </c>
      <c r="BM21" s="35" t="str">
        <f>MID($BL21,COLUMN()-64,1)</f>
        <v/>
      </c>
      <c r="BN21" s="35" t="str">
        <f>MID($BL21,COLUMN()-64,1)</f>
        <v/>
      </c>
      <c r="CA21" s="1" t="s">
        <v>808</v>
      </c>
      <c r="CE21" s="1" t="s">
        <v>349</v>
      </c>
      <c r="CF21" s="1" t="s">
        <v>2436</v>
      </c>
      <c r="CG21" s="1" t="s">
        <v>2438</v>
      </c>
      <c r="CL21" s="1" t="s">
        <v>483</v>
      </c>
    </row>
    <row r="22" spans="1:91" ht="15" customHeight="1">
      <c r="A22" s="59"/>
      <c r="B22" s="137"/>
      <c r="C22" s="1346"/>
      <c r="D22" s="1514"/>
      <c r="E22" s="1515"/>
      <c r="F22" s="1516"/>
      <c r="G22" s="603" t="s">
        <v>942</v>
      </c>
      <c r="H22" s="604"/>
      <c r="I22" s="604"/>
      <c r="J22" s="604"/>
      <c r="K22" s="604"/>
      <c r="L22" s="605"/>
      <c r="M22" s="922" t="s">
        <v>770</v>
      </c>
      <c r="N22" s="1104"/>
      <c r="O22" s="1104"/>
      <c r="P22" s="1104"/>
      <c r="Q22" s="1104"/>
      <c r="R22" s="806"/>
      <c r="S22" s="806"/>
      <c r="T22" s="806"/>
      <c r="U22" s="806"/>
      <c r="V22" s="807"/>
      <c r="W22" s="1395"/>
      <c r="X22" s="1396"/>
      <c r="Y22" s="1396"/>
      <c r="Z22" s="1396"/>
      <c r="AA22" s="1396"/>
      <c r="AB22" s="1396"/>
      <c r="AC22" s="1396"/>
      <c r="AD22" s="1396"/>
      <c r="AE22" s="1396"/>
      <c r="AF22" s="1396"/>
      <c r="AG22" s="1396"/>
      <c r="AH22" s="1396"/>
      <c r="AI22" s="1396"/>
      <c r="AJ22" s="1396"/>
      <c r="AK22" s="1396"/>
      <c r="AL22" s="1396"/>
      <c r="AM22" s="1397"/>
      <c r="AN22" s="61"/>
      <c r="AO22" s="1328"/>
      <c r="AP22" s="61"/>
      <c r="BL22" s="7" t="str">
        <f>IF(M22="選択　▼","",LEFT(M22,2))</f>
        <v/>
      </c>
      <c r="BM22" s="35" t="str">
        <f>MID($BL22,COLUMN()-64,1)</f>
        <v/>
      </c>
      <c r="BN22" s="35" t="str">
        <f>MID($BL22,COLUMN()-64,1)</f>
        <v/>
      </c>
      <c r="CA22" s="1" t="s">
        <v>809</v>
      </c>
      <c r="CE22" s="1" t="s">
        <v>350</v>
      </c>
      <c r="CF22" s="1" t="s">
        <v>2437</v>
      </c>
      <c r="CG22" s="1" t="s">
        <v>2439</v>
      </c>
      <c r="CL22" s="1" t="s">
        <v>484</v>
      </c>
    </row>
    <row r="23" spans="1:91" ht="15" customHeight="1">
      <c r="A23" s="59"/>
      <c r="B23" s="137"/>
      <c r="C23" s="1346"/>
      <c r="D23" s="1514"/>
      <c r="E23" s="1515"/>
      <c r="F23" s="1516"/>
      <c r="G23" s="821"/>
      <c r="H23" s="948"/>
      <c r="I23" s="948"/>
      <c r="J23" s="948"/>
      <c r="K23" s="948"/>
      <c r="L23" s="822"/>
      <c r="M23" s="62" t="s">
        <v>7</v>
      </c>
      <c r="N23" s="1004"/>
      <c r="O23" s="1004"/>
      <c r="P23" s="1004"/>
      <c r="Q23" s="1004"/>
      <c r="R23" s="816" t="s">
        <v>6</v>
      </c>
      <c r="S23" s="817"/>
      <c r="T23" s="817"/>
      <c r="U23" s="1116"/>
      <c r="V23" s="1116"/>
      <c r="W23" s="1116"/>
      <c r="X23" s="1116"/>
      <c r="Y23" s="1116"/>
      <c r="Z23" s="1116"/>
      <c r="AA23" s="1116"/>
      <c r="AB23" s="1116"/>
      <c r="AC23" s="1116"/>
      <c r="AD23" s="1116"/>
      <c r="AE23" s="1116"/>
      <c r="AF23" s="1116"/>
      <c r="AG23" s="1116"/>
      <c r="AH23" s="1116"/>
      <c r="AI23" s="1116"/>
      <c r="AJ23" s="1116"/>
      <c r="AK23" s="1116"/>
      <c r="AL23" s="1116"/>
      <c r="AM23" s="1117"/>
      <c r="AN23" s="61"/>
      <c r="AO23" s="1328"/>
      <c r="AP23" s="61"/>
      <c r="CA23" s="1" t="s">
        <v>810</v>
      </c>
      <c r="CE23" s="1" t="s">
        <v>351</v>
      </c>
      <c r="CF23" s="1" t="s">
        <v>2438</v>
      </c>
      <c r="CG23" s="1" t="s">
        <v>2440</v>
      </c>
      <c r="CL23" s="1" t="s">
        <v>485</v>
      </c>
    </row>
    <row r="24" spans="1:91" ht="15" hidden="1" customHeight="1">
      <c r="A24" s="73"/>
      <c r="B24" s="137"/>
      <c r="C24" s="1346"/>
      <c r="D24" s="1514"/>
      <c r="E24" s="1515"/>
      <c r="F24" s="1516"/>
      <c r="G24" s="606"/>
      <c r="H24" s="607"/>
      <c r="I24" s="607"/>
      <c r="J24" s="607"/>
      <c r="K24" s="607"/>
      <c r="L24" s="608"/>
      <c r="M24" s="961" t="s">
        <v>140</v>
      </c>
      <c r="N24" s="962"/>
      <c r="O24" s="963"/>
      <c r="P24" s="21" t="str">
        <f>BM22</f>
        <v/>
      </c>
      <c r="Q24" s="21" t="str">
        <f>BN22</f>
        <v/>
      </c>
      <c r="R24" s="140" t="s">
        <v>143</v>
      </c>
      <c r="S24" s="22" t="str">
        <f>MID($N$23,COLUMN()-18,1)</f>
        <v/>
      </c>
      <c r="T24" s="22" t="str">
        <f t="shared" ref="T24:X24" si="5">MID($N$23,COLUMN()-18,1)</f>
        <v/>
      </c>
      <c r="U24" s="22" t="str">
        <f t="shared" si="5"/>
        <v/>
      </c>
      <c r="V24" s="22" t="str">
        <f t="shared" si="5"/>
        <v/>
      </c>
      <c r="W24" s="22" t="str">
        <f t="shared" si="5"/>
        <v/>
      </c>
      <c r="X24" s="22" t="str">
        <f t="shared" si="5"/>
        <v/>
      </c>
      <c r="Y24" s="140" t="s">
        <v>143</v>
      </c>
      <c r="Z24" s="22" t="str">
        <f>MID(AJ23,COLUMN()-25,1)</f>
        <v/>
      </c>
      <c r="AA24" s="1339"/>
      <c r="AB24" s="1340"/>
      <c r="AC24" s="1340"/>
      <c r="AD24" s="1340"/>
      <c r="AE24" s="1340"/>
      <c r="AF24" s="1340"/>
      <c r="AG24" s="1340"/>
      <c r="AH24" s="1340"/>
      <c r="AI24" s="1340"/>
      <c r="AJ24" s="1340"/>
      <c r="AK24" s="1340"/>
      <c r="AL24" s="1340"/>
      <c r="AM24" s="1341"/>
      <c r="AN24" s="61"/>
      <c r="AO24" s="1328"/>
      <c r="AP24" s="61"/>
      <c r="BM24" s="1"/>
      <c r="BN24" s="1"/>
      <c r="CA24" s="1" t="s">
        <v>811</v>
      </c>
      <c r="CE24" s="1" t="s">
        <v>352</v>
      </c>
      <c r="CF24" s="1" t="s">
        <v>2439</v>
      </c>
      <c r="CG24" s="1" t="s">
        <v>2441</v>
      </c>
      <c r="CL24" s="1" t="s">
        <v>486</v>
      </c>
    </row>
    <row r="25" spans="1:91" ht="15" customHeight="1" thickBot="1">
      <c r="A25" s="59"/>
      <c r="B25" s="137"/>
      <c r="C25" s="1346"/>
      <c r="D25" s="1517"/>
      <c r="E25" s="1518"/>
      <c r="F25" s="1519"/>
      <c r="G25" s="1386" t="s">
        <v>66</v>
      </c>
      <c r="H25" s="1386"/>
      <c r="I25" s="1386"/>
      <c r="J25" s="1386"/>
      <c r="K25" s="1386"/>
      <c r="L25" s="1387"/>
      <c r="M25" s="1342" t="s">
        <v>774</v>
      </c>
      <c r="N25" s="1343"/>
      <c r="O25" s="1343"/>
      <c r="P25" s="1330"/>
      <c r="Q25" s="1331"/>
      <c r="R25" s="178" t="s">
        <v>146</v>
      </c>
      <c r="S25" s="1330"/>
      <c r="T25" s="1331"/>
      <c r="U25" s="179" t="s">
        <v>147</v>
      </c>
      <c r="V25" s="1330"/>
      <c r="W25" s="1331"/>
      <c r="X25" s="179" t="s">
        <v>148</v>
      </c>
      <c r="Y25" s="1401"/>
      <c r="Z25" s="1401"/>
      <c r="AA25" s="1401"/>
      <c r="AB25" s="1401"/>
      <c r="AC25" s="1401"/>
      <c r="AD25" s="1401"/>
      <c r="AE25" s="1401"/>
      <c r="AF25" s="1401"/>
      <c r="AG25" s="1401"/>
      <c r="AH25" s="1401"/>
      <c r="AI25" s="1401"/>
      <c r="AJ25" s="1401"/>
      <c r="AK25" s="1401"/>
      <c r="AL25" s="1401"/>
      <c r="AM25" s="1371"/>
      <c r="AN25" s="61"/>
      <c r="AO25" s="1328"/>
      <c r="AP25" s="61"/>
      <c r="AR25" s="68"/>
      <c r="AS25" s="68"/>
      <c r="AT25" s="68"/>
      <c r="AU25" s="68"/>
      <c r="AV25" s="68"/>
      <c r="AW25" s="68"/>
      <c r="AX25" s="68"/>
      <c r="AY25" s="68"/>
      <c r="AZ25" s="68"/>
      <c r="BA25" s="68"/>
      <c r="BB25" s="68"/>
      <c r="BC25" s="68"/>
      <c r="BD25" s="68"/>
      <c r="BE25" s="68"/>
      <c r="BF25" s="68"/>
      <c r="BG25" s="68"/>
      <c r="BH25" s="68"/>
      <c r="BI25" s="68"/>
      <c r="BL25" s="7" t="str">
        <f>IF(M25="選択▼","",M25&amp;P25&amp;R25&amp;S25&amp;U25&amp;V25&amp;X25)</f>
        <v/>
      </c>
      <c r="BM25" s="35" t="str">
        <f>MID(P25,COLUMN()-64,1)</f>
        <v/>
      </c>
      <c r="BN25" s="35" t="str">
        <f>MID(P25,COLUMN()-64,1)</f>
        <v/>
      </c>
      <c r="BO25" s="35" t="str">
        <f>MID(S25,COLUMN()-66,1)</f>
        <v/>
      </c>
      <c r="BP25" s="35" t="str">
        <f>MID(S25,COLUMN()-66,1)</f>
        <v/>
      </c>
      <c r="BQ25" s="35" t="str">
        <f>MID(V25,COLUMN()-68,1)</f>
        <v/>
      </c>
      <c r="BR25" s="35" t="str">
        <f>MID(V25,COLUMN()-68,1)</f>
        <v/>
      </c>
      <c r="BS25" s="42" t="str">
        <f>IF(M25="平成","H",IF(M25="昭和","S",IF(M25="大正","T",IF(M25="明治","M",""))))</f>
        <v/>
      </c>
      <c r="CA25" s="1" t="s">
        <v>812</v>
      </c>
      <c r="CE25" s="1" t="s">
        <v>353</v>
      </c>
      <c r="CF25" s="1" t="s">
        <v>2440</v>
      </c>
      <c r="CG25" s="1" t="s">
        <v>2442</v>
      </c>
      <c r="CL25" s="1" t="s">
        <v>487</v>
      </c>
    </row>
    <row r="26" spans="1:91" ht="15" customHeight="1" thickTop="1">
      <c r="A26" s="59"/>
      <c r="B26" s="137"/>
      <c r="C26" s="1346"/>
      <c r="D26" s="1460" t="s">
        <v>392</v>
      </c>
      <c r="E26" s="1461"/>
      <c r="F26" s="1462"/>
      <c r="G26" s="1016" t="s">
        <v>4</v>
      </c>
      <c r="H26" s="1016"/>
      <c r="I26" s="1016"/>
      <c r="J26" s="1016"/>
      <c r="K26" s="1016"/>
      <c r="L26" s="1017"/>
      <c r="M26" s="945"/>
      <c r="N26" s="946"/>
      <c r="O26" s="946"/>
      <c r="P26" s="946"/>
      <c r="Q26" s="946"/>
      <c r="R26" s="946"/>
      <c r="S26" s="946"/>
      <c r="T26" s="946"/>
      <c r="U26" s="946"/>
      <c r="V26" s="947"/>
      <c r="W26" s="1019" t="s">
        <v>190</v>
      </c>
      <c r="X26" s="872"/>
      <c r="Y26" s="872"/>
      <c r="Z26" s="872"/>
      <c r="AA26" s="872"/>
      <c r="AB26" s="872"/>
      <c r="AC26" s="872"/>
      <c r="AD26" s="872"/>
      <c r="AE26" s="872"/>
      <c r="AF26" s="872"/>
      <c r="AG26" s="872"/>
      <c r="AH26" s="872"/>
      <c r="AI26" s="872"/>
      <c r="AJ26" s="872"/>
      <c r="AK26" s="872"/>
      <c r="AL26" s="872"/>
      <c r="AM26" s="873"/>
      <c r="AN26" s="61"/>
      <c r="AO26" s="1328"/>
      <c r="AP26" s="61"/>
      <c r="CA26" s="1" t="s">
        <v>813</v>
      </c>
      <c r="CE26" s="1" t="s">
        <v>354</v>
      </c>
      <c r="CF26" s="1" t="s">
        <v>2441</v>
      </c>
      <c r="CG26" s="1" t="s">
        <v>2443</v>
      </c>
      <c r="CL26" s="1" t="s">
        <v>488</v>
      </c>
    </row>
    <row r="27" spans="1:91" ht="15" hidden="1" customHeight="1">
      <c r="A27" s="73"/>
      <c r="B27" s="137"/>
      <c r="C27" s="1346"/>
      <c r="D27" s="821"/>
      <c r="E27" s="948"/>
      <c r="F27" s="822"/>
      <c r="G27" s="834"/>
      <c r="H27" s="649"/>
      <c r="I27" s="649"/>
      <c r="J27" s="649"/>
      <c r="K27" s="649"/>
      <c r="L27" s="835"/>
      <c r="M27" s="961" t="s">
        <v>140</v>
      </c>
      <c r="N27" s="962"/>
      <c r="O27" s="963"/>
      <c r="P27" s="21" t="str">
        <f>MID($M$26,COLUMN()-15,1)</f>
        <v/>
      </c>
      <c r="Q27" s="21" t="str">
        <f t="shared" ref="Q27:AI27" si="6">MID($M$26,COLUMN()-15,1)</f>
        <v/>
      </c>
      <c r="R27" s="21" t="str">
        <f t="shared" si="6"/>
        <v/>
      </c>
      <c r="S27" s="21" t="str">
        <f t="shared" si="6"/>
        <v/>
      </c>
      <c r="T27" s="21" t="str">
        <f t="shared" si="6"/>
        <v/>
      </c>
      <c r="U27" s="21" t="str">
        <f t="shared" si="6"/>
        <v/>
      </c>
      <c r="V27" s="21" t="str">
        <f t="shared" si="6"/>
        <v/>
      </c>
      <c r="W27" s="21" t="str">
        <f t="shared" si="6"/>
        <v/>
      </c>
      <c r="X27" s="21" t="str">
        <f t="shared" si="6"/>
        <v/>
      </c>
      <c r="Y27" s="21" t="str">
        <f t="shared" si="6"/>
        <v/>
      </c>
      <c r="Z27" s="21" t="str">
        <f t="shared" si="6"/>
        <v/>
      </c>
      <c r="AA27" s="21" t="str">
        <f t="shared" si="6"/>
        <v/>
      </c>
      <c r="AB27" s="21" t="str">
        <f t="shared" si="6"/>
        <v/>
      </c>
      <c r="AC27" s="21" t="str">
        <f t="shared" si="6"/>
        <v/>
      </c>
      <c r="AD27" s="21" t="str">
        <f t="shared" si="6"/>
        <v/>
      </c>
      <c r="AE27" s="21" t="str">
        <f t="shared" si="6"/>
        <v/>
      </c>
      <c r="AF27" s="21" t="str">
        <f t="shared" si="6"/>
        <v/>
      </c>
      <c r="AG27" s="21" t="str">
        <f t="shared" si="6"/>
        <v/>
      </c>
      <c r="AH27" s="21" t="str">
        <f t="shared" si="6"/>
        <v/>
      </c>
      <c r="AI27" s="21" t="str">
        <f t="shared" si="6"/>
        <v/>
      </c>
      <c r="AJ27" s="1336"/>
      <c r="AK27" s="1337"/>
      <c r="AL27" s="1337"/>
      <c r="AM27" s="1338"/>
      <c r="AN27" s="61"/>
      <c r="AO27" s="1328"/>
      <c r="AP27" s="61"/>
      <c r="CA27" s="1" t="s">
        <v>814</v>
      </c>
      <c r="CE27" s="1" t="s">
        <v>355</v>
      </c>
      <c r="CF27" s="1" t="s">
        <v>2442</v>
      </c>
      <c r="CG27" s="1" t="s">
        <v>2444</v>
      </c>
      <c r="CL27" s="1" t="s">
        <v>489</v>
      </c>
    </row>
    <row r="28" spans="1:91" ht="15" customHeight="1">
      <c r="A28" s="59"/>
      <c r="B28" s="137"/>
      <c r="C28" s="1346"/>
      <c r="D28" s="821"/>
      <c r="E28" s="948"/>
      <c r="F28" s="822"/>
      <c r="G28" s="821" t="s">
        <v>411</v>
      </c>
      <c r="H28" s="948"/>
      <c r="I28" s="948"/>
      <c r="J28" s="948"/>
      <c r="K28" s="948"/>
      <c r="L28" s="822"/>
      <c r="M28" s="1005"/>
      <c r="N28" s="1006"/>
      <c r="O28" s="1006"/>
      <c r="P28" s="1006"/>
      <c r="Q28" s="1006"/>
      <c r="R28" s="1006"/>
      <c r="S28" s="1006"/>
      <c r="T28" s="1006"/>
      <c r="U28" s="1006"/>
      <c r="V28" s="1006"/>
      <c r="W28" s="1006"/>
      <c r="X28" s="1006"/>
      <c r="Y28" s="1006"/>
      <c r="Z28" s="1007"/>
      <c r="AA28" s="872" t="s">
        <v>609</v>
      </c>
      <c r="AB28" s="872"/>
      <c r="AC28" s="872"/>
      <c r="AD28" s="872"/>
      <c r="AE28" s="872"/>
      <c r="AF28" s="872"/>
      <c r="AG28" s="872"/>
      <c r="AH28" s="872"/>
      <c r="AI28" s="872"/>
      <c r="AJ28" s="872"/>
      <c r="AK28" s="872"/>
      <c r="AL28" s="872"/>
      <c r="AM28" s="873"/>
      <c r="AN28" s="61"/>
      <c r="AO28" s="1328"/>
      <c r="AP28" s="61"/>
      <c r="CA28" s="1" t="s">
        <v>815</v>
      </c>
      <c r="CE28" s="1" t="s">
        <v>356</v>
      </c>
      <c r="CF28" s="1" t="s">
        <v>2443</v>
      </c>
      <c r="CG28" s="1" t="s">
        <v>2445</v>
      </c>
      <c r="CL28" s="1" t="s">
        <v>490</v>
      </c>
    </row>
    <row r="29" spans="1:91" ht="15" hidden="1" customHeight="1">
      <c r="A29" s="73"/>
      <c r="B29" s="137"/>
      <c r="C29" s="1346"/>
      <c r="D29" s="821"/>
      <c r="E29" s="948"/>
      <c r="F29" s="822"/>
      <c r="G29" s="933"/>
      <c r="H29" s="933"/>
      <c r="I29" s="933"/>
      <c r="J29" s="933"/>
      <c r="K29" s="933"/>
      <c r="L29" s="934"/>
      <c r="M29" s="961" t="s">
        <v>140</v>
      </c>
      <c r="N29" s="962"/>
      <c r="O29" s="963"/>
      <c r="P29" s="21" t="str">
        <f>MID($M$28,COLUMN()-15,1)</f>
        <v/>
      </c>
      <c r="Q29" s="21" t="str">
        <f t="shared" ref="Q29:AI29" si="7">MID($M$28,COLUMN()-15,1)</f>
        <v/>
      </c>
      <c r="R29" s="21" t="str">
        <f t="shared" si="7"/>
        <v/>
      </c>
      <c r="S29" s="21" t="str">
        <f t="shared" si="7"/>
        <v/>
      </c>
      <c r="T29" s="21" t="str">
        <f t="shared" si="7"/>
        <v/>
      </c>
      <c r="U29" s="21" t="str">
        <f t="shared" si="7"/>
        <v/>
      </c>
      <c r="V29" s="21" t="str">
        <f t="shared" si="7"/>
        <v/>
      </c>
      <c r="W29" s="21" t="str">
        <f t="shared" si="7"/>
        <v/>
      </c>
      <c r="X29" s="21" t="str">
        <f t="shared" si="7"/>
        <v/>
      </c>
      <c r="Y29" s="21" t="str">
        <f t="shared" si="7"/>
        <v/>
      </c>
      <c r="Z29" s="21" t="str">
        <f t="shared" si="7"/>
        <v/>
      </c>
      <c r="AA29" s="21" t="str">
        <f t="shared" si="7"/>
        <v/>
      </c>
      <c r="AB29" s="21" t="str">
        <f t="shared" si="7"/>
        <v/>
      </c>
      <c r="AC29" s="21" t="str">
        <f t="shared" si="7"/>
        <v/>
      </c>
      <c r="AD29" s="21" t="str">
        <f t="shared" si="7"/>
        <v/>
      </c>
      <c r="AE29" s="21" t="str">
        <f t="shared" si="7"/>
        <v/>
      </c>
      <c r="AF29" s="21" t="str">
        <f t="shared" si="7"/>
        <v/>
      </c>
      <c r="AG29" s="21" t="str">
        <f t="shared" si="7"/>
        <v/>
      </c>
      <c r="AH29" s="21" t="str">
        <f t="shared" si="7"/>
        <v/>
      </c>
      <c r="AI29" s="21" t="str">
        <f t="shared" si="7"/>
        <v/>
      </c>
      <c r="AJ29" s="1336"/>
      <c r="AK29" s="1337"/>
      <c r="AL29" s="1337"/>
      <c r="AM29" s="1338"/>
      <c r="AN29" s="61"/>
      <c r="AO29" s="1328"/>
      <c r="AP29" s="61"/>
      <c r="CA29" s="1" t="s">
        <v>816</v>
      </c>
      <c r="CE29" s="1" t="s">
        <v>357</v>
      </c>
      <c r="CF29" s="1" t="s">
        <v>2444</v>
      </c>
      <c r="CG29" s="1" t="s">
        <v>2446</v>
      </c>
      <c r="CL29" s="1" t="s">
        <v>491</v>
      </c>
    </row>
    <row r="30" spans="1:91" ht="15" customHeight="1">
      <c r="A30" s="59"/>
      <c r="B30" s="137"/>
      <c r="C30" s="1346"/>
      <c r="D30" s="821"/>
      <c r="E30" s="948"/>
      <c r="F30" s="822"/>
      <c r="G30" s="819" t="s">
        <v>141</v>
      </c>
      <c r="H30" s="819"/>
      <c r="I30" s="819"/>
      <c r="J30" s="819"/>
      <c r="K30" s="819"/>
      <c r="L30" s="820"/>
      <c r="M30" s="805" t="s">
        <v>898</v>
      </c>
      <c r="N30" s="806"/>
      <c r="O30" s="806"/>
      <c r="P30" s="806"/>
      <c r="Q30" s="806"/>
      <c r="R30" s="806"/>
      <c r="S30" s="806"/>
      <c r="T30" s="806"/>
      <c r="U30" s="806"/>
      <c r="V30" s="807"/>
      <c r="W30" s="61"/>
      <c r="X30" s="1380" t="s">
        <v>142</v>
      </c>
      <c r="Y30" s="1380"/>
      <c r="Z30" s="1380"/>
      <c r="AA30" s="1380"/>
      <c r="AB30" s="1380"/>
      <c r="AC30" s="1380"/>
      <c r="AD30" s="1380"/>
      <c r="AE30" s="1380"/>
      <c r="AF30" s="1380"/>
      <c r="AG30" s="1380"/>
      <c r="AH30" s="1380"/>
      <c r="AI30" s="1380"/>
      <c r="AJ30" s="1380"/>
      <c r="AK30" s="1380"/>
      <c r="AL30" s="1380"/>
      <c r="AM30" s="1381"/>
      <c r="AN30" s="61"/>
      <c r="AO30" s="1328"/>
      <c r="AP30" s="61"/>
      <c r="BL30" s="7" t="str">
        <f>IF(M30="選択　▼","",LEFT(M30,2))</f>
        <v/>
      </c>
      <c r="BM30" s="35" t="str">
        <f>MID($BL30,COLUMN()-64,1)</f>
        <v/>
      </c>
      <c r="BN30" s="35" t="str">
        <f>MID($BL30,COLUMN()-64,1)</f>
        <v/>
      </c>
      <c r="CA30" s="1" t="s">
        <v>817</v>
      </c>
      <c r="CE30" s="1" t="s">
        <v>358</v>
      </c>
      <c r="CF30" s="1" t="s">
        <v>2445</v>
      </c>
      <c r="CG30" s="1" t="s">
        <v>2447</v>
      </c>
      <c r="CL30" s="1" t="s">
        <v>492</v>
      </c>
    </row>
    <row r="31" spans="1:91" ht="15" customHeight="1">
      <c r="A31" s="59"/>
      <c r="B31" s="137"/>
      <c r="C31" s="1346"/>
      <c r="D31" s="821"/>
      <c r="E31" s="948"/>
      <c r="F31" s="822"/>
      <c r="G31" s="603" t="s">
        <v>942</v>
      </c>
      <c r="H31" s="604"/>
      <c r="I31" s="604"/>
      <c r="J31" s="604"/>
      <c r="K31" s="604"/>
      <c r="L31" s="605"/>
      <c r="M31" s="922" t="s">
        <v>770</v>
      </c>
      <c r="N31" s="1104"/>
      <c r="O31" s="1104"/>
      <c r="P31" s="1104"/>
      <c r="Q31" s="1104"/>
      <c r="R31" s="806"/>
      <c r="S31" s="806"/>
      <c r="T31" s="806"/>
      <c r="U31" s="806"/>
      <c r="V31" s="807"/>
      <c r="W31" s="1395"/>
      <c r="X31" s="1396"/>
      <c r="Y31" s="1396"/>
      <c r="Z31" s="1396"/>
      <c r="AA31" s="1396"/>
      <c r="AB31" s="1396"/>
      <c r="AC31" s="1396"/>
      <c r="AD31" s="1396"/>
      <c r="AE31" s="1396"/>
      <c r="AF31" s="1396"/>
      <c r="AG31" s="1396"/>
      <c r="AH31" s="1396"/>
      <c r="AI31" s="1396"/>
      <c r="AJ31" s="1396"/>
      <c r="AK31" s="1396"/>
      <c r="AL31" s="1396"/>
      <c r="AM31" s="1397"/>
      <c r="AN31" s="61"/>
      <c r="AO31" s="1328"/>
      <c r="AP31" s="61"/>
      <c r="BL31" s="7" t="str">
        <f>IF(M31="選択　▼","",LEFT(M31,2))</f>
        <v/>
      </c>
      <c r="BM31" s="35" t="str">
        <f>MID($BL31,COLUMN()-64,1)</f>
        <v/>
      </c>
      <c r="BN31" s="35" t="str">
        <f>MID($BL31,COLUMN()-64,1)</f>
        <v/>
      </c>
      <c r="CA31" s="1" t="s">
        <v>818</v>
      </c>
      <c r="CE31" s="1" t="s">
        <v>359</v>
      </c>
      <c r="CF31" s="1" t="s">
        <v>2446</v>
      </c>
      <c r="CG31" s="1" t="s">
        <v>2448</v>
      </c>
      <c r="CL31" s="1" t="s">
        <v>493</v>
      </c>
    </row>
    <row r="32" spans="1:91" ht="15" customHeight="1">
      <c r="A32" s="59"/>
      <c r="B32" s="137"/>
      <c r="C32" s="1346"/>
      <c r="D32" s="821"/>
      <c r="E32" s="948"/>
      <c r="F32" s="822"/>
      <c r="G32" s="821"/>
      <c r="H32" s="948"/>
      <c r="I32" s="948"/>
      <c r="J32" s="948"/>
      <c r="K32" s="948"/>
      <c r="L32" s="822"/>
      <c r="M32" s="62" t="s">
        <v>7</v>
      </c>
      <c r="N32" s="1004"/>
      <c r="O32" s="1004"/>
      <c r="P32" s="1004"/>
      <c r="Q32" s="1004"/>
      <c r="R32" s="816" t="s">
        <v>6</v>
      </c>
      <c r="S32" s="817"/>
      <c r="T32" s="817"/>
      <c r="U32" s="1116"/>
      <c r="V32" s="1116"/>
      <c r="W32" s="1116"/>
      <c r="X32" s="1116"/>
      <c r="Y32" s="1116"/>
      <c r="Z32" s="1116"/>
      <c r="AA32" s="1116"/>
      <c r="AB32" s="1116"/>
      <c r="AC32" s="1116"/>
      <c r="AD32" s="1116"/>
      <c r="AE32" s="1116"/>
      <c r="AF32" s="1116"/>
      <c r="AG32" s="1116"/>
      <c r="AH32" s="1116"/>
      <c r="AI32" s="1116"/>
      <c r="AJ32" s="1116"/>
      <c r="AK32" s="1116"/>
      <c r="AL32" s="1116"/>
      <c r="AM32" s="1117"/>
      <c r="AN32" s="61"/>
      <c r="AO32" s="1328"/>
      <c r="AP32" s="61"/>
      <c r="CA32" s="1" t="s">
        <v>819</v>
      </c>
      <c r="CE32" s="1" t="s">
        <v>360</v>
      </c>
      <c r="CF32" s="1" t="s">
        <v>2447</v>
      </c>
      <c r="CG32" s="1" t="s">
        <v>2449</v>
      </c>
      <c r="CL32" s="1" t="s">
        <v>494</v>
      </c>
    </row>
    <row r="33" spans="1:90" ht="15" hidden="1" customHeight="1">
      <c r="A33" s="73"/>
      <c r="B33" s="137"/>
      <c r="C33" s="1346"/>
      <c r="D33" s="821"/>
      <c r="E33" s="948"/>
      <c r="F33" s="822"/>
      <c r="G33" s="606"/>
      <c r="H33" s="607"/>
      <c r="I33" s="607"/>
      <c r="J33" s="607"/>
      <c r="K33" s="607"/>
      <c r="L33" s="608"/>
      <c r="M33" s="961" t="s">
        <v>140</v>
      </c>
      <c r="N33" s="962"/>
      <c r="O33" s="963"/>
      <c r="P33" s="21" t="str">
        <f>BM31</f>
        <v/>
      </c>
      <c r="Q33" s="21" t="str">
        <f>BN31</f>
        <v/>
      </c>
      <c r="R33" s="140" t="s">
        <v>143</v>
      </c>
      <c r="S33" s="22" t="str">
        <f>MID($N$32,COLUMN()-18,1)</f>
        <v/>
      </c>
      <c r="T33" s="22" t="str">
        <f t="shared" ref="T33:X33" si="8">MID($N$32,COLUMN()-18,1)</f>
        <v/>
      </c>
      <c r="U33" s="22" t="str">
        <f t="shared" si="8"/>
        <v/>
      </c>
      <c r="V33" s="22" t="str">
        <f t="shared" si="8"/>
        <v/>
      </c>
      <c r="W33" s="22" t="str">
        <f t="shared" si="8"/>
        <v/>
      </c>
      <c r="X33" s="22" t="str">
        <f t="shared" si="8"/>
        <v/>
      </c>
      <c r="Y33" s="140" t="s">
        <v>143</v>
      </c>
      <c r="Z33" s="22" t="str">
        <f>MID(AJ32,COLUMN()-25,1)</f>
        <v/>
      </c>
      <c r="AA33" s="1339"/>
      <c r="AB33" s="1340"/>
      <c r="AC33" s="1340"/>
      <c r="AD33" s="1340"/>
      <c r="AE33" s="1340"/>
      <c r="AF33" s="1340"/>
      <c r="AG33" s="1340"/>
      <c r="AH33" s="1340"/>
      <c r="AI33" s="1340"/>
      <c r="AJ33" s="1340"/>
      <c r="AK33" s="1340"/>
      <c r="AL33" s="1340"/>
      <c r="AM33" s="1341"/>
      <c r="AN33" s="61"/>
      <c r="AO33" s="1328"/>
      <c r="AP33" s="61"/>
      <c r="BM33" s="1"/>
      <c r="BN33" s="1"/>
      <c r="CA33" s="1" t="s">
        <v>820</v>
      </c>
      <c r="CE33" s="1" t="s">
        <v>361</v>
      </c>
      <c r="CF33" s="1" t="s">
        <v>2448</v>
      </c>
      <c r="CG33" s="1" t="s">
        <v>2450</v>
      </c>
      <c r="CL33" s="1" t="s">
        <v>495</v>
      </c>
    </row>
    <row r="34" spans="1:90" ht="15" customHeight="1" thickBot="1">
      <c r="A34" s="59"/>
      <c r="B34" s="137"/>
      <c r="C34" s="1346"/>
      <c r="D34" s="1421"/>
      <c r="E34" s="1375"/>
      <c r="F34" s="1376"/>
      <c r="G34" s="1386" t="s">
        <v>66</v>
      </c>
      <c r="H34" s="1386"/>
      <c r="I34" s="1386"/>
      <c r="J34" s="1386"/>
      <c r="K34" s="1386"/>
      <c r="L34" s="1387"/>
      <c r="M34" s="1342" t="s">
        <v>774</v>
      </c>
      <c r="N34" s="1343"/>
      <c r="O34" s="1343"/>
      <c r="P34" s="1330"/>
      <c r="Q34" s="1331"/>
      <c r="R34" s="178" t="s">
        <v>146</v>
      </c>
      <c r="S34" s="1330"/>
      <c r="T34" s="1331"/>
      <c r="U34" s="179" t="s">
        <v>147</v>
      </c>
      <c r="V34" s="1330"/>
      <c r="W34" s="1331"/>
      <c r="X34" s="179" t="s">
        <v>148</v>
      </c>
      <c r="Y34" s="1401"/>
      <c r="Z34" s="1401"/>
      <c r="AA34" s="1401"/>
      <c r="AB34" s="1401"/>
      <c r="AC34" s="1401"/>
      <c r="AD34" s="1401"/>
      <c r="AE34" s="1401"/>
      <c r="AF34" s="1401"/>
      <c r="AG34" s="1401"/>
      <c r="AH34" s="1401"/>
      <c r="AI34" s="1401"/>
      <c r="AJ34" s="1401"/>
      <c r="AK34" s="1401"/>
      <c r="AL34" s="1401"/>
      <c r="AM34" s="1371"/>
      <c r="AN34" s="61"/>
      <c r="AO34" s="1328"/>
      <c r="AP34" s="61"/>
      <c r="AR34" s="68"/>
      <c r="AS34" s="68"/>
      <c r="AT34" s="68"/>
      <c r="AU34" s="68"/>
      <c r="AV34" s="68"/>
      <c r="AW34" s="68"/>
      <c r="AX34" s="68"/>
      <c r="AY34" s="68"/>
      <c r="AZ34" s="68"/>
      <c r="BA34" s="68"/>
      <c r="BB34" s="68"/>
      <c r="BC34" s="68"/>
      <c r="BD34" s="68"/>
      <c r="BE34" s="68"/>
      <c r="BF34" s="68"/>
      <c r="BG34" s="68"/>
      <c r="BH34" s="68"/>
      <c r="BI34" s="68"/>
      <c r="BL34" s="7" t="str">
        <f>IF(M34="選択▼","",M34&amp;P34&amp;R34&amp;S34&amp;U34&amp;V34&amp;X34)</f>
        <v/>
      </c>
      <c r="BM34" s="35" t="str">
        <f>MID(P34,COLUMN()-64,1)</f>
        <v/>
      </c>
      <c r="BN34" s="35" t="str">
        <f>MID(P34,COLUMN()-64,1)</f>
        <v/>
      </c>
      <c r="BO34" s="35" t="str">
        <f>MID(S34,COLUMN()-66,1)</f>
        <v/>
      </c>
      <c r="BP34" s="35" t="str">
        <f>MID(S34,COLUMN()-66,1)</f>
        <v/>
      </c>
      <c r="BQ34" s="35" t="str">
        <f>MID(V34,COLUMN()-68,1)</f>
        <v/>
      </c>
      <c r="BR34" s="35" t="str">
        <f>MID(V34,COLUMN()-68,1)</f>
        <v/>
      </c>
      <c r="BS34" s="42" t="str">
        <f>IF(M34="平成","H",IF(M34="昭和","S",IF(M34="大正","T",IF(M34="明治","M",""))))</f>
        <v/>
      </c>
      <c r="CA34" s="1" t="s">
        <v>821</v>
      </c>
      <c r="CE34" s="1" t="s">
        <v>362</v>
      </c>
      <c r="CF34" s="1" t="s">
        <v>2449</v>
      </c>
      <c r="CG34" s="1" t="s">
        <v>2451</v>
      </c>
      <c r="CL34" s="1" t="s">
        <v>496</v>
      </c>
    </row>
    <row r="35" spans="1:90" ht="15" customHeight="1" thickTop="1">
      <c r="A35" s="59"/>
      <c r="B35" s="137"/>
      <c r="C35" s="1346"/>
      <c r="D35" s="1511" t="s">
        <v>393</v>
      </c>
      <c r="E35" s="1512"/>
      <c r="F35" s="1513"/>
      <c r="G35" s="1016" t="s">
        <v>4</v>
      </c>
      <c r="H35" s="1016"/>
      <c r="I35" s="1016"/>
      <c r="J35" s="1016"/>
      <c r="K35" s="1016"/>
      <c r="L35" s="1017"/>
      <c r="M35" s="945"/>
      <c r="N35" s="946"/>
      <c r="O35" s="946"/>
      <c r="P35" s="946"/>
      <c r="Q35" s="946"/>
      <c r="R35" s="946"/>
      <c r="S35" s="946"/>
      <c r="T35" s="946"/>
      <c r="U35" s="946"/>
      <c r="V35" s="947"/>
      <c r="W35" s="1019" t="s">
        <v>190</v>
      </c>
      <c r="X35" s="872"/>
      <c r="Y35" s="872"/>
      <c r="Z35" s="872"/>
      <c r="AA35" s="872"/>
      <c r="AB35" s="872"/>
      <c r="AC35" s="872"/>
      <c r="AD35" s="872"/>
      <c r="AE35" s="872"/>
      <c r="AF35" s="872"/>
      <c r="AG35" s="872"/>
      <c r="AH35" s="872"/>
      <c r="AI35" s="872"/>
      <c r="AJ35" s="872"/>
      <c r="AK35" s="872"/>
      <c r="AL35" s="872"/>
      <c r="AM35" s="873"/>
      <c r="AN35" s="61"/>
      <c r="AO35" s="1328"/>
      <c r="AP35" s="61"/>
      <c r="BZ35" s="33"/>
      <c r="CA35" s="1" t="s">
        <v>822</v>
      </c>
      <c r="CE35" s="1" t="s">
        <v>363</v>
      </c>
      <c r="CF35" s="1" t="s">
        <v>2450</v>
      </c>
      <c r="CG35" s="1" t="s">
        <v>2452</v>
      </c>
      <c r="CL35" s="1" t="s">
        <v>497</v>
      </c>
    </row>
    <row r="36" spans="1:90" ht="15" hidden="1" customHeight="1">
      <c r="A36" s="73"/>
      <c r="B36" s="137"/>
      <c r="C36" s="1346"/>
      <c r="D36" s="1514"/>
      <c r="E36" s="1515"/>
      <c r="F36" s="1516"/>
      <c r="G36" s="834"/>
      <c r="H36" s="649"/>
      <c r="I36" s="649"/>
      <c r="J36" s="649"/>
      <c r="K36" s="649"/>
      <c r="L36" s="835"/>
      <c r="M36" s="961" t="s">
        <v>140</v>
      </c>
      <c r="N36" s="962"/>
      <c r="O36" s="963"/>
      <c r="P36" s="21" t="str">
        <f>MID($M$35,COLUMN()-15,1)</f>
        <v/>
      </c>
      <c r="Q36" s="21" t="str">
        <f t="shared" ref="Q36:AI36" si="9">MID($M$35,COLUMN()-15,1)</f>
        <v/>
      </c>
      <c r="R36" s="21" t="str">
        <f t="shared" si="9"/>
        <v/>
      </c>
      <c r="S36" s="21" t="str">
        <f t="shared" si="9"/>
        <v/>
      </c>
      <c r="T36" s="21" t="str">
        <f t="shared" si="9"/>
        <v/>
      </c>
      <c r="U36" s="21" t="str">
        <f t="shared" si="9"/>
        <v/>
      </c>
      <c r="V36" s="21" t="str">
        <f t="shared" si="9"/>
        <v/>
      </c>
      <c r="W36" s="21" t="str">
        <f t="shared" si="9"/>
        <v/>
      </c>
      <c r="X36" s="21" t="str">
        <f t="shared" si="9"/>
        <v/>
      </c>
      <c r="Y36" s="21" t="str">
        <f t="shared" si="9"/>
        <v/>
      </c>
      <c r="Z36" s="21" t="str">
        <f t="shared" si="9"/>
        <v/>
      </c>
      <c r="AA36" s="21" t="str">
        <f t="shared" si="9"/>
        <v/>
      </c>
      <c r="AB36" s="21" t="str">
        <f t="shared" si="9"/>
        <v/>
      </c>
      <c r="AC36" s="21" t="str">
        <f t="shared" si="9"/>
        <v/>
      </c>
      <c r="AD36" s="21" t="str">
        <f t="shared" si="9"/>
        <v/>
      </c>
      <c r="AE36" s="21" t="str">
        <f t="shared" si="9"/>
        <v/>
      </c>
      <c r="AF36" s="21" t="str">
        <f t="shared" si="9"/>
        <v/>
      </c>
      <c r="AG36" s="21" t="str">
        <f t="shared" si="9"/>
        <v/>
      </c>
      <c r="AH36" s="21" t="str">
        <f t="shared" si="9"/>
        <v/>
      </c>
      <c r="AI36" s="21" t="str">
        <f t="shared" si="9"/>
        <v/>
      </c>
      <c r="AJ36" s="1336"/>
      <c r="AK36" s="1337"/>
      <c r="AL36" s="1337"/>
      <c r="AM36" s="1338"/>
      <c r="AN36" s="61"/>
      <c r="AO36" s="1328"/>
      <c r="AP36" s="61"/>
      <c r="CA36" s="1" t="s">
        <v>823</v>
      </c>
      <c r="CE36" s="1" t="s">
        <v>364</v>
      </c>
      <c r="CF36" s="1" t="s">
        <v>2451</v>
      </c>
      <c r="CG36" s="1" t="s">
        <v>2453</v>
      </c>
      <c r="CL36" s="1" t="s">
        <v>498</v>
      </c>
    </row>
    <row r="37" spans="1:90" ht="15" customHeight="1">
      <c r="A37" s="59"/>
      <c r="B37" s="137"/>
      <c r="C37" s="1346"/>
      <c r="D37" s="1514"/>
      <c r="E37" s="1515"/>
      <c r="F37" s="1516"/>
      <c r="G37" s="821" t="s">
        <v>411</v>
      </c>
      <c r="H37" s="948"/>
      <c r="I37" s="948"/>
      <c r="J37" s="948"/>
      <c r="K37" s="948"/>
      <c r="L37" s="822"/>
      <c r="M37" s="1005"/>
      <c r="N37" s="1006"/>
      <c r="O37" s="1006"/>
      <c r="P37" s="1006"/>
      <c r="Q37" s="1006"/>
      <c r="R37" s="1006"/>
      <c r="S37" s="1006"/>
      <c r="T37" s="1006"/>
      <c r="U37" s="1006"/>
      <c r="V37" s="1006"/>
      <c r="W37" s="1006"/>
      <c r="X37" s="1006"/>
      <c r="Y37" s="1006"/>
      <c r="Z37" s="1007"/>
      <c r="AA37" s="872" t="s">
        <v>609</v>
      </c>
      <c r="AB37" s="872"/>
      <c r="AC37" s="872"/>
      <c r="AD37" s="872"/>
      <c r="AE37" s="872"/>
      <c r="AF37" s="872"/>
      <c r="AG37" s="872"/>
      <c r="AH37" s="872"/>
      <c r="AI37" s="872"/>
      <c r="AJ37" s="872"/>
      <c r="AK37" s="872"/>
      <c r="AL37" s="872"/>
      <c r="AM37" s="873"/>
      <c r="AN37" s="61"/>
      <c r="AO37" s="1328"/>
      <c r="AP37" s="61"/>
      <c r="CA37" s="1" t="s">
        <v>824</v>
      </c>
      <c r="CE37" s="1" t="s">
        <v>365</v>
      </c>
      <c r="CF37" s="1" t="s">
        <v>2452</v>
      </c>
      <c r="CG37" s="1" t="s">
        <v>2454</v>
      </c>
      <c r="CL37" s="1" t="s">
        <v>499</v>
      </c>
    </row>
    <row r="38" spans="1:90" ht="15" hidden="1" customHeight="1">
      <c r="A38" s="73"/>
      <c r="B38" s="137"/>
      <c r="C38" s="1346"/>
      <c r="D38" s="1514"/>
      <c r="E38" s="1515"/>
      <c r="F38" s="1516"/>
      <c r="G38" s="933"/>
      <c r="H38" s="933"/>
      <c r="I38" s="933"/>
      <c r="J38" s="933"/>
      <c r="K38" s="933"/>
      <c r="L38" s="934"/>
      <c r="M38" s="961" t="s">
        <v>140</v>
      </c>
      <c r="N38" s="962"/>
      <c r="O38" s="963"/>
      <c r="P38" s="21" t="str">
        <f>MID($M$37,COLUMN()-15,1)</f>
        <v/>
      </c>
      <c r="Q38" s="21" t="str">
        <f t="shared" ref="Q38:AI38" si="10">MID($M$37,COLUMN()-15,1)</f>
        <v/>
      </c>
      <c r="R38" s="21" t="str">
        <f t="shared" si="10"/>
        <v/>
      </c>
      <c r="S38" s="21" t="str">
        <f t="shared" si="10"/>
        <v/>
      </c>
      <c r="T38" s="21" t="str">
        <f t="shared" si="10"/>
        <v/>
      </c>
      <c r="U38" s="21" t="str">
        <f t="shared" si="10"/>
        <v/>
      </c>
      <c r="V38" s="21" t="str">
        <f t="shared" si="10"/>
        <v/>
      </c>
      <c r="W38" s="21" t="str">
        <f t="shared" si="10"/>
        <v/>
      </c>
      <c r="X38" s="21" t="str">
        <f t="shared" si="10"/>
        <v/>
      </c>
      <c r="Y38" s="21" t="str">
        <f t="shared" si="10"/>
        <v/>
      </c>
      <c r="Z38" s="21" t="str">
        <f t="shared" si="10"/>
        <v/>
      </c>
      <c r="AA38" s="21" t="str">
        <f t="shared" si="10"/>
        <v/>
      </c>
      <c r="AB38" s="21" t="str">
        <f t="shared" si="10"/>
        <v/>
      </c>
      <c r="AC38" s="21" t="str">
        <f t="shared" si="10"/>
        <v/>
      </c>
      <c r="AD38" s="21" t="str">
        <f t="shared" si="10"/>
        <v/>
      </c>
      <c r="AE38" s="21" t="str">
        <f t="shared" si="10"/>
        <v/>
      </c>
      <c r="AF38" s="21" t="str">
        <f t="shared" si="10"/>
        <v/>
      </c>
      <c r="AG38" s="21" t="str">
        <f t="shared" si="10"/>
        <v/>
      </c>
      <c r="AH38" s="21" t="str">
        <f t="shared" si="10"/>
        <v/>
      </c>
      <c r="AI38" s="21" t="str">
        <f t="shared" si="10"/>
        <v/>
      </c>
      <c r="AJ38" s="1336"/>
      <c r="AK38" s="1337"/>
      <c r="AL38" s="1337"/>
      <c r="AM38" s="1338"/>
      <c r="AN38" s="61"/>
      <c r="AO38" s="1328"/>
      <c r="AP38" s="61"/>
      <c r="CA38" s="1" t="s">
        <v>825</v>
      </c>
      <c r="CE38" s="1" t="s">
        <v>366</v>
      </c>
      <c r="CF38" s="1" t="s">
        <v>2453</v>
      </c>
      <c r="CG38" s="1" t="s">
        <v>2455</v>
      </c>
      <c r="CL38" s="1" t="s">
        <v>500</v>
      </c>
    </row>
    <row r="39" spans="1:90" ht="15" customHeight="1">
      <c r="A39" s="59"/>
      <c r="B39" s="137"/>
      <c r="C39" s="1346"/>
      <c r="D39" s="1514"/>
      <c r="E39" s="1515"/>
      <c r="F39" s="1516"/>
      <c r="G39" s="819" t="s">
        <v>141</v>
      </c>
      <c r="H39" s="819"/>
      <c r="I39" s="819"/>
      <c r="J39" s="819"/>
      <c r="K39" s="819"/>
      <c r="L39" s="820"/>
      <c r="M39" s="805" t="s">
        <v>898</v>
      </c>
      <c r="N39" s="806"/>
      <c r="O39" s="806"/>
      <c r="P39" s="806"/>
      <c r="Q39" s="806"/>
      <c r="R39" s="806"/>
      <c r="S39" s="806"/>
      <c r="T39" s="806"/>
      <c r="U39" s="806"/>
      <c r="V39" s="807"/>
      <c r="W39" s="61"/>
      <c r="X39" s="1380" t="s">
        <v>142</v>
      </c>
      <c r="Y39" s="1380"/>
      <c r="Z39" s="1380"/>
      <c r="AA39" s="1380"/>
      <c r="AB39" s="1380"/>
      <c r="AC39" s="1380"/>
      <c r="AD39" s="1380"/>
      <c r="AE39" s="1380"/>
      <c r="AF39" s="1380"/>
      <c r="AG39" s="1380"/>
      <c r="AH39" s="1380"/>
      <c r="AI39" s="1380"/>
      <c r="AJ39" s="1380"/>
      <c r="AK39" s="1380"/>
      <c r="AL39" s="1380"/>
      <c r="AM39" s="1381"/>
      <c r="AN39" s="61"/>
      <c r="AO39" s="1328"/>
      <c r="AP39" s="61"/>
      <c r="BL39" s="7" t="str">
        <f>IF(M39="選択　▼","",LEFT(M39,2))</f>
        <v/>
      </c>
      <c r="BM39" s="35" t="str">
        <f>MID($BL39,COLUMN()-64,1)</f>
        <v/>
      </c>
      <c r="BN39" s="35" t="str">
        <f>MID($BL39,COLUMN()-64,1)</f>
        <v/>
      </c>
      <c r="CA39" s="1" t="s">
        <v>826</v>
      </c>
      <c r="CE39" s="1" t="s">
        <v>367</v>
      </c>
      <c r="CF39" s="1" t="s">
        <v>2454</v>
      </c>
      <c r="CG39" s="1" t="s">
        <v>2456</v>
      </c>
      <c r="CL39" s="1" t="s">
        <v>501</v>
      </c>
    </row>
    <row r="40" spans="1:90" ht="15" customHeight="1">
      <c r="A40" s="59"/>
      <c r="B40" s="137"/>
      <c r="C40" s="1346"/>
      <c r="D40" s="1514"/>
      <c r="E40" s="1515"/>
      <c r="F40" s="1516"/>
      <c r="G40" s="603" t="s">
        <v>942</v>
      </c>
      <c r="H40" s="604"/>
      <c r="I40" s="604"/>
      <c r="J40" s="604"/>
      <c r="K40" s="604"/>
      <c r="L40" s="605"/>
      <c r="M40" s="922" t="s">
        <v>770</v>
      </c>
      <c r="N40" s="1104"/>
      <c r="O40" s="1104"/>
      <c r="P40" s="1104"/>
      <c r="Q40" s="1104"/>
      <c r="R40" s="806"/>
      <c r="S40" s="806"/>
      <c r="T40" s="806"/>
      <c r="U40" s="806"/>
      <c r="V40" s="807"/>
      <c r="W40" s="1395"/>
      <c r="X40" s="1396"/>
      <c r="Y40" s="1396"/>
      <c r="Z40" s="1396"/>
      <c r="AA40" s="1396"/>
      <c r="AB40" s="1396"/>
      <c r="AC40" s="1396"/>
      <c r="AD40" s="1396"/>
      <c r="AE40" s="1396"/>
      <c r="AF40" s="1396"/>
      <c r="AG40" s="1396"/>
      <c r="AH40" s="1396"/>
      <c r="AI40" s="1396"/>
      <c r="AJ40" s="1396"/>
      <c r="AK40" s="1396"/>
      <c r="AL40" s="1396"/>
      <c r="AM40" s="1397"/>
      <c r="AN40" s="61"/>
      <c r="AO40" s="1328"/>
      <c r="AP40" s="61"/>
      <c r="BL40" s="7" t="str">
        <f>IF(M40="選択　▼","",LEFT(M40,2))</f>
        <v/>
      </c>
      <c r="BM40" s="35" t="str">
        <f>MID($BL40,COLUMN()-64,1)</f>
        <v/>
      </c>
      <c r="BN40" s="35" t="str">
        <f>MID($BL40,COLUMN()-64,1)</f>
        <v/>
      </c>
      <c r="CA40" s="1" t="s">
        <v>827</v>
      </c>
      <c r="CE40" s="1" t="s">
        <v>368</v>
      </c>
      <c r="CF40" s="1" t="s">
        <v>2455</v>
      </c>
      <c r="CG40" s="1" t="s">
        <v>2457</v>
      </c>
      <c r="CL40" s="1" t="s">
        <v>502</v>
      </c>
    </row>
    <row r="41" spans="1:90" ht="15" customHeight="1">
      <c r="A41" s="59"/>
      <c r="B41" s="137"/>
      <c r="C41" s="1346"/>
      <c r="D41" s="1514"/>
      <c r="E41" s="1515"/>
      <c r="F41" s="1516"/>
      <c r="G41" s="821"/>
      <c r="H41" s="948"/>
      <c r="I41" s="948"/>
      <c r="J41" s="948"/>
      <c r="K41" s="948"/>
      <c r="L41" s="822"/>
      <c r="M41" s="62" t="s">
        <v>7</v>
      </c>
      <c r="N41" s="1004"/>
      <c r="O41" s="1004"/>
      <c r="P41" s="1004"/>
      <c r="Q41" s="1004"/>
      <c r="R41" s="816" t="s">
        <v>6</v>
      </c>
      <c r="S41" s="817"/>
      <c r="T41" s="817"/>
      <c r="U41" s="1116"/>
      <c r="V41" s="1116"/>
      <c r="W41" s="1116"/>
      <c r="X41" s="1116"/>
      <c r="Y41" s="1116"/>
      <c r="Z41" s="1116"/>
      <c r="AA41" s="1116"/>
      <c r="AB41" s="1116"/>
      <c r="AC41" s="1116"/>
      <c r="AD41" s="1116"/>
      <c r="AE41" s="1116"/>
      <c r="AF41" s="1116"/>
      <c r="AG41" s="1116"/>
      <c r="AH41" s="1116"/>
      <c r="AI41" s="1116"/>
      <c r="AJ41" s="1116"/>
      <c r="AK41" s="1116"/>
      <c r="AL41" s="1116"/>
      <c r="AM41" s="1117"/>
      <c r="AN41" s="61"/>
      <c r="AO41" s="1328"/>
      <c r="AP41" s="61"/>
      <c r="CA41" s="1" t="s">
        <v>829</v>
      </c>
      <c r="CE41" s="1" t="s">
        <v>369</v>
      </c>
      <c r="CF41" s="1" t="s">
        <v>2456</v>
      </c>
      <c r="CG41" s="1" t="s">
        <v>2458</v>
      </c>
      <c r="CL41" s="1" t="s">
        <v>503</v>
      </c>
    </row>
    <row r="42" spans="1:90" ht="15" hidden="1" customHeight="1">
      <c r="A42" s="73"/>
      <c r="B42" s="137"/>
      <c r="C42" s="1346"/>
      <c r="D42" s="1514"/>
      <c r="E42" s="1515"/>
      <c r="F42" s="1516"/>
      <c r="G42" s="606"/>
      <c r="H42" s="607"/>
      <c r="I42" s="607"/>
      <c r="J42" s="607"/>
      <c r="K42" s="607"/>
      <c r="L42" s="608"/>
      <c r="M42" s="961" t="s">
        <v>140</v>
      </c>
      <c r="N42" s="962"/>
      <c r="O42" s="963"/>
      <c r="P42" s="21" t="str">
        <f>BM40</f>
        <v/>
      </c>
      <c r="Q42" s="21" t="str">
        <f>BN40</f>
        <v/>
      </c>
      <c r="R42" s="140" t="s">
        <v>143</v>
      </c>
      <c r="S42" s="22" t="str">
        <f>MID($N$41,COLUMN()-18,1)</f>
        <v/>
      </c>
      <c r="T42" s="22" t="str">
        <f t="shared" ref="T42:X42" si="11">MID($N$41,COLUMN()-18,1)</f>
        <v/>
      </c>
      <c r="U42" s="22" t="str">
        <f t="shared" si="11"/>
        <v/>
      </c>
      <c r="V42" s="22" t="str">
        <f t="shared" si="11"/>
        <v/>
      </c>
      <c r="W42" s="22" t="str">
        <f t="shared" si="11"/>
        <v/>
      </c>
      <c r="X42" s="22" t="str">
        <f t="shared" si="11"/>
        <v/>
      </c>
      <c r="Y42" s="140" t="s">
        <v>143</v>
      </c>
      <c r="Z42" s="22" t="str">
        <f>MID(AJ41,COLUMN()-25,1)</f>
        <v/>
      </c>
      <c r="AA42" s="1339"/>
      <c r="AB42" s="1340"/>
      <c r="AC42" s="1340"/>
      <c r="AD42" s="1340"/>
      <c r="AE42" s="1340"/>
      <c r="AF42" s="1340"/>
      <c r="AG42" s="1340"/>
      <c r="AH42" s="1340"/>
      <c r="AI42" s="1340"/>
      <c r="AJ42" s="1340"/>
      <c r="AK42" s="1340"/>
      <c r="AL42" s="1340"/>
      <c r="AM42" s="1341"/>
      <c r="AN42" s="61"/>
      <c r="AO42" s="1328"/>
      <c r="AP42" s="61"/>
      <c r="BM42" s="1"/>
      <c r="BN42" s="1"/>
      <c r="CA42" s="1" t="s">
        <v>828</v>
      </c>
      <c r="CE42" s="1" t="s">
        <v>370</v>
      </c>
      <c r="CF42" s="1" t="s">
        <v>2457</v>
      </c>
      <c r="CG42" s="1" t="s">
        <v>2459</v>
      </c>
      <c r="CL42" s="1" t="s">
        <v>504</v>
      </c>
    </row>
    <row r="43" spans="1:90" ht="15" customHeight="1" thickBot="1">
      <c r="A43" s="59"/>
      <c r="B43" s="137"/>
      <c r="C43" s="1346"/>
      <c r="D43" s="1517"/>
      <c r="E43" s="1518"/>
      <c r="F43" s="1519"/>
      <c r="G43" s="1386" t="s">
        <v>66</v>
      </c>
      <c r="H43" s="1386"/>
      <c r="I43" s="1386"/>
      <c r="J43" s="1386"/>
      <c r="K43" s="1386"/>
      <c r="L43" s="1387"/>
      <c r="M43" s="1342" t="s">
        <v>774</v>
      </c>
      <c r="N43" s="1343"/>
      <c r="O43" s="1343"/>
      <c r="P43" s="1330"/>
      <c r="Q43" s="1331"/>
      <c r="R43" s="178" t="s">
        <v>146</v>
      </c>
      <c r="S43" s="1330"/>
      <c r="T43" s="1331"/>
      <c r="U43" s="179" t="s">
        <v>147</v>
      </c>
      <c r="V43" s="1330"/>
      <c r="W43" s="1331"/>
      <c r="X43" s="179" t="s">
        <v>148</v>
      </c>
      <c r="Y43" s="1401"/>
      <c r="Z43" s="1401"/>
      <c r="AA43" s="1401"/>
      <c r="AB43" s="1401"/>
      <c r="AC43" s="1401"/>
      <c r="AD43" s="1401"/>
      <c r="AE43" s="1401"/>
      <c r="AF43" s="1401"/>
      <c r="AG43" s="1401"/>
      <c r="AH43" s="1401"/>
      <c r="AI43" s="1401"/>
      <c r="AJ43" s="1401"/>
      <c r="AK43" s="1401"/>
      <c r="AL43" s="1401"/>
      <c r="AM43" s="1371"/>
      <c r="AN43" s="61"/>
      <c r="AO43" s="1328"/>
      <c r="AP43" s="61"/>
      <c r="AR43" s="68"/>
      <c r="AS43" s="68"/>
      <c r="AT43" s="68"/>
      <c r="AU43" s="68"/>
      <c r="AV43" s="68"/>
      <c r="AW43" s="68"/>
      <c r="AX43" s="68"/>
      <c r="AY43" s="68"/>
      <c r="AZ43" s="68"/>
      <c r="BA43" s="68"/>
      <c r="BB43" s="68"/>
      <c r="BC43" s="68"/>
      <c r="BD43" s="68"/>
      <c r="BE43" s="68"/>
      <c r="BF43" s="68"/>
      <c r="BG43" s="68"/>
      <c r="BH43" s="68"/>
      <c r="BI43" s="68"/>
      <c r="BL43" s="7" t="str">
        <f>IF(M43="選択▼","",M43&amp;P43&amp;R43&amp;S43&amp;U43&amp;V43&amp;X43)</f>
        <v/>
      </c>
      <c r="BM43" s="35" t="str">
        <f>MID(P43,COLUMN()-64,1)</f>
        <v/>
      </c>
      <c r="BN43" s="35" t="str">
        <f>MID(P43,COLUMN()-64,1)</f>
        <v/>
      </c>
      <c r="BO43" s="35" t="str">
        <f>MID(S43,COLUMN()-66,1)</f>
        <v/>
      </c>
      <c r="BP43" s="35" t="str">
        <f>MID(S43,COLUMN()-66,1)</f>
        <v/>
      </c>
      <c r="BQ43" s="35" t="str">
        <f>MID(V43,COLUMN()-68,1)</f>
        <v/>
      </c>
      <c r="BR43" s="35" t="str">
        <f>MID(V43,COLUMN()-68,1)</f>
        <v/>
      </c>
      <c r="BS43" s="42" t="str">
        <f>IF(M43="平成","H",IF(M43="昭和","S",IF(M43="大正","T",IF(M43="明治","M",""))))</f>
        <v/>
      </c>
      <c r="CA43" s="1" t="s">
        <v>830</v>
      </c>
      <c r="CE43" s="1" t="s">
        <v>371</v>
      </c>
      <c r="CF43" s="1" t="s">
        <v>2458</v>
      </c>
      <c r="CG43" s="1" t="s">
        <v>2460</v>
      </c>
      <c r="CL43" s="1" t="s">
        <v>505</v>
      </c>
    </row>
    <row r="44" spans="1:90" ht="15" customHeight="1" thickTop="1">
      <c r="A44" s="59"/>
      <c r="B44" s="137"/>
      <c r="C44" s="1346"/>
      <c r="D44" s="1460" t="s">
        <v>394</v>
      </c>
      <c r="E44" s="1461"/>
      <c r="F44" s="1462"/>
      <c r="G44" s="1388" t="s">
        <v>4</v>
      </c>
      <c r="H44" s="1388"/>
      <c r="I44" s="1388"/>
      <c r="J44" s="1388"/>
      <c r="K44" s="1388"/>
      <c r="L44" s="1389"/>
      <c r="M44" s="1390"/>
      <c r="N44" s="1125"/>
      <c r="O44" s="1125"/>
      <c r="P44" s="1125"/>
      <c r="Q44" s="1125"/>
      <c r="R44" s="1125"/>
      <c r="S44" s="1125"/>
      <c r="T44" s="1125"/>
      <c r="U44" s="1125"/>
      <c r="V44" s="1391"/>
      <c r="W44" s="1279" t="s">
        <v>190</v>
      </c>
      <c r="X44" s="1280"/>
      <c r="Y44" s="1280"/>
      <c r="Z44" s="1280"/>
      <c r="AA44" s="1280"/>
      <c r="AB44" s="1280"/>
      <c r="AC44" s="1280"/>
      <c r="AD44" s="1280"/>
      <c r="AE44" s="1280"/>
      <c r="AF44" s="1280"/>
      <c r="AG44" s="1280"/>
      <c r="AH44" s="1280"/>
      <c r="AI44" s="1280"/>
      <c r="AJ44" s="1280"/>
      <c r="AK44" s="1280"/>
      <c r="AL44" s="1280"/>
      <c r="AM44" s="1281"/>
      <c r="AN44" s="61"/>
      <c r="AO44" s="1328"/>
      <c r="AP44" s="61"/>
      <c r="CA44" s="1" t="s">
        <v>831</v>
      </c>
      <c r="CE44" s="1" t="s">
        <v>372</v>
      </c>
      <c r="CF44" s="1" t="s">
        <v>2459</v>
      </c>
      <c r="CG44" s="1" t="s">
        <v>2461</v>
      </c>
      <c r="CL44" s="1" t="s">
        <v>506</v>
      </c>
    </row>
    <row r="45" spans="1:90" ht="15" hidden="1" customHeight="1">
      <c r="A45" s="73"/>
      <c r="B45" s="137"/>
      <c r="C45" s="1346"/>
      <c r="D45" s="821"/>
      <c r="E45" s="948"/>
      <c r="F45" s="822"/>
      <c r="G45" s="834"/>
      <c r="H45" s="649"/>
      <c r="I45" s="649"/>
      <c r="J45" s="649"/>
      <c r="K45" s="649"/>
      <c r="L45" s="835"/>
      <c r="M45" s="961" t="s">
        <v>140</v>
      </c>
      <c r="N45" s="962"/>
      <c r="O45" s="963"/>
      <c r="P45" s="21" t="str">
        <f>MID($M$44,COLUMN()-15,1)</f>
        <v/>
      </c>
      <c r="Q45" s="21" t="str">
        <f t="shared" ref="Q45:AI45" si="12">MID($M$44,COLUMN()-15,1)</f>
        <v/>
      </c>
      <c r="R45" s="21" t="str">
        <f t="shared" si="12"/>
        <v/>
      </c>
      <c r="S45" s="21" t="str">
        <f t="shared" si="12"/>
        <v/>
      </c>
      <c r="T45" s="21" t="str">
        <f t="shared" si="12"/>
        <v/>
      </c>
      <c r="U45" s="21" t="str">
        <f t="shared" si="12"/>
        <v/>
      </c>
      <c r="V45" s="21" t="str">
        <f t="shared" si="12"/>
        <v/>
      </c>
      <c r="W45" s="21" t="str">
        <f t="shared" si="12"/>
        <v/>
      </c>
      <c r="X45" s="21" t="str">
        <f t="shared" si="12"/>
        <v/>
      </c>
      <c r="Y45" s="21" t="str">
        <f t="shared" si="12"/>
        <v/>
      </c>
      <c r="Z45" s="21" t="str">
        <f t="shared" si="12"/>
        <v/>
      </c>
      <c r="AA45" s="21" t="str">
        <f t="shared" si="12"/>
        <v/>
      </c>
      <c r="AB45" s="21" t="str">
        <f t="shared" si="12"/>
        <v/>
      </c>
      <c r="AC45" s="21" t="str">
        <f t="shared" si="12"/>
        <v/>
      </c>
      <c r="AD45" s="21" t="str">
        <f t="shared" si="12"/>
        <v/>
      </c>
      <c r="AE45" s="21" t="str">
        <f t="shared" si="12"/>
        <v/>
      </c>
      <c r="AF45" s="21" t="str">
        <f t="shared" si="12"/>
        <v/>
      </c>
      <c r="AG45" s="21" t="str">
        <f t="shared" si="12"/>
        <v/>
      </c>
      <c r="AH45" s="21" t="str">
        <f t="shared" si="12"/>
        <v/>
      </c>
      <c r="AI45" s="21" t="str">
        <f t="shared" si="12"/>
        <v/>
      </c>
      <c r="AJ45" s="1336"/>
      <c r="AK45" s="1337"/>
      <c r="AL45" s="1337"/>
      <c r="AM45" s="1338"/>
      <c r="AN45" s="61"/>
      <c r="AO45" s="1328"/>
      <c r="AP45" s="61"/>
      <c r="CA45" s="1" t="s">
        <v>832</v>
      </c>
      <c r="CE45" s="1" t="s">
        <v>373</v>
      </c>
      <c r="CF45" s="1" t="s">
        <v>2460</v>
      </c>
      <c r="CG45" s="1" t="s">
        <v>2462</v>
      </c>
      <c r="CL45" s="1" t="s">
        <v>507</v>
      </c>
    </row>
    <row r="46" spans="1:90" ht="15" customHeight="1">
      <c r="A46" s="59"/>
      <c r="B46" s="137"/>
      <c r="C46" s="1346"/>
      <c r="D46" s="821"/>
      <c r="E46" s="948"/>
      <c r="F46" s="822"/>
      <c r="G46" s="821" t="s">
        <v>411</v>
      </c>
      <c r="H46" s="948"/>
      <c r="I46" s="948"/>
      <c r="J46" s="948"/>
      <c r="K46" s="948"/>
      <c r="L46" s="822"/>
      <c r="M46" s="1005"/>
      <c r="N46" s="1006"/>
      <c r="O46" s="1006"/>
      <c r="P46" s="1006"/>
      <c r="Q46" s="1006"/>
      <c r="R46" s="1006"/>
      <c r="S46" s="1006"/>
      <c r="T46" s="1006"/>
      <c r="U46" s="1006"/>
      <c r="V46" s="1006"/>
      <c r="W46" s="1006"/>
      <c r="X46" s="1006"/>
      <c r="Y46" s="1006"/>
      <c r="Z46" s="1007"/>
      <c r="AA46" s="872" t="s">
        <v>609</v>
      </c>
      <c r="AB46" s="872"/>
      <c r="AC46" s="872"/>
      <c r="AD46" s="872"/>
      <c r="AE46" s="872"/>
      <c r="AF46" s="872"/>
      <c r="AG46" s="872"/>
      <c r="AH46" s="872"/>
      <c r="AI46" s="872"/>
      <c r="AJ46" s="872"/>
      <c r="AK46" s="872"/>
      <c r="AL46" s="872"/>
      <c r="AM46" s="873"/>
      <c r="AN46" s="61"/>
      <c r="AO46" s="1328"/>
      <c r="AP46" s="61"/>
      <c r="CA46" s="1" t="s">
        <v>833</v>
      </c>
      <c r="CE46" s="1" t="s">
        <v>374</v>
      </c>
      <c r="CF46" s="1" t="s">
        <v>2461</v>
      </c>
      <c r="CG46" s="1" t="s">
        <v>2463</v>
      </c>
      <c r="CL46" s="1" t="s">
        <v>508</v>
      </c>
    </row>
    <row r="47" spans="1:90" ht="15" hidden="1" customHeight="1">
      <c r="A47" s="73"/>
      <c r="B47" s="137"/>
      <c r="C47" s="1346"/>
      <c r="D47" s="821"/>
      <c r="E47" s="948"/>
      <c r="F47" s="822"/>
      <c r="G47" s="933"/>
      <c r="H47" s="933"/>
      <c r="I47" s="933"/>
      <c r="J47" s="933"/>
      <c r="K47" s="933"/>
      <c r="L47" s="934"/>
      <c r="M47" s="961" t="s">
        <v>140</v>
      </c>
      <c r="N47" s="962"/>
      <c r="O47" s="963"/>
      <c r="P47" s="21" t="str">
        <f>MID($M$46,COLUMN()-15,1)</f>
        <v/>
      </c>
      <c r="Q47" s="21" t="str">
        <f t="shared" ref="Q47:AI47" si="13">MID($M$46,COLUMN()-15,1)</f>
        <v/>
      </c>
      <c r="R47" s="21" t="str">
        <f t="shared" si="13"/>
        <v/>
      </c>
      <c r="S47" s="21" t="str">
        <f t="shared" si="13"/>
        <v/>
      </c>
      <c r="T47" s="21" t="str">
        <f t="shared" si="13"/>
        <v/>
      </c>
      <c r="U47" s="21" t="str">
        <f t="shared" si="13"/>
        <v/>
      </c>
      <c r="V47" s="21" t="str">
        <f t="shared" si="13"/>
        <v/>
      </c>
      <c r="W47" s="21" t="str">
        <f t="shared" si="13"/>
        <v/>
      </c>
      <c r="X47" s="21" t="str">
        <f t="shared" si="13"/>
        <v/>
      </c>
      <c r="Y47" s="21" t="str">
        <f t="shared" si="13"/>
        <v/>
      </c>
      <c r="Z47" s="21" t="str">
        <f t="shared" si="13"/>
        <v/>
      </c>
      <c r="AA47" s="21" t="str">
        <f t="shared" si="13"/>
        <v/>
      </c>
      <c r="AB47" s="21" t="str">
        <f t="shared" si="13"/>
        <v/>
      </c>
      <c r="AC47" s="21" t="str">
        <f t="shared" si="13"/>
        <v/>
      </c>
      <c r="AD47" s="21" t="str">
        <f t="shared" si="13"/>
        <v/>
      </c>
      <c r="AE47" s="21" t="str">
        <f t="shared" si="13"/>
        <v/>
      </c>
      <c r="AF47" s="21" t="str">
        <f t="shared" si="13"/>
        <v/>
      </c>
      <c r="AG47" s="21" t="str">
        <f t="shared" si="13"/>
        <v/>
      </c>
      <c r="AH47" s="21" t="str">
        <f t="shared" si="13"/>
        <v/>
      </c>
      <c r="AI47" s="21" t="str">
        <f t="shared" si="13"/>
        <v/>
      </c>
      <c r="AJ47" s="1336"/>
      <c r="AK47" s="1337"/>
      <c r="AL47" s="1337"/>
      <c r="AM47" s="1338"/>
      <c r="AN47" s="61"/>
      <c r="AO47" s="1328"/>
      <c r="AP47" s="61"/>
      <c r="CA47" s="1" t="s">
        <v>834</v>
      </c>
      <c r="CE47" s="1" t="s">
        <v>375</v>
      </c>
      <c r="CF47" s="1" t="s">
        <v>2462</v>
      </c>
      <c r="CG47" s="1" t="s">
        <v>2464</v>
      </c>
      <c r="CL47" s="1" t="s">
        <v>509</v>
      </c>
    </row>
    <row r="48" spans="1:90" ht="15" customHeight="1">
      <c r="A48" s="59"/>
      <c r="B48" s="137"/>
      <c r="C48" s="1346"/>
      <c r="D48" s="821"/>
      <c r="E48" s="948"/>
      <c r="F48" s="822"/>
      <c r="G48" s="819" t="s">
        <v>141</v>
      </c>
      <c r="H48" s="819"/>
      <c r="I48" s="819"/>
      <c r="J48" s="819"/>
      <c r="K48" s="819"/>
      <c r="L48" s="820"/>
      <c r="M48" s="805" t="s">
        <v>898</v>
      </c>
      <c r="N48" s="806"/>
      <c r="O48" s="806"/>
      <c r="P48" s="806"/>
      <c r="Q48" s="806"/>
      <c r="R48" s="806"/>
      <c r="S48" s="806"/>
      <c r="T48" s="806"/>
      <c r="U48" s="806"/>
      <c r="V48" s="807"/>
      <c r="W48" s="61"/>
      <c r="X48" s="1380" t="s">
        <v>142</v>
      </c>
      <c r="Y48" s="1380"/>
      <c r="Z48" s="1380"/>
      <c r="AA48" s="1380"/>
      <c r="AB48" s="1380"/>
      <c r="AC48" s="1380"/>
      <c r="AD48" s="1380"/>
      <c r="AE48" s="1380"/>
      <c r="AF48" s="1380"/>
      <c r="AG48" s="1380"/>
      <c r="AH48" s="1380"/>
      <c r="AI48" s="1380"/>
      <c r="AJ48" s="1380"/>
      <c r="AK48" s="1380"/>
      <c r="AL48" s="1380"/>
      <c r="AM48" s="1381"/>
      <c r="AN48" s="61"/>
      <c r="AO48" s="1328"/>
      <c r="AP48" s="61"/>
      <c r="BL48" s="7" t="str">
        <f>IF(M48="選択　▼","",LEFT(M48,2))</f>
        <v/>
      </c>
      <c r="BM48" s="35" t="str">
        <f>MID($BL48,COLUMN()-64,1)</f>
        <v/>
      </c>
      <c r="BN48" s="35" t="str">
        <f>MID($BL48,COLUMN()-64,1)</f>
        <v/>
      </c>
      <c r="CA48" s="1" t="s">
        <v>835</v>
      </c>
      <c r="CE48" s="1" t="s">
        <v>376</v>
      </c>
      <c r="CF48" s="1" t="s">
        <v>2463</v>
      </c>
      <c r="CG48" s="1" t="s">
        <v>2465</v>
      </c>
      <c r="CL48" s="1" t="s">
        <v>510</v>
      </c>
    </row>
    <row r="49" spans="1:90" ht="15" customHeight="1">
      <c r="A49" s="59"/>
      <c r="B49" s="137"/>
      <c r="C49" s="1346"/>
      <c r="D49" s="821"/>
      <c r="E49" s="948"/>
      <c r="F49" s="822"/>
      <c r="G49" s="603" t="s">
        <v>942</v>
      </c>
      <c r="H49" s="604"/>
      <c r="I49" s="604"/>
      <c r="J49" s="604"/>
      <c r="K49" s="604"/>
      <c r="L49" s="605"/>
      <c r="M49" s="922" t="s">
        <v>770</v>
      </c>
      <c r="N49" s="1104"/>
      <c r="O49" s="1104"/>
      <c r="P49" s="1104"/>
      <c r="Q49" s="1104"/>
      <c r="R49" s="806"/>
      <c r="S49" s="806"/>
      <c r="T49" s="806"/>
      <c r="U49" s="806"/>
      <c r="V49" s="807"/>
      <c r="W49" s="1395"/>
      <c r="X49" s="1396"/>
      <c r="Y49" s="1396"/>
      <c r="Z49" s="1396"/>
      <c r="AA49" s="1396"/>
      <c r="AB49" s="1396"/>
      <c r="AC49" s="1396"/>
      <c r="AD49" s="1396"/>
      <c r="AE49" s="1396"/>
      <c r="AF49" s="1396"/>
      <c r="AG49" s="1396"/>
      <c r="AH49" s="1396"/>
      <c r="AI49" s="1396"/>
      <c r="AJ49" s="1396"/>
      <c r="AK49" s="1396"/>
      <c r="AL49" s="1396"/>
      <c r="AM49" s="1397"/>
      <c r="AN49" s="61"/>
      <c r="AO49" s="1328"/>
      <c r="AP49" s="61"/>
      <c r="BL49" s="7" t="str">
        <f>IF(M49="選択　▼","",LEFT(M49,2))</f>
        <v/>
      </c>
      <c r="BM49" s="35" t="str">
        <f>MID($BL49,COLUMN()-64,1)</f>
        <v/>
      </c>
      <c r="BN49" s="35" t="str">
        <f>MID($BL49,COLUMN()-64,1)</f>
        <v/>
      </c>
      <c r="CA49" s="1" t="s">
        <v>836</v>
      </c>
      <c r="CE49" s="1" t="s">
        <v>377</v>
      </c>
      <c r="CF49" s="1" t="s">
        <v>2464</v>
      </c>
      <c r="CG49" s="1" t="s">
        <v>2466</v>
      </c>
      <c r="CL49" s="1" t="s">
        <v>511</v>
      </c>
    </row>
    <row r="50" spans="1:90" ht="15" customHeight="1">
      <c r="A50" s="59"/>
      <c r="B50" s="137"/>
      <c r="C50" s="1346"/>
      <c r="D50" s="821"/>
      <c r="E50" s="948"/>
      <c r="F50" s="822"/>
      <c r="G50" s="821"/>
      <c r="H50" s="948"/>
      <c r="I50" s="948"/>
      <c r="J50" s="948"/>
      <c r="K50" s="948"/>
      <c r="L50" s="822"/>
      <c r="M50" s="62" t="s">
        <v>7</v>
      </c>
      <c r="N50" s="1004"/>
      <c r="O50" s="1004"/>
      <c r="P50" s="1004"/>
      <c r="Q50" s="1004"/>
      <c r="R50" s="816" t="s">
        <v>6</v>
      </c>
      <c r="S50" s="817"/>
      <c r="T50" s="817"/>
      <c r="U50" s="1116"/>
      <c r="V50" s="1116"/>
      <c r="W50" s="1116"/>
      <c r="X50" s="1116"/>
      <c r="Y50" s="1116"/>
      <c r="Z50" s="1116"/>
      <c r="AA50" s="1116"/>
      <c r="AB50" s="1116"/>
      <c r="AC50" s="1116"/>
      <c r="AD50" s="1116"/>
      <c r="AE50" s="1116"/>
      <c r="AF50" s="1116"/>
      <c r="AG50" s="1116"/>
      <c r="AH50" s="1116"/>
      <c r="AI50" s="1116"/>
      <c r="AJ50" s="1116"/>
      <c r="AK50" s="1116"/>
      <c r="AL50" s="1116"/>
      <c r="AM50" s="1117"/>
      <c r="AN50" s="61"/>
      <c r="AO50" s="1328"/>
      <c r="AP50" s="61"/>
      <c r="CA50" s="1" t="s">
        <v>837</v>
      </c>
      <c r="CE50" s="1" t="s">
        <v>378</v>
      </c>
      <c r="CF50" s="1" t="s">
        <v>2465</v>
      </c>
      <c r="CG50" s="1" t="s">
        <v>2467</v>
      </c>
      <c r="CL50" s="1" t="s">
        <v>512</v>
      </c>
    </row>
    <row r="51" spans="1:90" ht="15" hidden="1" customHeight="1">
      <c r="A51" s="73"/>
      <c r="B51" s="137"/>
      <c r="C51" s="1346"/>
      <c r="D51" s="821"/>
      <c r="E51" s="948"/>
      <c r="F51" s="822"/>
      <c r="G51" s="606"/>
      <c r="H51" s="607"/>
      <c r="I51" s="607"/>
      <c r="J51" s="607"/>
      <c r="K51" s="607"/>
      <c r="L51" s="608"/>
      <c r="M51" s="961" t="s">
        <v>140</v>
      </c>
      <c r="N51" s="962"/>
      <c r="O51" s="963"/>
      <c r="P51" s="21" t="str">
        <f>BM49</f>
        <v/>
      </c>
      <c r="Q51" s="21" t="str">
        <f>BN49</f>
        <v/>
      </c>
      <c r="R51" s="140" t="s">
        <v>143</v>
      </c>
      <c r="S51" s="22" t="str">
        <f>MID($N$50,COLUMN()-18,1)</f>
        <v/>
      </c>
      <c r="T51" s="22" t="str">
        <f t="shared" ref="T51:X51" si="14">MID($N$50,COLUMN()-18,1)</f>
        <v/>
      </c>
      <c r="U51" s="22" t="str">
        <f t="shared" si="14"/>
        <v/>
      </c>
      <c r="V51" s="22" t="str">
        <f t="shared" si="14"/>
        <v/>
      </c>
      <c r="W51" s="22" t="str">
        <f t="shared" si="14"/>
        <v/>
      </c>
      <c r="X51" s="22" t="str">
        <f t="shared" si="14"/>
        <v/>
      </c>
      <c r="Y51" s="140" t="s">
        <v>143</v>
      </c>
      <c r="Z51" s="22" t="str">
        <f>MID(AJ50,COLUMN()-25,1)</f>
        <v/>
      </c>
      <c r="AA51" s="1339"/>
      <c r="AB51" s="1340"/>
      <c r="AC51" s="1340"/>
      <c r="AD51" s="1340"/>
      <c r="AE51" s="1340"/>
      <c r="AF51" s="1340"/>
      <c r="AG51" s="1340"/>
      <c r="AH51" s="1340"/>
      <c r="AI51" s="1340"/>
      <c r="AJ51" s="1340"/>
      <c r="AK51" s="1340"/>
      <c r="AL51" s="1340"/>
      <c r="AM51" s="1341"/>
      <c r="AN51" s="61"/>
      <c r="AO51" s="1328"/>
      <c r="AP51" s="61"/>
      <c r="BM51" s="1"/>
      <c r="BN51" s="1"/>
      <c r="CA51" s="1" t="s">
        <v>838</v>
      </c>
      <c r="CE51" s="1" t="s">
        <v>379</v>
      </c>
      <c r="CF51" s="1" t="s">
        <v>2466</v>
      </c>
      <c r="CG51" s="1" t="s">
        <v>2468</v>
      </c>
      <c r="CL51" s="1" t="s">
        <v>513</v>
      </c>
    </row>
    <row r="52" spans="1:90" ht="15" customHeight="1">
      <c r="A52" s="59"/>
      <c r="B52" s="137"/>
      <c r="C52" s="1347"/>
      <c r="D52" s="606"/>
      <c r="E52" s="607"/>
      <c r="F52" s="608"/>
      <c r="G52" s="819" t="s">
        <v>66</v>
      </c>
      <c r="H52" s="819"/>
      <c r="I52" s="819"/>
      <c r="J52" s="819"/>
      <c r="K52" s="819"/>
      <c r="L52" s="820"/>
      <c r="M52" s="855" t="s">
        <v>774</v>
      </c>
      <c r="N52" s="856"/>
      <c r="O52" s="882"/>
      <c r="P52" s="874"/>
      <c r="Q52" s="875"/>
      <c r="R52" s="108" t="s">
        <v>146</v>
      </c>
      <c r="S52" s="874"/>
      <c r="T52" s="875"/>
      <c r="U52" s="107" t="s">
        <v>147</v>
      </c>
      <c r="V52" s="874"/>
      <c r="W52" s="875"/>
      <c r="X52" s="107" t="s">
        <v>148</v>
      </c>
      <c r="Y52" s="817"/>
      <c r="Z52" s="817"/>
      <c r="AA52" s="817"/>
      <c r="AB52" s="817"/>
      <c r="AC52" s="817"/>
      <c r="AD52" s="817"/>
      <c r="AE52" s="817"/>
      <c r="AF52" s="817"/>
      <c r="AG52" s="817"/>
      <c r="AH52" s="817"/>
      <c r="AI52" s="817"/>
      <c r="AJ52" s="817"/>
      <c r="AK52" s="817"/>
      <c r="AL52" s="817"/>
      <c r="AM52" s="818"/>
      <c r="AN52" s="61"/>
      <c r="AO52" s="1328"/>
      <c r="AP52" s="61"/>
      <c r="AR52" s="68"/>
      <c r="AS52" s="68"/>
      <c r="AT52" s="68"/>
      <c r="AU52" s="68"/>
      <c r="AV52" s="68"/>
      <c r="AW52" s="68"/>
      <c r="AX52" s="68"/>
      <c r="AY52" s="68"/>
      <c r="AZ52" s="68"/>
      <c r="BA52" s="68"/>
      <c r="BB52" s="68"/>
      <c r="BC52" s="68"/>
      <c r="BD52" s="68"/>
      <c r="BE52" s="68"/>
      <c r="BF52" s="68"/>
      <c r="BG52" s="68"/>
      <c r="BH52" s="68"/>
      <c r="BI52" s="68"/>
      <c r="BL52" s="7" t="str">
        <f>IF(M52="選択▼","",M52&amp;P52&amp;R52&amp;S52&amp;U52&amp;V52&amp;X52)</f>
        <v/>
      </c>
      <c r="BM52" s="35" t="str">
        <f>MID(P52,COLUMN()-64,1)</f>
        <v/>
      </c>
      <c r="BN52" s="35" t="str">
        <f>MID(P52,COLUMN()-64,1)</f>
        <v/>
      </c>
      <c r="BO52" s="35" t="str">
        <f>MID(S52,COLUMN()-66,1)</f>
        <v/>
      </c>
      <c r="BP52" s="35" t="str">
        <f>MID(S52,COLUMN()-66,1)</f>
        <v/>
      </c>
      <c r="BQ52" s="35" t="str">
        <f>MID(V52,COLUMN()-68,1)</f>
        <v/>
      </c>
      <c r="BR52" s="35" t="str">
        <f>MID(V52,COLUMN()-68,1)</f>
        <v/>
      </c>
      <c r="BS52" s="42" t="str">
        <f>IF(M52="平成","H",IF(M52="昭和","S",IF(M52="大正","T",IF(M52="明治","M",""))))</f>
        <v/>
      </c>
      <c r="CA52" s="1" t="s">
        <v>166</v>
      </c>
      <c r="CF52" s="1" t="s">
        <v>2467</v>
      </c>
      <c r="CG52" s="1" t="s">
        <v>2469</v>
      </c>
      <c r="CL52" s="1" t="s">
        <v>1818</v>
      </c>
    </row>
    <row r="53" spans="1:90" ht="15" customHeight="1" thickBot="1">
      <c r="A53" s="59"/>
      <c r="B53" s="143"/>
      <c r="C53" s="139"/>
      <c r="D53" s="144"/>
      <c r="E53" s="144"/>
      <c r="F53" s="144"/>
      <c r="G53" s="144"/>
      <c r="H53" s="144"/>
      <c r="I53" s="144"/>
      <c r="J53" s="144"/>
      <c r="K53" s="144"/>
      <c r="L53" s="144"/>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527" t="s">
        <v>1966</v>
      </c>
      <c r="AJ53" s="1527"/>
      <c r="AK53" s="1527"/>
      <c r="AL53" s="1527"/>
      <c r="AM53" s="1527"/>
      <c r="AN53" s="139"/>
      <c r="AO53" s="1329"/>
      <c r="AP53" s="61"/>
      <c r="CA53" s="1" t="s">
        <v>167</v>
      </c>
      <c r="CF53" s="1" t="s">
        <v>2468</v>
      </c>
      <c r="CG53" s="1" t="s">
        <v>2470</v>
      </c>
      <c r="CL53" s="1" t="s">
        <v>1819</v>
      </c>
    </row>
    <row r="54" spans="1:90" ht="15" customHeight="1" thickTop="1" thickBot="1">
      <c r="A54" s="59"/>
      <c r="B54" s="65"/>
      <c r="C54" s="65"/>
      <c r="D54" s="65"/>
      <c r="E54" s="65"/>
      <c r="F54" s="65"/>
      <c r="G54" s="59"/>
      <c r="H54" s="59"/>
      <c r="I54" s="59"/>
      <c r="J54" s="59"/>
      <c r="K54" s="59"/>
      <c r="L54" s="59"/>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CA54" s="1" t="s">
        <v>168</v>
      </c>
      <c r="CF54" s="1" t="s">
        <v>2469</v>
      </c>
      <c r="CG54" s="1" t="s">
        <v>2471</v>
      </c>
      <c r="CL54" s="1" t="s">
        <v>1820</v>
      </c>
    </row>
    <row r="55" spans="1:90" ht="15" customHeight="1" thickTop="1">
      <c r="A55" s="59"/>
      <c r="B55" s="145"/>
      <c r="C55" s="146"/>
      <c r="D55" s="146"/>
      <c r="E55" s="146"/>
      <c r="F55" s="146"/>
      <c r="G55" s="147"/>
      <c r="H55" s="147"/>
      <c r="I55" s="147"/>
      <c r="J55" s="147"/>
      <c r="K55" s="147"/>
      <c r="L55" s="147"/>
      <c r="M55" s="148"/>
      <c r="N55" s="148"/>
      <c r="O55" s="148"/>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231"/>
      <c r="AP55" s="61"/>
      <c r="AR55" s="1402" t="s">
        <v>1951</v>
      </c>
      <c r="AS55" s="1403"/>
      <c r="AT55" s="1403"/>
      <c r="AU55" s="1403"/>
      <c r="AV55" s="1403"/>
      <c r="AW55" s="1403"/>
      <c r="AX55" s="1403"/>
      <c r="AY55" s="1403"/>
      <c r="AZ55" s="1403"/>
      <c r="BA55" s="1403"/>
      <c r="BB55" s="1403"/>
      <c r="BC55" s="1403"/>
      <c r="BD55" s="1403"/>
      <c r="BE55" s="1403"/>
      <c r="BF55" s="1403"/>
      <c r="BG55" s="1403"/>
      <c r="BH55" s="1403"/>
      <c r="BI55" s="1404"/>
      <c r="CA55" s="1" t="s">
        <v>169</v>
      </c>
      <c r="CF55" s="1" t="s">
        <v>2470</v>
      </c>
      <c r="CG55" s="1" t="s">
        <v>2472</v>
      </c>
      <c r="CL55" s="1" t="s">
        <v>1821</v>
      </c>
    </row>
    <row r="56" spans="1:90" ht="15" customHeight="1">
      <c r="A56" s="59"/>
      <c r="B56" s="149"/>
      <c r="C56" s="1428" t="s">
        <v>839</v>
      </c>
      <c r="D56" s="1429"/>
      <c r="E56" s="1429"/>
      <c r="F56" s="1430"/>
      <c r="G56" s="1016" t="s">
        <v>4</v>
      </c>
      <c r="H56" s="1016"/>
      <c r="I56" s="1016"/>
      <c r="J56" s="1016"/>
      <c r="K56" s="1016"/>
      <c r="L56" s="1017"/>
      <c r="M56" s="945"/>
      <c r="N56" s="946"/>
      <c r="O56" s="946"/>
      <c r="P56" s="946"/>
      <c r="Q56" s="946"/>
      <c r="R56" s="946"/>
      <c r="S56" s="946"/>
      <c r="T56" s="946"/>
      <c r="U56" s="946"/>
      <c r="V56" s="947"/>
      <c r="W56" s="1019" t="s">
        <v>190</v>
      </c>
      <c r="X56" s="872"/>
      <c r="Y56" s="872"/>
      <c r="Z56" s="872"/>
      <c r="AA56" s="872"/>
      <c r="AB56" s="872"/>
      <c r="AC56" s="872"/>
      <c r="AD56" s="872"/>
      <c r="AE56" s="872"/>
      <c r="AF56" s="872"/>
      <c r="AG56" s="872"/>
      <c r="AH56" s="872"/>
      <c r="AI56" s="872"/>
      <c r="AJ56" s="872"/>
      <c r="AK56" s="872"/>
      <c r="AL56" s="872"/>
      <c r="AM56" s="873"/>
      <c r="AN56" s="61"/>
      <c r="AO56" s="232"/>
      <c r="AP56" s="61"/>
      <c r="AR56" s="1405"/>
      <c r="AS56" s="1406"/>
      <c r="AT56" s="1406"/>
      <c r="AU56" s="1406"/>
      <c r="AV56" s="1406"/>
      <c r="AW56" s="1406"/>
      <c r="AX56" s="1406"/>
      <c r="AY56" s="1406"/>
      <c r="AZ56" s="1406"/>
      <c r="BA56" s="1406"/>
      <c r="BB56" s="1406"/>
      <c r="BC56" s="1406"/>
      <c r="BD56" s="1406"/>
      <c r="BE56" s="1406"/>
      <c r="BF56" s="1406"/>
      <c r="BG56" s="1406"/>
      <c r="BH56" s="1406"/>
      <c r="BI56" s="1407"/>
      <c r="BL56" s="243">
        <f>M56</f>
        <v>0</v>
      </c>
      <c r="CA56" s="1" t="s">
        <v>170</v>
      </c>
      <c r="CF56" s="1" t="s">
        <v>2471</v>
      </c>
      <c r="CG56" s="1" t="s">
        <v>2473</v>
      </c>
      <c r="CL56" s="1" t="s">
        <v>1822</v>
      </c>
    </row>
    <row r="57" spans="1:90" ht="15" hidden="1" customHeight="1">
      <c r="A57" s="73"/>
      <c r="B57" s="149"/>
      <c r="C57" s="1422"/>
      <c r="D57" s="1423"/>
      <c r="E57" s="1423"/>
      <c r="F57" s="1424"/>
      <c r="G57" s="649" t="s">
        <v>1036</v>
      </c>
      <c r="H57" s="649"/>
      <c r="I57" s="649"/>
      <c r="J57" s="649"/>
      <c r="K57" s="649"/>
      <c r="L57" s="835"/>
      <c r="M57" s="961" t="s">
        <v>140</v>
      </c>
      <c r="N57" s="962"/>
      <c r="O57" s="963"/>
      <c r="P57" s="21" t="str">
        <f t="shared" ref="P57:AI57" si="15">MID($M$56,COLUMN()-15,1)</f>
        <v/>
      </c>
      <c r="Q57" s="21" t="str">
        <f t="shared" si="15"/>
        <v/>
      </c>
      <c r="R57" s="21" t="str">
        <f t="shared" si="15"/>
        <v/>
      </c>
      <c r="S57" s="21" t="str">
        <f t="shared" si="15"/>
        <v/>
      </c>
      <c r="T57" s="21" t="str">
        <f t="shared" si="15"/>
        <v/>
      </c>
      <c r="U57" s="21" t="str">
        <f t="shared" si="15"/>
        <v/>
      </c>
      <c r="V57" s="21" t="str">
        <f t="shared" si="15"/>
        <v/>
      </c>
      <c r="W57" s="21" t="str">
        <f t="shared" si="15"/>
        <v/>
      </c>
      <c r="X57" s="21" t="str">
        <f t="shared" si="15"/>
        <v/>
      </c>
      <c r="Y57" s="21" t="str">
        <f t="shared" si="15"/>
        <v/>
      </c>
      <c r="Z57" s="21" t="str">
        <f t="shared" si="15"/>
        <v/>
      </c>
      <c r="AA57" s="21" t="str">
        <f t="shared" si="15"/>
        <v/>
      </c>
      <c r="AB57" s="21" t="str">
        <f t="shared" si="15"/>
        <v/>
      </c>
      <c r="AC57" s="21" t="str">
        <f t="shared" si="15"/>
        <v/>
      </c>
      <c r="AD57" s="21" t="str">
        <f t="shared" si="15"/>
        <v/>
      </c>
      <c r="AE57" s="21" t="str">
        <f t="shared" si="15"/>
        <v/>
      </c>
      <c r="AF57" s="21" t="str">
        <f t="shared" si="15"/>
        <v/>
      </c>
      <c r="AG57" s="21" t="str">
        <f t="shared" si="15"/>
        <v/>
      </c>
      <c r="AH57" s="21" t="str">
        <f t="shared" si="15"/>
        <v/>
      </c>
      <c r="AI57" s="21" t="str">
        <f t="shared" si="15"/>
        <v/>
      </c>
      <c r="AJ57" s="744"/>
      <c r="AK57" s="859"/>
      <c r="AL57" s="859"/>
      <c r="AM57" s="860"/>
      <c r="AN57" s="61"/>
      <c r="AO57" s="232"/>
      <c r="AP57" s="61"/>
      <c r="AR57" s="429"/>
      <c r="BI57" s="430"/>
      <c r="CA57" s="1" t="s">
        <v>171</v>
      </c>
      <c r="CF57" s="1" t="s">
        <v>2472</v>
      </c>
      <c r="CG57" s="1" t="s">
        <v>2474</v>
      </c>
      <c r="CL57" s="1" t="s">
        <v>1823</v>
      </c>
    </row>
    <row r="58" spans="1:90" ht="15" customHeight="1">
      <c r="A58" s="59"/>
      <c r="B58" s="149"/>
      <c r="C58" s="1422"/>
      <c r="D58" s="1423"/>
      <c r="E58" s="1423"/>
      <c r="F58" s="1424"/>
      <c r="G58" s="649"/>
      <c r="H58" s="649"/>
      <c r="I58" s="649"/>
      <c r="J58" s="649"/>
      <c r="K58" s="649"/>
      <c r="L58" s="835"/>
      <c r="M58" s="1005"/>
      <c r="N58" s="1006"/>
      <c r="O58" s="1006"/>
      <c r="P58" s="1006"/>
      <c r="Q58" s="1006"/>
      <c r="R58" s="1006"/>
      <c r="S58" s="1006"/>
      <c r="T58" s="1006"/>
      <c r="U58" s="1006"/>
      <c r="V58" s="1006"/>
      <c r="W58" s="1006"/>
      <c r="X58" s="1006"/>
      <c r="Y58" s="1006"/>
      <c r="Z58" s="1007"/>
      <c r="AA58" s="872" t="s">
        <v>609</v>
      </c>
      <c r="AB58" s="872"/>
      <c r="AC58" s="872"/>
      <c r="AD58" s="872"/>
      <c r="AE58" s="872"/>
      <c r="AF58" s="872"/>
      <c r="AG58" s="872"/>
      <c r="AH58" s="872"/>
      <c r="AI58" s="872"/>
      <c r="AJ58" s="872"/>
      <c r="AK58" s="872"/>
      <c r="AL58" s="872"/>
      <c r="AM58" s="873"/>
      <c r="AN58" s="61"/>
      <c r="AO58" s="232"/>
      <c r="AP58" s="61"/>
      <c r="AR58" s="1408" t="s">
        <v>1960</v>
      </c>
      <c r="AS58" s="1409"/>
      <c r="AT58" s="1409"/>
      <c r="AU58" s="1409"/>
      <c r="AV58" s="1409"/>
      <c r="AW58" s="1409"/>
      <c r="AX58" s="1409"/>
      <c r="AY58" s="1409"/>
      <c r="AZ58" s="1409"/>
      <c r="BA58" s="1409"/>
      <c r="BB58" s="1409"/>
      <c r="BC58" s="1409"/>
      <c r="BD58" s="1409"/>
      <c r="BE58" s="1409"/>
      <c r="BF58" s="1409"/>
      <c r="BG58" s="1409"/>
      <c r="BH58" s="1409"/>
      <c r="BI58" s="1410"/>
      <c r="BL58" s="243">
        <f>M58</f>
        <v>0</v>
      </c>
      <c r="CA58" s="1" t="s">
        <v>172</v>
      </c>
      <c r="CF58" s="1" t="s">
        <v>2473</v>
      </c>
      <c r="CG58" s="1" t="s">
        <v>2475</v>
      </c>
      <c r="CL58" s="1" t="s">
        <v>1824</v>
      </c>
    </row>
    <row r="59" spans="1:90" ht="15" hidden="1" customHeight="1">
      <c r="A59" s="73"/>
      <c r="B59" s="149"/>
      <c r="C59" s="1422"/>
      <c r="D59" s="1423"/>
      <c r="E59" s="1423"/>
      <c r="F59" s="1424"/>
      <c r="G59" s="933"/>
      <c r="H59" s="933"/>
      <c r="I59" s="933"/>
      <c r="J59" s="933"/>
      <c r="K59" s="933"/>
      <c r="L59" s="934"/>
      <c r="M59" s="961" t="s">
        <v>140</v>
      </c>
      <c r="N59" s="962"/>
      <c r="O59" s="963"/>
      <c r="P59" s="21" t="str">
        <f t="shared" ref="P59:AI59" si="16">MID($M$58,COLUMN()-15,1)</f>
        <v/>
      </c>
      <c r="Q59" s="21" t="str">
        <f t="shared" si="16"/>
        <v/>
      </c>
      <c r="R59" s="21" t="str">
        <f t="shared" si="16"/>
        <v/>
      </c>
      <c r="S59" s="21" t="str">
        <f t="shared" si="16"/>
        <v/>
      </c>
      <c r="T59" s="21" t="str">
        <f t="shared" si="16"/>
        <v/>
      </c>
      <c r="U59" s="21" t="str">
        <f t="shared" si="16"/>
        <v/>
      </c>
      <c r="V59" s="21" t="str">
        <f t="shared" si="16"/>
        <v/>
      </c>
      <c r="W59" s="21" t="str">
        <f t="shared" si="16"/>
        <v/>
      </c>
      <c r="X59" s="21" t="str">
        <f t="shared" si="16"/>
        <v/>
      </c>
      <c r="Y59" s="21" t="str">
        <f t="shared" si="16"/>
        <v/>
      </c>
      <c r="Z59" s="21" t="str">
        <f t="shared" si="16"/>
        <v/>
      </c>
      <c r="AA59" s="21" t="str">
        <f t="shared" si="16"/>
        <v/>
      </c>
      <c r="AB59" s="21" t="str">
        <f t="shared" si="16"/>
        <v/>
      </c>
      <c r="AC59" s="21" t="str">
        <f t="shared" si="16"/>
        <v/>
      </c>
      <c r="AD59" s="21" t="str">
        <f t="shared" si="16"/>
        <v/>
      </c>
      <c r="AE59" s="21" t="str">
        <f t="shared" si="16"/>
        <v/>
      </c>
      <c r="AF59" s="21" t="str">
        <f t="shared" si="16"/>
        <v/>
      </c>
      <c r="AG59" s="21" t="str">
        <f t="shared" si="16"/>
        <v/>
      </c>
      <c r="AH59" s="21" t="str">
        <f t="shared" si="16"/>
        <v/>
      </c>
      <c r="AI59" s="21" t="str">
        <f t="shared" si="16"/>
        <v/>
      </c>
      <c r="AJ59" s="744"/>
      <c r="AK59" s="859"/>
      <c r="AL59" s="859"/>
      <c r="AM59" s="860"/>
      <c r="AN59" s="61"/>
      <c r="AO59" s="232"/>
      <c r="AP59" s="61"/>
      <c r="AR59" s="1411"/>
      <c r="AS59" s="1412"/>
      <c r="AT59" s="1412"/>
      <c r="AU59" s="1412"/>
      <c r="AV59" s="1412"/>
      <c r="AW59" s="1412"/>
      <c r="AX59" s="1412"/>
      <c r="AY59" s="1412"/>
      <c r="AZ59" s="1412"/>
      <c r="BA59" s="1412"/>
      <c r="BB59" s="1412"/>
      <c r="BC59" s="1412"/>
      <c r="BD59" s="1412"/>
      <c r="BE59" s="1412"/>
      <c r="BF59" s="1412"/>
      <c r="BG59" s="1412"/>
      <c r="BH59" s="1412"/>
      <c r="BI59" s="1413"/>
      <c r="CA59" s="1" t="s">
        <v>173</v>
      </c>
      <c r="CF59" s="1" t="s">
        <v>2474</v>
      </c>
      <c r="CG59" s="1" t="s">
        <v>2476</v>
      </c>
      <c r="CL59" s="1" t="s">
        <v>1825</v>
      </c>
    </row>
    <row r="60" spans="1:90" ht="15" customHeight="1">
      <c r="A60" s="59"/>
      <c r="B60" s="149"/>
      <c r="C60" s="1422"/>
      <c r="D60" s="1423"/>
      <c r="E60" s="1423"/>
      <c r="F60" s="1424"/>
      <c r="G60" s="819" t="s">
        <v>66</v>
      </c>
      <c r="H60" s="819"/>
      <c r="I60" s="819"/>
      <c r="J60" s="819"/>
      <c r="K60" s="819"/>
      <c r="L60" s="820"/>
      <c r="M60" s="855" t="s">
        <v>774</v>
      </c>
      <c r="N60" s="856"/>
      <c r="O60" s="856"/>
      <c r="P60" s="874"/>
      <c r="Q60" s="875"/>
      <c r="R60" s="108" t="s">
        <v>146</v>
      </c>
      <c r="S60" s="874"/>
      <c r="T60" s="875"/>
      <c r="U60" s="107" t="s">
        <v>147</v>
      </c>
      <c r="V60" s="874"/>
      <c r="W60" s="875"/>
      <c r="X60" s="107" t="s">
        <v>148</v>
      </c>
      <c r="Y60" s="817"/>
      <c r="Z60" s="817"/>
      <c r="AA60" s="817"/>
      <c r="AB60" s="817"/>
      <c r="AC60" s="817"/>
      <c r="AD60" s="817"/>
      <c r="AE60" s="817"/>
      <c r="AF60" s="817"/>
      <c r="AG60" s="817"/>
      <c r="AH60" s="817"/>
      <c r="AI60" s="817"/>
      <c r="AJ60" s="817"/>
      <c r="AK60" s="817"/>
      <c r="AL60" s="817"/>
      <c r="AM60" s="818"/>
      <c r="AN60" s="61"/>
      <c r="AO60" s="232"/>
      <c r="AP60" s="61"/>
      <c r="AR60" s="1414" t="s">
        <v>1952</v>
      </c>
      <c r="AS60" s="1415"/>
      <c r="AT60" s="1415"/>
      <c r="AU60" s="1415"/>
      <c r="AV60" s="1415"/>
      <c r="AW60" s="1415"/>
      <c r="AX60" s="1415"/>
      <c r="AY60" s="1415"/>
      <c r="AZ60" s="1415"/>
      <c r="BA60" s="1415"/>
      <c r="BB60" s="1415"/>
      <c r="BC60" s="1415"/>
      <c r="BD60" s="1415"/>
      <c r="BE60" s="1415"/>
      <c r="BF60" s="1415"/>
      <c r="BG60" s="1415"/>
      <c r="BH60" s="1415"/>
      <c r="BI60" s="1416"/>
      <c r="BL60" s="7" t="str">
        <f>IF(M60="選択▼","",M60&amp;P60&amp;R60&amp;S60&amp;U60&amp;V60&amp;X60)</f>
        <v/>
      </c>
      <c r="BM60" s="35" t="str">
        <f>MID(P60,COLUMN()-64,1)</f>
        <v/>
      </c>
      <c r="BN60" s="35" t="str">
        <f>MID(P60,COLUMN()-64,1)</f>
        <v/>
      </c>
      <c r="BO60" s="35" t="str">
        <f>MID(S60,COLUMN()-66,1)</f>
        <v/>
      </c>
      <c r="BP60" s="35" t="str">
        <f>MID(S60,COLUMN()-66,1)</f>
        <v/>
      </c>
      <c r="BQ60" s="35" t="str">
        <f>MID(V60,COLUMN()-68,1)</f>
        <v/>
      </c>
      <c r="BR60" s="35" t="str">
        <f>MID(V60,COLUMN()-68,1)</f>
        <v/>
      </c>
      <c r="BS60" s="42" t="str">
        <f>IF(★法人その他入力!M60="平成","H",IF(★法人その他入力!M60="昭和","S",IF(★法人その他入力!M60="大正","T",IF(★法人その他入力!M60="明治","M",""))))</f>
        <v/>
      </c>
      <c r="CA60" s="1" t="s">
        <v>1817</v>
      </c>
      <c r="CF60" s="1" t="s">
        <v>2475</v>
      </c>
      <c r="CG60" s="1" t="s">
        <v>2477</v>
      </c>
      <c r="CL60" s="1" t="s">
        <v>1826</v>
      </c>
    </row>
    <row r="61" spans="1:90" ht="15" customHeight="1">
      <c r="A61" s="59"/>
      <c r="B61" s="149"/>
      <c r="C61" s="1422"/>
      <c r="D61" s="1423"/>
      <c r="E61" s="1423"/>
      <c r="F61" s="1424"/>
      <c r="G61" s="603" t="s">
        <v>942</v>
      </c>
      <c r="H61" s="604"/>
      <c r="I61" s="604"/>
      <c r="J61" s="604"/>
      <c r="K61" s="604"/>
      <c r="L61" s="605"/>
      <c r="M61" s="922" t="s">
        <v>770</v>
      </c>
      <c r="N61" s="1104"/>
      <c r="O61" s="1104"/>
      <c r="P61" s="1104"/>
      <c r="Q61" s="1104"/>
      <c r="R61" s="806"/>
      <c r="S61" s="806"/>
      <c r="T61" s="806"/>
      <c r="U61" s="806"/>
      <c r="V61" s="807"/>
      <c r="W61" s="816"/>
      <c r="X61" s="817"/>
      <c r="Y61" s="817"/>
      <c r="Z61" s="817"/>
      <c r="AA61" s="817"/>
      <c r="AB61" s="817"/>
      <c r="AC61" s="817"/>
      <c r="AD61" s="817"/>
      <c r="AE61" s="817"/>
      <c r="AF61" s="817"/>
      <c r="AG61" s="817"/>
      <c r="AH61" s="817"/>
      <c r="AI61" s="817"/>
      <c r="AJ61" s="817"/>
      <c r="AK61" s="817"/>
      <c r="AL61" s="817"/>
      <c r="AM61" s="818"/>
      <c r="AN61" s="61"/>
      <c r="AO61" s="232"/>
      <c r="AP61" s="61"/>
      <c r="AR61" s="1414" t="s">
        <v>1954</v>
      </c>
      <c r="AS61" s="1415"/>
      <c r="AT61" s="1415"/>
      <c r="AU61" s="1415"/>
      <c r="AV61" s="1415"/>
      <c r="AW61" s="1415"/>
      <c r="AX61" s="1415"/>
      <c r="AY61" s="1415"/>
      <c r="AZ61" s="1415"/>
      <c r="BA61" s="1415"/>
      <c r="BB61" s="1415"/>
      <c r="BC61" s="1415"/>
      <c r="BD61" s="1415"/>
      <c r="BE61" s="1415"/>
      <c r="BF61" s="1415"/>
      <c r="BG61" s="1415"/>
      <c r="BH61" s="1415"/>
      <c r="BI61" s="1416"/>
      <c r="BL61" s="7" t="str">
        <f>IF(M61="選択　▼","",LEFT(M61,2))</f>
        <v/>
      </c>
      <c r="BM61" s="35" t="str">
        <f>MID($BL61,COLUMN()-64,1)</f>
        <v/>
      </c>
      <c r="BN61" s="35" t="str">
        <f>MID($BL61,COLUMN()-64,1)</f>
        <v/>
      </c>
      <c r="BP61" s="7" t="str">
        <f>IF(M61="選択　▼","",RIGHT(M61,LEN(M61)-(FIND("（",M61)-1)))</f>
        <v/>
      </c>
      <c r="CA61" s="1" t="s">
        <v>174</v>
      </c>
      <c r="CF61" s="1" t="s">
        <v>2476</v>
      </c>
      <c r="CG61" s="1" t="s">
        <v>2478</v>
      </c>
      <c r="CL61" s="1" t="s">
        <v>1827</v>
      </c>
    </row>
    <row r="62" spans="1:90" ht="15" customHeight="1" thickBot="1">
      <c r="A62" s="59"/>
      <c r="B62" s="149"/>
      <c r="C62" s="1425"/>
      <c r="D62" s="1426"/>
      <c r="E62" s="1426"/>
      <c r="F62" s="1427"/>
      <c r="G62" s="606"/>
      <c r="H62" s="607"/>
      <c r="I62" s="607"/>
      <c r="J62" s="607"/>
      <c r="K62" s="607"/>
      <c r="L62" s="608"/>
      <c r="M62" s="62" t="s">
        <v>7</v>
      </c>
      <c r="N62" s="1004"/>
      <c r="O62" s="1004"/>
      <c r="P62" s="1004"/>
      <c r="Q62" s="1004"/>
      <c r="R62" s="816" t="s">
        <v>6</v>
      </c>
      <c r="S62" s="817"/>
      <c r="T62" s="817"/>
      <c r="U62" s="817"/>
      <c r="V62" s="817"/>
      <c r="W62" s="817"/>
      <c r="X62" s="817"/>
      <c r="Y62" s="817"/>
      <c r="Z62" s="817"/>
      <c r="AA62" s="817"/>
      <c r="AB62" s="817"/>
      <c r="AC62" s="817"/>
      <c r="AD62" s="817"/>
      <c r="AE62" s="817"/>
      <c r="AF62" s="817"/>
      <c r="AG62" s="817"/>
      <c r="AH62" s="817"/>
      <c r="AI62" s="817"/>
      <c r="AJ62" s="817"/>
      <c r="AK62" s="817"/>
      <c r="AL62" s="817"/>
      <c r="AM62" s="818"/>
      <c r="AN62" s="61"/>
      <c r="AO62" s="232"/>
      <c r="AP62" s="61"/>
      <c r="AR62" s="1417" t="s">
        <v>1953</v>
      </c>
      <c r="AS62" s="1418"/>
      <c r="AT62" s="1418"/>
      <c r="AU62" s="1418"/>
      <c r="AV62" s="1418"/>
      <c r="AW62" s="1418"/>
      <c r="AX62" s="1418"/>
      <c r="AY62" s="1418"/>
      <c r="AZ62" s="1418"/>
      <c r="BA62" s="1418"/>
      <c r="BB62" s="1418"/>
      <c r="BC62" s="1418"/>
      <c r="BD62" s="1418"/>
      <c r="BE62" s="1418"/>
      <c r="BF62" s="1418"/>
      <c r="BG62" s="1418"/>
      <c r="BH62" s="1418"/>
      <c r="BI62" s="1419"/>
      <c r="BL62" s="7" t="str">
        <f>IF(N62="","",AB61&amp;"第"&amp;N62&amp;"号")</f>
        <v/>
      </c>
      <c r="BP62" s="56" t="str">
        <f>IF(N62="","",BP61&amp;M62&amp;N62&amp;R62)</f>
        <v/>
      </c>
      <c r="CA62" s="1" t="s">
        <v>175</v>
      </c>
      <c r="CF62" s="1" t="s">
        <v>2477</v>
      </c>
      <c r="CG62" s="1" t="s">
        <v>2479</v>
      </c>
      <c r="CL62" s="1" t="s">
        <v>1828</v>
      </c>
    </row>
    <row r="63" spans="1:90" ht="15" hidden="1" customHeight="1">
      <c r="A63" s="73"/>
      <c r="B63" s="149"/>
      <c r="C63" s="1422"/>
      <c r="D63" s="1423"/>
      <c r="E63" s="1423"/>
      <c r="F63" s="1424"/>
      <c r="G63" s="606"/>
      <c r="H63" s="607"/>
      <c r="I63" s="607"/>
      <c r="J63" s="607"/>
      <c r="K63" s="607"/>
      <c r="L63" s="608"/>
      <c r="M63" s="961" t="s">
        <v>140</v>
      </c>
      <c r="N63" s="962"/>
      <c r="O63" s="963"/>
      <c r="P63" s="21" t="str">
        <f>IF(M61="選択　▼","",MID($M$61,COLUMN()-15,1))</f>
        <v/>
      </c>
      <c r="Q63" s="21" t="str">
        <f>IF(M61="選択　▼","",MID($M$61,COLUMN()-15,1))</f>
        <v/>
      </c>
      <c r="R63" s="23" t="s">
        <v>143</v>
      </c>
      <c r="S63" s="21" t="str">
        <f t="shared" ref="S63:X63" si="17">MID($N$62,COLUMN()-18,1)</f>
        <v/>
      </c>
      <c r="T63" s="21" t="str">
        <f t="shared" si="17"/>
        <v/>
      </c>
      <c r="U63" s="21" t="str">
        <f t="shared" si="17"/>
        <v/>
      </c>
      <c r="V63" s="21" t="str">
        <f t="shared" si="17"/>
        <v/>
      </c>
      <c r="W63" s="21" t="str">
        <f t="shared" si="17"/>
        <v/>
      </c>
      <c r="X63" s="21" t="str">
        <f t="shared" si="17"/>
        <v/>
      </c>
      <c r="Y63" s="23" t="s">
        <v>143</v>
      </c>
      <c r="Z63" s="21" t="str">
        <f>MID(AJ62,COLUMN()-25,1)</f>
        <v/>
      </c>
      <c r="AA63" s="744"/>
      <c r="AB63" s="859"/>
      <c r="AC63" s="859"/>
      <c r="AD63" s="859"/>
      <c r="AE63" s="859"/>
      <c r="AF63" s="859"/>
      <c r="AG63" s="859"/>
      <c r="AH63" s="859"/>
      <c r="AI63" s="859"/>
      <c r="AJ63" s="859"/>
      <c r="AK63" s="859"/>
      <c r="AL63" s="859"/>
      <c r="AM63" s="860"/>
      <c r="AN63" s="61"/>
      <c r="AO63" s="232"/>
      <c r="AP63" s="61"/>
      <c r="BL63" s="6" t="str">
        <f>IF(N62="","","○")</f>
        <v/>
      </c>
      <c r="CA63" s="1" t="s">
        <v>176</v>
      </c>
      <c r="CF63" s="1" t="s">
        <v>2478</v>
      </c>
      <c r="CG63" s="1" t="s">
        <v>2480</v>
      </c>
      <c r="CL63" s="1" t="s">
        <v>1829</v>
      </c>
    </row>
    <row r="64" spans="1:90" ht="15" hidden="1" customHeight="1">
      <c r="A64" s="73"/>
      <c r="B64" s="149"/>
      <c r="C64" s="1422"/>
      <c r="D64" s="1423"/>
      <c r="E64" s="1423"/>
      <c r="F64" s="1424"/>
      <c r="G64" s="819" t="s">
        <v>446</v>
      </c>
      <c r="H64" s="819"/>
      <c r="I64" s="819"/>
      <c r="J64" s="819"/>
      <c r="K64" s="819"/>
      <c r="L64" s="819"/>
      <c r="M64" s="855"/>
      <c r="N64" s="856"/>
      <c r="O64" s="856"/>
      <c r="P64" s="882"/>
      <c r="Q64" s="816"/>
      <c r="R64" s="817"/>
      <c r="S64" s="817"/>
      <c r="T64" s="817"/>
      <c r="U64" s="817"/>
      <c r="V64" s="817"/>
      <c r="W64" s="817"/>
      <c r="X64" s="817"/>
      <c r="Y64" s="817"/>
      <c r="Z64" s="817"/>
      <c r="AA64" s="817"/>
      <c r="AB64" s="817"/>
      <c r="AC64" s="817"/>
      <c r="AD64" s="817"/>
      <c r="AE64" s="817"/>
      <c r="AF64" s="817"/>
      <c r="AG64" s="817"/>
      <c r="AH64" s="817"/>
      <c r="AI64" s="817"/>
      <c r="AJ64" s="817"/>
      <c r="AK64" s="817"/>
      <c r="AL64" s="817"/>
      <c r="AM64" s="818"/>
      <c r="AN64" s="61"/>
      <c r="AO64" s="232"/>
      <c r="AP64" s="61"/>
      <c r="BL64" s="7">
        <f>IF($M$64="選択　▼","",$M$64)</f>
        <v>0</v>
      </c>
      <c r="CA64" s="1" t="s">
        <v>177</v>
      </c>
      <c r="CF64" s="1" t="s">
        <v>2479</v>
      </c>
      <c r="CG64" s="1" t="s">
        <v>2481</v>
      </c>
      <c r="CL64" s="1" t="s">
        <v>1830</v>
      </c>
    </row>
    <row r="65" spans="1:90" ht="15" hidden="1" customHeight="1">
      <c r="A65" s="73"/>
      <c r="B65" s="149"/>
      <c r="C65" s="1422"/>
      <c r="D65" s="1423"/>
      <c r="E65" s="1423"/>
      <c r="F65" s="1424"/>
      <c r="G65" s="930" t="s">
        <v>639</v>
      </c>
      <c r="H65" s="930"/>
      <c r="I65" s="930"/>
      <c r="J65" s="930"/>
      <c r="K65" s="930"/>
      <c r="L65" s="931"/>
      <c r="M65" s="874"/>
      <c r="N65" s="875"/>
      <c r="O65" s="117" t="s">
        <v>65</v>
      </c>
      <c r="P65" s="874"/>
      <c r="Q65" s="998"/>
      <c r="R65" s="875"/>
      <c r="S65" s="816"/>
      <c r="T65" s="817"/>
      <c r="U65" s="817"/>
      <c r="V65" s="817"/>
      <c r="W65" s="817"/>
      <c r="X65" s="817"/>
      <c r="Y65" s="817"/>
      <c r="Z65" s="817"/>
      <c r="AA65" s="817"/>
      <c r="AB65" s="817"/>
      <c r="AC65" s="817"/>
      <c r="AD65" s="817"/>
      <c r="AE65" s="817"/>
      <c r="AF65" s="817"/>
      <c r="AG65" s="817"/>
      <c r="AH65" s="817"/>
      <c r="AI65" s="817"/>
      <c r="AJ65" s="817"/>
      <c r="AK65" s="817"/>
      <c r="AL65" s="817"/>
      <c r="AM65" s="818"/>
      <c r="AN65" s="61"/>
      <c r="AO65" s="232"/>
      <c r="AP65" s="61"/>
      <c r="AR65" s="1520" t="s">
        <v>1955</v>
      </c>
      <c r="AS65" s="1520"/>
      <c r="AT65" s="1520"/>
      <c r="AU65" s="1520"/>
      <c r="AV65" s="1520"/>
      <c r="AW65" s="1520"/>
      <c r="AX65" s="1520"/>
      <c r="AY65" s="1520"/>
      <c r="AZ65" s="1520"/>
      <c r="BA65" s="1520"/>
      <c r="BB65" s="1520"/>
      <c r="BC65" s="1520"/>
      <c r="BD65" s="1520"/>
      <c r="BE65" s="1520"/>
      <c r="BF65" s="1520"/>
      <c r="BG65" s="1520"/>
      <c r="BH65" s="1520"/>
      <c r="BI65" s="1520"/>
      <c r="BL65" s="7" t="str">
        <f>IF(M65="","",M65&amp;O65&amp;P65)</f>
        <v/>
      </c>
      <c r="CA65" s="1" t="s">
        <v>178</v>
      </c>
      <c r="CF65" s="1" t="s">
        <v>2480</v>
      </c>
      <c r="CG65" s="1" t="s">
        <v>2482</v>
      </c>
      <c r="CL65" s="1" t="s">
        <v>1831</v>
      </c>
    </row>
    <row r="66" spans="1:90" ht="15" hidden="1" customHeight="1">
      <c r="A66" s="73"/>
      <c r="B66" s="149"/>
      <c r="C66" s="1422"/>
      <c r="D66" s="1423"/>
      <c r="E66" s="1423"/>
      <c r="F66" s="1424"/>
      <c r="G66" s="819" t="s">
        <v>1038</v>
      </c>
      <c r="H66" s="819"/>
      <c r="I66" s="819"/>
      <c r="J66" s="819"/>
      <c r="K66" s="819"/>
      <c r="L66" s="820"/>
      <c r="M66" s="1124"/>
      <c r="N66" s="1118"/>
      <c r="O66" s="1118"/>
      <c r="P66" s="1118"/>
      <c r="Q66" s="1118"/>
      <c r="R66" s="1118"/>
      <c r="S66" s="1118"/>
      <c r="T66" s="1118"/>
      <c r="U66" s="1118"/>
      <c r="V66" s="1118"/>
      <c r="W66" s="1118"/>
      <c r="X66" s="1118"/>
      <c r="Y66" s="1118"/>
      <c r="Z66" s="1118"/>
      <c r="AA66" s="1118"/>
      <c r="AB66" s="1431"/>
      <c r="AC66" s="1524" t="s">
        <v>1037</v>
      </c>
      <c r="AD66" s="981"/>
      <c r="AE66" s="981"/>
      <c r="AF66" s="981"/>
      <c r="AG66" s="981"/>
      <c r="AH66" s="981"/>
      <c r="AI66" s="981"/>
      <c r="AJ66" s="981"/>
      <c r="AK66" s="981"/>
      <c r="AL66" s="981"/>
      <c r="AM66" s="982"/>
      <c r="AN66" s="61"/>
      <c r="AO66" s="232"/>
      <c r="AP66" s="61"/>
      <c r="AR66" s="1520"/>
      <c r="AS66" s="1520"/>
      <c r="AT66" s="1520"/>
      <c r="AU66" s="1520"/>
      <c r="AV66" s="1520"/>
      <c r="AW66" s="1520"/>
      <c r="AX66" s="1520"/>
      <c r="AY66" s="1520"/>
      <c r="AZ66" s="1520"/>
      <c r="BA66" s="1520"/>
      <c r="BB66" s="1520"/>
      <c r="BC66" s="1520"/>
      <c r="BD66" s="1520"/>
      <c r="BE66" s="1520"/>
      <c r="BF66" s="1520"/>
      <c r="BG66" s="1520"/>
      <c r="BH66" s="1520"/>
      <c r="BI66" s="1520"/>
      <c r="BL66" s="7" t="str">
        <f>IF(M66="","",M66&amp;O66&amp;P66)</f>
        <v/>
      </c>
      <c r="CF66" s="1" t="s">
        <v>2481</v>
      </c>
      <c r="CG66" s="1" t="s">
        <v>2483</v>
      </c>
      <c r="CL66" s="1" t="s">
        <v>1832</v>
      </c>
    </row>
    <row r="67" spans="1:90" ht="15" hidden="1" customHeight="1">
      <c r="A67" s="73"/>
      <c r="B67" s="149"/>
      <c r="C67" s="1425"/>
      <c r="D67" s="1426"/>
      <c r="E67" s="1426"/>
      <c r="F67" s="1427"/>
      <c r="G67" s="819" t="s">
        <v>569</v>
      </c>
      <c r="H67" s="819"/>
      <c r="I67" s="819"/>
      <c r="J67" s="819"/>
      <c r="K67" s="819"/>
      <c r="L67" s="820"/>
      <c r="M67" s="1061"/>
      <c r="N67" s="1061"/>
      <c r="O67" s="110" t="s">
        <v>143</v>
      </c>
      <c r="P67" s="1061"/>
      <c r="Q67" s="1061"/>
      <c r="R67" s="1061"/>
      <c r="S67" s="110" t="s">
        <v>143</v>
      </c>
      <c r="T67" s="1061"/>
      <c r="U67" s="1061"/>
      <c r="V67" s="1061"/>
      <c r="W67" s="816"/>
      <c r="X67" s="817"/>
      <c r="Y67" s="817"/>
      <c r="Z67" s="817"/>
      <c r="AA67" s="817"/>
      <c r="AB67" s="817"/>
      <c r="AC67" s="817"/>
      <c r="AD67" s="817"/>
      <c r="AE67" s="817"/>
      <c r="AF67" s="817"/>
      <c r="AG67" s="817"/>
      <c r="AH67" s="817"/>
      <c r="AI67" s="817"/>
      <c r="AJ67" s="817"/>
      <c r="AK67" s="817"/>
      <c r="AL67" s="817"/>
      <c r="AM67" s="818"/>
      <c r="AN67" s="61"/>
      <c r="AO67" s="232"/>
      <c r="AP67" s="61"/>
      <c r="AR67" s="1520"/>
      <c r="AS67" s="1520"/>
      <c r="AT67" s="1520"/>
      <c r="AU67" s="1520"/>
      <c r="AV67" s="1520"/>
      <c r="AW67" s="1520"/>
      <c r="AX67" s="1520"/>
      <c r="AY67" s="1520"/>
      <c r="AZ67" s="1520"/>
      <c r="BA67" s="1520"/>
      <c r="BB67" s="1520"/>
      <c r="BC67" s="1520"/>
      <c r="BD67" s="1520"/>
      <c r="BE67" s="1520"/>
      <c r="BF67" s="1520"/>
      <c r="BG67" s="1520"/>
      <c r="BH67" s="1520"/>
      <c r="BI67" s="1520"/>
      <c r="BL67" s="7" t="str">
        <f>IF(T67="","",M67&amp;O67&amp;P67&amp;S67&amp;T67)</f>
        <v/>
      </c>
      <c r="CF67" s="1" t="s">
        <v>2482</v>
      </c>
    </row>
    <row r="68" spans="1:90" ht="15" customHeight="1" thickBot="1">
      <c r="A68" s="59"/>
      <c r="B68" s="150"/>
      <c r="C68" s="242"/>
      <c r="D68" s="242"/>
      <c r="E68" s="242"/>
      <c r="F68" s="242"/>
      <c r="G68" s="242"/>
      <c r="H68" s="242"/>
      <c r="I68" s="242"/>
      <c r="J68" s="242"/>
      <c r="K68" s="242"/>
      <c r="L68" s="242"/>
      <c r="M68" s="151"/>
      <c r="N68" s="151"/>
      <c r="O68" s="151"/>
      <c r="P68" s="152"/>
      <c r="Q68" s="152"/>
      <c r="R68" s="153"/>
      <c r="S68" s="152"/>
      <c r="T68" s="152"/>
      <c r="U68" s="152"/>
      <c r="V68" s="152"/>
      <c r="W68" s="152"/>
      <c r="X68" s="152"/>
      <c r="Y68" s="153"/>
      <c r="Z68" s="152"/>
      <c r="AA68" s="154"/>
      <c r="AB68" s="154"/>
      <c r="AC68" s="154"/>
      <c r="AD68" s="154"/>
      <c r="AE68" s="154"/>
      <c r="AF68" s="154"/>
      <c r="AG68" s="154"/>
      <c r="AH68" s="154"/>
      <c r="AI68" s="1155" t="s">
        <v>1966</v>
      </c>
      <c r="AJ68" s="1155"/>
      <c r="AK68" s="1155"/>
      <c r="AL68" s="1155"/>
      <c r="AM68" s="1155"/>
      <c r="AN68" s="154"/>
      <c r="AO68" s="233"/>
      <c r="AP68" s="61"/>
      <c r="CF68" s="1" t="s">
        <v>2483</v>
      </c>
      <c r="CG68" s="1" t="s">
        <v>601</v>
      </c>
    </row>
    <row r="69" spans="1:90" ht="15" customHeight="1" thickTop="1" thickBot="1">
      <c r="A69" s="59"/>
      <c r="B69" s="65"/>
      <c r="C69" s="65"/>
      <c r="D69" s="65"/>
      <c r="E69" s="65"/>
      <c r="F69" s="65"/>
      <c r="G69" s="59"/>
      <c r="H69" s="59"/>
      <c r="I69" s="59"/>
      <c r="J69" s="59"/>
      <c r="K69" s="59"/>
      <c r="L69" s="59"/>
      <c r="M69" s="61"/>
      <c r="N69" s="61"/>
      <c r="O69" s="61"/>
      <c r="P69" s="61"/>
      <c r="Q69" s="61"/>
      <c r="R69" s="61"/>
      <c r="S69" s="61"/>
      <c r="T69" s="61"/>
      <c r="U69" s="61"/>
      <c r="V69" s="61"/>
      <c r="W69" s="61"/>
      <c r="X69" s="61"/>
      <c r="Y69" s="61"/>
      <c r="Z69" s="61"/>
      <c r="AA69" s="61"/>
      <c r="AB69" s="61"/>
      <c r="AC69" s="61"/>
      <c r="AD69" s="61"/>
      <c r="AE69" s="61"/>
      <c r="AF69" s="61"/>
      <c r="AG69" s="61"/>
      <c r="AH69" s="61"/>
      <c r="AI69" s="65"/>
      <c r="AJ69" s="65"/>
      <c r="AK69" s="65"/>
      <c r="AL69" s="65"/>
      <c r="AM69" s="65"/>
      <c r="AN69" s="61"/>
      <c r="AO69" s="61"/>
      <c r="AP69" s="61"/>
      <c r="CF69" s="1" t="s">
        <v>4345</v>
      </c>
      <c r="CG69" s="1" t="s">
        <v>2485</v>
      </c>
    </row>
    <row r="70" spans="1:90" ht="15" customHeight="1" thickTop="1">
      <c r="A70" s="59"/>
      <c r="B70" s="155"/>
      <c r="C70" s="156"/>
      <c r="D70" s="157"/>
      <c r="E70" s="157"/>
      <c r="F70" s="157"/>
      <c r="G70" s="157"/>
      <c r="H70" s="157"/>
      <c r="I70" s="157"/>
      <c r="J70" s="157"/>
      <c r="K70" s="157"/>
      <c r="L70" s="157"/>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77"/>
      <c r="AP70" s="61"/>
      <c r="AR70" s="1402" t="s">
        <v>1951</v>
      </c>
      <c r="AS70" s="1403"/>
      <c r="AT70" s="1403"/>
      <c r="AU70" s="1403"/>
      <c r="AV70" s="1403"/>
      <c r="AW70" s="1403"/>
      <c r="AX70" s="1403"/>
      <c r="AY70" s="1403"/>
      <c r="AZ70" s="1403"/>
      <c r="BA70" s="1403"/>
      <c r="BB70" s="1403"/>
      <c r="BC70" s="1403"/>
      <c r="BD70" s="1403"/>
      <c r="BE70" s="1403"/>
      <c r="BF70" s="1403"/>
      <c r="BG70" s="1403"/>
      <c r="BH70" s="1403"/>
      <c r="BI70" s="1404"/>
      <c r="CF70" s="1" t="s">
        <v>601</v>
      </c>
      <c r="CG70" s="1" t="s">
        <v>2486</v>
      </c>
    </row>
    <row r="71" spans="1:90" ht="15" customHeight="1">
      <c r="A71" s="59"/>
      <c r="B71" s="129"/>
      <c r="C71" s="1345" t="s">
        <v>403</v>
      </c>
      <c r="D71" s="603" t="s">
        <v>395</v>
      </c>
      <c r="E71" s="604"/>
      <c r="F71" s="604"/>
      <c r="G71" s="1015" t="s">
        <v>4</v>
      </c>
      <c r="H71" s="1016"/>
      <c r="I71" s="1016"/>
      <c r="J71" s="1016"/>
      <c r="K71" s="1016"/>
      <c r="L71" s="1017"/>
      <c r="M71" s="945"/>
      <c r="N71" s="946"/>
      <c r="O71" s="946"/>
      <c r="P71" s="946"/>
      <c r="Q71" s="946"/>
      <c r="R71" s="946"/>
      <c r="S71" s="946"/>
      <c r="T71" s="946"/>
      <c r="U71" s="946"/>
      <c r="V71" s="947"/>
      <c r="W71" s="1019" t="s">
        <v>190</v>
      </c>
      <c r="X71" s="872"/>
      <c r="Y71" s="872"/>
      <c r="Z71" s="872"/>
      <c r="AA71" s="872"/>
      <c r="AB71" s="872"/>
      <c r="AC71" s="872"/>
      <c r="AD71" s="872"/>
      <c r="AE71" s="872"/>
      <c r="AF71" s="872"/>
      <c r="AG71" s="872"/>
      <c r="AH71" s="872"/>
      <c r="AI71" s="872"/>
      <c r="AJ71" s="872"/>
      <c r="AK71" s="872"/>
      <c r="AL71" s="872"/>
      <c r="AM71" s="873"/>
      <c r="AN71" s="61"/>
      <c r="AO71" s="133"/>
      <c r="AP71" s="61"/>
      <c r="AR71" s="1405"/>
      <c r="AS71" s="1406"/>
      <c r="AT71" s="1406"/>
      <c r="AU71" s="1406"/>
      <c r="AV71" s="1406"/>
      <c r="AW71" s="1406"/>
      <c r="AX71" s="1406"/>
      <c r="AY71" s="1406"/>
      <c r="AZ71" s="1406"/>
      <c r="BA71" s="1406"/>
      <c r="BB71" s="1406"/>
      <c r="BC71" s="1406"/>
      <c r="BD71" s="1406"/>
      <c r="BE71" s="1406"/>
      <c r="BF71" s="1406"/>
      <c r="BG71" s="1406"/>
      <c r="BH71" s="1406"/>
      <c r="BI71" s="1407"/>
      <c r="CF71" s="1" t="s">
        <v>2485</v>
      </c>
      <c r="CG71" s="1" t="s">
        <v>2487</v>
      </c>
    </row>
    <row r="72" spans="1:90" ht="15" hidden="1" customHeight="1">
      <c r="A72" s="73"/>
      <c r="B72" s="129"/>
      <c r="C72" s="1346"/>
      <c r="D72" s="821"/>
      <c r="E72" s="948"/>
      <c r="F72" s="948"/>
      <c r="G72" s="834" t="s">
        <v>383</v>
      </c>
      <c r="H72" s="649"/>
      <c r="I72" s="649"/>
      <c r="J72" s="649"/>
      <c r="K72" s="649"/>
      <c r="L72" s="835"/>
      <c r="M72" s="961" t="s">
        <v>140</v>
      </c>
      <c r="N72" s="962"/>
      <c r="O72" s="963"/>
      <c r="P72" s="21" t="str">
        <f>MID($M$71,COLUMN()-15,1)</f>
        <v/>
      </c>
      <c r="Q72" s="21" t="str">
        <f t="shared" ref="Q72:AI72" si="18">MID($M$71,COLUMN()-15,1)</f>
        <v/>
      </c>
      <c r="R72" s="21" t="str">
        <f t="shared" si="18"/>
        <v/>
      </c>
      <c r="S72" s="21" t="str">
        <f t="shared" si="18"/>
        <v/>
      </c>
      <c r="T72" s="21" t="str">
        <f t="shared" si="18"/>
        <v/>
      </c>
      <c r="U72" s="21" t="str">
        <f t="shared" si="18"/>
        <v/>
      </c>
      <c r="V72" s="21" t="str">
        <f t="shared" si="18"/>
        <v/>
      </c>
      <c r="W72" s="21" t="str">
        <f t="shared" si="18"/>
        <v/>
      </c>
      <c r="X72" s="21" t="str">
        <f t="shared" si="18"/>
        <v/>
      </c>
      <c r="Y72" s="21" t="str">
        <f t="shared" si="18"/>
        <v/>
      </c>
      <c r="Z72" s="21" t="str">
        <f t="shared" si="18"/>
        <v/>
      </c>
      <c r="AA72" s="21" t="str">
        <f t="shared" si="18"/>
        <v/>
      </c>
      <c r="AB72" s="21" t="str">
        <f t="shared" si="18"/>
        <v/>
      </c>
      <c r="AC72" s="21" t="str">
        <f t="shared" si="18"/>
        <v/>
      </c>
      <c r="AD72" s="21" t="str">
        <f t="shared" si="18"/>
        <v/>
      </c>
      <c r="AE72" s="21" t="str">
        <f t="shared" si="18"/>
        <v/>
      </c>
      <c r="AF72" s="21" t="str">
        <f t="shared" si="18"/>
        <v/>
      </c>
      <c r="AG72" s="21" t="str">
        <f t="shared" si="18"/>
        <v/>
      </c>
      <c r="AH72" s="21" t="str">
        <f t="shared" si="18"/>
        <v/>
      </c>
      <c r="AI72" s="21" t="str">
        <f t="shared" si="18"/>
        <v/>
      </c>
      <c r="AJ72" s="744"/>
      <c r="AK72" s="859"/>
      <c r="AL72" s="859"/>
      <c r="AM72" s="860"/>
      <c r="AN72" s="61"/>
      <c r="AO72" s="133"/>
      <c r="AP72" s="61"/>
      <c r="AR72" s="429"/>
      <c r="BI72" s="430"/>
      <c r="CF72" s="1" t="s">
        <v>2486</v>
      </c>
      <c r="CG72" s="1" t="s">
        <v>2488</v>
      </c>
    </row>
    <row r="73" spans="1:90" ht="15" customHeight="1">
      <c r="A73" s="59"/>
      <c r="B73" s="129"/>
      <c r="C73" s="1346"/>
      <c r="D73" s="821"/>
      <c r="E73" s="948"/>
      <c r="F73" s="948"/>
      <c r="G73" s="834"/>
      <c r="H73" s="649"/>
      <c r="I73" s="649"/>
      <c r="J73" s="649"/>
      <c r="K73" s="649"/>
      <c r="L73" s="835"/>
      <c r="M73" s="1005"/>
      <c r="N73" s="1006"/>
      <c r="O73" s="1006"/>
      <c r="P73" s="1006"/>
      <c r="Q73" s="1006"/>
      <c r="R73" s="1006"/>
      <c r="S73" s="1006"/>
      <c r="T73" s="1006"/>
      <c r="U73" s="1006"/>
      <c r="V73" s="1006"/>
      <c r="W73" s="1006"/>
      <c r="X73" s="1006"/>
      <c r="Y73" s="1006"/>
      <c r="Z73" s="1007"/>
      <c r="AA73" s="872" t="s">
        <v>609</v>
      </c>
      <c r="AB73" s="872"/>
      <c r="AC73" s="872"/>
      <c r="AD73" s="872"/>
      <c r="AE73" s="872"/>
      <c r="AF73" s="872"/>
      <c r="AG73" s="872"/>
      <c r="AH73" s="872"/>
      <c r="AI73" s="872"/>
      <c r="AJ73" s="872"/>
      <c r="AK73" s="872"/>
      <c r="AL73" s="872"/>
      <c r="AM73" s="873"/>
      <c r="AN73" s="61"/>
      <c r="AO73" s="133"/>
      <c r="AP73" s="61"/>
      <c r="AR73" s="1408" t="s">
        <v>1956</v>
      </c>
      <c r="AS73" s="1409"/>
      <c r="AT73" s="1409"/>
      <c r="AU73" s="1409"/>
      <c r="AV73" s="1409"/>
      <c r="AW73" s="1409"/>
      <c r="AX73" s="1409"/>
      <c r="AY73" s="1409"/>
      <c r="AZ73" s="1409"/>
      <c r="BA73" s="1409"/>
      <c r="BB73" s="1409"/>
      <c r="BC73" s="1409"/>
      <c r="BD73" s="1409"/>
      <c r="BE73" s="1409"/>
      <c r="BF73" s="1409"/>
      <c r="BG73" s="1409"/>
      <c r="BH73" s="1409"/>
      <c r="BI73" s="1410"/>
      <c r="CF73" s="1" t="s">
        <v>2487</v>
      </c>
      <c r="CG73" s="1" t="s">
        <v>2489</v>
      </c>
    </row>
    <row r="74" spans="1:90" ht="15" hidden="1" customHeight="1">
      <c r="A74" s="73"/>
      <c r="B74" s="129"/>
      <c r="C74" s="1346"/>
      <c r="D74" s="821"/>
      <c r="E74" s="948"/>
      <c r="F74" s="948"/>
      <c r="G74" s="932"/>
      <c r="H74" s="933"/>
      <c r="I74" s="933"/>
      <c r="J74" s="933"/>
      <c r="K74" s="933"/>
      <c r="L74" s="934"/>
      <c r="M74" s="961" t="s">
        <v>140</v>
      </c>
      <c r="N74" s="962"/>
      <c r="O74" s="963"/>
      <c r="P74" s="21" t="str">
        <f>MID($M$73,COLUMN()-15,1)</f>
        <v/>
      </c>
      <c r="Q74" s="21" t="str">
        <f t="shared" ref="Q74:AI74" si="19">MID($M$73,COLUMN()-15,1)</f>
        <v/>
      </c>
      <c r="R74" s="21" t="str">
        <f t="shared" si="19"/>
        <v/>
      </c>
      <c r="S74" s="21" t="str">
        <f t="shared" si="19"/>
        <v/>
      </c>
      <c r="T74" s="21" t="str">
        <f t="shared" si="19"/>
        <v/>
      </c>
      <c r="U74" s="21" t="str">
        <f t="shared" si="19"/>
        <v/>
      </c>
      <c r="V74" s="21" t="str">
        <f t="shared" si="19"/>
        <v/>
      </c>
      <c r="W74" s="21" t="str">
        <f t="shared" si="19"/>
        <v/>
      </c>
      <c r="X74" s="21" t="str">
        <f t="shared" si="19"/>
        <v/>
      </c>
      <c r="Y74" s="21" t="str">
        <f t="shared" si="19"/>
        <v/>
      </c>
      <c r="Z74" s="21" t="str">
        <f t="shared" si="19"/>
        <v/>
      </c>
      <c r="AA74" s="21" t="str">
        <f t="shared" si="19"/>
        <v/>
      </c>
      <c r="AB74" s="21" t="str">
        <f t="shared" si="19"/>
        <v/>
      </c>
      <c r="AC74" s="21" t="str">
        <f t="shared" si="19"/>
        <v/>
      </c>
      <c r="AD74" s="21" t="str">
        <f t="shared" si="19"/>
        <v/>
      </c>
      <c r="AE74" s="21" t="str">
        <f t="shared" si="19"/>
        <v/>
      </c>
      <c r="AF74" s="21" t="str">
        <f t="shared" si="19"/>
        <v/>
      </c>
      <c r="AG74" s="21" t="str">
        <f t="shared" si="19"/>
        <v/>
      </c>
      <c r="AH74" s="21" t="str">
        <f t="shared" si="19"/>
        <v/>
      </c>
      <c r="AI74" s="21" t="str">
        <f t="shared" si="19"/>
        <v/>
      </c>
      <c r="AJ74" s="744"/>
      <c r="AK74" s="859"/>
      <c r="AL74" s="859"/>
      <c r="AM74" s="860"/>
      <c r="AN74" s="61"/>
      <c r="AO74" s="133"/>
      <c r="AP74" s="61"/>
      <c r="AR74" s="1411"/>
      <c r="AS74" s="1412"/>
      <c r="AT74" s="1412"/>
      <c r="AU74" s="1412"/>
      <c r="AV74" s="1412"/>
      <c r="AW74" s="1412"/>
      <c r="AX74" s="1412"/>
      <c r="AY74" s="1412"/>
      <c r="AZ74" s="1412"/>
      <c r="BA74" s="1412"/>
      <c r="BB74" s="1412"/>
      <c r="BC74" s="1412"/>
      <c r="BD74" s="1412"/>
      <c r="BE74" s="1412"/>
      <c r="BF74" s="1412"/>
      <c r="BG74" s="1412"/>
      <c r="BH74" s="1412"/>
      <c r="BI74" s="1413"/>
      <c r="CF74" s="1" t="s">
        <v>2488</v>
      </c>
      <c r="CG74" s="1" t="s">
        <v>2490</v>
      </c>
    </row>
    <row r="75" spans="1:90" ht="15" customHeight="1">
      <c r="A75" s="59"/>
      <c r="B75" s="129"/>
      <c r="C75" s="1346"/>
      <c r="D75" s="821"/>
      <c r="E75" s="948"/>
      <c r="F75" s="948"/>
      <c r="G75" s="603" t="s">
        <v>942</v>
      </c>
      <c r="H75" s="604"/>
      <c r="I75" s="604"/>
      <c r="J75" s="604"/>
      <c r="K75" s="604"/>
      <c r="L75" s="605"/>
      <c r="M75" s="922" t="s">
        <v>770</v>
      </c>
      <c r="N75" s="1104"/>
      <c r="O75" s="1104"/>
      <c r="P75" s="1104"/>
      <c r="Q75" s="1104"/>
      <c r="R75" s="806"/>
      <c r="S75" s="806"/>
      <c r="T75" s="806"/>
      <c r="U75" s="806"/>
      <c r="V75" s="807"/>
      <c r="W75" s="1214"/>
      <c r="X75" s="1116"/>
      <c r="Y75" s="1116"/>
      <c r="Z75" s="1116"/>
      <c r="AA75" s="1116"/>
      <c r="AB75" s="1116"/>
      <c r="AC75" s="1116"/>
      <c r="AD75" s="1116"/>
      <c r="AE75" s="1116"/>
      <c r="AF75" s="1116"/>
      <c r="AG75" s="1116"/>
      <c r="AH75" s="1116"/>
      <c r="AI75" s="1116"/>
      <c r="AJ75" s="1116"/>
      <c r="AK75" s="1116"/>
      <c r="AL75" s="1116"/>
      <c r="AM75" s="1117"/>
      <c r="AN75" s="61"/>
      <c r="AO75" s="133"/>
      <c r="AP75" s="61"/>
      <c r="AR75" s="1414" t="s">
        <v>1959</v>
      </c>
      <c r="AS75" s="1415"/>
      <c r="AT75" s="1415"/>
      <c r="AU75" s="1415"/>
      <c r="AV75" s="1415"/>
      <c r="AW75" s="1415"/>
      <c r="AX75" s="1415"/>
      <c r="AY75" s="1415"/>
      <c r="AZ75" s="1415"/>
      <c r="BA75" s="1415"/>
      <c r="BB75" s="1415"/>
      <c r="BC75" s="1415"/>
      <c r="BD75" s="1415"/>
      <c r="BE75" s="1415"/>
      <c r="BF75" s="1415"/>
      <c r="BG75" s="1415"/>
      <c r="BH75" s="1415"/>
      <c r="BI75" s="1416"/>
      <c r="BL75" s="7" t="str">
        <f>IF(M75="選択　▼","",LEFT(M75,2))</f>
        <v/>
      </c>
      <c r="BM75" s="35" t="str">
        <f>MID($BL75,COLUMN()-64,1)</f>
        <v/>
      </c>
      <c r="BN75" s="35" t="str">
        <f>MID($BL75,COLUMN()-64,1)</f>
        <v/>
      </c>
      <c r="BO75" s="7" t="str">
        <f>IF(M75="選択　▼","",RIGHT(M75,LEN(M75)-(FIND("（",M75)-1)))</f>
        <v/>
      </c>
      <c r="CF75" s="1" t="s">
        <v>2489</v>
      </c>
      <c r="CG75" s="1" t="s">
        <v>2491</v>
      </c>
    </row>
    <row r="76" spans="1:90" ht="15" customHeight="1">
      <c r="A76" s="59"/>
      <c r="B76" s="129"/>
      <c r="C76" s="1346"/>
      <c r="D76" s="821"/>
      <c r="E76" s="948"/>
      <c r="F76" s="948"/>
      <c r="G76" s="821"/>
      <c r="H76" s="948"/>
      <c r="I76" s="948"/>
      <c r="J76" s="948"/>
      <c r="K76" s="948"/>
      <c r="L76" s="822"/>
      <c r="M76" s="62" t="s">
        <v>7</v>
      </c>
      <c r="N76" s="1004"/>
      <c r="O76" s="1004"/>
      <c r="P76" s="1004"/>
      <c r="Q76" s="1004"/>
      <c r="R76" s="816" t="s">
        <v>6</v>
      </c>
      <c r="S76" s="817"/>
      <c r="T76" s="817"/>
      <c r="U76" s="341"/>
      <c r="V76" s="935" t="s">
        <v>1000</v>
      </c>
      <c r="W76" s="819"/>
      <c r="X76" s="819"/>
      <c r="Y76" s="819"/>
      <c r="Z76" s="819"/>
      <c r="AA76" s="820"/>
      <c r="AB76" s="855" t="s">
        <v>774</v>
      </c>
      <c r="AC76" s="856"/>
      <c r="AD76" s="856"/>
      <c r="AE76" s="874"/>
      <c r="AF76" s="875"/>
      <c r="AG76" s="108" t="s">
        <v>146</v>
      </c>
      <c r="AH76" s="874"/>
      <c r="AI76" s="875"/>
      <c r="AJ76" s="107" t="s">
        <v>147</v>
      </c>
      <c r="AK76" s="874"/>
      <c r="AL76" s="875"/>
      <c r="AM76" s="112" t="s">
        <v>148</v>
      </c>
      <c r="AN76" s="61"/>
      <c r="AO76" s="133"/>
      <c r="AP76" s="61"/>
      <c r="AR76" s="1414" t="s">
        <v>1958</v>
      </c>
      <c r="AS76" s="1415"/>
      <c r="AT76" s="1415"/>
      <c r="AU76" s="1415"/>
      <c r="AV76" s="1415"/>
      <c r="AW76" s="1415"/>
      <c r="AX76" s="1415"/>
      <c r="AY76" s="1415"/>
      <c r="AZ76" s="1415"/>
      <c r="BA76" s="1415"/>
      <c r="BB76" s="1415"/>
      <c r="BC76" s="1415"/>
      <c r="BD76" s="1415"/>
      <c r="BE76" s="1415"/>
      <c r="BF76" s="1415"/>
      <c r="BG76" s="1415"/>
      <c r="BH76" s="1415"/>
      <c r="BI76" s="1416"/>
      <c r="BL76" s="7" t="str">
        <f>IF(N76="","",AB75&amp;"第"&amp;N76&amp;"号")</f>
        <v/>
      </c>
      <c r="BM76" s="19" t="str">
        <f>AB76&amp;AE76&amp;AG76&amp;AH76&amp;AJ76&amp;AK76&amp;AM76</f>
        <v>選択▼年月日</v>
      </c>
      <c r="CF76" s="1" t="s">
        <v>2490</v>
      </c>
      <c r="CG76" s="1" t="s">
        <v>2492</v>
      </c>
    </row>
    <row r="77" spans="1:90" ht="15" hidden="1" customHeight="1">
      <c r="A77" s="73"/>
      <c r="B77" s="129"/>
      <c r="C77" s="1346"/>
      <c r="D77" s="821"/>
      <c r="E77" s="948"/>
      <c r="F77" s="948"/>
      <c r="G77" s="606"/>
      <c r="H77" s="607"/>
      <c r="I77" s="607"/>
      <c r="J77" s="607"/>
      <c r="K77" s="607"/>
      <c r="L77" s="608"/>
      <c r="M77" s="916" t="s">
        <v>140</v>
      </c>
      <c r="N77" s="917"/>
      <c r="O77" s="918"/>
      <c r="P77" s="36" t="str">
        <f>BM75</f>
        <v/>
      </c>
      <c r="Q77" s="36" t="str">
        <f>BN75</f>
        <v/>
      </c>
      <c r="R77" s="37" t="s">
        <v>143</v>
      </c>
      <c r="S77" s="36" t="str">
        <f t="shared" ref="S77:X77" si="20">MID($N$76,COLUMN()-18,1)</f>
        <v/>
      </c>
      <c r="T77" s="36" t="str">
        <f t="shared" si="20"/>
        <v/>
      </c>
      <c r="U77" s="36" t="str">
        <f t="shared" si="20"/>
        <v/>
      </c>
      <c r="V77" s="41" t="str">
        <f t="shared" si="20"/>
        <v/>
      </c>
      <c r="W77" s="41" t="str">
        <f t="shared" si="20"/>
        <v/>
      </c>
      <c r="X77" s="41" t="str">
        <f t="shared" si="20"/>
        <v/>
      </c>
      <c r="Y77" s="358" t="s">
        <v>143</v>
      </c>
      <c r="Z77" s="41" t="str">
        <f>MID(AJ76,COLUMN()-25,1)</f>
        <v>月</v>
      </c>
      <c r="AA77" s="1392"/>
      <c r="AB77" s="1393"/>
      <c r="AC77" s="1393"/>
      <c r="AD77" s="1393"/>
      <c r="AE77" s="1393"/>
      <c r="AF77" s="1393"/>
      <c r="AG77" s="1393"/>
      <c r="AH77" s="1393"/>
      <c r="AI77" s="1393"/>
      <c r="AJ77" s="1393"/>
      <c r="AK77" s="1393"/>
      <c r="AL77" s="1393"/>
      <c r="AM77" s="1394"/>
      <c r="AN77" s="61"/>
      <c r="AO77" s="133"/>
      <c r="AP77" s="61"/>
      <c r="AR77" s="429"/>
      <c r="BI77" s="430"/>
      <c r="CF77" s="1" t="s">
        <v>2491</v>
      </c>
      <c r="CG77" s="1" t="s">
        <v>2493</v>
      </c>
    </row>
    <row r="78" spans="1:90" ht="15" customHeight="1" thickBot="1">
      <c r="A78" s="59"/>
      <c r="B78" s="129"/>
      <c r="C78" s="1346"/>
      <c r="D78" s="1421"/>
      <c r="E78" s="1375"/>
      <c r="F78" s="1375"/>
      <c r="G78" s="1385" t="s">
        <v>66</v>
      </c>
      <c r="H78" s="1386"/>
      <c r="I78" s="1386"/>
      <c r="J78" s="1386"/>
      <c r="K78" s="1386"/>
      <c r="L78" s="1387"/>
      <c r="M78" s="1342" t="s">
        <v>774</v>
      </c>
      <c r="N78" s="1343"/>
      <c r="O78" s="1343"/>
      <c r="P78" s="1330"/>
      <c r="Q78" s="1331"/>
      <c r="R78" s="178" t="s">
        <v>146</v>
      </c>
      <c r="S78" s="1330"/>
      <c r="T78" s="1331"/>
      <c r="U78" s="179" t="s">
        <v>147</v>
      </c>
      <c r="V78" s="1330"/>
      <c r="W78" s="1331"/>
      <c r="X78" s="179" t="s">
        <v>148</v>
      </c>
      <c r="Y78" s="1401"/>
      <c r="Z78" s="1401"/>
      <c r="AA78" s="1401"/>
      <c r="AB78" s="1401"/>
      <c r="AC78" s="1401"/>
      <c r="AD78" s="1401"/>
      <c r="AE78" s="1401"/>
      <c r="AF78" s="1401"/>
      <c r="AG78" s="1401"/>
      <c r="AH78" s="1401"/>
      <c r="AI78" s="1401"/>
      <c r="AJ78" s="1401"/>
      <c r="AK78" s="1401"/>
      <c r="AL78" s="1401"/>
      <c r="AM78" s="1371"/>
      <c r="AN78" s="61"/>
      <c r="AO78" s="133"/>
      <c r="AP78" s="61"/>
      <c r="AR78" s="1417" t="s">
        <v>1957</v>
      </c>
      <c r="AS78" s="1418"/>
      <c r="AT78" s="1418"/>
      <c r="AU78" s="1418"/>
      <c r="AV78" s="1418"/>
      <c r="AW78" s="1418"/>
      <c r="AX78" s="1418"/>
      <c r="AY78" s="1418"/>
      <c r="AZ78" s="1418"/>
      <c r="BA78" s="1418"/>
      <c r="BB78" s="1418"/>
      <c r="BC78" s="1418"/>
      <c r="BD78" s="1418"/>
      <c r="BE78" s="1418"/>
      <c r="BF78" s="1418"/>
      <c r="BG78" s="1418"/>
      <c r="BH78" s="1418"/>
      <c r="BI78" s="1419"/>
      <c r="BL78" s="7" t="str">
        <f>IF(M78="選択▼","",M78&amp;P78&amp;R78&amp;S78&amp;U78&amp;V78&amp;X78)</f>
        <v/>
      </c>
      <c r="BM78" s="35" t="str">
        <f>MID(P78,COLUMN()-64,1)</f>
        <v/>
      </c>
      <c r="BN78" s="35" t="str">
        <f>MID(P78,COLUMN()-64,1)</f>
        <v/>
      </c>
      <c r="BO78" s="35" t="str">
        <f>MID(S78,COLUMN()-66,1)</f>
        <v/>
      </c>
      <c r="BP78" s="35" t="str">
        <f>MID(S78,COLUMN()-66,1)</f>
        <v/>
      </c>
      <c r="BQ78" s="35" t="str">
        <f>MID(V78,COLUMN()-68,1)</f>
        <v/>
      </c>
      <c r="BR78" s="35" t="str">
        <f>MID(V78,COLUMN()-68,1)</f>
        <v/>
      </c>
      <c r="BS78" s="42" t="str">
        <f>IF(★法人その他入力!M78="平成","H",IF(★法人その他入力!M78="昭和","S",IF(★法人その他入力!M78="大正","T",IF(★法人その他入力!M78="明治","M",""))))</f>
        <v/>
      </c>
      <c r="CF78" s="1" t="s">
        <v>2492</v>
      </c>
      <c r="CG78" s="1" t="s">
        <v>2494</v>
      </c>
    </row>
    <row r="79" spans="1:90" ht="15" customHeight="1" thickTop="1">
      <c r="A79" s="59"/>
      <c r="B79" s="129"/>
      <c r="C79" s="1346"/>
      <c r="D79" s="1362" t="s">
        <v>396</v>
      </c>
      <c r="E79" s="1363"/>
      <c r="F79" s="1363"/>
      <c r="G79" s="1015" t="s">
        <v>4</v>
      </c>
      <c r="H79" s="1016"/>
      <c r="I79" s="1016"/>
      <c r="J79" s="1016"/>
      <c r="K79" s="1016"/>
      <c r="L79" s="1017"/>
      <c r="M79" s="945"/>
      <c r="N79" s="946"/>
      <c r="O79" s="946"/>
      <c r="P79" s="946"/>
      <c r="Q79" s="946"/>
      <c r="R79" s="946"/>
      <c r="S79" s="946"/>
      <c r="T79" s="946"/>
      <c r="U79" s="946"/>
      <c r="V79" s="947"/>
      <c r="W79" s="1019" t="s">
        <v>190</v>
      </c>
      <c r="X79" s="872"/>
      <c r="Y79" s="872"/>
      <c r="Z79" s="872"/>
      <c r="AA79" s="872"/>
      <c r="AB79" s="872"/>
      <c r="AC79" s="872"/>
      <c r="AD79" s="872"/>
      <c r="AE79" s="872"/>
      <c r="AF79" s="872"/>
      <c r="AG79" s="872"/>
      <c r="AH79" s="872"/>
      <c r="AI79" s="872"/>
      <c r="AJ79" s="872"/>
      <c r="AK79" s="872"/>
      <c r="AL79" s="872"/>
      <c r="AM79" s="873"/>
      <c r="AN79" s="61"/>
      <c r="AO79" s="133"/>
      <c r="AP79" s="61"/>
      <c r="CF79" s="1" t="s">
        <v>2493</v>
      </c>
      <c r="CG79" s="1" t="s">
        <v>2495</v>
      </c>
    </row>
    <row r="80" spans="1:90" ht="15" hidden="1" customHeight="1">
      <c r="A80" s="73"/>
      <c r="B80" s="129"/>
      <c r="C80" s="1346"/>
      <c r="D80" s="1364"/>
      <c r="E80" s="1365"/>
      <c r="F80" s="1365"/>
      <c r="G80" s="834" t="s">
        <v>383</v>
      </c>
      <c r="H80" s="649"/>
      <c r="I80" s="649"/>
      <c r="J80" s="649"/>
      <c r="K80" s="649"/>
      <c r="L80" s="835"/>
      <c r="M80" s="961" t="s">
        <v>140</v>
      </c>
      <c r="N80" s="962"/>
      <c r="O80" s="963"/>
      <c r="P80" s="21" t="str">
        <f>MID($M$79,COLUMN()-15,1)</f>
        <v/>
      </c>
      <c r="Q80" s="21" t="str">
        <f t="shared" ref="Q80:AI80" si="21">MID($M$79,COLUMN()-15,1)</f>
        <v/>
      </c>
      <c r="R80" s="21" t="str">
        <f t="shared" si="21"/>
        <v/>
      </c>
      <c r="S80" s="21" t="str">
        <f t="shared" si="21"/>
        <v/>
      </c>
      <c r="T80" s="21" t="str">
        <f t="shared" si="21"/>
        <v/>
      </c>
      <c r="U80" s="21" t="str">
        <f t="shared" si="21"/>
        <v/>
      </c>
      <c r="V80" s="21" t="str">
        <f t="shared" si="21"/>
        <v/>
      </c>
      <c r="W80" s="21" t="str">
        <f t="shared" si="21"/>
        <v/>
      </c>
      <c r="X80" s="21" t="str">
        <f t="shared" si="21"/>
        <v/>
      </c>
      <c r="Y80" s="21" t="str">
        <f t="shared" si="21"/>
        <v/>
      </c>
      <c r="Z80" s="21" t="str">
        <f t="shared" si="21"/>
        <v/>
      </c>
      <c r="AA80" s="21" t="str">
        <f t="shared" si="21"/>
        <v/>
      </c>
      <c r="AB80" s="21" t="str">
        <f t="shared" si="21"/>
        <v/>
      </c>
      <c r="AC80" s="21" t="str">
        <f t="shared" si="21"/>
        <v/>
      </c>
      <c r="AD80" s="21" t="str">
        <f t="shared" si="21"/>
        <v/>
      </c>
      <c r="AE80" s="21" t="str">
        <f t="shared" si="21"/>
        <v/>
      </c>
      <c r="AF80" s="21" t="str">
        <f t="shared" si="21"/>
        <v/>
      </c>
      <c r="AG80" s="21" t="str">
        <f t="shared" si="21"/>
        <v/>
      </c>
      <c r="AH80" s="21" t="str">
        <f t="shared" si="21"/>
        <v/>
      </c>
      <c r="AI80" s="21" t="str">
        <f t="shared" si="21"/>
        <v/>
      </c>
      <c r="AJ80" s="744"/>
      <c r="AK80" s="859"/>
      <c r="AL80" s="859"/>
      <c r="AM80" s="860"/>
      <c r="AN80" s="61"/>
      <c r="AO80" s="133"/>
      <c r="AP80" s="61"/>
      <c r="CF80" s="1" t="s">
        <v>2494</v>
      </c>
      <c r="CG80" s="1" t="s">
        <v>2496</v>
      </c>
    </row>
    <row r="81" spans="1:85" ht="15" customHeight="1">
      <c r="A81" s="59"/>
      <c r="B81" s="129"/>
      <c r="C81" s="1346"/>
      <c r="D81" s="1364"/>
      <c r="E81" s="1365"/>
      <c r="F81" s="1365"/>
      <c r="G81" s="834"/>
      <c r="H81" s="649"/>
      <c r="I81" s="649"/>
      <c r="J81" s="649"/>
      <c r="K81" s="649"/>
      <c r="L81" s="835"/>
      <c r="M81" s="1005"/>
      <c r="N81" s="1006"/>
      <c r="O81" s="1006"/>
      <c r="P81" s="1006"/>
      <c r="Q81" s="1006"/>
      <c r="R81" s="1006"/>
      <c r="S81" s="1006"/>
      <c r="T81" s="1006"/>
      <c r="U81" s="1006"/>
      <c r="V81" s="1006"/>
      <c r="W81" s="1006"/>
      <c r="X81" s="1006"/>
      <c r="Y81" s="1006"/>
      <c r="Z81" s="1007"/>
      <c r="AA81" s="872" t="s">
        <v>609</v>
      </c>
      <c r="AB81" s="872"/>
      <c r="AC81" s="872"/>
      <c r="AD81" s="872"/>
      <c r="AE81" s="872"/>
      <c r="AF81" s="872"/>
      <c r="AG81" s="872"/>
      <c r="AH81" s="872"/>
      <c r="AI81" s="872"/>
      <c r="AJ81" s="872"/>
      <c r="AK81" s="872"/>
      <c r="AL81" s="872"/>
      <c r="AM81" s="873"/>
      <c r="AN81" s="61"/>
      <c r="AO81" s="133"/>
      <c r="AP81" s="61"/>
      <c r="AR81" s="1520" t="s">
        <v>1955</v>
      </c>
      <c r="AS81" s="1520"/>
      <c r="AT81" s="1520"/>
      <c r="AU81" s="1520"/>
      <c r="AV81" s="1520"/>
      <c r="AW81" s="1520"/>
      <c r="AX81" s="1520"/>
      <c r="AY81" s="1520"/>
      <c r="AZ81" s="1520"/>
      <c r="BA81" s="1520"/>
      <c r="BB81" s="1520"/>
      <c r="BC81" s="1520"/>
      <c r="BD81" s="1520"/>
      <c r="BE81" s="1520"/>
      <c r="BF81" s="1520"/>
      <c r="BG81" s="1520"/>
      <c r="BH81" s="1520"/>
      <c r="BI81" s="1520"/>
      <c r="CF81" s="1" t="s">
        <v>2495</v>
      </c>
      <c r="CG81" s="1" t="s">
        <v>2497</v>
      </c>
    </row>
    <row r="82" spans="1:85" ht="15" hidden="1" customHeight="1">
      <c r="A82" s="73"/>
      <c r="B82" s="129"/>
      <c r="C82" s="1346"/>
      <c r="D82" s="1364"/>
      <c r="E82" s="1365"/>
      <c r="F82" s="1365"/>
      <c r="G82" s="932"/>
      <c r="H82" s="933"/>
      <c r="I82" s="933"/>
      <c r="J82" s="933"/>
      <c r="K82" s="933"/>
      <c r="L82" s="934"/>
      <c r="M82" s="961" t="s">
        <v>140</v>
      </c>
      <c r="N82" s="962"/>
      <c r="O82" s="963"/>
      <c r="P82" s="21" t="str">
        <f>MID($M$81,COLUMN()-15,1)</f>
        <v/>
      </c>
      <c r="Q82" s="21" t="str">
        <f t="shared" ref="Q82:AI82" si="22">MID($M$81,COLUMN()-15,1)</f>
        <v/>
      </c>
      <c r="R82" s="21" t="str">
        <f t="shared" si="22"/>
        <v/>
      </c>
      <c r="S82" s="21" t="str">
        <f t="shared" si="22"/>
        <v/>
      </c>
      <c r="T82" s="21" t="str">
        <f t="shared" si="22"/>
        <v/>
      </c>
      <c r="U82" s="21" t="str">
        <f t="shared" si="22"/>
        <v/>
      </c>
      <c r="V82" s="21" t="str">
        <f t="shared" si="22"/>
        <v/>
      </c>
      <c r="W82" s="21" t="str">
        <f t="shared" si="22"/>
        <v/>
      </c>
      <c r="X82" s="21" t="str">
        <f t="shared" si="22"/>
        <v/>
      </c>
      <c r="Y82" s="21" t="str">
        <f t="shared" si="22"/>
        <v/>
      </c>
      <c r="Z82" s="21" t="str">
        <f t="shared" si="22"/>
        <v/>
      </c>
      <c r="AA82" s="21" t="str">
        <f t="shared" si="22"/>
        <v/>
      </c>
      <c r="AB82" s="21" t="str">
        <f t="shared" si="22"/>
        <v/>
      </c>
      <c r="AC82" s="21" t="str">
        <f t="shared" si="22"/>
        <v/>
      </c>
      <c r="AD82" s="21" t="str">
        <f t="shared" si="22"/>
        <v/>
      </c>
      <c r="AE82" s="21" t="str">
        <f t="shared" si="22"/>
        <v/>
      </c>
      <c r="AF82" s="21" t="str">
        <f t="shared" si="22"/>
        <v/>
      </c>
      <c r="AG82" s="21" t="str">
        <f t="shared" si="22"/>
        <v/>
      </c>
      <c r="AH82" s="21" t="str">
        <f t="shared" si="22"/>
        <v/>
      </c>
      <c r="AI82" s="21" t="str">
        <f t="shared" si="22"/>
        <v/>
      </c>
      <c r="AJ82" s="744"/>
      <c r="AK82" s="859"/>
      <c r="AL82" s="859"/>
      <c r="AM82" s="860"/>
      <c r="AN82" s="61"/>
      <c r="AO82" s="133"/>
      <c r="AP82" s="61"/>
      <c r="AR82" s="1520"/>
      <c r="AS82" s="1520"/>
      <c r="AT82" s="1520"/>
      <c r="AU82" s="1520"/>
      <c r="AV82" s="1520"/>
      <c r="AW82" s="1520"/>
      <c r="AX82" s="1520"/>
      <c r="AY82" s="1520"/>
      <c r="AZ82" s="1520"/>
      <c r="BA82" s="1520"/>
      <c r="BB82" s="1520"/>
      <c r="BC82" s="1520"/>
      <c r="BD82" s="1520"/>
      <c r="BE82" s="1520"/>
      <c r="BF82" s="1520"/>
      <c r="BG82" s="1520"/>
      <c r="BH82" s="1520"/>
      <c r="BI82" s="1520"/>
      <c r="CF82" s="1" t="s">
        <v>2496</v>
      </c>
      <c r="CG82" s="1" t="s">
        <v>2498</v>
      </c>
    </row>
    <row r="83" spans="1:85" ht="15" customHeight="1">
      <c r="A83" s="59"/>
      <c r="B83" s="129"/>
      <c r="C83" s="1346"/>
      <c r="D83" s="1364"/>
      <c r="E83" s="1365"/>
      <c r="F83" s="1365"/>
      <c r="G83" s="603" t="s">
        <v>942</v>
      </c>
      <c r="H83" s="604"/>
      <c r="I83" s="604"/>
      <c r="J83" s="604"/>
      <c r="K83" s="604"/>
      <c r="L83" s="605"/>
      <c r="M83" s="922" t="s">
        <v>770</v>
      </c>
      <c r="N83" s="1104"/>
      <c r="O83" s="1104"/>
      <c r="P83" s="1104"/>
      <c r="Q83" s="1104"/>
      <c r="R83" s="806"/>
      <c r="S83" s="806"/>
      <c r="T83" s="806"/>
      <c r="U83" s="806"/>
      <c r="V83" s="807"/>
      <c r="W83" s="1214"/>
      <c r="X83" s="1116"/>
      <c r="Y83" s="1116"/>
      <c r="Z83" s="1116"/>
      <c r="AA83" s="1116"/>
      <c r="AB83" s="1116"/>
      <c r="AC83" s="1116"/>
      <c r="AD83" s="1116"/>
      <c r="AE83" s="1116"/>
      <c r="AF83" s="1116"/>
      <c r="AG83" s="1116"/>
      <c r="AH83" s="1116"/>
      <c r="AI83" s="1116"/>
      <c r="AJ83" s="1116"/>
      <c r="AK83" s="1116"/>
      <c r="AL83" s="1116"/>
      <c r="AM83" s="1117"/>
      <c r="AN83" s="61"/>
      <c r="AO83" s="133"/>
      <c r="AP83" s="61"/>
      <c r="AR83" s="1520"/>
      <c r="AS83" s="1520"/>
      <c r="AT83" s="1520"/>
      <c r="AU83" s="1520"/>
      <c r="AV83" s="1520"/>
      <c r="AW83" s="1520"/>
      <c r="AX83" s="1520"/>
      <c r="AY83" s="1520"/>
      <c r="AZ83" s="1520"/>
      <c r="BA83" s="1520"/>
      <c r="BB83" s="1520"/>
      <c r="BC83" s="1520"/>
      <c r="BD83" s="1520"/>
      <c r="BE83" s="1520"/>
      <c r="BF83" s="1520"/>
      <c r="BG83" s="1520"/>
      <c r="BH83" s="1520"/>
      <c r="BI83" s="1520"/>
      <c r="BL83" s="7" t="str">
        <f>IF(M83="選択　▼","",LEFT(M83,2))</f>
        <v/>
      </c>
      <c r="BM83" s="35" t="str">
        <f>MID($BL83,COLUMN()-64,1)</f>
        <v/>
      </c>
      <c r="BN83" s="35" t="str">
        <f>MID($BL83,COLUMN()-64,1)</f>
        <v/>
      </c>
      <c r="BO83" s="7" t="str">
        <f>IF(M83="選択　▼","",RIGHT(M83,LEN(M83)-(FIND("（",M83)-1)))</f>
        <v/>
      </c>
      <c r="CF83" s="1" t="s">
        <v>2497</v>
      </c>
      <c r="CG83" s="1" t="s">
        <v>2499</v>
      </c>
    </row>
    <row r="84" spans="1:85" ht="15" customHeight="1">
      <c r="A84" s="59"/>
      <c r="B84" s="129"/>
      <c r="C84" s="1346"/>
      <c r="D84" s="1364"/>
      <c r="E84" s="1365"/>
      <c r="F84" s="1365"/>
      <c r="G84" s="821"/>
      <c r="H84" s="948"/>
      <c r="I84" s="948"/>
      <c r="J84" s="948"/>
      <c r="K84" s="948"/>
      <c r="L84" s="822"/>
      <c r="M84" s="62" t="s">
        <v>7</v>
      </c>
      <c r="N84" s="1004"/>
      <c r="O84" s="1004"/>
      <c r="P84" s="1004"/>
      <c r="Q84" s="1004"/>
      <c r="R84" s="816" t="s">
        <v>6</v>
      </c>
      <c r="S84" s="817"/>
      <c r="T84" s="817"/>
      <c r="U84" s="341"/>
      <c r="V84" s="935" t="s">
        <v>1000</v>
      </c>
      <c r="W84" s="819"/>
      <c r="X84" s="819"/>
      <c r="Y84" s="819"/>
      <c r="Z84" s="819"/>
      <c r="AA84" s="820"/>
      <c r="AB84" s="855" t="s">
        <v>774</v>
      </c>
      <c r="AC84" s="856"/>
      <c r="AD84" s="856"/>
      <c r="AE84" s="874"/>
      <c r="AF84" s="875"/>
      <c r="AG84" s="108" t="s">
        <v>146</v>
      </c>
      <c r="AH84" s="874"/>
      <c r="AI84" s="875"/>
      <c r="AJ84" s="107" t="s">
        <v>147</v>
      </c>
      <c r="AK84" s="874"/>
      <c r="AL84" s="875"/>
      <c r="AM84" s="112" t="s">
        <v>148</v>
      </c>
      <c r="AN84" s="61"/>
      <c r="AO84" s="133"/>
      <c r="AP84" s="61"/>
      <c r="BL84" s="7" t="str">
        <f>IF(N84="","",AB83&amp;"第"&amp;N84&amp;"号")</f>
        <v/>
      </c>
      <c r="BM84" s="19" t="str">
        <f>AB84&amp;AE84&amp;AG84&amp;AH84&amp;AJ84&amp;AK84&amp;AM84</f>
        <v>選択▼年月日</v>
      </c>
      <c r="CF84" s="1" t="s">
        <v>2498</v>
      </c>
      <c r="CG84" s="1" t="s">
        <v>2500</v>
      </c>
    </row>
    <row r="85" spans="1:85" ht="15" hidden="1" customHeight="1">
      <c r="A85" s="73"/>
      <c r="B85" s="129"/>
      <c r="C85" s="1346"/>
      <c r="D85" s="1364"/>
      <c r="E85" s="1365"/>
      <c r="F85" s="1365"/>
      <c r="G85" s="606"/>
      <c r="H85" s="607"/>
      <c r="I85" s="607"/>
      <c r="J85" s="607"/>
      <c r="K85" s="607"/>
      <c r="L85" s="608"/>
      <c r="M85" s="916" t="s">
        <v>140</v>
      </c>
      <c r="N85" s="917"/>
      <c r="O85" s="918"/>
      <c r="P85" s="36" t="str">
        <f>BM83</f>
        <v/>
      </c>
      <c r="Q85" s="36" t="str">
        <f>BN83</f>
        <v/>
      </c>
      <c r="R85" s="37" t="s">
        <v>143</v>
      </c>
      <c r="S85" s="36" t="str">
        <f>MID($N$84,COLUMN()-18,1)</f>
        <v/>
      </c>
      <c r="T85" s="36" t="str">
        <f t="shared" ref="T85:X85" si="23">MID($N$84,COLUMN()-18,1)</f>
        <v/>
      </c>
      <c r="U85" s="36" t="str">
        <f t="shared" si="23"/>
        <v/>
      </c>
      <c r="V85" s="36" t="str">
        <f t="shared" si="23"/>
        <v/>
      </c>
      <c r="W85" s="36" t="str">
        <f t="shared" si="23"/>
        <v/>
      </c>
      <c r="X85" s="36" t="str">
        <f t="shared" si="23"/>
        <v/>
      </c>
      <c r="Y85" s="37" t="s">
        <v>143</v>
      </c>
      <c r="Z85" s="36" t="str">
        <f>MID(AJ84,COLUMN()-25,1)</f>
        <v>月</v>
      </c>
      <c r="AA85" s="1382"/>
      <c r="AB85" s="1383"/>
      <c r="AC85" s="1383"/>
      <c r="AD85" s="1383"/>
      <c r="AE85" s="1383"/>
      <c r="AF85" s="1383"/>
      <c r="AG85" s="1383"/>
      <c r="AH85" s="1383"/>
      <c r="AI85" s="1383"/>
      <c r="AJ85" s="1383"/>
      <c r="AK85" s="1383"/>
      <c r="AL85" s="1383"/>
      <c r="AM85" s="1384"/>
      <c r="AN85" s="61"/>
      <c r="AO85" s="133"/>
      <c r="AP85" s="61"/>
      <c r="CF85" s="1" t="s">
        <v>2499</v>
      </c>
      <c r="CG85" s="1" t="s">
        <v>2501</v>
      </c>
    </row>
    <row r="86" spans="1:85" ht="15" customHeight="1" thickBot="1">
      <c r="A86" s="59"/>
      <c r="B86" s="129"/>
      <c r="C86" s="1346"/>
      <c r="D86" s="1366"/>
      <c r="E86" s="1367"/>
      <c r="F86" s="1367"/>
      <c r="G86" s="1385" t="s">
        <v>66</v>
      </c>
      <c r="H86" s="1386"/>
      <c r="I86" s="1386"/>
      <c r="J86" s="1386"/>
      <c r="K86" s="1386"/>
      <c r="L86" s="1387"/>
      <c r="M86" s="1342" t="s">
        <v>774</v>
      </c>
      <c r="N86" s="1343"/>
      <c r="O86" s="1343"/>
      <c r="P86" s="1330"/>
      <c r="Q86" s="1331"/>
      <c r="R86" s="178" t="s">
        <v>146</v>
      </c>
      <c r="S86" s="1330"/>
      <c r="T86" s="1331"/>
      <c r="U86" s="179" t="s">
        <v>147</v>
      </c>
      <c r="V86" s="1330"/>
      <c r="W86" s="1331"/>
      <c r="X86" s="179" t="s">
        <v>148</v>
      </c>
      <c r="Y86" s="1401"/>
      <c r="Z86" s="1401"/>
      <c r="AA86" s="1401"/>
      <c r="AB86" s="1401"/>
      <c r="AC86" s="1401"/>
      <c r="AD86" s="1401"/>
      <c r="AE86" s="1401"/>
      <c r="AF86" s="1401"/>
      <c r="AG86" s="1401"/>
      <c r="AH86" s="1401"/>
      <c r="AI86" s="1401"/>
      <c r="AJ86" s="1401"/>
      <c r="AK86" s="1401"/>
      <c r="AL86" s="1401"/>
      <c r="AM86" s="1371"/>
      <c r="AN86" s="61"/>
      <c r="AO86" s="133"/>
      <c r="AP86" s="61"/>
      <c r="AR86" s="68"/>
      <c r="AS86" s="68"/>
      <c r="AT86" s="68"/>
      <c r="AU86" s="68"/>
      <c r="AV86" s="68"/>
      <c r="AW86" s="68"/>
      <c r="AX86" s="68"/>
      <c r="AY86" s="68"/>
      <c r="AZ86" s="68"/>
      <c r="BA86" s="68"/>
      <c r="BB86" s="68"/>
      <c r="BC86" s="68"/>
      <c r="BD86" s="68"/>
      <c r="BE86" s="68"/>
      <c r="BF86" s="68"/>
      <c r="BG86" s="68"/>
      <c r="BH86" s="68"/>
      <c r="BI86" s="68"/>
      <c r="BL86" s="7" t="str">
        <f>IF(M86="選択▼","",M86&amp;P86&amp;R86&amp;S86&amp;U86&amp;V86&amp;X86)</f>
        <v/>
      </c>
      <c r="BM86" s="35" t="str">
        <f>MID(P86,COLUMN()-64,1)</f>
        <v/>
      </c>
      <c r="BN86" s="35" t="str">
        <f>MID(P86,COLUMN()-64,1)</f>
        <v/>
      </c>
      <c r="BO86" s="35" t="str">
        <f>MID(S86,COLUMN()-66,1)</f>
        <v/>
      </c>
      <c r="BP86" s="35" t="str">
        <f>MID(S86,COLUMN()-66,1)</f>
        <v/>
      </c>
      <c r="BQ86" s="35" t="str">
        <f>MID(V86,COLUMN()-68,1)</f>
        <v/>
      </c>
      <c r="BR86" s="35" t="str">
        <f>MID(V86,COLUMN()-68,1)</f>
        <v/>
      </c>
      <c r="BS86" s="42" t="str">
        <f>IF(★法人その他入力!M86="平成","H",IF(★法人その他入力!M86="昭和","S",IF(★法人その他入力!M86="大正","T",IF(★法人その他入力!M86="明治","M",""))))</f>
        <v/>
      </c>
      <c r="CF86" s="1" t="s">
        <v>2500</v>
      </c>
      <c r="CG86" s="1" t="s">
        <v>2502</v>
      </c>
    </row>
    <row r="87" spans="1:85" ht="15" customHeight="1" thickTop="1">
      <c r="A87" s="59"/>
      <c r="B87" s="129"/>
      <c r="C87" s="1346"/>
      <c r="D87" s="603" t="s">
        <v>397</v>
      </c>
      <c r="E87" s="604"/>
      <c r="F87" s="604"/>
      <c r="G87" s="1015" t="s">
        <v>4</v>
      </c>
      <c r="H87" s="1016"/>
      <c r="I87" s="1016"/>
      <c r="J87" s="1016"/>
      <c r="K87" s="1016"/>
      <c r="L87" s="1017"/>
      <c r="M87" s="945"/>
      <c r="N87" s="946"/>
      <c r="O87" s="946"/>
      <c r="P87" s="946"/>
      <c r="Q87" s="946"/>
      <c r="R87" s="946"/>
      <c r="S87" s="946"/>
      <c r="T87" s="946"/>
      <c r="U87" s="946"/>
      <c r="V87" s="947"/>
      <c r="W87" s="1019" t="s">
        <v>190</v>
      </c>
      <c r="X87" s="872"/>
      <c r="Y87" s="872"/>
      <c r="Z87" s="872"/>
      <c r="AA87" s="872"/>
      <c r="AB87" s="872"/>
      <c r="AC87" s="872"/>
      <c r="AD87" s="872"/>
      <c r="AE87" s="872"/>
      <c r="AF87" s="872"/>
      <c r="AG87" s="872"/>
      <c r="AH87" s="872"/>
      <c r="AI87" s="872"/>
      <c r="AJ87" s="872"/>
      <c r="AK87" s="872"/>
      <c r="AL87" s="872"/>
      <c r="AM87" s="873"/>
      <c r="AN87" s="61"/>
      <c r="AO87" s="133"/>
      <c r="AP87" s="61"/>
      <c r="CF87" s="1" t="s">
        <v>2501</v>
      </c>
      <c r="CG87" s="1" t="s">
        <v>2503</v>
      </c>
    </row>
    <row r="88" spans="1:85" ht="15" hidden="1" customHeight="1">
      <c r="A88" s="73"/>
      <c r="B88" s="129"/>
      <c r="C88" s="1346"/>
      <c r="D88" s="821"/>
      <c r="E88" s="948"/>
      <c r="F88" s="948"/>
      <c r="G88" s="834" t="s">
        <v>383</v>
      </c>
      <c r="H88" s="649"/>
      <c r="I88" s="649"/>
      <c r="J88" s="649"/>
      <c r="K88" s="649"/>
      <c r="L88" s="835"/>
      <c r="M88" s="961" t="s">
        <v>140</v>
      </c>
      <c r="N88" s="962"/>
      <c r="O88" s="963"/>
      <c r="P88" s="21" t="str">
        <f>MID($M$87,COLUMN()-15,1)</f>
        <v/>
      </c>
      <c r="Q88" s="21" t="str">
        <f t="shared" ref="Q88:AI88" si="24">MID($M$87,COLUMN()-15,1)</f>
        <v/>
      </c>
      <c r="R88" s="21" t="str">
        <f t="shared" si="24"/>
        <v/>
      </c>
      <c r="S88" s="21" t="str">
        <f t="shared" si="24"/>
        <v/>
      </c>
      <c r="T88" s="21" t="str">
        <f t="shared" si="24"/>
        <v/>
      </c>
      <c r="U88" s="21" t="str">
        <f t="shared" si="24"/>
        <v/>
      </c>
      <c r="V88" s="21" t="str">
        <f t="shared" si="24"/>
        <v/>
      </c>
      <c r="W88" s="21" t="str">
        <f t="shared" si="24"/>
        <v/>
      </c>
      <c r="X88" s="21" t="str">
        <f t="shared" si="24"/>
        <v/>
      </c>
      <c r="Y88" s="21" t="str">
        <f t="shared" si="24"/>
        <v/>
      </c>
      <c r="Z88" s="21" t="str">
        <f t="shared" si="24"/>
        <v/>
      </c>
      <c r="AA88" s="21" t="str">
        <f t="shared" si="24"/>
        <v/>
      </c>
      <c r="AB88" s="21" t="str">
        <f t="shared" si="24"/>
        <v/>
      </c>
      <c r="AC88" s="21" t="str">
        <f t="shared" si="24"/>
        <v/>
      </c>
      <c r="AD88" s="21" t="str">
        <f t="shared" si="24"/>
        <v/>
      </c>
      <c r="AE88" s="21" t="str">
        <f t="shared" si="24"/>
        <v/>
      </c>
      <c r="AF88" s="21" t="str">
        <f t="shared" si="24"/>
        <v/>
      </c>
      <c r="AG88" s="21" t="str">
        <f t="shared" si="24"/>
        <v/>
      </c>
      <c r="AH88" s="21" t="str">
        <f t="shared" si="24"/>
        <v/>
      </c>
      <c r="AI88" s="21" t="str">
        <f t="shared" si="24"/>
        <v/>
      </c>
      <c r="AJ88" s="744"/>
      <c r="AK88" s="859"/>
      <c r="AL88" s="859"/>
      <c r="AM88" s="860"/>
      <c r="AN88" s="61"/>
      <c r="AO88" s="133"/>
      <c r="AP88" s="61"/>
      <c r="CF88" s="1" t="s">
        <v>2502</v>
      </c>
      <c r="CG88" s="1" t="s">
        <v>2504</v>
      </c>
    </row>
    <row r="89" spans="1:85" ht="15" customHeight="1">
      <c r="A89" s="59"/>
      <c r="B89" s="129"/>
      <c r="C89" s="1346"/>
      <c r="D89" s="821"/>
      <c r="E89" s="948"/>
      <c r="F89" s="948"/>
      <c r="G89" s="834"/>
      <c r="H89" s="649"/>
      <c r="I89" s="649"/>
      <c r="J89" s="649"/>
      <c r="K89" s="649"/>
      <c r="L89" s="835"/>
      <c r="M89" s="1005"/>
      <c r="N89" s="1006"/>
      <c r="O89" s="1006"/>
      <c r="P89" s="1006"/>
      <c r="Q89" s="1006"/>
      <c r="R89" s="1006"/>
      <c r="S89" s="1006"/>
      <c r="T89" s="1006"/>
      <c r="U89" s="1006"/>
      <c r="V89" s="1006"/>
      <c r="W89" s="1006"/>
      <c r="X89" s="1006"/>
      <c r="Y89" s="1006"/>
      <c r="Z89" s="1007"/>
      <c r="AA89" s="872" t="s">
        <v>609</v>
      </c>
      <c r="AB89" s="872"/>
      <c r="AC89" s="872"/>
      <c r="AD89" s="872"/>
      <c r="AE89" s="872"/>
      <c r="AF89" s="872"/>
      <c r="AG89" s="872"/>
      <c r="AH89" s="872"/>
      <c r="AI89" s="872"/>
      <c r="AJ89" s="872"/>
      <c r="AK89" s="872"/>
      <c r="AL89" s="872"/>
      <c r="AM89" s="873"/>
      <c r="AN89" s="61"/>
      <c r="AO89" s="133"/>
      <c r="AP89" s="61"/>
      <c r="CF89" s="1" t="s">
        <v>2503</v>
      </c>
      <c r="CG89" s="1" t="s">
        <v>2505</v>
      </c>
    </row>
    <row r="90" spans="1:85" ht="15" hidden="1" customHeight="1">
      <c r="A90" s="73"/>
      <c r="B90" s="129"/>
      <c r="C90" s="1346"/>
      <c r="D90" s="821"/>
      <c r="E90" s="948"/>
      <c r="F90" s="948"/>
      <c r="G90" s="932"/>
      <c r="H90" s="933"/>
      <c r="I90" s="933"/>
      <c r="J90" s="933"/>
      <c r="K90" s="933"/>
      <c r="L90" s="934"/>
      <c r="M90" s="961" t="s">
        <v>140</v>
      </c>
      <c r="N90" s="962"/>
      <c r="O90" s="963"/>
      <c r="P90" s="21" t="str">
        <f>MID($M$89,COLUMN()-15,1)</f>
        <v/>
      </c>
      <c r="Q90" s="21" t="str">
        <f t="shared" ref="Q90:AI90" si="25">MID($M$89,COLUMN()-15,1)</f>
        <v/>
      </c>
      <c r="R90" s="21" t="str">
        <f t="shared" si="25"/>
        <v/>
      </c>
      <c r="S90" s="21" t="str">
        <f t="shared" si="25"/>
        <v/>
      </c>
      <c r="T90" s="21" t="str">
        <f t="shared" si="25"/>
        <v/>
      </c>
      <c r="U90" s="21" t="str">
        <f t="shared" si="25"/>
        <v/>
      </c>
      <c r="V90" s="21" t="str">
        <f t="shared" si="25"/>
        <v/>
      </c>
      <c r="W90" s="21" t="str">
        <f t="shared" si="25"/>
        <v/>
      </c>
      <c r="X90" s="21" t="str">
        <f t="shared" si="25"/>
        <v/>
      </c>
      <c r="Y90" s="21" t="str">
        <f t="shared" si="25"/>
        <v/>
      </c>
      <c r="Z90" s="21" t="str">
        <f t="shared" si="25"/>
        <v/>
      </c>
      <c r="AA90" s="21" t="str">
        <f t="shared" si="25"/>
        <v/>
      </c>
      <c r="AB90" s="21" t="str">
        <f t="shared" si="25"/>
        <v/>
      </c>
      <c r="AC90" s="21" t="str">
        <f t="shared" si="25"/>
        <v/>
      </c>
      <c r="AD90" s="21" t="str">
        <f t="shared" si="25"/>
        <v/>
      </c>
      <c r="AE90" s="21" t="str">
        <f t="shared" si="25"/>
        <v/>
      </c>
      <c r="AF90" s="21" t="str">
        <f t="shared" si="25"/>
        <v/>
      </c>
      <c r="AG90" s="21" t="str">
        <f t="shared" si="25"/>
        <v/>
      </c>
      <c r="AH90" s="21" t="str">
        <f t="shared" si="25"/>
        <v/>
      </c>
      <c r="AI90" s="21" t="str">
        <f t="shared" si="25"/>
        <v/>
      </c>
      <c r="AJ90" s="744"/>
      <c r="AK90" s="859"/>
      <c r="AL90" s="859"/>
      <c r="AM90" s="860"/>
      <c r="AN90" s="61"/>
      <c r="AO90" s="133"/>
      <c r="AP90" s="61"/>
      <c r="CF90" s="1" t="s">
        <v>2504</v>
      </c>
      <c r="CG90" s="1" t="s">
        <v>2506</v>
      </c>
    </row>
    <row r="91" spans="1:85" ht="15" customHeight="1">
      <c r="A91" s="59"/>
      <c r="B91" s="129"/>
      <c r="C91" s="1346"/>
      <c r="D91" s="821"/>
      <c r="E91" s="948"/>
      <c r="F91" s="948"/>
      <c r="G91" s="603" t="s">
        <v>942</v>
      </c>
      <c r="H91" s="604"/>
      <c r="I91" s="604"/>
      <c r="J91" s="604"/>
      <c r="K91" s="604"/>
      <c r="L91" s="605"/>
      <c r="M91" s="922" t="s">
        <v>770</v>
      </c>
      <c r="N91" s="1104"/>
      <c r="O91" s="1104"/>
      <c r="P91" s="1104"/>
      <c r="Q91" s="1104"/>
      <c r="R91" s="806"/>
      <c r="S91" s="806"/>
      <c r="T91" s="806"/>
      <c r="U91" s="806"/>
      <c r="V91" s="807"/>
      <c r="W91" s="1214"/>
      <c r="X91" s="1116"/>
      <c r="Y91" s="1116"/>
      <c r="Z91" s="1116"/>
      <c r="AA91" s="1116"/>
      <c r="AB91" s="1116"/>
      <c r="AC91" s="1116"/>
      <c r="AD91" s="1116"/>
      <c r="AE91" s="1116"/>
      <c r="AF91" s="1116"/>
      <c r="AG91" s="1116"/>
      <c r="AH91" s="1116"/>
      <c r="AI91" s="1116"/>
      <c r="AJ91" s="1116"/>
      <c r="AK91" s="1116"/>
      <c r="AL91" s="1116"/>
      <c r="AM91" s="1117"/>
      <c r="AN91" s="61"/>
      <c r="AO91" s="133"/>
      <c r="AP91" s="61"/>
      <c r="BL91" s="7" t="str">
        <f>IF(M91="選択　▼","",LEFT(M91,2))</f>
        <v/>
      </c>
      <c r="BM91" s="35" t="str">
        <f>MID($BL91,COLUMN()-64,1)</f>
        <v/>
      </c>
      <c r="BN91" s="35" t="str">
        <f>MID($BL91,COLUMN()-64,1)</f>
        <v/>
      </c>
      <c r="CF91" s="1" t="s">
        <v>2505</v>
      </c>
      <c r="CG91" s="1" t="s">
        <v>2507</v>
      </c>
    </row>
    <row r="92" spans="1:85" ht="15" customHeight="1">
      <c r="A92" s="59"/>
      <c r="B92" s="129"/>
      <c r="C92" s="1346"/>
      <c r="D92" s="821"/>
      <c r="E92" s="948"/>
      <c r="F92" s="948"/>
      <c r="G92" s="821"/>
      <c r="H92" s="948"/>
      <c r="I92" s="948"/>
      <c r="J92" s="948"/>
      <c r="K92" s="948"/>
      <c r="L92" s="822"/>
      <c r="M92" s="62" t="s">
        <v>7</v>
      </c>
      <c r="N92" s="1004"/>
      <c r="O92" s="1004"/>
      <c r="P92" s="1004"/>
      <c r="Q92" s="1004"/>
      <c r="R92" s="816" t="s">
        <v>6</v>
      </c>
      <c r="S92" s="817"/>
      <c r="T92" s="817"/>
      <c r="U92" s="1116"/>
      <c r="V92" s="1116"/>
      <c r="W92" s="1116"/>
      <c r="X92" s="1116"/>
      <c r="Y92" s="1116"/>
      <c r="Z92" s="1116"/>
      <c r="AA92" s="1116"/>
      <c r="AB92" s="1116"/>
      <c r="AC92" s="1116"/>
      <c r="AD92" s="1116"/>
      <c r="AE92" s="1116"/>
      <c r="AF92" s="1116"/>
      <c r="AG92" s="1116"/>
      <c r="AH92" s="1116"/>
      <c r="AI92" s="1116"/>
      <c r="AJ92" s="1116"/>
      <c r="AK92" s="1116"/>
      <c r="AL92" s="1116"/>
      <c r="AM92" s="1117"/>
      <c r="AN92" s="61"/>
      <c r="AO92" s="133"/>
      <c r="AP92" s="61"/>
      <c r="BL92" s="7" t="str">
        <f>IF(N92="","",AB91&amp;"第"&amp;N92&amp;"号")</f>
        <v/>
      </c>
      <c r="CF92" s="1" t="s">
        <v>2506</v>
      </c>
      <c r="CG92" s="1" t="s">
        <v>2508</v>
      </c>
    </row>
    <row r="93" spans="1:85" ht="15" hidden="1" customHeight="1">
      <c r="A93" s="73"/>
      <c r="B93" s="129"/>
      <c r="C93" s="1346"/>
      <c r="D93" s="821"/>
      <c r="E93" s="948"/>
      <c r="F93" s="948"/>
      <c r="G93" s="606"/>
      <c r="H93" s="607"/>
      <c r="I93" s="607"/>
      <c r="J93" s="607"/>
      <c r="K93" s="607"/>
      <c r="L93" s="608"/>
      <c r="M93" s="916" t="s">
        <v>140</v>
      </c>
      <c r="N93" s="917"/>
      <c r="O93" s="918"/>
      <c r="P93" s="36" t="str">
        <f>BM91</f>
        <v/>
      </c>
      <c r="Q93" s="36" t="str">
        <f>BN91</f>
        <v/>
      </c>
      <c r="R93" s="37" t="s">
        <v>143</v>
      </c>
      <c r="S93" s="36" t="str">
        <f>MID($N$92,COLUMN()-18,1)</f>
        <v/>
      </c>
      <c r="T93" s="36" t="str">
        <f t="shared" ref="T93:X93" si="26">MID($N$92,COLUMN()-18,1)</f>
        <v/>
      </c>
      <c r="U93" s="36" t="str">
        <f t="shared" si="26"/>
        <v/>
      </c>
      <c r="V93" s="36" t="str">
        <f t="shared" si="26"/>
        <v/>
      </c>
      <c r="W93" s="36" t="str">
        <f t="shared" si="26"/>
        <v/>
      </c>
      <c r="X93" s="36" t="str">
        <f t="shared" si="26"/>
        <v/>
      </c>
      <c r="Y93" s="37" t="s">
        <v>143</v>
      </c>
      <c r="Z93" s="36" t="str">
        <f>MID(AJ92,COLUMN()-25,1)</f>
        <v/>
      </c>
      <c r="AA93" s="1382"/>
      <c r="AB93" s="1383"/>
      <c r="AC93" s="1383"/>
      <c r="AD93" s="1383"/>
      <c r="AE93" s="1383"/>
      <c r="AF93" s="1383"/>
      <c r="AG93" s="1383"/>
      <c r="AH93" s="1383"/>
      <c r="AI93" s="1383"/>
      <c r="AJ93" s="1383"/>
      <c r="AK93" s="1383"/>
      <c r="AL93" s="1383"/>
      <c r="AM93" s="1384"/>
      <c r="AN93" s="61"/>
      <c r="AO93" s="133"/>
      <c r="AP93" s="61"/>
      <c r="CF93" s="1" t="s">
        <v>2507</v>
      </c>
      <c r="CG93" s="1" t="s">
        <v>2509</v>
      </c>
    </row>
    <row r="94" spans="1:85" ht="15" customHeight="1" thickBot="1">
      <c r="A94" s="59"/>
      <c r="B94" s="129"/>
      <c r="C94" s="1346"/>
      <c r="D94" s="1421"/>
      <c r="E94" s="1375"/>
      <c r="F94" s="1375"/>
      <c r="G94" s="1385" t="s">
        <v>66</v>
      </c>
      <c r="H94" s="1386"/>
      <c r="I94" s="1386"/>
      <c r="J94" s="1386"/>
      <c r="K94" s="1386"/>
      <c r="L94" s="1387"/>
      <c r="M94" s="1342" t="s">
        <v>774</v>
      </c>
      <c r="N94" s="1343"/>
      <c r="O94" s="1343"/>
      <c r="P94" s="1330"/>
      <c r="Q94" s="1331"/>
      <c r="R94" s="178" t="s">
        <v>146</v>
      </c>
      <c r="S94" s="1330"/>
      <c r="T94" s="1331"/>
      <c r="U94" s="179" t="s">
        <v>147</v>
      </c>
      <c r="V94" s="1330"/>
      <c r="W94" s="1331"/>
      <c r="X94" s="179" t="s">
        <v>148</v>
      </c>
      <c r="Y94" s="1401"/>
      <c r="Z94" s="1401"/>
      <c r="AA94" s="1401"/>
      <c r="AB94" s="1401"/>
      <c r="AC94" s="1401"/>
      <c r="AD94" s="1401"/>
      <c r="AE94" s="1401"/>
      <c r="AF94" s="1401"/>
      <c r="AG94" s="1401"/>
      <c r="AH94" s="1401"/>
      <c r="AI94" s="1401"/>
      <c r="AJ94" s="1401"/>
      <c r="AK94" s="1401"/>
      <c r="AL94" s="1401"/>
      <c r="AM94" s="1371"/>
      <c r="AN94" s="61"/>
      <c r="AO94" s="133"/>
      <c r="AP94" s="61"/>
      <c r="AR94" s="68"/>
      <c r="AS94" s="68"/>
      <c r="AT94" s="68"/>
      <c r="AU94" s="68"/>
      <c r="AV94" s="68"/>
      <c r="AW94" s="68"/>
      <c r="AX94" s="68"/>
      <c r="AY94" s="68"/>
      <c r="AZ94" s="68"/>
      <c r="BA94" s="68"/>
      <c r="BB94" s="68"/>
      <c r="BC94" s="68"/>
      <c r="BD94" s="68"/>
      <c r="BE94" s="68"/>
      <c r="BF94" s="68"/>
      <c r="BG94" s="68"/>
      <c r="BH94" s="68"/>
      <c r="BI94" s="68"/>
      <c r="BL94" s="7" t="str">
        <f>IF(M94="選択▼","",M94&amp;P94&amp;R94&amp;S94&amp;U94&amp;V94&amp;X94)</f>
        <v/>
      </c>
      <c r="BM94" s="35" t="str">
        <f>MID(P94,COLUMN()-64,1)</f>
        <v/>
      </c>
      <c r="BN94" s="35" t="str">
        <f>MID(P94,COLUMN()-64,1)</f>
        <v/>
      </c>
      <c r="BO94" s="35" t="str">
        <f>MID(S94,COLUMN()-66,1)</f>
        <v/>
      </c>
      <c r="BP94" s="35" t="str">
        <f>MID(S94,COLUMN()-66,1)</f>
        <v/>
      </c>
      <c r="BQ94" s="35" t="str">
        <f>MID(V94,COLUMN()-68,1)</f>
        <v/>
      </c>
      <c r="BR94" s="35" t="str">
        <f>MID(V94,COLUMN()-68,1)</f>
        <v/>
      </c>
      <c r="BS94" s="42" t="str">
        <f>IF(★法人その他入力!M94="平成","H",IF(★法人その他入力!M94="昭和","S",IF(★法人その他入力!M94="大正","T",IF(★法人その他入力!M94="明治","M",""))))</f>
        <v/>
      </c>
      <c r="CF94" s="1" t="s">
        <v>2508</v>
      </c>
      <c r="CG94" s="1" t="s">
        <v>2510</v>
      </c>
    </row>
    <row r="95" spans="1:85" ht="15" customHeight="1" thickTop="1">
      <c r="A95" s="59"/>
      <c r="B95" s="129"/>
      <c r="C95" s="1346"/>
      <c r="D95" s="1362" t="s">
        <v>398</v>
      </c>
      <c r="E95" s="1363"/>
      <c r="F95" s="1363"/>
      <c r="G95" s="1015" t="s">
        <v>4</v>
      </c>
      <c r="H95" s="1016"/>
      <c r="I95" s="1016"/>
      <c r="J95" s="1016"/>
      <c r="K95" s="1016"/>
      <c r="L95" s="1017"/>
      <c r="M95" s="945"/>
      <c r="N95" s="946"/>
      <c r="O95" s="946"/>
      <c r="P95" s="946"/>
      <c r="Q95" s="946"/>
      <c r="R95" s="946"/>
      <c r="S95" s="946"/>
      <c r="T95" s="946"/>
      <c r="U95" s="946"/>
      <c r="V95" s="947"/>
      <c r="W95" s="1019" t="s">
        <v>190</v>
      </c>
      <c r="X95" s="872"/>
      <c r="Y95" s="872"/>
      <c r="Z95" s="872"/>
      <c r="AA95" s="872"/>
      <c r="AB95" s="872"/>
      <c r="AC95" s="872"/>
      <c r="AD95" s="872"/>
      <c r="AE95" s="872"/>
      <c r="AF95" s="872"/>
      <c r="AG95" s="872"/>
      <c r="AH95" s="872"/>
      <c r="AI95" s="872"/>
      <c r="AJ95" s="872"/>
      <c r="AK95" s="872"/>
      <c r="AL95" s="872"/>
      <c r="AM95" s="873"/>
      <c r="AN95" s="61"/>
      <c r="AO95" s="133"/>
      <c r="AP95" s="61"/>
      <c r="CF95" s="1" t="s">
        <v>2509</v>
      </c>
      <c r="CG95" s="1" t="s">
        <v>2511</v>
      </c>
    </row>
    <row r="96" spans="1:85" ht="15" hidden="1" customHeight="1">
      <c r="A96" s="73"/>
      <c r="B96" s="129"/>
      <c r="C96" s="1346"/>
      <c r="D96" s="1364"/>
      <c r="E96" s="1365"/>
      <c r="F96" s="1365"/>
      <c r="G96" s="834" t="s">
        <v>383</v>
      </c>
      <c r="H96" s="649"/>
      <c r="I96" s="649"/>
      <c r="J96" s="649"/>
      <c r="K96" s="649"/>
      <c r="L96" s="835"/>
      <c r="M96" s="961" t="s">
        <v>140</v>
      </c>
      <c r="N96" s="962"/>
      <c r="O96" s="963"/>
      <c r="P96" s="21" t="str">
        <f>MID($M$95,COLUMN()-15,1)</f>
        <v/>
      </c>
      <c r="Q96" s="21" t="str">
        <f t="shared" ref="Q96:AI96" si="27">MID($M$95,COLUMN()-15,1)</f>
        <v/>
      </c>
      <c r="R96" s="21" t="str">
        <f t="shared" si="27"/>
        <v/>
      </c>
      <c r="S96" s="21" t="str">
        <f t="shared" si="27"/>
        <v/>
      </c>
      <c r="T96" s="21" t="str">
        <f t="shared" si="27"/>
        <v/>
      </c>
      <c r="U96" s="21" t="str">
        <f t="shared" si="27"/>
        <v/>
      </c>
      <c r="V96" s="21" t="str">
        <f t="shared" si="27"/>
        <v/>
      </c>
      <c r="W96" s="21" t="str">
        <f t="shared" si="27"/>
        <v/>
      </c>
      <c r="X96" s="21" t="str">
        <f t="shared" si="27"/>
        <v/>
      </c>
      <c r="Y96" s="21" t="str">
        <f t="shared" si="27"/>
        <v/>
      </c>
      <c r="Z96" s="21" t="str">
        <f t="shared" si="27"/>
        <v/>
      </c>
      <c r="AA96" s="21" t="str">
        <f t="shared" si="27"/>
        <v/>
      </c>
      <c r="AB96" s="21" t="str">
        <f t="shared" si="27"/>
        <v/>
      </c>
      <c r="AC96" s="21" t="str">
        <f t="shared" si="27"/>
        <v/>
      </c>
      <c r="AD96" s="21" t="str">
        <f t="shared" si="27"/>
        <v/>
      </c>
      <c r="AE96" s="21" t="str">
        <f t="shared" si="27"/>
        <v/>
      </c>
      <c r="AF96" s="21" t="str">
        <f t="shared" si="27"/>
        <v/>
      </c>
      <c r="AG96" s="21" t="str">
        <f t="shared" si="27"/>
        <v/>
      </c>
      <c r="AH96" s="21" t="str">
        <f t="shared" si="27"/>
        <v/>
      </c>
      <c r="AI96" s="21" t="str">
        <f t="shared" si="27"/>
        <v/>
      </c>
      <c r="AJ96" s="744"/>
      <c r="AK96" s="859"/>
      <c r="AL96" s="859"/>
      <c r="AM96" s="860"/>
      <c r="AN96" s="61"/>
      <c r="AO96" s="133"/>
      <c r="AP96" s="61"/>
      <c r="CF96" s="1" t="s">
        <v>2510</v>
      </c>
      <c r="CG96" s="1" t="s">
        <v>2512</v>
      </c>
    </row>
    <row r="97" spans="1:85" ht="15" customHeight="1">
      <c r="A97" s="59"/>
      <c r="B97" s="129"/>
      <c r="C97" s="1346"/>
      <c r="D97" s="1364"/>
      <c r="E97" s="1365"/>
      <c r="F97" s="1365"/>
      <c r="G97" s="834"/>
      <c r="H97" s="649"/>
      <c r="I97" s="649"/>
      <c r="J97" s="649"/>
      <c r="K97" s="649"/>
      <c r="L97" s="835"/>
      <c r="M97" s="1005"/>
      <c r="N97" s="1006"/>
      <c r="O97" s="1006"/>
      <c r="P97" s="1006"/>
      <c r="Q97" s="1006"/>
      <c r="R97" s="1006"/>
      <c r="S97" s="1006"/>
      <c r="T97" s="1006"/>
      <c r="U97" s="1006"/>
      <c r="V97" s="1006"/>
      <c r="W97" s="1006"/>
      <c r="X97" s="1006"/>
      <c r="Y97" s="1006"/>
      <c r="Z97" s="1007"/>
      <c r="AA97" s="872" t="s">
        <v>609</v>
      </c>
      <c r="AB97" s="872"/>
      <c r="AC97" s="872"/>
      <c r="AD97" s="872"/>
      <c r="AE97" s="872"/>
      <c r="AF97" s="872"/>
      <c r="AG97" s="872"/>
      <c r="AH97" s="872"/>
      <c r="AI97" s="872"/>
      <c r="AJ97" s="872"/>
      <c r="AK97" s="872"/>
      <c r="AL97" s="872"/>
      <c r="AM97" s="873"/>
      <c r="AN97" s="61"/>
      <c r="AO97" s="133"/>
      <c r="AP97" s="61"/>
      <c r="CF97" s="1" t="s">
        <v>2511</v>
      </c>
      <c r="CG97" s="1" t="s">
        <v>2513</v>
      </c>
    </row>
    <row r="98" spans="1:85" ht="15" hidden="1" customHeight="1">
      <c r="A98" s="73"/>
      <c r="B98" s="129"/>
      <c r="C98" s="1346"/>
      <c r="D98" s="1364"/>
      <c r="E98" s="1365"/>
      <c r="F98" s="1365"/>
      <c r="G98" s="932"/>
      <c r="H98" s="933"/>
      <c r="I98" s="933"/>
      <c r="J98" s="933"/>
      <c r="K98" s="933"/>
      <c r="L98" s="934"/>
      <c r="M98" s="961" t="s">
        <v>140</v>
      </c>
      <c r="N98" s="962"/>
      <c r="O98" s="963"/>
      <c r="P98" s="21" t="str">
        <f>MID($M$97,COLUMN()-15,1)</f>
        <v/>
      </c>
      <c r="Q98" s="21" t="str">
        <f t="shared" ref="Q98:AI98" si="28">MID($M$97,COLUMN()-15,1)</f>
        <v/>
      </c>
      <c r="R98" s="21" t="str">
        <f t="shared" si="28"/>
        <v/>
      </c>
      <c r="S98" s="21" t="str">
        <f t="shared" si="28"/>
        <v/>
      </c>
      <c r="T98" s="21" t="str">
        <f t="shared" si="28"/>
        <v/>
      </c>
      <c r="U98" s="21" t="str">
        <f t="shared" si="28"/>
        <v/>
      </c>
      <c r="V98" s="21" t="str">
        <f t="shared" si="28"/>
        <v/>
      </c>
      <c r="W98" s="21" t="str">
        <f t="shared" si="28"/>
        <v/>
      </c>
      <c r="X98" s="21" t="str">
        <f t="shared" si="28"/>
        <v/>
      </c>
      <c r="Y98" s="21" t="str">
        <f t="shared" si="28"/>
        <v/>
      </c>
      <c r="Z98" s="21" t="str">
        <f t="shared" si="28"/>
        <v/>
      </c>
      <c r="AA98" s="21" t="str">
        <f t="shared" si="28"/>
        <v/>
      </c>
      <c r="AB98" s="21" t="str">
        <f t="shared" si="28"/>
        <v/>
      </c>
      <c r="AC98" s="21" t="str">
        <f t="shared" si="28"/>
        <v/>
      </c>
      <c r="AD98" s="21" t="str">
        <f t="shared" si="28"/>
        <v/>
      </c>
      <c r="AE98" s="21" t="str">
        <f t="shared" si="28"/>
        <v/>
      </c>
      <c r="AF98" s="21" t="str">
        <f t="shared" si="28"/>
        <v/>
      </c>
      <c r="AG98" s="21" t="str">
        <f t="shared" si="28"/>
        <v/>
      </c>
      <c r="AH98" s="21" t="str">
        <f t="shared" si="28"/>
        <v/>
      </c>
      <c r="AI98" s="21" t="str">
        <f t="shared" si="28"/>
        <v/>
      </c>
      <c r="AJ98" s="744"/>
      <c r="AK98" s="859"/>
      <c r="AL98" s="859"/>
      <c r="AM98" s="860"/>
      <c r="AN98" s="61"/>
      <c r="AO98" s="133"/>
      <c r="AP98" s="61"/>
      <c r="CF98" s="1" t="s">
        <v>2512</v>
      </c>
      <c r="CG98" s="1" t="s">
        <v>2514</v>
      </c>
    </row>
    <row r="99" spans="1:85" ht="15" customHeight="1">
      <c r="A99" s="59"/>
      <c r="B99" s="129"/>
      <c r="C99" s="1346"/>
      <c r="D99" s="1364"/>
      <c r="E99" s="1365"/>
      <c r="F99" s="1365"/>
      <c r="G99" s="603" t="s">
        <v>942</v>
      </c>
      <c r="H99" s="604"/>
      <c r="I99" s="604"/>
      <c r="J99" s="604"/>
      <c r="K99" s="604"/>
      <c r="L99" s="605"/>
      <c r="M99" s="922" t="s">
        <v>770</v>
      </c>
      <c r="N99" s="1104"/>
      <c r="O99" s="1104"/>
      <c r="P99" s="1104"/>
      <c r="Q99" s="1104"/>
      <c r="R99" s="806"/>
      <c r="S99" s="806"/>
      <c r="T99" s="806"/>
      <c r="U99" s="806"/>
      <c r="V99" s="807"/>
      <c r="W99" s="1214"/>
      <c r="X99" s="1116"/>
      <c r="Y99" s="1116"/>
      <c r="Z99" s="1116"/>
      <c r="AA99" s="1116"/>
      <c r="AB99" s="1116"/>
      <c r="AC99" s="1116"/>
      <c r="AD99" s="1116"/>
      <c r="AE99" s="1116"/>
      <c r="AF99" s="1116"/>
      <c r="AG99" s="1116"/>
      <c r="AH99" s="1116"/>
      <c r="AI99" s="1116"/>
      <c r="AJ99" s="1116"/>
      <c r="AK99" s="1116"/>
      <c r="AL99" s="1116"/>
      <c r="AM99" s="1117"/>
      <c r="AN99" s="61"/>
      <c r="AO99" s="133"/>
      <c r="AP99" s="61"/>
      <c r="BL99" s="7" t="str">
        <f>IF(M99="選択　▼","",LEFT(M99,2))</f>
        <v/>
      </c>
      <c r="BM99" s="35" t="str">
        <f>MID($BL99,COLUMN()-64,1)</f>
        <v/>
      </c>
      <c r="BN99" s="35" t="str">
        <f>MID($BL99,COLUMN()-64,1)</f>
        <v/>
      </c>
      <c r="CF99" s="1" t="s">
        <v>2513</v>
      </c>
      <c r="CG99" s="1" t="s">
        <v>2515</v>
      </c>
    </row>
    <row r="100" spans="1:85" ht="15" customHeight="1">
      <c r="A100" s="59"/>
      <c r="B100" s="129"/>
      <c r="C100" s="1346"/>
      <c r="D100" s="1364"/>
      <c r="E100" s="1365"/>
      <c r="F100" s="1365"/>
      <c r="G100" s="821"/>
      <c r="H100" s="948"/>
      <c r="I100" s="948"/>
      <c r="J100" s="948"/>
      <c r="K100" s="948"/>
      <c r="L100" s="822"/>
      <c r="M100" s="62" t="s">
        <v>7</v>
      </c>
      <c r="N100" s="1004"/>
      <c r="O100" s="1004"/>
      <c r="P100" s="1004"/>
      <c r="Q100" s="1004"/>
      <c r="R100" s="816" t="s">
        <v>6</v>
      </c>
      <c r="S100" s="817"/>
      <c r="T100" s="817"/>
      <c r="U100" s="1116"/>
      <c r="V100" s="1116"/>
      <c r="W100" s="1116"/>
      <c r="X100" s="1116"/>
      <c r="Y100" s="1116"/>
      <c r="Z100" s="1116"/>
      <c r="AA100" s="1116"/>
      <c r="AB100" s="1116"/>
      <c r="AC100" s="1116"/>
      <c r="AD100" s="1116"/>
      <c r="AE100" s="1116"/>
      <c r="AF100" s="1116"/>
      <c r="AG100" s="1116"/>
      <c r="AH100" s="1116"/>
      <c r="AI100" s="1116"/>
      <c r="AJ100" s="1116"/>
      <c r="AK100" s="1116"/>
      <c r="AL100" s="1116"/>
      <c r="AM100" s="1117"/>
      <c r="AN100" s="61"/>
      <c r="AO100" s="133"/>
      <c r="AP100" s="61"/>
      <c r="BL100" s="7" t="str">
        <f>IF(N100="","",AB99&amp;"第"&amp;N100&amp;"号")</f>
        <v/>
      </c>
      <c r="CF100" s="1" t="s">
        <v>2514</v>
      </c>
      <c r="CG100" s="1" t="s">
        <v>2516</v>
      </c>
    </row>
    <row r="101" spans="1:85" ht="15" hidden="1" customHeight="1">
      <c r="A101" s="73"/>
      <c r="B101" s="129"/>
      <c r="C101" s="1346"/>
      <c r="D101" s="1364"/>
      <c r="E101" s="1365"/>
      <c r="F101" s="1365"/>
      <c r="G101" s="606"/>
      <c r="H101" s="607"/>
      <c r="I101" s="607"/>
      <c r="J101" s="607"/>
      <c r="K101" s="607"/>
      <c r="L101" s="608"/>
      <c r="M101" s="916" t="s">
        <v>140</v>
      </c>
      <c r="N101" s="917"/>
      <c r="O101" s="918"/>
      <c r="P101" s="36" t="str">
        <f>BM99</f>
        <v/>
      </c>
      <c r="Q101" s="36" t="str">
        <f>BN99</f>
        <v/>
      </c>
      <c r="R101" s="37" t="s">
        <v>143</v>
      </c>
      <c r="S101" s="36" t="str">
        <f>MID($N$100,COLUMN()-18,1)</f>
        <v/>
      </c>
      <c r="T101" s="36" t="str">
        <f t="shared" ref="T101:X101" si="29">MID($N$100,COLUMN()-18,1)</f>
        <v/>
      </c>
      <c r="U101" s="36" t="str">
        <f t="shared" si="29"/>
        <v/>
      </c>
      <c r="V101" s="36" t="str">
        <f t="shared" si="29"/>
        <v/>
      </c>
      <c r="W101" s="36" t="str">
        <f t="shared" si="29"/>
        <v/>
      </c>
      <c r="X101" s="36" t="str">
        <f t="shared" si="29"/>
        <v/>
      </c>
      <c r="Y101" s="37" t="s">
        <v>143</v>
      </c>
      <c r="Z101" s="36" t="str">
        <f>MID(AJ100,COLUMN()-25,1)</f>
        <v/>
      </c>
      <c r="AA101" s="1382"/>
      <c r="AB101" s="1383"/>
      <c r="AC101" s="1383"/>
      <c r="AD101" s="1383"/>
      <c r="AE101" s="1383"/>
      <c r="AF101" s="1383"/>
      <c r="AG101" s="1383"/>
      <c r="AH101" s="1383"/>
      <c r="AI101" s="1383"/>
      <c r="AJ101" s="1383"/>
      <c r="AK101" s="1383"/>
      <c r="AL101" s="1383"/>
      <c r="AM101" s="1384"/>
      <c r="AN101" s="61"/>
      <c r="AO101" s="133"/>
      <c r="AP101" s="61"/>
      <c r="CF101" s="1" t="s">
        <v>2515</v>
      </c>
      <c r="CG101" s="1" t="s">
        <v>2517</v>
      </c>
    </row>
    <row r="102" spans="1:85" ht="15" customHeight="1" thickBot="1">
      <c r="A102" s="59"/>
      <c r="B102" s="129"/>
      <c r="C102" s="1346"/>
      <c r="D102" s="1366"/>
      <c r="E102" s="1367"/>
      <c r="F102" s="1367"/>
      <c r="G102" s="1385" t="s">
        <v>66</v>
      </c>
      <c r="H102" s="1386"/>
      <c r="I102" s="1386"/>
      <c r="J102" s="1386"/>
      <c r="K102" s="1386"/>
      <c r="L102" s="1387"/>
      <c r="M102" s="1342" t="s">
        <v>774</v>
      </c>
      <c r="N102" s="1343"/>
      <c r="O102" s="1343"/>
      <c r="P102" s="1330"/>
      <c r="Q102" s="1331"/>
      <c r="R102" s="178" t="s">
        <v>146</v>
      </c>
      <c r="S102" s="1330"/>
      <c r="T102" s="1331"/>
      <c r="U102" s="179" t="s">
        <v>147</v>
      </c>
      <c r="V102" s="1330"/>
      <c r="W102" s="1331"/>
      <c r="X102" s="179" t="s">
        <v>148</v>
      </c>
      <c r="Y102" s="1401"/>
      <c r="Z102" s="1401"/>
      <c r="AA102" s="1401"/>
      <c r="AB102" s="1401"/>
      <c r="AC102" s="1401"/>
      <c r="AD102" s="1401"/>
      <c r="AE102" s="1401"/>
      <c r="AF102" s="1401"/>
      <c r="AG102" s="1401"/>
      <c r="AH102" s="1401"/>
      <c r="AI102" s="1401"/>
      <c r="AJ102" s="1401"/>
      <c r="AK102" s="1401"/>
      <c r="AL102" s="1401"/>
      <c r="AM102" s="1371"/>
      <c r="AN102" s="61"/>
      <c r="AO102" s="133"/>
      <c r="AP102" s="61"/>
      <c r="AR102" s="68"/>
      <c r="AS102" s="68"/>
      <c r="AT102" s="68"/>
      <c r="AU102" s="68"/>
      <c r="AV102" s="68"/>
      <c r="AW102" s="68"/>
      <c r="AX102" s="68"/>
      <c r="AY102" s="68"/>
      <c r="AZ102" s="68"/>
      <c r="BA102" s="68"/>
      <c r="BB102" s="68"/>
      <c r="BC102" s="68"/>
      <c r="BD102" s="68"/>
      <c r="BE102" s="68"/>
      <c r="BF102" s="68"/>
      <c r="BG102" s="68"/>
      <c r="BH102" s="68"/>
      <c r="BI102" s="68"/>
      <c r="BL102" s="7" t="str">
        <f>IF(M102="選択▼","",M102&amp;P102&amp;R102&amp;S102&amp;U102&amp;V102&amp;X102)</f>
        <v/>
      </c>
      <c r="BM102" s="35" t="str">
        <f>MID(P102,COLUMN()-64,1)</f>
        <v/>
      </c>
      <c r="BN102" s="35" t="str">
        <f>MID(P102,COLUMN()-64,1)</f>
        <v/>
      </c>
      <c r="BO102" s="35" t="str">
        <f>MID(S102,COLUMN()-66,1)</f>
        <v/>
      </c>
      <c r="BP102" s="35" t="str">
        <f>MID(S102,COLUMN()-66,1)</f>
        <v/>
      </c>
      <c r="BQ102" s="35" t="str">
        <f>MID(V102,COLUMN()-68,1)</f>
        <v/>
      </c>
      <c r="BR102" s="35" t="str">
        <f>MID(V102,COLUMN()-68,1)</f>
        <v/>
      </c>
      <c r="BS102" s="42" t="str">
        <f>IF(★法人その他入力!M102="平成","H",IF(★法人その他入力!M102="昭和","S",IF(★法人その他入力!M102="大正","T",IF(★法人その他入力!M102="明治","M",""))))</f>
        <v/>
      </c>
      <c r="CF102" s="1" t="s">
        <v>2516</v>
      </c>
      <c r="CG102" s="1" t="s">
        <v>2518</v>
      </c>
    </row>
    <row r="103" spans="1:85" ht="15" customHeight="1" thickTop="1">
      <c r="A103" s="59"/>
      <c r="B103" s="129"/>
      <c r="C103" s="1346"/>
      <c r="D103" s="603" t="s">
        <v>399</v>
      </c>
      <c r="E103" s="604"/>
      <c r="F103" s="604"/>
      <c r="G103" s="1015" t="s">
        <v>4</v>
      </c>
      <c r="H103" s="1016"/>
      <c r="I103" s="1016"/>
      <c r="J103" s="1016"/>
      <c r="K103" s="1016"/>
      <c r="L103" s="1017"/>
      <c r="M103" s="945"/>
      <c r="N103" s="946"/>
      <c r="O103" s="946"/>
      <c r="P103" s="946"/>
      <c r="Q103" s="946"/>
      <c r="R103" s="946"/>
      <c r="S103" s="946"/>
      <c r="T103" s="946"/>
      <c r="U103" s="946"/>
      <c r="V103" s="947"/>
      <c r="W103" s="1019" t="s">
        <v>190</v>
      </c>
      <c r="X103" s="872"/>
      <c r="Y103" s="872"/>
      <c r="Z103" s="872"/>
      <c r="AA103" s="872"/>
      <c r="AB103" s="872"/>
      <c r="AC103" s="872"/>
      <c r="AD103" s="872"/>
      <c r="AE103" s="872"/>
      <c r="AF103" s="872"/>
      <c r="AG103" s="872"/>
      <c r="AH103" s="872"/>
      <c r="AI103" s="872"/>
      <c r="AJ103" s="872"/>
      <c r="AK103" s="872"/>
      <c r="AL103" s="872"/>
      <c r="AM103" s="873"/>
      <c r="AN103" s="61"/>
      <c r="AO103" s="133"/>
      <c r="AP103" s="61"/>
      <c r="CF103" s="1" t="s">
        <v>2517</v>
      </c>
      <c r="CG103" s="1" t="s">
        <v>2519</v>
      </c>
    </row>
    <row r="104" spans="1:85" ht="15" hidden="1" customHeight="1">
      <c r="A104" s="73"/>
      <c r="B104" s="129"/>
      <c r="C104" s="1346"/>
      <c r="D104" s="821"/>
      <c r="E104" s="948"/>
      <c r="F104" s="948"/>
      <c r="G104" s="834" t="s">
        <v>383</v>
      </c>
      <c r="H104" s="649"/>
      <c r="I104" s="649"/>
      <c r="J104" s="649"/>
      <c r="K104" s="649"/>
      <c r="L104" s="835"/>
      <c r="M104" s="961" t="s">
        <v>140</v>
      </c>
      <c r="N104" s="962"/>
      <c r="O104" s="963"/>
      <c r="P104" s="21" t="str">
        <f>MID($M$103,COLUMN()-15,1)</f>
        <v/>
      </c>
      <c r="Q104" s="21" t="str">
        <f t="shared" ref="Q104:AI104" si="30">MID($M$103,COLUMN()-15,1)</f>
        <v/>
      </c>
      <c r="R104" s="21" t="str">
        <f t="shared" si="30"/>
        <v/>
      </c>
      <c r="S104" s="21" t="str">
        <f t="shared" si="30"/>
        <v/>
      </c>
      <c r="T104" s="21" t="str">
        <f t="shared" si="30"/>
        <v/>
      </c>
      <c r="U104" s="21" t="str">
        <f t="shared" si="30"/>
        <v/>
      </c>
      <c r="V104" s="21" t="str">
        <f t="shared" si="30"/>
        <v/>
      </c>
      <c r="W104" s="21" t="str">
        <f t="shared" si="30"/>
        <v/>
      </c>
      <c r="X104" s="21" t="str">
        <f t="shared" si="30"/>
        <v/>
      </c>
      <c r="Y104" s="21" t="str">
        <f t="shared" si="30"/>
        <v/>
      </c>
      <c r="Z104" s="21" t="str">
        <f t="shared" si="30"/>
        <v/>
      </c>
      <c r="AA104" s="21" t="str">
        <f t="shared" si="30"/>
        <v/>
      </c>
      <c r="AB104" s="21" t="str">
        <f t="shared" si="30"/>
        <v/>
      </c>
      <c r="AC104" s="21" t="str">
        <f t="shared" si="30"/>
        <v/>
      </c>
      <c r="AD104" s="21" t="str">
        <f t="shared" si="30"/>
        <v/>
      </c>
      <c r="AE104" s="21" t="str">
        <f t="shared" si="30"/>
        <v/>
      </c>
      <c r="AF104" s="21" t="str">
        <f t="shared" si="30"/>
        <v/>
      </c>
      <c r="AG104" s="21" t="str">
        <f t="shared" si="30"/>
        <v/>
      </c>
      <c r="AH104" s="21" t="str">
        <f t="shared" si="30"/>
        <v/>
      </c>
      <c r="AI104" s="21" t="str">
        <f t="shared" si="30"/>
        <v/>
      </c>
      <c r="AJ104" s="744"/>
      <c r="AK104" s="859"/>
      <c r="AL104" s="859"/>
      <c r="AM104" s="860"/>
      <c r="AN104" s="61"/>
      <c r="AO104" s="133"/>
      <c r="AP104" s="61"/>
      <c r="CF104" s="1" t="s">
        <v>2518</v>
      </c>
      <c r="CG104" s="1" t="s">
        <v>2520</v>
      </c>
    </row>
    <row r="105" spans="1:85" ht="15" customHeight="1">
      <c r="A105" s="59"/>
      <c r="B105" s="129"/>
      <c r="C105" s="1346"/>
      <c r="D105" s="821"/>
      <c r="E105" s="948"/>
      <c r="F105" s="948"/>
      <c r="G105" s="834"/>
      <c r="H105" s="649"/>
      <c r="I105" s="649"/>
      <c r="J105" s="649"/>
      <c r="K105" s="649"/>
      <c r="L105" s="835"/>
      <c r="M105" s="1005"/>
      <c r="N105" s="1006"/>
      <c r="O105" s="1006"/>
      <c r="P105" s="1006"/>
      <c r="Q105" s="1006"/>
      <c r="R105" s="1006"/>
      <c r="S105" s="1006"/>
      <c r="T105" s="1006"/>
      <c r="U105" s="1006"/>
      <c r="V105" s="1006"/>
      <c r="W105" s="1006"/>
      <c r="X105" s="1006"/>
      <c r="Y105" s="1006"/>
      <c r="Z105" s="1007"/>
      <c r="AA105" s="872" t="s">
        <v>609</v>
      </c>
      <c r="AB105" s="872"/>
      <c r="AC105" s="872"/>
      <c r="AD105" s="872"/>
      <c r="AE105" s="872"/>
      <c r="AF105" s="872"/>
      <c r="AG105" s="872"/>
      <c r="AH105" s="872"/>
      <c r="AI105" s="872"/>
      <c r="AJ105" s="872"/>
      <c r="AK105" s="872"/>
      <c r="AL105" s="872"/>
      <c r="AM105" s="873"/>
      <c r="AN105" s="61"/>
      <c r="AO105" s="133"/>
      <c r="AP105" s="61"/>
      <c r="CF105" s="1" t="s">
        <v>2519</v>
      </c>
      <c r="CG105" s="1" t="s">
        <v>2521</v>
      </c>
    </row>
    <row r="106" spans="1:85" ht="15" hidden="1" customHeight="1">
      <c r="A106" s="73"/>
      <c r="B106" s="129"/>
      <c r="C106" s="1346"/>
      <c r="D106" s="821"/>
      <c r="E106" s="948"/>
      <c r="F106" s="948"/>
      <c r="G106" s="932"/>
      <c r="H106" s="933"/>
      <c r="I106" s="933"/>
      <c r="J106" s="933"/>
      <c r="K106" s="933"/>
      <c r="L106" s="934"/>
      <c r="M106" s="961" t="s">
        <v>140</v>
      </c>
      <c r="N106" s="962"/>
      <c r="O106" s="963"/>
      <c r="P106" s="21" t="str">
        <f>MID($M$105,COLUMN()-15,1)</f>
        <v/>
      </c>
      <c r="Q106" s="21" t="str">
        <f t="shared" ref="Q106:AI106" si="31">MID($M$105,COLUMN()-15,1)</f>
        <v/>
      </c>
      <c r="R106" s="21" t="str">
        <f t="shared" si="31"/>
        <v/>
      </c>
      <c r="S106" s="21" t="str">
        <f t="shared" si="31"/>
        <v/>
      </c>
      <c r="T106" s="21" t="str">
        <f t="shared" si="31"/>
        <v/>
      </c>
      <c r="U106" s="21" t="str">
        <f t="shared" si="31"/>
        <v/>
      </c>
      <c r="V106" s="21" t="str">
        <f t="shared" si="31"/>
        <v/>
      </c>
      <c r="W106" s="21" t="str">
        <f t="shared" si="31"/>
        <v/>
      </c>
      <c r="X106" s="21" t="str">
        <f t="shared" si="31"/>
        <v/>
      </c>
      <c r="Y106" s="21" t="str">
        <f t="shared" si="31"/>
        <v/>
      </c>
      <c r="Z106" s="21" t="str">
        <f t="shared" si="31"/>
        <v/>
      </c>
      <c r="AA106" s="21" t="str">
        <f t="shared" si="31"/>
        <v/>
      </c>
      <c r="AB106" s="21" t="str">
        <f t="shared" si="31"/>
        <v/>
      </c>
      <c r="AC106" s="21" t="str">
        <f t="shared" si="31"/>
        <v/>
      </c>
      <c r="AD106" s="21" t="str">
        <f t="shared" si="31"/>
        <v/>
      </c>
      <c r="AE106" s="21" t="str">
        <f t="shared" si="31"/>
        <v/>
      </c>
      <c r="AF106" s="21" t="str">
        <f t="shared" si="31"/>
        <v/>
      </c>
      <c r="AG106" s="21" t="str">
        <f t="shared" si="31"/>
        <v/>
      </c>
      <c r="AH106" s="21" t="str">
        <f t="shared" si="31"/>
        <v/>
      </c>
      <c r="AI106" s="21" t="str">
        <f t="shared" si="31"/>
        <v/>
      </c>
      <c r="AJ106" s="744"/>
      <c r="AK106" s="859"/>
      <c r="AL106" s="859"/>
      <c r="AM106" s="860"/>
      <c r="AN106" s="61"/>
      <c r="AO106" s="133"/>
      <c r="AP106" s="61"/>
      <c r="CF106" s="1" t="s">
        <v>2520</v>
      </c>
      <c r="CG106" s="1" t="s">
        <v>2522</v>
      </c>
    </row>
    <row r="107" spans="1:85" ht="15" customHeight="1">
      <c r="A107" s="59"/>
      <c r="B107" s="129"/>
      <c r="C107" s="1346"/>
      <c r="D107" s="821"/>
      <c r="E107" s="948"/>
      <c r="F107" s="948"/>
      <c r="G107" s="603" t="s">
        <v>942</v>
      </c>
      <c r="H107" s="604"/>
      <c r="I107" s="604"/>
      <c r="J107" s="604"/>
      <c r="K107" s="604"/>
      <c r="L107" s="605"/>
      <c r="M107" s="922" t="s">
        <v>770</v>
      </c>
      <c r="N107" s="1104"/>
      <c r="O107" s="1104"/>
      <c r="P107" s="1104"/>
      <c r="Q107" s="1104"/>
      <c r="R107" s="806"/>
      <c r="S107" s="806"/>
      <c r="T107" s="806"/>
      <c r="U107" s="806"/>
      <c r="V107" s="807"/>
      <c r="W107" s="1214"/>
      <c r="X107" s="1116"/>
      <c r="Y107" s="1116"/>
      <c r="Z107" s="1116"/>
      <c r="AA107" s="1116"/>
      <c r="AB107" s="1116"/>
      <c r="AC107" s="1116"/>
      <c r="AD107" s="1116"/>
      <c r="AE107" s="1116"/>
      <c r="AF107" s="1116"/>
      <c r="AG107" s="1116"/>
      <c r="AH107" s="1116"/>
      <c r="AI107" s="1116"/>
      <c r="AJ107" s="1116"/>
      <c r="AK107" s="1116"/>
      <c r="AL107" s="1116"/>
      <c r="AM107" s="1117"/>
      <c r="AN107" s="61"/>
      <c r="AO107" s="133"/>
      <c r="AP107" s="61"/>
      <c r="BL107" s="7" t="str">
        <f>IF(M107="選択　▼","",LEFT(M107,2))</f>
        <v/>
      </c>
      <c r="BM107" s="35" t="str">
        <f>MID($BL107,COLUMN()-64,1)</f>
        <v/>
      </c>
      <c r="BN107" s="35" t="str">
        <f>MID($BL107,COLUMN()-64,1)</f>
        <v/>
      </c>
      <c r="CF107" s="1" t="s">
        <v>2521</v>
      </c>
      <c r="CG107" s="1" t="s">
        <v>2523</v>
      </c>
    </row>
    <row r="108" spans="1:85" ht="15" customHeight="1">
      <c r="A108" s="59"/>
      <c r="B108" s="129"/>
      <c r="C108" s="1346"/>
      <c r="D108" s="821"/>
      <c r="E108" s="948"/>
      <c r="F108" s="948"/>
      <c r="G108" s="821"/>
      <c r="H108" s="948"/>
      <c r="I108" s="948"/>
      <c r="J108" s="948"/>
      <c r="K108" s="948"/>
      <c r="L108" s="822"/>
      <c r="M108" s="62" t="s">
        <v>7</v>
      </c>
      <c r="N108" s="1004"/>
      <c r="O108" s="1004"/>
      <c r="P108" s="1004"/>
      <c r="Q108" s="1004"/>
      <c r="R108" s="816" t="s">
        <v>6</v>
      </c>
      <c r="S108" s="817"/>
      <c r="T108" s="817"/>
      <c r="U108" s="1116"/>
      <c r="V108" s="1116"/>
      <c r="W108" s="1116"/>
      <c r="X108" s="1116"/>
      <c r="Y108" s="1116"/>
      <c r="Z108" s="1116"/>
      <c r="AA108" s="1116"/>
      <c r="AB108" s="1116"/>
      <c r="AC108" s="1116"/>
      <c r="AD108" s="1116"/>
      <c r="AE108" s="1116"/>
      <c r="AF108" s="1116"/>
      <c r="AG108" s="1116"/>
      <c r="AH108" s="1116"/>
      <c r="AI108" s="1116"/>
      <c r="AJ108" s="1116"/>
      <c r="AK108" s="1116"/>
      <c r="AL108" s="1116"/>
      <c r="AM108" s="1117"/>
      <c r="AN108" s="61"/>
      <c r="AO108" s="133"/>
      <c r="AP108" s="61"/>
      <c r="BL108" s="7" t="str">
        <f>IF(N108="","",AB107&amp;"第"&amp;N108&amp;"号")</f>
        <v/>
      </c>
      <c r="CF108" s="1" t="s">
        <v>2522</v>
      </c>
      <c r="CG108" s="1" t="s">
        <v>2524</v>
      </c>
    </row>
    <row r="109" spans="1:85" ht="15" hidden="1" customHeight="1">
      <c r="A109" s="73"/>
      <c r="B109" s="129"/>
      <c r="C109" s="1346"/>
      <c r="D109" s="821"/>
      <c r="E109" s="948"/>
      <c r="F109" s="948"/>
      <c r="G109" s="606"/>
      <c r="H109" s="607"/>
      <c r="I109" s="607"/>
      <c r="J109" s="607"/>
      <c r="K109" s="607"/>
      <c r="L109" s="608"/>
      <c r="M109" s="916" t="s">
        <v>140</v>
      </c>
      <c r="N109" s="917"/>
      <c r="O109" s="918"/>
      <c r="P109" s="36" t="str">
        <f>BM107</f>
        <v/>
      </c>
      <c r="Q109" s="36" t="str">
        <f>BN107</f>
        <v/>
      </c>
      <c r="R109" s="37" t="s">
        <v>143</v>
      </c>
      <c r="S109" s="36" t="str">
        <f>MID($N$108,COLUMN()-18,1)</f>
        <v/>
      </c>
      <c r="T109" s="36" t="str">
        <f t="shared" ref="T109:X109" si="32">MID($N$108,COLUMN()-18,1)</f>
        <v/>
      </c>
      <c r="U109" s="36" t="str">
        <f t="shared" si="32"/>
        <v/>
      </c>
      <c r="V109" s="36" t="str">
        <f t="shared" si="32"/>
        <v/>
      </c>
      <c r="W109" s="36" t="str">
        <f t="shared" si="32"/>
        <v/>
      </c>
      <c r="X109" s="36" t="str">
        <f t="shared" si="32"/>
        <v/>
      </c>
      <c r="Y109" s="37" t="s">
        <v>143</v>
      </c>
      <c r="Z109" s="36" t="str">
        <f>MID(AJ108,COLUMN()-25,1)</f>
        <v/>
      </c>
      <c r="AA109" s="1382"/>
      <c r="AB109" s="1383"/>
      <c r="AC109" s="1383"/>
      <c r="AD109" s="1383"/>
      <c r="AE109" s="1383"/>
      <c r="AF109" s="1383"/>
      <c r="AG109" s="1383"/>
      <c r="AH109" s="1383"/>
      <c r="AI109" s="1383"/>
      <c r="AJ109" s="1383"/>
      <c r="AK109" s="1383"/>
      <c r="AL109" s="1383"/>
      <c r="AM109" s="1384"/>
      <c r="AN109" s="61"/>
      <c r="AO109" s="133"/>
      <c r="AP109" s="61"/>
      <c r="CF109" s="1" t="s">
        <v>2523</v>
      </c>
      <c r="CG109" s="1" t="s">
        <v>2525</v>
      </c>
    </row>
    <row r="110" spans="1:85" ht="15" customHeight="1" thickBot="1">
      <c r="A110" s="59"/>
      <c r="B110" s="129"/>
      <c r="C110" s="1346"/>
      <c r="D110" s="1421"/>
      <c r="E110" s="1375"/>
      <c r="F110" s="1375"/>
      <c r="G110" s="1385" t="s">
        <v>66</v>
      </c>
      <c r="H110" s="1386"/>
      <c r="I110" s="1386"/>
      <c r="J110" s="1386"/>
      <c r="K110" s="1386"/>
      <c r="L110" s="1387"/>
      <c r="M110" s="1342" t="s">
        <v>774</v>
      </c>
      <c r="N110" s="1343"/>
      <c r="O110" s="1343"/>
      <c r="P110" s="1330"/>
      <c r="Q110" s="1331"/>
      <c r="R110" s="178" t="s">
        <v>146</v>
      </c>
      <c r="S110" s="1330"/>
      <c r="T110" s="1331"/>
      <c r="U110" s="179" t="s">
        <v>147</v>
      </c>
      <c r="V110" s="1330"/>
      <c r="W110" s="1331"/>
      <c r="X110" s="179" t="s">
        <v>148</v>
      </c>
      <c r="Y110" s="1401"/>
      <c r="Z110" s="1401"/>
      <c r="AA110" s="1401"/>
      <c r="AB110" s="1401"/>
      <c r="AC110" s="1401"/>
      <c r="AD110" s="1401"/>
      <c r="AE110" s="1401"/>
      <c r="AF110" s="1401"/>
      <c r="AG110" s="1401"/>
      <c r="AH110" s="1401"/>
      <c r="AI110" s="1401"/>
      <c r="AJ110" s="1401"/>
      <c r="AK110" s="1401"/>
      <c r="AL110" s="1401"/>
      <c r="AM110" s="1371"/>
      <c r="AN110" s="61"/>
      <c r="AO110" s="133"/>
      <c r="AP110" s="61"/>
      <c r="AR110" s="68"/>
      <c r="AS110" s="68"/>
      <c r="AT110" s="68"/>
      <c r="AU110" s="68"/>
      <c r="AV110" s="68"/>
      <c r="AW110" s="68"/>
      <c r="AX110" s="68"/>
      <c r="AY110" s="68"/>
      <c r="AZ110" s="68"/>
      <c r="BA110" s="68"/>
      <c r="BB110" s="68"/>
      <c r="BC110" s="68"/>
      <c r="BD110" s="68"/>
      <c r="BE110" s="68"/>
      <c r="BF110" s="68"/>
      <c r="BG110" s="68"/>
      <c r="BH110" s="68"/>
      <c r="BI110" s="68"/>
      <c r="BL110" s="7" t="str">
        <f>IF(M110="選択▼","",M110&amp;P110&amp;R110&amp;S110&amp;U110&amp;V110&amp;X110)</f>
        <v/>
      </c>
      <c r="BM110" s="35" t="str">
        <f>MID(P110,COLUMN()-64,1)</f>
        <v/>
      </c>
      <c r="BN110" s="35" t="str">
        <f>MID(P110,COLUMN()-64,1)</f>
        <v/>
      </c>
      <c r="BO110" s="35" t="str">
        <f>MID(S110,COLUMN()-66,1)</f>
        <v/>
      </c>
      <c r="BP110" s="35" t="str">
        <f>MID(S110,COLUMN()-66,1)</f>
        <v/>
      </c>
      <c r="BQ110" s="35" t="str">
        <f>MID(V110,COLUMN()-68,1)</f>
        <v/>
      </c>
      <c r="BR110" s="35" t="str">
        <f>MID(V110,COLUMN()-68,1)</f>
        <v/>
      </c>
      <c r="BS110" s="42" t="str">
        <f>IF(★法人その他入力!M110="平成","H",IF(★法人その他入力!M110="昭和","S",IF(★法人その他入力!M110="大正","T",IF(★法人その他入力!M110="明治","M",""))))</f>
        <v/>
      </c>
      <c r="CF110" s="1" t="s">
        <v>2524</v>
      </c>
      <c r="CG110" s="1" t="s">
        <v>2526</v>
      </c>
    </row>
    <row r="111" spans="1:85" ht="15" customHeight="1" thickTop="1">
      <c r="A111" s="59"/>
      <c r="B111" s="129"/>
      <c r="C111" s="1346"/>
      <c r="D111" s="1362" t="s">
        <v>400</v>
      </c>
      <c r="E111" s="1363"/>
      <c r="F111" s="1363"/>
      <c r="G111" s="1015" t="s">
        <v>4</v>
      </c>
      <c r="H111" s="1016"/>
      <c r="I111" s="1016"/>
      <c r="J111" s="1016"/>
      <c r="K111" s="1016"/>
      <c r="L111" s="1017"/>
      <c r="M111" s="945"/>
      <c r="N111" s="946"/>
      <c r="O111" s="946"/>
      <c r="P111" s="946"/>
      <c r="Q111" s="946"/>
      <c r="R111" s="946"/>
      <c r="S111" s="946"/>
      <c r="T111" s="946"/>
      <c r="U111" s="946"/>
      <c r="V111" s="947"/>
      <c r="W111" s="1019" t="s">
        <v>190</v>
      </c>
      <c r="X111" s="872"/>
      <c r="Y111" s="872"/>
      <c r="Z111" s="872"/>
      <c r="AA111" s="872"/>
      <c r="AB111" s="872"/>
      <c r="AC111" s="872"/>
      <c r="AD111" s="872"/>
      <c r="AE111" s="872"/>
      <c r="AF111" s="872"/>
      <c r="AG111" s="872"/>
      <c r="AH111" s="872"/>
      <c r="AI111" s="872"/>
      <c r="AJ111" s="872"/>
      <c r="AK111" s="872"/>
      <c r="AL111" s="872"/>
      <c r="AM111" s="873"/>
      <c r="AN111" s="61"/>
      <c r="AO111" s="133"/>
      <c r="AP111" s="61"/>
      <c r="CF111" s="1" t="s">
        <v>2525</v>
      </c>
      <c r="CG111" s="1" t="s">
        <v>2527</v>
      </c>
    </row>
    <row r="112" spans="1:85" ht="15" hidden="1" customHeight="1">
      <c r="A112" s="73"/>
      <c r="B112" s="129"/>
      <c r="C112" s="1346"/>
      <c r="D112" s="1364"/>
      <c r="E112" s="1365"/>
      <c r="F112" s="1365"/>
      <c r="G112" s="834" t="s">
        <v>383</v>
      </c>
      <c r="H112" s="649"/>
      <c r="I112" s="649"/>
      <c r="J112" s="649"/>
      <c r="K112" s="649"/>
      <c r="L112" s="835"/>
      <c r="M112" s="961" t="s">
        <v>140</v>
      </c>
      <c r="N112" s="962"/>
      <c r="O112" s="963"/>
      <c r="P112" s="21" t="str">
        <f>MID($M$111,COLUMN()-15,1)</f>
        <v/>
      </c>
      <c r="Q112" s="21" t="str">
        <f t="shared" ref="Q112:AI112" si="33">MID($M$111,COLUMN()-15,1)</f>
        <v/>
      </c>
      <c r="R112" s="21" t="str">
        <f t="shared" si="33"/>
        <v/>
      </c>
      <c r="S112" s="21" t="str">
        <f t="shared" si="33"/>
        <v/>
      </c>
      <c r="T112" s="21" t="str">
        <f t="shared" si="33"/>
        <v/>
      </c>
      <c r="U112" s="21" t="str">
        <f t="shared" si="33"/>
        <v/>
      </c>
      <c r="V112" s="21" t="str">
        <f t="shared" si="33"/>
        <v/>
      </c>
      <c r="W112" s="21" t="str">
        <f t="shared" si="33"/>
        <v/>
      </c>
      <c r="X112" s="21" t="str">
        <f t="shared" si="33"/>
        <v/>
      </c>
      <c r="Y112" s="21" t="str">
        <f t="shared" si="33"/>
        <v/>
      </c>
      <c r="Z112" s="21" t="str">
        <f t="shared" si="33"/>
        <v/>
      </c>
      <c r="AA112" s="21" t="str">
        <f t="shared" si="33"/>
        <v/>
      </c>
      <c r="AB112" s="21" t="str">
        <f t="shared" si="33"/>
        <v/>
      </c>
      <c r="AC112" s="21" t="str">
        <f t="shared" si="33"/>
        <v/>
      </c>
      <c r="AD112" s="21" t="str">
        <f t="shared" si="33"/>
        <v/>
      </c>
      <c r="AE112" s="21" t="str">
        <f t="shared" si="33"/>
        <v/>
      </c>
      <c r="AF112" s="21" t="str">
        <f t="shared" si="33"/>
        <v/>
      </c>
      <c r="AG112" s="21" t="str">
        <f t="shared" si="33"/>
        <v/>
      </c>
      <c r="AH112" s="21" t="str">
        <f t="shared" si="33"/>
        <v/>
      </c>
      <c r="AI112" s="21" t="str">
        <f t="shared" si="33"/>
        <v/>
      </c>
      <c r="AJ112" s="744"/>
      <c r="AK112" s="859"/>
      <c r="AL112" s="859"/>
      <c r="AM112" s="860"/>
      <c r="AN112" s="61"/>
      <c r="AO112" s="133"/>
      <c r="AP112" s="61"/>
      <c r="CF112" s="1" t="s">
        <v>2526</v>
      </c>
      <c r="CG112" s="1" t="s">
        <v>2528</v>
      </c>
    </row>
    <row r="113" spans="1:85" ht="15" customHeight="1">
      <c r="A113" s="59"/>
      <c r="B113" s="129"/>
      <c r="C113" s="1346"/>
      <c r="D113" s="1364"/>
      <c r="E113" s="1365"/>
      <c r="F113" s="1365"/>
      <c r="G113" s="834"/>
      <c r="H113" s="649"/>
      <c r="I113" s="649"/>
      <c r="J113" s="649"/>
      <c r="K113" s="649"/>
      <c r="L113" s="835"/>
      <c r="M113" s="1005"/>
      <c r="N113" s="1006"/>
      <c r="O113" s="1006"/>
      <c r="P113" s="1006"/>
      <c r="Q113" s="1006"/>
      <c r="R113" s="1006"/>
      <c r="S113" s="1006"/>
      <c r="T113" s="1006"/>
      <c r="U113" s="1006"/>
      <c r="V113" s="1006"/>
      <c r="W113" s="1006"/>
      <c r="X113" s="1006"/>
      <c r="Y113" s="1006"/>
      <c r="Z113" s="1007"/>
      <c r="AA113" s="872" t="s">
        <v>609</v>
      </c>
      <c r="AB113" s="872"/>
      <c r="AC113" s="872"/>
      <c r="AD113" s="872"/>
      <c r="AE113" s="872"/>
      <c r="AF113" s="872"/>
      <c r="AG113" s="872"/>
      <c r="AH113" s="872"/>
      <c r="AI113" s="872"/>
      <c r="AJ113" s="872"/>
      <c r="AK113" s="872"/>
      <c r="AL113" s="872"/>
      <c r="AM113" s="873"/>
      <c r="AN113" s="61"/>
      <c r="AO113" s="133"/>
      <c r="AP113" s="61"/>
      <c r="CF113" s="1" t="s">
        <v>2527</v>
      </c>
      <c r="CG113" s="1" t="s">
        <v>2529</v>
      </c>
    </row>
    <row r="114" spans="1:85" ht="15" hidden="1" customHeight="1">
      <c r="A114" s="73"/>
      <c r="B114" s="129"/>
      <c r="C114" s="1346"/>
      <c r="D114" s="1364"/>
      <c r="E114" s="1365"/>
      <c r="F114" s="1365"/>
      <c r="G114" s="932"/>
      <c r="H114" s="933"/>
      <c r="I114" s="933"/>
      <c r="J114" s="933"/>
      <c r="K114" s="933"/>
      <c r="L114" s="934"/>
      <c r="M114" s="961" t="s">
        <v>140</v>
      </c>
      <c r="N114" s="962"/>
      <c r="O114" s="963"/>
      <c r="P114" s="21" t="str">
        <f>MID($M$113,COLUMN()-15,1)</f>
        <v/>
      </c>
      <c r="Q114" s="21" t="str">
        <f t="shared" ref="Q114:AI114" si="34">MID($M$113,COLUMN()-15,1)</f>
        <v/>
      </c>
      <c r="R114" s="21" t="str">
        <f t="shared" si="34"/>
        <v/>
      </c>
      <c r="S114" s="21" t="str">
        <f t="shared" si="34"/>
        <v/>
      </c>
      <c r="T114" s="21" t="str">
        <f t="shared" si="34"/>
        <v/>
      </c>
      <c r="U114" s="21" t="str">
        <f t="shared" si="34"/>
        <v/>
      </c>
      <c r="V114" s="21" t="str">
        <f t="shared" si="34"/>
        <v/>
      </c>
      <c r="W114" s="21" t="str">
        <f t="shared" si="34"/>
        <v/>
      </c>
      <c r="X114" s="21" t="str">
        <f t="shared" si="34"/>
        <v/>
      </c>
      <c r="Y114" s="21" t="str">
        <f t="shared" si="34"/>
        <v/>
      </c>
      <c r="Z114" s="21" t="str">
        <f t="shared" si="34"/>
        <v/>
      </c>
      <c r="AA114" s="21" t="str">
        <f t="shared" si="34"/>
        <v/>
      </c>
      <c r="AB114" s="21" t="str">
        <f t="shared" si="34"/>
        <v/>
      </c>
      <c r="AC114" s="21" t="str">
        <f t="shared" si="34"/>
        <v/>
      </c>
      <c r="AD114" s="21" t="str">
        <f t="shared" si="34"/>
        <v/>
      </c>
      <c r="AE114" s="21" t="str">
        <f t="shared" si="34"/>
        <v/>
      </c>
      <c r="AF114" s="21" t="str">
        <f t="shared" si="34"/>
        <v/>
      </c>
      <c r="AG114" s="21" t="str">
        <f t="shared" si="34"/>
        <v/>
      </c>
      <c r="AH114" s="21" t="str">
        <f t="shared" si="34"/>
        <v/>
      </c>
      <c r="AI114" s="21" t="str">
        <f t="shared" si="34"/>
        <v/>
      </c>
      <c r="AJ114" s="744"/>
      <c r="AK114" s="859"/>
      <c r="AL114" s="859"/>
      <c r="AM114" s="860"/>
      <c r="AN114" s="61"/>
      <c r="AO114" s="133"/>
      <c r="AP114" s="61"/>
      <c r="CF114" s="1" t="s">
        <v>2528</v>
      </c>
      <c r="CG114" s="1" t="s">
        <v>2530</v>
      </c>
    </row>
    <row r="115" spans="1:85" ht="15" customHeight="1">
      <c r="A115" s="59"/>
      <c r="B115" s="129"/>
      <c r="C115" s="1346"/>
      <c r="D115" s="1364"/>
      <c r="E115" s="1365"/>
      <c r="F115" s="1365"/>
      <c r="G115" s="603" t="s">
        <v>942</v>
      </c>
      <c r="H115" s="604"/>
      <c r="I115" s="604"/>
      <c r="J115" s="604"/>
      <c r="K115" s="604"/>
      <c r="L115" s="605"/>
      <c r="M115" s="922" t="s">
        <v>770</v>
      </c>
      <c r="N115" s="1104"/>
      <c r="O115" s="1104"/>
      <c r="P115" s="1104"/>
      <c r="Q115" s="1104"/>
      <c r="R115" s="806"/>
      <c r="S115" s="806"/>
      <c r="T115" s="806"/>
      <c r="U115" s="806"/>
      <c r="V115" s="807"/>
      <c r="W115" s="1214"/>
      <c r="X115" s="1116"/>
      <c r="Y115" s="1116"/>
      <c r="Z115" s="1116"/>
      <c r="AA115" s="1116"/>
      <c r="AB115" s="1116"/>
      <c r="AC115" s="1116"/>
      <c r="AD115" s="1116"/>
      <c r="AE115" s="1116"/>
      <c r="AF115" s="1116"/>
      <c r="AG115" s="1116"/>
      <c r="AH115" s="1116"/>
      <c r="AI115" s="1116"/>
      <c r="AJ115" s="1116"/>
      <c r="AK115" s="1116"/>
      <c r="AL115" s="1116"/>
      <c r="AM115" s="1117"/>
      <c r="AN115" s="61"/>
      <c r="AO115" s="133"/>
      <c r="AP115" s="61"/>
      <c r="BL115" s="7" t="str">
        <f>IF(M115="選択　▼","",LEFT(M115,2))</f>
        <v/>
      </c>
      <c r="BM115" s="35" t="str">
        <f>MID($BL115,COLUMN()-64,1)</f>
        <v/>
      </c>
      <c r="BN115" s="35" t="str">
        <f>MID($BL115,COLUMN()-64,1)</f>
        <v/>
      </c>
      <c r="CF115" s="1" t="s">
        <v>2529</v>
      </c>
      <c r="CG115" s="1" t="s">
        <v>2531</v>
      </c>
    </row>
    <row r="116" spans="1:85" ht="15" customHeight="1">
      <c r="A116" s="59"/>
      <c r="B116" s="129"/>
      <c r="C116" s="1346"/>
      <c r="D116" s="1364"/>
      <c r="E116" s="1365"/>
      <c r="F116" s="1365"/>
      <c r="G116" s="821"/>
      <c r="H116" s="948"/>
      <c r="I116" s="948"/>
      <c r="J116" s="948"/>
      <c r="K116" s="948"/>
      <c r="L116" s="822"/>
      <c r="M116" s="62" t="s">
        <v>7</v>
      </c>
      <c r="N116" s="1004"/>
      <c r="O116" s="1004"/>
      <c r="P116" s="1004"/>
      <c r="Q116" s="1004"/>
      <c r="R116" s="816" t="s">
        <v>6</v>
      </c>
      <c r="S116" s="817"/>
      <c r="T116" s="817"/>
      <c r="U116" s="1116"/>
      <c r="V116" s="1116"/>
      <c r="W116" s="1116"/>
      <c r="X116" s="1116"/>
      <c r="Y116" s="1116"/>
      <c r="Z116" s="1116"/>
      <c r="AA116" s="1116"/>
      <c r="AB116" s="1116"/>
      <c r="AC116" s="1116"/>
      <c r="AD116" s="1116"/>
      <c r="AE116" s="1116"/>
      <c r="AF116" s="1116"/>
      <c r="AG116" s="1116"/>
      <c r="AH116" s="1116"/>
      <c r="AI116" s="1116"/>
      <c r="AJ116" s="1116"/>
      <c r="AK116" s="1116"/>
      <c r="AL116" s="1116"/>
      <c r="AM116" s="1117"/>
      <c r="AN116" s="61"/>
      <c r="AO116" s="133"/>
      <c r="AP116" s="61"/>
      <c r="BL116" s="7" t="str">
        <f>IF(N116="","",AB115&amp;"第"&amp;N116&amp;"号")</f>
        <v/>
      </c>
      <c r="CF116" s="1" t="s">
        <v>2530</v>
      </c>
      <c r="CG116" s="1" t="s">
        <v>2532</v>
      </c>
    </row>
    <row r="117" spans="1:85" ht="15" hidden="1" customHeight="1">
      <c r="A117" s="73"/>
      <c r="B117" s="129"/>
      <c r="C117" s="1346"/>
      <c r="D117" s="1364"/>
      <c r="E117" s="1365"/>
      <c r="F117" s="1365"/>
      <c r="G117" s="606"/>
      <c r="H117" s="607"/>
      <c r="I117" s="607"/>
      <c r="J117" s="607"/>
      <c r="K117" s="607"/>
      <c r="L117" s="608"/>
      <c r="M117" s="916" t="s">
        <v>140</v>
      </c>
      <c r="N117" s="917"/>
      <c r="O117" s="918"/>
      <c r="P117" s="36" t="str">
        <f>BM115</f>
        <v/>
      </c>
      <c r="Q117" s="36" t="str">
        <f>BN115</f>
        <v/>
      </c>
      <c r="R117" s="37" t="s">
        <v>143</v>
      </c>
      <c r="S117" s="36" t="str">
        <f>MID($N$116,COLUMN()-18,1)</f>
        <v/>
      </c>
      <c r="T117" s="36" t="str">
        <f t="shared" ref="T117:X117" si="35">MID($N$116,COLUMN()-18,1)</f>
        <v/>
      </c>
      <c r="U117" s="36" t="str">
        <f t="shared" si="35"/>
        <v/>
      </c>
      <c r="V117" s="36" t="str">
        <f t="shared" si="35"/>
        <v/>
      </c>
      <c r="W117" s="36" t="str">
        <f t="shared" si="35"/>
        <v/>
      </c>
      <c r="X117" s="36" t="str">
        <f t="shared" si="35"/>
        <v/>
      </c>
      <c r="Y117" s="37" t="s">
        <v>143</v>
      </c>
      <c r="Z117" s="36" t="str">
        <f>MID(AJ116,COLUMN()-25,1)</f>
        <v/>
      </c>
      <c r="AA117" s="1382"/>
      <c r="AB117" s="1383"/>
      <c r="AC117" s="1383"/>
      <c r="AD117" s="1383"/>
      <c r="AE117" s="1383"/>
      <c r="AF117" s="1383"/>
      <c r="AG117" s="1383"/>
      <c r="AH117" s="1383"/>
      <c r="AI117" s="1383"/>
      <c r="AJ117" s="1383"/>
      <c r="AK117" s="1383"/>
      <c r="AL117" s="1383"/>
      <c r="AM117" s="1384"/>
      <c r="AN117" s="61"/>
      <c r="AO117" s="133"/>
      <c r="AP117" s="61"/>
      <c r="CF117" s="1" t="s">
        <v>2531</v>
      </c>
      <c r="CG117" s="1" t="s">
        <v>2533</v>
      </c>
    </row>
    <row r="118" spans="1:85" ht="15" customHeight="1" thickBot="1">
      <c r="A118" s="59"/>
      <c r="B118" s="129"/>
      <c r="C118" s="1346"/>
      <c r="D118" s="1366"/>
      <c r="E118" s="1367"/>
      <c r="F118" s="1367"/>
      <c r="G118" s="1385" t="s">
        <v>66</v>
      </c>
      <c r="H118" s="1386"/>
      <c r="I118" s="1386"/>
      <c r="J118" s="1386"/>
      <c r="K118" s="1386"/>
      <c r="L118" s="1387"/>
      <c r="M118" s="1342" t="s">
        <v>774</v>
      </c>
      <c r="N118" s="1343"/>
      <c r="O118" s="1343"/>
      <c r="P118" s="1330"/>
      <c r="Q118" s="1331"/>
      <c r="R118" s="178" t="s">
        <v>146</v>
      </c>
      <c r="S118" s="1330"/>
      <c r="T118" s="1331"/>
      <c r="U118" s="179" t="s">
        <v>147</v>
      </c>
      <c r="V118" s="1330"/>
      <c r="W118" s="1331"/>
      <c r="X118" s="179" t="s">
        <v>148</v>
      </c>
      <c r="Y118" s="1401"/>
      <c r="Z118" s="1401"/>
      <c r="AA118" s="1401"/>
      <c r="AB118" s="1401"/>
      <c r="AC118" s="1401"/>
      <c r="AD118" s="1401"/>
      <c r="AE118" s="1401"/>
      <c r="AF118" s="1401"/>
      <c r="AG118" s="1401"/>
      <c r="AH118" s="1401"/>
      <c r="AI118" s="1401"/>
      <c r="AJ118" s="1401"/>
      <c r="AK118" s="1401"/>
      <c r="AL118" s="1401"/>
      <c r="AM118" s="1371"/>
      <c r="AN118" s="61"/>
      <c r="AO118" s="133"/>
      <c r="AP118" s="61"/>
      <c r="AR118" s="68"/>
      <c r="AS118" s="68"/>
      <c r="AT118" s="68"/>
      <c r="AU118" s="68"/>
      <c r="AV118" s="68"/>
      <c r="AW118" s="68"/>
      <c r="AX118" s="68"/>
      <c r="AY118" s="68"/>
      <c r="AZ118" s="68"/>
      <c r="BA118" s="68"/>
      <c r="BB118" s="68"/>
      <c r="BC118" s="68"/>
      <c r="BD118" s="68"/>
      <c r="BE118" s="68"/>
      <c r="BF118" s="68"/>
      <c r="BG118" s="68"/>
      <c r="BH118" s="68"/>
      <c r="BI118" s="68"/>
      <c r="BL118" s="7" t="str">
        <f>IF(M118="選択▼","",M118&amp;P118&amp;R118&amp;S118&amp;U118&amp;V118&amp;X118)</f>
        <v/>
      </c>
      <c r="BM118" s="35" t="str">
        <f>MID(P118,COLUMN()-64,1)</f>
        <v/>
      </c>
      <c r="BN118" s="35" t="str">
        <f>MID(P118,COLUMN()-64,1)</f>
        <v/>
      </c>
      <c r="BO118" s="35" t="str">
        <f>MID(S118,COLUMN()-66,1)</f>
        <v/>
      </c>
      <c r="BP118" s="35" t="str">
        <f>MID(S118,COLUMN()-66,1)</f>
        <v/>
      </c>
      <c r="BQ118" s="35" t="str">
        <f>MID(V118,COLUMN()-68,1)</f>
        <v/>
      </c>
      <c r="BR118" s="35" t="str">
        <f>MID(V118,COLUMN()-68,1)</f>
        <v/>
      </c>
      <c r="BS118" s="42" t="str">
        <f>IF(★法人その他入力!M118="平成","H",IF(★法人その他入力!M118="昭和","S",IF(★法人その他入力!M118="大正","T",IF(★法人その他入力!M118="明治","M",""))))</f>
        <v/>
      </c>
      <c r="CF118" s="1" t="s">
        <v>2532</v>
      </c>
      <c r="CG118" s="1" t="s">
        <v>2534</v>
      </c>
    </row>
    <row r="119" spans="1:85" ht="15" customHeight="1" thickTop="1">
      <c r="A119" s="59"/>
      <c r="B119" s="129"/>
      <c r="C119" s="1346"/>
      <c r="D119" s="821" t="s">
        <v>401</v>
      </c>
      <c r="E119" s="948"/>
      <c r="F119" s="948"/>
      <c r="G119" s="1432" t="s">
        <v>4</v>
      </c>
      <c r="H119" s="1388"/>
      <c r="I119" s="1388"/>
      <c r="J119" s="1388"/>
      <c r="K119" s="1388"/>
      <c r="L119" s="1389"/>
      <c r="M119" s="1390"/>
      <c r="N119" s="1125"/>
      <c r="O119" s="1125"/>
      <c r="P119" s="1125"/>
      <c r="Q119" s="1125"/>
      <c r="R119" s="1125"/>
      <c r="S119" s="1125"/>
      <c r="T119" s="1125"/>
      <c r="U119" s="1125"/>
      <c r="V119" s="1391"/>
      <c r="W119" s="1279" t="s">
        <v>190</v>
      </c>
      <c r="X119" s="1280"/>
      <c r="Y119" s="1280"/>
      <c r="Z119" s="1280"/>
      <c r="AA119" s="1280"/>
      <c r="AB119" s="1280"/>
      <c r="AC119" s="1280"/>
      <c r="AD119" s="1280"/>
      <c r="AE119" s="1280"/>
      <c r="AF119" s="1280"/>
      <c r="AG119" s="1280"/>
      <c r="AH119" s="1280"/>
      <c r="AI119" s="1280"/>
      <c r="AJ119" s="1280"/>
      <c r="AK119" s="1280"/>
      <c r="AL119" s="1280"/>
      <c r="AM119" s="1281"/>
      <c r="AN119" s="61"/>
      <c r="AO119" s="133"/>
      <c r="AP119" s="61"/>
      <c r="CF119" s="1" t="s">
        <v>2533</v>
      </c>
      <c r="CG119" s="1" t="s">
        <v>2535</v>
      </c>
    </row>
    <row r="120" spans="1:85" ht="15" hidden="1" customHeight="1">
      <c r="A120" s="73"/>
      <c r="B120" s="129"/>
      <c r="C120" s="1346"/>
      <c r="D120" s="821"/>
      <c r="E120" s="948"/>
      <c r="F120" s="948"/>
      <c r="G120" s="834" t="s">
        <v>383</v>
      </c>
      <c r="H120" s="649"/>
      <c r="I120" s="649"/>
      <c r="J120" s="649"/>
      <c r="K120" s="649"/>
      <c r="L120" s="835"/>
      <c r="M120" s="961" t="s">
        <v>140</v>
      </c>
      <c r="N120" s="962"/>
      <c r="O120" s="963"/>
      <c r="P120" s="21" t="str">
        <f>MID($M$119,COLUMN()-15,1)</f>
        <v/>
      </c>
      <c r="Q120" s="21" t="str">
        <f t="shared" ref="Q120:AI120" si="36">MID($M$119,COLUMN()-15,1)</f>
        <v/>
      </c>
      <c r="R120" s="21" t="str">
        <f t="shared" si="36"/>
        <v/>
      </c>
      <c r="S120" s="21" t="str">
        <f t="shared" si="36"/>
        <v/>
      </c>
      <c r="T120" s="21" t="str">
        <f t="shared" si="36"/>
        <v/>
      </c>
      <c r="U120" s="21" t="str">
        <f t="shared" si="36"/>
        <v/>
      </c>
      <c r="V120" s="21" t="str">
        <f t="shared" si="36"/>
        <v/>
      </c>
      <c r="W120" s="21" t="str">
        <f t="shared" si="36"/>
        <v/>
      </c>
      <c r="X120" s="21" t="str">
        <f t="shared" si="36"/>
        <v/>
      </c>
      <c r="Y120" s="21" t="str">
        <f t="shared" si="36"/>
        <v/>
      </c>
      <c r="Z120" s="21" t="str">
        <f t="shared" si="36"/>
        <v/>
      </c>
      <c r="AA120" s="21" t="str">
        <f t="shared" si="36"/>
        <v/>
      </c>
      <c r="AB120" s="21" t="str">
        <f t="shared" si="36"/>
        <v/>
      </c>
      <c r="AC120" s="21" t="str">
        <f t="shared" si="36"/>
        <v/>
      </c>
      <c r="AD120" s="21" t="str">
        <f t="shared" si="36"/>
        <v/>
      </c>
      <c r="AE120" s="21" t="str">
        <f t="shared" si="36"/>
        <v/>
      </c>
      <c r="AF120" s="21" t="str">
        <f t="shared" si="36"/>
        <v/>
      </c>
      <c r="AG120" s="21" t="str">
        <f t="shared" si="36"/>
        <v/>
      </c>
      <c r="AH120" s="21" t="str">
        <f t="shared" si="36"/>
        <v/>
      </c>
      <c r="AI120" s="21" t="str">
        <f t="shared" si="36"/>
        <v/>
      </c>
      <c r="AJ120" s="744"/>
      <c r="AK120" s="859"/>
      <c r="AL120" s="859"/>
      <c r="AM120" s="860"/>
      <c r="AN120" s="61"/>
      <c r="AO120" s="133"/>
      <c r="AP120" s="61"/>
      <c r="CF120" s="1" t="s">
        <v>2534</v>
      </c>
      <c r="CG120" s="1" t="s">
        <v>2536</v>
      </c>
    </row>
    <row r="121" spans="1:85" ht="15" customHeight="1">
      <c r="A121" s="59"/>
      <c r="B121" s="129"/>
      <c r="C121" s="1346"/>
      <c r="D121" s="821"/>
      <c r="E121" s="948"/>
      <c r="F121" s="948"/>
      <c r="G121" s="834"/>
      <c r="H121" s="649"/>
      <c r="I121" s="649"/>
      <c r="J121" s="649"/>
      <c r="K121" s="649"/>
      <c r="L121" s="835"/>
      <c r="M121" s="1005"/>
      <c r="N121" s="1006"/>
      <c r="O121" s="1006"/>
      <c r="P121" s="1006"/>
      <c r="Q121" s="1006"/>
      <c r="R121" s="1006"/>
      <c r="S121" s="1006"/>
      <c r="T121" s="1006"/>
      <c r="U121" s="1006"/>
      <c r="V121" s="1006"/>
      <c r="W121" s="1006"/>
      <c r="X121" s="1006"/>
      <c r="Y121" s="1006"/>
      <c r="Z121" s="1007"/>
      <c r="AA121" s="872" t="s">
        <v>609</v>
      </c>
      <c r="AB121" s="872"/>
      <c r="AC121" s="872"/>
      <c r="AD121" s="872"/>
      <c r="AE121" s="872"/>
      <c r="AF121" s="872"/>
      <c r="AG121" s="872"/>
      <c r="AH121" s="872"/>
      <c r="AI121" s="872"/>
      <c r="AJ121" s="872"/>
      <c r="AK121" s="872"/>
      <c r="AL121" s="872"/>
      <c r="AM121" s="873"/>
      <c r="AN121" s="61"/>
      <c r="AO121" s="133"/>
      <c r="AP121" s="61"/>
      <c r="CF121" s="1" t="s">
        <v>2535</v>
      </c>
      <c r="CG121" s="1" t="s">
        <v>2537</v>
      </c>
    </row>
    <row r="122" spans="1:85" ht="15" hidden="1" customHeight="1">
      <c r="A122" s="73"/>
      <c r="B122" s="129"/>
      <c r="C122" s="1346"/>
      <c r="D122" s="821"/>
      <c r="E122" s="948"/>
      <c r="F122" s="948"/>
      <c r="G122" s="932"/>
      <c r="H122" s="933"/>
      <c r="I122" s="933"/>
      <c r="J122" s="933"/>
      <c r="K122" s="933"/>
      <c r="L122" s="934"/>
      <c r="M122" s="961" t="s">
        <v>140</v>
      </c>
      <c r="N122" s="962"/>
      <c r="O122" s="963"/>
      <c r="P122" s="21" t="str">
        <f>MID($M$121,COLUMN()-15,1)</f>
        <v/>
      </c>
      <c r="Q122" s="21" t="str">
        <f t="shared" ref="Q122:AI122" si="37">MID($M$121,COLUMN()-15,1)</f>
        <v/>
      </c>
      <c r="R122" s="21" t="str">
        <f t="shared" si="37"/>
        <v/>
      </c>
      <c r="S122" s="21" t="str">
        <f t="shared" si="37"/>
        <v/>
      </c>
      <c r="T122" s="21" t="str">
        <f t="shared" si="37"/>
        <v/>
      </c>
      <c r="U122" s="21" t="str">
        <f t="shared" si="37"/>
        <v/>
      </c>
      <c r="V122" s="21" t="str">
        <f t="shared" si="37"/>
        <v/>
      </c>
      <c r="W122" s="21" t="str">
        <f t="shared" si="37"/>
        <v/>
      </c>
      <c r="X122" s="21" t="str">
        <f t="shared" si="37"/>
        <v/>
      </c>
      <c r="Y122" s="21" t="str">
        <f t="shared" si="37"/>
        <v/>
      </c>
      <c r="Z122" s="21" t="str">
        <f t="shared" si="37"/>
        <v/>
      </c>
      <c r="AA122" s="21" t="str">
        <f t="shared" si="37"/>
        <v/>
      </c>
      <c r="AB122" s="21" t="str">
        <f t="shared" si="37"/>
        <v/>
      </c>
      <c r="AC122" s="21" t="str">
        <f t="shared" si="37"/>
        <v/>
      </c>
      <c r="AD122" s="21" t="str">
        <f t="shared" si="37"/>
        <v/>
      </c>
      <c r="AE122" s="21" t="str">
        <f t="shared" si="37"/>
        <v/>
      </c>
      <c r="AF122" s="21" t="str">
        <f t="shared" si="37"/>
        <v/>
      </c>
      <c r="AG122" s="21" t="str">
        <f t="shared" si="37"/>
        <v/>
      </c>
      <c r="AH122" s="21" t="str">
        <f t="shared" si="37"/>
        <v/>
      </c>
      <c r="AI122" s="21" t="str">
        <f t="shared" si="37"/>
        <v/>
      </c>
      <c r="AJ122" s="744"/>
      <c r="AK122" s="859"/>
      <c r="AL122" s="859"/>
      <c r="AM122" s="860"/>
      <c r="AN122" s="61"/>
      <c r="AO122" s="133"/>
      <c r="AP122" s="61"/>
      <c r="CF122" s="1" t="s">
        <v>2536</v>
      </c>
      <c r="CG122" s="1" t="s">
        <v>2538</v>
      </c>
    </row>
    <row r="123" spans="1:85" ht="15" customHeight="1">
      <c r="A123" s="59"/>
      <c r="B123" s="129"/>
      <c r="C123" s="1346"/>
      <c r="D123" s="821"/>
      <c r="E123" s="948"/>
      <c r="F123" s="948"/>
      <c r="G123" s="603" t="s">
        <v>942</v>
      </c>
      <c r="H123" s="604"/>
      <c r="I123" s="604"/>
      <c r="J123" s="604"/>
      <c r="K123" s="604"/>
      <c r="L123" s="605"/>
      <c r="M123" s="922" t="s">
        <v>770</v>
      </c>
      <c r="N123" s="1104"/>
      <c r="O123" s="1104"/>
      <c r="P123" s="1104"/>
      <c r="Q123" s="1104"/>
      <c r="R123" s="806"/>
      <c r="S123" s="806"/>
      <c r="T123" s="806"/>
      <c r="U123" s="806"/>
      <c r="V123" s="807"/>
      <c r="W123" s="1214"/>
      <c r="X123" s="1116"/>
      <c r="Y123" s="1116"/>
      <c r="Z123" s="1116"/>
      <c r="AA123" s="1116"/>
      <c r="AB123" s="1116"/>
      <c r="AC123" s="1116"/>
      <c r="AD123" s="1116"/>
      <c r="AE123" s="1116"/>
      <c r="AF123" s="1116"/>
      <c r="AG123" s="1116"/>
      <c r="AH123" s="1116"/>
      <c r="AI123" s="1116"/>
      <c r="AJ123" s="1116"/>
      <c r="AK123" s="1116"/>
      <c r="AL123" s="1116"/>
      <c r="AM123" s="1117"/>
      <c r="AN123" s="61"/>
      <c r="AO123" s="133"/>
      <c r="AP123" s="61"/>
      <c r="BL123" s="7" t="str">
        <f>IF(M123="選択　▼","",LEFT(M123,2))</f>
        <v/>
      </c>
      <c r="BM123" s="35" t="str">
        <f>MID($BL123,COLUMN()-64,1)</f>
        <v/>
      </c>
      <c r="BN123" s="35" t="str">
        <f>MID($BL123,COLUMN()-64,1)</f>
        <v/>
      </c>
      <c r="CF123" s="1" t="s">
        <v>2537</v>
      </c>
      <c r="CG123" s="1" t="s">
        <v>2539</v>
      </c>
    </row>
    <row r="124" spans="1:85" ht="15" customHeight="1">
      <c r="A124" s="59"/>
      <c r="B124" s="129"/>
      <c r="C124" s="1346"/>
      <c r="D124" s="821"/>
      <c r="E124" s="948"/>
      <c r="F124" s="948"/>
      <c r="G124" s="821"/>
      <c r="H124" s="948"/>
      <c r="I124" s="948"/>
      <c r="J124" s="948"/>
      <c r="K124" s="948"/>
      <c r="L124" s="822"/>
      <c r="M124" s="62" t="s">
        <v>7</v>
      </c>
      <c r="N124" s="1004"/>
      <c r="O124" s="1004"/>
      <c r="P124" s="1004"/>
      <c r="Q124" s="1004"/>
      <c r="R124" s="816" t="s">
        <v>6</v>
      </c>
      <c r="S124" s="817"/>
      <c r="T124" s="817"/>
      <c r="U124" s="1116"/>
      <c r="V124" s="1116"/>
      <c r="W124" s="1116"/>
      <c r="X124" s="1116"/>
      <c r="Y124" s="1116"/>
      <c r="Z124" s="1116"/>
      <c r="AA124" s="1116"/>
      <c r="AB124" s="1116"/>
      <c r="AC124" s="1116"/>
      <c r="AD124" s="1116"/>
      <c r="AE124" s="1116"/>
      <c r="AF124" s="1116"/>
      <c r="AG124" s="1116"/>
      <c r="AH124" s="1116"/>
      <c r="AI124" s="1116"/>
      <c r="AJ124" s="1116"/>
      <c r="AK124" s="1116"/>
      <c r="AL124" s="1116"/>
      <c r="AM124" s="1117"/>
      <c r="AN124" s="61"/>
      <c r="AO124" s="133"/>
      <c r="AP124" s="61"/>
      <c r="BL124" s="7" t="str">
        <f>IF(N124="","",AB123&amp;"第"&amp;N124&amp;"号")</f>
        <v/>
      </c>
      <c r="CF124" s="1" t="s">
        <v>2538</v>
      </c>
      <c r="CG124" s="1" t="s">
        <v>2540</v>
      </c>
    </row>
    <row r="125" spans="1:85" ht="15" hidden="1" customHeight="1">
      <c r="A125" s="73"/>
      <c r="B125" s="129"/>
      <c r="C125" s="1346"/>
      <c r="D125" s="821"/>
      <c r="E125" s="948"/>
      <c r="F125" s="948"/>
      <c r="G125" s="606"/>
      <c r="H125" s="607"/>
      <c r="I125" s="607"/>
      <c r="J125" s="607"/>
      <c r="K125" s="607"/>
      <c r="L125" s="608"/>
      <c r="M125" s="916" t="s">
        <v>140</v>
      </c>
      <c r="N125" s="917"/>
      <c r="O125" s="918"/>
      <c r="P125" s="36" t="str">
        <f>BM123</f>
        <v/>
      </c>
      <c r="Q125" s="36" t="str">
        <f>BN123</f>
        <v/>
      </c>
      <c r="R125" s="37" t="s">
        <v>143</v>
      </c>
      <c r="S125" s="36" t="str">
        <f>MID($N$124,COLUMN()-18,1)</f>
        <v/>
      </c>
      <c r="T125" s="36" t="str">
        <f t="shared" ref="T125:X125" si="38">MID($N$124,COLUMN()-18,1)</f>
        <v/>
      </c>
      <c r="U125" s="36" t="str">
        <f t="shared" si="38"/>
        <v/>
      </c>
      <c r="V125" s="36" t="str">
        <f t="shared" si="38"/>
        <v/>
      </c>
      <c r="W125" s="36" t="str">
        <f t="shared" si="38"/>
        <v/>
      </c>
      <c r="X125" s="36" t="str">
        <f t="shared" si="38"/>
        <v/>
      </c>
      <c r="Y125" s="37" t="s">
        <v>143</v>
      </c>
      <c r="Z125" s="36" t="str">
        <f>MID(AJ124,COLUMN()-25,1)</f>
        <v/>
      </c>
      <c r="AA125" s="1382"/>
      <c r="AB125" s="1383"/>
      <c r="AC125" s="1383"/>
      <c r="AD125" s="1383"/>
      <c r="AE125" s="1383"/>
      <c r="AF125" s="1383"/>
      <c r="AG125" s="1383"/>
      <c r="AH125" s="1383"/>
      <c r="AI125" s="1383"/>
      <c r="AJ125" s="1383"/>
      <c r="AK125" s="1383"/>
      <c r="AL125" s="1383"/>
      <c r="AM125" s="1384"/>
      <c r="AN125" s="61"/>
      <c r="AO125" s="133"/>
      <c r="AP125" s="61"/>
      <c r="CF125" s="1" t="s">
        <v>2539</v>
      </c>
      <c r="CG125" s="1" t="s">
        <v>2541</v>
      </c>
    </row>
    <row r="126" spans="1:85" ht="15" customHeight="1">
      <c r="A126" s="59"/>
      <c r="B126" s="129"/>
      <c r="C126" s="1347"/>
      <c r="D126" s="606"/>
      <c r="E126" s="607"/>
      <c r="F126" s="607"/>
      <c r="G126" s="935" t="s">
        <v>66</v>
      </c>
      <c r="H126" s="819"/>
      <c r="I126" s="819"/>
      <c r="J126" s="819"/>
      <c r="K126" s="819"/>
      <c r="L126" s="820"/>
      <c r="M126" s="855" t="s">
        <v>774</v>
      </c>
      <c r="N126" s="856"/>
      <c r="O126" s="856"/>
      <c r="P126" s="874"/>
      <c r="Q126" s="875"/>
      <c r="R126" s="108" t="s">
        <v>146</v>
      </c>
      <c r="S126" s="874"/>
      <c r="T126" s="875"/>
      <c r="U126" s="107" t="s">
        <v>147</v>
      </c>
      <c r="V126" s="874"/>
      <c r="W126" s="875"/>
      <c r="X126" s="107" t="s">
        <v>148</v>
      </c>
      <c r="Y126" s="817"/>
      <c r="Z126" s="817"/>
      <c r="AA126" s="817"/>
      <c r="AB126" s="817"/>
      <c r="AC126" s="817"/>
      <c r="AD126" s="817"/>
      <c r="AE126" s="817"/>
      <c r="AF126" s="817"/>
      <c r="AG126" s="817"/>
      <c r="AH126" s="817"/>
      <c r="AI126" s="817"/>
      <c r="AJ126" s="817"/>
      <c r="AK126" s="817"/>
      <c r="AL126" s="817"/>
      <c r="AM126" s="818"/>
      <c r="AN126" s="61"/>
      <c r="AO126" s="133"/>
      <c r="AP126" s="61"/>
      <c r="AR126" s="68"/>
      <c r="AS126" s="68"/>
      <c r="AT126" s="68"/>
      <c r="AU126" s="68"/>
      <c r="AV126" s="68"/>
      <c r="AW126" s="68"/>
      <c r="AX126" s="68"/>
      <c r="AY126" s="68"/>
      <c r="AZ126" s="68"/>
      <c r="BA126" s="68"/>
      <c r="BB126" s="68"/>
      <c r="BC126" s="68"/>
      <c r="BD126" s="68"/>
      <c r="BE126" s="68"/>
      <c r="BF126" s="68"/>
      <c r="BG126" s="68"/>
      <c r="BH126" s="68"/>
      <c r="BI126" s="68"/>
      <c r="BL126" s="7" t="str">
        <f>IF(M126="選択▼","",M126&amp;P126&amp;R126&amp;S126&amp;U126&amp;V126&amp;X126)</f>
        <v/>
      </c>
      <c r="BM126" s="35" t="str">
        <f>MID(P126,COLUMN()-64,1)</f>
        <v/>
      </c>
      <c r="BN126" s="35" t="str">
        <f>MID(P126,COLUMN()-64,1)</f>
        <v/>
      </c>
      <c r="BO126" s="35" t="str">
        <f>MID(S126,COLUMN()-66,1)</f>
        <v/>
      </c>
      <c r="BP126" s="35" t="str">
        <f>MID(S126,COLUMN()-66,1)</f>
        <v/>
      </c>
      <c r="BQ126" s="35" t="str">
        <f>MID(V126,COLUMN()-68,1)</f>
        <v/>
      </c>
      <c r="BR126" s="35" t="str">
        <f>MID(V126,COLUMN()-68,1)</f>
        <v/>
      </c>
      <c r="BS126" s="42" t="str">
        <f>IF(★法人その他入力!M126="平成","H",IF(★法人その他入力!M126="昭和","S",IF(★法人その他入力!M126="大正","T",IF(★法人その他入力!M126="明治","M",""))))</f>
        <v/>
      </c>
      <c r="CF126" s="1" t="s">
        <v>2540</v>
      </c>
      <c r="CG126" s="1" t="s">
        <v>2542</v>
      </c>
    </row>
    <row r="127" spans="1:85" ht="15" customHeight="1" thickBot="1">
      <c r="A127" s="59"/>
      <c r="B127" s="130"/>
      <c r="C127" s="131"/>
      <c r="D127" s="132"/>
      <c r="E127" s="132"/>
      <c r="F127" s="132"/>
      <c r="G127" s="132"/>
      <c r="H127" s="132"/>
      <c r="I127" s="132"/>
      <c r="J127" s="132"/>
      <c r="K127" s="132"/>
      <c r="L127" s="132"/>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148" t="s">
        <v>1966</v>
      </c>
      <c r="AJ127" s="1148"/>
      <c r="AK127" s="1148"/>
      <c r="AL127" s="1148"/>
      <c r="AM127" s="1148"/>
      <c r="AN127" s="131"/>
      <c r="AO127" s="134"/>
      <c r="AP127" s="61"/>
      <c r="CF127" s="1" t="s">
        <v>2541</v>
      </c>
      <c r="CG127" s="1" t="s">
        <v>2543</v>
      </c>
    </row>
    <row r="128" spans="1:85" ht="15" customHeight="1" thickTop="1" thickBot="1">
      <c r="A128" s="59"/>
      <c r="B128" s="65"/>
      <c r="C128" s="65"/>
      <c r="D128" s="65"/>
      <c r="E128" s="65"/>
      <c r="F128" s="65"/>
      <c r="G128" s="59"/>
      <c r="H128" s="59"/>
      <c r="I128" s="59"/>
      <c r="J128" s="59"/>
      <c r="K128" s="59"/>
      <c r="L128" s="59"/>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CF128" s="1" t="s">
        <v>2542</v>
      </c>
      <c r="CG128" s="1" t="s">
        <v>2544</v>
      </c>
    </row>
    <row r="129" spans="1:85" ht="15" customHeight="1" thickTop="1" thickBot="1">
      <c r="A129" s="61"/>
      <c r="B129" s="158"/>
      <c r="C129" s="159"/>
      <c r="D129" s="160"/>
      <c r="E129" s="160"/>
      <c r="F129" s="160"/>
      <c r="G129" s="160"/>
      <c r="H129" s="160"/>
      <c r="I129" s="160"/>
      <c r="J129" s="160"/>
      <c r="K129" s="160"/>
      <c r="L129" s="160"/>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31"/>
      <c r="AP129" s="61"/>
      <c r="CF129" s="1" t="s">
        <v>2543</v>
      </c>
      <c r="CG129" s="1" t="s">
        <v>2545</v>
      </c>
    </row>
    <row r="130" spans="1:85" ht="15" customHeight="1">
      <c r="A130" s="61"/>
      <c r="B130" s="161"/>
      <c r="C130" s="1433" t="s">
        <v>389</v>
      </c>
      <c r="D130" s="603" t="s">
        <v>404</v>
      </c>
      <c r="E130" s="604"/>
      <c r="F130" s="605"/>
      <c r="G130" s="819" t="s">
        <v>141</v>
      </c>
      <c r="H130" s="819"/>
      <c r="I130" s="819"/>
      <c r="J130" s="819"/>
      <c r="K130" s="819"/>
      <c r="L130" s="820"/>
      <c r="M130" s="922"/>
      <c r="N130" s="1104"/>
      <c r="O130" s="1104"/>
      <c r="P130" s="1104"/>
      <c r="Q130" s="1104"/>
      <c r="R130" s="816"/>
      <c r="S130" s="817"/>
      <c r="T130" s="817"/>
      <c r="U130" s="817"/>
      <c r="V130" s="817"/>
      <c r="W130" s="817"/>
      <c r="X130" s="817"/>
      <c r="Y130" s="817"/>
      <c r="Z130" s="817"/>
      <c r="AA130" s="817"/>
      <c r="AB130" s="817"/>
      <c r="AC130" s="817"/>
      <c r="AD130" s="817"/>
      <c r="AE130" s="817"/>
      <c r="AF130" s="817"/>
      <c r="AG130" s="817"/>
      <c r="AH130" s="817"/>
      <c r="AI130" s="817"/>
      <c r="AJ130" s="817"/>
      <c r="AK130" s="817"/>
      <c r="AL130" s="817"/>
      <c r="AM130" s="818"/>
      <c r="AN130" s="61"/>
      <c r="AO130" s="1532"/>
      <c r="AP130" s="61"/>
      <c r="AR130" s="1402" t="s">
        <v>1951</v>
      </c>
      <c r="AS130" s="1403"/>
      <c r="AT130" s="1403"/>
      <c r="AU130" s="1403"/>
      <c r="AV130" s="1403"/>
      <c r="AW130" s="1403"/>
      <c r="AX130" s="1403"/>
      <c r="AY130" s="1403"/>
      <c r="AZ130" s="1403"/>
      <c r="BA130" s="1403"/>
      <c r="BB130" s="1403"/>
      <c r="BC130" s="1403"/>
      <c r="BD130" s="1403"/>
      <c r="BE130" s="1403"/>
      <c r="BF130" s="1403"/>
      <c r="BG130" s="1403"/>
      <c r="BH130" s="1403"/>
      <c r="BI130" s="1404"/>
      <c r="BL130" s="7" t="str">
        <f>LEFT(M130,2)</f>
        <v/>
      </c>
      <c r="BM130" s="35" t="str">
        <f>MID($BL130,COLUMN()-64,1)</f>
        <v/>
      </c>
      <c r="BN130" s="35" t="str">
        <f>MID($BL130,COLUMN()-64,1)</f>
        <v/>
      </c>
      <c r="CF130" s="1" t="s">
        <v>2544</v>
      </c>
      <c r="CG130" s="1" t="s">
        <v>2546</v>
      </c>
    </row>
    <row r="131" spans="1:85" ht="15" customHeight="1">
      <c r="A131" s="61"/>
      <c r="B131" s="161"/>
      <c r="C131" s="1434"/>
      <c r="D131" s="821"/>
      <c r="E131" s="948"/>
      <c r="F131" s="822"/>
      <c r="G131" s="819" t="s">
        <v>388</v>
      </c>
      <c r="H131" s="819"/>
      <c r="I131" s="819"/>
      <c r="J131" s="819"/>
      <c r="K131" s="819"/>
      <c r="L131" s="820"/>
      <c r="M131" s="855" t="s">
        <v>774</v>
      </c>
      <c r="N131" s="856"/>
      <c r="O131" s="856"/>
      <c r="P131" s="874"/>
      <c r="Q131" s="875"/>
      <c r="R131" s="108" t="s">
        <v>146</v>
      </c>
      <c r="S131" s="874"/>
      <c r="T131" s="875"/>
      <c r="U131" s="107" t="s">
        <v>147</v>
      </c>
      <c r="V131" s="874"/>
      <c r="W131" s="875"/>
      <c r="X131" s="107" t="s">
        <v>148</v>
      </c>
      <c r="Y131" s="817"/>
      <c r="Z131" s="817"/>
      <c r="AA131" s="817"/>
      <c r="AB131" s="817"/>
      <c r="AC131" s="817"/>
      <c r="AD131" s="817"/>
      <c r="AE131" s="817"/>
      <c r="AF131" s="817"/>
      <c r="AG131" s="817"/>
      <c r="AH131" s="817"/>
      <c r="AI131" s="817"/>
      <c r="AJ131" s="817"/>
      <c r="AK131" s="817"/>
      <c r="AL131" s="817"/>
      <c r="AM131" s="818"/>
      <c r="AN131" s="61"/>
      <c r="AO131" s="1532"/>
      <c r="AP131" s="61"/>
      <c r="AR131" s="1405"/>
      <c r="AS131" s="1406"/>
      <c r="AT131" s="1406"/>
      <c r="AU131" s="1406"/>
      <c r="AV131" s="1406"/>
      <c r="AW131" s="1406"/>
      <c r="AX131" s="1406"/>
      <c r="AY131" s="1406"/>
      <c r="AZ131" s="1406"/>
      <c r="BA131" s="1406"/>
      <c r="BB131" s="1406"/>
      <c r="BC131" s="1406"/>
      <c r="BD131" s="1406"/>
      <c r="BE131" s="1406"/>
      <c r="BF131" s="1406"/>
      <c r="BG131" s="1406"/>
      <c r="BH131" s="1406"/>
      <c r="BI131" s="1407"/>
      <c r="BL131" s="7" t="str">
        <f>IF(M131="選択▼","",M131&amp;P131&amp;R131&amp;S131&amp;U131&amp;V131&amp;X131)</f>
        <v/>
      </c>
      <c r="BM131" s="35" t="str">
        <f>MID(P131,COLUMN()-64,1)</f>
        <v/>
      </c>
      <c r="BN131" s="35" t="str">
        <f>MID(P131,COLUMN()-64,1)</f>
        <v/>
      </c>
      <c r="BO131" s="35" t="str">
        <f>MID(S131,COLUMN()-66,1)</f>
        <v/>
      </c>
      <c r="BP131" s="35" t="str">
        <f>MID(S131,COLUMN()-66,1)</f>
        <v/>
      </c>
      <c r="BQ131" s="35" t="str">
        <f>MID(V131,COLUMN()-68,1)</f>
        <v/>
      </c>
      <c r="BR131" s="35" t="str">
        <f>MID(V131,COLUMN()-68,1)</f>
        <v/>
      </c>
      <c r="BS131" s="42" t="str">
        <f>IF(★法人その他入力!M131="平成","H",IF(★法人その他入力!M131="昭和","S",IF(★法人その他入力!M131="大正","T",IF(★法人その他入力!M131="令和","R",""))))</f>
        <v/>
      </c>
      <c r="CF131" s="1" t="s">
        <v>2545</v>
      </c>
      <c r="CG131" s="1" t="s">
        <v>2547</v>
      </c>
    </row>
    <row r="132" spans="1:85" ht="15" customHeight="1">
      <c r="A132" s="61"/>
      <c r="B132" s="161"/>
      <c r="C132" s="1434"/>
      <c r="D132" s="821"/>
      <c r="E132" s="948"/>
      <c r="F132" s="822"/>
      <c r="G132" s="1016" t="s">
        <v>4</v>
      </c>
      <c r="H132" s="1016"/>
      <c r="I132" s="1016"/>
      <c r="J132" s="1016"/>
      <c r="K132" s="1016"/>
      <c r="L132" s="1017"/>
      <c r="M132" s="945"/>
      <c r="N132" s="946"/>
      <c r="O132" s="946"/>
      <c r="P132" s="946"/>
      <c r="Q132" s="946"/>
      <c r="R132" s="946"/>
      <c r="S132" s="946"/>
      <c r="T132" s="946"/>
      <c r="U132" s="946"/>
      <c r="V132" s="947"/>
      <c r="W132" s="1019" t="s">
        <v>190</v>
      </c>
      <c r="X132" s="872"/>
      <c r="Y132" s="872"/>
      <c r="Z132" s="872"/>
      <c r="AA132" s="872"/>
      <c r="AB132" s="872"/>
      <c r="AC132" s="872"/>
      <c r="AD132" s="872"/>
      <c r="AE132" s="872"/>
      <c r="AF132" s="872"/>
      <c r="AG132" s="872"/>
      <c r="AH132" s="872"/>
      <c r="AI132" s="872"/>
      <c r="AJ132" s="872"/>
      <c r="AK132" s="872"/>
      <c r="AL132" s="872"/>
      <c r="AM132" s="873"/>
      <c r="AN132" s="61"/>
      <c r="AO132" s="1532"/>
      <c r="AP132" s="61"/>
      <c r="AR132" s="1408" t="s">
        <v>1962</v>
      </c>
      <c r="AS132" s="1409"/>
      <c r="AT132" s="1409"/>
      <c r="AU132" s="1409"/>
      <c r="AV132" s="1409"/>
      <c r="AW132" s="1409"/>
      <c r="AX132" s="1409"/>
      <c r="AY132" s="1409"/>
      <c r="AZ132" s="1409"/>
      <c r="BA132" s="1409"/>
      <c r="BB132" s="1409"/>
      <c r="BC132" s="1409"/>
      <c r="BD132" s="1409"/>
      <c r="BE132" s="1409"/>
      <c r="BF132" s="1409"/>
      <c r="BG132" s="1409"/>
      <c r="BH132" s="1409"/>
      <c r="BI132" s="1410"/>
      <c r="CF132" s="1" t="s">
        <v>2546</v>
      </c>
      <c r="CG132" s="1" t="s">
        <v>2548</v>
      </c>
    </row>
    <row r="133" spans="1:85" ht="15" hidden="1" customHeight="1">
      <c r="A133" s="74"/>
      <c r="B133" s="161"/>
      <c r="C133" s="1434"/>
      <c r="D133" s="821"/>
      <c r="E133" s="948"/>
      <c r="F133" s="822"/>
      <c r="G133" s="948" t="s">
        <v>411</v>
      </c>
      <c r="H133" s="649"/>
      <c r="I133" s="649"/>
      <c r="J133" s="649"/>
      <c r="K133" s="649"/>
      <c r="L133" s="835"/>
      <c r="M133" s="961" t="s">
        <v>140</v>
      </c>
      <c r="N133" s="962"/>
      <c r="O133" s="963"/>
      <c r="P133" s="21" t="str">
        <f t="shared" ref="P133:AI133" si="39">MID($M$132,COLUMN()-15,1)</f>
        <v/>
      </c>
      <c r="Q133" s="21" t="str">
        <f t="shared" si="39"/>
        <v/>
      </c>
      <c r="R133" s="21" t="str">
        <f t="shared" si="39"/>
        <v/>
      </c>
      <c r="S133" s="21" t="str">
        <f t="shared" si="39"/>
        <v/>
      </c>
      <c r="T133" s="21" t="str">
        <f t="shared" si="39"/>
        <v/>
      </c>
      <c r="U133" s="21" t="str">
        <f t="shared" si="39"/>
        <v/>
      </c>
      <c r="V133" s="21" t="str">
        <f t="shared" si="39"/>
        <v/>
      </c>
      <c r="W133" s="21" t="str">
        <f t="shared" si="39"/>
        <v/>
      </c>
      <c r="X133" s="21" t="str">
        <f t="shared" si="39"/>
        <v/>
      </c>
      <c r="Y133" s="21" t="str">
        <f t="shared" si="39"/>
        <v/>
      </c>
      <c r="Z133" s="21" t="str">
        <f t="shared" si="39"/>
        <v/>
      </c>
      <c r="AA133" s="21" t="str">
        <f t="shared" si="39"/>
        <v/>
      </c>
      <c r="AB133" s="21" t="str">
        <f t="shared" si="39"/>
        <v/>
      </c>
      <c r="AC133" s="21" t="str">
        <f t="shared" si="39"/>
        <v/>
      </c>
      <c r="AD133" s="21" t="str">
        <f t="shared" si="39"/>
        <v/>
      </c>
      <c r="AE133" s="21" t="str">
        <f t="shared" si="39"/>
        <v/>
      </c>
      <c r="AF133" s="21" t="str">
        <f t="shared" si="39"/>
        <v/>
      </c>
      <c r="AG133" s="21" t="str">
        <f t="shared" si="39"/>
        <v/>
      </c>
      <c r="AH133" s="21" t="str">
        <f t="shared" si="39"/>
        <v/>
      </c>
      <c r="AI133" s="21" t="str">
        <f t="shared" si="39"/>
        <v/>
      </c>
      <c r="AJ133" s="744"/>
      <c r="AK133" s="859"/>
      <c r="AL133" s="859"/>
      <c r="AM133" s="860"/>
      <c r="AN133" s="61"/>
      <c r="AO133" s="1532"/>
      <c r="AP133" s="74"/>
      <c r="AR133" s="1528"/>
      <c r="AS133" s="1529"/>
      <c r="AT133" s="1529"/>
      <c r="AU133" s="1529"/>
      <c r="AV133" s="1529"/>
      <c r="AW133" s="1529"/>
      <c r="AX133" s="1529"/>
      <c r="AY133" s="1529"/>
      <c r="AZ133" s="1529"/>
      <c r="BA133" s="1529"/>
      <c r="BB133" s="1529"/>
      <c r="BC133" s="1529"/>
      <c r="BD133" s="1529"/>
      <c r="BE133" s="1529"/>
      <c r="BF133" s="1529"/>
      <c r="BG133" s="1529"/>
      <c r="BH133" s="1529"/>
      <c r="BI133" s="1530"/>
      <c r="CF133" s="1" t="s">
        <v>2547</v>
      </c>
      <c r="CG133" s="1" t="s">
        <v>2549</v>
      </c>
    </row>
    <row r="134" spans="1:85" ht="15" customHeight="1">
      <c r="A134" s="61"/>
      <c r="B134" s="161"/>
      <c r="C134" s="1434"/>
      <c r="D134" s="821"/>
      <c r="E134" s="948"/>
      <c r="F134" s="822"/>
      <c r="G134" s="649"/>
      <c r="H134" s="649"/>
      <c r="I134" s="649"/>
      <c r="J134" s="649"/>
      <c r="K134" s="649"/>
      <c r="L134" s="835"/>
      <c r="M134" s="1005"/>
      <c r="N134" s="1006"/>
      <c r="O134" s="1006"/>
      <c r="P134" s="1006"/>
      <c r="Q134" s="1006"/>
      <c r="R134" s="1006"/>
      <c r="S134" s="1006"/>
      <c r="T134" s="1006"/>
      <c r="U134" s="1006"/>
      <c r="V134" s="1006"/>
      <c r="W134" s="1006"/>
      <c r="X134" s="1006"/>
      <c r="Y134" s="1006"/>
      <c r="Z134" s="1007"/>
      <c r="AA134" s="872" t="s">
        <v>609</v>
      </c>
      <c r="AB134" s="872"/>
      <c r="AC134" s="872"/>
      <c r="AD134" s="872"/>
      <c r="AE134" s="872"/>
      <c r="AF134" s="872"/>
      <c r="AG134" s="872"/>
      <c r="AH134" s="872"/>
      <c r="AI134" s="872"/>
      <c r="AJ134" s="872"/>
      <c r="AK134" s="872"/>
      <c r="AL134" s="872"/>
      <c r="AM134" s="873"/>
      <c r="AN134" s="61"/>
      <c r="AO134" s="1532"/>
      <c r="AP134" s="61"/>
      <c r="AR134" s="1414" t="s">
        <v>1952</v>
      </c>
      <c r="AS134" s="1415"/>
      <c r="AT134" s="1415"/>
      <c r="AU134" s="1415"/>
      <c r="AV134" s="1415"/>
      <c r="AW134" s="1415"/>
      <c r="AX134" s="1415"/>
      <c r="AY134" s="1415"/>
      <c r="AZ134" s="1415"/>
      <c r="BA134" s="1415"/>
      <c r="BB134" s="1415"/>
      <c r="BC134" s="1415"/>
      <c r="BD134" s="1415"/>
      <c r="BE134" s="1415"/>
      <c r="BF134" s="1415"/>
      <c r="BG134" s="1415"/>
      <c r="BH134" s="1415"/>
      <c r="BI134" s="1416"/>
      <c r="CF134" s="1" t="s">
        <v>2548</v>
      </c>
      <c r="CG134" s="1" t="s">
        <v>2550</v>
      </c>
    </row>
    <row r="135" spans="1:85" ht="15" hidden="1" customHeight="1">
      <c r="A135" s="74"/>
      <c r="B135" s="161"/>
      <c r="C135" s="1434"/>
      <c r="D135" s="821"/>
      <c r="E135" s="948"/>
      <c r="F135" s="822"/>
      <c r="G135" s="933"/>
      <c r="H135" s="933"/>
      <c r="I135" s="933"/>
      <c r="J135" s="933"/>
      <c r="K135" s="933"/>
      <c r="L135" s="934"/>
      <c r="M135" s="961" t="s">
        <v>140</v>
      </c>
      <c r="N135" s="962"/>
      <c r="O135" s="963"/>
      <c r="P135" s="21" t="str">
        <f t="shared" ref="P135:AI135" si="40">MID($M$134,COLUMN()-15,1)</f>
        <v/>
      </c>
      <c r="Q135" s="21" t="str">
        <f t="shared" si="40"/>
        <v/>
      </c>
      <c r="R135" s="21" t="str">
        <f t="shared" si="40"/>
        <v/>
      </c>
      <c r="S135" s="21" t="str">
        <f t="shared" si="40"/>
        <v/>
      </c>
      <c r="T135" s="21" t="str">
        <f t="shared" si="40"/>
        <v/>
      </c>
      <c r="U135" s="21" t="str">
        <f t="shared" si="40"/>
        <v/>
      </c>
      <c r="V135" s="21" t="str">
        <f t="shared" si="40"/>
        <v/>
      </c>
      <c r="W135" s="21" t="str">
        <f t="shared" si="40"/>
        <v/>
      </c>
      <c r="X135" s="21" t="str">
        <f t="shared" si="40"/>
        <v/>
      </c>
      <c r="Y135" s="21" t="str">
        <f t="shared" si="40"/>
        <v/>
      </c>
      <c r="Z135" s="21" t="str">
        <f t="shared" si="40"/>
        <v/>
      </c>
      <c r="AA135" s="21" t="str">
        <f t="shared" si="40"/>
        <v/>
      </c>
      <c r="AB135" s="21" t="str">
        <f t="shared" si="40"/>
        <v/>
      </c>
      <c r="AC135" s="21" t="str">
        <f t="shared" si="40"/>
        <v/>
      </c>
      <c r="AD135" s="21" t="str">
        <f t="shared" si="40"/>
        <v/>
      </c>
      <c r="AE135" s="21" t="str">
        <f t="shared" si="40"/>
        <v/>
      </c>
      <c r="AF135" s="21" t="str">
        <f t="shared" si="40"/>
        <v/>
      </c>
      <c r="AG135" s="21" t="str">
        <f t="shared" si="40"/>
        <v/>
      </c>
      <c r="AH135" s="21" t="str">
        <f t="shared" si="40"/>
        <v/>
      </c>
      <c r="AI135" s="21" t="str">
        <f t="shared" si="40"/>
        <v/>
      </c>
      <c r="AJ135" s="744"/>
      <c r="AK135" s="859"/>
      <c r="AL135" s="859"/>
      <c r="AM135" s="860"/>
      <c r="AN135" s="61"/>
      <c r="AO135" s="1532"/>
      <c r="AP135" s="74"/>
      <c r="AR135" s="1528"/>
      <c r="AS135" s="1529"/>
      <c r="AT135" s="1529"/>
      <c r="AU135" s="1529"/>
      <c r="AV135" s="1529"/>
      <c r="AW135" s="1529"/>
      <c r="AX135" s="1529"/>
      <c r="AY135" s="1529"/>
      <c r="AZ135" s="1529"/>
      <c r="BA135" s="1529"/>
      <c r="BB135" s="1529"/>
      <c r="BC135" s="1529"/>
      <c r="BD135" s="1529"/>
      <c r="BE135" s="1529"/>
      <c r="BF135" s="1529"/>
      <c r="BG135" s="1529"/>
      <c r="BH135" s="1529"/>
      <c r="BI135" s="1530"/>
      <c r="CF135" s="1" t="s">
        <v>2549</v>
      </c>
      <c r="CG135" s="1" t="s">
        <v>2551</v>
      </c>
    </row>
    <row r="136" spans="1:85" ht="15" customHeight="1">
      <c r="A136" s="61"/>
      <c r="B136" s="161"/>
      <c r="C136" s="1434"/>
      <c r="D136" s="821"/>
      <c r="E136" s="948"/>
      <c r="F136" s="822"/>
      <c r="G136" s="819" t="s">
        <v>66</v>
      </c>
      <c r="H136" s="819"/>
      <c r="I136" s="819"/>
      <c r="J136" s="819"/>
      <c r="K136" s="819"/>
      <c r="L136" s="820"/>
      <c r="M136" s="855" t="s">
        <v>774</v>
      </c>
      <c r="N136" s="856"/>
      <c r="O136" s="856"/>
      <c r="P136" s="874"/>
      <c r="Q136" s="875"/>
      <c r="R136" s="108" t="s">
        <v>146</v>
      </c>
      <c r="S136" s="874"/>
      <c r="T136" s="875"/>
      <c r="U136" s="107" t="s">
        <v>147</v>
      </c>
      <c r="V136" s="874"/>
      <c r="W136" s="875"/>
      <c r="X136" s="107" t="s">
        <v>148</v>
      </c>
      <c r="Y136" s="817"/>
      <c r="Z136" s="817"/>
      <c r="AA136" s="817"/>
      <c r="AB136" s="817"/>
      <c r="AC136" s="817"/>
      <c r="AD136" s="817"/>
      <c r="AE136" s="817"/>
      <c r="AF136" s="817"/>
      <c r="AG136" s="817"/>
      <c r="AH136" s="817"/>
      <c r="AI136" s="817"/>
      <c r="AJ136" s="817"/>
      <c r="AK136" s="817"/>
      <c r="AL136" s="817"/>
      <c r="AM136" s="818"/>
      <c r="AN136" s="61"/>
      <c r="AO136" s="1532"/>
      <c r="AP136" s="61"/>
      <c r="AR136" s="1414" t="s">
        <v>1954</v>
      </c>
      <c r="AS136" s="1415"/>
      <c r="AT136" s="1415"/>
      <c r="AU136" s="1415"/>
      <c r="AV136" s="1415"/>
      <c r="AW136" s="1415"/>
      <c r="AX136" s="1415"/>
      <c r="AY136" s="1415"/>
      <c r="AZ136" s="1415"/>
      <c r="BA136" s="1415"/>
      <c r="BB136" s="1415"/>
      <c r="BC136" s="1415"/>
      <c r="BD136" s="1415"/>
      <c r="BE136" s="1415"/>
      <c r="BF136" s="1415"/>
      <c r="BG136" s="1415"/>
      <c r="BH136" s="1415"/>
      <c r="BI136" s="1416"/>
      <c r="BL136" s="7" t="str">
        <f>IF(M136="選択▼","",M136&amp;P136&amp;R136&amp;S136&amp;U136&amp;V136&amp;X136)</f>
        <v/>
      </c>
      <c r="BM136" s="35" t="str">
        <f>MID(P136,COLUMN()-64,1)</f>
        <v/>
      </c>
      <c r="BN136" s="35" t="str">
        <f>MID(P136,COLUMN()-64,1)</f>
        <v/>
      </c>
      <c r="BO136" s="35" t="str">
        <f>MID(S136,COLUMN()-66,1)</f>
        <v/>
      </c>
      <c r="BP136" s="35" t="str">
        <f>MID(S136,COLUMN()-66,1)</f>
        <v/>
      </c>
      <c r="BQ136" s="35" t="str">
        <f>MID(V136,COLUMN()-68,1)</f>
        <v/>
      </c>
      <c r="BR136" s="35" t="str">
        <f>MID(V136,COLUMN()-68,1)</f>
        <v/>
      </c>
      <c r="BS136" s="42" t="str">
        <f>IF(★法人その他入力!M136="平成","H",IF(★法人その他入力!M136="昭和","S",IF(★法人その他入力!M136="大正","T",IF(★法人その他入力!M136="明治","M",""))))</f>
        <v/>
      </c>
      <c r="CF136" s="1" t="s">
        <v>2550</v>
      </c>
      <c r="CG136" s="1" t="s">
        <v>2552</v>
      </c>
    </row>
    <row r="137" spans="1:85" ht="15" customHeight="1" thickBot="1">
      <c r="A137" s="61"/>
      <c r="B137" s="161"/>
      <c r="C137" s="1434"/>
      <c r="D137" s="821"/>
      <c r="E137" s="948"/>
      <c r="F137" s="822"/>
      <c r="G137" s="604" t="s">
        <v>696</v>
      </c>
      <c r="H137" s="604"/>
      <c r="I137" s="604"/>
      <c r="J137" s="604"/>
      <c r="K137" s="604"/>
      <c r="L137" s="605"/>
      <c r="M137" s="855" t="s">
        <v>381</v>
      </c>
      <c r="N137" s="856"/>
      <c r="O137" s="856"/>
      <c r="P137" s="856"/>
      <c r="Q137" s="856"/>
      <c r="R137" s="882"/>
      <c r="S137" s="112"/>
      <c r="T137" s="922" t="s">
        <v>909</v>
      </c>
      <c r="U137" s="1104"/>
      <c r="V137" s="1104"/>
      <c r="W137" s="1104"/>
      <c r="X137" s="1104"/>
      <c r="Y137" s="1104"/>
      <c r="Z137" s="1104"/>
      <c r="AA137" s="1105"/>
      <c r="AB137" s="816"/>
      <c r="AC137" s="817"/>
      <c r="AD137" s="817"/>
      <c r="AE137" s="817"/>
      <c r="AF137" s="817"/>
      <c r="AG137" s="817"/>
      <c r="AH137" s="817"/>
      <c r="AI137" s="817"/>
      <c r="AJ137" s="817"/>
      <c r="AK137" s="817"/>
      <c r="AL137" s="817"/>
      <c r="AM137" s="818"/>
      <c r="AN137" s="61"/>
      <c r="AO137" s="1532"/>
      <c r="AP137" s="61"/>
      <c r="AR137" s="1417" t="s">
        <v>1953</v>
      </c>
      <c r="AS137" s="1418"/>
      <c r="AT137" s="1418"/>
      <c r="AU137" s="1418"/>
      <c r="AV137" s="1418"/>
      <c r="AW137" s="1418"/>
      <c r="AX137" s="1418"/>
      <c r="AY137" s="1418"/>
      <c r="AZ137" s="1418"/>
      <c r="BA137" s="1418"/>
      <c r="BB137" s="1418"/>
      <c r="BC137" s="1418"/>
      <c r="BD137" s="1418"/>
      <c r="BE137" s="1418"/>
      <c r="BF137" s="1418"/>
      <c r="BG137" s="1418"/>
      <c r="BH137" s="1418"/>
      <c r="BI137" s="1419"/>
      <c r="BL137" s="7" t="str">
        <f>IF(T137="市区町村を選択　▼","",LEFT(T137,6))</f>
        <v/>
      </c>
      <c r="CF137" s="1" t="s">
        <v>2551</v>
      </c>
      <c r="CG137" s="1" t="s">
        <v>2553</v>
      </c>
    </row>
    <row r="138" spans="1:85" ht="15" hidden="1" customHeight="1">
      <c r="A138" s="74"/>
      <c r="B138" s="161"/>
      <c r="C138" s="1434"/>
      <c r="D138" s="821"/>
      <c r="E138" s="948"/>
      <c r="F138" s="822"/>
      <c r="G138" s="948"/>
      <c r="H138" s="948"/>
      <c r="I138" s="948"/>
      <c r="J138" s="948"/>
      <c r="K138" s="948"/>
      <c r="L138" s="822"/>
      <c r="M138" s="961" t="s">
        <v>140</v>
      </c>
      <c r="N138" s="962"/>
      <c r="O138" s="963"/>
      <c r="P138" s="22" t="str">
        <f t="shared" ref="P138:U138" si="41">MID($BL$137,COLUMN()-15,1)</f>
        <v/>
      </c>
      <c r="Q138" s="22" t="str">
        <f t="shared" si="41"/>
        <v/>
      </c>
      <c r="R138" s="22" t="str">
        <f t="shared" si="41"/>
        <v/>
      </c>
      <c r="S138" s="22" t="str">
        <f t="shared" si="41"/>
        <v/>
      </c>
      <c r="T138" s="22" t="str">
        <f t="shared" si="41"/>
        <v/>
      </c>
      <c r="U138" s="22" t="str">
        <f t="shared" si="41"/>
        <v/>
      </c>
      <c r="V138" s="744"/>
      <c r="W138" s="745"/>
      <c r="X138" s="745"/>
      <c r="Y138" s="745"/>
      <c r="Z138" s="745"/>
      <c r="AA138" s="745"/>
      <c r="AB138" s="745"/>
      <c r="AC138" s="745"/>
      <c r="AD138" s="745"/>
      <c r="AE138" s="745"/>
      <c r="AF138" s="745"/>
      <c r="AG138" s="745"/>
      <c r="AH138" s="745"/>
      <c r="AI138" s="745"/>
      <c r="AJ138" s="745"/>
      <c r="AK138" s="745"/>
      <c r="AL138" s="745"/>
      <c r="AM138" s="746"/>
      <c r="AN138" s="61"/>
      <c r="AO138" s="1532"/>
      <c r="AP138" s="74"/>
      <c r="AR138" s="1529"/>
      <c r="AS138" s="1529"/>
      <c r="AT138" s="1529"/>
      <c r="AU138" s="1529"/>
      <c r="AV138" s="1529"/>
      <c r="AW138" s="1529"/>
      <c r="AX138" s="1529"/>
      <c r="AY138" s="1529"/>
      <c r="AZ138" s="1529"/>
      <c r="BA138" s="1529"/>
      <c r="BB138" s="1529"/>
      <c r="BC138" s="1529"/>
      <c r="BD138" s="1529"/>
      <c r="BE138" s="1529"/>
      <c r="BF138" s="1529"/>
      <c r="BG138" s="1529"/>
      <c r="BH138" s="1529"/>
      <c r="BI138" s="1529"/>
      <c r="BL138" s="7" t="str">
        <f>IF(T137="市区町村を選択　▼","",MID(T137,8,10))</f>
        <v/>
      </c>
      <c r="CF138" s="1" t="s">
        <v>2552</v>
      </c>
      <c r="CG138" s="1" t="s">
        <v>2554</v>
      </c>
    </row>
    <row r="139" spans="1:85" ht="15" customHeight="1">
      <c r="A139" s="61"/>
      <c r="B139" s="161"/>
      <c r="C139" s="1434"/>
      <c r="D139" s="821"/>
      <c r="E139" s="948"/>
      <c r="F139" s="822"/>
      <c r="G139" s="607"/>
      <c r="H139" s="607"/>
      <c r="I139" s="607"/>
      <c r="J139" s="607"/>
      <c r="K139" s="607"/>
      <c r="L139" s="608"/>
      <c r="M139" s="965" t="str">
        <f>IF(T137="市区町村を選択　▼","",BL138)</f>
        <v/>
      </c>
      <c r="N139" s="966"/>
      <c r="O139" s="966"/>
      <c r="P139" s="966"/>
      <c r="Q139" s="966"/>
      <c r="R139" s="966"/>
      <c r="S139" s="966"/>
      <c r="T139" s="966"/>
      <c r="U139" s="966"/>
      <c r="V139" s="966"/>
      <c r="W139" s="966"/>
      <c r="X139" s="966"/>
      <c r="Y139" s="966"/>
      <c r="Z139" s="966"/>
      <c r="AA139" s="967"/>
      <c r="AB139" s="941" t="s">
        <v>695</v>
      </c>
      <c r="AC139" s="941"/>
      <c r="AD139" s="941"/>
      <c r="AE139" s="941"/>
      <c r="AF139" s="941"/>
      <c r="AG139" s="941"/>
      <c r="AH139" s="941"/>
      <c r="AI139" s="941"/>
      <c r="AJ139" s="941"/>
      <c r="AK139" s="941"/>
      <c r="AL139" s="941"/>
      <c r="AM139" s="942"/>
      <c r="AN139" s="61"/>
      <c r="AO139" s="1532"/>
      <c r="AP139" s="61"/>
      <c r="BL139" s="34"/>
      <c r="CF139" s="1" t="s">
        <v>2553</v>
      </c>
      <c r="CG139" s="1" t="s">
        <v>2555</v>
      </c>
    </row>
    <row r="140" spans="1:85" ht="15" customHeight="1" thickBot="1">
      <c r="A140" s="61"/>
      <c r="B140" s="161"/>
      <c r="C140" s="1434"/>
      <c r="D140" s="821"/>
      <c r="E140" s="948"/>
      <c r="F140" s="822"/>
      <c r="G140" s="930" t="s">
        <v>900</v>
      </c>
      <c r="H140" s="930"/>
      <c r="I140" s="930"/>
      <c r="J140" s="930"/>
      <c r="K140" s="930"/>
      <c r="L140" s="931"/>
      <c r="M140" s="1005"/>
      <c r="N140" s="1006"/>
      <c r="O140" s="1006"/>
      <c r="P140" s="1006"/>
      <c r="Q140" s="1006"/>
      <c r="R140" s="1006"/>
      <c r="S140" s="1006"/>
      <c r="T140" s="1006"/>
      <c r="U140" s="1006"/>
      <c r="V140" s="1006"/>
      <c r="W140" s="1006"/>
      <c r="X140" s="1006"/>
      <c r="Y140" s="1006"/>
      <c r="Z140" s="1006"/>
      <c r="AA140" s="1006"/>
      <c r="AB140" s="1006"/>
      <c r="AC140" s="1006"/>
      <c r="AD140" s="1006"/>
      <c r="AE140" s="1006"/>
      <c r="AF140" s="1006"/>
      <c r="AG140" s="1006"/>
      <c r="AH140" s="1006"/>
      <c r="AI140" s="1007"/>
      <c r="AJ140" s="949" t="s">
        <v>139</v>
      </c>
      <c r="AK140" s="950"/>
      <c r="AL140" s="950"/>
      <c r="AM140" s="951"/>
      <c r="AN140" s="61"/>
      <c r="AO140" s="1532"/>
      <c r="AP140" s="61"/>
      <c r="AR140" s="1525" t="s">
        <v>1955</v>
      </c>
      <c r="AS140" s="1525"/>
      <c r="AT140" s="1525"/>
      <c r="AU140" s="1525"/>
      <c r="AV140" s="1525"/>
      <c r="AW140" s="1525"/>
      <c r="AX140" s="1525"/>
      <c r="AY140" s="1525"/>
      <c r="AZ140" s="1525"/>
      <c r="BA140" s="1525"/>
      <c r="BB140" s="1525"/>
      <c r="BC140" s="1525"/>
      <c r="BD140" s="1525"/>
      <c r="BE140" s="1525"/>
      <c r="BF140" s="1525"/>
      <c r="BG140" s="1525"/>
      <c r="BH140" s="1525"/>
      <c r="BI140" s="1525"/>
      <c r="CF140" s="1" t="s">
        <v>2554</v>
      </c>
      <c r="CG140" s="1" t="s">
        <v>2556</v>
      </c>
    </row>
    <row r="141" spans="1:85" ht="15" hidden="1" customHeight="1">
      <c r="A141" s="74"/>
      <c r="B141" s="161"/>
      <c r="C141" s="1434"/>
      <c r="D141" s="821"/>
      <c r="E141" s="948"/>
      <c r="F141" s="822"/>
      <c r="G141" s="649"/>
      <c r="H141" s="649"/>
      <c r="I141" s="649"/>
      <c r="J141" s="649"/>
      <c r="K141" s="649"/>
      <c r="L141" s="835"/>
      <c r="M141" s="916" t="s">
        <v>140</v>
      </c>
      <c r="N141" s="917"/>
      <c r="O141" s="918"/>
      <c r="P141" s="22" t="str">
        <f t="shared" ref="P141:AI141" si="42">MID($M$140,COLUMN()-15,1)</f>
        <v/>
      </c>
      <c r="Q141" s="22" t="str">
        <f t="shared" si="42"/>
        <v/>
      </c>
      <c r="R141" s="22" t="str">
        <f t="shared" si="42"/>
        <v/>
      </c>
      <c r="S141" s="22" t="str">
        <f t="shared" si="42"/>
        <v/>
      </c>
      <c r="T141" s="22" t="str">
        <f t="shared" si="42"/>
        <v/>
      </c>
      <c r="U141" s="22" t="str">
        <f t="shared" si="42"/>
        <v/>
      </c>
      <c r="V141" s="22" t="str">
        <f t="shared" si="42"/>
        <v/>
      </c>
      <c r="W141" s="22" t="str">
        <f t="shared" si="42"/>
        <v/>
      </c>
      <c r="X141" s="22" t="str">
        <f t="shared" si="42"/>
        <v/>
      </c>
      <c r="Y141" s="22" t="str">
        <f t="shared" si="42"/>
        <v/>
      </c>
      <c r="Z141" s="22" t="str">
        <f t="shared" si="42"/>
        <v/>
      </c>
      <c r="AA141" s="22" t="str">
        <f t="shared" si="42"/>
        <v/>
      </c>
      <c r="AB141" s="22" t="str">
        <f t="shared" si="42"/>
        <v/>
      </c>
      <c r="AC141" s="22" t="str">
        <f t="shared" si="42"/>
        <v/>
      </c>
      <c r="AD141" s="22" t="str">
        <f t="shared" si="42"/>
        <v/>
      </c>
      <c r="AE141" s="22" t="str">
        <f t="shared" si="42"/>
        <v/>
      </c>
      <c r="AF141" s="22" t="str">
        <f t="shared" si="42"/>
        <v/>
      </c>
      <c r="AG141" s="22" t="str">
        <f t="shared" si="42"/>
        <v/>
      </c>
      <c r="AH141" s="22" t="str">
        <f t="shared" si="42"/>
        <v/>
      </c>
      <c r="AI141" s="22" t="str">
        <f t="shared" si="42"/>
        <v/>
      </c>
      <c r="AJ141" s="923"/>
      <c r="AK141" s="924"/>
      <c r="AL141" s="924"/>
      <c r="AM141" s="925"/>
      <c r="AN141" s="61"/>
      <c r="AO141" s="1532"/>
      <c r="AP141" s="61"/>
      <c r="AR141" s="1525"/>
      <c r="AS141" s="1525"/>
      <c r="AT141" s="1525"/>
      <c r="AU141" s="1525"/>
      <c r="AV141" s="1525"/>
      <c r="AW141" s="1525"/>
      <c r="AX141" s="1525"/>
      <c r="AY141" s="1525"/>
      <c r="AZ141" s="1525"/>
      <c r="BA141" s="1525"/>
      <c r="BB141" s="1525"/>
      <c r="BC141" s="1525"/>
      <c r="BD141" s="1525"/>
      <c r="BE141" s="1525"/>
      <c r="BF141" s="1525"/>
      <c r="BG141" s="1525"/>
      <c r="BH141" s="1525"/>
      <c r="BI141" s="1525"/>
      <c r="BL141" s="7" t="str">
        <f>LEFT(M140,2)</f>
        <v/>
      </c>
      <c r="BM141" s="35" t="str">
        <f>MID($BL141,COLUMN()-64,1)</f>
        <v/>
      </c>
      <c r="BN141" s="35" t="str">
        <f>MID($BL141,COLUMN()-64,1)</f>
        <v/>
      </c>
      <c r="CF141" s="1" t="s">
        <v>2555</v>
      </c>
      <c r="CG141" s="1" t="s">
        <v>2557</v>
      </c>
    </row>
    <row r="142" spans="1:85" ht="15" hidden="1" customHeight="1" thickBot="1">
      <c r="A142" s="74"/>
      <c r="B142" s="161"/>
      <c r="C142" s="1434"/>
      <c r="D142" s="1421"/>
      <c r="E142" s="1375"/>
      <c r="F142" s="1376"/>
      <c r="G142" s="1436"/>
      <c r="H142" s="1436"/>
      <c r="I142" s="1436"/>
      <c r="J142" s="1436"/>
      <c r="K142" s="1436"/>
      <c r="L142" s="1437"/>
      <c r="M142" s="1438"/>
      <c r="N142" s="1439"/>
      <c r="O142" s="1440"/>
      <c r="P142" s="180" t="str">
        <f t="shared" ref="P142:AI142" si="43">MID($M$140,COLUMN()-15+20,1)</f>
        <v/>
      </c>
      <c r="Q142" s="180" t="str">
        <f t="shared" si="43"/>
        <v/>
      </c>
      <c r="R142" s="180" t="str">
        <f t="shared" si="43"/>
        <v/>
      </c>
      <c r="S142" s="180" t="str">
        <f t="shared" si="43"/>
        <v/>
      </c>
      <c r="T142" s="180" t="str">
        <f t="shared" si="43"/>
        <v/>
      </c>
      <c r="U142" s="180" t="str">
        <f t="shared" si="43"/>
        <v/>
      </c>
      <c r="V142" s="180" t="str">
        <f t="shared" si="43"/>
        <v/>
      </c>
      <c r="W142" s="180" t="str">
        <f t="shared" si="43"/>
        <v/>
      </c>
      <c r="X142" s="180" t="str">
        <f t="shared" si="43"/>
        <v/>
      </c>
      <c r="Y142" s="180" t="str">
        <f t="shared" si="43"/>
        <v/>
      </c>
      <c r="Z142" s="180" t="str">
        <f t="shared" si="43"/>
        <v/>
      </c>
      <c r="AA142" s="180" t="str">
        <f t="shared" si="43"/>
        <v/>
      </c>
      <c r="AB142" s="180" t="str">
        <f t="shared" si="43"/>
        <v/>
      </c>
      <c r="AC142" s="180" t="str">
        <f t="shared" si="43"/>
        <v/>
      </c>
      <c r="AD142" s="180" t="str">
        <f t="shared" si="43"/>
        <v/>
      </c>
      <c r="AE142" s="180" t="str">
        <f t="shared" si="43"/>
        <v/>
      </c>
      <c r="AF142" s="180" t="str">
        <f t="shared" si="43"/>
        <v/>
      </c>
      <c r="AG142" s="180" t="str">
        <f t="shared" si="43"/>
        <v/>
      </c>
      <c r="AH142" s="180" t="str">
        <f t="shared" si="43"/>
        <v/>
      </c>
      <c r="AI142" s="180" t="str">
        <f t="shared" si="43"/>
        <v/>
      </c>
      <c r="AJ142" s="1441"/>
      <c r="AK142" s="1442"/>
      <c r="AL142" s="1442"/>
      <c r="AM142" s="1443"/>
      <c r="AN142" s="61"/>
      <c r="AO142" s="1532"/>
      <c r="AP142" s="61"/>
      <c r="AR142" s="1525"/>
      <c r="AS142" s="1525"/>
      <c r="AT142" s="1525"/>
      <c r="AU142" s="1525"/>
      <c r="AV142" s="1525"/>
      <c r="AW142" s="1525"/>
      <c r="AX142" s="1525"/>
      <c r="AY142" s="1525"/>
      <c r="AZ142" s="1525"/>
      <c r="BA142" s="1525"/>
      <c r="BB142" s="1525"/>
      <c r="BC142" s="1525"/>
      <c r="BD142" s="1525"/>
      <c r="BE142" s="1525"/>
      <c r="BF142" s="1525"/>
      <c r="BG142" s="1525"/>
      <c r="BH142" s="1525"/>
      <c r="BI142" s="1525"/>
      <c r="BL142" s="7" t="str">
        <f>IF(M141="選択▼","",M141&amp;P141&amp;R141&amp;S141&amp;U141&amp;V141&amp;X141)</f>
        <v>入力確認</v>
      </c>
      <c r="BM142" s="35" t="str">
        <f>MID(P141,COLUMN()-64,1)</f>
        <v/>
      </c>
      <c r="BN142" s="35" t="str">
        <f>MID(P141,COLUMN()-64,1)</f>
        <v/>
      </c>
      <c r="BO142" s="35" t="str">
        <f>MID(S141,COLUMN()-66,1)</f>
        <v/>
      </c>
      <c r="BP142" s="35" t="str">
        <f>MID(S141,COLUMN()-66,1)</f>
        <v/>
      </c>
      <c r="BQ142" s="35" t="str">
        <f>MID(V141,COLUMN()-68,1)</f>
        <v/>
      </c>
      <c r="BR142" s="35" t="str">
        <f>MID(V141,COLUMN()-68,1)</f>
        <v/>
      </c>
      <c r="BS142" s="42" t="str">
        <f>IF(★法人その他入力!M141="平成","H",IF(★法人その他入力!M141="昭和","S",IF(★法人その他入力!M141="大正","T",IF(★法人その他入力!M141="令和","R",""))))</f>
        <v/>
      </c>
      <c r="CF142" s="1" t="s">
        <v>2556</v>
      </c>
      <c r="CG142" s="1" t="s">
        <v>2558</v>
      </c>
    </row>
    <row r="143" spans="1:85" ht="15" customHeight="1" thickTop="1">
      <c r="A143" s="59"/>
      <c r="B143" s="162"/>
      <c r="C143" s="1434"/>
      <c r="D143" s="1444" t="s">
        <v>405</v>
      </c>
      <c r="E143" s="1445"/>
      <c r="F143" s="1446"/>
      <c r="G143" s="1453" t="s">
        <v>141</v>
      </c>
      <c r="H143" s="1453"/>
      <c r="I143" s="1453"/>
      <c r="J143" s="1453"/>
      <c r="K143" s="1453"/>
      <c r="L143" s="1454"/>
      <c r="M143" s="1455"/>
      <c r="N143" s="1456"/>
      <c r="O143" s="1456"/>
      <c r="P143" s="1456"/>
      <c r="Q143" s="1456"/>
      <c r="R143" s="1457"/>
      <c r="S143" s="1458"/>
      <c r="T143" s="1458"/>
      <c r="U143" s="1458"/>
      <c r="V143" s="1458"/>
      <c r="W143" s="1458"/>
      <c r="X143" s="1458"/>
      <c r="Y143" s="1458"/>
      <c r="Z143" s="1458"/>
      <c r="AA143" s="1458"/>
      <c r="AB143" s="1458"/>
      <c r="AC143" s="1458"/>
      <c r="AD143" s="1458"/>
      <c r="AE143" s="1458"/>
      <c r="AF143" s="1458"/>
      <c r="AG143" s="1458"/>
      <c r="AH143" s="1458"/>
      <c r="AI143" s="1458"/>
      <c r="AJ143" s="1458"/>
      <c r="AK143" s="1458"/>
      <c r="AL143" s="1458"/>
      <c r="AM143" s="1459"/>
      <c r="AN143" s="61"/>
      <c r="AO143" s="1532"/>
      <c r="AP143" s="61"/>
      <c r="AR143" s="1525"/>
      <c r="AS143" s="1525"/>
      <c r="AT143" s="1525"/>
      <c r="AU143" s="1525"/>
      <c r="AV143" s="1525"/>
      <c r="AW143" s="1525"/>
      <c r="AX143" s="1525"/>
      <c r="AY143" s="1525"/>
      <c r="AZ143" s="1525"/>
      <c r="BA143" s="1525"/>
      <c r="BB143" s="1525"/>
      <c r="BC143" s="1525"/>
      <c r="BD143" s="1525"/>
      <c r="BE143" s="1525"/>
      <c r="BF143" s="1525"/>
      <c r="BG143" s="1525"/>
      <c r="BH143" s="1525"/>
      <c r="BI143" s="1525"/>
      <c r="BL143" s="7" t="str">
        <f>LEFT(M143,2)</f>
        <v/>
      </c>
      <c r="BM143" s="35" t="str">
        <f>MID($BL143,COLUMN()-64,1)</f>
        <v/>
      </c>
      <c r="BN143" s="35" t="str">
        <f>MID($BL143,COLUMN()-64,1)</f>
        <v/>
      </c>
      <c r="CB143" s="2"/>
      <c r="CF143" s="1" t="s">
        <v>2557</v>
      </c>
      <c r="CG143" s="1" t="s">
        <v>2559</v>
      </c>
    </row>
    <row r="144" spans="1:85" ht="15" customHeight="1">
      <c r="A144" s="59"/>
      <c r="B144" s="162"/>
      <c r="C144" s="1434"/>
      <c r="D144" s="1447"/>
      <c r="E144" s="1448"/>
      <c r="F144" s="1449"/>
      <c r="G144" s="819" t="s">
        <v>388</v>
      </c>
      <c r="H144" s="819"/>
      <c r="I144" s="819"/>
      <c r="J144" s="819"/>
      <c r="K144" s="819"/>
      <c r="L144" s="820"/>
      <c r="M144" s="855" t="s">
        <v>774</v>
      </c>
      <c r="N144" s="856"/>
      <c r="O144" s="856"/>
      <c r="P144" s="874"/>
      <c r="Q144" s="875"/>
      <c r="R144" s="108" t="s">
        <v>146</v>
      </c>
      <c r="S144" s="874"/>
      <c r="T144" s="875"/>
      <c r="U144" s="107" t="s">
        <v>147</v>
      </c>
      <c r="V144" s="874"/>
      <c r="W144" s="875"/>
      <c r="X144" s="107" t="s">
        <v>148</v>
      </c>
      <c r="Y144" s="817"/>
      <c r="Z144" s="817"/>
      <c r="AA144" s="817"/>
      <c r="AB144" s="817"/>
      <c r="AC144" s="817"/>
      <c r="AD144" s="817"/>
      <c r="AE144" s="817"/>
      <c r="AF144" s="817"/>
      <c r="AG144" s="817"/>
      <c r="AH144" s="817"/>
      <c r="AI144" s="817"/>
      <c r="AJ144" s="817"/>
      <c r="AK144" s="817"/>
      <c r="AL144" s="817"/>
      <c r="AM144" s="818"/>
      <c r="AN144" s="61"/>
      <c r="AO144" s="1532"/>
      <c r="AP144" s="61"/>
      <c r="BL144" s="7" t="str">
        <f>IF(M144="選択▼","",M144&amp;P144&amp;R144&amp;S144&amp;U144&amp;V144&amp;X144)</f>
        <v/>
      </c>
      <c r="BM144" s="35" t="str">
        <f>MID(P144,COLUMN()-64,1)</f>
        <v/>
      </c>
      <c r="BN144" s="35" t="str">
        <f>MID(P144,COLUMN()-64,1)</f>
        <v/>
      </c>
      <c r="BO144" s="35" t="str">
        <f>MID(S144,COLUMN()-66,1)</f>
        <v/>
      </c>
      <c r="BP144" s="35" t="str">
        <f>MID(S144,COLUMN()-66,1)</f>
        <v/>
      </c>
      <c r="BQ144" s="35" t="str">
        <f>MID(V144,COLUMN()-68,1)</f>
        <v/>
      </c>
      <c r="BR144" s="35" t="str">
        <f>MID(V144,COLUMN()-68,1)</f>
        <v/>
      </c>
      <c r="BS144" s="42" t="str">
        <f>IF(★法人その他入力!M144="平成","H",IF(★法人その他入力!M144="昭和","S",IF(★法人その他入力!M144="大正","T",IF(★法人その他入力!M144="令和","R",""))))</f>
        <v/>
      </c>
      <c r="CF144" s="1" t="s">
        <v>2558</v>
      </c>
      <c r="CG144" s="1" t="s">
        <v>2560</v>
      </c>
    </row>
    <row r="145" spans="1:85" ht="15" customHeight="1">
      <c r="A145" s="59"/>
      <c r="B145" s="162"/>
      <c r="C145" s="1434"/>
      <c r="D145" s="1447"/>
      <c r="E145" s="1448"/>
      <c r="F145" s="1449"/>
      <c r="G145" s="1016" t="s">
        <v>4</v>
      </c>
      <c r="H145" s="1016"/>
      <c r="I145" s="1016"/>
      <c r="J145" s="1016"/>
      <c r="K145" s="1016"/>
      <c r="L145" s="1017"/>
      <c r="M145" s="945"/>
      <c r="N145" s="946"/>
      <c r="O145" s="946"/>
      <c r="P145" s="946"/>
      <c r="Q145" s="946"/>
      <c r="R145" s="946"/>
      <c r="S145" s="946"/>
      <c r="T145" s="946"/>
      <c r="U145" s="946"/>
      <c r="V145" s="947"/>
      <c r="W145" s="1019" t="s">
        <v>190</v>
      </c>
      <c r="X145" s="872"/>
      <c r="Y145" s="872"/>
      <c r="Z145" s="872"/>
      <c r="AA145" s="872"/>
      <c r="AB145" s="872"/>
      <c r="AC145" s="872"/>
      <c r="AD145" s="872"/>
      <c r="AE145" s="872"/>
      <c r="AF145" s="872"/>
      <c r="AG145" s="872"/>
      <c r="AH145" s="872"/>
      <c r="AI145" s="872"/>
      <c r="AJ145" s="872"/>
      <c r="AK145" s="872"/>
      <c r="AL145" s="872"/>
      <c r="AM145" s="873"/>
      <c r="AN145" s="61"/>
      <c r="AO145" s="1532"/>
      <c r="AP145" s="61"/>
      <c r="CB145" s="2"/>
      <c r="CF145" s="1" t="s">
        <v>2559</v>
      </c>
      <c r="CG145" s="1" t="s">
        <v>2561</v>
      </c>
    </row>
    <row r="146" spans="1:85" ht="15" hidden="1" customHeight="1">
      <c r="A146" s="73"/>
      <c r="B146" s="162"/>
      <c r="C146" s="1434"/>
      <c r="D146" s="1447"/>
      <c r="E146" s="1448"/>
      <c r="F146" s="1449"/>
      <c r="G146" s="948" t="s">
        <v>411</v>
      </c>
      <c r="H146" s="649"/>
      <c r="I146" s="649"/>
      <c r="J146" s="649"/>
      <c r="K146" s="649"/>
      <c r="L146" s="835"/>
      <c r="M146" s="961" t="s">
        <v>140</v>
      </c>
      <c r="N146" s="962"/>
      <c r="O146" s="963"/>
      <c r="P146" s="21" t="str">
        <f>MID($M$145,COLUMN()-15,1)</f>
        <v/>
      </c>
      <c r="Q146" s="21" t="str">
        <f t="shared" ref="Q146:AI146" si="44">MID($M$145,COLUMN()-15,1)</f>
        <v/>
      </c>
      <c r="R146" s="21" t="str">
        <f t="shared" si="44"/>
        <v/>
      </c>
      <c r="S146" s="21" t="str">
        <f t="shared" si="44"/>
        <v/>
      </c>
      <c r="T146" s="21" t="str">
        <f t="shared" si="44"/>
        <v/>
      </c>
      <c r="U146" s="21" t="str">
        <f t="shared" si="44"/>
        <v/>
      </c>
      <c r="V146" s="21" t="str">
        <f t="shared" si="44"/>
        <v/>
      </c>
      <c r="W146" s="21" t="str">
        <f t="shared" si="44"/>
        <v/>
      </c>
      <c r="X146" s="21" t="str">
        <f t="shared" si="44"/>
        <v/>
      </c>
      <c r="Y146" s="21" t="str">
        <f t="shared" si="44"/>
        <v/>
      </c>
      <c r="Z146" s="21" t="str">
        <f t="shared" si="44"/>
        <v/>
      </c>
      <c r="AA146" s="21" t="str">
        <f t="shared" si="44"/>
        <v/>
      </c>
      <c r="AB146" s="21" t="str">
        <f t="shared" si="44"/>
        <v/>
      </c>
      <c r="AC146" s="21" t="str">
        <f t="shared" si="44"/>
        <v/>
      </c>
      <c r="AD146" s="21" t="str">
        <f t="shared" si="44"/>
        <v/>
      </c>
      <c r="AE146" s="21" t="str">
        <f t="shared" si="44"/>
        <v/>
      </c>
      <c r="AF146" s="21" t="str">
        <f t="shared" si="44"/>
        <v/>
      </c>
      <c r="AG146" s="21" t="str">
        <f t="shared" si="44"/>
        <v/>
      </c>
      <c r="AH146" s="21" t="str">
        <f t="shared" si="44"/>
        <v/>
      </c>
      <c r="AI146" s="21" t="str">
        <f t="shared" si="44"/>
        <v/>
      </c>
      <c r="AJ146" s="744"/>
      <c r="AK146" s="859"/>
      <c r="AL146" s="859"/>
      <c r="AM146" s="860"/>
      <c r="AN146" s="61"/>
      <c r="AO146" s="1532"/>
      <c r="AP146" s="61"/>
      <c r="CB146" s="2"/>
      <c r="CC146" s="2"/>
      <c r="CD146" s="2"/>
      <c r="CF146" s="1" t="s">
        <v>2560</v>
      </c>
      <c r="CG146" s="1" t="s">
        <v>2562</v>
      </c>
    </row>
    <row r="147" spans="1:85" ht="15" customHeight="1">
      <c r="A147" s="59"/>
      <c r="B147" s="162"/>
      <c r="C147" s="1434"/>
      <c r="D147" s="1447"/>
      <c r="E147" s="1448"/>
      <c r="F147" s="1449"/>
      <c r="G147" s="649"/>
      <c r="H147" s="649"/>
      <c r="I147" s="649"/>
      <c r="J147" s="649"/>
      <c r="K147" s="649"/>
      <c r="L147" s="835"/>
      <c r="M147" s="1005"/>
      <c r="N147" s="1006"/>
      <c r="O147" s="1006"/>
      <c r="P147" s="1006"/>
      <c r="Q147" s="1006"/>
      <c r="R147" s="1006"/>
      <c r="S147" s="1006"/>
      <c r="T147" s="1006"/>
      <c r="U147" s="1006"/>
      <c r="V147" s="1006"/>
      <c r="W147" s="1006"/>
      <c r="X147" s="1006"/>
      <c r="Y147" s="1006"/>
      <c r="Z147" s="1007"/>
      <c r="AA147" s="872" t="s">
        <v>609</v>
      </c>
      <c r="AB147" s="872"/>
      <c r="AC147" s="872"/>
      <c r="AD147" s="872"/>
      <c r="AE147" s="872"/>
      <c r="AF147" s="872"/>
      <c r="AG147" s="872"/>
      <c r="AH147" s="872"/>
      <c r="AI147" s="872"/>
      <c r="AJ147" s="872"/>
      <c r="AK147" s="872"/>
      <c r="AL147" s="872"/>
      <c r="AM147" s="873"/>
      <c r="AN147" s="61"/>
      <c r="AO147" s="1532"/>
      <c r="AP147" s="61"/>
      <c r="CB147" s="2"/>
      <c r="CC147" s="2"/>
      <c r="CD147" s="2"/>
      <c r="CF147" s="1" t="s">
        <v>2561</v>
      </c>
      <c r="CG147" s="1" t="s">
        <v>2563</v>
      </c>
    </row>
    <row r="148" spans="1:85" ht="15" hidden="1" customHeight="1">
      <c r="A148" s="73"/>
      <c r="B148" s="162"/>
      <c r="C148" s="1434"/>
      <c r="D148" s="1447"/>
      <c r="E148" s="1448"/>
      <c r="F148" s="1449"/>
      <c r="G148" s="933"/>
      <c r="H148" s="933"/>
      <c r="I148" s="933"/>
      <c r="J148" s="933"/>
      <c r="K148" s="933"/>
      <c r="L148" s="934"/>
      <c r="M148" s="961" t="s">
        <v>140</v>
      </c>
      <c r="N148" s="962"/>
      <c r="O148" s="963"/>
      <c r="P148" s="21" t="str">
        <f>MID($M$147,COLUMN()-15,1)</f>
        <v/>
      </c>
      <c r="Q148" s="21" t="str">
        <f t="shared" ref="Q148:AI148" si="45">MID($M$147,COLUMN()-15,1)</f>
        <v/>
      </c>
      <c r="R148" s="21" t="str">
        <f t="shared" si="45"/>
        <v/>
      </c>
      <c r="S148" s="21" t="str">
        <f t="shared" si="45"/>
        <v/>
      </c>
      <c r="T148" s="21" t="str">
        <f t="shared" si="45"/>
        <v/>
      </c>
      <c r="U148" s="21" t="str">
        <f t="shared" si="45"/>
        <v/>
      </c>
      <c r="V148" s="21" t="str">
        <f t="shared" si="45"/>
        <v/>
      </c>
      <c r="W148" s="21" t="str">
        <f t="shared" si="45"/>
        <v/>
      </c>
      <c r="X148" s="21" t="str">
        <f t="shared" si="45"/>
        <v/>
      </c>
      <c r="Y148" s="21" t="str">
        <f t="shared" si="45"/>
        <v/>
      </c>
      <c r="Z148" s="21" t="str">
        <f t="shared" si="45"/>
        <v/>
      </c>
      <c r="AA148" s="21" t="str">
        <f t="shared" si="45"/>
        <v/>
      </c>
      <c r="AB148" s="21" t="str">
        <f t="shared" si="45"/>
        <v/>
      </c>
      <c r="AC148" s="21" t="str">
        <f t="shared" si="45"/>
        <v/>
      </c>
      <c r="AD148" s="21" t="str">
        <f t="shared" si="45"/>
        <v/>
      </c>
      <c r="AE148" s="21" t="str">
        <f t="shared" si="45"/>
        <v/>
      </c>
      <c r="AF148" s="21" t="str">
        <f t="shared" si="45"/>
        <v/>
      </c>
      <c r="AG148" s="21" t="str">
        <f t="shared" si="45"/>
        <v/>
      </c>
      <c r="AH148" s="21" t="str">
        <f t="shared" si="45"/>
        <v/>
      </c>
      <c r="AI148" s="21" t="str">
        <f t="shared" si="45"/>
        <v/>
      </c>
      <c r="AJ148" s="744"/>
      <c r="AK148" s="859"/>
      <c r="AL148" s="859"/>
      <c r="AM148" s="860"/>
      <c r="AN148" s="61"/>
      <c r="AO148" s="1532"/>
      <c r="AP148" s="61"/>
      <c r="CB148" s="2"/>
      <c r="CC148" s="2"/>
      <c r="CD148" s="2"/>
      <c r="CF148" s="1" t="s">
        <v>2562</v>
      </c>
      <c r="CG148" s="1" t="s">
        <v>2564</v>
      </c>
    </row>
    <row r="149" spans="1:85" ht="15" customHeight="1">
      <c r="A149" s="59"/>
      <c r="B149" s="162"/>
      <c r="C149" s="1434"/>
      <c r="D149" s="1447"/>
      <c r="E149" s="1448"/>
      <c r="F149" s="1449"/>
      <c r="G149" s="819" t="s">
        <v>66</v>
      </c>
      <c r="H149" s="819"/>
      <c r="I149" s="819"/>
      <c r="J149" s="819"/>
      <c r="K149" s="819"/>
      <c r="L149" s="820"/>
      <c r="M149" s="855" t="s">
        <v>774</v>
      </c>
      <c r="N149" s="856"/>
      <c r="O149" s="856"/>
      <c r="P149" s="874"/>
      <c r="Q149" s="875"/>
      <c r="R149" s="108" t="s">
        <v>146</v>
      </c>
      <c r="S149" s="874"/>
      <c r="T149" s="875"/>
      <c r="U149" s="107" t="s">
        <v>147</v>
      </c>
      <c r="V149" s="874"/>
      <c r="W149" s="875"/>
      <c r="X149" s="107" t="s">
        <v>148</v>
      </c>
      <c r="Y149" s="817"/>
      <c r="Z149" s="817"/>
      <c r="AA149" s="817"/>
      <c r="AB149" s="817"/>
      <c r="AC149" s="817"/>
      <c r="AD149" s="817"/>
      <c r="AE149" s="817"/>
      <c r="AF149" s="817"/>
      <c r="AG149" s="817"/>
      <c r="AH149" s="817"/>
      <c r="AI149" s="817"/>
      <c r="AJ149" s="817"/>
      <c r="AK149" s="817"/>
      <c r="AL149" s="817"/>
      <c r="AM149" s="818"/>
      <c r="AN149" s="61"/>
      <c r="AO149" s="1532"/>
      <c r="AP149" s="61"/>
      <c r="AR149" s="68"/>
      <c r="AS149" s="68"/>
      <c r="AT149" s="68"/>
      <c r="AU149" s="68"/>
      <c r="AV149" s="68"/>
      <c r="AW149" s="68"/>
      <c r="AX149" s="68"/>
      <c r="AY149" s="68"/>
      <c r="AZ149" s="68"/>
      <c r="BA149" s="68"/>
      <c r="BB149" s="68"/>
      <c r="BC149" s="68"/>
      <c r="BD149" s="68"/>
      <c r="BE149" s="68"/>
      <c r="BF149" s="68"/>
      <c r="BG149" s="68"/>
      <c r="BH149" s="68"/>
      <c r="BI149" s="68"/>
      <c r="BL149" s="7" t="str">
        <f>IF(M149="選択▼","",M149&amp;P149&amp;R149&amp;S149&amp;U149&amp;V149&amp;X149)</f>
        <v/>
      </c>
      <c r="BM149" s="35" t="str">
        <f>MID(P149,COLUMN()-64,1)</f>
        <v/>
      </c>
      <c r="BN149" s="35" t="str">
        <f>MID(P149,COLUMN()-64,1)</f>
        <v/>
      </c>
      <c r="BO149" s="35" t="str">
        <f>MID(S149,COLUMN()-66,1)</f>
        <v/>
      </c>
      <c r="BP149" s="35" t="str">
        <f>MID(S149,COLUMN()-66,1)</f>
        <v/>
      </c>
      <c r="BQ149" s="35" t="str">
        <f>MID(V149,COLUMN()-68,1)</f>
        <v/>
      </c>
      <c r="BR149" s="35" t="str">
        <f>MID(V149,COLUMN()-68,1)</f>
        <v/>
      </c>
      <c r="BS149" s="42" t="str">
        <f>IF(★法人その他入力!M149="平成","H",IF(★法人その他入力!M149="昭和","S",IF(★法人その他入力!M149="大正","T",IF(★法人その他入力!M149="明治","M",""))))</f>
        <v/>
      </c>
      <c r="CB149" s="2"/>
      <c r="CC149" s="2"/>
      <c r="CD149" s="2"/>
      <c r="CF149" s="1" t="s">
        <v>2563</v>
      </c>
      <c r="CG149" s="1" t="s">
        <v>2565</v>
      </c>
    </row>
    <row r="150" spans="1:85" ht="15" customHeight="1">
      <c r="A150" s="59"/>
      <c r="B150" s="162"/>
      <c r="C150" s="1434"/>
      <c r="D150" s="1447"/>
      <c r="E150" s="1448"/>
      <c r="F150" s="1449"/>
      <c r="G150" s="604" t="s">
        <v>696</v>
      </c>
      <c r="H150" s="604"/>
      <c r="I150" s="604"/>
      <c r="J150" s="604"/>
      <c r="K150" s="604"/>
      <c r="L150" s="605"/>
      <c r="M150" s="855" t="s">
        <v>381</v>
      </c>
      <c r="N150" s="856"/>
      <c r="O150" s="856"/>
      <c r="P150" s="856"/>
      <c r="Q150" s="856"/>
      <c r="R150" s="882"/>
      <c r="S150" s="112"/>
      <c r="T150" s="922" t="s">
        <v>909</v>
      </c>
      <c r="U150" s="1104"/>
      <c r="V150" s="1104"/>
      <c r="W150" s="1104"/>
      <c r="X150" s="1104"/>
      <c r="Y150" s="1104"/>
      <c r="Z150" s="1104"/>
      <c r="AA150" s="1105"/>
      <c r="AB150" s="816"/>
      <c r="AC150" s="817"/>
      <c r="AD150" s="817"/>
      <c r="AE150" s="817"/>
      <c r="AF150" s="817"/>
      <c r="AG150" s="817"/>
      <c r="AH150" s="817"/>
      <c r="AI150" s="817"/>
      <c r="AJ150" s="817"/>
      <c r="AK150" s="817"/>
      <c r="AL150" s="817"/>
      <c r="AM150" s="818"/>
      <c r="AN150" s="61"/>
      <c r="AO150" s="1532"/>
      <c r="AP150" s="61"/>
      <c r="BL150" s="7" t="str">
        <f>IF(T150="市区町村を選択　▼","",LEFT(T150,6))</f>
        <v/>
      </c>
      <c r="CC150" s="2"/>
      <c r="CD150" s="2"/>
      <c r="CF150" s="1" t="s">
        <v>2564</v>
      </c>
      <c r="CG150" s="1" t="s">
        <v>2566</v>
      </c>
    </row>
    <row r="151" spans="1:85" ht="15" hidden="1" customHeight="1">
      <c r="A151" s="73"/>
      <c r="B151" s="162"/>
      <c r="C151" s="1434"/>
      <c r="D151" s="1447"/>
      <c r="E151" s="1448"/>
      <c r="F151" s="1449"/>
      <c r="G151" s="948"/>
      <c r="H151" s="948"/>
      <c r="I151" s="948"/>
      <c r="J151" s="948"/>
      <c r="K151" s="948"/>
      <c r="L151" s="822"/>
      <c r="M151" s="961" t="s">
        <v>140</v>
      </c>
      <c r="N151" s="962"/>
      <c r="O151" s="963"/>
      <c r="P151" s="22" t="str">
        <f>MID($BL$150,COLUMN()-15,1)</f>
        <v/>
      </c>
      <c r="Q151" s="22" t="str">
        <f t="shared" ref="Q151:U151" si="46">MID($BL$150,COLUMN()-15,1)</f>
        <v/>
      </c>
      <c r="R151" s="22" t="str">
        <f t="shared" si="46"/>
        <v/>
      </c>
      <c r="S151" s="22" t="str">
        <f t="shared" si="46"/>
        <v/>
      </c>
      <c r="T151" s="22" t="str">
        <f t="shared" si="46"/>
        <v/>
      </c>
      <c r="U151" s="22" t="str">
        <f t="shared" si="46"/>
        <v/>
      </c>
      <c r="V151" s="744"/>
      <c r="W151" s="745"/>
      <c r="X151" s="745"/>
      <c r="Y151" s="745"/>
      <c r="Z151" s="745"/>
      <c r="AA151" s="745"/>
      <c r="AB151" s="745"/>
      <c r="AC151" s="745"/>
      <c r="AD151" s="745"/>
      <c r="AE151" s="745"/>
      <c r="AF151" s="745"/>
      <c r="AG151" s="745"/>
      <c r="AH151" s="745"/>
      <c r="AI151" s="745"/>
      <c r="AJ151" s="745"/>
      <c r="AK151" s="745"/>
      <c r="AL151" s="745"/>
      <c r="AM151" s="746"/>
      <c r="AN151" s="61"/>
      <c r="AO151" s="1532"/>
      <c r="AP151" s="61"/>
      <c r="BL151" s="7" t="str">
        <f>IF(T150="市区町村を選択　▼","",MID(T150,8,10))</f>
        <v/>
      </c>
      <c r="CC151" s="2"/>
      <c r="CD151" s="2"/>
      <c r="CF151" s="1" t="s">
        <v>2565</v>
      </c>
      <c r="CG151" s="1" t="s">
        <v>2567</v>
      </c>
    </row>
    <row r="152" spans="1:85" ht="15" customHeight="1">
      <c r="A152" s="59"/>
      <c r="B152" s="162"/>
      <c r="C152" s="1434"/>
      <c r="D152" s="1447"/>
      <c r="E152" s="1448"/>
      <c r="F152" s="1449"/>
      <c r="G152" s="607"/>
      <c r="H152" s="607"/>
      <c r="I152" s="607"/>
      <c r="J152" s="607"/>
      <c r="K152" s="607"/>
      <c r="L152" s="608"/>
      <c r="M152" s="965" t="str">
        <f>IF(T150="市区町村を選択　▼","",BL151)</f>
        <v/>
      </c>
      <c r="N152" s="966"/>
      <c r="O152" s="966"/>
      <c r="P152" s="966"/>
      <c r="Q152" s="966"/>
      <c r="R152" s="966"/>
      <c r="S152" s="966"/>
      <c r="T152" s="966"/>
      <c r="U152" s="966"/>
      <c r="V152" s="966"/>
      <c r="W152" s="966"/>
      <c r="X152" s="966"/>
      <c r="Y152" s="966"/>
      <c r="Z152" s="966"/>
      <c r="AA152" s="967"/>
      <c r="AB152" s="941" t="s">
        <v>695</v>
      </c>
      <c r="AC152" s="941"/>
      <c r="AD152" s="941"/>
      <c r="AE152" s="941"/>
      <c r="AF152" s="941"/>
      <c r="AG152" s="941"/>
      <c r="AH152" s="941"/>
      <c r="AI152" s="941"/>
      <c r="AJ152" s="941"/>
      <c r="AK152" s="941"/>
      <c r="AL152" s="941"/>
      <c r="AM152" s="942"/>
      <c r="AN152" s="61"/>
      <c r="AO152" s="1532"/>
      <c r="AP152" s="61"/>
      <c r="BL152" s="34"/>
      <c r="CF152" s="1" t="s">
        <v>2566</v>
      </c>
      <c r="CG152" s="1" t="s">
        <v>2568</v>
      </c>
    </row>
    <row r="153" spans="1:85" ht="15" customHeight="1" thickBot="1">
      <c r="A153" s="59"/>
      <c r="B153" s="162"/>
      <c r="C153" s="1434"/>
      <c r="D153" s="1447"/>
      <c r="E153" s="1448"/>
      <c r="F153" s="1449"/>
      <c r="G153" s="930" t="s">
        <v>900</v>
      </c>
      <c r="H153" s="930"/>
      <c r="I153" s="930"/>
      <c r="J153" s="930"/>
      <c r="K153" s="930"/>
      <c r="L153" s="931"/>
      <c r="M153" s="1005"/>
      <c r="N153" s="1006"/>
      <c r="O153" s="1006"/>
      <c r="P153" s="1006"/>
      <c r="Q153" s="1006"/>
      <c r="R153" s="1006"/>
      <c r="S153" s="1006"/>
      <c r="T153" s="1006"/>
      <c r="U153" s="1006"/>
      <c r="V153" s="1006"/>
      <c r="W153" s="1006"/>
      <c r="X153" s="1006"/>
      <c r="Y153" s="1006"/>
      <c r="Z153" s="1006"/>
      <c r="AA153" s="1006"/>
      <c r="AB153" s="1006"/>
      <c r="AC153" s="1006"/>
      <c r="AD153" s="1006"/>
      <c r="AE153" s="1006"/>
      <c r="AF153" s="1006"/>
      <c r="AG153" s="1006"/>
      <c r="AH153" s="1006"/>
      <c r="AI153" s="1007"/>
      <c r="AJ153" s="949" t="s">
        <v>139</v>
      </c>
      <c r="AK153" s="950"/>
      <c r="AL153" s="950"/>
      <c r="AM153" s="951"/>
      <c r="AN153" s="61"/>
      <c r="AO153" s="1532"/>
      <c r="AP153" s="61"/>
      <c r="BL153" s="7" t="str">
        <f>IF(T150="本籍地を選択　▼","",BL151&amp;M153)</f>
        <v/>
      </c>
      <c r="CF153" s="1" t="s">
        <v>2567</v>
      </c>
      <c r="CG153" s="1" t="s">
        <v>2569</v>
      </c>
    </row>
    <row r="154" spans="1:85" ht="15" hidden="1" customHeight="1">
      <c r="A154" s="73"/>
      <c r="B154" s="162"/>
      <c r="C154" s="1434"/>
      <c r="D154" s="1447"/>
      <c r="E154" s="1448"/>
      <c r="F154" s="1449"/>
      <c r="G154" s="649"/>
      <c r="H154" s="649"/>
      <c r="I154" s="649"/>
      <c r="J154" s="649"/>
      <c r="K154" s="649"/>
      <c r="L154" s="835"/>
      <c r="M154" s="916" t="s">
        <v>140</v>
      </c>
      <c r="N154" s="917"/>
      <c r="O154" s="918"/>
      <c r="P154" s="22" t="str">
        <f>MID($M$153,COLUMN()-15,1)</f>
        <v/>
      </c>
      <c r="Q154" s="22" t="str">
        <f t="shared" ref="Q154:AI154" si="47">MID($M$153,COLUMN()-15,1)</f>
        <v/>
      </c>
      <c r="R154" s="22" t="str">
        <f t="shared" si="47"/>
        <v/>
      </c>
      <c r="S154" s="22" t="str">
        <f t="shared" si="47"/>
        <v/>
      </c>
      <c r="T154" s="22" t="str">
        <f t="shared" si="47"/>
        <v/>
      </c>
      <c r="U154" s="22" t="str">
        <f t="shared" si="47"/>
        <v/>
      </c>
      <c r="V154" s="22" t="str">
        <f t="shared" si="47"/>
        <v/>
      </c>
      <c r="W154" s="22" t="str">
        <f t="shared" si="47"/>
        <v/>
      </c>
      <c r="X154" s="22" t="str">
        <f t="shared" si="47"/>
        <v/>
      </c>
      <c r="Y154" s="22" t="str">
        <f t="shared" si="47"/>
        <v/>
      </c>
      <c r="Z154" s="22" t="str">
        <f t="shared" si="47"/>
        <v/>
      </c>
      <c r="AA154" s="22" t="str">
        <f t="shared" si="47"/>
        <v/>
      </c>
      <c r="AB154" s="22" t="str">
        <f t="shared" si="47"/>
        <v/>
      </c>
      <c r="AC154" s="22" t="str">
        <f t="shared" si="47"/>
        <v/>
      </c>
      <c r="AD154" s="22" t="str">
        <f t="shared" si="47"/>
        <v/>
      </c>
      <c r="AE154" s="22" t="str">
        <f t="shared" si="47"/>
        <v/>
      </c>
      <c r="AF154" s="22" t="str">
        <f t="shared" si="47"/>
        <v/>
      </c>
      <c r="AG154" s="22" t="str">
        <f t="shared" si="47"/>
        <v/>
      </c>
      <c r="AH154" s="22" t="str">
        <f t="shared" si="47"/>
        <v/>
      </c>
      <c r="AI154" s="22" t="str">
        <f t="shared" si="47"/>
        <v/>
      </c>
      <c r="AJ154" s="923"/>
      <c r="AK154" s="924"/>
      <c r="AL154" s="924"/>
      <c r="AM154" s="925"/>
      <c r="AN154" s="61"/>
      <c r="AO154" s="1532"/>
      <c r="AP154" s="61"/>
      <c r="BL154" s="34"/>
      <c r="CF154" s="1" t="s">
        <v>2568</v>
      </c>
      <c r="CG154" s="1" t="s">
        <v>2570</v>
      </c>
    </row>
    <row r="155" spans="1:85" ht="15" hidden="1" customHeight="1" thickBot="1">
      <c r="A155" s="73"/>
      <c r="B155" s="162"/>
      <c r="C155" s="1434"/>
      <c r="D155" s="1450"/>
      <c r="E155" s="1451"/>
      <c r="F155" s="1452"/>
      <c r="G155" s="1436"/>
      <c r="H155" s="1436"/>
      <c r="I155" s="1436"/>
      <c r="J155" s="1436"/>
      <c r="K155" s="1436"/>
      <c r="L155" s="1437"/>
      <c r="M155" s="1438"/>
      <c r="N155" s="1439"/>
      <c r="O155" s="1440"/>
      <c r="P155" s="180" t="str">
        <f>MID($M$153,COLUMN()-15+20,1)</f>
        <v/>
      </c>
      <c r="Q155" s="180" t="str">
        <f t="shared" ref="Q155:AI155" si="48">MID($M$153,COLUMN()-15+20,1)</f>
        <v/>
      </c>
      <c r="R155" s="180" t="str">
        <f t="shared" si="48"/>
        <v/>
      </c>
      <c r="S155" s="180" t="str">
        <f t="shared" si="48"/>
        <v/>
      </c>
      <c r="T155" s="180" t="str">
        <f t="shared" si="48"/>
        <v/>
      </c>
      <c r="U155" s="180" t="str">
        <f t="shared" si="48"/>
        <v/>
      </c>
      <c r="V155" s="180" t="str">
        <f t="shared" si="48"/>
        <v/>
      </c>
      <c r="W155" s="180" t="str">
        <f t="shared" si="48"/>
        <v/>
      </c>
      <c r="X155" s="180" t="str">
        <f t="shared" si="48"/>
        <v/>
      </c>
      <c r="Y155" s="180" t="str">
        <f t="shared" si="48"/>
        <v/>
      </c>
      <c r="Z155" s="180" t="str">
        <f t="shared" si="48"/>
        <v/>
      </c>
      <c r="AA155" s="180" t="str">
        <f t="shared" si="48"/>
        <v/>
      </c>
      <c r="AB155" s="180" t="str">
        <f t="shared" si="48"/>
        <v/>
      </c>
      <c r="AC155" s="180" t="str">
        <f t="shared" si="48"/>
        <v/>
      </c>
      <c r="AD155" s="180" t="str">
        <f t="shared" si="48"/>
        <v/>
      </c>
      <c r="AE155" s="180" t="str">
        <f t="shared" si="48"/>
        <v/>
      </c>
      <c r="AF155" s="180" t="str">
        <f t="shared" si="48"/>
        <v/>
      </c>
      <c r="AG155" s="180" t="str">
        <f t="shared" si="48"/>
        <v/>
      </c>
      <c r="AH155" s="180" t="str">
        <f t="shared" si="48"/>
        <v/>
      </c>
      <c r="AI155" s="180" t="str">
        <f t="shared" si="48"/>
        <v/>
      </c>
      <c r="AJ155" s="1441"/>
      <c r="AK155" s="1442"/>
      <c r="AL155" s="1442"/>
      <c r="AM155" s="1443"/>
      <c r="AN155" s="61"/>
      <c r="AO155" s="1532"/>
      <c r="AP155" s="61"/>
      <c r="BL155" s="34"/>
      <c r="CF155" s="1" t="s">
        <v>2569</v>
      </c>
      <c r="CG155" s="1" t="s">
        <v>2571</v>
      </c>
    </row>
    <row r="156" spans="1:85" ht="15" customHeight="1" thickTop="1">
      <c r="A156" s="59"/>
      <c r="B156" s="162"/>
      <c r="C156" s="1434"/>
      <c r="D156" s="1460" t="s">
        <v>406</v>
      </c>
      <c r="E156" s="1461"/>
      <c r="F156" s="1462"/>
      <c r="G156" s="1453" t="s">
        <v>141</v>
      </c>
      <c r="H156" s="1453"/>
      <c r="I156" s="1453"/>
      <c r="J156" s="1453"/>
      <c r="K156" s="1453"/>
      <c r="L156" s="1454"/>
      <c r="M156" s="1455"/>
      <c r="N156" s="1456"/>
      <c r="O156" s="1456"/>
      <c r="P156" s="1456"/>
      <c r="Q156" s="1456"/>
      <c r="R156" s="1457"/>
      <c r="S156" s="1458"/>
      <c r="T156" s="1458"/>
      <c r="U156" s="1458"/>
      <c r="V156" s="1458"/>
      <c r="W156" s="1458"/>
      <c r="X156" s="1458"/>
      <c r="Y156" s="1458"/>
      <c r="Z156" s="1458"/>
      <c r="AA156" s="1458"/>
      <c r="AB156" s="1458"/>
      <c r="AC156" s="1458"/>
      <c r="AD156" s="1458"/>
      <c r="AE156" s="1458"/>
      <c r="AF156" s="1458"/>
      <c r="AG156" s="1458"/>
      <c r="AH156" s="1458"/>
      <c r="AI156" s="1458"/>
      <c r="AJ156" s="1458"/>
      <c r="AK156" s="1458"/>
      <c r="AL156" s="1458"/>
      <c r="AM156" s="1459"/>
      <c r="AN156" s="61"/>
      <c r="AO156" s="1532"/>
      <c r="AP156" s="61"/>
      <c r="BL156" s="7" t="str">
        <f>LEFT(M156,2)</f>
        <v/>
      </c>
      <c r="BM156" s="35" t="str">
        <f t="shared" ref="BM156:BN156" si="49">MID($BL156,COLUMN()-64,1)</f>
        <v/>
      </c>
      <c r="BN156" s="35" t="str">
        <f t="shared" si="49"/>
        <v/>
      </c>
      <c r="CF156" s="1" t="s">
        <v>2570</v>
      </c>
      <c r="CG156" s="1" t="s">
        <v>2572</v>
      </c>
    </row>
    <row r="157" spans="1:85" ht="15" customHeight="1">
      <c r="A157" s="59"/>
      <c r="B157" s="162"/>
      <c r="C157" s="1434"/>
      <c r="D157" s="821"/>
      <c r="E157" s="948"/>
      <c r="F157" s="822"/>
      <c r="G157" s="819" t="s">
        <v>388</v>
      </c>
      <c r="H157" s="819"/>
      <c r="I157" s="819"/>
      <c r="J157" s="819"/>
      <c r="K157" s="819"/>
      <c r="L157" s="820"/>
      <c r="M157" s="855" t="s">
        <v>774</v>
      </c>
      <c r="N157" s="856"/>
      <c r="O157" s="856"/>
      <c r="P157" s="874"/>
      <c r="Q157" s="875"/>
      <c r="R157" s="108" t="s">
        <v>146</v>
      </c>
      <c r="S157" s="874"/>
      <c r="T157" s="875"/>
      <c r="U157" s="107" t="s">
        <v>147</v>
      </c>
      <c r="V157" s="874"/>
      <c r="W157" s="875"/>
      <c r="X157" s="107" t="s">
        <v>148</v>
      </c>
      <c r="Y157" s="817"/>
      <c r="Z157" s="817"/>
      <c r="AA157" s="817"/>
      <c r="AB157" s="817"/>
      <c r="AC157" s="817"/>
      <c r="AD157" s="817"/>
      <c r="AE157" s="817"/>
      <c r="AF157" s="817"/>
      <c r="AG157" s="817"/>
      <c r="AH157" s="817"/>
      <c r="AI157" s="817"/>
      <c r="AJ157" s="817"/>
      <c r="AK157" s="817"/>
      <c r="AL157" s="817"/>
      <c r="AM157" s="818"/>
      <c r="AN157" s="61"/>
      <c r="AO157" s="1532"/>
      <c r="AP157" s="61"/>
      <c r="AR157" s="68"/>
      <c r="AS157" s="68"/>
      <c r="AT157" s="68"/>
      <c r="AU157" s="68"/>
      <c r="AV157" s="68"/>
      <c r="AW157" s="68"/>
      <c r="AX157" s="68"/>
      <c r="AY157" s="68"/>
      <c r="AZ157" s="68"/>
      <c r="BA157" s="68"/>
      <c r="BB157" s="68"/>
      <c r="BC157" s="68"/>
      <c r="BD157" s="68"/>
      <c r="BE157" s="68"/>
      <c r="BF157" s="68"/>
      <c r="BG157" s="68"/>
      <c r="BH157" s="68"/>
      <c r="BI157" s="68"/>
      <c r="BL157" s="7" t="str">
        <f>IF(M157="選択▼","",M157&amp;P157&amp;R157&amp;S157&amp;U157&amp;V157&amp;X157)</f>
        <v/>
      </c>
      <c r="BM157" s="35" t="str">
        <f>MID(P157,COLUMN()-64,1)</f>
        <v/>
      </c>
      <c r="BN157" s="35" t="str">
        <f>MID(P157,COLUMN()-64,1)</f>
        <v/>
      </c>
      <c r="BO157" s="35" t="str">
        <f>MID(S157,COLUMN()-66,1)</f>
        <v/>
      </c>
      <c r="BP157" s="35" t="str">
        <f>MID(S157,COLUMN()-66,1)</f>
        <v/>
      </c>
      <c r="BQ157" s="35" t="str">
        <f>MID(V157,COLUMN()-68,1)</f>
        <v/>
      </c>
      <c r="BR157" s="35" t="str">
        <f>MID(V157,COLUMN()-68,1)</f>
        <v/>
      </c>
      <c r="BS157" s="42" t="str">
        <f>IF(★法人その他入力!M157="平成","H",IF(★法人その他入力!M157="昭和","S",IF(★法人その他入力!M157="大正","T",IF(★法人その他入力!M157="令和","R",""))))</f>
        <v/>
      </c>
      <c r="CF157" s="1" t="s">
        <v>2571</v>
      </c>
      <c r="CG157" s="1" t="s">
        <v>2573</v>
      </c>
    </row>
    <row r="158" spans="1:85" ht="15" customHeight="1">
      <c r="A158" s="59"/>
      <c r="B158" s="162"/>
      <c r="C158" s="1434"/>
      <c r="D158" s="821"/>
      <c r="E158" s="948"/>
      <c r="F158" s="822"/>
      <c r="G158" s="1016" t="s">
        <v>4</v>
      </c>
      <c r="H158" s="1016"/>
      <c r="I158" s="1016"/>
      <c r="J158" s="1016"/>
      <c r="K158" s="1016"/>
      <c r="L158" s="1017"/>
      <c r="M158" s="945"/>
      <c r="N158" s="946"/>
      <c r="O158" s="946"/>
      <c r="P158" s="946"/>
      <c r="Q158" s="946"/>
      <c r="R158" s="946"/>
      <c r="S158" s="946"/>
      <c r="T158" s="946"/>
      <c r="U158" s="946"/>
      <c r="V158" s="947"/>
      <c r="W158" s="1019" t="s">
        <v>190</v>
      </c>
      <c r="X158" s="872"/>
      <c r="Y158" s="872"/>
      <c r="Z158" s="872"/>
      <c r="AA158" s="872"/>
      <c r="AB158" s="872"/>
      <c r="AC158" s="872"/>
      <c r="AD158" s="872"/>
      <c r="AE158" s="872"/>
      <c r="AF158" s="872"/>
      <c r="AG158" s="872"/>
      <c r="AH158" s="872"/>
      <c r="AI158" s="872"/>
      <c r="AJ158" s="872"/>
      <c r="AK158" s="872"/>
      <c r="AL158" s="872"/>
      <c r="AM158" s="873"/>
      <c r="AN158" s="61"/>
      <c r="AO158" s="1532"/>
      <c r="AP158" s="61"/>
      <c r="CF158" s="1" t="s">
        <v>2572</v>
      </c>
      <c r="CG158" s="1" t="s">
        <v>2574</v>
      </c>
    </row>
    <row r="159" spans="1:85" ht="15" hidden="1" customHeight="1">
      <c r="A159" s="73"/>
      <c r="B159" s="162"/>
      <c r="C159" s="1434"/>
      <c r="D159" s="821"/>
      <c r="E159" s="948"/>
      <c r="F159" s="822"/>
      <c r="G159" s="948" t="s">
        <v>411</v>
      </c>
      <c r="H159" s="649"/>
      <c r="I159" s="649"/>
      <c r="J159" s="649"/>
      <c r="K159" s="649"/>
      <c r="L159" s="835"/>
      <c r="M159" s="961" t="s">
        <v>140</v>
      </c>
      <c r="N159" s="962"/>
      <c r="O159" s="963"/>
      <c r="P159" s="21" t="str">
        <f>MID($M$158,COLUMN()-15,1)</f>
        <v/>
      </c>
      <c r="Q159" s="21" t="str">
        <f t="shared" ref="Q159:AI159" si="50">MID($M$158,COLUMN()-15,1)</f>
        <v/>
      </c>
      <c r="R159" s="21" t="str">
        <f t="shared" si="50"/>
        <v/>
      </c>
      <c r="S159" s="21" t="str">
        <f t="shared" si="50"/>
        <v/>
      </c>
      <c r="T159" s="21" t="str">
        <f t="shared" si="50"/>
        <v/>
      </c>
      <c r="U159" s="21" t="str">
        <f t="shared" si="50"/>
        <v/>
      </c>
      <c r="V159" s="21" t="str">
        <f t="shared" si="50"/>
        <v/>
      </c>
      <c r="W159" s="21" t="str">
        <f t="shared" si="50"/>
        <v/>
      </c>
      <c r="X159" s="21" t="str">
        <f t="shared" si="50"/>
        <v/>
      </c>
      <c r="Y159" s="21" t="str">
        <f t="shared" si="50"/>
        <v/>
      </c>
      <c r="Z159" s="21" t="str">
        <f t="shared" si="50"/>
        <v/>
      </c>
      <c r="AA159" s="21" t="str">
        <f t="shared" si="50"/>
        <v/>
      </c>
      <c r="AB159" s="21" t="str">
        <f t="shared" si="50"/>
        <v/>
      </c>
      <c r="AC159" s="21" t="str">
        <f t="shared" si="50"/>
        <v/>
      </c>
      <c r="AD159" s="21" t="str">
        <f t="shared" si="50"/>
        <v/>
      </c>
      <c r="AE159" s="21" t="str">
        <f t="shared" si="50"/>
        <v/>
      </c>
      <c r="AF159" s="21" t="str">
        <f t="shared" si="50"/>
        <v/>
      </c>
      <c r="AG159" s="21" t="str">
        <f t="shared" si="50"/>
        <v/>
      </c>
      <c r="AH159" s="21" t="str">
        <f t="shared" si="50"/>
        <v/>
      </c>
      <c r="AI159" s="21" t="str">
        <f t="shared" si="50"/>
        <v/>
      </c>
      <c r="AJ159" s="744"/>
      <c r="AK159" s="859"/>
      <c r="AL159" s="859"/>
      <c r="AM159" s="860"/>
      <c r="AN159" s="61"/>
      <c r="AO159" s="1532"/>
      <c r="AP159" s="61"/>
      <c r="CF159" s="1" t="s">
        <v>2573</v>
      </c>
      <c r="CG159" s="1" t="s">
        <v>2575</v>
      </c>
    </row>
    <row r="160" spans="1:85" ht="15" customHeight="1">
      <c r="A160" s="59"/>
      <c r="B160" s="162"/>
      <c r="C160" s="1434"/>
      <c r="D160" s="821"/>
      <c r="E160" s="948"/>
      <c r="F160" s="822"/>
      <c r="G160" s="649"/>
      <c r="H160" s="649"/>
      <c r="I160" s="649"/>
      <c r="J160" s="649"/>
      <c r="K160" s="649"/>
      <c r="L160" s="835"/>
      <c r="M160" s="1005"/>
      <c r="N160" s="1006"/>
      <c r="O160" s="1006"/>
      <c r="P160" s="1006"/>
      <c r="Q160" s="1006"/>
      <c r="R160" s="1006"/>
      <c r="S160" s="1006"/>
      <c r="T160" s="1006"/>
      <c r="U160" s="1006"/>
      <c r="V160" s="1006"/>
      <c r="W160" s="1006"/>
      <c r="X160" s="1006"/>
      <c r="Y160" s="1006"/>
      <c r="Z160" s="1007"/>
      <c r="AA160" s="872" t="s">
        <v>609</v>
      </c>
      <c r="AB160" s="872"/>
      <c r="AC160" s="872"/>
      <c r="AD160" s="872"/>
      <c r="AE160" s="872"/>
      <c r="AF160" s="872"/>
      <c r="AG160" s="872"/>
      <c r="AH160" s="872"/>
      <c r="AI160" s="872"/>
      <c r="AJ160" s="872"/>
      <c r="AK160" s="872"/>
      <c r="AL160" s="872"/>
      <c r="AM160" s="873"/>
      <c r="AN160" s="61"/>
      <c r="AO160" s="1532"/>
      <c r="AP160" s="61"/>
      <c r="CF160" s="1" t="s">
        <v>2574</v>
      </c>
      <c r="CG160" s="1" t="s">
        <v>2576</v>
      </c>
    </row>
    <row r="161" spans="1:85" ht="15" hidden="1" customHeight="1">
      <c r="A161" s="73"/>
      <c r="B161" s="162"/>
      <c r="C161" s="1434"/>
      <c r="D161" s="821"/>
      <c r="E161" s="948"/>
      <c r="F161" s="822"/>
      <c r="G161" s="933"/>
      <c r="H161" s="933"/>
      <c r="I161" s="933"/>
      <c r="J161" s="933"/>
      <c r="K161" s="933"/>
      <c r="L161" s="934"/>
      <c r="M161" s="961" t="s">
        <v>140</v>
      </c>
      <c r="N161" s="962"/>
      <c r="O161" s="963"/>
      <c r="P161" s="21" t="str">
        <f>MID($M$160,COLUMN()-15,1)</f>
        <v/>
      </c>
      <c r="Q161" s="21" t="str">
        <f t="shared" ref="Q161:AI161" si="51">MID($M$160,COLUMN()-15,1)</f>
        <v/>
      </c>
      <c r="R161" s="21" t="str">
        <f t="shared" si="51"/>
        <v/>
      </c>
      <c r="S161" s="21" t="str">
        <f t="shared" si="51"/>
        <v/>
      </c>
      <c r="T161" s="21" t="str">
        <f t="shared" si="51"/>
        <v/>
      </c>
      <c r="U161" s="21" t="str">
        <f t="shared" si="51"/>
        <v/>
      </c>
      <c r="V161" s="21" t="str">
        <f t="shared" si="51"/>
        <v/>
      </c>
      <c r="W161" s="21" t="str">
        <f t="shared" si="51"/>
        <v/>
      </c>
      <c r="X161" s="21" t="str">
        <f t="shared" si="51"/>
        <v/>
      </c>
      <c r="Y161" s="21" t="str">
        <f t="shared" si="51"/>
        <v/>
      </c>
      <c r="Z161" s="21" t="str">
        <f t="shared" si="51"/>
        <v/>
      </c>
      <c r="AA161" s="21" t="str">
        <f t="shared" si="51"/>
        <v/>
      </c>
      <c r="AB161" s="21" t="str">
        <f t="shared" si="51"/>
        <v/>
      </c>
      <c r="AC161" s="21" t="str">
        <f t="shared" si="51"/>
        <v/>
      </c>
      <c r="AD161" s="21" t="str">
        <f t="shared" si="51"/>
        <v/>
      </c>
      <c r="AE161" s="21" t="str">
        <f t="shared" si="51"/>
        <v/>
      </c>
      <c r="AF161" s="21" t="str">
        <f t="shared" si="51"/>
        <v/>
      </c>
      <c r="AG161" s="21" t="str">
        <f t="shared" si="51"/>
        <v/>
      </c>
      <c r="AH161" s="21" t="str">
        <f t="shared" si="51"/>
        <v/>
      </c>
      <c r="AI161" s="21" t="str">
        <f t="shared" si="51"/>
        <v/>
      </c>
      <c r="AJ161" s="744"/>
      <c r="AK161" s="859"/>
      <c r="AL161" s="859"/>
      <c r="AM161" s="860"/>
      <c r="AN161" s="61"/>
      <c r="AO161" s="1532"/>
      <c r="AP161" s="61"/>
      <c r="CF161" s="1" t="s">
        <v>2575</v>
      </c>
      <c r="CG161" s="1" t="s">
        <v>2577</v>
      </c>
    </row>
    <row r="162" spans="1:85" ht="15" customHeight="1">
      <c r="A162" s="59"/>
      <c r="B162" s="162"/>
      <c r="C162" s="1434"/>
      <c r="D162" s="821"/>
      <c r="E162" s="948"/>
      <c r="F162" s="822"/>
      <c r="G162" s="819" t="s">
        <v>66</v>
      </c>
      <c r="H162" s="819"/>
      <c r="I162" s="819"/>
      <c r="J162" s="819"/>
      <c r="K162" s="819"/>
      <c r="L162" s="820"/>
      <c r="M162" s="855" t="s">
        <v>774</v>
      </c>
      <c r="N162" s="856"/>
      <c r="O162" s="856"/>
      <c r="P162" s="874"/>
      <c r="Q162" s="875"/>
      <c r="R162" s="108" t="s">
        <v>146</v>
      </c>
      <c r="S162" s="874"/>
      <c r="T162" s="875"/>
      <c r="U162" s="107" t="s">
        <v>147</v>
      </c>
      <c r="V162" s="874"/>
      <c r="W162" s="875"/>
      <c r="X162" s="107" t="s">
        <v>148</v>
      </c>
      <c r="Y162" s="817"/>
      <c r="Z162" s="817"/>
      <c r="AA162" s="817"/>
      <c r="AB162" s="817"/>
      <c r="AC162" s="817"/>
      <c r="AD162" s="817"/>
      <c r="AE162" s="817"/>
      <c r="AF162" s="817"/>
      <c r="AG162" s="817"/>
      <c r="AH162" s="817"/>
      <c r="AI162" s="817"/>
      <c r="AJ162" s="817"/>
      <c r="AK162" s="817"/>
      <c r="AL162" s="817"/>
      <c r="AM162" s="818"/>
      <c r="AN162" s="61"/>
      <c r="AO162" s="1532"/>
      <c r="AP162" s="61"/>
      <c r="AR162" s="68"/>
      <c r="AS162" s="68"/>
      <c r="AT162" s="68"/>
      <c r="AU162" s="68"/>
      <c r="AV162" s="68"/>
      <c r="AW162" s="68"/>
      <c r="AX162" s="68"/>
      <c r="AY162" s="68"/>
      <c r="AZ162" s="68"/>
      <c r="BA162" s="68"/>
      <c r="BB162" s="68"/>
      <c r="BC162" s="68"/>
      <c r="BD162" s="68"/>
      <c r="BE162" s="68"/>
      <c r="BF162" s="68"/>
      <c r="BG162" s="68"/>
      <c r="BH162" s="68"/>
      <c r="BI162" s="68"/>
      <c r="BL162" s="7" t="str">
        <f>IF(M162="選択▼","",M162&amp;P162&amp;R162&amp;S162&amp;U162&amp;V162&amp;X162)</f>
        <v/>
      </c>
      <c r="BM162" s="35" t="str">
        <f>MID(P162,COLUMN()-64,1)</f>
        <v/>
      </c>
      <c r="BN162" s="35" t="str">
        <f>MID(P162,COLUMN()-64,1)</f>
        <v/>
      </c>
      <c r="BO162" s="35" t="str">
        <f>MID(S162,COLUMN()-66,1)</f>
        <v/>
      </c>
      <c r="BP162" s="35" t="str">
        <f>MID(S162,COLUMN()-66,1)</f>
        <v/>
      </c>
      <c r="BQ162" s="35" t="str">
        <f>MID(V162,COLUMN()-68,1)</f>
        <v/>
      </c>
      <c r="BR162" s="35" t="str">
        <f>MID(V162,COLUMN()-68,1)</f>
        <v/>
      </c>
      <c r="BS162" s="42" t="str">
        <f>IF(★法人その他入力!M162="平成","H",IF(★法人その他入力!M162="昭和","S",IF(★法人その他入力!M162="大正","T",IF(★法人その他入力!M162="明治","M",""))))</f>
        <v/>
      </c>
      <c r="CF162" s="1" t="s">
        <v>2576</v>
      </c>
      <c r="CG162" s="1" t="s">
        <v>2578</v>
      </c>
    </row>
    <row r="163" spans="1:85" ht="15" customHeight="1">
      <c r="A163" s="59"/>
      <c r="B163" s="162"/>
      <c r="C163" s="1434"/>
      <c r="D163" s="821"/>
      <c r="E163" s="948"/>
      <c r="F163" s="822"/>
      <c r="G163" s="604" t="s">
        <v>696</v>
      </c>
      <c r="H163" s="604"/>
      <c r="I163" s="604"/>
      <c r="J163" s="604"/>
      <c r="K163" s="604"/>
      <c r="L163" s="605"/>
      <c r="M163" s="855" t="s">
        <v>381</v>
      </c>
      <c r="N163" s="856"/>
      <c r="O163" s="856"/>
      <c r="P163" s="856"/>
      <c r="Q163" s="856"/>
      <c r="R163" s="882"/>
      <c r="S163" s="112"/>
      <c r="T163" s="922" t="s">
        <v>909</v>
      </c>
      <c r="U163" s="1104"/>
      <c r="V163" s="1104"/>
      <c r="W163" s="1104"/>
      <c r="X163" s="1104"/>
      <c r="Y163" s="1104"/>
      <c r="Z163" s="1104"/>
      <c r="AA163" s="1105"/>
      <c r="AB163" s="816"/>
      <c r="AC163" s="817"/>
      <c r="AD163" s="817"/>
      <c r="AE163" s="817"/>
      <c r="AF163" s="817"/>
      <c r="AG163" s="817"/>
      <c r="AH163" s="817"/>
      <c r="AI163" s="817"/>
      <c r="AJ163" s="817"/>
      <c r="AK163" s="817"/>
      <c r="AL163" s="817"/>
      <c r="AM163" s="818"/>
      <c r="AN163" s="61"/>
      <c r="AO163" s="1532"/>
      <c r="AP163" s="61"/>
      <c r="BL163" s="7" t="str">
        <f>IF(T163="市区町村を選択　▼","",LEFT(T163,6))</f>
        <v/>
      </c>
      <c r="CF163" s="1" t="s">
        <v>2577</v>
      </c>
      <c r="CG163" s="1" t="s">
        <v>2579</v>
      </c>
    </row>
    <row r="164" spans="1:85" ht="15" hidden="1" customHeight="1">
      <c r="A164" s="73"/>
      <c r="B164" s="162"/>
      <c r="C164" s="1434"/>
      <c r="D164" s="821"/>
      <c r="E164" s="948"/>
      <c r="F164" s="822"/>
      <c r="G164" s="948"/>
      <c r="H164" s="948"/>
      <c r="I164" s="948"/>
      <c r="J164" s="948"/>
      <c r="K164" s="948"/>
      <c r="L164" s="822"/>
      <c r="M164" s="961" t="s">
        <v>140</v>
      </c>
      <c r="N164" s="962"/>
      <c r="O164" s="963"/>
      <c r="P164" s="22" t="str">
        <f>MID($BL$163,COLUMN()-15,1)</f>
        <v/>
      </c>
      <c r="Q164" s="22" t="str">
        <f t="shared" ref="Q164:U164" si="52">MID($BL$163,COLUMN()-15,1)</f>
        <v/>
      </c>
      <c r="R164" s="22" t="str">
        <f t="shared" si="52"/>
        <v/>
      </c>
      <c r="S164" s="22" t="str">
        <f t="shared" si="52"/>
        <v/>
      </c>
      <c r="T164" s="22" t="str">
        <f t="shared" si="52"/>
        <v/>
      </c>
      <c r="U164" s="22" t="str">
        <f t="shared" si="52"/>
        <v/>
      </c>
      <c r="V164" s="744"/>
      <c r="W164" s="745"/>
      <c r="X164" s="745"/>
      <c r="Y164" s="745"/>
      <c r="Z164" s="745"/>
      <c r="AA164" s="745"/>
      <c r="AB164" s="745"/>
      <c r="AC164" s="745"/>
      <c r="AD164" s="745"/>
      <c r="AE164" s="745"/>
      <c r="AF164" s="745"/>
      <c r="AG164" s="745"/>
      <c r="AH164" s="745"/>
      <c r="AI164" s="745"/>
      <c r="AJ164" s="745"/>
      <c r="AK164" s="745"/>
      <c r="AL164" s="745"/>
      <c r="AM164" s="746"/>
      <c r="AN164" s="61"/>
      <c r="AO164" s="1532"/>
      <c r="AP164" s="61"/>
      <c r="BL164" s="7" t="str">
        <f>IF(T163="市区町村を選択　▼","",MID(T163,8,10))</f>
        <v/>
      </c>
      <c r="CF164" s="1" t="s">
        <v>2578</v>
      </c>
      <c r="CG164" s="1" t="s">
        <v>2580</v>
      </c>
    </row>
    <row r="165" spans="1:85" ht="15" customHeight="1">
      <c r="A165" s="59"/>
      <c r="B165" s="162"/>
      <c r="C165" s="1434"/>
      <c r="D165" s="821"/>
      <c r="E165" s="948"/>
      <c r="F165" s="822"/>
      <c r="G165" s="607"/>
      <c r="H165" s="607"/>
      <c r="I165" s="607"/>
      <c r="J165" s="607"/>
      <c r="K165" s="607"/>
      <c r="L165" s="608"/>
      <c r="M165" s="965" t="str">
        <f>IF(T163="市区町村を選択　▼","",BL164)</f>
        <v/>
      </c>
      <c r="N165" s="966"/>
      <c r="O165" s="966"/>
      <c r="P165" s="966"/>
      <c r="Q165" s="966"/>
      <c r="R165" s="966"/>
      <c r="S165" s="966"/>
      <c r="T165" s="966"/>
      <c r="U165" s="966"/>
      <c r="V165" s="966"/>
      <c r="W165" s="966"/>
      <c r="X165" s="966"/>
      <c r="Y165" s="966"/>
      <c r="Z165" s="966"/>
      <c r="AA165" s="967"/>
      <c r="AB165" s="941" t="s">
        <v>695</v>
      </c>
      <c r="AC165" s="941"/>
      <c r="AD165" s="941"/>
      <c r="AE165" s="941"/>
      <c r="AF165" s="941"/>
      <c r="AG165" s="941"/>
      <c r="AH165" s="941"/>
      <c r="AI165" s="941"/>
      <c r="AJ165" s="941"/>
      <c r="AK165" s="941"/>
      <c r="AL165" s="941"/>
      <c r="AM165" s="942"/>
      <c r="AN165" s="61"/>
      <c r="AO165" s="1532"/>
      <c r="AP165" s="61"/>
      <c r="BL165" s="34"/>
      <c r="CF165" s="1" t="s">
        <v>2579</v>
      </c>
      <c r="CG165" s="1" t="s">
        <v>2581</v>
      </c>
    </row>
    <row r="166" spans="1:85" ht="15" customHeight="1" thickBot="1">
      <c r="A166" s="59"/>
      <c r="B166" s="162"/>
      <c r="C166" s="1434"/>
      <c r="D166" s="821"/>
      <c r="E166" s="948"/>
      <c r="F166" s="822"/>
      <c r="G166" s="930" t="s">
        <v>900</v>
      </c>
      <c r="H166" s="930"/>
      <c r="I166" s="930"/>
      <c r="J166" s="930"/>
      <c r="K166" s="930"/>
      <c r="L166" s="931"/>
      <c r="M166" s="1005"/>
      <c r="N166" s="1006"/>
      <c r="O166" s="1006"/>
      <c r="P166" s="1006"/>
      <c r="Q166" s="1006"/>
      <c r="R166" s="1006"/>
      <c r="S166" s="1006"/>
      <c r="T166" s="1006"/>
      <c r="U166" s="1006"/>
      <c r="V166" s="1006"/>
      <c r="W166" s="1006"/>
      <c r="X166" s="1006"/>
      <c r="Y166" s="1006"/>
      <c r="Z166" s="1006"/>
      <c r="AA166" s="1006"/>
      <c r="AB166" s="1006"/>
      <c r="AC166" s="1006"/>
      <c r="AD166" s="1006"/>
      <c r="AE166" s="1006"/>
      <c r="AF166" s="1006"/>
      <c r="AG166" s="1006"/>
      <c r="AH166" s="1006"/>
      <c r="AI166" s="1007"/>
      <c r="AJ166" s="949" t="s">
        <v>139</v>
      </c>
      <c r="AK166" s="950"/>
      <c r="AL166" s="950"/>
      <c r="AM166" s="951"/>
      <c r="AN166" s="61"/>
      <c r="AO166" s="1532"/>
      <c r="AP166" s="61"/>
      <c r="BL166" s="7" t="str">
        <f>IF(T163="本籍地を選択　▼","",BL164&amp;M166)</f>
        <v/>
      </c>
      <c r="CF166" s="1" t="s">
        <v>2580</v>
      </c>
      <c r="CG166" s="1" t="s">
        <v>2582</v>
      </c>
    </row>
    <row r="167" spans="1:85" ht="15" hidden="1" customHeight="1">
      <c r="A167" s="73"/>
      <c r="B167" s="162"/>
      <c r="C167" s="1434"/>
      <c r="D167" s="821"/>
      <c r="E167" s="948"/>
      <c r="F167" s="822"/>
      <c r="G167" s="649"/>
      <c r="H167" s="649"/>
      <c r="I167" s="649"/>
      <c r="J167" s="649"/>
      <c r="K167" s="649"/>
      <c r="L167" s="835"/>
      <c r="M167" s="916" t="s">
        <v>140</v>
      </c>
      <c r="N167" s="917"/>
      <c r="O167" s="918"/>
      <c r="P167" s="22" t="str">
        <f>MID($M$166,COLUMN()-15,1)</f>
        <v/>
      </c>
      <c r="Q167" s="22" t="str">
        <f t="shared" ref="Q167:AI167" si="53">MID($M$166,COLUMN()-15,1)</f>
        <v/>
      </c>
      <c r="R167" s="22" t="str">
        <f t="shared" si="53"/>
        <v/>
      </c>
      <c r="S167" s="22" t="str">
        <f t="shared" si="53"/>
        <v/>
      </c>
      <c r="T167" s="22" t="str">
        <f t="shared" si="53"/>
        <v/>
      </c>
      <c r="U167" s="22" t="str">
        <f t="shared" si="53"/>
        <v/>
      </c>
      <c r="V167" s="22" t="str">
        <f t="shared" si="53"/>
        <v/>
      </c>
      <c r="W167" s="22" t="str">
        <f t="shared" si="53"/>
        <v/>
      </c>
      <c r="X167" s="22" t="str">
        <f t="shared" si="53"/>
        <v/>
      </c>
      <c r="Y167" s="22" t="str">
        <f t="shared" si="53"/>
        <v/>
      </c>
      <c r="Z167" s="22" t="str">
        <f t="shared" si="53"/>
        <v/>
      </c>
      <c r="AA167" s="22" t="str">
        <f t="shared" si="53"/>
        <v/>
      </c>
      <c r="AB167" s="22" t="str">
        <f t="shared" si="53"/>
        <v/>
      </c>
      <c r="AC167" s="22" t="str">
        <f t="shared" si="53"/>
        <v/>
      </c>
      <c r="AD167" s="22" t="str">
        <f t="shared" si="53"/>
        <v/>
      </c>
      <c r="AE167" s="22" t="str">
        <f t="shared" si="53"/>
        <v/>
      </c>
      <c r="AF167" s="22" t="str">
        <f t="shared" si="53"/>
        <v/>
      </c>
      <c r="AG167" s="22" t="str">
        <f t="shared" si="53"/>
        <v/>
      </c>
      <c r="AH167" s="22" t="str">
        <f t="shared" si="53"/>
        <v/>
      </c>
      <c r="AI167" s="22" t="str">
        <f t="shared" si="53"/>
        <v/>
      </c>
      <c r="AJ167" s="923"/>
      <c r="AK167" s="924"/>
      <c r="AL167" s="924"/>
      <c r="AM167" s="925"/>
      <c r="AN167" s="61"/>
      <c r="AO167" s="1532"/>
      <c r="AP167" s="61"/>
      <c r="BL167" s="34"/>
      <c r="CF167" s="1" t="s">
        <v>2581</v>
      </c>
      <c r="CG167" s="1" t="s">
        <v>2583</v>
      </c>
    </row>
    <row r="168" spans="1:85" ht="15" hidden="1" customHeight="1" thickBot="1">
      <c r="A168" s="73"/>
      <c r="B168" s="162"/>
      <c r="C168" s="1434"/>
      <c r="D168" s="1421"/>
      <c r="E168" s="1375"/>
      <c r="F168" s="1376"/>
      <c r="G168" s="1436"/>
      <c r="H168" s="1436"/>
      <c r="I168" s="1436"/>
      <c r="J168" s="1436"/>
      <c r="K168" s="1436"/>
      <c r="L168" s="1437"/>
      <c r="M168" s="1438"/>
      <c r="N168" s="1439"/>
      <c r="O168" s="1440"/>
      <c r="P168" s="180" t="str">
        <f>MID($M$166,COLUMN()-15+20,1)</f>
        <v/>
      </c>
      <c r="Q168" s="180" t="str">
        <f t="shared" ref="Q168:AI168" si="54">MID($M$166,COLUMN()-15+20,1)</f>
        <v/>
      </c>
      <c r="R168" s="180" t="str">
        <f t="shared" si="54"/>
        <v/>
      </c>
      <c r="S168" s="180" t="str">
        <f t="shared" si="54"/>
        <v/>
      </c>
      <c r="T168" s="180" t="str">
        <f t="shared" si="54"/>
        <v/>
      </c>
      <c r="U168" s="180" t="str">
        <f t="shared" si="54"/>
        <v/>
      </c>
      <c r="V168" s="180" t="str">
        <f t="shared" si="54"/>
        <v/>
      </c>
      <c r="W168" s="180" t="str">
        <f t="shared" si="54"/>
        <v/>
      </c>
      <c r="X168" s="180" t="str">
        <f t="shared" si="54"/>
        <v/>
      </c>
      <c r="Y168" s="180" t="str">
        <f t="shared" si="54"/>
        <v/>
      </c>
      <c r="Z168" s="180" t="str">
        <f t="shared" si="54"/>
        <v/>
      </c>
      <c r="AA168" s="180" t="str">
        <f t="shared" si="54"/>
        <v/>
      </c>
      <c r="AB168" s="180" t="str">
        <f t="shared" si="54"/>
        <v/>
      </c>
      <c r="AC168" s="180" t="str">
        <f t="shared" si="54"/>
        <v/>
      </c>
      <c r="AD168" s="180" t="str">
        <f t="shared" si="54"/>
        <v/>
      </c>
      <c r="AE168" s="180" t="str">
        <f t="shared" si="54"/>
        <v/>
      </c>
      <c r="AF168" s="180" t="str">
        <f t="shared" si="54"/>
        <v/>
      </c>
      <c r="AG168" s="180" t="str">
        <f t="shared" si="54"/>
        <v/>
      </c>
      <c r="AH168" s="180" t="str">
        <f t="shared" si="54"/>
        <v/>
      </c>
      <c r="AI168" s="180" t="str">
        <f t="shared" si="54"/>
        <v/>
      </c>
      <c r="AJ168" s="1441"/>
      <c r="AK168" s="1442"/>
      <c r="AL168" s="1442"/>
      <c r="AM168" s="1443"/>
      <c r="AN168" s="61"/>
      <c r="AO168" s="1532"/>
      <c r="AP168" s="61"/>
      <c r="BL168" s="34"/>
      <c r="CF168" s="1" t="s">
        <v>2582</v>
      </c>
      <c r="CG168" s="1" t="s">
        <v>2584</v>
      </c>
    </row>
    <row r="169" spans="1:85" ht="15" customHeight="1" thickTop="1">
      <c r="A169" s="59"/>
      <c r="B169" s="162"/>
      <c r="C169" s="1434"/>
      <c r="D169" s="1444" t="s">
        <v>407</v>
      </c>
      <c r="E169" s="1445"/>
      <c r="F169" s="1446"/>
      <c r="G169" s="1453" t="s">
        <v>141</v>
      </c>
      <c r="H169" s="1453"/>
      <c r="I169" s="1453"/>
      <c r="J169" s="1453"/>
      <c r="K169" s="1453"/>
      <c r="L169" s="1454"/>
      <c r="M169" s="1455"/>
      <c r="N169" s="1456"/>
      <c r="O169" s="1456"/>
      <c r="P169" s="1456"/>
      <c r="Q169" s="1456"/>
      <c r="R169" s="1457"/>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9"/>
      <c r="AN169" s="61"/>
      <c r="AO169" s="1532"/>
      <c r="AP169" s="61"/>
      <c r="BL169" s="7" t="str">
        <f>LEFT(M169,2)</f>
        <v/>
      </c>
      <c r="BM169" s="35" t="str">
        <f t="shared" ref="BM169:BN169" si="55">MID($BL169,COLUMN()-64,1)</f>
        <v/>
      </c>
      <c r="BN169" s="35" t="str">
        <f t="shared" si="55"/>
        <v/>
      </c>
      <c r="CF169" s="1" t="s">
        <v>2583</v>
      </c>
      <c r="CG169" s="1" t="s">
        <v>2585</v>
      </c>
    </row>
    <row r="170" spans="1:85" ht="15" customHeight="1">
      <c r="A170" s="59"/>
      <c r="B170" s="162"/>
      <c r="C170" s="1434"/>
      <c r="D170" s="1447"/>
      <c r="E170" s="1448"/>
      <c r="F170" s="1449"/>
      <c r="G170" s="819" t="s">
        <v>388</v>
      </c>
      <c r="H170" s="819"/>
      <c r="I170" s="819"/>
      <c r="J170" s="819"/>
      <c r="K170" s="819"/>
      <c r="L170" s="820"/>
      <c r="M170" s="855" t="s">
        <v>774</v>
      </c>
      <c r="N170" s="856"/>
      <c r="O170" s="856"/>
      <c r="P170" s="874"/>
      <c r="Q170" s="875"/>
      <c r="R170" s="108" t="s">
        <v>146</v>
      </c>
      <c r="S170" s="874"/>
      <c r="T170" s="875"/>
      <c r="U170" s="107" t="s">
        <v>147</v>
      </c>
      <c r="V170" s="874"/>
      <c r="W170" s="875"/>
      <c r="X170" s="107" t="s">
        <v>148</v>
      </c>
      <c r="Y170" s="817"/>
      <c r="Z170" s="817"/>
      <c r="AA170" s="817"/>
      <c r="AB170" s="817"/>
      <c r="AC170" s="817"/>
      <c r="AD170" s="817"/>
      <c r="AE170" s="817"/>
      <c r="AF170" s="817"/>
      <c r="AG170" s="817"/>
      <c r="AH170" s="817"/>
      <c r="AI170" s="817"/>
      <c r="AJ170" s="817"/>
      <c r="AK170" s="817"/>
      <c r="AL170" s="817"/>
      <c r="AM170" s="818"/>
      <c r="AN170" s="61"/>
      <c r="AO170" s="1532"/>
      <c r="AP170" s="61"/>
      <c r="AR170" s="68"/>
      <c r="AS170" s="68"/>
      <c r="AT170" s="68"/>
      <c r="AU170" s="68"/>
      <c r="AV170" s="68"/>
      <c r="AW170" s="68"/>
      <c r="AX170" s="68"/>
      <c r="AY170" s="68"/>
      <c r="AZ170" s="68"/>
      <c r="BA170" s="68"/>
      <c r="BB170" s="68"/>
      <c r="BC170" s="68"/>
      <c r="BD170" s="68"/>
      <c r="BE170" s="68"/>
      <c r="BF170" s="68"/>
      <c r="BG170" s="68"/>
      <c r="BH170" s="68"/>
      <c r="BI170" s="68"/>
      <c r="BL170" s="7" t="str">
        <f>IF(M170="選択▼","",M170&amp;P170&amp;R170&amp;S170&amp;U170&amp;V170&amp;X170)</f>
        <v/>
      </c>
      <c r="BM170" s="35" t="str">
        <f>MID(P170,COLUMN()-64,1)</f>
        <v/>
      </c>
      <c r="BN170" s="35" t="str">
        <f>MID(P170,COLUMN()-64,1)</f>
        <v/>
      </c>
      <c r="BO170" s="35" t="str">
        <f>MID(S170,COLUMN()-66,1)</f>
        <v/>
      </c>
      <c r="BP170" s="35" t="str">
        <f>MID(S170,COLUMN()-66,1)</f>
        <v/>
      </c>
      <c r="BQ170" s="35" t="str">
        <f>MID(V170,COLUMN()-68,1)</f>
        <v/>
      </c>
      <c r="BR170" s="35" t="str">
        <f>MID(V170,COLUMN()-68,1)</f>
        <v/>
      </c>
      <c r="BS170" s="42" t="str">
        <f>IF(★法人その他入力!M170="平成","H",IF(★法人その他入力!M170="昭和","S",IF(★法人その他入力!M170="大正","T",IF(★法人その他入力!M170="令和","R",""))))</f>
        <v/>
      </c>
      <c r="CF170" s="1" t="s">
        <v>2584</v>
      </c>
      <c r="CG170" s="1" t="s">
        <v>2586</v>
      </c>
    </row>
    <row r="171" spans="1:85" ht="15" customHeight="1">
      <c r="A171" s="59"/>
      <c r="B171" s="162"/>
      <c r="C171" s="1434"/>
      <c r="D171" s="1447"/>
      <c r="E171" s="1448"/>
      <c r="F171" s="1449"/>
      <c r="G171" s="1016" t="s">
        <v>4</v>
      </c>
      <c r="H171" s="1016"/>
      <c r="I171" s="1016"/>
      <c r="J171" s="1016"/>
      <c r="K171" s="1016"/>
      <c r="L171" s="1017"/>
      <c r="M171" s="945"/>
      <c r="N171" s="946"/>
      <c r="O171" s="946"/>
      <c r="P171" s="946"/>
      <c r="Q171" s="946"/>
      <c r="R171" s="946"/>
      <c r="S171" s="946"/>
      <c r="T171" s="946"/>
      <c r="U171" s="946"/>
      <c r="V171" s="947"/>
      <c r="W171" s="1019" t="s">
        <v>190</v>
      </c>
      <c r="X171" s="872"/>
      <c r="Y171" s="872"/>
      <c r="Z171" s="872"/>
      <c r="AA171" s="872"/>
      <c r="AB171" s="872"/>
      <c r="AC171" s="872"/>
      <c r="AD171" s="872"/>
      <c r="AE171" s="872"/>
      <c r="AF171" s="872"/>
      <c r="AG171" s="872"/>
      <c r="AH171" s="872"/>
      <c r="AI171" s="872"/>
      <c r="AJ171" s="872"/>
      <c r="AK171" s="872"/>
      <c r="AL171" s="872"/>
      <c r="AM171" s="873"/>
      <c r="AN171" s="61"/>
      <c r="AO171" s="1532"/>
      <c r="AP171" s="61"/>
      <c r="CF171" s="1" t="s">
        <v>2585</v>
      </c>
      <c r="CG171" s="1" t="s">
        <v>2587</v>
      </c>
    </row>
    <row r="172" spans="1:85" ht="15" hidden="1" customHeight="1">
      <c r="A172" s="73"/>
      <c r="B172" s="162"/>
      <c r="C172" s="1434"/>
      <c r="D172" s="1447"/>
      <c r="E172" s="1448"/>
      <c r="F172" s="1449"/>
      <c r="G172" s="948" t="s">
        <v>411</v>
      </c>
      <c r="H172" s="649"/>
      <c r="I172" s="649"/>
      <c r="J172" s="649"/>
      <c r="K172" s="649"/>
      <c r="L172" s="835"/>
      <c r="M172" s="961" t="s">
        <v>140</v>
      </c>
      <c r="N172" s="962"/>
      <c r="O172" s="963"/>
      <c r="P172" s="21" t="str">
        <f>MID($M$171,COLUMN()-15,1)</f>
        <v/>
      </c>
      <c r="Q172" s="21" t="str">
        <f t="shared" ref="Q172:AI172" si="56">MID($M$171,COLUMN()-15,1)</f>
        <v/>
      </c>
      <c r="R172" s="21" t="str">
        <f t="shared" si="56"/>
        <v/>
      </c>
      <c r="S172" s="21" t="str">
        <f t="shared" si="56"/>
        <v/>
      </c>
      <c r="T172" s="21" t="str">
        <f t="shared" si="56"/>
        <v/>
      </c>
      <c r="U172" s="21" t="str">
        <f t="shared" si="56"/>
        <v/>
      </c>
      <c r="V172" s="21" t="str">
        <f t="shared" si="56"/>
        <v/>
      </c>
      <c r="W172" s="21" t="str">
        <f t="shared" si="56"/>
        <v/>
      </c>
      <c r="X172" s="21" t="str">
        <f t="shared" si="56"/>
        <v/>
      </c>
      <c r="Y172" s="21" t="str">
        <f t="shared" si="56"/>
        <v/>
      </c>
      <c r="Z172" s="21" t="str">
        <f t="shared" si="56"/>
        <v/>
      </c>
      <c r="AA172" s="21" t="str">
        <f t="shared" si="56"/>
        <v/>
      </c>
      <c r="AB172" s="21" t="str">
        <f t="shared" si="56"/>
        <v/>
      </c>
      <c r="AC172" s="21" t="str">
        <f t="shared" si="56"/>
        <v/>
      </c>
      <c r="AD172" s="21" t="str">
        <f t="shared" si="56"/>
        <v/>
      </c>
      <c r="AE172" s="21" t="str">
        <f t="shared" si="56"/>
        <v/>
      </c>
      <c r="AF172" s="21" t="str">
        <f t="shared" si="56"/>
        <v/>
      </c>
      <c r="AG172" s="21" t="str">
        <f t="shared" si="56"/>
        <v/>
      </c>
      <c r="AH172" s="21" t="str">
        <f t="shared" si="56"/>
        <v/>
      </c>
      <c r="AI172" s="21" t="str">
        <f t="shared" si="56"/>
        <v/>
      </c>
      <c r="AJ172" s="744"/>
      <c r="AK172" s="859"/>
      <c r="AL172" s="859"/>
      <c r="AM172" s="860"/>
      <c r="AN172" s="61"/>
      <c r="AO172" s="1532"/>
      <c r="AP172" s="61"/>
      <c r="CF172" s="1" t="s">
        <v>2586</v>
      </c>
      <c r="CG172" s="1" t="s">
        <v>2588</v>
      </c>
    </row>
    <row r="173" spans="1:85" ht="15" customHeight="1">
      <c r="A173" s="59"/>
      <c r="B173" s="162"/>
      <c r="C173" s="1434"/>
      <c r="D173" s="1447"/>
      <c r="E173" s="1448"/>
      <c r="F173" s="1449"/>
      <c r="G173" s="649"/>
      <c r="H173" s="649"/>
      <c r="I173" s="649"/>
      <c r="J173" s="649"/>
      <c r="K173" s="649"/>
      <c r="L173" s="835"/>
      <c r="M173" s="1005"/>
      <c r="N173" s="1006"/>
      <c r="O173" s="1006"/>
      <c r="P173" s="1006"/>
      <c r="Q173" s="1006"/>
      <c r="R173" s="1006"/>
      <c r="S173" s="1006"/>
      <c r="T173" s="1006"/>
      <c r="U173" s="1006"/>
      <c r="V173" s="1006"/>
      <c r="W173" s="1006"/>
      <c r="X173" s="1006"/>
      <c r="Y173" s="1006"/>
      <c r="Z173" s="1007"/>
      <c r="AA173" s="872" t="s">
        <v>609</v>
      </c>
      <c r="AB173" s="872"/>
      <c r="AC173" s="872"/>
      <c r="AD173" s="872"/>
      <c r="AE173" s="872"/>
      <c r="AF173" s="872"/>
      <c r="AG173" s="872"/>
      <c r="AH173" s="872"/>
      <c r="AI173" s="872"/>
      <c r="AJ173" s="872"/>
      <c r="AK173" s="872"/>
      <c r="AL173" s="872"/>
      <c r="AM173" s="873"/>
      <c r="AN173" s="61"/>
      <c r="AO173" s="1532"/>
      <c r="AP173" s="61"/>
      <c r="CF173" s="1" t="s">
        <v>2587</v>
      </c>
      <c r="CG173" s="1" t="s">
        <v>2589</v>
      </c>
    </row>
    <row r="174" spans="1:85" ht="15" hidden="1" customHeight="1">
      <c r="A174" s="73"/>
      <c r="B174" s="162"/>
      <c r="C174" s="1434"/>
      <c r="D174" s="1447"/>
      <c r="E174" s="1448"/>
      <c r="F174" s="1449"/>
      <c r="G174" s="933"/>
      <c r="H174" s="933"/>
      <c r="I174" s="933"/>
      <c r="J174" s="933"/>
      <c r="K174" s="933"/>
      <c r="L174" s="934"/>
      <c r="M174" s="961" t="s">
        <v>140</v>
      </c>
      <c r="N174" s="962"/>
      <c r="O174" s="963"/>
      <c r="P174" s="21" t="str">
        <f>MID($M$173,COLUMN()-15,1)</f>
        <v/>
      </c>
      <c r="Q174" s="21" t="str">
        <f t="shared" ref="Q174:AI174" si="57">MID($M$173,COLUMN()-15,1)</f>
        <v/>
      </c>
      <c r="R174" s="21" t="str">
        <f t="shared" si="57"/>
        <v/>
      </c>
      <c r="S174" s="21" t="str">
        <f t="shared" si="57"/>
        <v/>
      </c>
      <c r="T174" s="21" t="str">
        <f t="shared" si="57"/>
        <v/>
      </c>
      <c r="U174" s="21" t="str">
        <f t="shared" si="57"/>
        <v/>
      </c>
      <c r="V174" s="21" t="str">
        <f t="shared" si="57"/>
        <v/>
      </c>
      <c r="W174" s="21" t="str">
        <f t="shared" si="57"/>
        <v/>
      </c>
      <c r="X174" s="21" t="str">
        <f t="shared" si="57"/>
        <v/>
      </c>
      <c r="Y174" s="21" t="str">
        <f t="shared" si="57"/>
        <v/>
      </c>
      <c r="Z174" s="21" t="str">
        <f t="shared" si="57"/>
        <v/>
      </c>
      <c r="AA174" s="21" t="str">
        <f t="shared" si="57"/>
        <v/>
      </c>
      <c r="AB174" s="21" t="str">
        <f t="shared" si="57"/>
        <v/>
      </c>
      <c r="AC174" s="21" t="str">
        <f t="shared" si="57"/>
        <v/>
      </c>
      <c r="AD174" s="21" t="str">
        <f t="shared" si="57"/>
        <v/>
      </c>
      <c r="AE174" s="21" t="str">
        <f t="shared" si="57"/>
        <v/>
      </c>
      <c r="AF174" s="21" t="str">
        <f t="shared" si="57"/>
        <v/>
      </c>
      <c r="AG174" s="21" t="str">
        <f t="shared" si="57"/>
        <v/>
      </c>
      <c r="AH174" s="21" t="str">
        <f t="shared" si="57"/>
        <v/>
      </c>
      <c r="AI174" s="21" t="str">
        <f t="shared" si="57"/>
        <v/>
      </c>
      <c r="AJ174" s="744"/>
      <c r="AK174" s="859"/>
      <c r="AL174" s="859"/>
      <c r="AM174" s="860"/>
      <c r="AN174" s="61"/>
      <c r="AO174" s="1532"/>
      <c r="AP174" s="61"/>
      <c r="CF174" s="1" t="s">
        <v>2588</v>
      </c>
      <c r="CG174" s="1" t="s">
        <v>2590</v>
      </c>
    </row>
    <row r="175" spans="1:85" ht="15" customHeight="1">
      <c r="A175" s="59"/>
      <c r="B175" s="162"/>
      <c r="C175" s="1434"/>
      <c r="D175" s="1447"/>
      <c r="E175" s="1448"/>
      <c r="F175" s="1449"/>
      <c r="G175" s="819" t="s">
        <v>66</v>
      </c>
      <c r="H175" s="819"/>
      <c r="I175" s="819"/>
      <c r="J175" s="819"/>
      <c r="K175" s="819"/>
      <c r="L175" s="820"/>
      <c r="M175" s="855" t="s">
        <v>774</v>
      </c>
      <c r="N175" s="856"/>
      <c r="O175" s="856"/>
      <c r="P175" s="874"/>
      <c r="Q175" s="875"/>
      <c r="R175" s="108" t="s">
        <v>146</v>
      </c>
      <c r="S175" s="874"/>
      <c r="T175" s="875"/>
      <c r="U175" s="107" t="s">
        <v>147</v>
      </c>
      <c r="V175" s="874"/>
      <c r="W175" s="875"/>
      <c r="X175" s="107" t="s">
        <v>148</v>
      </c>
      <c r="Y175" s="817"/>
      <c r="Z175" s="817"/>
      <c r="AA175" s="817"/>
      <c r="AB175" s="817"/>
      <c r="AC175" s="817"/>
      <c r="AD175" s="817"/>
      <c r="AE175" s="817"/>
      <c r="AF175" s="817"/>
      <c r="AG175" s="817"/>
      <c r="AH175" s="817"/>
      <c r="AI175" s="817"/>
      <c r="AJ175" s="817"/>
      <c r="AK175" s="817"/>
      <c r="AL175" s="817"/>
      <c r="AM175" s="818"/>
      <c r="AN175" s="61"/>
      <c r="AO175" s="1532"/>
      <c r="AP175" s="61"/>
      <c r="AR175" s="68"/>
      <c r="AS175" s="68"/>
      <c r="AT175" s="68"/>
      <c r="AU175" s="68"/>
      <c r="AV175" s="68"/>
      <c r="AW175" s="68"/>
      <c r="AX175" s="68"/>
      <c r="AY175" s="68"/>
      <c r="AZ175" s="68"/>
      <c r="BA175" s="68"/>
      <c r="BB175" s="68"/>
      <c r="BC175" s="68"/>
      <c r="BD175" s="68"/>
      <c r="BE175" s="68"/>
      <c r="BF175" s="68"/>
      <c r="BG175" s="68"/>
      <c r="BH175" s="68"/>
      <c r="BI175" s="68"/>
      <c r="BL175" s="7" t="str">
        <f>IF(M175="選択▼","",M175&amp;P175&amp;R175&amp;S175&amp;U175&amp;V175&amp;X175)</f>
        <v/>
      </c>
      <c r="BM175" s="35" t="str">
        <f>MID(P175,COLUMN()-64,1)</f>
        <v/>
      </c>
      <c r="BN175" s="35" t="str">
        <f>MID(P175,COLUMN()-64,1)</f>
        <v/>
      </c>
      <c r="BO175" s="35" t="str">
        <f>MID(S175,COLUMN()-66,1)</f>
        <v/>
      </c>
      <c r="BP175" s="35" t="str">
        <f>MID(S175,COLUMN()-66,1)</f>
        <v/>
      </c>
      <c r="BQ175" s="35" t="str">
        <f>MID(V175,COLUMN()-68,1)</f>
        <v/>
      </c>
      <c r="BR175" s="35" t="str">
        <f>MID(V175,COLUMN()-68,1)</f>
        <v/>
      </c>
      <c r="BS175" s="42" t="str">
        <f>IF(★法人その他入力!M175="平成","H",IF(★法人その他入力!M175="昭和","S",IF(★法人その他入力!M175="大正","T",IF(★法人その他入力!M175="明治","M",""))))</f>
        <v/>
      </c>
      <c r="CF175" s="1" t="s">
        <v>2589</v>
      </c>
      <c r="CG175" s="1" t="s">
        <v>2591</v>
      </c>
    </row>
    <row r="176" spans="1:85" ht="15" customHeight="1">
      <c r="A176" s="59"/>
      <c r="B176" s="162"/>
      <c r="C176" s="1434"/>
      <c r="D176" s="1447"/>
      <c r="E176" s="1448"/>
      <c r="F176" s="1449"/>
      <c r="G176" s="604" t="s">
        <v>696</v>
      </c>
      <c r="H176" s="604"/>
      <c r="I176" s="604"/>
      <c r="J176" s="604"/>
      <c r="K176" s="604"/>
      <c r="L176" s="605"/>
      <c r="M176" s="855" t="s">
        <v>381</v>
      </c>
      <c r="N176" s="856"/>
      <c r="O176" s="856"/>
      <c r="P176" s="856"/>
      <c r="Q176" s="856"/>
      <c r="R176" s="882"/>
      <c r="S176" s="112"/>
      <c r="T176" s="922" t="s">
        <v>909</v>
      </c>
      <c r="U176" s="1104"/>
      <c r="V176" s="1104"/>
      <c r="W176" s="1104"/>
      <c r="X176" s="1104"/>
      <c r="Y176" s="1104"/>
      <c r="Z176" s="1104"/>
      <c r="AA176" s="1105"/>
      <c r="AB176" s="816"/>
      <c r="AC176" s="817"/>
      <c r="AD176" s="817"/>
      <c r="AE176" s="817"/>
      <c r="AF176" s="817"/>
      <c r="AG176" s="817"/>
      <c r="AH176" s="817"/>
      <c r="AI176" s="817"/>
      <c r="AJ176" s="817"/>
      <c r="AK176" s="817"/>
      <c r="AL176" s="817"/>
      <c r="AM176" s="818"/>
      <c r="AN176" s="61"/>
      <c r="AO176" s="1532"/>
      <c r="AP176" s="61"/>
      <c r="BL176" s="7" t="str">
        <f>IF(T176="市区町村を選択　▼","",LEFT(T176,6))</f>
        <v/>
      </c>
      <c r="CF176" s="1" t="s">
        <v>2590</v>
      </c>
      <c r="CG176" s="1" t="s">
        <v>2592</v>
      </c>
    </row>
    <row r="177" spans="1:85" ht="15" hidden="1" customHeight="1">
      <c r="A177" s="73"/>
      <c r="B177" s="162"/>
      <c r="C177" s="1434"/>
      <c r="D177" s="1447"/>
      <c r="E177" s="1448"/>
      <c r="F177" s="1449"/>
      <c r="G177" s="948"/>
      <c r="H177" s="948"/>
      <c r="I177" s="948"/>
      <c r="J177" s="948"/>
      <c r="K177" s="948"/>
      <c r="L177" s="822"/>
      <c r="M177" s="961" t="s">
        <v>140</v>
      </c>
      <c r="N177" s="962"/>
      <c r="O177" s="963"/>
      <c r="P177" s="22" t="str">
        <f>MID($BL$176,COLUMN()-15,1)</f>
        <v/>
      </c>
      <c r="Q177" s="22" t="str">
        <f t="shared" ref="Q177:U177" si="58">MID($BL$176,COLUMN()-15,1)</f>
        <v/>
      </c>
      <c r="R177" s="22" t="str">
        <f t="shared" si="58"/>
        <v/>
      </c>
      <c r="S177" s="22" t="str">
        <f t="shared" si="58"/>
        <v/>
      </c>
      <c r="T177" s="22" t="str">
        <f t="shared" si="58"/>
        <v/>
      </c>
      <c r="U177" s="22" t="str">
        <f t="shared" si="58"/>
        <v/>
      </c>
      <c r="V177" s="744"/>
      <c r="W177" s="745"/>
      <c r="X177" s="745"/>
      <c r="Y177" s="745"/>
      <c r="Z177" s="745"/>
      <c r="AA177" s="745"/>
      <c r="AB177" s="745"/>
      <c r="AC177" s="745"/>
      <c r="AD177" s="745"/>
      <c r="AE177" s="745"/>
      <c r="AF177" s="745"/>
      <c r="AG177" s="745"/>
      <c r="AH177" s="745"/>
      <c r="AI177" s="745"/>
      <c r="AJ177" s="745"/>
      <c r="AK177" s="745"/>
      <c r="AL177" s="745"/>
      <c r="AM177" s="746"/>
      <c r="AN177" s="61"/>
      <c r="AO177" s="1532"/>
      <c r="AP177" s="61"/>
      <c r="BL177" s="7" t="str">
        <f>IF(T176="市区町村を選択　▼","",MID(T176,8,10))</f>
        <v/>
      </c>
      <c r="CF177" s="1" t="s">
        <v>2591</v>
      </c>
      <c r="CG177" s="1" t="s">
        <v>2593</v>
      </c>
    </row>
    <row r="178" spans="1:85" ht="15" customHeight="1">
      <c r="A178" s="59"/>
      <c r="B178" s="162"/>
      <c r="C178" s="1434"/>
      <c r="D178" s="1447"/>
      <c r="E178" s="1448"/>
      <c r="F178" s="1449"/>
      <c r="G178" s="607"/>
      <c r="H178" s="607"/>
      <c r="I178" s="607"/>
      <c r="J178" s="607"/>
      <c r="K178" s="607"/>
      <c r="L178" s="608"/>
      <c r="M178" s="965" t="str">
        <f>IF(T176="市区町村を選択　▼","",BL177)</f>
        <v/>
      </c>
      <c r="N178" s="966"/>
      <c r="O178" s="966"/>
      <c r="P178" s="966"/>
      <c r="Q178" s="966"/>
      <c r="R178" s="966"/>
      <c r="S178" s="966"/>
      <c r="T178" s="966"/>
      <c r="U178" s="966"/>
      <c r="V178" s="966"/>
      <c r="W178" s="966"/>
      <c r="X178" s="966"/>
      <c r="Y178" s="966"/>
      <c r="Z178" s="966"/>
      <c r="AA178" s="967"/>
      <c r="AB178" s="941" t="s">
        <v>695</v>
      </c>
      <c r="AC178" s="941"/>
      <c r="AD178" s="941"/>
      <c r="AE178" s="941"/>
      <c r="AF178" s="941"/>
      <c r="AG178" s="941"/>
      <c r="AH178" s="941"/>
      <c r="AI178" s="941"/>
      <c r="AJ178" s="941"/>
      <c r="AK178" s="941"/>
      <c r="AL178" s="941"/>
      <c r="AM178" s="942"/>
      <c r="AN178" s="61"/>
      <c r="AO178" s="1532"/>
      <c r="AP178" s="61"/>
      <c r="BL178" s="34"/>
      <c r="CF178" s="1" t="s">
        <v>2592</v>
      </c>
      <c r="CG178" s="1" t="s">
        <v>2594</v>
      </c>
    </row>
    <row r="179" spans="1:85" ht="15" customHeight="1">
      <c r="A179" s="59"/>
      <c r="B179" s="162"/>
      <c r="C179" s="1434"/>
      <c r="D179" s="1447"/>
      <c r="E179" s="1448"/>
      <c r="F179" s="1449"/>
      <c r="G179" s="930" t="s">
        <v>900</v>
      </c>
      <c r="H179" s="930"/>
      <c r="I179" s="930"/>
      <c r="J179" s="930"/>
      <c r="K179" s="930"/>
      <c r="L179" s="931"/>
      <c r="M179" s="1005"/>
      <c r="N179" s="1006"/>
      <c r="O179" s="1006"/>
      <c r="P179" s="1006"/>
      <c r="Q179" s="1006"/>
      <c r="R179" s="1006"/>
      <c r="S179" s="1006"/>
      <c r="T179" s="1006"/>
      <c r="U179" s="1006"/>
      <c r="V179" s="1006"/>
      <c r="W179" s="1006"/>
      <c r="X179" s="1006"/>
      <c r="Y179" s="1006"/>
      <c r="Z179" s="1006"/>
      <c r="AA179" s="1006"/>
      <c r="AB179" s="1006"/>
      <c r="AC179" s="1006"/>
      <c r="AD179" s="1006"/>
      <c r="AE179" s="1006"/>
      <c r="AF179" s="1006"/>
      <c r="AG179" s="1006"/>
      <c r="AH179" s="1006"/>
      <c r="AI179" s="1007"/>
      <c r="AJ179" s="1224" t="s">
        <v>139</v>
      </c>
      <c r="AK179" s="1225"/>
      <c r="AL179" s="1225"/>
      <c r="AM179" s="1226"/>
      <c r="AN179" s="61"/>
      <c r="AO179" s="1532"/>
      <c r="AP179" s="61"/>
      <c r="BL179" s="7" t="str">
        <f>IF(T176="本籍地を選択　▼","",BL177&amp;M179)</f>
        <v/>
      </c>
      <c r="CF179" s="1" t="s">
        <v>2593</v>
      </c>
      <c r="CG179" s="1" t="s">
        <v>2595</v>
      </c>
    </row>
    <row r="180" spans="1:85" ht="15" hidden="1" customHeight="1">
      <c r="A180" s="73"/>
      <c r="B180" s="162"/>
      <c r="C180" s="1434"/>
      <c r="D180" s="1447"/>
      <c r="E180" s="1448"/>
      <c r="F180" s="1449"/>
      <c r="G180" s="649"/>
      <c r="H180" s="649"/>
      <c r="I180" s="649"/>
      <c r="J180" s="649"/>
      <c r="K180" s="649"/>
      <c r="L180" s="835"/>
      <c r="M180" s="916" t="s">
        <v>140</v>
      </c>
      <c r="N180" s="917"/>
      <c r="O180" s="918"/>
      <c r="P180" s="22" t="str">
        <f>MID($M$179,COLUMN()-15,1)</f>
        <v/>
      </c>
      <c r="Q180" s="22" t="str">
        <f t="shared" ref="Q180:AI180" si="59">MID($M$179,COLUMN()-15,1)</f>
        <v/>
      </c>
      <c r="R180" s="22" t="str">
        <f t="shared" si="59"/>
        <v/>
      </c>
      <c r="S180" s="22" t="str">
        <f t="shared" si="59"/>
        <v/>
      </c>
      <c r="T180" s="22" t="str">
        <f t="shared" si="59"/>
        <v/>
      </c>
      <c r="U180" s="22" t="str">
        <f t="shared" si="59"/>
        <v/>
      </c>
      <c r="V180" s="22" t="str">
        <f t="shared" si="59"/>
        <v/>
      </c>
      <c r="W180" s="22" t="str">
        <f t="shared" si="59"/>
        <v/>
      </c>
      <c r="X180" s="22" t="str">
        <f t="shared" si="59"/>
        <v/>
      </c>
      <c r="Y180" s="22" t="str">
        <f t="shared" si="59"/>
        <v/>
      </c>
      <c r="Z180" s="22" t="str">
        <f t="shared" si="59"/>
        <v/>
      </c>
      <c r="AA180" s="22" t="str">
        <f t="shared" si="59"/>
        <v/>
      </c>
      <c r="AB180" s="22" t="str">
        <f t="shared" si="59"/>
        <v/>
      </c>
      <c r="AC180" s="22" t="str">
        <f t="shared" si="59"/>
        <v/>
      </c>
      <c r="AD180" s="22" t="str">
        <f t="shared" si="59"/>
        <v/>
      </c>
      <c r="AE180" s="22" t="str">
        <f t="shared" si="59"/>
        <v/>
      </c>
      <c r="AF180" s="22" t="str">
        <f t="shared" si="59"/>
        <v/>
      </c>
      <c r="AG180" s="22" t="str">
        <f t="shared" si="59"/>
        <v/>
      </c>
      <c r="AH180" s="22" t="str">
        <f t="shared" si="59"/>
        <v/>
      </c>
      <c r="AI180" s="22" t="str">
        <f t="shared" si="59"/>
        <v/>
      </c>
      <c r="AJ180" s="923"/>
      <c r="AK180" s="924"/>
      <c r="AL180" s="924"/>
      <c r="AM180" s="925"/>
      <c r="AN180" s="61"/>
      <c r="AO180" s="1532"/>
      <c r="AP180" s="61"/>
      <c r="BL180" s="34"/>
      <c r="CF180" s="1" t="s">
        <v>2594</v>
      </c>
      <c r="CG180" s="1" t="s">
        <v>2596</v>
      </c>
    </row>
    <row r="181" spans="1:85" ht="15" hidden="1" customHeight="1">
      <c r="A181" s="73"/>
      <c r="B181" s="162"/>
      <c r="C181" s="1435"/>
      <c r="D181" s="1508"/>
      <c r="E181" s="1509"/>
      <c r="F181" s="1510"/>
      <c r="G181" s="933"/>
      <c r="H181" s="933"/>
      <c r="I181" s="933"/>
      <c r="J181" s="933"/>
      <c r="K181" s="933"/>
      <c r="L181" s="934"/>
      <c r="M181" s="919"/>
      <c r="N181" s="920"/>
      <c r="O181" s="921"/>
      <c r="P181" s="22" t="str">
        <f>MID($M$179,COLUMN()-15+20,1)</f>
        <v/>
      </c>
      <c r="Q181" s="22" t="str">
        <f t="shared" ref="Q181:AI181" si="60">MID($M$179,COLUMN()-15+20,1)</f>
        <v/>
      </c>
      <c r="R181" s="22" t="str">
        <f t="shared" si="60"/>
        <v/>
      </c>
      <c r="S181" s="22" t="str">
        <f t="shared" si="60"/>
        <v/>
      </c>
      <c r="T181" s="22" t="str">
        <f t="shared" si="60"/>
        <v/>
      </c>
      <c r="U181" s="22" t="str">
        <f t="shared" si="60"/>
        <v/>
      </c>
      <c r="V181" s="22" t="str">
        <f t="shared" si="60"/>
        <v/>
      </c>
      <c r="W181" s="22" t="str">
        <f t="shared" si="60"/>
        <v/>
      </c>
      <c r="X181" s="22" t="str">
        <f t="shared" si="60"/>
        <v/>
      </c>
      <c r="Y181" s="22" t="str">
        <f t="shared" si="60"/>
        <v/>
      </c>
      <c r="Z181" s="22" t="str">
        <f t="shared" si="60"/>
        <v/>
      </c>
      <c r="AA181" s="22" t="str">
        <f t="shared" si="60"/>
        <v/>
      </c>
      <c r="AB181" s="22" t="str">
        <f t="shared" si="60"/>
        <v/>
      </c>
      <c r="AC181" s="22" t="str">
        <f t="shared" si="60"/>
        <v/>
      </c>
      <c r="AD181" s="22" t="str">
        <f t="shared" si="60"/>
        <v/>
      </c>
      <c r="AE181" s="22" t="str">
        <f t="shared" si="60"/>
        <v/>
      </c>
      <c r="AF181" s="22" t="str">
        <f t="shared" si="60"/>
        <v/>
      </c>
      <c r="AG181" s="22" t="str">
        <f t="shared" si="60"/>
        <v/>
      </c>
      <c r="AH181" s="22" t="str">
        <f t="shared" si="60"/>
        <v/>
      </c>
      <c r="AI181" s="22" t="str">
        <f t="shared" si="60"/>
        <v/>
      </c>
      <c r="AJ181" s="926"/>
      <c r="AK181" s="927"/>
      <c r="AL181" s="927"/>
      <c r="AM181" s="928"/>
      <c r="AN181" s="61"/>
      <c r="AO181" s="1532"/>
      <c r="AP181" s="61"/>
      <c r="BL181" s="34"/>
      <c r="CF181" s="1" t="s">
        <v>2595</v>
      </c>
      <c r="CG181" s="1" t="s">
        <v>2597</v>
      </c>
    </row>
    <row r="182" spans="1:85" ht="15" customHeight="1" thickBot="1">
      <c r="A182" s="59"/>
      <c r="B182" s="163"/>
      <c r="C182" s="181"/>
      <c r="D182" s="182"/>
      <c r="E182" s="182"/>
      <c r="F182" s="182"/>
      <c r="G182" s="182"/>
      <c r="H182" s="182"/>
      <c r="I182" s="182"/>
      <c r="J182" s="182"/>
      <c r="K182" s="182"/>
      <c r="L182" s="182"/>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526" t="s">
        <v>1966</v>
      </c>
      <c r="AJ182" s="1526"/>
      <c r="AK182" s="1526"/>
      <c r="AL182" s="1526"/>
      <c r="AM182" s="1526"/>
      <c r="AN182" s="164"/>
      <c r="AO182" s="1533"/>
      <c r="AP182" s="61"/>
      <c r="CF182" s="1" t="s">
        <v>2596</v>
      </c>
      <c r="CG182" s="1" t="s">
        <v>2598</v>
      </c>
    </row>
    <row r="183" spans="1:85" ht="15" customHeight="1" thickTop="1" thickBot="1">
      <c r="A183" s="59"/>
      <c r="B183" s="1471"/>
      <c r="C183" s="1471"/>
      <c r="D183" s="1471"/>
      <c r="E183" s="1471"/>
      <c r="F183" s="1471"/>
      <c r="G183" s="59"/>
      <c r="H183" s="59"/>
      <c r="I183" s="59"/>
      <c r="J183" s="59"/>
      <c r="K183" s="59"/>
      <c r="L183" s="59"/>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CF183" s="1" t="s">
        <v>2597</v>
      </c>
      <c r="CG183" s="1" t="s">
        <v>2599</v>
      </c>
    </row>
    <row r="184" spans="1:85" ht="15" customHeight="1" thickTop="1" thickBot="1">
      <c r="A184" s="59"/>
      <c r="B184" s="171"/>
      <c r="C184" s="172"/>
      <c r="D184" s="173"/>
      <c r="E184" s="173"/>
      <c r="F184" s="173"/>
      <c r="G184" s="173"/>
      <c r="H184" s="173"/>
      <c r="I184" s="173"/>
      <c r="J184" s="173"/>
      <c r="K184" s="173"/>
      <c r="L184" s="173"/>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534"/>
      <c r="AP184" s="61"/>
      <c r="CF184" s="1" t="s">
        <v>2598</v>
      </c>
      <c r="CG184" s="1" t="s">
        <v>2600</v>
      </c>
    </row>
    <row r="185" spans="1:85" ht="15" customHeight="1">
      <c r="A185" s="59"/>
      <c r="B185" s="174"/>
      <c r="C185" s="1433" t="s">
        <v>943</v>
      </c>
      <c r="D185" s="603" t="s">
        <v>418</v>
      </c>
      <c r="E185" s="604"/>
      <c r="F185" s="605"/>
      <c r="G185" s="1016" t="s">
        <v>4</v>
      </c>
      <c r="H185" s="1016"/>
      <c r="I185" s="1016"/>
      <c r="J185" s="1016"/>
      <c r="K185" s="1016"/>
      <c r="L185" s="1017"/>
      <c r="M185" s="945"/>
      <c r="N185" s="946"/>
      <c r="O185" s="946"/>
      <c r="P185" s="946"/>
      <c r="Q185" s="946"/>
      <c r="R185" s="946"/>
      <c r="S185" s="946"/>
      <c r="T185" s="946"/>
      <c r="U185" s="946"/>
      <c r="V185" s="947"/>
      <c r="W185" s="1019" t="s">
        <v>190</v>
      </c>
      <c r="X185" s="872"/>
      <c r="Y185" s="872"/>
      <c r="Z185" s="872"/>
      <c r="AA185" s="872"/>
      <c r="AB185" s="872"/>
      <c r="AC185" s="872"/>
      <c r="AD185" s="872"/>
      <c r="AE185" s="872"/>
      <c r="AF185" s="872"/>
      <c r="AG185" s="872"/>
      <c r="AH185" s="872"/>
      <c r="AI185" s="872"/>
      <c r="AJ185" s="872"/>
      <c r="AK185" s="872"/>
      <c r="AL185" s="872"/>
      <c r="AM185" s="873"/>
      <c r="AN185" s="61"/>
      <c r="AO185" s="1535"/>
      <c r="AP185" s="61"/>
      <c r="AR185" s="1402" t="s">
        <v>1951</v>
      </c>
      <c r="AS185" s="1403"/>
      <c r="AT185" s="1403"/>
      <c r="AU185" s="1403"/>
      <c r="AV185" s="1403"/>
      <c r="AW185" s="1403"/>
      <c r="AX185" s="1403"/>
      <c r="AY185" s="1403"/>
      <c r="AZ185" s="1403"/>
      <c r="BA185" s="1403"/>
      <c r="BB185" s="1403"/>
      <c r="BC185" s="1403"/>
      <c r="BD185" s="1403"/>
      <c r="BE185" s="1403"/>
      <c r="BF185" s="1403"/>
      <c r="BG185" s="1403"/>
      <c r="BH185" s="1403"/>
      <c r="BI185" s="1404"/>
      <c r="CF185" s="1" t="s">
        <v>2599</v>
      </c>
      <c r="CG185" s="1" t="s">
        <v>2601</v>
      </c>
    </row>
    <row r="186" spans="1:85" ht="15" hidden="1" customHeight="1">
      <c r="A186" s="73"/>
      <c r="B186" s="174"/>
      <c r="C186" s="1434"/>
      <c r="D186" s="821"/>
      <c r="E186" s="948"/>
      <c r="F186" s="822"/>
      <c r="G186" s="948" t="s">
        <v>421</v>
      </c>
      <c r="H186" s="649"/>
      <c r="I186" s="649"/>
      <c r="J186" s="649"/>
      <c r="K186" s="649"/>
      <c r="L186" s="835"/>
      <c r="M186" s="961" t="s">
        <v>140</v>
      </c>
      <c r="N186" s="962"/>
      <c r="O186" s="963"/>
      <c r="P186" s="21" t="str">
        <f>MID($M$185,COLUMN()-15,1)</f>
        <v/>
      </c>
      <c r="Q186" s="21" t="str">
        <f t="shared" ref="Q186:AI186" si="61">MID($M$185,COLUMN()-15,1)</f>
        <v/>
      </c>
      <c r="R186" s="21" t="str">
        <f t="shared" si="61"/>
        <v/>
      </c>
      <c r="S186" s="21" t="str">
        <f t="shared" si="61"/>
        <v/>
      </c>
      <c r="T186" s="21" t="str">
        <f t="shared" si="61"/>
        <v/>
      </c>
      <c r="U186" s="21" t="str">
        <f t="shared" si="61"/>
        <v/>
      </c>
      <c r="V186" s="21" t="str">
        <f t="shared" si="61"/>
        <v/>
      </c>
      <c r="W186" s="21" t="str">
        <f t="shared" si="61"/>
        <v/>
      </c>
      <c r="X186" s="21" t="str">
        <f t="shared" si="61"/>
        <v/>
      </c>
      <c r="Y186" s="21" t="str">
        <f t="shared" si="61"/>
        <v/>
      </c>
      <c r="Z186" s="21" t="str">
        <f t="shared" si="61"/>
        <v/>
      </c>
      <c r="AA186" s="21" t="str">
        <f t="shared" si="61"/>
        <v/>
      </c>
      <c r="AB186" s="21" t="str">
        <f t="shared" si="61"/>
        <v/>
      </c>
      <c r="AC186" s="21" t="str">
        <f t="shared" si="61"/>
        <v/>
      </c>
      <c r="AD186" s="21" t="str">
        <f t="shared" si="61"/>
        <v/>
      </c>
      <c r="AE186" s="21" t="str">
        <f t="shared" si="61"/>
        <v/>
      </c>
      <c r="AF186" s="21" t="str">
        <f t="shared" si="61"/>
        <v/>
      </c>
      <c r="AG186" s="21" t="str">
        <f t="shared" si="61"/>
        <v/>
      </c>
      <c r="AH186" s="21" t="str">
        <f t="shared" si="61"/>
        <v/>
      </c>
      <c r="AI186" s="21" t="str">
        <f t="shared" si="61"/>
        <v/>
      </c>
      <c r="AJ186" s="744"/>
      <c r="AK186" s="859"/>
      <c r="AL186" s="859"/>
      <c r="AM186" s="860"/>
      <c r="AN186" s="61"/>
      <c r="AO186" s="1535"/>
      <c r="AP186" s="73"/>
      <c r="AR186" s="1405"/>
      <c r="AS186" s="1406"/>
      <c r="AT186" s="1406"/>
      <c r="AU186" s="1406"/>
      <c r="AV186" s="1406"/>
      <c r="AW186" s="1406"/>
      <c r="AX186" s="1406"/>
      <c r="AY186" s="1406"/>
      <c r="AZ186" s="1406"/>
      <c r="BA186" s="1406"/>
      <c r="BB186" s="1406"/>
      <c r="BC186" s="1406"/>
      <c r="BD186" s="1406"/>
      <c r="BE186" s="1406"/>
      <c r="BF186" s="1406"/>
      <c r="BG186" s="1406"/>
      <c r="BH186" s="1406"/>
      <c r="BI186" s="1407"/>
      <c r="CF186" s="1" t="s">
        <v>2600</v>
      </c>
      <c r="CG186" s="1" t="s">
        <v>2602</v>
      </c>
    </row>
    <row r="187" spans="1:85" ht="15" customHeight="1">
      <c r="A187" s="59"/>
      <c r="B187" s="174"/>
      <c r="C187" s="1434"/>
      <c r="D187" s="821"/>
      <c r="E187" s="948"/>
      <c r="F187" s="822"/>
      <c r="G187" s="649"/>
      <c r="H187" s="649"/>
      <c r="I187" s="649"/>
      <c r="J187" s="649"/>
      <c r="K187" s="649"/>
      <c r="L187" s="835"/>
      <c r="M187" s="1005"/>
      <c r="N187" s="1006"/>
      <c r="O187" s="1006"/>
      <c r="P187" s="1006"/>
      <c r="Q187" s="1006"/>
      <c r="R187" s="1006"/>
      <c r="S187" s="1006"/>
      <c r="T187" s="1006"/>
      <c r="U187" s="1006"/>
      <c r="V187" s="1006"/>
      <c r="W187" s="1006"/>
      <c r="X187" s="1006"/>
      <c r="Y187" s="1006"/>
      <c r="Z187" s="1007"/>
      <c r="AA187" s="872" t="s">
        <v>609</v>
      </c>
      <c r="AB187" s="872"/>
      <c r="AC187" s="872"/>
      <c r="AD187" s="872"/>
      <c r="AE187" s="872"/>
      <c r="AF187" s="872"/>
      <c r="AG187" s="872"/>
      <c r="AH187" s="872"/>
      <c r="AI187" s="872"/>
      <c r="AJ187" s="872"/>
      <c r="AK187" s="872"/>
      <c r="AL187" s="872"/>
      <c r="AM187" s="873"/>
      <c r="AN187" s="61"/>
      <c r="AO187" s="1535"/>
      <c r="AP187" s="59"/>
      <c r="AR187" s="1405"/>
      <c r="AS187" s="1406"/>
      <c r="AT187" s="1406"/>
      <c r="AU187" s="1406"/>
      <c r="AV187" s="1406"/>
      <c r="AW187" s="1406"/>
      <c r="AX187" s="1406"/>
      <c r="AY187" s="1406"/>
      <c r="AZ187" s="1406"/>
      <c r="BA187" s="1406"/>
      <c r="BB187" s="1406"/>
      <c r="BC187" s="1406"/>
      <c r="BD187" s="1406"/>
      <c r="BE187" s="1406"/>
      <c r="BF187" s="1406"/>
      <c r="BG187" s="1406"/>
      <c r="BH187" s="1406"/>
      <c r="BI187" s="1407"/>
      <c r="CF187" s="1" t="s">
        <v>2601</v>
      </c>
      <c r="CG187" s="1" t="s">
        <v>2603</v>
      </c>
    </row>
    <row r="188" spans="1:85" ht="15" hidden="1" customHeight="1">
      <c r="A188" s="73"/>
      <c r="B188" s="174"/>
      <c r="C188" s="1434"/>
      <c r="D188" s="821"/>
      <c r="E188" s="948"/>
      <c r="F188" s="822"/>
      <c r="G188" s="933"/>
      <c r="H188" s="933"/>
      <c r="I188" s="933"/>
      <c r="J188" s="933"/>
      <c r="K188" s="933"/>
      <c r="L188" s="934"/>
      <c r="M188" s="961" t="s">
        <v>140</v>
      </c>
      <c r="N188" s="962"/>
      <c r="O188" s="963"/>
      <c r="P188" s="21" t="str">
        <f>MID($M$187,COLUMN()-15,1)</f>
        <v/>
      </c>
      <c r="Q188" s="21" t="str">
        <f t="shared" ref="Q188:AI188" si="62">MID($M$187,COLUMN()-15,1)</f>
        <v/>
      </c>
      <c r="R188" s="21" t="str">
        <f t="shared" si="62"/>
        <v/>
      </c>
      <c r="S188" s="21" t="str">
        <f t="shared" si="62"/>
        <v/>
      </c>
      <c r="T188" s="21" t="str">
        <f t="shared" si="62"/>
        <v/>
      </c>
      <c r="U188" s="21" t="str">
        <f t="shared" si="62"/>
        <v/>
      </c>
      <c r="V188" s="21" t="str">
        <f t="shared" si="62"/>
        <v/>
      </c>
      <c r="W188" s="21" t="str">
        <f t="shared" si="62"/>
        <v/>
      </c>
      <c r="X188" s="21" t="str">
        <f t="shared" si="62"/>
        <v/>
      </c>
      <c r="Y188" s="21" t="str">
        <f t="shared" si="62"/>
        <v/>
      </c>
      <c r="Z188" s="21" t="str">
        <f t="shared" si="62"/>
        <v/>
      </c>
      <c r="AA188" s="21" t="str">
        <f t="shared" si="62"/>
        <v/>
      </c>
      <c r="AB188" s="21" t="str">
        <f t="shared" si="62"/>
        <v/>
      </c>
      <c r="AC188" s="21" t="str">
        <f t="shared" si="62"/>
        <v/>
      </c>
      <c r="AD188" s="21" t="str">
        <f t="shared" si="62"/>
        <v/>
      </c>
      <c r="AE188" s="21" t="str">
        <f t="shared" si="62"/>
        <v/>
      </c>
      <c r="AF188" s="21" t="str">
        <f t="shared" si="62"/>
        <v/>
      </c>
      <c r="AG188" s="21" t="str">
        <f t="shared" si="62"/>
        <v/>
      </c>
      <c r="AH188" s="21" t="str">
        <f t="shared" si="62"/>
        <v/>
      </c>
      <c r="AI188" s="21" t="str">
        <f t="shared" si="62"/>
        <v/>
      </c>
      <c r="AJ188" s="744"/>
      <c r="AK188" s="859"/>
      <c r="AL188" s="859"/>
      <c r="AM188" s="860"/>
      <c r="AN188" s="61"/>
      <c r="AO188" s="1535"/>
      <c r="AP188" s="73"/>
      <c r="CF188" s="1" t="s">
        <v>2602</v>
      </c>
      <c r="CG188" s="1" t="s">
        <v>2604</v>
      </c>
    </row>
    <row r="189" spans="1:85" ht="15" customHeight="1">
      <c r="A189" s="59"/>
      <c r="B189" s="174"/>
      <c r="C189" s="1434"/>
      <c r="D189" s="821"/>
      <c r="E189" s="948"/>
      <c r="F189" s="822"/>
      <c r="G189" s="819" t="s">
        <v>66</v>
      </c>
      <c r="H189" s="819"/>
      <c r="I189" s="819"/>
      <c r="J189" s="819"/>
      <c r="K189" s="819"/>
      <c r="L189" s="820"/>
      <c r="M189" s="855" t="s">
        <v>774</v>
      </c>
      <c r="N189" s="856"/>
      <c r="O189" s="856"/>
      <c r="P189" s="874"/>
      <c r="Q189" s="875"/>
      <c r="R189" s="108" t="s">
        <v>146</v>
      </c>
      <c r="S189" s="874"/>
      <c r="T189" s="875"/>
      <c r="U189" s="107" t="s">
        <v>147</v>
      </c>
      <c r="V189" s="874"/>
      <c r="W189" s="875"/>
      <c r="X189" s="107" t="s">
        <v>148</v>
      </c>
      <c r="Y189" s="817"/>
      <c r="Z189" s="817"/>
      <c r="AA189" s="817"/>
      <c r="AB189" s="817"/>
      <c r="AC189" s="817"/>
      <c r="AD189" s="817"/>
      <c r="AE189" s="817"/>
      <c r="AF189" s="817"/>
      <c r="AG189" s="817"/>
      <c r="AH189" s="817"/>
      <c r="AI189" s="817"/>
      <c r="AJ189" s="817"/>
      <c r="AK189" s="817"/>
      <c r="AL189" s="817"/>
      <c r="AM189" s="818"/>
      <c r="AN189" s="61"/>
      <c r="AO189" s="1535"/>
      <c r="AP189" s="59"/>
      <c r="AR189" s="1408" t="s">
        <v>1963</v>
      </c>
      <c r="AS189" s="1409"/>
      <c r="AT189" s="1409"/>
      <c r="AU189" s="1409"/>
      <c r="AV189" s="1409"/>
      <c r="AW189" s="1409"/>
      <c r="AX189" s="1409"/>
      <c r="AY189" s="1409"/>
      <c r="AZ189" s="1409"/>
      <c r="BA189" s="1409"/>
      <c r="BB189" s="1409"/>
      <c r="BC189" s="1409"/>
      <c r="BD189" s="1409"/>
      <c r="BE189" s="1409"/>
      <c r="BF189" s="1409"/>
      <c r="BG189" s="1409"/>
      <c r="BH189" s="1409"/>
      <c r="BI189" s="1410"/>
      <c r="BL189" s="7" t="str">
        <f>IF(M189="選択▼","",M189&amp;P189&amp;R189&amp;S189&amp;U189&amp;V189&amp;X189)</f>
        <v/>
      </c>
      <c r="BM189" s="35" t="str">
        <f>MID(P189,COLUMN()-64,1)</f>
        <v/>
      </c>
      <c r="BN189" s="35" t="str">
        <f>MID(P189,COLUMN()-64,1)</f>
        <v/>
      </c>
      <c r="BO189" s="35" t="str">
        <f>MID(S189,COLUMN()-66,1)</f>
        <v/>
      </c>
      <c r="BP189" s="35" t="str">
        <f>MID(S189,COLUMN()-66,1)</f>
        <v/>
      </c>
      <c r="BQ189" s="35" t="str">
        <f>MID(V189,COLUMN()-68,1)</f>
        <v/>
      </c>
      <c r="BR189" s="35" t="str">
        <f>MID(V189,COLUMN()-68,1)</f>
        <v/>
      </c>
      <c r="BS189" s="42" t="str">
        <f>IF(★法人その他入力!M189="平成","H",IF(★法人その他入力!M189="昭和","S",IF(★法人その他入力!M189="大正","T",IF(★法人その他入力!M189="明治","M",""))))</f>
        <v/>
      </c>
      <c r="CF189" s="1" t="s">
        <v>2603</v>
      </c>
      <c r="CG189" s="1" t="s">
        <v>2605</v>
      </c>
    </row>
    <row r="190" spans="1:85" ht="15" customHeight="1">
      <c r="A190" s="59"/>
      <c r="B190" s="174"/>
      <c r="C190" s="1434"/>
      <c r="D190" s="821"/>
      <c r="E190" s="948"/>
      <c r="F190" s="822"/>
      <c r="G190" s="819" t="s">
        <v>412</v>
      </c>
      <c r="H190" s="819"/>
      <c r="I190" s="819"/>
      <c r="J190" s="819"/>
      <c r="K190" s="819"/>
      <c r="L190" s="820"/>
      <c r="M190" s="878"/>
      <c r="N190" s="879"/>
      <c r="O190" s="879"/>
      <c r="P190" s="880"/>
      <c r="Q190" s="1018" t="s">
        <v>413</v>
      </c>
      <c r="R190" s="876"/>
      <c r="S190" s="881" t="s">
        <v>415</v>
      </c>
      <c r="T190" s="881"/>
      <c r="U190" s="881"/>
      <c r="V190" s="881"/>
      <c r="W190" s="878"/>
      <c r="X190" s="879"/>
      <c r="Y190" s="879"/>
      <c r="Z190" s="879"/>
      <c r="AA190" s="880"/>
      <c r="AB190" s="876" t="s">
        <v>414</v>
      </c>
      <c r="AC190" s="876"/>
      <c r="AD190" s="881" t="s">
        <v>416</v>
      </c>
      <c r="AE190" s="881"/>
      <c r="AF190" s="1003"/>
      <c r="AG190" s="1004"/>
      <c r="AH190" s="1008"/>
      <c r="AI190" s="876" t="s">
        <v>417</v>
      </c>
      <c r="AJ190" s="876"/>
      <c r="AK190" s="876"/>
      <c r="AL190" s="876"/>
      <c r="AM190" s="877"/>
      <c r="AN190" s="61"/>
      <c r="AO190" s="1535"/>
      <c r="AP190" s="59"/>
      <c r="AR190" s="1414" t="s">
        <v>1952</v>
      </c>
      <c r="AS190" s="1415"/>
      <c r="AT190" s="1415"/>
      <c r="AU190" s="1415"/>
      <c r="AV190" s="1415"/>
      <c r="AW190" s="1415"/>
      <c r="AX190" s="1415"/>
      <c r="AY190" s="1415"/>
      <c r="AZ190" s="1415"/>
      <c r="BA190" s="1415"/>
      <c r="BB190" s="1415"/>
      <c r="BC190" s="1415"/>
      <c r="BD190" s="1415"/>
      <c r="BE190" s="1415"/>
      <c r="BF190" s="1415"/>
      <c r="BG190" s="1415"/>
      <c r="BH190" s="1415"/>
      <c r="BI190" s="1416"/>
      <c r="CF190" s="1" t="s">
        <v>2604</v>
      </c>
      <c r="CG190" s="1" t="s">
        <v>2606</v>
      </c>
    </row>
    <row r="191" spans="1:85" ht="15" customHeight="1">
      <c r="A191" s="59"/>
      <c r="B191" s="174"/>
      <c r="C191" s="1434"/>
      <c r="D191" s="821"/>
      <c r="E191" s="948"/>
      <c r="F191" s="822"/>
      <c r="G191" s="604" t="s">
        <v>696</v>
      </c>
      <c r="H191" s="604"/>
      <c r="I191" s="604"/>
      <c r="J191" s="604"/>
      <c r="K191" s="604"/>
      <c r="L191" s="605"/>
      <c r="M191" s="855" t="s">
        <v>381</v>
      </c>
      <c r="N191" s="856"/>
      <c r="O191" s="856"/>
      <c r="P191" s="856"/>
      <c r="Q191" s="856"/>
      <c r="R191" s="882"/>
      <c r="S191" s="112"/>
      <c r="T191" s="922" t="s">
        <v>909</v>
      </c>
      <c r="U191" s="1104"/>
      <c r="V191" s="1104"/>
      <c r="W191" s="1104"/>
      <c r="X191" s="1104"/>
      <c r="Y191" s="1104"/>
      <c r="Z191" s="1104"/>
      <c r="AA191" s="1105"/>
      <c r="AB191" s="816"/>
      <c r="AC191" s="817"/>
      <c r="AD191" s="817"/>
      <c r="AE191" s="817"/>
      <c r="AF191" s="817"/>
      <c r="AG191" s="817"/>
      <c r="AH191" s="817"/>
      <c r="AI191" s="817"/>
      <c r="AJ191" s="817"/>
      <c r="AK191" s="817"/>
      <c r="AL191" s="817"/>
      <c r="AM191" s="818"/>
      <c r="AN191" s="61"/>
      <c r="AO191" s="1535"/>
      <c r="AP191" s="59"/>
      <c r="AR191" s="1414" t="s">
        <v>1954</v>
      </c>
      <c r="AS191" s="1415"/>
      <c r="AT191" s="1415"/>
      <c r="AU191" s="1415"/>
      <c r="AV191" s="1415"/>
      <c r="AW191" s="1415"/>
      <c r="AX191" s="1415"/>
      <c r="AY191" s="1415"/>
      <c r="AZ191" s="1415"/>
      <c r="BA191" s="1415"/>
      <c r="BB191" s="1415"/>
      <c r="BC191" s="1415"/>
      <c r="BD191" s="1415"/>
      <c r="BE191" s="1415"/>
      <c r="BF191" s="1415"/>
      <c r="BG191" s="1415"/>
      <c r="BH191" s="1415"/>
      <c r="BI191" s="1416"/>
      <c r="BL191" s="7" t="str">
        <f>IF(T191="市区町村を選択　▼","",LEFT(T191,6))</f>
        <v/>
      </c>
      <c r="CF191" s="1" t="s">
        <v>2605</v>
      </c>
      <c r="CG191" s="1" t="s">
        <v>2607</v>
      </c>
    </row>
    <row r="192" spans="1:85" ht="15" hidden="1" customHeight="1">
      <c r="A192" s="73"/>
      <c r="B192" s="174"/>
      <c r="C192" s="1434"/>
      <c r="D192" s="821"/>
      <c r="E192" s="948"/>
      <c r="F192" s="822"/>
      <c r="G192" s="948"/>
      <c r="H192" s="948"/>
      <c r="I192" s="948"/>
      <c r="J192" s="948"/>
      <c r="K192" s="948"/>
      <c r="L192" s="822"/>
      <c r="M192" s="961" t="s">
        <v>140</v>
      </c>
      <c r="N192" s="962"/>
      <c r="O192" s="963"/>
      <c r="P192" s="22" t="str">
        <f>MID($BL$191,COLUMN()-15,1)</f>
        <v/>
      </c>
      <c r="Q192" s="22" t="str">
        <f t="shared" ref="Q192:U192" si="63">MID($BL$191,COLUMN()-15,1)</f>
        <v/>
      </c>
      <c r="R192" s="22" t="str">
        <f t="shared" si="63"/>
        <v/>
      </c>
      <c r="S192" s="22" t="str">
        <f t="shared" si="63"/>
        <v/>
      </c>
      <c r="T192" s="22" t="str">
        <f t="shared" si="63"/>
        <v/>
      </c>
      <c r="U192" s="22" t="str">
        <f t="shared" si="63"/>
        <v/>
      </c>
      <c r="V192" s="744"/>
      <c r="W192" s="745"/>
      <c r="X192" s="745"/>
      <c r="Y192" s="745"/>
      <c r="Z192" s="745"/>
      <c r="AA192" s="745"/>
      <c r="AB192" s="745"/>
      <c r="AC192" s="745"/>
      <c r="AD192" s="745"/>
      <c r="AE192" s="745"/>
      <c r="AF192" s="745"/>
      <c r="AG192" s="745"/>
      <c r="AH192" s="745"/>
      <c r="AI192" s="745"/>
      <c r="AJ192" s="745"/>
      <c r="AK192" s="745"/>
      <c r="AL192" s="745"/>
      <c r="AM192" s="746"/>
      <c r="AN192" s="61"/>
      <c r="AO192" s="1535"/>
      <c r="AP192" s="73"/>
      <c r="AR192" s="429"/>
      <c r="BI192" s="430"/>
      <c r="BL192" s="7" t="str">
        <f>IF(T191="市区町村を選択 ▼","",MID(T191,8,10))</f>
        <v>　▼</v>
      </c>
      <c r="CF192" s="1" t="s">
        <v>2606</v>
      </c>
      <c r="CG192" s="1" t="s">
        <v>2608</v>
      </c>
    </row>
    <row r="193" spans="1:85" ht="15" customHeight="1" thickBot="1">
      <c r="A193" s="59"/>
      <c r="B193" s="174"/>
      <c r="C193" s="1434"/>
      <c r="D193" s="821"/>
      <c r="E193" s="948"/>
      <c r="F193" s="822"/>
      <c r="G193" s="607"/>
      <c r="H193" s="607"/>
      <c r="I193" s="607"/>
      <c r="J193" s="607"/>
      <c r="K193" s="607"/>
      <c r="L193" s="608"/>
      <c r="M193" s="965" t="str">
        <f>IF(T191="市区町村を選択　▼","",BL192)</f>
        <v/>
      </c>
      <c r="N193" s="966"/>
      <c r="O193" s="966"/>
      <c r="P193" s="966"/>
      <c r="Q193" s="966"/>
      <c r="R193" s="966"/>
      <c r="S193" s="966"/>
      <c r="T193" s="966"/>
      <c r="U193" s="966"/>
      <c r="V193" s="966"/>
      <c r="W193" s="966"/>
      <c r="X193" s="966"/>
      <c r="Y193" s="966"/>
      <c r="Z193" s="966"/>
      <c r="AA193" s="967"/>
      <c r="AB193" s="941" t="s">
        <v>695</v>
      </c>
      <c r="AC193" s="941"/>
      <c r="AD193" s="941"/>
      <c r="AE193" s="941"/>
      <c r="AF193" s="941"/>
      <c r="AG193" s="941"/>
      <c r="AH193" s="941"/>
      <c r="AI193" s="941"/>
      <c r="AJ193" s="941"/>
      <c r="AK193" s="941"/>
      <c r="AL193" s="941"/>
      <c r="AM193" s="942"/>
      <c r="AN193" s="61"/>
      <c r="AO193" s="1535"/>
      <c r="AP193" s="59"/>
      <c r="AR193" s="1417" t="s">
        <v>1953</v>
      </c>
      <c r="AS193" s="1418"/>
      <c r="AT193" s="1418"/>
      <c r="AU193" s="1418"/>
      <c r="AV193" s="1418"/>
      <c r="AW193" s="1418"/>
      <c r="AX193" s="1418"/>
      <c r="AY193" s="1418"/>
      <c r="AZ193" s="1418"/>
      <c r="BA193" s="1418"/>
      <c r="BB193" s="1418"/>
      <c r="BC193" s="1418"/>
      <c r="BD193" s="1418"/>
      <c r="BE193" s="1418"/>
      <c r="BF193" s="1418"/>
      <c r="BG193" s="1418"/>
      <c r="BH193" s="1418"/>
      <c r="BI193" s="1419"/>
      <c r="BL193" s="34"/>
      <c r="CF193" s="1" t="s">
        <v>2607</v>
      </c>
      <c r="CG193" s="1" t="s">
        <v>2609</v>
      </c>
    </row>
    <row r="194" spans="1:85" ht="15" customHeight="1" thickBot="1">
      <c r="A194" s="59"/>
      <c r="B194" s="174"/>
      <c r="C194" s="1434"/>
      <c r="D194" s="821"/>
      <c r="E194" s="948"/>
      <c r="F194" s="822"/>
      <c r="G194" s="930" t="s">
        <v>903</v>
      </c>
      <c r="H194" s="930"/>
      <c r="I194" s="930"/>
      <c r="J194" s="930"/>
      <c r="K194" s="930"/>
      <c r="L194" s="931"/>
      <c r="M194" s="1005"/>
      <c r="N194" s="1006"/>
      <c r="O194" s="1006"/>
      <c r="P194" s="1006"/>
      <c r="Q194" s="1006"/>
      <c r="R194" s="1006"/>
      <c r="S194" s="1006"/>
      <c r="T194" s="1006"/>
      <c r="U194" s="1006"/>
      <c r="V194" s="1006"/>
      <c r="W194" s="1006"/>
      <c r="X194" s="1006"/>
      <c r="Y194" s="1006"/>
      <c r="Z194" s="1006"/>
      <c r="AA194" s="1006"/>
      <c r="AB194" s="1006"/>
      <c r="AC194" s="1006"/>
      <c r="AD194" s="1006"/>
      <c r="AE194" s="1006"/>
      <c r="AF194" s="1006"/>
      <c r="AG194" s="1006"/>
      <c r="AH194" s="1006"/>
      <c r="AI194" s="1007"/>
      <c r="AJ194" s="949" t="s">
        <v>139</v>
      </c>
      <c r="AK194" s="950"/>
      <c r="AL194" s="950"/>
      <c r="AM194" s="951"/>
      <c r="AN194" s="61"/>
      <c r="AO194" s="1535"/>
      <c r="AP194" s="59"/>
      <c r="CF194" s="1" t="s">
        <v>2608</v>
      </c>
      <c r="CG194" s="1" t="s">
        <v>2610</v>
      </c>
    </row>
    <row r="195" spans="1:85" ht="15" hidden="1" customHeight="1">
      <c r="A195" s="73"/>
      <c r="B195" s="174"/>
      <c r="C195" s="1434"/>
      <c r="D195" s="821"/>
      <c r="E195" s="948"/>
      <c r="F195" s="822"/>
      <c r="G195" s="649"/>
      <c r="H195" s="649"/>
      <c r="I195" s="649"/>
      <c r="J195" s="649"/>
      <c r="K195" s="649"/>
      <c r="L195" s="835"/>
      <c r="M195" s="916" t="s">
        <v>140</v>
      </c>
      <c r="N195" s="917"/>
      <c r="O195" s="918"/>
      <c r="P195" s="22" t="str">
        <f>MID($M$194,COLUMN()-15,1)</f>
        <v/>
      </c>
      <c r="Q195" s="22" t="str">
        <f t="shared" ref="Q195:AI195" si="64">MID($M$194,COLUMN()-15,1)</f>
        <v/>
      </c>
      <c r="R195" s="22" t="str">
        <f t="shared" si="64"/>
        <v/>
      </c>
      <c r="S195" s="22" t="str">
        <f t="shared" si="64"/>
        <v/>
      </c>
      <c r="T195" s="22" t="str">
        <f t="shared" si="64"/>
        <v/>
      </c>
      <c r="U195" s="22" t="str">
        <f t="shared" si="64"/>
        <v/>
      </c>
      <c r="V195" s="22" t="str">
        <f t="shared" si="64"/>
        <v/>
      </c>
      <c r="W195" s="22" t="str">
        <f t="shared" si="64"/>
        <v/>
      </c>
      <c r="X195" s="22" t="str">
        <f t="shared" si="64"/>
        <v/>
      </c>
      <c r="Y195" s="22" t="str">
        <f t="shared" si="64"/>
        <v/>
      </c>
      <c r="Z195" s="22" t="str">
        <f t="shared" si="64"/>
        <v/>
      </c>
      <c r="AA195" s="22" t="str">
        <f t="shared" si="64"/>
        <v/>
      </c>
      <c r="AB195" s="22" t="str">
        <f t="shared" si="64"/>
        <v/>
      </c>
      <c r="AC195" s="22" t="str">
        <f t="shared" si="64"/>
        <v/>
      </c>
      <c r="AD195" s="22" t="str">
        <f t="shared" si="64"/>
        <v/>
      </c>
      <c r="AE195" s="22" t="str">
        <f t="shared" si="64"/>
        <v/>
      </c>
      <c r="AF195" s="22" t="str">
        <f t="shared" si="64"/>
        <v/>
      </c>
      <c r="AG195" s="22" t="str">
        <f t="shared" si="64"/>
        <v/>
      </c>
      <c r="AH195" s="22" t="str">
        <f t="shared" si="64"/>
        <v/>
      </c>
      <c r="AI195" s="22" t="str">
        <f t="shared" si="64"/>
        <v/>
      </c>
      <c r="AJ195" s="923"/>
      <c r="AK195" s="924"/>
      <c r="AL195" s="924"/>
      <c r="AM195" s="925"/>
      <c r="AN195" s="61"/>
      <c r="AO195" s="1535"/>
      <c r="AP195" s="73"/>
      <c r="CF195" s="1" t="s">
        <v>2609</v>
      </c>
      <c r="CG195" s="1" t="s">
        <v>2611</v>
      </c>
    </row>
    <row r="196" spans="1:85" ht="15" hidden="1" customHeight="1" thickBot="1">
      <c r="A196" s="73"/>
      <c r="B196" s="174"/>
      <c r="C196" s="1434"/>
      <c r="D196" s="821"/>
      <c r="E196" s="948"/>
      <c r="F196" s="822"/>
      <c r="G196" s="649"/>
      <c r="H196" s="649"/>
      <c r="I196" s="649"/>
      <c r="J196" s="649"/>
      <c r="K196" s="649"/>
      <c r="L196" s="835"/>
      <c r="M196" s="1312"/>
      <c r="N196" s="1313"/>
      <c r="O196" s="1314"/>
      <c r="P196" s="41" t="str">
        <f>MID($M$194,COLUMN()-15+20,1)</f>
        <v/>
      </c>
      <c r="Q196" s="41" t="str">
        <f t="shared" ref="Q196:AI196" si="65">MID($M$194,COLUMN()-15+20,1)</f>
        <v/>
      </c>
      <c r="R196" s="41" t="str">
        <f t="shared" si="65"/>
        <v/>
      </c>
      <c r="S196" s="41" t="str">
        <f t="shared" si="65"/>
        <v/>
      </c>
      <c r="T196" s="41" t="str">
        <f t="shared" si="65"/>
        <v/>
      </c>
      <c r="U196" s="41" t="str">
        <f t="shared" si="65"/>
        <v/>
      </c>
      <c r="V196" s="41" t="str">
        <f t="shared" si="65"/>
        <v/>
      </c>
      <c r="W196" s="41" t="str">
        <f t="shared" si="65"/>
        <v/>
      </c>
      <c r="X196" s="41" t="str">
        <f t="shared" si="65"/>
        <v/>
      </c>
      <c r="Y196" s="41" t="str">
        <f t="shared" si="65"/>
        <v/>
      </c>
      <c r="Z196" s="41" t="str">
        <f t="shared" si="65"/>
        <v/>
      </c>
      <c r="AA196" s="41" t="str">
        <f t="shared" si="65"/>
        <v/>
      </c>
      <c r="AB196" s="41" t="str">
        <f t="shared" si="65"/>
        <v/>
      </c>
      <c r="AC196" s="41" t="str">
        <f t="shared" si="65"/>
        <v/>
      </c>
      <c r="AD196" s="41" t="str">
        <f t="shared" si="65"/>
        <v/>
      </c>
      <c r="AE196" s="41" t="str">
        <f t="shared" si="65"/>
        <v/>
      </c>
      <c r="AF196" s="41" t="str">
        <f t="shared" si="65"/>
        <v/>
      </c>
      <c r="AG196" s="41" t="str">
        <f t="shared" si="65"/>
        <v/>
      </c>
      <c r="AH196" s="41" t="str">
        <f t="shared" si="65"/>
        <v/>
      </c>
      <c r="AI196" s="41" t="str">
        <f t="shared" si="65"/>
        <v/>
      </c>
      <c r="AJ196" s="1230"/>
      <c r="AK196" s="1231"/>
      <c r="AL196" s="1231"/>
      <c r="AM196" s="1232"/>
      <c r="AN196" s="61"/>
      <c r="AO196" s="1535"/>
      <c r="AP196" s="73"/>
      <c r="CF196" s="1" t="s">
        <v>2610</v>
      </c>
      <c r="CG196" s="1" t="s">
        <v>2612</v>
      </c>
    </row>
    <row r="197" spans="1:85" ht="15" customHeight="1" thickTop="1">
      <c r="A197" s="59"/>
      <c r="B197" s="174"/>
      <c r="C197" s="1434"/>
      <c r="D197" s="1490" t="s">
        <v>419</v>
      </c>
      <c r="E197" s="1491"/>
      <c r="F197" s="1492"/>
      <c r="G197" s="1469" t="s">
        <v>4</v>
      </c>
      <c r="H197" s="1469"/>
      <c r="I197" s="1469"/>
      <c r="J197" s="1469"/>
      <c r="K197" s="1469"/>
      <c r="L197" s="1470"/>
      <c r="M197" s="1463"/>
      <c r="N197" s="1464"/>
      <c r="O197" s="1464"/>
      <c r="P197" s="1464"/>
      <c r="Q197" s="1464"/>
      <c r="R197" s="1464"/>
      <c r="S197" s="1464"/>
      <c r="T197" s="1464"/>
      <c r="U197" s="1464"/>
      <c r="V197" s="1465"/>
      <c r="W197" s="1466" t="s">
        <v>190</v>
      </c>
      <c r="X197" s="1467"/>
      <c r="Y197" s="1467"/>
      <c r="Z197" s="1467"/>
      <c r="AA197" s="1467"/>
      <c r="AB197" s="1467"/>
      <c r="AC197" s="1467"/>
      <c r="AD197" s="1467"/>
      <c r="AE197" s="1467"/>
      <c r="AF197" s="1467"/>
      <c r="AG197" s="1467"/>
      <c r="AH197" s="1467"/>
      <c r="AI197" s="1467"/>
      <c r="AJ197" s="1467"/>
      <c r="AK197" s="1467"/>
      <c r="AL197" s="1467"/>
      <c r="AM197" s="1468"/>
      <c r="AN197" s="61"/>
      <c r="AO197" s="1535"/>
      <c r="AP197" s="59"/>
      <c r="AR197" s="1525" t="s">
        <v>1955</v>
      </c>
      <c r="AS197" s="1525"/>
      <c r="AT197" s="1525"/>
      <c r="AU197" s="1525"/>
      <c r="AV197" s="1525"/>
      <c r="AW197" s="1525"/>
      <c r="AX197" s="1525"/>
      <c r="AY197" s="1525"/>
      <c r="AZ197" s="1525"/>
      <c r="BA197" s="1525"/>
      <c r="BB197" s="1525"/>
      <c r="BC197" s="1525"/>
      <c r="BD197" s="1525"/>
      <c r="BE197" s="1525"/>
      <c r="BF197" s="1525"/>
      <c r="BG197" s="1525"/>
      <c r="BH197" s="1525"/>
      <c r="BI197" s="1525"/>
      <c r="CF197" s="1" t="s">
        <v>2611</v>
      </c>
      <c r="CG197" s="1" t="s">
        <v>2613</v>
      </c>
    </row>
    <row r="198" spans="1:85" ht="15" hidden="1" customHeight="1">
      <c r="A198" s="73"/>
      <c r="B198" s="174"/>
      <c r="C198" s="1434"/>
      <c r="D198" s="1493"/>
      <c r="E198" s="1494"/>
      <c r="F198" s="1495"/>
      <c r="G198" s="948" t="s">
        <v>421</v>
      </c>
      <c r="H198" s="649"/>
      <c r="I198" s="649"/>
      <c r="J198" s="649"/>
      <c r="K198" s="649"/>
      <c r="L198" s="835"/>
      <c r="M198" s="961" t="s">
        <v>140</v>
      </c>
      <c r="N198" s="962"/>
      <c r="O198" s="963"/>
      <c r="P198" s="21" t="str">
        <f>MID($M$197,COLUMN()-15,1)</f>
        <v/>
      </c>
      <c r="Q198" s="21" t="str">
        <f t="shared" ref="Q198:AI198" si="66">MID($M$197,COLUMN()-15,1)</f>
        <v/>
      </c>
      <c r="R198" s="21" t="str">
        <f t="shared" si="66"/>
        <v/>
      </c>
      <c r="S198" s="21" t="str">
        <f t="shared" si="66"/>
        <v/>
      </c>
      <c r="T198" s="21" t="str">
        <f t="shared" si="66"/>
        <v/>
      </c>
      <c r="U198" s="21" t="str">
        <f t="shared" si="66"/>
        <v/>
      </c>
      <c r="V198" s="21" t="str">
        <f t="shared" si="66"/>
        <v/>
      </c>
      <c r="W198" s="21" t="str">
        <f t="shared" si="66"/>
        <v/>
      </c>
      <c r="X198" s="21" t="str">
        <f t="shared" si="66"/>
        <v/>
      </c>
      <c r="Y198" s="21" t="str">
        <f t="shared" si="66"/>
        <v/>
      </c>
      <c r="Z198" s="21" t="str">
        <f t="shared" si="66"/>
        <v/>
      </c>
      <c r="AA198" s="21" t="str">
        <f t="shared" si="66"/>
        <v/>
      </c>
      <c r="AB198" s="21" t="str">
        <f t="shared" si="66"/>
        <v/>
      </c>
      <c r="AC198" s="21" t="str">
        <f t="shared" si="66"/>
        <v/>
      </c>
      <c r="AD198" s="21" t="str">
        <f t="shared" si="66"/>
        <v/>
      </c>
      <c r="AE198" s="21" t="str">
        <f t="shared" si="66"/>
        <v/>
      </c>
      <c r="AF198" s="21" t="str">
        <f t="shared" si="66"/>
        <v/>
      </c>
      <c r="AG198" s="21" t="str">
        <f t="shared" si="66"/>
        <v/>
      </c>
      <c r="AH198" s="21" t="str">
        <f t="shared" si="66"/>
        <v/>
      </c>
      <c r="AI198" s="21" t="str">
        <f t="shared" si="66"/>
        <v/>
      </c>
      <c r="AJ198" s="744"/>
      <c r="AK198" s="859"/>
      <c r="AL198" s="859"/>
      <c r="AM198" s="860"/>
      <c r="AN198" s="61"/>
      <c r="AO198" s="1535"/>
      <c r="AP198" s="73"/>
      <c r="AR198" s="1525"/>
      <c r="AS198" s="1525"/>
      <c r="AT198" s="1525"/>
      <c r="AU198" s="1525"/>
      <c r="AV198" s="1525"/>
      <c r="AW198" s="1525"/>
      <c r="AX198" s="1525"/>
      <c r="AY198" s="1525"/>
      <c r="AZ198" s="1525"/>
      <c r="BA198" s="1525"/>
      <c r="BB198" s="1525"/>
      <c r="BC198" s="1525"/>
      <c r="BD198" s="1525"/>
      <c r="BE198" s="1525"/>
      <c r="BF198" s="1525"/>
      <c r="BG198" s="1525"/>
      <c r="BH198" s="1525"/>
      <c r="BI198" s="1525"/>
      <c r="CF198" s="1" t="s">
        <v>2612</v>
      </c>
      <c r="CG198" s="1" t="s">
        <v>2614</v>
      </c>
    </row>
    <row r="199" spans="1:85" ht="15" customHeight="1">
      <c r="A199" s="59"/>
      <c r="B199" s="174"/>
      <c r="C199" s="1434"/>
      <c r="D199" s="1493"/>
      <c r="E199" s="1494"/>
      <c r="F199" s="1495"/>
      <c r="G199" s="649"/>
      <c r="H199" s="649"/>
      <c r="I199" s="649"/>
      <c r="J199" s="649"/>
      <c r="K199" s="649"/>
      <c r="L199" s="835"/>
      <c r="M199" s="1005"/>
      <c r="N199" s="1006"/>
      <c r="O199" s="1006"/>
      <c r="P199" s="1006"/>
      <c r="Q199" s="1006"/>
      <c r="R199" s="1006"/>
      <c r="S199" s="1006"/>
      <c r="T199" s="1006"/>
      <c r="U199" s="1006"/>
      <c r="V199" s="1006"/>
      <c r="W199" s="1006"/>
      <c r="X199" s="1006"/>
      <c r="Y199" s="1006"/>
      <c r="Z199" s="1007"/>
      <c r="AA199" s="872" t="s">
        <v>609</v>
      </c>
      <c r="AB199" s="872"/>
      <c r="AC199" s="872"/>
      <c r="AD199" s="872"/>
      <c r="AE199" s="872"/>
      <c r="AF199" s="872"/>
      <c r="AG199" s="872"/>
      <c r="AH199" s="872"/>
      <c r="AI199" s="872"/>
      <c r="AJ199" s="872"/>
      <c r="AK199" s="872"/>
      <c r="AL199" s="872"/>
      <c r="AM199" s="873"/>
      <c r="AN199" s="61"/>
      <c r="AO199" s="1535"/>
      <c r="AP199" s="59"/>
      <c r="AR199" s="1525"/>
      <c r="AS199" s="1525"/>
      <c r="AT199" s="1525"/>
      <c r="AU199" s="1525"/>
      <c r="AV199" s="1525"/>
      <c r="AW199" s="1525"/>
      <c r="AX199" s="1525"/>
      <c r="AY199" s="1525"/>
      <c r="AZ199" s="1525"/>
      <c r="BA199" s="1525"/>
      <c r="BB199" s="1525"/>
      <c r="BC199" s="1525"/>
      <c r="BD199" s="1525"/>
      <c r="BE199" s="1525"/>
      <c r="BF199" s="1525"/>
      <c r="BG199" s="1525"/>
      <c r="BH199" s="1525"/>
      <c r="BI199" s="1525"/>
      <c r="CF199" s="1" t="s">
        <v>2613</v>
      </c>
      <c r="CG199" s="1" t="s">
        <v>2615</v>
      </c>
    </row>
    <row r="200" spans="1:85" ht="15" hidden="1" customHeight="1">
      <c r="A200" s="73"/>
      <c r="B200" s="174"/>
      <c r="C200" s="1434"/>
      <c r="D200" s="1493"/>
      <c r="E200" s="1494"/>
      <c r="F200" s="1495"/>
      <c r="G200" s="933"/>
      <c r="H200" s="933"/>
      <c r="I200" s="933"/>
      <c r="J200" s="933"/>
      <c r="K200" s="933"/>
      <c r="L200" s="934"/>
      <c r="M200" s="961" t="s">
        <v>140</v>
      </c>
      <c r="N200" s="962"/>
      <c r="O200" s="963"/>
      <c r="P200" s="21" t="str">
        <f>MID($M$199,COLUMN()-15,1)</f>
        <v/>
      </c>
      <c r="Q200" s="21" t="str">
        <f t="shared" ref="Q200:AI200" si="67">MID($M$199,COLUMN()-15,1)</f>
        <v/>
      </c>
      <c r="R200" s="21" t="str">
        <f t="shared" si="67"/>
        <v/>
      </c>
      <c r="S200" s="21" t="str">
        <f t="shared" si="67"/>
        <v/>
      </c>
      <c r="T200" s="21" t="str">
        <f t="shared" si="67"/>
        <v/>
      </c>
      <c r="U200" s="21" t="str">
        <f t="shared" si="67"/>
        <v/>
      </c>
      <c r="V200" s="21" t="str">
        <f t="shared" si="67"/>
        <v/>
      </c>
      <c r="W200" s="21" t="str">
        <f t="shared" si="67"/>
        <v/>
      </c>
      <c r="X200" s="21" t="str">
        <f t="shared" si="67"/>
        <v/>
      </c>
      <c r="Y200" s="21" t="str">
        <f t="shared" si="67"/>
        <v/>
      </c>
      <c r="Z200" s="21" t="str">
        <f t="shared" si="67"/>
        <v/>
      </c>
      <c r="AA200" s="21" t="str">
        <f t="shared" si="67"/>
        <v/>
      </c>
      <c r="AB200" s="21" t="str">
        <f t="shared" si="67"/>
        <v/>
      </c>
      <c r="AC200" s="21" t="str">
        <f t="shared" si="67"/>
        <v/>
      </c>
      <c r="AD200" s="21" t="str">
        <f t="shared" si="67"/>
        <v/>
      </c>
      <c r="AE200" s="21" t="str">
        <f t="shared" si="67"/>
        <v/>
      </c>
      <c r="AF200" s="21" t="str">
        <f t="shared" si="67"/>
        <v/>
      </c>
      <c r="AG200" s="21" t="str">
        <f t="shared" si="67"/>
        <v/>
      </c>
      <c r="AH200" s="21" t="str">
        <f t="shared" si="67"/>
        <v/>
      </c>
      <c r="AI200" s="21" t="str">
        <f t="shared" si="67"/>
        <v/>
      </c>
      <c r="AJ200" s="744"/>
      <c r="AK200" s="859"/>
      <c r="AL200" s="859"/>
      <c r="AM200" s="860"/>
      <c r="AN200" s="61"/>
      <c r="AO200" s="1535"/>
      <c r="AP200" s="73"/>
      <c r="AR200" s="1525"/>
      <c r="AS200" s="1525"/>
      <c r="AT200" s="1525"/>
      <c r="AU200" s="1525"/>
      <c r="AV200" s="1525"/>
      <c r="AW200" s="1525"/>
      <c r="AX200" s="1525"/>
      <c r="AY200" s="1525"/>
      <c r="AZ200" s="1525"/>
      <c r="BA200" s="1525"/>
      <c r="BB200" s="1525"/>
      <c r="BC200" s="1525"/>
      <c r="BD200" s="1525"/>
      <c r="BE200" s="1525"/>
      <c r="BF200" s="1525"/>
      <c r="BG200" s="1525"/>
      <c r="BH200" s="1525"/>
      <c r="BI200" s="1525"/>
      <c r="CF200" s="1" t="s">
        <v>2614</v>
      </c>
      <c r="CG200" s="1" t="s">
        <v>2616</v>
      </c>
    </row>
    <row r="201" spans="1:85" ht="15" customHeight="1">
      <c r="A201" s="59"/>
      <c r="B201" s="174"/>
      <c r="C201" s="1434"/>
      <c r="D201" s="1493"/>
      <c r="E201" s="1494"/>
      <c r="F201" s="1495"/>
      <c r="G201" s="819" t="s">
        <v>66</v>
      </c>
      <c r="H201" s="819"/>
      <c r="I201" s="819"/>
      <c r="J201" s="819"/>
      <c r="K201" s="819"/>
      <c r="L201" s="820"/>
      <c r="M201" s="855" t="s">
        <v>774</v>
      </c>
      <c r="N201" s="856"/>
      <c r="O201" s="856"/>
      <c r="P201" s="874"/>
      <c r="Q201" s="875"/>
      <c r="R201" s="108" t="s">
        <v>146</v>
      </c>
      <c r="S201" s="874"/>
      <c r="T201" s="875"/>
      <c r="U201" s="107" t="s">
        <v>147</v>
      </c>
      <c r="V201" s="874"/>
      <c r="W201" s="875"/>
      <c r="X201" s="107" t="s">
        <v>148</v>
      </c>
      <c r="Y201" s="817"/>
      <c r="Z201" s="817"/>
      <c r="AA201" s="817"/>
      <c r="AB201" s="817"/>
      <c r="AC201" s="817"/>
      <c r="AD201" s="817"/>
      <c r="AE201" s="817"/>
      <c r="AF201" s="817"/>
      <c r="AG201" s="817"/>
      <c r="AH201" s="817"/>
      <c r="AI201" s="817"/>
      <c r="AJ201" s="817"/>
      <c r="AK201" s="817"/>
      <c r="AL201" s="817"/>
      <c r="AM201" s="818"/>
      <c r="AN201" s="61"/>
      <c r="AO201" s="1535"/>
      <c r="AP201" s="61"/>
      <c r="AR201" s="68"/>
      <c r="AS201" s="68"/>
      <c r="AT201" s="68"/>
      <c r="AU201" s="68"/>
      <c r="AV201" s="68"/>
      <c r="AW201" s="68"/>
      <c r="AX201" s="68"/>
      <c r="AY201" s="68"/>
      <c r="AZ201" s="68"/>
      <c r="BA201" s="68"/>
      <c r="BB201" s="68"/>
      <c r="BC201" s="68"/>
      <c r="BD201" s="68"/>
      <c r="BE201" s="68"/>
      <c r="BF201" s="68"/>
      <c r="BG201" s="68"/>
      <c r="BH201" s="68"/>
      <c r="BI201" s="68"/>
      <c r="BL201" s="7" t="str">
        <f>IF(M201="選択▼","",M201&amp;P201&amp;R201&amp;S201&amp;U201&amp;V201&amp;X201)</f>
        <v/>
      </c>
      <c r="BM201" s="35" t="str">
        <f>MID(P201,COLUMN()-64,1)</f>
        <v/>
      </c>
      <c r="BN201" s="35" t="str">
        <f>MID(P201,COLUMN()-64,1)</f>
        <v/>
      </c>
      <c r="BO201" s="35" t="str">
        <f>MID(S201,COLUMN()-66,1)</f>
        <v/>
      </c>
      <c r="BP201" s="35" t="str">
        <f>MID(S201,COLUMN()-66,1)</f>
        <v/>
      </c>
      <c r="BQ201" s="35" t="str">
        <f>MID(V201,COLUMN()-68,1)</f>
        <v/>
      </c>
      <c r="BR201" s="35" t="str">
        <f>MID(V201,COLUMN()-68,1)</f>
        <v/>
      </c>
      <c r="BS201" s="42" t="str">
        <f>IF(★法人その他入力!M201="平成","H",IF(★法人その他入力!M201="昭和","S",IF(★法人その他入力!M201="大正","T",IF(★法人その他入力!M201="明治","M",""))))</f>
        <v/>
      </c>
      <c r="CF201" s="1" t="s">
        <v>2615</v>
      </c>
      <c r="CG201" s="1" t="s">
        <v>2617</v>
      </c>
    </row>
    <row r="202" spans="1:85" ht="15" customHeight="1">
      <c r="A202" s="59"/>
      <c r="B202" s="174"/>
      <c r="C202" s="1434"/>
      <c r="D202" s="1493"/>
      <c r="E202" s="1494"/>
      <c r="F202" s="1495"/>
      <c r="G202" s="819" t="s">
        <v>412</v>
      </c>
      <c r="H202" s="819"/>
      <c r="I202" s="819"/>
      <c r="J202" s="819"/>
      <c r="K202" s="819"/>
      <c r="L202" s="820"/>
      <c r="M202" s="878"/>
      <c r="N202" s="879"/>
      <c r="O202" s="879"/>
      <c r="P202" s="880"/>
      <c r="Q202" s="1018" t="s">
        <v>413</v>
      </c>
      <c r="R202" s="876"/>
      <c r="S202" s="881" t="s">
        <v>415</v>
      </c>
      <c r="T202" s="881"/>
      <c r="U202" s="881"/>
      <c r="V202" s="881"/>
      <c r="W202" s="878"/>
      <c r="X202" s="879"/>
      <c r="Y202" s="879"/>
      <c r="Z202" s="879"/>
      <c r="AA202" s="880"/>
      <c r="AB202" s="876" t="s">
        <v>414</v>
      </c>
      <c r="AC202" s="876"/>
      <c r="AD202" s="881" t="s">
        <v>416</v>
      </c>
      <c r="AE202" s="881"/>
      <c r="AF202" s="1003"/>
      <c r="AG202" s="1004"/>
      <c r="AH202" s="1008"/>
      <c r="AI202" s="876" t="s">
        <v>417</v>
      </c>
      <c r="AJ202" s="876"/>
      <c r="AK202" s="876"/>
      <c r="AL202" s="876"/>
      <c r="AM202" s="877"/>
      <c r="AN202" s="61"/>
      <c r="AO202" s="1535"/>
      <c r="AP202" s="61"/>
      <c r="CF202" s="1" t="s">
        <v>2616</v>
      </c>
      <c r="CG202" s="1" t="s">
        <v>2618</v>
      </c>
    </row>
    <row r="203" spans="1:85" ht="15" customHeight="1">
      <c r="A203" s="59"/>
      <c r="B203" s="174"/>
      <c r="C203" s="1434"/>
      <c r="D203" s="1493"/>
      <c r="E203" s="1494"/>
      <c r="F203" s="1495"/>
      <c r="G203" s="604" t="s">
        <v>696</v>
      </c>
      <c r="H203" s="604"/>
      <c r="I203" s="604"/>
      <c r="J203" s="604"/>
      <c r="K203" s="604"/>
      <c r="L203" s="605"/>
      <c r="M203" s="855" t="s">
        <v>381</v>
      </c>
      <c r="N203" s="856"/>
      <c r="O203" s="856"/>
      <c r="P203" s="856"/>
      <c r="Q203" s="856"/>
      <c r="R203" s="882"/>
      <c r="S203" s="112"/>
      <c r="T203" s="922" t="s">
        <v>909</v>
      </c>
      <c r="U203" s="1104"/>
      <c r="V203" s="1104"/>
      <c r="W203" s="1104"/>
      <c r="X203" s="1104"/>
      <c r="Y203" s="1104"/>
      <c r="Z203" s="1104"/>
      <c r="AA203" s="1105"/>
      <c r="AB203" s="816"/>
      <c r="AC203" s="817"/>
      <c r="AD203" s="817"/>
      <c r="AE203" s="817"/>
      <c r="AF203" s="817"/>
      <c r="AG203" s="817"/>
      <c r="AH203" s="817"/>
      <c r="AI203" s="817"/>
      <c r="AJ203" s="817"/>
      <c r="AK203" s="817"/>
      <c r="AL203" s="817"/>
      <c r="AM203" s="818"/>
      <c r="AN203" s="61"/>
      <c r="AO203" s="1535"/>
      <c r="AP203" s="61"/>
      <c r="BL203" s="7" t="str">
        <f>IF(T203="市区町村を選択　▼","",LEFT(T203,6))</f>
        <v/>
      </c>
      <c r="CF203" s="1" t="s">
        <v>2617</v>
      </c>
      <c r="CG203" s="1" t="s">
        <v>2619</v>
      </c>
    </row>
    <row r="204" spans="1:85" ht="15" hidden="1" customHeight="1">
      <c r="A204" s="73"/>
      <c r="B204" s="174"/>
      <c r="C204" s="1434"/>
      <c r="D204" s="1493"/>
      <c r="E204" s="1494"/>
      <c r="F204" s="1495"/>
      <c r="G204" s="948"/>
      <c r="H204" s="948"/>
      <c r="I204" s="948"/>
      <c r="J204" s="948"/>
      <c r="K204" s="948"/>
      <c r="L204" s="822"/>
      <c r="M204" s="961" t="s">
        <v>140</v>
      </c>
      <c r="N204" s="962"/>
      <c r="O204" s="963"/>
      <c r="P204" s="22" t="str">
        <f>MID($BL$203,COLUMN()-15,1)</f>
        <v/>
      </c>
      <c r="Q204" s="22" t="str">
        <f t="shared" ref="Q204:U204" si="68">MID($BL$203,COLUMN()-15,1)</f>
        <v/>
      </c>
      <c r="R204" s="22" t="str">
        <f t="shared" si="68"/>
        <v/>
      </c>
      <c r="S204" s="22" t="str">
        <f t="shared" si="68"/>
        <v/>
      </c>
      <c r="T204" s="22" t="str">
        <f t="shared" si="68"/>
        <v/>
      </c>
      <c r="U204" s="22" t="str">
        <f t="shared" si="68"/>
        <v/>
      </c>
      <c r="V204" s="744"/>
      <c r="W204" s="745"/>
      <c r="X204" s="745"/>
      <c r="Y204" s="745"/>
      <c r="Z204" s="745"/>
      <c r="AA204" s="745"/>
      <c r="AB204" s="745"/>
      <c r="AC204" s="745"/>
      <c r="AD204" s="745"/>
      <c r="AE204" s="745"/>
      <c r="AF204" s="745"/>
      <c r="AG204" s="745"/>
      <c r="AH204" s="745"/>
      <c r="AI204" s="745"/>
      <c r="AJ204" s="745"/>
      <c r="AK204" s="745"/>
      <c r="AL204" s="745"/>
      <c r="AM204" s="746"/>
      <c r="AN204" s="61"/>
      <c r="AO204" s="1535"/>
      <c r="AP204" s="61"/>
      <c r="BL204" s="7" t="str">
        <f>IF(T203="市区町村を選択 ▼","",MID(T203,8,10))</f>
        <v>　▼</v>
      </c>
      <c r="CF204" s="1" t="s">
        <v>2618</v>
      </c>
      <c r="CG204" s="1" t="s">
        <v>2620</v>
      </c>
    </row>
    <row r="205" spans="1:85" ht="15" customHeight="1">
      <c r="A205" s="59"/>
      <c r="B205" s="174"/>
      <c r="C205" s="1434"/>
      <c r="D205" s="1493"/>
      <c r="E205" s="1494"/>
      <c r="F205" s="1495"/>
      <c r="G205" s="607"/>
      <c r="H205" s="607"/>
      <c r="I205" s="607"/>
      <c r="J205" s="607"/>
      <c r="K205" s="607"/>
      <c r="L205" s="608"/>
      <c r="M205" s="965" t="str">
        <f>IF(T203="市区町村を選択　▼","",BL204)</f>
        <v/>
      </c>
      <c r="N205" s="966"/>
      <c r="O205" s="966"/>
      <c r="P205" s="966"/>
      <c r="Q205" s="966"/>
      <c r="R205" s="966"/>
      <c r="S205" s="966"/>
      <c r="T205" s="966"/>
      <c r="U205" s="966"/>
      <c r="V205" s="966"/>
      <c r="W205" s="966"/>
      <c r="X205" s="966"/>
      <c r="Y205" s="966"/>
      <c r="Z205" s="966"/>
      <c r="AA205" s="967"/>
      <c r="AB205" s="941" t="s">
        <v>695</v>
      </c>
      <c r="AC205" s="941"/>
      <c r="AD205" s="941"/>
      <c r="AE205" s="941"/>
      <c r="AF205" s="941"/>
      <c r="AG205" s="941"/>
      <c r="AH205" s="941"/>
      <c r="AI205" s="941"/>
      <c r="AJ205" s="941"/>
      <c r="AK205" s="941"/>
      <c r="AL205" s="941"/>
      <c r="AM205" s="942"/>
      <c r="AN205" s="61"/>
      <c r="AO205" s="1535"/>
      <c r="AP205" s="61"/>
      <c r="BL205" s="34"/>
      <c r="CF205" s="1" t="s">
        <v>2619</v>
      </c>
      <c r="CG205" s="1" t="s">
        <v>2621</v>
      </c>
    </row>
    <row r="206" spans="1:85" ht="15" customHeight="1" thickBot="1">
      <c r="A206" s="59"/>
      <c r="B206" s="174"/>
      <c r="C206" s="1434"/>
      <c r="D206" s="1493"/>
      <c r="E206" s="1494"/>
      <c r="F206" s="1495"/>
      <c r="G206" s="930" t="s">
        <v>903</v>
      </c>
      <c r="H206" s="930"/>
      <c r="I206" s="930"/>
      <c r="J206" s="930"/>
      <c r="K206" s="930"/>
      <c r="L206" s="931"/>
      <c r="M206" s="1005"/>
      <c r="N206" s="1006"/>
      <c r="O206" s="1006"/>
      <c r="P206" s="1006"/>
      <c r="Q206" s="1006"/>
      <c r="R206" s="1006"/>
      <c r="S206" s="1006"/>
      <c r="T206" s="1006"/>
      <c r="U206" s="1006"/>
      <c r="V206" s="1006"/>
      <c r="W206" s="1006"/>
      <c r="X206" s="1006"/>
      <c r="Y206" s="1006"/>
      <c r="Z206" s="1006"/>
      <c r="AA206" s="1006"/>
      <c r="AB206" s="1006"/>
      <c r="AC206" s="1006"/>
      <c r="AD206" s="1006"/>
      <c r="AE206" s="1006"/>
      <c r="AF206" s="1006"/>
      <c r="AG206" s="1006"/>
      <c r="AH206" s="1006"/>
      <c r="AI206" s="1007"/>
      <c r="AJ206" s="949" t="s">
        <v>139</v>
      </c>
      <c r="AK206" s="950"/>
      <c r="AL206" s="950"/>
      <c r="AM206" s="951"/>
      <c r="AN206" s="61"/>
      <c r="AO206" s="1535"/>
      <c r="AP206" s="61"/>
      <c r="CF206" s="1" t="s">
        <v>2620</v>
      </c>
      <c r="CG206" s="1" t="s">
        <v>2622</v>
      </c>
    </row>
    <row r="207" spans="1:85" ht="15" hidden="1" customHeight="1">
      <c r="A207" s="73"/>
      <c r="B207" s="174"/>
      <c r="C207" s="1434"/>
      <c r="D207" s="1493"/>
      <c r="E207" s="1494"/>
      <c r="F207" s="1495"/>
      <c r="G207" s="649"/>
      <c r="H207" s="649"/>
      <c r="I207" s="649"/>
      <c r="J207" s="649"/>
      <c r="K207" s="649"/>
      <c r="L207" s="835"/>
      <c r="M207" s="916" t="s">
        <v>140</v>
      </c>
      <c r="N207" s="917"/>
      <c r="O207" s="918"/>
      <c r="P207" s="22" t="str">
        <f>MID($M$206,COLUMN()-15,1)</f>
        <v/>
      </c>
      <c r="Q207" s="22" t="str">
        <f t="shared" ref="Q207:AI207" si="69">MID($M$206,COLUMN()-15,1)</f>
        <v/>
      </c>
      <c r="R207" s="22" t="str">
        <f t="shared" si="69"/>
        <v/>
      </c>
      <c r="S207" s="22" t="str">
        <f t="shared" si="69"/>
        <v/>
      </c>
      <c r="T207" s="22" t="str">
        <f t="shared" si="69"/>
        <v/>
      </c>
      <c r="U207" s="22" t="str">
        <f t="shared" si="69"/>
        <v/>
      </c>
      <c r="V207" s="22" t="str">
        <f t="shared" si="69"/>
        <v/>
      </c>
      <c r="W207" s="22" t="str">
        <f t="shared" si="69"/>
        <v/>
      </c>
      <c r="X207" s="22" t="str">
        <f t="shared" si="69"/>
        <v/>
      </c>
      <c r="Y207" s="22" t="str">
        <f t="shared" si="69"/>
        <v/>
      </c>
      <c r="Z207" s="22" t="str">
        <f t="shared" si="69"/>
        <v/>
      </c>
      <c r="AA207" s="22" t="str">
        <f t="shared" si="69"/>
        <v/>
      </c>
      <c r="AB207" s="22" t="str">
        <f t="shared" si="69"/>
        <v/>
      </c>
      <c r="AC207" s="22" t="str">
        <f t="shared" si="69"/>
        <v/>
      </c>
      <c r="AD207" s="22" t="str">
        <f t="shared" si="69"/>
        <v/>
      </c>
      <c r="AE207" s="22" t="str">
        <f t="shared" si="69"/>
        <v/>
      </c>
      <c r="AF207" s="22" t="str">
        <f t="shared" si="69"/>
        <v/>
      </c>
      <c r="AG207" s="22" t="str">
        <f t="shared" si="69"/>
        <v/>
      </c>
      <c r="AH207" s="22" t="str">
        <f t="shared" si="69"/>
        <v/>
      </c>
      <c r="AI207" s="22" t="str">
        <f t="shared" si="69"/>
        <v/>
      </c>
      <c r="AJ207" s="923"/>
      <c r="AK207" s="924"/>
      <c r="AL207" s="924"/>
      <c r="AM207" s="925"/>
      <c r="AN207" s="61"/>
      <c r="AO207" s="1535"/>
      <c r="AP207" s="61"/>
      <c r="CF207" s="1" t="s">
        <v>2621</v>
      </c>
      <c r="CG207" s="1" t="s">
        <v>2623</v>
      </c>
    </row>
    <row r="208" spans="1:85" ht="15" hidden="1" customHeight="1" thickBot="1">
      <c r="A208" s="73"/>
      <c r="B208" s="174"/>
      <c r="C208" s="1434"/>
      <c r="D208" s="1496"/>
      <c r="E208" s="1497"/>
      <c r="F208" s="1498"/>
      <c r="G208" s="1436"/>
      <c r="H208" s="1436"/>
      <c r="I208" s="1436"/>
      <c r="J208" s="1436"/>
      <c r="K208" s="1436"/>
      <c r="L208" s="1437"/>
      <c r="M208" s="1438"/>
      <c r="N208" s="1439"/>
      <c r="O208" s="1440"/>
      <c r="P208" s="180" t="str">
        <f>MID($M$206,COLUMN()-15+20,1)</f>
        <v/>
      </c>
      <c r="Q208" s="180" t="str">
        <f t="shared" ref="Q208:AI208" si="70">MID($M$206,COLUMN()-15+20,1)</f>
        <v/>
      </c>
      <c r="R208" s="180" t="str">
        <f t="shared" si="70"/>
        <v/>
      </c>
      <c r="S208" s="180" t="str">
        <f t="shared" si="70"/>
        <v/>
      </c>
      <c r="T208" s="180" t="str">
        <f t="shared" si="70"/>
        <v/>
      </c>
      <c r="U208" s="180" t="str">
        <f t="shared" si="70"/>
        <v/>
      </c>
      <c r="V208" s="180" t="str">
        <f t="shared" si="70"/>
        <v/>
      </c>
      <c r="W208" s="180" t="str">
        <f t="shared" si="70"/>
        <v/>
      </c>
      <c r="X208" s="180" t="str">
        <f t="shared" si="70"/>
        <v/>
      </c>
      <c r="Y208" s="180" t="str">
        <f t="shared" si="70"/>
        <v/>
      </c>
      <c r="Z208" s="180" t="str">
        <f t="shared" si="70"/>
        <v/>
      </c>
      <c r="AA208" s="180" t="str">
        <f t="shared" si="70"/>
        <v/>
      </c>
      <c r="AB208" s="180" t="str">
        <f t="shared" si="70"/>
        <v/>
      </c>
      <c r="AC208" s="180" t="str">
        <f t="shared" si="70"/>
        <v/>
      </c>
      <c r="AD208" s="180" t="str">
        <f t="shared" si="70"/>
        <v/>
      </c>
      <c r="AE208" s="180" t="str">
        <f t="shared" si="70"/>
        <v/>
      </c>
      <c r="AF208" s="180" t="str">
        <f t="shared" si="70"/>
        <v/>
      </c>
      <c r="AG208" s="180" t="str">
        <f t="shared" si="70"/>
        <v/>
      </c>
      <c r="AH208" s="180" t="str">
        <f t="shared" si="70"/>
        <v/>
      </c>
      <c r="AI208" s="180" t="str">
        <f t="shared" si="70"/>
        <v/>
      </c>
      <c r="AJ208" s="1441"/>
      <c r="AK208" s="1442"/>
      <c r="AL208" s="1442"/>
      <c r="AM208" s="1443"/>
      <c r="AN208" s="61"/>
      <c r="AO208" s="1535"/>
      <c r="AP208" s="61"/>
      <c r="CF208" s="1" t="s">
        <v>2622</v>
      </c>
      <c r="CG208" s="1" t="s">
        <v>2624</v>
      </c>
    </row>
    <row r="209" spans="1:85" ht="15" customHeight="1" thickTop="1">
      <c r="A209" s="59"/>
      <c r="B209" s="174"/>
      <c r="C209" s="1434"/>
      <c r="D209" s="1460" t="s">
        <v>420</v>
      </c>
      <c r="E209" s="1461"/>
      <c r="F209" s="1462"/>
      <c r="G209" s="1469" t="s">
        <v>4</v>
      </c>
      <c r="H209" s="1469"/>
      <c r="I209" s="1469"/>
      <c r="J209" s="1469"/>
      <c r="K209" s="1469"/>
      <c r="L209" s="1470"/>
      <c r="M209" s="1463"/>
      <c r="N209" s="1464"/>
      <c r="O209" s="1464"/>
      <c r="P209" s="1464"/>
      <c r="Q209" s="1464"/>
      <c r="R209" s="1464"/>
      <c r="S209" s="1464"/>
      <c r="T209" s="1464"/>
      <c r="U209" s="1464"/>
      <c r="V209" s="1465"/>
      <c r="W209" s="1466" t="s">
        <v>190</v>
      </c>
      <c r="X209" s="1467"/>
      <c r="Y209" s="1467"/>
      <c r="Z209" s="1467"/>
      <c r="AA209" s="1467"/>
      <c r="AB209" s="1467"/>
      <c r="AC209" s="1467"/>
      <c r="AD209" s="1467"/>
      <c r="AE209" s="1467"/>
      <c r="AF209" s="1467"/>
      <c r="AG209" s="1467"/>
      <c r="AH209" s="1467"/>
      <c r="AI209" s="1467"/>
      <c r="AJ209" s="1467"/>
      <c r="AK209" s="1467"/>
      <c r="AL209" s="1467"/>
      <c r="AM209" s="1468"/>
      <c r="AN209" s="61"/>
      <c r="AO209" s="1535"/>
      <c r="AP209" s="61"/>
      <c r="CF209" s="1" t="s">
        <v>2623</v>
      </c>
      <c r="CG209" s="1" t="s">
        <v>2625</v>
      </c>
    </row>
    <row r="210" spans="1:85" ht="15" hidden="1" customHeight="1">
      <c r="A210" s="73"/>
      <c r="B210" s="174"/>
      <c r="C210" s="1434"/>
      <c r="D210" s="821"/>
      <c r="E210" s="948"/>
      <c r="F210" s="822"/>
      <c r="G210" s="948" t="s">
        <v>421</v>
      </c>
      <c r="H210" s="649"/>
      <c r="I210" s="649"/>
      <c r="J210" s="649"/>
      <c r="K210" s="649"/>
      <c r="L210" s="835"/>
      <c r="M210" s="961" t="s">
        <v>140</v>
      </c>
      <c r="N210" s="962"/>
      <c r="O210" s="963"/>
      <c r="P210" s="21" t="str">
        <f>MID($M$209,COLUMN()-15,1)</f>
        <v/>
      </c>
      <c r="Q210" s="21" t="str">
        <f t="shared" ref="Q210:AI210" si="71">MID($M$209,COLUMN()-15,1)</f>
        <v/>
      </c>
      <c r="R210" s="21" t="str">
        <f t="shared" si="71"/>
        <v/>
      </c>
      <c r="S210" s="21" t="str">
        <f t="shared" si="71"/>
        <v/>
      </c>
      <c r="T210" s="21" t="str">
        <f t="shared" si="71"/>
        <v/>
      </c>
      <c r="U210" s="21" t="str">
        <f t="shared" si="71"/>
        <v/>
      </c>
      <c r="V210" s="21" t="str">
        <f t="shared" si="71"/>
        <v/>
      </c>
      <c r="W210" s="21" t="str">
        <f t="shared" si="71"/>
        <v/>
      </c>
      <c r="X210" s="21" t="str">
        <f t="shared" si="71"/>
        <v/>
      </c>
      <c r="Y210" s="21" t="str">
        <f t="shared" si="71"/>
        <v/>
      </c>
      <c r="Z210" s="21" t="str">
        <f t="shared" si="71"/>
        <v/>
      </c>
      <c r="AA210" s="21" t="str">
        <f t="shared" si="71"/>
        <v/>
      </c>
      <c r="AB210" s="21" t="str">
        <f t="shared" si="71"/>
        <v/>
      </c>
      <c r="AC210" s="21" t="str">
        <f t="shared" si="71"/>
        <v/>
      </c>
      <c r="AD210" s="21" t="str">
        <f t="shared" si="71"/>
        <v/>
      </c>
      <c r="AE210" s="21" t="str">
        <f t="shared" si="71"/>
        <v/>
      </c>
      <c r="AF210" s="21" t="str">
        <f t="shared" si="71"/>
        <v/>
      </c>
      <c r="AG210" s="21" t="str">
        <f t="shared" si="71"/>
        <v/>
      </c>
      <c r="AH210" s="21" t="str">
        <f t="shared" si="71"/>
        <v/>
      </c>
      <c r="AI210" s="21" t="str">
        <f t="shared" si="71"/>
        <v/>
      </c>
      <c r="AJ210" s="744"/>
      <c r="AK210" s="859"/>
      <c r="AL210" s="859"/>
      <c r="AM210" s="860"/>
      <c r="AN210" s="61"/>
      <c r="AO210" s="1535"/>
      <c r="AP210" s="61"/>
      <c r="CF210" s="1" t="s">
        <v>2624</v>
      </c>
      <c r="CG210" s="1" t="s">
        <v>2626</v>
      </c>
    </row>
    <row r="211" spans="1:85" ht="15" customHeight="1">
      <c r="A211" s="59"/>
      <c r="B211" s="174"/>
      <c r="C211" s="1434"/>
      <c r="D211" s="821"/>
      <c r="E211" s="948"/>
      <c r="F211" s="822"/>
      <c r="G211" s="649"/>
      <c r="H211" s="649"/>
      <c r="I211" s="649"/>
      <c r="J211" s="649"/>
      <c r="K211" s="649"/>
      <c r="L211" s="835"/>
      <c r="M211" s="1005"/>
      <c r="N211" s="1006"/>
      <c r="O211" s="1006"/>
      <c r="P211" s="1006"/>
      <c r="Q211" s="1006"/>
      <c r="R211" s="1006"/>
      <c r="S211" s="1006"/>
      <c r="T211" s="1006"/>
      <c r="U211" s="1006"/>
      <c r="V211" s="1006"/>
      <c r="W211" s="1006"/>
      <c r="X211" s="1006"/>
      <c r="Y211" s="1006"/>
      <c r="Z211" s="1007"/>
      <c r="AA211" s="872" t="s">
        <v>609</v>
      </c>
      <c r="AB211" s="872"/>
      <c r="AC211" s="872"/>
      <c r="AD211" s="872"/>
      <c r="AE211" s="872"/>
      <c r="AF211" s="872"/>
      <c r="AG211" s="872"/>
      <c r="AH211" s="872"/>
      <c r="AI211" s="872"/>
      <c r="AJ211" s="872"/>
      <c r="AK211" s="872"/>
      <c r="AL211" s="872"/>
      <c r="AM211" s="873"/>
      <c r="AN211" s="61"/>
      <c r="AO211" s="1535"/>
      <c r="AP211" s="61"/>
      <c r="CF211" s="1" t="s">
        <v>2625</v>
      </c>
      <c r="CG211" s="1" t="s">
        <v>2627</v>
      </c>
    </row>
    <row r="212" spans="1:85" ht="15" hidden="1" customHeight="1">
      <c r="A212" s="73"/>
      <c r="B212" s="174"/>
      <c r="C212" s="1434"/>
      <c r="D212" s="821"/>
      <c r="E212" s="948"/>
      <c r="F212" s="822"/>
      <c r="G212" s="933"/>
      <c r="H212" s="933"/>
      <c r="I212" s="933"/>
      <c r="J212" s="933"/>
      <c r="K212" s="933"/>
      <c r="L212" s="934"/>
      <c r="M212" s="961" t="s">
        <v>140</v>
      </c>
      <c r="N212" s="962"/>
      <c r="O212" s="963"/>
      <c r="P212" s="21" t="str">
        <f>MID($M$211,COLUMN()-15,1)</f>
        <v/>
      </c>
      <c r="Q212" s="21" t="str">
        <f t="shared" ref="Q212:AI212" si="72">MID($M$211,COLUMN()-15,1)</f>
        <v/>
      </c>
      <c r="R212" s="21" t="str">
        <f t="shared" si="72"/>
        <v/>
      </c>
      <c r="S212" s="21" t="str">
        <f t="shared" si="72"/>
        <v/>
      </c>
      <c r="T212" s="21" t="str">
        <f t="shared" si="72"/>
        <v/>
      </c>
      <c r="U212" s="21" t="str">
        <f t="shared" si="72"/>
        <v/>
      </c>
      <c r="V212" s="21" t="str">
        <f t="shared" si="72"/>
        <v/>
      </c>
      <c r="W212" s="21" t="str">
        <f t="shared" si="72"/>
        <v/>
      </c>
      <c r="X212" s="21" t="str">
        <f t="shared" si="72"/>
        <v/>
      </c>
      <c r="Y212" s="21" t="str">
        <f t="shared" si="72"/>
        <v/>
      </c>
      <c r="Z212" s="21" t="str">
        <f t="shared" si="72"/>
        <v/>
      </c>
      <c r="AA212" s="21" t="str">
        <f t="shared" si="72"/>
        <v/>
      </c>
      <c r="AB212" s="21" t="str">
        <f t="shared" si="72"/>
        <v/>
      </c>
      <c r="AC212" s="21" t="str">
        <f t="shared" si="72"/>
        <v/>
      </c>
      <c r="AD212" s="21" t="str">
        <f t="shared" si="72"/>
        <v/>
      </c>
      <c r="AE212" s="21" t="str">
        <f t="shared" si="72"/>
        <v/>
      </c>
      <c r="AF212" s="21" t="str">
        <f t="shared" si="72"/>
        <v/>
      </c>
      <c r="AG212" s="21" t="str">
        <f t="shared" si="72"/>
        <v/>
      </c>
      <c r="AH212" s="21" t="str">
        <f t="shared" si="72"/>
        <v/>
      </c>
      <c r="AI212" s="21" t="str">
        <f t="shared" si="72"/>
        <v/>
      </c>
      <c r="AJ212" s="744"/>
      <c r="AK212" s="859"/>
      <c r="AL212" s="859"/>
      <c r="AM212" s="860"/>
      <c r="AN212" s="61"/>
      <c r="AO212" s="1535"/>
      <c r="AP212" s="61"/>
      <c r="CF212" s="1" t="s">
        <v>2626</v>
      </c>
      <c r="CG212" s="1" t="s">
        <v>2628</v>
      </c>
    </row>
    <row r="213" spans="1:85" ht="15" customHeight="1">
      <c r="A213" s="59"/>
      <c r="B213" s="174"/>
      <c r="C213" s="1434"/>
      <c r="D213" s="821"/>
      <c r="E213" s="948"/>
      <c r="F213" s="822"/>
      <c r="G213" s="819" t="s">
        <v>66</v>
      </c>
      <c r="H213" s="819"/>
      <c r="I213" s="819"/>
      <c r="J213" s="819"/>
      <c r="K213" s="819"/>
      <c r="L213" s="820"/>
      <c r="M213" s="855" t="s">
        <v>774</v>
      </c>
      <c r="N213" s="856"/>
      <c r="O213" s="856"/>
      <c r="P213" s="874"/>
      <c r="Q213" s="875"/>
      <c r="R213" s="108" t="s">
        <v>146</v>
      </c>
      <c r="S213" s="874"/>
      <c r="T213" s="875"/>
      <c r="U213" s="107" t="s">
        <v>147</v>
      </c>
      <c r="V213" s="874"/>
      <c r="W213" s="875"/>
      <c r="X213" s="107" t="s">
        <v>148</v>
      </c>
      <c r="Y213" s="817"/>
      <c r="Z213" s="817"/>
      <c r="AA213" s="817"/>
      <c r="AB213" s="817"/>
      <c r="AC213" s="817"/>
      <c r="AD213" s="817"/>
      <c r="AE213" s="817"/>
      <c r="AF213" s="817"/>
      <c r="AG213" s="817"/>
      <c r="AH213" s="817"/>
      <c r="AI213" s="817"/>
      <c r="AJ213" s="817"/>
      <c r="AK213" s="817"/>
      <c r="AL213" s="817"/>
      <c r="AM213" s="818"/>
      <c r="AN213" s="61"/>
      <c r="AO213" s="1535"/>
      <c r="AP213" s="61"/>
      <c r="AR213" s="68"/>
      <c r="AS213" s="68"/>
      <c r="AT213" s="68"/>
      <c r="AU213" s="68"/>
      <c r="AV213" s="68"/>
      <c r="AW213" s="68"/>
      <c r="AX213" s="68"/>
      <c r="AY213" s="68"/>
      <c r="AZ213" s="68"/>
      <c r="BA213" s="68"/>
      <c r="BB213" s="68"/>
      <c r="BC213" s="68"/>
      <c r="BD213" s="68"/>
      <c r="BE213" s="68"/>
      <c r="BF213" s="68"/>
      <c r="BG213" s="68"/>
      <c r="BH213" s="68"/>
      <c r="BI213" s="68"/>
      <c r="BL213" s="7" t="str">
        <f>IF(M213="選択▼","",M213&amp;P213&amp;R213&amp;S213&amp;U213&amp;V213&amp;X213)</f>
        <v/>
      </c>
      <c r="BM213" s="35" t="str">
        <f>MID(P213,COLUMN()-64,1)</f>
        <v/>
      </c>
      <c r="BN213" s="35" t="str">
        <f>MID(P213,COLUMN()-64,1)</f>
        <v/>
      </c>
      <c r="BO213" s="35" t="str">
        <f>MID(S213,COLUMN()-66,1)</f>
        <v/>
      </c>
      <c r="BP213" s="35" t="str">
        <f>MID(S213,COLUMN()-66,1)</f>
        <v/>
      </c>
      <c r="BQ213" s="35" t="str">
        <f>MID(V213,COLUMN()-68,1)</f>
        <v/>
      </c>
      <c r="BR213" s="35" t="str">
        <f>MID(V213,COLUMN()-68,1)</f>
        <v/>
      </c>
      <c r="BS213" s="42" t="str">
        <f>IF(★法人その他入力!M213="平成","H",IF(★法人その他入力!M213="昭和","S",IF(★法人その他入力!M213="大正","T",IF(★法人その他入力!M213="明治","M",""))))</f>
        <v/>
      </c>
      <c r="CF213" s="1" t="s">
        <v>2627</v>
      </c>
      <c r="CG213" s="1" t="s">
        <v>2629</v>
      </c>
    </row>
    <row r="214" spans="1:85" ht="15" customHeight="1">
      <c r="A214" s="59"/>
      <c r="B214" s="174"/>
      <c r="C214" s="1434"/>
      <c r="D214" s="821"/>
      <c r="E214" s="948"/>
      <c r="F214" s="822"/>
      <c r="G214" s="819" t="s">
        <v>412</v>
      </c>
      <c r="H214" s="819"/>
      <c r="I214" s="819"/>
      <c r="J214" s="819"/>
      <c r="K214" s="819"/>
      <c r="L214" s="820"/>
      <c r="M214" s="878"/>
      <c r="N214" s="879"/>
      <c r="O214" s="879"/>
      <c r="P214" s="880"/>
      <c r="Q214" s="1018" t="s">
        <v>413</v>
      </c>
      <c r="R214" s="876"/>
      <c r="S214" s="881" t="s">
        <v>415</v>
      </c>
      <c r="T214" s="881"/>
      <c r="U214" s="881"/>
      <c r="V214" s="881"/>
      <c r="W214" s="878"/>
      <c r="X214" s="879"/>
      <c r="Y214" s="879"/>
      <c r="Z214" s="879"/>
      <c r="AA214" s="880"/>
      <c r="AB214" s="876" t="s">
        <v>414</v>
      </c>
      <c r="AC214" s="876"/>
      <c r="AD214" s="881" t="s">
        <v>416</v>
      </c>
      <c r="AE214" s="881"/>
      <c r="AF214" s="1003"/>
      <c r="AG214" s="1004"/>
      <c r="AH214" s="1008"/>
      <c r="AI214" s="876" t="s">
        <v>417</v>
      </c>
      <c r="AJ214" s="876"/>
      <c r="AK214" s="876"/>
      <c r="AL214" s="876"/>
      <c r="AM214" s="877"/>
      <c r="AN214" s="61"/>
      <c r="AO214" s="1535"/>
      <c r="AP214" s="61"/>
      <c r="CF214" s="1" t="s">
        <v>2628</v>
      </c>
      <c r="CG214" s="1" t="s">
        <v>2630</v>
      </c>
    </row>
    <row r="215" spans="1:85" ht="15" customHeight="1">
      <c r="A215" s="59"/>
      <c r="B215" s="174"/>
      <c r="C215" s="1434"/>
      <c r="D215" s="821"/>
      <c r="E215" s="948"/>
      <c r="F215" s="822"/>
      <c r="G215" s="604" t="s">
        <v>696</v>
      </c>
      <c r="H215" s="604"/>
      <c r="I215" s="604"/>
      <c r="J215" s="604"/>
      <c r="K215" s="604"/>
      <c r="L215" s="605"/>
      <c r="M215" s="855" t="s">
        <v>381</v>
      </c>
      <c r="N215" s="856"/>
      <c r="O215" s="856"/>
      <c r="P215" s="856"/>
      <c r="Q215" s="856"/>
      <c r="R215" s="882"/>
      <c r="S215" s="112"/>
      <c r="T215" s="922" t="s">
        <v>909</v>
      </c>
      <c r="U215" s="1104"/>
      <c r="V215" s="1104"/>
      <c r="W215" s="1104"/>
      <c r="X215" s="1104"/>
      <c r="Y215" s="1104"/>
      <c r="Z215" s="1104"/>
      <c r="AA215" s="1105"/>
      <c r="AB215" s="816"/>
      <c r="AC215" s="817"/>
      <c r="AD215" s="817"/>
      <c r="AE215" s="817"/>
      <c r="AF215" s="817"/>
      <c r="AG215" s="817"/>
      <c r="AH215" s="817"/>
      <c r="AI215" s="817"/>
      <c r="AJ215" s="817"/>
      <c r="AK215" s="817"/>
      <c r="AL215" s="817"/>
      <c r="AM215" s="818"/>
      <c r="AN215" s="61"/>
      <c r="AO215" s="1535"/>
      <c r="AP215" s="61"/>
      <c r="BL215" s="7" t="str">
        <f>IF(T215="市区町村を選択　▼","",LEFT(T215,6))</f>
        <v/>
      </c>
      <c r="CF215" s="1" t="s">
        <v>2629</v>
      </c>
      <c r="CG215" s="1" t="s">
        <v>2631</v>
      </c>
    </row>
    <row r="216" spans="1:85" ht="15" hidden="1" customHeight="1">
      <c r="A216" s="73"/>
      <c r="B216" s="174"/>
      <c r="C216" s="1434"/>
      <c r="D216" s="821"/>
      <c r="E216" s="948"/>
      <c r="F216" s="822"/>
      <c r="G216" s="948"/>
      <c r="H216" s="948"/>
      <c r="I216" s="948"/>
      <c r="J216" s="948"/>
      <c r="K216" s="948"/>
      <c r="L216" s="822"/>
      <c r="M216" s="961" t="s">
        <v>140</v>
      </c>
      <c r="N216" s="962"/>
      <c r="O216" s="963"/>
      <c r="P216" s="22" t="str">
        <f>MID($BL$215,COLUMN()-15,1)</f>
        <v/>
      </c>
      <c r="Q216" s="22" t="str">
        <f t="shared" ref="Q216:U216" si="73">MID($BL$215,COLUMN()-15,1)</f>
        <v/>
      </c>
      <c r="R216" s="22" t="str">
        <f t="shared" si="73"/>
        <v/>
      </c>
      <c r="S216" s="22" t="str">
        <f t="shared" si="73"/>
        <v/>
      </c>
      <c r="T216" s="22" t="str">
        <f t="shared" si="73"/>
        <v/>
      </c>
      <c r="U216" s="22" t="str">
        <f t="shared" si="73"/>
        <v/>
      </c>
      <c r="V216" s="744"/>
      <c r="W216" s="745"/>
      <c r="X216" s="745"/>
      <c r="Y216" s="745"/>
      <c r="Z216" s="745"/>
      <c r="AA216" s="745"/>
      <c r="AB216" s="745"/>
      <c r="AC216" s="745"/>
      <c r="AD216" s="745"/>
      <c r="AE216" s="745"/>
      <c r="AF216" s="745"/>
      <c r="AG216" s="745"/>
      <c r="AH216" s="745"/>
      <c r="AI216" s="745"/>
      <c r="AJ216" s="745"/>
      <c r="AK216" s="745"/>
      <c r="AL216" s="745"/>
      <c r="AM216" s="746"/>
      <c r="AN216" s="61"/>
      <c r="AO216" s="1535"/>
      <c r="AP216" s="61"/>
      <c r="BL216" s="7" t="str">
        <f>IF(T215="市区町村を選択 ▼","",MID(T215,8,10))</f>
        <v>　▼</v>
      </c>
      <c r="CF216" s="1" t="s">
        <v>2630</v>
      </c>
      <c r="CG216" s="1" t="s">
        <v>2632</v>
      </c>
    </row>
    <row r="217" spans="1:85" ht="15" customHeight="1">
      <c r="A217" s="59"/>
      <c r="B217" s="174"/>
      <c r="C217" s="1434"/>
      <c r="D217" s="821"/>
      <c r="E217" s="948"/>
      <c r="F217" s="822"/>
      <c r="G217" s="607"/>
      <c r="H217" s="607"/>
      <c r="I217" s="607"/>
      <c r="J217" s="607"/>
      <c r="K217" s="607"/>
      <c r="L217" s="608"/>
      <c r="M217" s="965" t="str">
        <f>IF(T215="市区町村を選択　▼","",BL216)</f>
        <v/>
      </c>
      <c r="N217" s="966"/>
      <c r="O217" s="966"/>
      <c r="P217" s="966"/>
      <c r="Q217" s="966"/>
      <c r="R217" s="966"/>
      <c r="S217" s="966"/>
      <c r="T217" s="966"/>
      <c r="U217" s="966"/>
      <c r="V217" s="966"/>
      <c r="W217" s="966"/>
      <c r="X217" s="966"/>
      <c r="Y217" s="966"/>
      <c r="Z217" s="966"/>
      <c r="AA217" s="967"/>
      <c r="AB217" s="941" t="s">
        <v>695</v>
      </c>
      <c r="AC217" s="941"/>
      <c r="AD217" s="941"/>
      <c r="AE217" s="941"/>
      <c r="AF217" s="941"/>
      <c r="AG217" s="941"/>
      <c r="AH217" s="941"/>
      <c r="AI217" s="941"/>
      <c r="AJ217" s="941"/>
      <c r="AK217" s="941"/>
      <c r="AL217" s="941"/>
      <c r="AM217" s="942"/>
      <c r="AN217" s="61"/>
      <c r="AO217" s="1535"/>
      <c r="AP217" s="61"/>
      <c r="BL217" s="34"/>
      <c r="CF217" s="1" t="s">
        <v>2631</v>
      </c>
      <c r="CG217" s="1" t="s">
        <v>2633</v>
      </c>
    </row>
    <row r="218" spans="1:85" ht="15" customHeight="1">
      <c r="A218" s="59"/>
      <c r="B218" s="174"/>
      <c r="C218" s="1434"/>
      <c r="D218" s="821"/>
      <c r="E218" s="948"/>
      <c r="F218" s="822"/>
      <c r="G218" s="930" t="s">
        <v>903</v>
      </c>
      <c r="H218" s="930"/>
      <c r="I218" s="930"/>
      <c r="J218" s="930"/>
      <c r="K218" s="930"/>
      <c r="L218" s="931"/>
      <c r="M218" s="1005"/>
      <c r="N218" s="1006"/>
      <c r="O218" s="1006"/>
      <c r="P218" s="1006"/>
      <c r="Q218" s="1006"/>
      <c r="R218" s="1006"/>
      <c r="S218" s="1006"/>
      <c r="T218" s="1006"/>
      <c r="U218" s="1006"/>
      <c r="V218" s="1006"/>
      <c r="W218" s="1006"/>
      <c r="X218" s="1006"/>
      <c r="Y218" s="1006"/>
      <c r="Z218" s="1006"/>
      <c r="AA218" s="1006"/>
      <c r="AB218" s="1006"/>
      <c r="AC218" s="1006"/>
      <c r="AD218" s="1006"/>
      <c r="AE218" s="1006"/>
      <c r="AF218" s="1006"/>
      <c r="AG218" s="1006"/>
      <c r="AH218" s="1006"/>
      <c r="AI218" s="1007"/>
      <c r="AJ218" s="1224" t="s">
        <v>139</v>
      </c>
      <c r="AK218" s="1225"/>
      <c r="AL218" s="1225"/>
      <c r="AM218" s="1226"/>
      <c r="AN218" s="61"/>
      <c r="AO218" s="1535"/>
      <c r="AP218" s="61"/>
      <c r="CF218" s="1" t="s">
        <v>2632</v>
      </c>
      <c r="CG218" s="1" t="s">
        <v>2634</v>
      </c>
    </row>
    <row r="219" spans="1:85" ht="15" hidden="1" customHeight="1">
      <c r="A219" s="73"/>
      <c r="B219" s="174"/>
      <c r="C219" s="1434"/>
      <c r="D219" s="821"/>
      <c r="E219" s="948"/>
      <c r="F219" s="822"/>
      <c r="G219" s="649"/>
      <c r="H219" s="649"/>
      <c r="I219" s="649"/>
      <c r="J219" s="649"/>
      <c r="K219" s="649"/>
      <c r="L219" s="835"/>
      <c r="M219" s="916" t="s">
        <v>140</v>
      </c>
      <c r="N219" s="917"/>
      <c r="O219" s="918"/>
      <c r="P219" s="22" t="str">
        <f>MID($M$218,COLUMN()-15,1)</f>
        <v/>
      </c>
      <c r="Q219" s="22" t="str">
        <f t="shared" ref="Q219:AI219" si="74">MID($M$218,COLUMN()-15,1)</f>
        <v/>
      </c>
      <c r="R219" s="22" t="str">
        <f t="shared" si="74"/>
        <v/>
      </c>
      <c r="S219" s="22" t="str">
        <f t="shared" si="74"/>
        <v/>
      </c>
      <c r="T219" s="22" t="str">
        <f t="shared" si="74"/>
        <v/>
      </c>
      <c r="U219" s="22" t="str">
        <f t="shared" si="74"/>
        <v/>
      </c>
      <c r="V219" s="22" t="str">
        <f t="shared" si="74"/>
        <v/>
      </c>
      <c r="W219" s="22" t="str">
        <f t="shared" si="74"/>
        <v/>
      </c>
      <c r="X219" s="22" t="str">
        <f t="shared" si="74"/>
        <v/>
      </c>
      <c r="Y219" s="22" t="str">
        <f t="shared" si="74"/>
        <v/>
      </c>
      <c r="Z219" s="22" t="str">
        <f t="shared" si="74"/>
        <v/>
      </c>
      <c r="AA219" s="22" t="str">
        <f t="shared" si="74"/>
        <v/>
      </c>
      <c r="AB219" s="22" t="str">
        <f t="shared" si="74"/>
        <v/>
      </c>
      <c r="AC219" s="22" t="str">
        <f t="shared" si="74"/>
        <v/>
      </c>
      <c r="AD219" s="22" t="str">
        <f t="shared" si="74"/>
        <v/>
      </c>
      <c r="AE219" s="22" t="str">
        <f t="shared" si="74"/>
        <v/>
      </c>
      <c r="AF219" s="22" t="str">
        <f t="shared" si="74"/>
        <v/>
      </c>
      <c r="AG219" s="22" t="str">
        <f t="shared" si="74"/>
        <v/>
      </c>
      <c r="AH219" s="22" t="str">
        <f t="shared" si="74"/>
        <v/>
      </c>
      <c r="AI219" s="22" t="str">
        <f t="shared" si="74"/>
        <v/>
      </c>
      <c r="AJ219" s="923"/>
      <c r="AK219" s="924"/>
      <c r="AL219" s="924"/>
      <c r="AM219" s="925"/>
      <c r="AN219" s="61"/>
      <c r="AO219" s="1535"/>
      <c r="AP219" s="61"/>
      <c r="CF219" s="1" t="s">
        <v>2633</v>
      </c>
      <c r="CG219" s="1" t="s">
        <v>2635</v>
      </c>
    </row>
    <row r="220" spans="1:85" ht="15" hidden="1" customHeight="1">
      <c r="A220" s="73"/>
      <c r="B220" s="174"/>
      <c r="C220" s="1435"/>
      <c r="D220" s="606"/>
      <c r="E220" s="607"/>
      <c r="F220" s="608"/>
      <c r="G220" s="933"/>
      <c r="H220" s="933"/>
      <c r="I220" s="933"/>
      <c r="J220" s="933"/>
      <c r="K220" s="933"/>
      <c r="L220" s="934"/>
      <c r="M220" s="919"/>
      <c r="N220" s="920"/>
      <c r="O220" s="921"/>
      <c r="P220" s="22" t="str">
        <f>MID($M$218,COLUMN()-15+20,1)</f>
        <v/>
      </c>
      <c r="Q220" s="22" t="str">
        <f t="shared" ref="Q220:AI220" si="75">MID($M$218,COLUMN()-15+20,1)</f>
        <v/>
      </c>
      <c r="R220" s="22" t="str">
        <f t="shared" si="75"/>
        <v/>
      </c>
      <c r="S220" s="22" t="str">
        <f t="shared" si="75"/>
        <v/>
      </c>
      <c r="T220" s="22" t="str">
        <f t="shared" si="75"/>
        <v/>
      </c>
      <c r="U220" s="22" t="str">
        <f t="shared" si="75"/>
        <v/>
      </c>
      <c r="V220" s="22" t="str">
        <f t="shared" si="75"/>
        <v/>
      </c>
      <c r="W220" s="22" t="str">
        <f t="shared" si="75"/>
        <v/>
      </c>
      <c r="X220" s="22" t="str">
        <f t="shared" si="75"/>
        <v/>
      </c>
      <c r="Y220" s="22" t="str">
        <f t="shared" si="75"/>
        <v/>
      </c>
      <c r="Z220" s="22" t="str">
        <f t="shared" si="75"/>
        <v/>
      </c>
      <c r="AA220" s="22" t="str">
        <f t="shared" si="75"/>
        <v/>
      </c>
      <c r="AB220" s="22" t="str">
        <f t="shared" si="75"/>
        <v/>
      </c>
      <c r="AC220" s="22" t="str">
        <f t="shared" si="75"/>
        <v/>
      </c>
      <c r="AD220" s="22" t="str">
        <f t="shared" si="75"/>
        <v/>
      </c>
      <c r="AE220" s="22" t="str">
        <f t="shared" si="75"/>
        <v/>
      </c>
      <c r="AF220" s="22" t="str">
        <f t="shared" si="75"/>
        <v/>
      </c>
      <c r="AG220" s="22" t="str">
        <f t="shared" si="75"/>
        <v/>
      </c>
      <c r="AH220" s="22" t="str">
        <f t="shared" si="75"/>
        <v/>
      </c>
      <c r="AI220" s="22" t="str">
        <f t="shared" si="75"/>
        <v/>
      </c>
      <c r="AJ220" s="926"/>
      <c r="AK220" s="927"/>
      <c r="AL220" s="927"/>
      <c r="AM220" s="928"/>
      <c r="AN220" s="61"/>
      <c r="AO220" s="1535"/>
      <c r="AP220" s="61"/>
      <c r="CF220" s="1" t="s">
        <v>2634</v>
      </c>
      <c r="CG220" s="1" t="s">
        <v>2636</v>
      </c>
    </row>
    <row r="221" spans="1:85" ht="15" customHeight="1" thickBot="1">
      <c r="A221" s="59"/>
      <c r="B221" s="175"/>
      <c r="C221" s="195"/>
      <c r="D221" s="196"/>
      <c r="E221" s="196"/>
      <c r="F221" s="196"/>
      <c r="G221" s="196"/>
      <c r="H221" s="196"/>
      <c r="I221" s="196"/>
      <c r="J221" s="196"/>
      <c r="K221" s="196"/>
      <c r="L221" s="196"/>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76"/>
      <c r="AI221" s="1537" t="s">
        <v>1966</v>
      </c>
      <c r="AJ221" s="1537"/>
      <c r="AK221" s="1537"/>
      <c r="AL221" s="1537"/>
      <c r="AM221" s="1537"/>
      <c r="AN221" s="176"/>
      <c r="AO221" s="1536"/>
      <c r="AP221" s="61"/>
      <c r="CF221" s="1" t="s">
        <v>2635</v>
      </c>
      <c r="CG221" s="1" t="s">
        <v>2637</v>
      </c>
    </row>
    <row r="222" spans="1:85" ht="15" customHeight="1" thickTop="1" thickBot="1">
      <c r="A222" s="59"/>
      <c r="B222" s="1471"/>
      <c r="C222" s="1471"/>
      <c r="D222" s="1471"/>
      <c r="E222" s="1471"/>
      <c r="F222" s="1471"/>
      <c r="G222" s="59"/>
      <c r="H222" s="59"/>
      <c r="I222" s="59"/>
      <c r="J222" s="59"/>
      <c r="K222" s="59"/>
      <c r="L222" s="59"/>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CF222" s="1" t="s">
        <v>2636</v>
      </c>
      <c r="CG222" s="1" t="s">
        <v>2638</v>
      </c>
    </row>
    <row r="223" spans="1:85" ht="15" customHeight="1" thickTop="1">
      <c r="A223" s="59"/>
      <c r="B223" s="165"/>
      <c r="C223" s="334"/>
      <c r="D223" s="167"/>
      <c r="E223" s="167"/>
      <c r="F223" s="167"/>
      <c r="G223" s="167"/>
      <c r="H223" s="167"/>
      <c r="I223" s="167"/>
      <c r="J223" s="167"/>
      <c r="K223" s="167"/>
      <c r="L223" s="167"/>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88"/>
      <c r="AP223" s="61"/>
      <c r="CF223" s="1" t="s">
        <v>2637</v>
      </c>
      <c r="CG223" s="1" t="s">
        <v>2639</v>
      </c>
    </row>
    <row r="224" spans="1:85" ht="15" hidden="1" customHeight="1" thickTop="1">
      <c r="A224" s="340"/>
      <c r="B224" s="168"/>
      <c r="D224" s="1348" t="s">
        <v>922</v>
      </c>
      <c r="E224" s="1349"/>
      <c r="F224" s="1349"/>
      <c r="G224" s="1356" t="s">
        <v>923</v>
      </c>
      <c r="H224" s="1356"/>
      <c r="I224" s="1356"/>
      <c r="J224" s="1356"/>
      <c r="K224" s="1356"/>
      <c r="L224" s="1356"/>
      <c r="M224" s="1356"/>
      <c r="N224" s="1356"/>
      <c r="O224" s="1356"/>
      <c r="P224" s="1356"/>
      <c r="Q224" s="1356"/>
      <c r="R224" s="199" t="s">
        <v>925</v>
      </c>
      <c r="S224" s="1356" t="s">
        <v>927</v>
      </c>
      <c r="T224" s="1356"/>
      <c r="U224" s="1356"/>
      <c r="V224" s="1356"/>
      <c r="W224" s="1356"/>
      <c r="X224" s="1356"/>
      <c r="Y224" s="1356"/>
      <c r="Z224" s="1356"/>
      <c r="AA224" s="1356"/>
      <c r="AB224" s="1356"/>
      <c r="AC224" s="1356"/>
      <c r="AD224" s="1356"/>
      <c r="AE224" s="1356"/>
      <c r="AF224" s="1356"/>
      <c r="AG224" s="1356"/>
      <c r="AH224" s="1356"/>
      <c r="AI224" s="1356"/>
      <c r="AJ224" s="1356"/>
      <c r="AK224" s="1356"/>
      <c r="AL224" s="1356"/>
      <c r="AM224" s="1358"/>
      <c r="AN224" s="61"/>
      <c r="AO224" s="189"/>
      <c r="AP224" s="61"/>
      <c r="CF224" s="1" t="s">
        <v>2638</v>
      </c>
      <c r="CG224" s="1" t="s">
        <v>2640</v>
      </c>
    </row>
    <row r="225" spans="1:85" ht="15" hidden="1" customHeight="1">
      <c r="A225" s="340"/>
      <c r="B225" s="168"/>
      <c r="C225" s="337"/>
      <c r="D225" s="1350"/>
      <c r="E225" s="1351"/>
      <c r="F225" s="1351"/>
      <c r="G225" s="1357" t="s">
        <v>924</v>
      </c>
      <c r="H225" s="1357"/>
      <c r="I225" s="1357"/>
      <c r="J225" s="1357"/>
      <c r="K225" s="1357"/>
      <c r="L225" s="1357"/>
      <c r="M225" s="1357"/>
      <c r="N225" s="1357"/>
      <c r="O225" s="1357"/>
      <c r="P225" s="1357"/>
      <c r="Q225" s="1357"/>
      <c r="R225" s="194" t="s">
        <v>926</v>
      </c>
      <c r="S225" s="1357" t="s">
        <v>928</v>
      </c>
      <c r="T225" s="1357"/>
      <c r="U225" s="1357"/>
      <c r="V225" s="1357"/>
      <c r="W225" s="1357"/>
      <c r="X225" s="1357"/>
      <c r="Y225" s="1357"/>
      <c r="Z225" s="1357"/>
      <c r="AA225" s="1357"/>
      <c r="AB225" s="1357"/>
      <c r="AC225" s="1357"/>
      <c r="AD225" s="1357"/>
      <c r="AE225" s="1357"/>
      <c r="AF225" s="1357"/>
      <c r="AG225" s="1357"/>
      <c r="AH225" s="1357"/>
      <c r="AI225" s="1357"/>
      <c r="AJ225" s="1357"/>
      <c r="AK225" s="1357"/>
      <c r="AL225" s="1357"/>
      <c r="AM225" s="1359"/>
      <c r="AN225" s="61"/>
      <c r="AO225" s="189"/>
      <c r="AP225" s="61"/>
      <c r="CF225" s="1" t="s">
        <v>2639</v>
      </c>
      <c r="CG225" s="1" t="s">
        <v>2641</v>
      </c>
    </row>
    <row r="226" spans="1:85" ht="15" hidden="1" customHeight="1">
      <c r="A226" s="340"/>
      <c r="B226" s="168"/>
      <c r="C226" s="337"/>
      <c r="D226" s="1350"/>
      <c r="E226" s="1351"/>
      <c r="F226" s="1352"/>
      <c r="G226" s="929" t="s">
        <v>383</v>
      </c>
      <c r="H226" s="930"/>
      <c r="I226" s="930"/>
      <c r="J226" s="930"/>
      <c r="K226" s="930"/>
      <c r="L226" s="931"/>
      <c r="M226" s="1005"/>
      <c r="N226" s="1006"/>
      <c r="O226" s="1006"/>
      <c r="P226" s="1006"/>
      <c r="Q226" s="1006"/>
      <c r="R226" s="1006"/>
      <c r="S226" s="1006"/>
      <c r="T226" s="1007"/>
      <c r="U226" s="872" t="s">
        <v>610</v>
      </c>
      <c r="V226" s="872"/>
      <c r="W226" s="872"/>
      <c r="X226" s="872"/>
      <c r="Y226" s="872"/>
      <c r="Z226" s="872"/>
      <c r="AA226" s="872"/>
      <c r="AB226" s="872"/>
      <c r="AC226" s="872"/>
      <c r="AD226" s="872"/>
      <c r="AE226" s="872"/>
      <c r="AF226" s="872"/>
      <c r="AG226" s="872"/>
      <c r="AH226" s="872"/>
      <c r="AI226" s="872"/>
      <c r="AJ226" s="872"/>
      <c r="AK226" s="872"/>
      <c r="AL226" s="872"/>
      <c r="AM226" s="1360"/>
      <c r="AN226" s="61"/>
      <c r="AO226" s="189"/>
      <c r="AP226" s="61"/>
      <c r="CF226" s="1" t="s">
        <v>2640</v>
      </c>
      <c r="CG226" s="1" t="s">
        <v>2642</v>
      </c>
    </row>
    <row r="227" spans="1:85" ht="15" hidden="1" customHeight="1">
      <c r="A227" s="340"/>
      <c r="B227" s="168"/>
      <c r="C227" s="337"/>
      <c r="D227" s="1350"/>
      <c r="E227" s="1351"/>
      <c r="F227" s="1352"/>
      <c r="G227" s="932"/>
      <c r="H227" s="933"/>
      <c r="I227" s="933"/>
      <c r="J227" s="933"/>
      <c r="K227" s="933"/>
      <c r="L227" s="934"/>
      <c r="M227" s="961" t="s">
        <v>140</v>
      </c>
      <c r="N227" s="962"/>
      <c r="O227" s="963"/>
      <c r="P227" s="21" t="str">
        <f>MID($M$226,COLUMN()-15,1)</f>
        <v/>
      </c>
      <c r="Q227" s="21" t="str">
        <f t="shared" ref="Q227:Y227" si="76">MID($M$226,COLUMN()-15,1)</f>
        <v/>
      </c>
      <c r="R227" s="21" t="str">
        <f t="shared" si="76"/>
        <v/>
      </c>
      <c r="S227" s="21" t="str">
        <f t="shared" si="76"/>
        <v/>
      </c>
      <c r="T227" s="21" t="str">
        <f t="shared" si="76"/>
        <v/>
      </c>
      <c r="U227" s="21" t="str">
        <f t="shared" si="76"/>
        <v/>
      </c>
      <c r="V227" s="21" t="str">
        <f t="shared" si="76"/>
        <v/>
      </c>
      <c r="W227" s="21" t="str">
        <f t="shared" si="76"/>
        <v/>
      </c>
      <c r="X227" s="21" t="str">
        <f t="shared" si="76"/>
        <v/>
      </c>
      <c r="Y227" s="21" t="str">
        <f t="shared" si="76"/>
        <v/>
      </c>
      <c r="Z227" s="816"/>
      <c r="AA227" s="817"/>
      <c r="AB227" s="817"/>
      <c r="AC227" s="817"/>
      <c r="AD227" s="817"/>
      <c r="AE227" s="817"/>
      <c r="AF227" s="817"/>
      <c r="AG227" s="817"/>
      <c r="AH227" s="817"/>
      <c r="AI227" s="817"/>
      <c r="AJ227" s="817"/>
      <c r="AK227" s="817"/>
      <c r="AL227" s="817"/>
      <c r="AM227" s="1361"/>
      <c r="AN227" s="61"/>
      <c r="AO227" s="189"/>
      <c r="AP227" s="61"/>
      <c r="CF227" s="1" t="s">
        <v>2641</v>
      </c>
      <c r="CG227" s="1" t="s">
        <v>2643</v>
      </c>
    </row>
    <row r="228" spans="1:85" ht="15" hidden="1" customHeight="1">
      <c r="A228" s="340"/>
      <c r="B228" s="168"/>
      <c r="C228" s="337"/>
      <c r="D228" s="1350"/>
      <c r="E228" s="1351"/>
      <c r="F228" s="1352"/>
      <c r="G228" s="819" t="s">
        <v>66</v>
      </c>
      <c r="H228" s="819"/>
      <c r="I228" s="819"/>
      <c r="J228" s="819"/>
      <c r="K228" s="819"/>
      <c r="L228" s="820"/>
      <c r="M228" s="855"/>
      <c r="N228" s="856"/>
      <c r="O228" s="856"/>
      <c r="P228" s="874"/>
      <c r="Q228" s="875"/>
      <c r="R228" s="108" t="s">
        <v>146</v>
      </c>
      <c r="S228" s="874"/>
      <c r="T228" s="875"/>
      <c r="U228" s="107" t="s">
        <v>147</v>
      </c>
      <c r="V228" s="874"/>
      <c r="W228" s="875"/>
      <c r="X228" s="107" t="s">
        <v>148</v>
      </c>
      <c r="Y228" s="817"/>
      <c r="Z228" s="817"/>
      <c r="AA228" s="817"/>
      <c r="AB228" s="817"/>
      <c r="AC228" s="817"/>
      <c r="AD228" s="817"/>
      <c r="AE228" s="817"/>
      <c r="AF228" s="817"/>
      <c r="AG228" s="817"/>
      <c r="AH228" s="817"/>
      <c r="AI228" s="817"/>
      <c r="AJ228" s="817"/>
      <c r="AK228" s="817"/>
      <c r="AL228" s="817"/>
      <c r="AM228" s="1361"/>
      <c r="AN228" s="61"/>
      <c r="AO228" s="189"/>
      <c r="AP228" s="61"/>
      <c r="AR228" s="68"/>
      <c r="AS228" s="68"/>
      <c r="AT228" s="68"/>
      <c r="AU228" s="68"/>
      <c r="AV228" s="68"/>
      <c r="AW228" s="68"/>
      <c r="AX228" s="68"/>
      <c r="AY228" s="68"/>
      <c r="AZ228" s="68"/>
      <c r="BA228" s="68"/>
      <c r="BB228" s="68"/>
      <c r="BC228" s="68"/>
      <c r="BD228" s="68"/>
      <c r="BE228" s="68"/>
      <c r="BF228" s="68"/>
      <c r="BG228" s="68"/>
      <c r="BH228" s="68"/>
      <c r="BI228" s="68"/>
      <c r="BL228" s="7" t="str">
        <f>IF(M228="選択▼","",M228&amp;P228&amp;R228&amp;S228&amp;U228&amp;V228&amp;X228)</f>
        <v>年月日</v>
      </c>
      <c r="BM228" s="35" t="str">
        <f>MID(P228,COLUMN()-64,1)</f>
        <v/>
      </c>
      <c r="BN228" s="35" t="str">
        <f>MID(P228,COLUMN()-64,1)</f>
        <v/>
      </c>
      <c r="BO228" s="35" t="str">
        <f>MID(S228,COLUMN()-66,1)</f>
        <v/>
      </c>
      <c r="BP228" s="35" t="str">
        <f>MID(S228,COLUMN()-66,1)</f>
        <v/>
      </c>
      <c r="BQ228" s="35" t="str">
        <f>MID(V228,COLUMN()-68,1)</f>
        <v/>
      </c>
      <c r="BR228" s="35" t="str">
        <f>MID(V228,COLUMN()-68,1)</f>
        <v/>
      </c>
      <c r="BS228" s="42" t="str">
        <f>IF(★法人その他入力!M228="平成","H",IF(★法人その他入力!M228="昭和","S",IF(★法人その他入力!M228="大正","T",IF(★法人その他入力!M228="明治","M",""))))</f>
        <v/>
      </c>
      <c r="CF228" s="1" t="s">
        <v>2642</v>
      </c>
      <c r="CG228" s="1" t="s">
        <v>2644</v>
      </c>
    </row>
    <row r="229" spans="1:85" ht="15" hidden="1" customHeight="1">
      <c r="A229" s="340"/>
      <c r="B229" s="168"/>
      <c r="C229" s="337"/>
      <c r="D229" s="1350"/>
      <c r="E229" s="1351"/>
      <c r="F229" s="1352"/>
      <c r="G229" s="819" t="s">
        <v>446</v>
      </c>
      <c r="H229" s="819"/>
      <c r="I229" s="819"/>
      <c r="J229" s="819"/>
      <c r="K229" s="819"/>
      <c r="L229" s="820"/>
      <c r="M229" s="855"/>
      <c r="N229" s="856"/>
      <c r="O229" s="856"/>
      <c r="P229" s="882"/>
      <c r="Q229" s="1323"/>
      <c r="R229" s="1323"/>
      <c r="S229" s="1323"/>
      <c r="T229" s="1323"/>
      <c r="U229" s="1323"/>
      <c r="V229" s="1323"/>
      <c r="W229" s="1323"/>
      <c r="X229" s="1323"/>
      <c r="Y229" s="1323"/>
      <c r="Z229" s="1323"/>
      <c r="AA229" s="1323"/>
      <c r="AB229" s="1323"/>
      <c r="AC229" s="1323"/>
      <c r="AD229" s="1323"/>
      <c r="AE229" s="1323"/>
      <c r="AF229" s="1323"/>
      <c r="AG229" s="1323"/>
      <c r="AH229" s="1323"/>
      <c r="AI229" s="1323"/>
      <c r="AJ229" s="1323"/>
      <c r="AK229" s="1323"/>
      <c r="AL229" s="1323"/>
      <c r="AM229" s="1473"/>
      <c r="AN229" s="61"/>
      <c r="AO229" s="189"/>
      <c r="AP229" s="61"/>
      <c r="BL229" s="7">
        <f>IF(M229="選択　▼","1.男2.女",M229)</f>
        <v>0</v>
      </c>
      <c r="CF229" s="1" t="s">
        <v>2643</v>
      </c>
      <c r="CG229" s="1" t="s">
        <v>2645</v>
      </c>
    </row>
    <row r="230" spans="1:85" ht="15" hidden="1" customHeight="1">
      <c r="A230" s="340"/>
      <c r="B230" s="168"/>
      <c r="C230" s="337"/>
      <c r="D230" s="1350"/>
      <c r="E230" s="1351"/>
      <c r="F230" s="1352"/>
      <c r="G230" s="819" t="s">
        <v>450</v>
      </c>
      <c r="H230" s="819"/>
      <c r="I230" s="819"/>
      <c r="J230" s="819"/>
      <c r="K230" s="819"/>
      <c r="L230" s="820"/>
      <c r="M230" s="1004"/>
      <c r="N230" s="1004"/>
      <c r="O230" s="1004"/>
      <c r="P230" s="1004"/>
      <c r="Q230" s="1197" t="s">
        <v>1332</v>
      </c>
      <c r="R230" s="1198"/>
      <c r="S230" s="1198"/>
      <c r="T230" s="1198"/>
      <c r="U230" s="1198"/>
      <c r="V230" s="1198"/>
      <c r="W230" s="1198"/>
      <c r="X230" s="1198"/>
      <c r="Y230" s="1198"/>
      <c r="Z230" s="1198"/>
      <c r="AA230" s="1198"/>
      <c r="AB230" s="1198"/>
      <c r="AC230" s="1198"/>
      <c r="AD230" s="1198"/>
      <c r="AE230" s="1198"/>
      <c r="AF230" s="1198"/>
      <c r="AG230" s="1198"/>
      <c r="AH230" s="1198"/>
      <c r="AI230" s="1198"/>
      <c r="AJ230" s="1198"/>
      <c r="AK230" s="1198"/>
      <c r="AL230" s="1198"/>
      <c r="AM230" s="1344"/>
      <c r="AN230" s="61"/>
      <c r="AO230" s="189"/>
      <c r="AP230" s="61"/>
      <c r="CF230" s="1" t="s">
        <v>2644</v>
      </c>
      <c r="CG230" s="1" t="s">
        <v>2646</v>
      </c>
    </row>
    <row r="231" spans="1:85" ht="15" hidden="1" customHeight="1">
      <c r="A231" s="340"/>
      <c r="B231" s="168"/>
      <c r="C231" s="337"/>
      <c r="D231" s="1350"/>
      <c r="E231" s="1351"/>
      <c r="F231" s="1352"/>
      <c r="G231" s="819" t="s">
        <v>451</v>
      </c>
      <c r="H231" s="819"/>
      <c r="I231" s="819"/>
      <c r="J231" s="819"/>
      <c r="K231" s="819"/>
      <c r="L231" s="820"/>
      <c r="M231" s="855"/>
      <c r="N231" s="856"/>
      <c r="O231" s="856"/>
      <c r="P231" s="882"/>
      <c r="Q231" s="1197" t="s">
        <v>463</v>
      </c>
      <c r="R231" s="1198"/>
      <c r="S231" s="1198"/>
      <c r="T231" s="1198"/>
      <c r="U231" s="1198"/>
      <c r="V231" s="1198"/>
      <c r="W231" s="1198"/>
      <c r="X231" s="1198"/>
      <c r="Y231" s="1198"/>
      <c r="Z231" s="1198"/>
      <c r="AA231" s="1198"/>
      <c r="AB231" s="1198"/>
      <c r="AC231" s="1198"/>
      <c r="AD231" s="1198"/>
      <c r="AE231" s="1198"/>
      <c r="AF231" s="1198"/>
      <c r="AG231" s="1198"/>
      <c r="AH231" s="1198"/>
      <c r="AI231" s="1198"/>
      <c r="AJ231" s="1198"/>
      <c r="AK231" s="1198"/>
      <c r="AL231" s="1198"/>
      <c r="AM231" s="1344"/>
      <c r="AN231" s="61"/>
      <c r="AO231" s="189"/>
      <c r="AP231" s="61"/>
      <c r="CF231" s="1" t="s">
        <v>2645</v>
      </c>
      <c r="CG231" s="1" t="s">
        <v>2647</v>
      </c>
    </row>
    <row r="232" spans="1:85" ht="15" hidden="1" customHeight="1">
      <c r="A232" s="340"/>
      <c r="B232" s="168"/>
      <c r="C232" s="337"/>
      <c r="D232" s="1350"/>
      <c r="E232" s="1351"/>
      <c r="F232" s="1352"/>
      <c r="G232" s="603" t="s">
        <v>942</v>
      </c>
      <c r="H232" s="604"/>
      <c r="I232" s="604"/>
      <c r="J232" s="604"/>
      <c r="K232" s="604"/>
      <c r="L232" s="605"/>
      <c r="M232" s="805"/>
      <c r="N232" s="806"/>
      <c r="O232" s="806"/>
      <c r="P232" s="806"/>
      <c r="Q232" s="806"/>
      <c r="R232" s="806"/>
      <c r="S232" s="806"/>
      <c r="T232" s="806"/>
      <c r="U232" s="806"/>
      <c r="V232" s="806"/>
      <c r="W232" s="807"/>
      <c r="X232" s="1000" t="s">
        <v>466</v>
      </c>
      <c r="Y232" s="941"/>
      <c r="Z232" s="941"/>
      <c r="AA232" s="941"/>
      <c r="AB232" s="941"/>
      <c r="AC232" s="941"/>
      <c r="AD232" s="941"/>
      <c r="AE232" s="941"/>
      <c r="AF232" s="941"/>
      <c r="AG232" s="941"/>
      <c r="AH232" s="941"/>
      <c r="AI232" s="941"/>
      <c r="AJ232" s="941"/>
      <c r="AK232" s="941"/>
      <c r="AL232" s="941"/>
      <c r="AM232" s="1472"/>
      <c r="AN232" s="61"/>
      <c r="AO232" s="189"/>
      <c r="AP232" s="61"/>
      <c r="BL232" s="7" t="str">
        <f>LEFT(M232,1)</f>
        <v/>
      </c>
      <c r="BM232" s="35" t="str">
        <f>MID($BL232,COLUMN()-64,1)</f>
        <v/>
      </c>
      <c r="CF232" s="1" t="s">
        <v>2646</v>
      </c>
      <c r="CG232" s="1" t="s">
        <v>2648</v>
      </c>
    </row>
    <row r="233" spans="1:85" ht="15" hidden="1" customHeight="1" thickBot="1">
      <c r="A233" s="340"/>
      <c r="B233" s="168"/>
      <c r="C233" s="337"/>
      <c r="D233" s="1353"/>
      <c r="E233" s="1354"/>
      <c r="F233" s="1355"/>
      <c r="G233" s="606"/>
      <c r="H233" s="607"/>
      <c r="I233" s="607"/>
      <c r="J233" s="607"/>
      <c r="K233" s="607"/>
      <c r="L233" s="608"/>
      <c r="M233" s="855"/>
      <c r="N233" s="856"/>
      <c r="O233" s="856"/>
      <c r="P233" s="882"/>
      <c r="Q233" s="62" t="s">
        <v>7</v>
      </c>
      <c r="R233" s="1004"/>
      <c r="S233" s="1004"/>
      <c r="T233" s="1004"/>
      <c r="U233" s="1004"/>
      <c r="V233" s="816" t="s">
        <v>6</v>
      </c>
      <c r="W233" s="818"/>
      <c r="X233" s="1000" t="s">
        <v>540</v>
      </c>
      <c r="Y233" s="941"/>
      <c r="Z233" s="941"/>
      <c r="AA233" s="941"/>
      <c r="AB233" s="941"/>
      <c r="AC233" s="941"/>
      <c r="AD233" s="941"/>
      <c r="AE233" s="941"/>
      <c r="AF233" s="941"/>
      <c r="AG233" s="941"/>
      <c r="AH233" s="941"/>
      <c r="AI233" s="941"/>
      <c r="AJ233" s="941"/>
      <c r="AK233" s="941"/>
      <c r="AL233" s="941"/>
      <c r="AM233" s="1472"/>
      <c r="AN233" s="61"/>
      <c r="AO233" s="189"/>
      <c r="AP233" s="61"/>
      <c r="BL233" s="19" t="str">
        <f>M233&amp;R233</f>
        <v/>
      </c>
      <c r="CF233" s="1" t="s">
        <v>2647</v>
      </c>
      <c r="CG233" s="1" t="s">
        <v>2649</v>
      </c>
    </row>
    <row r="234" spans="1:85" ht="15" hidden="1" customHeight="1" thickTop="1">
      <c r="A234" s="340"/>
      <c r="B234" s="168"/>
      <c r="C234" s="337"/>
      <c r="D234" s="1332"/>
      <c r="E234" s="1333"/>
      <c r="F234" s="1333"/>
      <c r="G234" s="1334"/>
      <c r="H234" s="1334"/>
      <c r="I234" s="1334"/>
      <c r="J234" s="1334"/>
      <c r="K234" s="1334"/>
      <c r="L234" s="1334"/>
      <c r="M234" s="1334"/>
      <c r="N234" s="1334"/>
      <c r="O234" s="1334"/>
      <c r="P234" s="1334"/>
      <c r="Q234" s="1334"/>
      <c r="R234" s="1334"/>
      <c r="S234" s="1334"/>
      <c r="T234" s="1334"/>
      <c r="U234" s="1334"/>
      <c r="V234" s="1334"/>
      <c r="W234" s="1334"/>
      <c r="X234" s="1334"/>
      <c r="Y234" s="1334"/>
      <c r="Z234" s="1334"/>
      <c r="AA234" s="1334"/>
      <c r="AB234" s="1334"/>
      <c r="AC234" s="1334"/>
      <c r="AD234" s="1334"/>
      <c r="AE234" s="1334"/>
      <c r="AF234" s="1334"/>
      <c r="AG234" s="1334"/>
      <c r="AH234" s="1334"/>
      <c r="AI234" s="1334"/>
      <c r="AJ234" s="1334"/>
      <c r="AK234" s="1334"/>
      <c r="AL234" s="1334"/>
      <c r="AM234" s="1335"/>
      <c r="AN234" s="61"/>
      <c r="AO234" s="189"/>
      <c r="AP234" s="61"/>
      <c r="CF234" s="1" t="s">
        <v>2648</v>
      </c>
      <c r="CG234" s="1" t="s">
        <v>2650</v>
      </c>
    </row>
    <row r="235" spans="1:85" ht="15" customHeight="1">
      <c r="A235" s="59"/>
      <c r="B235" s="168"/>
      <c r="C235" s="1521" t="s">
        <v>539</v>
      </c>
      <c r="D235" s="1474" t="s">
        <v>514</v>
      </c>
      <c r="E235" s="1474"/>
      <c r="F235" s="1475"/>
      <c r="G235" s="930" t="s">
        <v>383</v>
      </c>
      <c r="H235" s="930"/>
      <c r="I235" s="930"/>
      <c r="J235" s="930"/>
      <c r="K235" s="930"/>
      <c r="L235" s="931"/>
      <c r="M235" s="1005"/>
      <c r="N235" s="1006"/>
      <c r="O235" s="1006"/>
      <c r="P235" s="1006"/>
      <c r="Q235" s="1006"/>
      <c r="R235" s="1006"/>
      <c r="S235" s="1006"/>
      <c r="T235" s="1007"/>
      <c r="U235" s="872" t="s">
        <v>610</v>
      </c>
      <c r="V235" s="872"/>
      <c r="W235" s="872"/>
      <c r="X235" s="872"/>
      <c r="Y235" s="872"/>
      <c r="Z235" s="872"/>
      <c r="AA235" s="872"/>
      <c r="AB235" s="872"/>
      <c r="AC235" s="872"/>
      <c r="AD235" s="872"/>
      <c r="AE235" s="872"/>
      <c r="AF235" s="872"/>
      <c r="AG235" s="872"/>
      <c r="AH235" s="872"/>
      <c r="AI235" s="872"/>
      <c r="AJ235" s="872"/>
      <c r="AK235" s="872"/>
      <c r="AL235" s="872"/>
      <c r="AM235" s="873"/>
      <c r="AN235" s="61"/>
      <c r="AO235" s="189"/>
      <c r="AP235" s="61"/>
      <c r="AR235" s="1525" t="s">
        <v>1965</v>
      </c>
      <c r="AS235" s="1525"/>
      <c r="AT235" s="1525"/>
      <c r="AU235" s="1525"/>
      <c r="AV235" s="1525"/>
      <c r="AW235" s="1525"/>
      <c r="AX235" s="1525"/>
      <c r="AY235" s="1525"/>
      <c r="AZ235" s="1525"/>
      <c r="BA235" s="1525"/>
      <c r="BB235" s="1525"/>
      <c r="BC235" s="1525"/>
      <c r="BD235" s="1525"/>
      <c r="BE235" s="1525"/>
      <c r="BF235" s="1525"/>
      <c r="BG235" s="1525"/>
      <c r="BH235" s="1525"/>
      <c r="BI235" s="1525"/>
      <c r="CF235" s="1" t="s">
        <v>2649</v>
      </c>
      <c r="CG235" s="1" t="s">
        <v>2651</v>
      </c>
    </row>
    <row r="236" spans="1:85" ht="15" hidden="1" customHeight="1">
      <c r="A236" s="73"/>
      <c r="B236" s="168"/>
      <c r="C236" s="1522"/>
      <c r="D236" s="1476"/>
      <c r="E236" s="1476"/>
      <c r="F236" s="1477"/>
      <c r="G236" s="933"/>
      <c r="H236" s="933"/>
      <c r="I236" s="933"/>
      <c r="J236" s="933"/>
      <c r="K236" s="933"/>
      <c r="L236" s="934"/>
      <c r="M236" s="961" t="s">
        <v>140</v>
      </c>
      <c r="N236" s="962"/>
      <c r="O236" s="963"/>
      <c r="P236" s="21" t="str">
        <f>MID($M$235,COLUMN()-15,1)</f>
        <v/>
      </c>
      <c r="Q236" s="21" t="str">
        <f t="shared" ref="Q236:Y236" si="77">MID($M$235,COLUMN()-15,1)</f>
        <v/>
      </c>
      <c r="R236" s="21" t="str">
        <f t="shared" si="77"/>
        <v/>
      </c>
      <c r="S236" s="21" t="str">
        <f t="shared" si="77"/>
        <v/>
      </c>
      <c r="T236" s="21" t="str">
        <f t="shared" si="77"/>
        <v/>
      </c>
      <c r="U236" s="21" t="str">
        <f t="shared" si="77"/>
        <v/>
      </c>
      <c r="V236" s="21" t="str">
        <f t="shared" si="77"/>
        <v/>
      </c>
      <c r="W236" s="21" t="str">
        <f t="shared" si="77"/>
        <v/>
      </c>
      <c r="X236" s="21" t="str">
        <f t="shared" si="77"/>
        <v/>
      </c>
      <c r="Y236" s="21" t="str">
        <f t="shared" si="77"/>
        <v/>
      </c>
      <c r="Z236" s="816"/>
      <c r="AA236" s="817"/>
      <c r="AB236" s="817"/>
      <c r="AC236" s="817"/>
      <c r="AD236" s="817"/>
      <c r="AE236" s="817"/>
      <c r="AF236" s="817"/>
      <c r="AG236" s="817"/>
      <c r="AH236" s="817"/>
      <c r="AI236" s="817"/>
      <c r="AJ236" s="817"/>
      <c r="AK236" s="817"/>
      <c r="AL236" s="817"/>
      <c r="AM236" s="818"/>
      <c r="AN236" s="61"/>
      <c r="AO236" s="189"/>
      <c r="AP236" s="61"/>
      <c r="AR236" s="1525"/>
      <c r="AS236" s="1525"/>
      <c r="AT236" s="1525"/>
      <c r="AU236" s="1525"/>
      <c r="AV236" s="1525"/>
      <c r="AW236" s="1525"/>
      <c r="AX236" s="1525"/>
      <c r="AY236" s="1525"/>
      <c r="AZ236" s="1525"/>
      <c r="BA236" s="1525"/>
      <c r="BB236" s="1525"/>
      <c r="BC236" s="1525"/>
      <c r="BD236" s="1525"/>
      <c r="BE236" s="1525"/>
      <c r="BF236" s="1525"/>
      <c r="BG236" s="1525"/>
      <c r="BH236" s="1525"/>
      <c r="BI236" s="1525"/>
      <c r="CF236" s="1" t="s">
        <v>2650</v>
      </c>
      <c r="CG236" s="1" t="s">
        <v>2652</v>
      </c>
    </row>
    <row r="237" spans="1:85" ht="15" customHeight="1">
      <c r="A237" s="59"/>
      <c r="B237" s="168"/>
      <c r="C237" s="1522"/>
      <c r="D237" s="1476"/>
      <c r="E237" s="1476"/>
      <c r="F237" s="1477"/>
      <c r="G237" s="819" t="s">
        <v>66</v>
      </c>
      <c r="H237" s="819"/>
      <c r="I237" s="819"/>
      <c r="J237" s="819"/>
      <c r="K237" s="819"/>
      <c r="L237" s="820"/>
      <c r="M237" s="855" t="s">
        <v>774</v>
      </c>
      <c r="N237" s="856"/>
      <c r="O237" s="856"/>
      <c r="P237" s="874"/>
      <c r="Q237" s="875"/>
      <c r="R237" s="108" t="s">
        <v>146</v>
      </c>
      <c r="S237" s="874"/>
      <c r="T237" s="875"/>
      <c r="U237" s="107" t="s">
        <v>147</v>
      </c>
      <c r="V237" s="874"/>
      <c r="W237" s="875"/>
      <c r="X237" s="107" t="s">
        <v>148</v>
      </c>
      <c r="Y237" s="817"/>
      <c r="Z237" s="817"/>
      <c r="AA237" s="817"/>
      <c r="AB237" s="817"/>
      <c r="AC237" s="817"/>
      <c r="AD237" s="817"/>
      <c r="AE237" s="817"/>
      <c r="AF237" s="817"/>
      <c r="AG237" s="817"/>
      <c r="AH237" s="817"/>
      <c r="AI237" s="817"/>
      <c r="AJ237" s="817"/>
      <c r="AK237" s="817"/>
      <c r="AL237" s="817"/>
      <c r="AM237" s="818"/>
      <c r="AN237" s="61"/>
      <c r="AO237" s="189"/>
      <c r="AP237" s="61"/>
      <c r="AR237" s="1525"/>
      <c r="AS237" s="1525"/>
      <c r="AT237" s="1525"/>
      <c r="AU237" s="1525"/>
      <c r="AV237" s="1525"/>
      <c r="AW237" s="1525"/>
      <c r="AX237" s="1525"/>
      <c r="AY237" s="1525"/>
      <c r="AZ237" s="1525"/>
      <c r="BA237" s="1525"/>
      <c r="BB237" s="1525"/>
      <c r="BC237" s="1525"/>
      <c r="BD237" s="1525"/>
      <c r="BE237" s="1525"/>
      <c r="BF237" s="1525"/>
      <c r="BG237" s="1525"/>
      <c r="BH237" s="1525"/>
      <c r="BI237" s="1525"/>
      <c r="BL237" s="7" t="str">
        <f>IF(M237="選択▼","",M237&amp;P237&amp;R237&amp;S237&amp;U237&amp;V237&amp;X237)</f>
        <v/>
      </c>
      <c r="BM237" s="35" t="str">
        <f>MID(P237,COLUMN()-64,1)</f>
        <v/>
      </c>
      <c r="BN237" s="35" t="str">
        <f>MID(P237,COLUMN()-64,1)</f>
        <v/>
      </c>
      <c r="BO237" s="35" t="str">
        <f>MID(S237,COLUMN()-66,1)</f>
        <v/>
      </c>
      <c r="BP237" s="35" t="str">
        <f>MID(S237,COLUMN()-66,1)</f>
        <v/>
      </c>
      <c r="BQ237" s="35" t="str">
        <f>MID(V237,COLUMN()-68,1)</f>
        <v/>
      </c>
      <c r="BR237" s="35" t="str">
        <f>MID(V237,COLUMN()-68,1)</f>
        <v/>
      </c>
      <c r="BS237" s="42" t="str">
        <f>IF(★法人その他入力!M237="平成","H",IF(★法人その他入力!M237="昭和","S",IF(★法人その他入力!M237="大正","T",IF(★法人その他入力!M237="明治","M",""))))</f>
        <v/>
      </c>
      <c r="CF237" s="1" t="s">
        <v>2651</v>
      </c>
      <c r="CG237" s="1" t="s">
        <v>2653</v>
      </c>
    </row>
    <row r="238" spans="1:85" ht="15" customHeight="1">
      <c r="A238" s="59"/>
      <c r="B238" s="168"/>
      <c r="C238" s="1522"/>
      <c r="D238" s="1476"/>
      <c r="E238" s="1476"/>
      <c r="F238" s="1477"/>
      <c r="G238" s="819" t="s">
        <v>446</v>
      </c>
      <c r="H238" s="819"/>
      <c r="I238" s="819"/>
      <c r="J238" s="819"/>
      <c r="K238" s="819"/>
      <c r="L238" s="820"/>
      <c r="M238" s="855" t="s">
        <v>898</v>
      </c>
      <c r="N238" s="856"/>
      <c r="O238" s="856"/>
      <c r="P238" s="882"/>
      <c r="Q238" s="1323"/>
      <c r="R238" s="1323"/>
      <c r="S238" s="1323"/>
      <c r="T238" s="1323"/>
      <c r="U238" s="1323"/>
      <c r="V238" s="1323"/>
      <c r="W238" s="1323"/>
      <c r="X238" s="1323"/>
      <c r="Y238" s="1323"/>
      <c r="Z238" s="1323"/>
      <c r="AA238" s="1323"/>
      <c r="AB238" s="1323"/>
      <c r="AC238" s="1323"/>
      <c r="AD238" s="1323"/>
      <c r="AE238" s="1323"/>
      <c r="AF238" s="1323"/>
      <c r="AG238" s="1323"/>
      <c r="AH238" s="1323"/>
      <c r="AI238" s="1323"/>
      <c r="AJ238" s="1323"/>
      <c r="AK238" s="1323"/>
      <c r="AL238" s="1323"/>
      <c r="AM238" s="1323"/>
      <c r="AN238" s="61"/>
      <c r="AO238" s="189"/>
      <c r="AP238" s="61"/>
      <c r="BL238" s="210" t="str">
        <f>IF(M238="選択　▼","",RIGHT(M238,1))</f>
        <v/>
      </c>
      <c r="CF238" s="1" t="s">
        <v>2652</v>
      </c>
      <c r="CG238" s="1" t="s">
        <v>2654</v>
      </c>
    </row>
    <row r="239" spans="1:85" ht="15" customHeight="1">
      <c r="A239" s="59"/>
      <c r="B239" s="168"/>
      <c r="C239" s="1522"/>
      <c r="D239" s="1476"/>
      <c r="E239" s="1476"/>
      <c r="F239" s="1477"/>
      <c r="G239" s="819" t="s">
        <v>450</v>
      </c>
      <c r="H239" s="819"/>
      <c r="I239" s="819"/>
      <c r="J239" s="819"/>
      <c r="K239" s="819"/>
      <c r="L239" s="820"/>
      <c r="M239" s="1003"/>
      <c r="N239" s="1004"/>
      <c r="O239" s="1004"/>
      <c r="P239" s="1004"/>
      <c r="Q239" s="1197" t="s">
        <v>1332</v>
      </c>
      <c r="R239" s="1198"/>
      <c r="S239" s="1198"/>
      <c r="T239" s="1198"/>
      <c r="U239" s="1198"/>
      <c r="V239" s="1198"/>
      <c r="W239" s="1198"/>
      <c r="X239" s="1198"/>
      <c r="Y239" s="1198"/>
      <c r="Z239" s="1198"/>
      <c r="AA239" s="1198"/>
      <c r="AB239" s="1198"/>
      <c r="AC239" s="1198"/>
      <c r="AD239" s="1198"/>
      <c r="AE239" s="1198"/>
      <c r="AF239" s="1198"/>
      <c r="AG239" s="1198"/>
      <c r="AH239" s="1198"/>
      <c r="AI239" s="1198"/>
      <c r="AJ239" s="1198"/>
      <c r="AK239" s="1198"/>
      <c r="AL239" s="1198"/>
      <c r="AM239" s="1229"/>
      <c r="AN239" s="61"/>
      <c r="AO239" s="189"/>
      <c r="AP239" s="61"/>
      <c r="AR239" s="1525" t="s">
        <v>1964</v>
      </c>
      <c r="AS239" s="1525"/>
      <c r="AT239" s="1525"/>
      <c r="AU239" s="1525"/>
      <c r="AV239" s="1525"/>
      <c r="AW239" s="1525"/>
      <c r="AX239" s="1525"/>
      <c r="AY239" s="1525"/>
      <c r="AZ239" s="1525"/>
      <c r="BA239" s="1525"/>
      <c r="BB239" s="1525"/>
      <c r="BC239" s="1525"/>
      <c r="BD239" s="1525"/>
      <c r="BE239" s="1525"/>
      <c r="BF239" s="1525"/>
      <c r="BG239" s="1525"/>
      <c r="BH239" s="1525"/>
      <c r="BI239" s="1525"/>
      <c r="CF239" s="1" t="s">
        <v>2653</v>
      </c>
      <c r="CG239" s="1" t="s">
        <v>2655</v>
      </c>
    </row>
    <row r="240" spans="1:85" ht="15" customHeight="1">
      <c r="A240" s="59"/>
      <c r="B240" s="168"/>
      <c r="C240" s="1522"/>
      <c r="D240" s="1476"/>
      <c r="E240" s="1476"/>
      <c r="F240" s="1477"/>
      <c r="G240" s="819" t="s">
        <v>451</v>
      </c>
      <c r="H240" s="819"/>
      <c r="I240" s="819"/>
      <c r="J240" s="819"/>
      <c r="K240" s="819"/>
      <c r="L240" s="820"/>
      <c r="M240" s="855" t="s">
        <v>898</v>
      </c>
      <c r="N240" s="856"/>
      <c r="O240" s="856"/>
      <c r="P240" s="882"/>
      <c r="Q240" s="1197" t="s">
        <v>463</v>
      </c>
      <c r="R240" s="1198"/>
      <c r="S240" s="1198"/>
      <c r="T240" s="1198"/>
      <c r="U240" s="1198"/>
      <c r="V240" s="1198"/>
      <c r="W240" s="1198"/>
      <c r="X240" s="1198"/>
      <c r="Y240" s="1198"/>
      <c r="Z240" s="1198"/>
      <c r="AA240" s="1198"/>
      <c r="AB240" s="1198"/>
      <c r="AC240" s="1198"/>
      <c r="AD240" s="1198"/>
      <c r="AE240" s="1198"/>
      <c r="AF240" s="1198"/>
      <c r="AG240" s="1198"/>
      <c r="AH240" s="1198"/>
      <c r="AI240" s="1198"/>
      <c r="AJ240" s="1198"/>
      <c r="AK240" s="1198"/>
      <c r="AL240" s="1198"/>
      <c r="AM240" s="1229"/>
      <c r="AN240" s="61"/>
      <c r="AO240" s="189"/>
      <c r="AP240" s="61"/>
      <c r="AR240" s="1525"/>
      <c r="AS240" s="1525"/>
      <c r="AT240" s="1525"/>
      <c r="AU240" s="1525"/>
      <c r="AV240" s="1525"/>
      <c r="AW240" s="1525"/>
      <c r="AX240" s="1525"/>
      <c r="AY240" s="1525"/>
      <c r="AZ240" s="1525"/>
      <c r="BA240" s="1525"/>
      <c r="BB240" s="1525"/>
      <c r="BC240" s="1525"/>
      <c r="BD240" s="1525"/>
      <c r="BE240" s="1525"/>
      <c r="BF240" s="1525"/>
      <c r="BG240" s="1525"/>
      <c r="BH240" s="1525"/>
      <c r="BI240" s="1525"/>
      <c r="BL240" s="210" t="str">
        <f>IF(M240="選択　▼","",M240)</f>
        <v/>
      </c>
      <c r="CF240" s="1" t="s">
        <v>2654</v>
      </c>
      <c r="CG240" s="1" t="s">
        <v>2656</v>
      </c>
    </row>
    <row r="241" spans="1:85" ht="15" customHeight="1">
      <c r="A241" s="59"/>
      <c r="B241" s="168"/>
      <c r="C241" s="1522"/>
      <c r="D241" s="1476"/>
      <c r="E241" s="1476"/>
      <c r="F241" s="1477"/>
      <c r="G241" s="604" t="s">
        <v>942</v>
      </c>
      <c r="H241" s="604"/>
      <c r="I241" s="604"/>
      <c r="J241" s="604"/>
      <c r="K241" s="604"/>
      <c r="L241" s="605"/>
      <c r="M241" s="805"/>
      <c r="N241" s="806"/>
      <c r="O241" s="806"/>
      <c r="P241" s="806"/>
      <c r="Q241" s="806"/>
      <c r="R241" s="806"/>
      <c r="S241" s="806"/>
      <c r="T241" s="806"/>
      <c r="U241" s="806"/>
      <c r="V241" s="806"/>
      <c r="W241" s="807"/>
      <c r="X241" s="1000" t="s">
        <v>466</v>
      </c>
      <c r="Y241" s="941"/>
      <c r="Z241" s="941"/>
      <c r="AA241" s="941"/>
      <c r="AB241" s="941"/>
      <c r="AC241" s="941"/>
      <c r="AD241" s="941"/>
      <c r="AE241" s="941"/>
      <c r="AF241" s="941"/>
      <c r="AG241" s="941"/>
      <c r="AH241" s="941"/>
      <c r="AI241" s="941"/>
      <c r="AJ241" s="941"/>
      <c r="AK241" s="941"/>
      <c r="AL241" s="941"/>
      <c r="AM241" s="942"/>
      <c r="AN241" s="61"/>
      <c r="AO241" s="189"/>
      <c r="AP241" s="61"/>
      <c r="BL241" s="7" t="str">
        <f>LEFT(M241,1)</f>
        <v/>
      </c>
      <c r="BM241" s="35" t="str">
        <f>MID($BL241,COLUMN()-64,1)</f>
        <v/>
      </c>
      <c r="CF241" s="1" t="s">
        <v>2655</v>
      </c>
      <c r="CG241" s="1" t="s">
        <v>2657</v>
      </c>
    </row>
    <row r="242" spans="1:85" ht="15" customHeight="1" thickBot="1">
      <c r="A242" s="59"/>
      <c r="B242" s="168"/>
      <c r="C242" s="1522"/>
      <c r="D242" s="1478"/>
      <c r="E242" s="1478"/>
      <c r="F242" s="1479"/>
      <c r="G242" s="1375"/>
      <c r="H242" s="1375"/>
      <c r="I242" s="1375"/>
      <c r="J242" s="1375"/>
      <c r="K242" s="1375"/>
      <c r="L242" s="1376"/>
      <c r="M242" s="1342"/>
      <c r="N242" s="1343"/>
      <c r="O242" s="1343"/>
      <c r="P242" s="1368"/>
      <c r="Q242" s="183" t="s">
        <v>7</v>
      </c>
      <c r="R242" s="1369"/>
      <c r="S242" s="1369"/>
      <c r="T242" s="1369"/>
      <c r="U242" s="1369"/>
      <c r="V242" s="1370" t="s">
        <v>6</v>
      </c>
      <c r="W242" s="1371"/>
      <c r="X242" s="1372" t="s">
        <v>540</v>
      </c>
      <c r="Y242" s="1373"/>
      <c r="Z242" s="1373"/>
      <c r="AA242" s="1373"/>
      <c r="AB242" s="1373"/>
      <c r="AC242" s="1373"/>
      <c r="AD242" s="1373"/>
      <c r="AE242" s="1373"/>
      <c r="AF242" s="1373"/>
      <c r="AG242" s="1373"/>
      <c r="AH242" s="1373"/>
      <c r="AI242" s="1373"/>
      <c r="AJ242" s="1373"/>
      <c r="AK242" s="1373"/>
      <c r="AL242" s="1373"/>
      <c r="AM242" s="1374"/>
      <c r="AN242" s="61"/>
      <c r="AO242" s="189"/>
      <c r="AP242" s="61"/>
      <c r="BL242" s="19" t="str">
        <f>M242&amp;R242</f>
        <v/>
      </c>
      <c r="CF242" s="1" t="s">
        <v>2656</v>
      </c>
      <c r="CG242" s="1" t="s">
        <v>2658</v>
      </c>
    </row>
    <row r="243" spans="1:85" ht="15" customHeight="1" thickTop="1">
      <c r="A243" s="59"/>
      <c r="B243" s="168"/>
      <c r="C243" s="1522"/>
      <c r="D243" s="1480" t="s">
        <v>515</v>
      </c>
      <c r="E243" s="1480"/>
      <c r="F243" s="1481"/>
      <c r="G243" s="930" t="s">
        <v>383</v>
      </c>
      <c r="H243" s="930"/>
      <c r="I243" s="930"/>
      <c r="J243" s="930"/>
      <c r="K243" s="930"/>
      <c r="L243" s="931"/>
      <c r="M243" s="1005"/>
      <c r="N243" s="1006"/>
      <c r="O243" s="1006"/>
      <c r="P243" s="1006"/>
      <c r="Q243" s="1006"/>
      <c r="R243" s="1006"/>
      <c r="S243" s="1006"/>
      <c r="T243" s="1007"/>
      <c r="U243" s="872" t="s">
        <v>610</v>
      </c>
      <c r="V243" s="872"/>
      <c r="W243" s="872"/>
      <c r="X243" s="872"/>
      <c r="Y243" s="872"/>
      <c r="Z243" s="872"/>
      <c r="AA243" s="872"/>
      <c r="AB243" s="872"/>
      <c r="AC243" s="872"/>
      <c r="AD243" s="872"/>
      <c r="AE243" s="872"/>
      <c r="AF243" s="872"/>
      <c r="AG243" s="872"/>
      <c r="AH243" s="872"/>
      <c r="AI243" s="872"/>
      <c r="AJ243" s="872"/>
      <c r="AK243" s="872"/>
      <c r="AL243" s="872"/>
      <c r="AM243" s="873"/>
      <c r="AN243" s="61"/>
      <c r="AO243" s="189"/>
      <c r="AP243" s="61"/>
      <c r="CF243" s="1" t="s">
        <v>2657</v>
      </c>
      <c r="CG243" s="1" t="s">
        <v>2659</v>
      </c>
    </row>
    <row r="244" spans="1:85" ht="15" hidden="1" customHeight="1">
      <c r="A244" s="73"/>
      <c r="B244" s="168"/>
      <c r="C244" s="1522"/>
      <c r="D244" s="1482"/>
      <c r="E244" s="1482"/>
      <c r="F244" s="1483"/>
      <c r="G244" s="933"/>
      <c r="H244" s="933"/>
      <c r="I244" s="933"/>
      <c r="J244" s="933"/>
      <c r="K244" s="933"/>
      <c r="L244" s="934"/>
      <c r="M244" s="961" t="s">
        <v>140</v>
      </c>
      <c r="N244" s="962"/>
      <c r="O244" s="963"/>
      <c r="P244" s="21" t="str">
        <f>MID($M$243,COLUMN()-15,1)</f>
        <v/>
      </c>
      <c r="Q244" s="21" t="str">
        <f t="shared" ref="Q244:Y244" si="78">MID($M$243,COLUMN()-15,1)</f>
        <v/>
      </c>
      <c r="R244" s="21" t="str">
        <f t="shared" si="78"/>
        <v/>
      </c>
      <c r="S244" s="21" t="str">
        <f t="shared" si="78"/>
        <v/>
      </c>
      <c r="T244" s="21" t="str">
        <f t="shared" si="78"/>
        <v/>
      </c>
      <c r="U244" s="21" t="str">
        <f t="shared" si="78"/>
        <v/>
      </c>
      <c r="V244" s="21" t="str">
        <f t="shared" si="78"/>
        <v/>
      </c>
      <c r="W244" s="21" t="str">
        <f t="shared" si="78"/>
        <v/>
      </c>
      <c r="X244" s="21" t="str">
        <f t="shared" si="78"/>
        <v/>
      </c>
      <c r="Y244" s="21" t="str">
        <f t="shared" si="78"/>
        <v/>
      </c>
      <c r="Z244" s="816"/>
      <c r="AA244" s="817"/>
      <c r="AB244" s="817"/>
      <c r="AC244" s="817"/>
      <c r="AD244" s="817"/>
      <c r="AE244" s="817"/>
      <c r="AF244" s="817"/>
      <c r="AG244" s="817"/>
      <c r="AH244" s="817"/>
      <c r="AI244" s="817"/>
      <c r="AJ244" s="817"/>
      <c r="AK244" s="817"/>
      <c r="AL244" s="817"/>
      <c r="AM244" s="818"/>
      <c r="AN244" s="61"/>
      <c r="AO244" s="189"/>
      <c r="AP244" s="61"/>
      <c r="CF244" s="1" t="s">
        <v>2658</v>
      </c>
      <c r="CG244" s="1" t="s">
        <v>2660</v>
      </c>
    </row>
    <row r="245" spans="1:85" ht="15" customHeight="1">
      <c r="A245" s="59"/>
      <c r="B245" s="168"/>
      <c r="C245" s="1522"/>
      <c r="D245" s="1482"/>
      <c r="E245" s="1482"/>
      <c r="F245" s="1483"/>
      <c r="G245" s="819" t="s">
        <v>66</v>
      </c>
      <c r="H245" s="819"/>
      <c r="I245" s="819"/>
      <c r="J245" s="819"/>
      <c r="K245" s="819"/>
      <c r="L245" s="820"/>
      <c r="M245" s="855" t="s">
        <v>774</v>
      </c>
      <c r="N245" s="856"/>
      <c r="O245" s="856"/>
      <c r="P245" s="874"/>
      <c r="Q245" s="875"/>
      <c r="R245" s="108" t="s">
        <v>146</v>
      </c>
      <c r="S245" s="874"/>
      <c r="T245" s="875"/>
      <c r="U245" s="107" t="s">
        <v>147</v>
      </c>
      <c r="V245" s="874"/>
      <c r="W245" s="875"/>
      <c r="X245" s="107" t="s">
        <v>148</v>
      </c>
      <c r="Y245" s="817"/>
      <c r="Z245" s="817"/>
      <c r="AA245" s="817"/>
      <c r="AB245" s="817"/>
      <c r="AC245" s="817"/>
      <c r="AD245" s="817"/>
      <c r="AE245" s="817"/>
      <c r="AF245" s="817"/>
      <c r="AG245" s="817"/>
      <c r="AH245" s="817"/>
      <c r="AI245" s="817"/>
      <c r="AJ245" s="817"/>
      <c r="AK245" s="817"/>
      <c r="AL245" s="817"/>
      <c r="AM245" s="818"/>
      <c r="AN245" s="61"/>
      <c r="AO245" s="189"/>
      <c r="AP245" s="61"/>
      <c r="AR245" s="68"/>
      <c r="AS245" s="68"/>
      <c r="AT245" s="68"/>
      <c r="AU245" s="68"/>
      <c r="AV245" s="68"/>
      <c r="AW245" s="68"/>
      <c r="AX245" s="68"/>
      <c r="AY245" s="68"/>
      <c r="AZ245" s="68"/>
      <c r="BA245" s="68"/>
      <c r="BB245" s="68"/>
      <c r="BC245" s="68"/>
      <c r="BD245" s="68"/>
      <c r="BE245" s="68"/>
      <c r="BF245" s="68"/>
      <c r="BG245" s="68"/>
      <c r="BH245" s="68"/>
      <c r="BI245" s="68"/>
      <c r="BL245" s="7" t="str">
        <f>IF(M245="選択▼","",M245&amp;P245&amp;R245&amp;S245&amp;U245&amp;V245&amp;X245)</f>
        <v/>
      </c>
      <c r="BM245" s="35" t="str">
        <f>MID(P245,COLUMN()-64,1)</f>
        <v/>
      </c>
      <c r="BN245" s="35" t="str">
        <f>MID(P245,COLUMN()-64,1)</f>
        <v/>
      </c>
      <c r="BO245" s="35" t="str">
        <f>MID(S245,COLUMN()-66,1)</f>
        <v/>
      </c>
      <c r="BP245" s="35" t="str">
        <f>MID(S245,COLUMN()-66,1)</f>
        <v/>
      </c>
      <c r="BQ245" s="35" t="str">
        <f>MID(V245,COLUMN()-68,1)</f>
        <v/>
      </c>
      <c r="BR245" s="35" t="str">
        <f>MID(V245,COLUMN()-68,1)</f>
        <v/>
      </c>
      <c r="BS245" s="42" t="str">
        <f>IF(★法人その他入力!M245="平成","H",IF(★法人その他入力!M245="昭和","S",IF(★法人その他入力!M245="大正","T",IF(★法人その他入力!M245="明治","M",""))))</f>
        <v/>
      </c>
      <c r="CF245" s="1" t="s">
        <v>2659</v>
      </c>
      <c r="CG245" s="1" t="s">
        <v>2661</v>
      </c>
    </row>
    <row r="246" spans="1:85" ht="15" customHeight="1">
      <c r="A246" s="59"/>
      <c r="B246" s="168"/>
      <c r="C246" s="1522"/>
      <c r="D246" s="1482"/>
      <c r="E246" s="1482"/>
      <c r="F246" s="1483"/>
      <c r="G246" s="819" t="s">
        <v>446</v>
      </c>
      <c r="H246" s="819"/>
      <c r="I246" s="819"/>
      <c r="J246" s="819"/>
      <c r="K246" s="819"/>
      <c r="L246" s="820"/>
      <c r="M246" s="855" t="s">
        <v>898</v>
      </c>
      <c r="N246" s="856"/>
      <c r="O246" s="856"/>
      <c r="P246" s="882"/>
      <c r="Q246" s="1323"/>
      <c r="R246" s="1323"/>
      <c r="S246" s="1323"/>
      <c r="T246" s="1323"/>
      <c r="U246" s="1323"/>
      <c r="V246" s="1323"/>
      <c r="W246" s="1323"/>
      <c r="X246" s="1323"/>
      <c r="Y246" s="1323"/>
      <c r="Z246" s="1323"/>
      <c r="AA246" s="1323"/>
      <c r="AB246" s="1323"/>
      <c r="AC246" s="1323"/>
      <c r="AD246" s="1323"/>
      <c r="AE246" s="1323"/>
      <c r="AF246" s="1323"/>
      <c r="AG246" s="1323"/>
      <c r="AH246" s="1323"/>
      <c r="AI246" s="1323"/>
      <c r="AJ246" s="1323"/>
      <c r="AK246" s="1323"/>
      <c r="AL246" s="1323"/>
      <c r="AM246" s="1323"/>
      <c r="AN246" s="61"/>
      <c r="AO246" s="189"/>
      <c r="AP246" s="61"/>
      <c r="BL246" s="210" t="str">
        <f>IF(M246="選択　▼","",RIGHT(M246,1))</f>
        <v/>
      </c>
      <c r="CF246" s="1" t="s">
        <v>2660</v>
      </c>
      <c r="CG246" s="1" t="s">
        <v>2662</v>
      </c>
    </row>
    <row r="247" spans="1:85" ht="15" customHeight="1">
      <c r="A247" s="59"/>
      <c r="B247" s="168"/>
      <c r="C247" s="1522"/>
      <c r="D247" s="1482"/>
      <c r="E247" s="1482"/>
      <c r="F247" s="1483"/>
      <c r="G247" s="819" t="s">
        <v>450</v>
      </c>
      <c r="H247" s="819"/>
      <c r="I247" s="819"/>
      <c r="J247" s="819"/>
      <c r="K247" s="819"/>
      <c r="L247" s="820"/>
      <c r="M247" s="1003"/>
      <c r="N247" s="1004"/>
      <c r="O247" s="1004"/>
      <c r="P247" s="1004"/>
      <c r="Q247" s="1197" t="s">
        <v>1332</v>
      </c>
      <c r="R247" s="1198"/>
      <c r="S247" s="1198"/>
      <c r="T247" s="1198"/>
      <c r="U247" s="1198"/>
      <c r="V247" s="1198"/>
      <c r="W247" s="1198"/>
      <c r="X247" s="1198"/>
      <c r="Y247" s="1198"/>
      <c r="Z247" s="1198"/>
      <c r="AA247" s="1198"/>
      <c r="AB247" s="1198"/>
      <c r="AC247" s="1198"/>
      <c r="AD247" s="1198"/>
      <c r="AE247" s="1198"/>
      <c r="AF247" s="1198"/>
      <c r="AG247" s="1198"/>
      <c r="AH247" s="1198"/>
      <c r="AI247" s="1198"/>
      <c r="AJ247" s="1198"/>
      <c r="AK247" s="1198"/>
      <c r="AL247" s="1198"/>
      <c r="AM247" s="1229"/>
      <c r="AN247" s="61"/>
      <c r="AO247" s="189"/>
      <c r="AP247" s="61"/>
      <c r="CF247" s="1" t="s">
        <v>2661</v>
      </c>
      <c r="CG247" s="1" t="s">
        <v>2663</v>
      </c>
    </row>
    <row r="248" spans="1:85" ht="15" customHeight="1">
      <c r="A248" s="59"/>
      <c r="B248" s="168"/>
      <c r="C248" s="1522"/>
      <c r="D248" s="1482"/>
      <c r="E248" s="1482"/>
      <c r="F248" s="1483"/>
      <c r="G248" s="819" t="s">
        <v>451</v>
      </c>
      <c r="H248" s="819"/>
      <c r="I248" s="819"/>
      <c r="J248" s="819"/>
      <c r="K248" s="819"/>
      <c r="L248" s="820"/>
      <c r="M248" s="855" t="s">
        <v>898</v>
      </c>
      <c r="N248" s="856"/>
      <c r="O248" s="856"/>
      <c r="P248" s="882"/>
      <c r="Q248" s="1197" t="s">
        <v>463</v>
      </c>
      <c r="R248" s="1198"/>
      <c r="S248" s="1198"/>
      <c r="T248" s="1198"/>
      <c r="U248" s="1198"/>
      <c r="V248" s="1198"/>
      <c r="W248" s="1198"/>
      <c r="X248" s="1198"/>
      <c r="Y248" s="1198"/>
      <c r="Z248" s="1198"/>
      <c r="AA248" s="1198"/>
      <c r="AB248" s="1198"/>
      <c r="AC248" s="1198"/>
      <c r="AD248" s="1198"/>
      <c r="AE248" s="1198"/>
      <c r="AF248" s="1198"/>
      <c r="AG248" s="1198"/>
      <c r="AH248" s="1198"/>
      <c r="AI248" s="1198"/>
      <c r="AJ248" s="1198"/>
      <c r="AK248" s="1198"/>
      <c r="AL248" s="1198"/>
      <c r="AM248" s="1229"/>
      <c r="AN248" s="61"/>
      <c r="AO248" s="189"/>
      <c r="AP248" s="61"/>
      <c r="BL248" s="210" t="str">
        <f>IF(M248="選択　▼","",M248)</f>
        <v/>
      </c>
      <c r="CF248" s="1" t="s">
        <v>2662</v>
      </c>
      <c r="CG248" s="1" t="s">
        <v>2664</v>
      </c>
    </row>
    <row r="249" spans="1:85" ht="15" customHeight="1">
      <c r="A249" s="59"/>
      <c r="B249" s="168"/>
      <c r="C249" s="1522"/>
      <c r="D249" s="1482"/>
      <c r="E249" s="1482"/>
      <c r="F249" s="1483"/>
      <c r="G249" s="604" t="s">
        <v>942</v>
      </c>
      <c r="H249" s="604"/>
      <c r="I249" s="604"/>
      <c r="J249" s="604"/>
      <c r="K249" s="604"/>
      <c r="L249" s="605"/>
      <c r="M249" s="805"/>
      <c r="N249" s="806"/>
      <c r="O249" s="806"/>
      <c r="P249" s="806"/>
      <c r="Q249" s="806"/>
      <c r="R249" s="806"/>
      <c r="S249" s="806"/>
      <c r="T249" s="806"/>
      <c r="U249" s="806"/>
      <c r="V249" s="806"/>
      <c r="W249" s="807"/>
      <c r="X249" s="1000" t="s">
        <v>466</v>
      </c>
      <c r="Y249" s="941"/>
      <c r="Z249" s="941"/>
      <c r="AA249" s="941"/>
      <c r="AB249" s="941"/>
      <c r="AC249" s="941"/>
      <c r="AD249" s="941"/>
      <c r="AE249" s="941"/>
      <c r="AF249" s="941"/>
      <c r="AG249" s="941"/>
      <c r="AH249" s="941"/>
      <c r="AI249" s="941"/>
      <c r="AJ249" s="941"/>
      <c r="AK249" s="941"/>
      <c r="AL249" s="941"/>
      <c r="AM249" s="942"/>
      <c r="AN249" s="61"/>
      <c r="AO249" s="189"/>
      <c r="AP249" s="61"/>
      <c r="BL249" s="7" t="str">
        <f>LEFT(M249,1)</f>
        <v/>
      </c>
      <c r="BM249" s="35" t="str">
        <f>MID($BL249,COLUMN()-64,1)</f>
        <v/>
      </c>
      <c r="CF249" s="1" t="s">
        <v>2663</v>
      </c>
      <c r="CG249" s="1" t="s">
        <v>2665</v>
      </c>
    </row>
    <row r="250" spans="1:85" ht="15" customHeight="1" thickBot="1">
      <c r="A250" s="59"/>
      <c r="B250" s="168"/>
      <c r="C250" s="1522"/>
      <c r="D250" s="1484"/>
      <c r="E250" s="1484"/>
      <c r="F250" s="1485"/>
      <c r="G250" s="1375"/>
      <c r="H250" s="1375"/>
      <c r="I250" s="1375"/>
      <c r="J250" s="1375"/>
      <c r="K250" s="1375"/>
      <c r="L250" s="1376"/>
      <c r="M250" s="1342"/>
      <c r="N250" s="1343"/>
      <c r="O250" s="1343"/>
      <c r="P250" s="1368"/>
      <c r="Q250" s="183" t="s">
        <v>7</v>
      </c>
      <c r="R250" s="1369"/>
      <c r="S250" s="1369"/>
      <c r="T250" s="1369"/>
      <c r="U250" s="1369"/>
      <c r="V250" s="1370" t="s">
        <v>6</v>
      </c>
      <c r="W250" s="1371"/>
      <c r="X250" s="1372" t="s">
        <v>540</v>
      </c>
      <c r="Y250" s="1373"/>
      <c r="Z250" s="1373"/>
      <c r="AA250" s="1373"/>
      <c r="AB250" s="1373"/>
      <c r="AC250" s="1373"/>
      <c r="AD250" s="1373"/>
      <c r="AE250" s="1373"/>
      <c r="AF250" s="1373"/>
      <c r="AG250" s="1373"/>
      <c r="AH250" s="1373"/>
      <c r="AI250" s="1373"/>
      <c r="AJ250" s="1373"/>
      <c r="AK250" s="1373"/>
      <c r="AL250" s="1373"/>
      <c r="AM250" s="1374"/>
      <c r="AN250" s="61"/>
      <c r="AO250" s="189"/>
      <c r="AP250" s="61"/>
      <c r="BL250" s="19" t="str">
        <f>M250&amp;R250</f>
        <v/>
      </c>
      <c r="CF250" s="1" t="s">
        <v>2664</v>
      </c>
      <c r="CG250" s="1" t="s">
        <v>2666</v>
      </c>
    </row>
    <row r="251" spans="1:85" ht="15" customHeight="1" thickTop="1">
      <c r="A251" s="59"/>
      <c r="B251" s="168"/>
      <c r="C251" s="1522"/>
      <c r="D251" s="1474" t="s">
        <v>516</v>
      </c>
      <c r="E251" s="1474"/>
      <c r="F251" s="1475"/>
      <c r="G251" s="930" t="s">
        <v>383</v>
      </c>
      <c r="H251" s="930"/>
      <c r="I251" s="930"/>
      <c r="J251" s="930"/>
      <c r="K251" s="930"/>
      <c r="L251" s="931"/>
      <c r="M251" s="1005"/>
      <c r="N251" s="1006"/>
      <c r="O251" s="1006"/>
      <c r="P251" s="1006"/>
      <c r="Q251" s="1006"/>
      <c r="R251" s="1006"/>
      <c r="S251" s="1006"/>
      <c r="T251" s="1007"/>
      <c r="U251" s="872" t="s">
        <v>610</v>
      </c>
      <c r="V251" s="872"/>
      <c r="W251" s="872"/>
      <c r="X251" s="872"/>
      <c r="Y251" s="872"/>
      <c r="Z251" s="872"/>
      <c r="AA251" s="872"/>
      <c r="AB251" s="872"/>
      <c r="AC251" s="872"/>
      <c r="AD251" s="872"/>
      <c r="AE251" s="872"/>
      <c r="AF251" s="872"/>
      <c r="AG251" s="872"/>
      <c r="AH251" s="872"/>
      <c r="AI251" s="872"/>
      <c r="AJ251" s="872"/>
      <c r="AK251" s="872"/>
      <c r="AL251" s="872"/>
      <c r="AM251" s="873"/>
      <c r="AN251" s="61"/>
      <c r="AO251" s="189"/>
      <c r="AP251" s="61"/>
      <c r="CF251" s="1" t="s">
        <v>2665</v>
      </c>
      <c r="CG251" s="1" t="s">
        <v>2667</v>
      </c>
    </row>
    <row r="252" spans="1:85" ht="15" hidden="1" customHeight="1">
      <c r="A252" s="73"/>
      <c r="B252" s="168"/>
      <c r="C252" s="1522"/>
      <c r="D252" s="1476"/>
      <c r="E252" s="1476"/>
      <c r="F252" s="1477"/>
      <c r="G252" s="933"/>
      <c r="H252" s="933"/>
      <c r="I252" s="933"/>
      <c r="J252" s="933"/>
      <c r="K252" s="933"/>
      <c r="L252" s="934"/>
      <c r="M252" s="961" t="s">
        <v>140</v>
      </c>
      <c r="N252" s="962"/>
      <c r="O252" s="963"/>
      <c r="P252" s="21" t="str">
        <f>MID($M$251,COLUMN()-15,1)</f>
        <v/>
      </c>
      <c r="Q252" s="21" t="str">
        <f t="shared" ref="Q252:Y252" si="79">MID($M$251,COLUMN()-15,1)</f>
        <v/>
      </c>
      <c r="R252" s="21" t="str">
        <f t="shared" si="79"/>
        <v/>
      </c>
      <c r="S252" s="21" t="str">
        <f t="shared" si="79"/>
        <v/>
      </c>
      <c r="T252" s="21" t="str">
        <f t="shared" si="79"/>
        <v/>
      </c>
      <c r="U252" s="21" t="str">
        <f t="shared" si="79"/>
        <v/>
      </c>
      <c r="V252" s="21" t="str">
        <f t="shared" si="79"/>
        <v/>
      </c>
      <c r="W252" s="21" t="str">
        <f t="shared" si="79"/>
        <v/>
      </c>
      <c r="X252" s="21" t="str">
        <f t="shared" si="79"/>
        <v/>
      </c>
      <c r="Y252" s="21" t="str">
        <f t="shared" si="79"/>
        <v/>
      </c>
      <c r="Z252" s="816"/>
      <c r="AA252" s="817"/>
      <c r="AB252" s="817"/>
      <c r="AC252" s="817"/>
      <c r="AD252" s="817"/>
      <c r="AE252" s="817"/>
      <c r="AF252" s="817"/>
      <c r="AG252" s="817"/>
      <c r="AH252" s="817"/>
      <c r="AI252" s="817"/>
      <c r="AJ252" s="817"/>
      <c r="AK252" s="817"/>
      <c r="AL252" s="817"/>
      <c r="AM252" s="818"/>
      <c r="AN252" s="61"/>
      <c r="AO252" s="189"/>
      <c r="AP252" s="61"/>
      <c r="CF252" s="1" t="s">
        <v>2666</v>
      </c>
      <c r="CG252" s="1" t="s">
        <v>2668</v>
      </c>
    </row>
    <row r="253" spans="1:85" ht="15" customHeight="1">
      <c r="A253" s="59"/>
      <c r="B253" s="168"/>
      <c r="C253" s="1522"/>
      <c r="D253" s="1476"/>
      <c r="E253" s="1476"/>
      <c r="F253" s="1477"/>
      <c r="G253" s="819" t="s">
        <v>66</v>
      </c>
      <c r="H253" s="819"/>
      <c r="I253" s="819"/>
      <c r="J253" s="819"/>
      <c r="K253" s="819"/>
      <c r="L253" s="820"/>
      <c r="M253" s="855" t="s">
        <v>774</v>
      </c>
      <c r="N253" s="856"/>
      <c r="O253" s="856"/>
      <c r="P253" s="874"/>
      <c r="Q253" s="875"/>
      <c r="R253" s="108" t="s">
        <v>146</v>
      </c>
      <c r="S253" s="874"/>
      <c r="T253" s="875"/>
      <c r="U253" s="107" t="s">
        <v>147</v>
      </c>
      <c r="V253" s="874"/>
      <c r="W253" s="875"/>
      <c r="X253" s="107" t="s">
        <v>148</v>
      </c>
      <c r="Y253" s="817"/>
      <c r="Z253" s="817"/>
      <c r="AA253" s="817"/>
      <c r="AB253" s="817"/>
      <c r="AC253" s="817"/>
      <c r="AD253" s="817"/>
      <c r="AE253" s="817"/>
      <c r="AF253" s="817"/>
      <c r="AG253" s="817"/>
      <c r="AH253" s="817"/>
      <c r="AI253" s="817"/>
      <c r="AJ253" s="817"/>
      <c r="AK253" s="817"/>
      <c r="AL253" s="817"/>
      <c r="AM253" s="818"/>
      <c r="AN253" s="61"/>
      <c r="AO253" s="189"/>
      <c r="AP253" s="61"/>
      <c r="AR253" s="68"/>
      <c r="AS253" s="68"/>
      <c r="AT253" s="68"/>
      <c r="AU253" s="68"/>
      <c r="AV253" s="68"/>
      <c r="AW253" s="68"/>
      <c r="AX253" s="68"/>
      <c r="AY253" s="68"/>
      <c r="AZ253" s="68"/>
      <c r="BA253" s="68"/>
      <c r="BB253" s="68"/>
      <c r="BC253" s="68"/>
      <c r="BD253" s="68"/>
      <c r="BE253" s="68"/>
      <c r="BF253" s="68"/>
      <c r="BG253" s="68"/>
      <c r="BH253" s="68"/>
      <c r="BI253" s="68"/>
      <c r="BL253" s="7" t="str">
        <f>IF(M253="選択▼","",M253&amp;P253&amp;R253&amp;S253&amp;U253&amp;V253&amp;X253)</f>
        <v/>
      </c>
      <c r="BM253" s="35" t="str">
        <f>MID(P253,COLUMN()-64,1)</f>
        <v/>
      </c>
      <c r="BN253" s="35" t="str">
        <f>MID(P253,COLUMN()-64,1)</f>
        <v/>
      </c>
      <c r="BO253" s="35" t="str">
        <f>MID(S253,COLUMN()-66,1)</f>
        <v/>
      </c>
      <c r="BP253" s="35" t="str">
        <f>MID(S253,COLUMN()-66,1)</f>
        <v/>
      </c>
      <c r="BQ253" s="35" t="str">
        <f>MID(V253,COLUMN()-68,1)</f>
        <v/>
      </c>
      <c r="BR253" s="35" t="str">
        <f>MID(V253,COLUMN()-68,1)</f>
        <v/>
      </c>
      <c r="BS253" s="42" t="str">
        <f>IF(★法人その他入力!M253="平成","H",IF(★法人その他入力!M253="昭和","S",IF(★法人その他入力!M253="大正","T",IF(★法人その他入力!M253="明治","M",""))))</f>
        <v/>
      </c>
      <c r="CF253" s="1" t="s">
        <v>2667</v>
      </c>
      <c r="CG253" s="1" t="s">
        <v>2669</v>
      </c>
    </row>
    <row r="254" spans="1:85" ht="15" customHeight="1">
      <c r="A254" s="59"/>
      <c r="B254" s="168"/>
      <c r="C254" s="1522"/>
      <c r="D254" s="1476"/>
      <c r="E254" s="1476"/>
      <c r="F254" s="1477"/>
      <c r="G254" s="819" t="s">
        <v>446</v>
      </c>
      <c r="H254" s="819"/>
      <c r="I254" s="819"/>
      <c r="J254" s="819"/>
      <c r="K254" s="819"/>
      <c r="L254" s="820"/>
      <c r="M254" s="855" t="s">
        <v>898</v>
      </c>
      <c r="N254" s="856"/>
      <c r="O254" s="856"/>
      <c r="P254" s="882"/>
      <c r="Q254" s="1323"/>
      <c r="R254" s="1323"/>
      <c r="S254" s="1323"/>
      <c r="T254" s="1323"/>
      <c r="U254" s="1323"/>
      <c r="V254" s="1323"/>
      <c r="W254" s="1323"/>
      <c r="X254" s="1323"/>
      <c r="Y254" s="1323"/>
      <c r="Z254" s="1323"/>
      <c r="AA254" s="1323"/>
      <c r="AB254" s="1323"/>
      <c r="AC254" s="1323"/>
      <c r="AD254" s="1323"/>
      <c r="AE254" s="1323"/>
      <c r="AF254" s="1323"/>
      <c r="AG254" s="1323"/>
      <c r="AH254" s="1323"/>
      <c r="AI254" s="1323"/>
      <c r="AJ254" s="1323"/>
      <c r="AK254" s="1323"/>
      <c r="AL254" s="1323"/>
      <c r="AM254" s="1323"/>
      <c r="AN254" s="61"/>
      <c r="AO254" s="189"/>
      <c r="AP254" s="61"/>
      <c r="BL254" s="210" t="str">
        <f>IF(M254="選択　▼","",RIGHT(M254,1))</f>
        <v/>
      </c>
      <c r="CF254" s="1" t="s">
        <v>2668</v>
      </c>
      <c r="CG254" s="1" t="s">
        <v>2670</v>
      </c>
    </row>
    <row r="255" spans="1:85" ht="15" customHeight="1">
      <c r="A255" s="59"/>
      <c r="B255" s="168"/>
      <c r="C255" s="1522"/>
      <c r="D255" s="1476"/>
      <c r="E255" s="1476"/>
      <c r="F255" s="1477"/>
      <c r="G255" s="819" t="s">
        <v>450</v>
      </c>
      <c r="H255" s="819"/>
      <c r="I255" s="819"/>
      <c r="J255" s="819"/>
      <c r="K255" s="819"/>
      <c r="L255" s="820"/>
      <c r="M255" s="1003"/>
      <c r="N255" s="1004"/>
      <c r="O255" s="1004"/>
      <c r="P255" s="1004"/>
      <c r="Q255" s="1197" t="s">
        <v>1332</v>
      </c>
      <c r="R255" s="1198"/>
      <c r="S255" s="1198"/>
      <c r="T255" s="1198"/>
      <c r="U255" s="1198"/>
      <c r="V255" s="1198"/>
      <c r="W255" s="1198"/>
      <c r="X255" s="1198"/>
      <c r="Y255" s="1198"/>
      <c r="Z255" s="1198"/>
      <c r="AA255" s="1198"/>
      <c r="AB255" s="1198"/>
      <c r="AC255" s="1198"/>
      <c r="AD255" s="1198"/>
      <c r="AE255" s="1198"/>
      <c r="AF255" s="1198"/>
      <c r="AG255" s="1198"/>
      <c r="AH255" s="1198"/>
      <c r="AI255" s="1198"/>
      <c r="AJ255" s="1198"/>
      <c r="AK255" s="1198"/>
      <c r="AL255" s="1198"/>
      <c r="AM255" s="1229"/>
      <c r="AN255" s="61"/>
      <c r="AO255" s="189"/>
      <c r="AP255" s="61"/>
      <c r="CF255" s="1" t="s">
        <v>2669</v>
      </c>
      <c r="CG255" s="1" t="s">
        <v>2671</v>
      </c>
    </row>
    <row r="256" spans="1:85" ht="15" customHeight="1">
      <c r="A256" s="59"/>
      <c r="B256" s="168"/>
      <c r="C256" s="1522"/>
      <c r="D256" s="1476"/>
      <c r="E256" s="1476"/>
      <c r="F256" s="1477"/>
      <c r="G256" s="819" t="s">
        <v>451</v>
      </c>
      <c r="H256" s="819"/>
      <c r="I256" s="819"/>
      <c r="J256" s="819"/>
      <c r="K256" s="819"/>
      <c r="L256" s="820"/>
      <c r="M256" s="855" t="s">
        <v>898</v>
      </c>
      <c r="N256" s="856"/>
      <c r="O256" s="856"/>
      <c r="P256" s="882"/>
      <c r="Q256" s="1197" t="s">
        <v>463</v>
      </c>
      <c r="R256" s="1198"/>
      <c r="S256" s="1198"/>
      <c r="T256" s="1198"/>
      <c r="U256" s="1198"/>
      <c r="V256" s="1198"/>
      <c r="W256" s="1198"/>
      <c r="X256" s="1198"/>
      <c r="Y256" s="1198"/>
      <c r="Z256" s="1198"/>
      <c r="AA256" s="1198"/>
      <c r="AB256" s="1198"/>
      <c r="AC256" s="1198"/>
      <c r="AD256" s="1198"/>
      <c r="AE256" s="1198"/>
      <c r="AF256" s="1198"/>
      <c r="AG256" s="1198"/>
      <c r="AH256" s="1198"/>
      <c r="AI256" s="1198"/>
      <c r="AJ256" s="1198"/>
      <c r="AK256" s="1198"/>
      <c r="AL256" s="1198"/>
      <c r="AM256" s="1229"/>
      <c r="AN256" s="61"/>
      <c r="AO256" s="189"/>
      <c r="AP256" s="61"/>
      <c r="BL256" s="210" t="str">
        <f>IF(M256="選択　▼","",M256)</f>
        <v/>
      </c>
      <c r="CF256" s="1" t="s">
        <v>2670</v>
      </c>
      <c r="CG256" s="1" t="s">
        <v>2672</v>
      </c>
    </row>
    <row r="257" spans="1:85" ht="15" customHeight="1">
      <c r="A257" s="59"/>
      <c r="B257" s="168"/>
      <c r="C257" s="1522"/>
      <c r="D257" s="1476"/>
      <c r="E257" s="1476"/>
      <c r="F257" s="1477"/>
      <c r="G257" s="604" t="s">
        <v>942</v>
      </c>
      <c r="H257" s="604"/>
      <c r="I257" s="604"/>
      <c r="J257" s="604"/>
      <c r="K257" s="604"/>
      <c r="L257" s="605"/>
      <c r="M257" s="805"/>
      <c r="N257" s="806"/>
      <c r="O257" s="806"/>
      <c r="P257" s="806"/>
      <c r="Q257" s="806"/>
      <c r="R257" s="806"/>
      <c r="S257" s="806"/>
      <c r="T257" s="806"/>
      <c r="U257" s="806"/>
      <c r="V257" s="806"/>
      <c r="W257" s="807"/>
      <c r="X257" s="1000" t="s">
        <v>466</v>
      </c>
      <c r="Y257" s="941"/>
      <c r="Z257" s="941"/>
      <c r="AA257" s="941"/>
      <c r="AB257" s="941"/>
      <c r="AC257" s="941"/>
      <c r="AD257" s="941"/>
      <c r="AE257" s="941"/>
      <c r="AF257" s="941"/>
      <c r="AG257" s="941"/>
      <c r="AH257" s="941"/>
      <c r="AI257" s="941"/>
      <c r="AJ257" s="941"/>
      <c r="AK257" s="941"/>
      <c r="AL257" s="941"/>
      <c r="AM257" s="942"/>
      <c r="AN257" s="61"/>
      <c r="AO257" s="189"/>
      <c r="AP257" s="61"/>
      <c r="BL257" s="7" t="str">
        <f>LEFT(M257,1)</f>
        <v/>
      </c>
      <c r="BM257" s="35" t="str">
        <f t="shared" ref="BM257" si="80">MID($BL257,COLUMN()-64,1)</f>
        <v/>
      </c>
      <c r="CF257" s="1" t="s">
        <v>2671</v>
      </c>
      <c r="CG257" s="1" t="s">
        <v>2673</v>
      </c>
    </row>
    <row r="258" spans="1:85" ht="15" customHeight="1" thickBot="1">
      <c r="A258" s="59"/>
      <c r="B258" s="168"/>
      <c r="C258" s="1522"/>
      <c r="D258" s="1478"/>
      <c r="E258" s="1478"/>
      <c r="F258" s="1479"/>
      <c r="G258" s="1375"/>
      <c r="H258" s="1375"/>
      <c r="I258" s="1375"/>
      <c r="J258" s="1375"/>
      <c r="K258" s="1375"/>
      <c r="L258" s="1376"/>
      <c r="M258" s="1342"/>
      <c r="N258" s="1343"/>
      <c r="O258" s="1343"/>
      <c r="P258" s="1368"/>
      <c r="Q258" s="183" t="s">
        <v>7</v>
      </c>
      <c r="R258" s="1369"/>
      <c r="S258" s="1369"/>
      <c r="T258" s="1369"/>
      <c r="U258" s="1369"/>
      <c r="V258" s="1370" t="s">
        <v>6</v>
      </c>
      <c r="W258" s="1371"/>
      <c r="X258" s="1372" t="s">
        <v>540</v>
      </c>
      <c r="Y258" s="1373"/>
      <c r="Z258" s="1373"/>
      <c r="AA258" s="1373"/>
      <c r="AB258" s="1373"/>
      <c r="AC258" s="1373"/>
      <c r="AD258" s="1373"/>
      <c r="AE258" s="1373"/>
      <c r="AF258" s="1373"/>
      <c r="AG258" s="1373"/>
      <c r="AH258" s="1373"/>
      <c r="AI258" s="1373"/>
      <c r="AJ258" s="1373"/>
      <c r="AK258" s="1373"/>
      <c r="AL258" s="1373"/>
      <c r="AM258" s="1374"/>
      <c r="AN258" s="61"/>
      <c r="AO258" s="189"/>
      <c r="AP258" s="61"/>
      <c r="BL258" s="19" t="str">
        <f>M258&amp;R258</f>
        <v/>
      </c>
      <c r="CF258" s="1" t="s">
        <v>2672</v>
      </c>
      <c r="CG258" s="1" t="s">
        <v>2674</v>
      </c>
    </row>
    <row r="259" spans="1:85" ht="15" customHeight="1" thickTop="1">
      <c r="A259" s="59"/>
      <c r="B259" s="168"/>
      <c r="C259" s="1522"/>
      <c r="D259" s="1480" t="s">
        <v>517</v>
      </c>
      <c r="E259" s="1480"/>
      <c r="F259" s="1481"/>
      <c r="G259" s="930" t="s">
        <v>383</v>
      </c>
      <c r="H259" s="930"/>
      <c r="I259" s="930"/>
      <c r="J259" s="930"/>
      <c r="K259" s="930"/>
      <c r="L259" s="931"/>
      <c r="M259" s="1005"/>
      <c r="N259" s="1006"/>
      <c r="O259" s="1006"/>
      <c r="P259" s="1006"/>
      <c r="Q259" s="1006"/>
      <c r="R259" s="1006"/>
      <c r="S259" s="1006"/>
      <c r="T259" s="1007"/>
      <c r="U259" s="872" t="s">
        <v>610</v>
      </c>
      <c r="V259" s="872"/>
      <c r="W259" s="872"/>
      <c r="X259" s="872"/>
      <c r="Y259" s="872"/>
      <c r="Z259" s="872"/>
      <c r="AA259" s="872"/>
      <c r="AB259" s="872"/>
      <c r="AC259" s="872"/>
      <c r="AD259" s="872"/>
      <c r="AE259" s="872"/>
      <c r="AF259" s="872"/>
      <c r="AG259" s="872"/>
      <c r="AH259" s="872"/>
      <c r="AI259" s="872"/>
      <c r="AJ259" s="872"/>
      <c r="AK259" s="872"/>
      <c r="AL259" s="872"/>
      <c r="AM259" s="873"/>
      <c r="AN259" s="61"/>
      <c r="AO259" s="189"/>
      <c r="AP259" s="61"/>
      <c r="CF259" s="1" t="s">
        <v>2673</v>
      </c>
      <c r="CG259" s="1" t="s">
        <v>2675</v>
      </c>
    </row>
    <row r="260" spans="1:85" ht="15" hidden="1" customHeight="1">
      <c r="A260" s="73"/>
      <c r="B260" s="168"/>
      <c r="C260" s="1522"/>
      <c r="D260" s="1482"/>
      <c r="E260" s="1482"/>
      <c r="F260" s="1483"/>
      <c r="G260" s="933"/>
      <c r="H260" s="933"/>
      <c r="I260" s="933"/>
      <c r="J260" s="933"/>
      <c r="K260" s="933"/>
      <c r="L260" s="934"/>
      <c r="M260" s="961" t="s">
        <v>140</v>
      </c>
      <c r="N260" s="962"/>
      <c r="O260" s="963"/>
      <c r="P260" s="21" t="str">
        <f>MID($M$259,COLUMN()-15,1)</f>
        <v/>
      </c>
      <c r="Q260" s="21" t="str">
        <f t="shared" ref="Q260:Y260" si="81">MID($M$259,COLUMN()-15,1)</f>
        <v/>
      </c>
      <c r="R260" s="21" t="str">
        <f t="shared" si="81"/>
        <v/>
      </c>
      <c r="S260" s="21" t="str">
        <f t="shared" si="81"/>
        <v/>
      </c>
      <c r="T260" s="21" t="str">
        <f t="shared" si="81"/>
        <v/>
      </c>
      <c r="U260" s="21" t="str">
        <f t="shared" si="81"/>
        <v/>
      </c>
      <c r="V260" s="21" t="str">
        <f t="shared" si="81"/>
        <v/>
      </c>
      <c r="W260" s="21" t="str">
        <f t="shared" si="81"/>
        <v/>
      </c>
      <c r="X260" s="21" t="str">
        <f t="shared" si="81"/>
        <v/>
      </c>
      <c r="Y260" s="21" t="str">
        <f t="shared" si="81"/>
        <v/>
      </c>
      <c r="Z260" s="816"/>
      <c r="AA260" s="817"/>
      <c r="AB260" s="817"/>
      <c r="AC260" s="817"/>
      <c r="AD260" s="817"/>
      <c r="AE260" s="817"/>
      <c r="AF260" s="817"/>
      <c r="AG260" s="817"/>
      <c r="AH260" s="817"/>
      <c r="AI260" s="817"/>
      <c r="AJ260" s="817"/>
      <c r="AK260" s="817"/>
      <c r="AL260" s="817"/>
      <c r="AM260" s="818"/>
      <c r="AN260" s="61"/>
      <c r="AO260" s="189"/>
      <c r="AP260" s="61"/>
      <c r="CF260" s="1" t="s">
        <v>2674</v>
      </c>
      <c r="CG260" s="1" t="s">
        <v>2676</v>
      </c>
    </row>
    <row r="261" spans="1:85" ht="15" customHeight="1">
      <c r="A261" s="59"/>
      <c r="B261" s="168"/>
      <c r="C261" s="1522"/>
      <c r="D261" s="1482"/>
      <c r="E261" s="1482"/>
      <c r="F261" s="1483"/>
      <c r="G261" s="819" t="s">
        <v>66</v>
      </c>
      <c r="H261" s="819"/>
      <c r="I261" s="819"/>
      <c r="J261" s="819"/>
      <c r="K261" s="819"/>
      <c r="L261" s="820"/>
      <c r="M261" s="855" t="s">
        <v>774</v>
      </c>
      <c r="N261" s="856"/>
      <c r="O261" s="856"/>
      <c r="P261" s="874"/>
      <c r="Q261" s="875"/>
      <c r="R261" s="108" t="s">
        <v>146</v>
      </c>
      <c r="S261" s="874"/>
      <c r="T261" s="875"/>
      <c r="U261" s="107" t="s">
        <v>147</v>
      </c>
      <c r="V261" s="874"/>
      <c r="W261" s="875"/>
      <c r="X261" s="107" t="s">
        <v>148</v>
      </c>
      <c r="Y261" s="817"/>
      <c r="Z261" s="817"/>
      <c r="AA261" s="817"/>
      <c r="AB261" s="817"/>
      <c r="AC261" s="817"/>
      <c r="AD261" s="817"/>
      <c r="AE261" s="817"/>
      <c r="AF261" s="817"/>
      <c r="AG261" s="817"/>
      <c r="AH261" s="817"/>
      <c r="AI261" s="817"/>
      <c r="AJ261" s="817"/>
      <c r="AK261" s="817"/>
      <c r="AL261" s="817"/>
      <c r="AM261" s="818"/>
      <c r="AN261" s="61"/>
      <c r="AO261" s="189"/>
      <c r="AP261" s="61"/>
      <c r="AR261" s="68"/>
      <c r="AS261" s="68"/>
      <c r="AT261" s="68"/>
      <c r="AU261" s="68"/>
      <c r="AV261" s="68"/>
      <c r="AW261" s="68"/>
      <c r="AX261" s="68"/>
      <c r="AY261" s="68"/>
      <c r="AZ261" s="68"/>
      <c r="BA261" s="68"/>
      <c r="BB261" s="68"/>
      <c r="BC261" s="68"/>
      <c r="BD261" s="68"/>
      <c r="BE261" s="68"/>
      <c r="BF261" s="68"/>
      <c r="BG261" s="68"/>
      <c r="BH261" s="68"/>
      <c r="BI261" s="68"/>
      <c r="BL261" s="7" t="str">
        <f>IF(M261="選択▼","",M261&amp;P261&amp;R261&amp;S261&amp;U261&amp;V261&amp;X261)</f>
        <v/>
      </c>
      <c r="BM261" s="35" t="str">
        <f>MID(P261,COLUMN()-64,1)</f>
        <v/>
      </c>
      <c r="BN261" s="35" t="str">
        <f>MID(P261,COLUMN()-64,1)</f>
        <v/>
      </c>
      <c r="BO261" s="35" t="str">
        <f>MID(S261,COLUMN()-66,1)</f>
        <v/>
      </c>
      <c r="BP261" s="35" t="str">
        <f>MID(S261,COLUMN()-66,1)</f>
        <v/>
      </c>
      <c r="BQ261" s="35" t="str">
        <f>MID(V261,COLUMN()-68,1)</f>
        <v/>
      </c>
      <c r="BR261" s="35" t="str">
        <f>MID(V261,COLUMN()-68,1)</f>
        <v/>
      </c>
      <c r="BS261" s="42" t="str">
        <f>IF(★法人その他入力!M261="平成","H",IF(★法人その他入力!M261="昭和","S",IF(★法人その他入力!M261="大正","T",IF(★法人その他入力!M261="明治","M",""))))</f>
        <v/>
      </c>
      <c r="CF261" s="1" t="s">
        <v>2675</v>
      </c>
      <c r="CG261" s="1" t="s">
        <v>2677</v>
      </c>
    </row>
    <row r="262" spans="1:85" ht="15" customHeight="1">
      <c r="A262" s="59"/>
      <c r="B262" s="168"/>
      <c r="C262" s="1522"/>
      <c r="D262" s="1482"/>
      <c r="E262" s="1482"/>
      <c r="F262" s="1483"/>
      <c r="G262" s="819" t="s">
        <v>446</v>
      </c>
      <c r="H262" s="819"/>
      <c r="I262" s="819"/>
      <c r="J262" s="819"/>
      <c r="K262" s="819"/>
      <c r="L262" s="820"/>
      <c r="M262" s="855" t="s">
        <v>898</v>
      </c>
      <c r="N262" s="856"/>
      <c r="O262" s="856"/>
      <c r="P262" s="882"/>
      <c r="Q262" s="1323"/>
      <c r="R262" s="1323"/>
      <c r="S262" s="1323"/>
      <c r="T262" s="1323"/>
      <c r="U262" s="1323"/>
      <c r="V262" s="1323"/>
      <c r="W262" s="1323"/>
      <c r="X262" s="1323"/>
      <c r="Y262" s="1323"/>
      <c r="Z262" s="1323"/>
      <c r="AA262" s="1323"/>
      <c r="AB262" s="1323"/>
      <c r="AC262" s="1323"/>
      <c r="AD262" s="1323"/>
      <c r="AE262" s="1323"/>
      <c r="AF262" s="1323"/>
      <c r="AG262" s="1323"/>
      <c r="AH262" s="1323"/>
      <c r="AI262" s="1323"/>
      <c r="AJ262" s="1323"/>
      <c r="AK262" s="1323"/>
      <c r="AL262" s="1323"/>
      <c r="AM262" s="1323"/>
      <c r="AN262" s="61"/>
      <c r="AO262" s="189"/>
      <c r="AP262" s="61"/>
      <c r="BL262" s="210" t="str">
        <f>IF(M262="選択　▼","",RIGHT(M262,1))</f>
        <v/>
      </c>
      <c r="CF262" s="1" t="s">
        <v>2676</v>
      </c>
      <c r="CG262" s="1" t="s">
        <v>2678</v>
      </c>
    </row>
    <row r="263" spans="1:85" ht="15" customHeight="1">
      <c r="A263" s="59"/>
      <c r="B263" s="168"/>
      <c r="C263" s="1522"/>
      <c r="D263" s="1482"/>
      <c r="E263" s="1482"/>
      <c r="F263" s="1483"/>
      <c r="G263" s="819" t="s">
        <v>450</v>
      </c>
      <c r="H263" s="819"/>
      <c r="I263" s="819"/>
      <c r="J263" s="819"/>
      <c r="K263" s="819"/>
      <c r="L263" s="820"/>
      <c r="M263" s="1003"/>
      <c r="N263" s="1004"/>
      <c r="O263" s="1004"/>
      <c r="P263" s="1004"/>
      <c r="Q263" s="1197" t="s">
        <v>1332</v>
      </c>
      <c r="R263" s="1198"/>
      <c r="S263" s="1198"/>
      <c r="T263" s="1198"/>
      <c r="U263" s="1198"/>
      <c r="V263" s="1198"/>
      <c r="W263" s="1198"/>
      <c r="X263" s="1198"/>
      <c r="Y263" s="1198"/>
      <c r="Z263" s="1198"/>
      <c r="AA263" s="1198"/>
      <c r="AB263" s="1198"/>
      <c r="AC263" s="1198"/>
      <c r="AD263" s="1198"/>
      <c r="AE263" s="1198"/>
      <c r="AF263" s="1198"/>
      <c r="AG263" s="1198"/>
      <c r="AH263" s="1198"/>
      <c r="AI263" s="1198"/>
      <c r="AJ263" s="1198"/>
      <c r="AK263" s="1198"/>
      <c r="AL263" s="1198"/>
      <c r="AM263" s="1229"/>
      <c r="AN263" s="61"/>
      <c r="AO263" s="189"/>
      <c r="AP263" s="61"/>
      <c r="CF263" s="1" t="s">
        <v>2677</v>
      </c>
      <c r="CG263" s="1" t="s">
        <v>2679</v>
      </c>
    </row>
    <row r="264" spans="1:85" ht="15" customHeight="1">
      <c r="A264" s="59"/>
      <c r="B264" s="168"/>
      <c r="C264" s="1522"/>
      <c r="D264" s="1482"/>
      <c r="E264" s="1482"/>
      <c r="F264" s="1483"/>
      <c r="G264" s="819" t="s">
        <v>451</v>
      </c>
      <c r="H264" s="819"/>
      <c r="I264" s="819"/>
      <c r="J264" s="819"/>
      <c r="K264" s="819"/>
      <c r="L264" s="820"/>
      <c r="M264" s="855" t="s">
        <v>898</v>
      </c>
      <c r="N264" s="856"/>
      <c r="O264" s="856"/>
      <c r="P264" s="882"/>
      <c r="Q264" s="1197" t="s">
        <v>463</v>
      </c>
      <c r="R264" s="1198"/>
      <c r="S264" s="1198"/>
      <c r="T264" s="1198"/>
      <c r="U264" s="1198"/>
      <c r="V264" s="1198"/>
      <c r="W264" s="1198"/>
      <c r="X264" s="1198"/>
      <c r="Y264" s="1198"/>
      <c r="Z264" s="1198"/>
      <c r="AA264" s="1198"/>
      <c r="AB264" s="1198"/>
      <c r="AC264" s="1198"/>
      <c r="AD264" s="1198"/>
      <c r="AE264" s="1198"/>
      <c r="AF264" s="1198"/>
      <c r="AG264" s="1198"/>
      <c r="AH264" s="1198"/>
      <c r="AI264" s="1198"/>
      <c r="AJ264" s="1198"/>
      <c r="AK264" s="1198"/>
      <c r="AL264" s="1198"/>
      <c r="AM264" s="1229"/>
      <c r="AN264" s="61"/>
      <c r="AO264" s="189"/>
      <c r="AP264" s="61"/>
      <c r="BL264" s="210" t="str">
        <f>IF(M264="選択　▼","",M264)</f>
        <v/>
      </c>
      <c r="CF264" s="1" t="s">
        <v>2678</v>
      </c>
      <c r="CG264" s="1" t="s">
        <v>602</v>
      </c>
    </row>
    <row r="265" spans="1:85" ht="15" customHeight="1">
      <c r="A265" s="59"/>
      <c r="B265" s="168"/>
      <c r="C265" s="1522"/>
      <c r="D265" s="1482"/>
      <c r="E265" s="1482"/>
      <c r="F265" s="1483"/>
      <c r="G265" s="604" t="s">
        <v>942</v>
      </c>
      <c r="H265" s="604"/>
      <c r="I265" s="604"/>
      <c r="J265" s="604"/>
      <c r="K265" s="604"/>
      <c r="L265" s="605"/>
      <c r="M265" s="805"/>
      <c r="N265" s="806"/>
      <c r="O265" s="806"/>
      <c r="P265" s="806"/>
      <c r="Q265" s="806"/>
      <c r="R265" s="806"/>
      <c r="S265" s="806"/>
      <c r="T265" s="806"/>
      <c r="U265" s="806"/>
      <c r="V265" s="806"/>
      <c r="W265" s="807"/>
      <c r="X265" s="1000" t="s">
        <v>466</v>
      </c>
      <c r="Y265" s="941"/>
      <c r="Z265" s="941"/>
      <c r="AA265" s="941"/>
      <c r="AB265" s="941"/>
      <c r="AC265" s="941"/>
      <c r="AD265" s="941"/>
      <c r="AE265" s="941"/>
      <c r="AF265" s="941"/>
      <c r="AG265" s="941"/>
      <c r="AH265" s="941"/>
      <c r="AI265" s="941"/>
      <c r="AJ265" s="941"/>
      <c r="AK265" s="941"/>
      <c r="AL265" s="941"/>
      <c r="AM265" s="942"/>
      <c r="AN265" s="61"/>
      <c r="AO265" s="189"/>
      <c r="AP265" s="61"/>
      <c r="BL265" s="7" t="str">
        <f>LEFT(M265,1)</f>
        <v/>
      </c>
      <c r="BM265" s="35" t="str">
        <f t="shared" ref="BM265" si="82">MID($BL265,COLUMN()-64,1)</f>
        <v/>
      </c>
      <c r="CF265" s="1" t="s">
        <v>2679</v>
      </c>
      <c r="CG265" s="1" t="s">
        <v>603</v>
      </c>
    </row>
    <row r="266" spans="1:85" ht="15" customHeight="1" thickBot="1">
      <c r="A266" s="59"/>
      <c r="B266" s="168"/>
      <c r="C266" s="1522"/>
      <c r="D266" s="1484"/>
      <c r="E266" s="1484"/>
      <c r="F266" s="1485"/>
      <c r="G266" s="1375"/>
      <c r="H266" s="1375"/>
      <c r="I266" s="1375"/>
      <c r="J266" s="1375"/>
      <c r="K266" s="1375"/>
      <c r="L266" s="1376"/>
      <c r="M266" s="1342"/>
      <c r="N266" s="1343"/>
      <c r="O266" s="1343"/>
      <c r="P266" s="1368"/>
      <c r="Q266" s="183" t="s">
        <v>7</v>
      </c>
      <c r="R266" s="1369"/>
      <c r="S266" s="1369"/>
      <c r="T266" s="1369"/>
      <c r="U266" s="1369"/>
      <c r="V266" s="1370" t="s">
        <v>6</v>
      </c>
      <c r="W266" s="1371"/>
      <c r="X266" s="1372" t="s">
        <v>540</v>
      </c>
      <c r="Y266" s="1373"/>
      <c r="Z266" s="1373"/>
      <c r="AA266" s="1373"/>
      <c r="AB266" s="1373"/>
      <c r="AC266" s="1373"/>
      <c r="AD266" s="1373"/>
      <c r="AE266" s="1373"/>
      <c r="AF266" s="1373"/>
      <c r="AG266" s="1373"/>
      <c r="AH266" s="1373"/>
      <c r="AI266" s="1373"/>
      <c r="AJ266" s="1373"/>
      <c r="AK266" s="1373"/>
      <c r="AL266" s="1373"/>
      <c r="AM266" s="1374"/>
      <c r="AN266" s="61"/>
      <c r="AO266" s="189"/>
      <c r="AP266" s="61"/>
      <c r="BL266" s="19" t="str">
        <f>M266&amp;R266</f>
        <v/>
      </c>
      <c r="CF266" s="1" t="s">
        <v>602</v>
      </c>
      <c r="CG266" s="1" t="s">
        <v>2680</v>
      </c>
    </row>
    <row r="267" spans="1:85" ht="15" customHeight="1" thickTop="1">
      <c r="A267" s="59"/>
      <c r="B267" s="168"/>
      <c r="C267" s="1522"/>
      <c r="D267" s="1474" t="s">
        <v>518</v>
      </c>
      <c r="E267" s="1474"/>
      <c r="F267" s="1475"/>
      <c r="G267" s="930" t="s">
        <v>383</v>
      </c>
      <c r="H267" s="930"/>
      <c r="I267" s="930"/>
      <c r="J267" s="930"/>
      <c r="K267" s="930"/>
      <c r="L267" s="931"/>
      <c r="M267" s="1005"/>
      <c r="N267" s="1006"/>
      <c r="O267" s="1006"/>
      <c r="P267" s="1006"/>
      <c r="Q267" s="1006"/>
      <c r="R267" s="1006"/>
      <c r="S267" s="1006"/>
      <c r="T267" s="1007"/>
      <c r="U267" s="872" t="s">
        <v>610</v>
      </c>
      <c r="V267" s="872"/>
      <c r="W267" s="872"/>
      <c r="X267" s="872"/>
      <c r="Y267" s="872"/>
      <c r="Z267" s="872"/>
      <c r="AA267" s="872"/>
      <c r="AB267" s="872"/>
      <c r="AC267" s="872"/>
      <c r="AD267" s="872"/>
      <c r="AE267" s="872"/>
      <c r="AF267" s="872"/>
      <c r="AG267" s="872"/>
      <c r="AH267" s="872"/>
      <c r="AI267" s="872"/>
      <c r="AJ267" s="872"/>
      <c r="AK267" s="872"/>
      <c r="AL267" s="872"/>
      <c r="AM267" s="873"/>
      <c r="AN267" s="61"/>
      <c r="AO267" s="189"/>
      <c r="AP267" s="61"/>
      <c r="CF267" s="1" t="s">
        <v>603</v>
      </c>
      <c r="CG267" s="1" t="s">
        <v>2681</v>
      </c>
    </row>
    <row r="268" spans="1:85" ht="15" hidden="1" customHeight="1">
      <c r="A268" s="73"/>
      <c r="B268" s="168"/>
      <c r="C268" s="1522"/>
      <c r="D268" s="1476"/>
      <c r="E268" s="1476"/>
      <c r="F268" s="1477"/>
      <c r="G268" s="933"/>
      <c r="H268" s="933"/>
      <c r="I268" s="933"/>
      <c r="J268" s="933"/>
      <c r="K268" s="933"/>
      <c r="L268" s="934"/>
      <c r="M268" s="961" t="s">
        <v>140</v>
      </c>
      <c r="N268" s="962"/>
      <c r="O268" s="963"/>
      <c r="P268" s="21" t="str">
        <f>MID($M$267,COLUMN()-15,1)</f>
        <v/>
      </c>
      <c r="Q268" s="21" t="str">
        <f t="shared" ref="Q268:Y268" si="83">MID($M$267,COLUMN()-15,1)</f>
        <v/>
      </c>
      <c r="R268" s="21" t="str">
        <f t="shared" si="83"/>
        <v/>
      </c>
      <c r="S268" s="21" t="str">
        <f t="shared" si="83"/>
        <v/>
      </c>
      <c r="T268" s="21" t="str">
        <f t="shared" si="83"/>
        <v/>
      </c>
      <c r="U268" s="21" t="str">
        <f t="shared" si="83"/>
        <v/>
      </c>
      <c r="V268" s="21" t="str">
        <f t="shared" si="83"/>
        <v/>
      </c>
      <c r="W268" s="21" t="str">
        <f t="shared" si="83"/>
        <v/>
      </c>
      <c r="X268" s="21" t="str">
        <f t="shared" si="83"/>
        <v/>
      </c>
      <c r="Y268" s="21" t="str">
        <f t="shared" si="83"/>
        <v/>
      </c>
      <c r="Z268" s="816"/>
      <c r="AA268" s="817"/>
      <c r="AB268" s="817"/>
      <c r="AC268" s="817"/>
      <c r="AD268" s="817"/>
      <c r="AE268" s="817"/>
      <c r="AF268" s="817"/>
      <c r="AG268" s="817"/>
      <c r="AH268" s="817"/>
      <c r="AI268" s="817"/>
      <c r="AJ268" s="817"/>
      <c r="AK268" s="817"/>
      <c r="AL268" s="817"/>
      <c r="AM268" s="818"/>
      <c r="AN268" s="61"/>
      <c r="AO268" s="189"/>
      <c r="AP268" s="61"/>
      <c r="CF268" s="1" t="s">
        <v>2680</v>
      </c>
      <c r="CG268" s="1" t="s">
        <v>2682</v>
      </c>
    </row>
    <row r="269" spans="1:85" ht="15" customHeight="1">
      <c r="A269" s="59"/>
      <c r="B269" s="168"/>
      <c r="C269" s="1522"/>
      <c r="D269" s="1476"/>
      <c r="E269" s="1476"/>
      <c r="F269" s="1477"/>
      <c r="G269" s="819" t="s">
        <v>66</v>
      </c>
      <c r="H269" s="819"/>
      <c r="I269" s="819"/>
      <c r="J269" s="819"/>
      <c r="K269" s="819"/>
      <c r="L269" s="820"/>
      <c r="M269" s="855" t="s">
        <v>774</v>
      </c>
      <c r="N269" s="856"/>
      <c r="O269" s="856"/>
      <c r="P269" s="874"/>
      <c r="Q269" s="875"/>
      <c r="R269" s="108" t="s">
        <v>146</v>
      </c>
      <c r="S269" s="874"/>
      <c r="T269" s="875"/>
      <c r="U269" s="107" t="s">
        <v>147</v>
      </c>
      <c r="V269" s="874"/>
      <c r="W269" s="875"/>
      <c r="X269" s="107" t="s">
        <v>148</v>
      </c>
      <c r="Y269" s="817"/>
      <c r="Z269" s="817"/>
      <c r="AA269" s="817"/>
      <c r="AB269" s="817"/>
      <c r="AC269" s="817"/>
      <c r="AD269" s="817"/>
      <c r="AE269" s="817"/>
      <c r="AF269" s="817"/>
      <c r="AG269" s="817"/>
      <c r="AH269" s="817"/>
      <c r="AI269" s="817"/>
      <c r="AJ269" s="817"/>
      <c r="AK269" s="817"/>
      <c r="AL269" s="817"/>
      <c r="AM269" s="818"/>
      <c r="AN269" s="61"/>
      <c r="AO269" s="189"/>
      <c r="AP269" s="61"/>
      <c r="AR269" s="68"/>
      <c r="AS269" s="68"/>
      <c r="AT269" s="68"/>
      <c r="AU269" s="68"/>
      <c r="AV269" s="68"/>
      <c r="AW269" s="68"/>
      <c r="AX269" s="68"/>
      <c r="AY269" s="68"/>
      <c r="AZ269" s="68"/>
      <c r="BA269" s="68"/>
      <c r="BB269" s="68"/>
      <c r="BC269" s="68"/>
      <c r="BD269" s="68"/>
      <c r="BE269" s="68"/>
      <c r="BF269" s="68"/>
      <c r="BG269" s="68"/>
      <c r="BH269" s="68"/>
      <c r="BI269" s="68"/>
      <c r="BL269" s="7" t="str">
        <f>IF(M269="選択▼","",M269&amp;P269&amp;R269&amp;S269&amp;U269&amp;V269&amp;X269)</f>
        <v/>
      </c>
      <c r="BM269" s="35" t="str">
        <f>MID(P269,COLUMN()-64,1)</f>
        <v/>
      </c>
      <c r="BN269" s="35" t="str">
        <f>MID(P269,COLUMN()-64,1)</f>
        <v/>
      </c>
      <c r="BO269" s="35" t="str">
        <f>MID(S269,COLUMN()-66,1)</f>
        <v/>
      </c>
      <c r="BP269" s="35" t="str">
        <f>MID(S269,COLUMN()-66,1)</f>
        <v/>
      </c>
      <c r="BQ269" s="35" t="str">
        <f>MID(V269,COLUMN()-68,1)</f>
        <v/>
      </c>
      <c r="BR269" s="35" t="str">
        <f>MID(V269,COLUMN()-68,1)</f>
        <v/>
      </c>
      <c r="BS269" s="42" t="str">
        <f>IF(★法人その他入力!M269="平成","H",IF(★法人その他入力!M269="昭和","S",IF(★法人その他入力!M269="大正","T",IF(★法人その他入力!M269="明治","M",""))))</f>
        <v/>
      </c>
      <c r="CF269" s="1" t="s">
        <v>2681</v>
      </c>
      <c r="CG269" s="1" t="s">
        <v>2683</v>
      </c>
    </row>
    <row r="270" spans="1:85" ht="15" customHeight="1">
      <c r="A270" s="59"/>
      <c r="B270" s="168"/>
      <c r="C270" s="1522"/>
      <c r="D270" s="1476"/>
      <c r="E270" s="1476"/>
      <c r="F270" s="1477"/>
      <c r="G270" s="819" t="s">
        <v>446</v>
      </c>
      <c r="H270" s="819"/>
      <c r="I270" s="819"/>
      <c r="J270" s="819"/>
      <c r="K270" s="819"/>
      <c r="L270" s="820"/>
      <c r="M270" s="855" t="s">
        <v>898</v>
      </c>
      <c r="N270" s="856"/>
      <c r="O270" s="856"/>
      <c r="P270" s="882"/>
      <c r="Q270" s="1323"/>
      <c r="R270" s="1323"/>
      <c r="S270" s="1323"/>
      <c r="T270" s="1323"/>
      <c r="U270" s="1323"/>
      <c r="V270" s="1323"/>
      <c r="W270" s="1323"/>
      <c r="X270" s="1323"/>
      <c r="Y270" s="1323"/>
      <c r="Z270" s="1323"/>
      <c r="AA270" s="1323"/>
      <c r="AB270" s="1323"/>
      <c r="AC270" s="1323"/>
      <c r="AD270" s="1323"/>
      <c r="AE270" s="1323"/>
      <c r="AF270" s="1323"/>
      <c r="AG270" s="1323"/>
      <c r="AH270" s="1323"/>
      <c r="AI270" s="1323"/>
      <c r="AJ270" s="1323"/>
      <c r="AK270" s="1323"/>
      <c r="AL270" s="1323"/>
      <c r="AM270" s="1323"/>
      <c r="AN270" s="61"/>
      <c r="AO270" s="189"/>
      <c r="AP270" s="61"/>
      <c r="BL270" s="210" t="str">
        <f>IF(M270="選択　▼","",RIGHT(M270,1))</f>
        <v/>
      </c>
      <c r="CF270" s="1" t="s">
        <v>2682</v>
      </c>
      <c r="CG270" s="1" t="s">
        <v>2684</v>
      </c>
    </row>
    <row r="271" spans="1:85" ht="15" customHeight="1">
      <c r="A271" s="59"/>
      <c r="B271" s="168"/>
      <c r="C271" s="1522"/>
      <c r="D271" s="1476"/>
      <c r="E271" s="1476"/>
      <c r="F271" s="1477"/>
      <c r="G271" s="819" t="s">
        <v>450</v>
      </c>
      <c r="H271" s="819"/>
      <c r="I271" s="819"/>
      <c r="J271" s="819"/>
      <c r="K271" s="819"/>
      <c r="L271" s="820"/>
      <c r="M271" s="1003"/>
      <c r="N271" s="1004"/>
      <c r="O271" s="1004"/>
      <c r="P271" s="1004"/>
      <c r="Q271" s="1197"/>
      <c r="R271" s="1198"/>
      <c r="S271" s="1198"/>
      <c r="T271" s="1198"/>
      <c r="U271" s="1198"/>
      <c r="V271" s="1198"/>
      <c r="W271" s="1198"/>
      <c r="X271" s="1198"/>
      <c r="Y271" s="1198"/>
      <c r="Z271" s="1198"/>
      <c r="AA271" s="1198"/>
      <c r="AB271" s="1198"/>
      <c r="AC271" s="1198"/>
      <c r="AD271" s="1198"/>
      <c r="AE271" s="1198"/>
      <c r="AF271" s="1198"/>
      <c r="AG271" s="1198"/>
      <c r="AH271" s="1198"/>
      <c r="AI271" s="1198"/>
      <c r="AJ271" s="1198"/>
      <c r="AK271" s="1198"/>
      <c r="AL271" s="1198"/>
      <c r="AM271" s="1229"/>
      <c r="AN271" s="61"/>
      <c r="AO271" s="189"/>
      <c r="AP271" s="61"/>
      <c r="CF271" s="1" t="s">
        <v>2683</v>
      </c>
      <c r="CG271" s="1" t="s">
        <v>2685</v>
      </c>
    </row>
    <row r="272" spans="1:85" ht="15" customHeight="1">
      <c r="A272" s="59"/>
      <c r="B272" s="168"/>
      <c r="C272" s="1522"/>
      <c r="D272" s="1476"/>
      <c r="E272" s="1476"/>
      <c r="F272" s="1477"/>
      <c r="G272" s="819" t="s">
        <v>451</v>
      </c>
      <c r="H272" s="819"/>
      <c r="I272" s="819"/>
      <c r="J272" s="819"/>
      <c r="K272" s="819"/>
      <c r="L272" s="820"/>
      <c r="M272" s="855" t="s">
        <v>898</v>
      </c>
      <c r="N272" s="856"/>
      <c r="O272" s="856"/>
      <c r="P272" s="882"/>
      <c r="Q272" s="1197"/>
      <c r="R272" s="1198"/>
      <c r="S272" s="1198"/>
      <c r="T272" s="1198"/>
      <c r="U272" s="1198"/>
      <c r="V272" s="1198"/>
      <c r="W272" s="1198"/>
      <c r="X272" s="1198"/>
      <c r="Y272" s="1198"/>
      <c r="Z272" s="1198"/>
      <c r="AA272" s="1198"/>
      <c r="AB272" s="1198"/>
      <c r="AC272" s="1198"/>
      <c r="AD272" s="1198"/>
      <c r="AE272" s="1198"/>
      <c r="AF272" s="1198"/>
      <c r="AG272" s="1198"/>
      <c r="AH272" s="1198"/>
      <c r="AI272" s="1198"/>
      <c r="AJ272" s="1198"/>
      <c r="AK272" s="1198"/>
      <c r="AL272" s="1198"/>
      <c r="AM272" s="1229"/>
      <c r="AN272" s="61"/>
      <c r="AO272" s="189"/>
      <c r="AP272" s="61"/>
      <c r="BL272" s="210" t="str">
        <f>IF(M272="選択　▼","",M272)</f>
        <v/>
      </c>
      <c r="CF272" s="1" t="s">
        <v>2684</v>
      </c>
      <c r="CG272" s="1" t="s">
        <v>2686</v>
      </c>
    </row>
    <row r="273" spans="1:85" ht="15" customHeight="1">
      <c r="A273" s="59"/>
      <c r="B273" s="168"/>
      <c r="C273" s="1522"/>
      <c r="D273" s="1476"/>
      <c r="E273" s="1476"/>
      <c r="F273" s="1477"/>
      <c r="G273" s="604" t="s">
        <v>942</v>
      </c>
      <c r="H273" s="604"/>
      <c r="I273" s="604"/>
      <c r="J273" s="604"/>
      <c r="K273" s="604"/>
      <c r="L273" s="605"/>
      <c r="M273" s="805"/>
      <c r="N273" s="806"/>
      <c r="O273" s="806"/>
      <c r="P273" s="806"/>
      <c r="Q273" s="806"/>
      <c r="R273" s="806"/>
      <c r="S273" s="806"/>
      <c r="T273" s="806"/>
      <c r="U273" s="806"/>
      <c r="V273" s="806"/>
      <c r="W273" s="807"/>
      <c r="X273" s="1000" t="s">
        <v>466</v>
      </c>
      <c r="Y273" s="941"/>
      <c r="Z273" s="941"/>
      <c r="AA273" s="941"/>
      <c r="AB273" s="941"/>
      <c r="AC273" s="941"/>
      <c r="AD273" s="941"/>
      <c r="AE273" s="941"/>
      <c r="AF273" s="941"/>
      <c r="AG273" s="941"/>
      <c r="AH273" s="941"/>
      <c r="AI273" s="941"/>
      <c r="AJ273" s="941"/>
      <c r="AK273" s="941"/>
      <c r="AL273" s="941"/>
      <c r="AM273" s="942"/>
      <c r="AN273" s="61"/>
      <c r="AO273" s="189"/>
      <c r="AP273" s="61"/>
      <c r="BL273" s="7" t="str">
        <f>LEFT(M273,1)</f>
        <v/>
      </c>
      <c r="BM273" s="35" t="str">
        <f t="shared" ref="BM273" si="84">MID($BL273,COLUMN()-64,1)</f>
        <v/>
      </c>
      <c r="CF273" s="1" t="s">
        <v>2685</v>
      </c>
      <c r="CG273" s="1" t="s">
        <v>2687</v>
      </c>
    </row>
    <row r="274" spans="1:85" ht="15" customHeight="1" thickBot="1">
      <c r="A274" s="59"/>
      <c r="B274" s="168"/>
      <c r="C274" s="1522"/>
      <c r="D274" s="1478"/>
      <c r="E274" s="1478"/>
      <c r="F274" s="1479"/>
      <c r="G274" s="1375"/>
      <c r="H274" s="1375"/>
      <c r="I274" s="1375"/>
      <c r="J274" s="1375"/>
      <c r="K274" s="1375"/>
      <c r="L274" s="1376"/>
      <c r="M274" s="1342"/>
      <c r="N274" s="1343"/>
      <c r="O274" s="1343"/>
      <c r="P274" s="1368"/>
      <c r="Q274" s="183" t="s">
        <v>7</v>
      </c>
      <c r="R274" s="1369"/>
      <c r="S274" s="1369"/>
      <c r="T274" s="1369"/>
      <c r="U274" s="1369"/>
      <c r="V274" s="1370" t="s">
        <v>6</v>
      </c>
      <c r="W274" s="1371"/>
      <c r="X274" s="1372" t="s">
        <v>540</v>
      </c>
      <c r="Y274" s="1373"/>
      <c r="Z274" s="1373"/>
      <c r="AA274" s="1373"/>
      <c r="AB274" s="1373"/>
      <c r="AC274" s="1373"/>
      <c r="AD274" s="1373"/>
      <c r="AE274" s="1373"/>
      <c r="AF274" s="1373"/>
      <c r="AG274" s="1373"/>
      <c r="AH274" s="1373"/>
      <c r="AI274" s="1373"/>
      <c r="AJ274" s="1373"/>
      <c r="AK274" s="1373"/>
      <c r="AL274" s="1373"/>
      <c r="AM274" s="1374"/>
      <c r="AN274" s="61"/>
      <c r="AO274" s="189"/>
      <c r="AP274" s="61"/>
      <c r="BL274" s="19" t="str">
        <f>M274&amp;R274</f>
        <v/>
      </c>
      <c r="CF274" s="1" t="s">
        <v>2686</v>
      </c>
      <c r="CG274" s="1" t="s">
        <v>2688</v>
      </c>
    </row>
    <row r="275" spans="1:85" ht="15" customHeight="1" thickTop="1">
      <c r="A275" s="59"/>
      <c r="B275" s="168"/>
      <c r="C275" s="1522"/>
      <c r="D275" s="1482" t="s">
        <v>519</v>
      </c>
      <c r="E275" s="1482"/>
      <c r="F275" s="1483"/>
      <c r="G275" s="649" t="s">
        <v>383</v>
      </c>
      <c r="H275" s="649"/>
      <c r="I275" s="649"/>
      <c r="J275" s="649"/>
      <c r="K275" s="649"/>
      <c r="L275" s="835"/>
      <c r="M275" s="1377"/>
      <c r="N275" s="1378"/>
      <c r="O275" s="1378"/>
      <c r="P275" s="1378"/>
      <c r="Q275" s="1378"/>
      <c r="R275" s="1378"/>
      <c r="S275" s="1378"/>
      <c r="T275" s="1379"/>
      <c r="U275" s="1280" t="s">
        <v>610</v>
      </c>
      <c r="V275" s="1280"/>
      <c r="W275" s="1280"/>
      <c r="X275" s="1280"/>
      <c r="Y275" s="1280"/>
      <c r="Z275" s="1280"/>
      <c r="AA275" s="1280"/>
      <c r="AB275" s="1280"/>
      <c r="AC275" s="1280"/>
      <c r="AD275" s="1280"/>
      <c r="AE275" s="1280"/>
      <c r="AF275" s="1280"/>
      <c r="AG275" s="1280"/>
      <c r="AH275" s="1280"/>
      <c r="AI275" s="1280"/>
      <c r="AJ275" s="1280"/>
      <c r="AK275" s="1280"/>
      <c r="AL275" s="1280"/>
      <c r="AM275" s="1281"/>
      <c r="AN275" s="61"/>
      <c r="AO275" s="189"/>
      <c r="AP275" s="61"/>
      <c r="CF275" s="1" t="s">
        <v>2687</v>
      </c>
      <c r="CG275" s="1" t="s">
        <v>2689</v>
      </c>
    </row>
    <row r="276" spans="1:85" ht="15" hidden="1" customHeight="1">
      <c r="A276" s="73"/>
      <c r="B276" s="168"/>
      <c r="C276" s="1522"/>
      <c r="D276" s="1482"/>
      <c r="E276" s="1482"/>
      <c r="F276" s="1483"/>
      <c r="G276" s="933"/>
      <c r="H276" s="933"/>
      <c r="I276" s="933"/>
      <c r="J276" s="933"/>
      <c r="K276" s="933"/>
      <c r="L276" s="934"/>
      <c r="M276" s="961" t="s">
        <v>140</v>
      </c>
      <c r="N276" s="962"/>
      <c r="O276" s="963"/>
      <c r="P276" s="21" t="str">
        <f>MID($M$275,COLUMN()-15,1)</f>
        <v/>
      </c>
      <c r="Q276" s="21" t="str">
        <f t="shared" ref="Q276:Y276" si="85">MID($M$275,COLUMN()-15,1)</f>
        <v/>
      </c>
      <c r="R276" s="21" t="str">
        <f t="shared" si="85"/>
        <v/>
      </c>
      <c r="S276" s="21" t="str">
        <f t="shared" si="85"/>
        <v/>
      </c>
      <c r="T276" s="21" t="str">
        <f t="shared" si="85"/>
        <v/>
      </c>
      <c r="U276" s="21" t="str">
        <f t="shared" si="85"/>
        <v/>
      </c>
      <c r="V276" s="21" t="str">
        <f t="shared" si="85"/>
        <v/>
      </c>
      <c r="W276" s="21" t="str">
        <f t="shared" si="85"/>
        <v/>
      </c>
      <c r="X276" s="21" t="str">
        <f t="shared" si="85"/>
        <v/>
      </c>
      <c r="Y276" s="21" t="str">
        <f t="shared" si="85"/>
        <v/>
      </c>
      <c r="Z276" s="816"/>
      <c r="AA276" s="817"/>
      <c r="AB276" s="817"/>
      <c r="AC276" s="817"/>
      <c r="AD276" s="817"/>
      <c r="AE276" s="817"/>
      <c r="AF276" s="817"/>
      <c r="AG276" s="817"/>
      <c r="AH276" s="817"/>
      <c r="AI276" s="817"/>
      <c r="AJ276" s="817"/>
      <c r="AK276" s="817"/>
      <c r="AL276" s="817"/>
      <c r="AM276" s="818"/>
      <c r="AN276" s="61"/>
      <c r="AO276" s="189"/>
      <c r="AP276" s="61"/>
      <c r="BL276" s="210" t="str">
        <f>IF(M276="選択　▼","",M276)</f>
        <v>入力確認</v>
      </c>
      <c r="CF276" s="1" t="s">
        <v>2688</v>
      </c>
      <c r="CG276" s="1" t="s">
        <v>2690</v>
      </c>
    </row>
    <row r="277" spans="1:85" ht="15" customHeight="1">
      <c r="A277" s="59"/>
      <c r="B277" s="168"/>
      <c r="C277" s="1522"/>
      <c r="D277" s="1482"/>
      <c r="E277" s="1482"/>
      <c r="F277" s="1483"/>
      <c r="G277" s="819" t="s">
        <v>66</v>
      </c>
      <c r="H277" s="819"/>
      <c r="I277" s="819"/>
      <c r="J277" s="819"/>
      <c r="K277" s="819"/>
      <c r="L277" s="820"/>
      <c r="M277" s="855" t="s">
        <v>774</v>
      </c>
      <c r="N277" s="856"/>
      <c r="O277" s="856"/>
      <c r="P277" s="874"/>
      <c r="Q277" s="875"/>
      <c r="R277" s="108" t="s">
        <v>146</v>
      </c>
      <c r="S277" s="874"/>
      <c r="T277" s="875"/>
      <c r="U277" s="107" t="s">
        <v>147</v>
      </c>
      <c r="V277" s="874"/>
      <c r="W277" s="875"/>
      <c r="X277" s="107" t="s">
        <v>148</v>
      </c>
      <c r="Y277" s="817"/>
      <c r="Z277" s="817"/>
      <c r="AA277" s="817"/>
      <c r="AB277" s="817"/>
      <c r="AC277" s="817"/>
      <c r="AD277" s="817"/>
      <c r="AE277" s="817"/>
      <c r="AF277" s="817"/>
      <c r="AG277" s="817"/>
      <c r="AH277" s="817"/>
      <c r="AI277" s="817"/>
      <c r="AJ277" s="817"/>
      <c r="AK277" s="817"/>
      <c r="AL277" s="817"/>
      <c r="AM277" s="818"/>
      <c r="AN277" s="61"/>
      <c r="AO277" s="189"/>
      <c r="AP277" s="61"/>
      <c r="AR277" s="68"/>
      <c r="AS277" s="68"/>
      <c r="AT277" s="68"/>
      <c r="AU277" s="68"/>
      <c r="AV277" s="68"/>
      <c r="AW277" s="68"/>
      <c r="AX277" s="68"/>
      <c r="AY277" s="68"/>
      <c r="AZ277" s="68"/>
      <c r="BA277" s="68"/>
      <c r="BB277" s="68"/>
      <c r="BC277" s="68"/>
      <c r="BD277" s="68"/>
      <c r="BE277" s="68"/>
      <c r="BF277" s="68"/>
      <c r="BG277" s="68"/>
      <c r="BH277" s="68"/>
      <c r="BI277" s="68"/>
      <c r="BL277" s="7" t="str">
        <f>IF(M277="選択▼","",M277&amp;P277&amp;R277&amp;S277&amp;U277&amp;V277&amp;X277)</f>
        <v/>
      </c>
      <c r="BM277" s="35" t="str">
        <f>MID(P277,COLUMN()-64,1)</f>
        <v/>
      </c>
      <c r="BN277" s="35" t="str">
        <f>MID(P277,COLUMN()-64,1)</f>
        <v/>
      </c>
      <c r="BO277" s="35" t="str">
        <f>MID(S277,COLUMN()-66,1)</f>
        <v/>
      </c>
      <c r="BP277" s="35" t="str">
        <f>MID(S277,COLUMN()-66,1)</f>
        <v/>
      </c>
      <c r="BQ277" s="35" t="str">
        <f>MID(V277,COLUMN()-68,1)</f>
        <v/>
      </c>
      <c r="BR277" s="35" t="str">
        <f>MID(V277,COLUMN()-68,1)</f>
        <v/>
      </c>
      <c r="BS277" s="42" t="str">
        <f>IF(★法人その他入力!M277="平成","H",IF(★法人その他入力!M277="昭和","S",IF(★法人その他入力!M277="大正","T",IF(★法人その他入力!M277="明治","M",""))))</f>
        <v/>
      </c>
      <c r="CF277" s="1" t="s">
        <v>2689</v>
      </c>
      <c r="CG277" s="1" t="s">
        <v>2691</v>
      </c>
    </row>
    <row r="278" spans="1:85" ht="15" customHeight="1">
      <c r="A278" s="59"/>
      <c r="B278" s="168"/>
      <c r="C278" s="1522"/>
      <c r="D278" s="1482"/>
      <c r="E278" s="1482"/>
      <c r="F278" s="1483"/>
      <c r="G278" s="819" t="s">
        <v>446</v>
      </c>
      <c r="H278" s="819"/>
      <c r="I278" s="819"/>
      <c r="J278" s="819"/>
      <c r="K278" s="819"/>
      <c r="L278" s="820"/>
      <c r="M278" s="855" t="s">
        <v>898</v>
      </c>
      <c r="N278" s="856"/>
      <c r="O278" s="856"/>
      <c r="P278" s="882"/>
      <c r="Q278" s="1323"/>
      <c r="R278" s="1323"/>
      <c r="S278" s="1323"/>
      <c r="T278" s="1323"/>
      <c r="U278" s="1323"/>
      <c r="V278" s="1323"/>
      <c r="W278" s="1323"/>
      <c r="X278" s="1323"/>
      <c r="Y278" s="1323"/>
      <c r="Z278" s="1323"/>
      <c r="AA278" s="1323"/>
      <c r="AB278" s="1323"/>
      <c r="AC278" s="1323"/>
      <c r="AD278" s="1323"/>
      <c r="AE278" s="1323"/>
      <c r="AF278" s="1323"/>
      <c r="AG278" s="1323"/>
      <c r="AH278" s="1323"/>
      <c r="AI278" s="1323"/>
      <c r="AJ278" s="1323"/>
      <c r="AK278" s="1323"/>
      <c r="AL278" s="1323"/>
      <c r="AM278" s="1323"/>
      <c r="AN278" s="61"/>
      <c r="AO278" s="189"/>
      <c r="AP278" s="61"/>
      <c r="BL278" s="210" t="str">
        <f>IF(M278="選択　▼","",RIGHT(M278,1))</f>
        <v/>
      </c>
      <c r="CF278" s="1" t="s">
        <v>2690</v>
      </c>
      <c r="CG278" s="1" t="s">
        <v>2692</v>
      </c>
    </row>
    <row r="279" spans="1:85" ht="15" customHeight="1">
      <c r="A279" s="59"/>
      <c r="B279" s="168"/>
      <c r="C279" s="1522"/>
      <c r="D279" s="1482"/>
      <c r="E279" s="1482"/>
      <c r="F279" s="1483"/>
      <c r="G279" s="819" t="s">
        <v>450</v>
      </c>
      <c r="H279" s="819"/>
      <c r="I279" s="819"/>
      <c r="J279" s="819"/>
      <c r="K279" s="819"/>
      <c r="L279" s="820"/>
      <c r="M279" s="1003"/>
      <c r="N279" s="1004"/>
      <c r="O279" s="1004"/>
      <c r="P279" s="1004"/>
      <c r="Q279" s="1197"/>
      <c r="R279" s="1198"/>
      <c r="S279" s="1198"/>
      <c r="T279" s="1198"/>
      <c r="U279" s="1198"/>
      <c r="V279" s="1198"/>
      <c r="W279" s="1198"/>
      <c r="X279" s="1198"/>
      <c r="Y279" s="1198"/>
      <c r="Z279" s="1198"/>
      <c r="AA279" s="1198"/>
      <c r="AB279" s="1198"/>
      <c r="AC279" s="1198"/>
      <c r="AD279" s="1198"/>
      <c r="AE279" s="1198"/>
      <c r="AF279" s="1198"/>
      <c r="AG279" s="1198"/>
      <c r="AH279" s="1198"/>
      <c r="AI279" s="1198"/>
      <c r="AJ279" s="1198"/>
      <c r="AK279" s="1198"/>
      <c r="AL279" s="1198"/>
      <c r="AM279" s="1229"/>
      <c r="AN279" s="61"/>
      <c r="AO279" s="189"/>
      <c r="AP279" s="61"/>
      <c r="CF279" s="1" t="s">
        <v>2691</v>
      </c>
      <c r="CG279" s="1" t="s">
        <v>2693</v>
      </c>
    </row>
    <row r="280" spans="1:85" ht="15" customHeight="1">
      <c r="A280" s="59"/>
      <c r="B280" s="168"/>
      <c r="C280" s="1522"/>
      <c r="D280" s="1482"/>
      <c r="E280" s="1482"/>
      <c r="F280" s="1483"/>
      <c r="G280" s="819" t="s">
        <v>451</v>
      </c>
      <c r="H280" s="819"/>
      <c r="I280" s="819"/>
      <c r="J280" s="819"/>
      <c r="K280" s="819"/>
      <c r="L280" s="820"/>
      <c r="M280" s="855" t="s">
        <v>898</v>
      </c>
      <c r="N280" s="856"/>
      <c r="O280" s="856"/>
      <c r="P280" s="882"/>
      <c r="Q280" s="1197"/>
      <c r="R280" s="1198"/>
      <c r="S280" s="1198"/>
      <c r="T280" s="1198"/>
      <c r="U280" s="1198"/>
      <c r="V280" s="1198"/>
      <c r="W280" s="1198"/>
      <c r="X280" s="1198"/>
      <c r="Y280" s="1198"/>
      <c r="Z280" s="1198"/>
      <c r="AA280" s="1198"/>
      <c r="AB280" s="1198"/>
      <c r="AC280" s="1198"/>
      <c r="AD280" s="1198"/>
      <c r="AE280" s="1198"/>
      <c r="AF280" s="1198"/>
      <c r="AG280" s="1198"/>
      <c r="AH280" s="1198"/>
      <c r="AI280" s="1198"/>
      <c r="AJ280" s="1198"/>
      <c r="AK280" s="1198"/>
      <c r="AL280" s="1198"/>
      <c r="AM280" s="1229"/>
      <c r="AN280" s="61"/>
      <c r="AO280" s="189"/>
      <c r="AP280" s="61"/>
      <c r="BL280" s="210" t="str">
        <f>IF(M280="選択　▼","",M280)</f>
        <v/>
      </c>
      <c r="CF280" s="1" t="s">
        <v>2692</v>
      </c>
      <c r="CG280" s="1" t="s">
        <v>2694</v>
      </c>
    </row>
    <row r="281" spans="1:85" ht="15" customHeight="1">
      <c r="A281" s="59"/>
      <c r="B281" s="168"/>
      <c r="C281" s="1522"/>
      <c r="D281" s="1482"/>
      <c r="E281" s="1482"/>
      <c r="F281" s="1483"/>
      <c r="G281" s="604" t="s">
        <v>942</v>
      </c>
      <c r="H281" s="604"/>
      <c r="I281" s="604"/>
      <c r="J281" s="604"/>
      <c r="K281" s="604"/>
      <c r="L281" s="605"/>
      <c r="M281" s="805"/>
      <c r="N281" s="806"/>
      <c r="O281" s="806"/>
      <c r="P281" s="806"/>
      <c r="Q281" s="806"/>
      <c r="R281" s="806"/>
      <c r="S281" s="806"/>
      <c r="T281" s="806"/>
      <c r="U281" s="806"/>
      <c r="V281" s="806"/>
      <c r="W281" s="807"/>
      <c r="X281" s="1000" t="s">
        <v>466</v>
      </c>
      <c r="Y281" s="941"/>
      <c r="Z281" s="941"/>
      <c r="AA281" s="941"/>
      <c r="AB281" s="941"/>
      <c r="AC281" s="941"/>
      <c r="AD281" s="941"/>
      <c r="AE281" s="941"/>
      <c r="AF281" s="941"/>
      <c r="AG281" s="941"/>
      <c r="AH281" s="941"/>
      <c r="AI281" s="941"/>
      <c r="AJ281" s="941"/>
      <c r="AK281" s="941"/>
      <c r="AL281" s="941"/>
      <c r="AM281" s="942"/>
      <c r="AN281" s="61"/>
      <c r="AO281" s="189"/>
      <c r="AP281" s="61"/>
      <c r="BL281" s="7" t="str">
        <f>LEFT(M281,1)</f>
        <v/>
      </c>
      <c r="BM281" s="35" t="str">
        <f t="shared" ref="BM281" si="86">MID($BL281,COLUMN()-64,1)</f>
        <v/>
      </c>
      <c r="CF281" s="1" t="s">
        <v>2693</v>
      </c>
      <c r="CG281" s="1" t="s">
        <v>2695</v>
      </c>
    </row>
    <row r="282" spans="1:85" ht="15" customHeight="1" thickBot="1">
      <c r="A282" s="59"/>
      <c r="B282" s="168"/>
      <c r="C282" s="1522"/>
      <c r="D282" s="1484"/>
      <c r="E282" s="1484"/>
      <c r="F282" s="1485"/>
      <c r="G282" s="1375"/>
      <c r="H282" s="1375"/>
      <c r="I282" s="1375"/>
      <c r="J282" s="1375"/>
      <c r="K282" s="1375"/>
      <c r="L282" s="1376"/>
      <c r="M282" s="1342"/>
      <c r="N282" s="1343"/>
      <c r="O282" s="1343"/>
      <c r="P282" s="1368"/>
      <c r="Q282" s="183" t="s">
        <v>7</v>
      </c>
      <c r="R282" s="1369"/>
      <c r="S282" s="1369"/>
      <c r="T282" s="1369"/>
      <c r="U282" s="1369"/>
      <c r="V282" s="1370" t="s">
        <v>6</v>
      </c>
      <c r="W282" s="1371"/>
      <c r="X282" s="1372" t="s">
        <v>540</v>
      </c>
      <c r="Y282" s="1373"/>
      <c r="Z282" s="1373"/>
      <c r="AA282" s="1373"/>
      <c r="AB282" s="1373"/>
      <c r="AC282" s="1373"/>
      <c r="AD282" s="1373"/>
      <c r="AE282" s="1373"/>
      <c r="AF282" s="1373"/>
      <c r="AG282" s="1373"/>
      <c r="AH282" s="1373"/>
      <c r="AI282" s="1373"/>
      <c r="AJ282" s="1373"/>
      <c r="AK282" s="1373"/>
      <c r="AL282" s="1373"/>
      <c r="AM282" s="1374"/>
      <c r="AN282" s="61"/>
      <c r="AO282" s="189"/>
      <c r="AP282" s="61"/>
      <c r="BL282" s="19" t="str">
        <f>M282&amp;R282</f>
        <v/>
      </c>
      <c r="CF282" s="1" t="s">
        <v>2694</v>
      </c>
      <c r="CG282" s="1" t="s">
        <v>2696</v>
      </c>
    </row>
    <row r="283" spans="1:85" ht="15" customHeight="1" thickTop="1">
      <c r="A283" s="59"/>
      <c r="B283" s="168"/>
      <c r="C283" s="1522"/>
      <c r="D283" s="1476" t="s">
        <v>520</v>
      </c>
      <c r="E283" s="1476"/>
      <c r="F283" s="1477"/>
      <c r="G283" s="649" t="s">
        <v>383</v>
      </c>
      <c r="H283" s="649"/>
      <c r="I283" s="649"/>
      <c r="J283" s="649"/>
      <c r="K283" s="649"/>
      <c r="L283" s="835"/>
      <c r="M283" s="1377"/>
      <c r="N283" s="1378"/>
      <c r="O283" s="1378"/>
      <c r="P283" s="1378"/>
      <c r="Q283" s="1378"/>
      <c r="R283" s="1378"/>
      <c r="S283" s="1378"/>
      <c r="T283" s="1379"/>
      <c r="U283" s="1280" t="s">
        <v>610</v>
      </c>
      <c r="V283" s="1280"/>
      <c r="W283" s="1280"/>
      <c r="X283" s="1280"/>
      <c r="Y283" s="1280"/>
      <c r="Z283" s="1280"/>
      <c r="AA283" s="1280"/>
      <c r="AB283" s="1280"/>
      <c r="AC283" s="1280"/>
      <c r="AD283" s="1280"/>
      <c r="AE283" s="1280"/>
      <c r="AF283" s="1280"/>
      <c r="AG283" s="1280"/>
      <c r="AH283" s="1280"/>
      <c r="AI283" s="1280"/>
      <c r="AJ283" s="1280"/>
      <c r="AK283" s="1280"/>
      <c r="AL283" s="1280"/>
      <c r="AM283" s="1281"/>
      <c r="AN283" s="61"/>
      <c r="AO283" s="189"/>
      <c r="AP283" s="61"/>
      <c r="CF283" s="1" t="s">
        <v>2695</v>
      </c>
      <c r="CG283" s="1" t="s">
        <v>2697</v>
      </c>
    </row>
    <row r="284" spans="1:85" ht="15" hidden="1" customHeight="1">
      <c r="A284" s="73"/>
      <c r="B284" s="168"/>
      <c r="C284" s="1522"/>
      <c r="D284" s="1476"/>
      <c r="E284" s="1476"/>
      <c r="F284" s="1477"/>
      <c r="G284" s="933"/>
      <c r="H284" s="933"/>
      <c r="I284" s="933"/>
      <c r="J284" s="933"/>
      <c r="K284" s="933"/>
      <c r="L284" s="934"/>
      <c r="M284" s="961" t="s">
        <v>140</v>
      </c>
      <c r="N284" s="962"/>
      <c r="O284" s="963"/>
      <c r="P284" s="21" t="str">
        <f>MID($M$283,COLUMN()-15,1)</f>
        <v/>
      </c>
      <c r="Q284" s="21" t="str">
        <f t="shared" ref="Q284:Y284" si="87">MID($M$283,COLUMN()-15,1)</f>
        <v/>
      </c>
      <c r="R284" s="21" t="str">
        <f t="shared" si="87"/>
        <v/>
      </c>
      <c r="S284" s="21" t="str">
        <f t="shared" si="87"/>
        <v/>
      </c>
      <c r="T284" s="21" t="str">
        <f t="shared" si="87"/>
        <v/>
      </c>
      <c r="U284" s="21" t="str">
        <f t="shared" si="87"/>
        <v/>
      </c>
      <c r="V284" s="21" t="str">
        <f t="shared" si="87"/>
        <v/>
      </c>
      <c r="W284" s="21" t="str">
        <f t="shared" si="87"/>
        <v/>
      </c>
      <c r="X284" s="21" t="str">
        <f t="shared" si="87"/>
        <v/>
      </c>
      <c r="Y284" s="21" t="str">
        <f t="shared" si="87"/>
        <v/>
      </c>
      <c r="Z284" s="816"/>
      <c r="AA284" s="817"/>
      <c r="AB284" s="817"/>
      <c r="AC284" s="817"/>
      <c r="AD284" s="817"/>
      <c r="AE284" s="817"/>
      <c r="AF284" s="817"/>
      <c r="AG284" s="817"/>
      <c r="AH284" s="817"/>
      <c r="AI284" s="817"/>
      <c r="AJ284" s="817"/>
      <c r="AK284" s="817"/>
      <c r="AL284" s="817"/>
      <c r="AM284" s="818"/>
      <c r="AN284" s="61"/>
      <c r="AO284" s="189"/>
      <c r="AP284" s="61"/>
      <c r="BL284" s="210" t="str">
        <f>IF(M284="選択　▼","",M284)</f>
        <v>入力確認</v>
      </c>
      <c r="CF284" s="1" t="s">
        <v>2696</v>
      </c>
      <c r="CG284" s="1" t="s">
        <v>2698</v>
      </c>
    </row>
    <row r="285" spans="1:85" ht="15" customHeight="1">
      <c r="A285" s="59"/>
      <c r="B285" s="168"/>
      <c r="C285" s="1522"/>
      <c r="D285" s="1476"/>
      <c r="E285" s="1476"/>
      <c r="F285" s="1477"/>
      <c r="G285" s="819" t="s">
        <v>66</v>
      </c>
      <c r="H285" s="819"/>
      <c r="I285" s="819"/>
      <c r="J285" s="819"/>
      <c r="K285" s="819"/>
      <c r="L285" s="820"/>
      <c r="M285" s="855" t="s">
        <v>774</v>
      </c>
      <c r="N285" s="856"/>
      <c r="O285" s="856"/>
      <c r="P285" s="874"/>
      <c r="Q285" s="875"/>
      <c r="R285" s="108" t="s">
        <v>146</v>
      </c>
      <c r="S285" s="874"/>
      <c r="T285" s="875"/>
      <c r="U285" s="107" t="s">
        <v>147</v>
      </c>
      <c r="V285" s="874"/>
      <c r="W285" s="875"/>
      <c r="X285" s="107" t="s">
        <v>148</v>
      </c>
      <c r="Y285" s="817"/>
      <c r="Z285" s="817"/>
      <c r="AA285" s="817"/>
      <c r="AB285" s="817"/>
      <c r="AC285" s="817"/>
      <c r="AD285" s="817"/>
      <c r="AE285" s="817"/>
      <c r="AF285" s="817"/>
      <c r="AG285" s="817"/>
      <c r="AH285" s="817"/>
      <c r="AI285" s="817"/>
      <c r="AJ285" s="817"/>
      <c r="AK285" s="817"/>
      <c r="AL285" s="817"/>
      <c r="AM285" s="818"/>
      <c r="AN285" s="61"/>
      <c r="AO285" s="189"/>
      <c r="AP285" s="61"/>
      <c r="AR285" s="68"/>
      <c r="AS285" s="68"/>
      <c r="AT285" s="68"/>
      <c r="AU285" s="68"/>
      <c r="AV285" s="68"/>
      <c r="AW285" s="68"/>
      <c r="AX285" s="68"/>
      <c r="AY285" s="68"/>
      <c r="AZ285" s="68"/>
      <c r="BA285" s="68"/>
      <c r="BB285" s="68"/>
      <c r="BC285" s="68"/>
      <c r="BD285" s="68"/>
      <c r="BE285" s="68"/>
      <c r="BF285" s="68"/>
      <c r="BG285" s="68"/>
      <c r="BH285" s="68"/>
      <c r="BI285" s="68"/>
      <c r="BL285" s="7" t="str">
        <f>IF(M285="選択▼","",M285&amp;P285&amp;R285&amp;S285&amp;U285&amp;V285&amp;X285)</f>
        <v/>
      </c>
      <c r="BM285" s="35" t="str">
        <f>MID(P285,COLUMN()-64,1)</f>
        <v/>
      </c>
      <c r="BN285" s="35" t="str">
        <f>MID(P285,COLUMN()-64,1)</f>
        <v/>
      </c>
      <c r="BO285" s="35" t="str">
        <f>MID(S285,COLUMN()-66,1)</f>
        <v/>
      </c>
      <c r="BP285" s="35" t="str">
        <f>MID(S285,COLUMN()-66,1)</f>
        <v/>
      </c>
      <c r="BQ285" s="35" t="str">
        <f>MID(V285,COLUMN()-68,1)</f>
        <v/>
      </c>
      <c r="BR285" s="35" t="str">
        <f>MID(V285,COLUMN()-68,1)</f>
        <v/>
      </c>
      <c r="BS285" s="42" t="str">
        <f>IF(★法人その他入力!M285="平成","H",IF(★法人その他入力!M285="昭和","S",IF(★法人その他入力!M285="大正","T",IF(★法人その他入力!M285="明治","M",""))))</f>
        <v/>
      </c>
      <c r="CF285" s="1" t="s">
        <v>2697</v>
      </c>
      <c r="CG285" s="1" t="s">
        <v>2699</v>
      </c>
    </row>
    <row r="286" spans="1:85" ht="15" customHeight="1">
      <c r="A286" s="59"/>
      <c r="B286" s="168"/>
      <c r="C286" s="1522"/>
      <c r="D286" s="1476"/>
      <c r="E286" s="1476"/>
      <c r="F286" s="1477"/>
      <c r="G286" s="819" t="s">
        <v>446</v>
      </c>
      <c r="H286" s="819"/>
      <c r="I286" s="819"/>
      <c r="J286" s="819"/>
      <c r="K286" s="819"/>
      <c r="L286" s="820"/>
      <c r="M286" s="855" t="s">
        <v>898</v>
      </c>
      <c r="N286" s="856"/>
      <c r="O286" s="856"/>
      <c r="P286" s="882"/>
      <c r="Q286" s="1323"/>
      <c r="R286" s="1323"/>
      <c r="S286" s="1323"/>
      <c r="T286" s="1323"/>
      <c r="U286" s="1323"/>
      <c r="V286" s="1323"/>
      <c r="W286" s="1323"/>
      <c r="X286" s="1323"/>
      <c r="Y286" s="1323"/>
      <c r="Z286" s="1323"/>
      <c r="AA286" s="1323"/>
      <c r="AB286" s="1323"/>
      <c r="AC286" s="1323"/>
      <c r="AD286" s="1323"/>
      <c r="AE286" s="1323"/>
      <c r="AF286" s="1323"/>
      <c r="AG286" s="1323"/>
      <c r="AH286" s="1323"/>
      <c r="AI286" s="1323"/>
      <c r="AJ286" s="1323"/>
      <c r="AK286" s="1323"/>
      <c r="AL286" s="1323"/>
      <c r="AM286" s="1323"/>
      <c r="AN286" s="61"/>
      <c r="AO286" s="189"/>
      <c r="AP286" s="61"/>
      <c r="BL286" s="210" t="str">
        <f>IF(M286="選択　▼","",RIGHT(M286,1))</f>
        <v/>
      </c>
      <c r="CF286" s="1" t="s">
        <v>2698</v>
      </c>
      <c r="CG286" s="1" t="s">
        <v>2700</v>
      </c>
    </row>
    <row r="287" spans="1:85" ht="15" customHeight="1">
      <c r="A287" s="59"/>
      <c r="B287" s="168"/>
      <c r="C287" s="1522"/>
      <c r="D287" s="1476"/>
      <c r="E287" s="1476"/>
      <c r="F287" s="1477"/>
      <c r="G287" s="819" t="s">
        <v>450</v>
      </c>
      <c r="H287" s="819"/>
      <c r="I287" s="819"/>
      <c r="J287" s="819"/>
      <c r="K287" s="819"/>
      <c r="L287" s="820"/>
      <c r="M287" s="1003"/>
      <c r="N287" s="1004"/>
      <c r="O287" s="1004"/>
      <c r="P287" s="1004"/>
      <c r="Q287" s="1197"/>
      <c r="R287" s="1198"/>
      <c r="S287" s="1198"/>
      <c r="T287" s="1198"/>
      <c r="U287" s="1198"/>
      <c r="V287" s="1198"/>
      <c r="W287" s="1198"/>
      <c r="X287" s="1198"/>
      <c r="Y287" s="1198"/>
      <c r="Z287" s="1198"/>
      <c r="AA287" s="1198"/>
      <c r="AB287" s="1198"/>
      <c r="AC287" s="1198"/>
      <c r="AD287" s="1198"/>
      <c r="AE287" s="1198"/>
      <c r="AF287" s="1198"/>
      <c r="AG287" s="1198"/>
      <c r="AH287" s="1198"/>
      <c r="AI287" s="1198"/>
      <c r="AJ287" s="1198"/>
      <c r="AK287" s="1198"/>
      <c r="AL287" s="1198"/>
      <c r="AM287" s="1229"/>
      <c r="AN287" s="61"/>
      <c r="AO287" s="189"/>
      <c r="AP287" s="61"/>
      <c r="CF287" s="1" t="s">
        <v>2699</v>
      </c>
      <c r="CG287" s="1" t="s">
        <v>2701</v>
      </c>
    </row>
    <row r="288" spans="1:85" ht="15" customHeight="1">
      <c r="A288" s="59"/>
      <c r="B288" s="168"/>
      <c r="C288" s="1522"/>
      <c r="D288" s="1476"/>
      <c r="E288" s="1476"/>
      <c r="F288" s="1477"/>
      <c r="G288" s="819" t="s">
        <v>451</v>
      </c>
      <c r="H288" s="819"/>
      <c r="I288" s="819"/>
      <c r="J288" s="819"/>
      <c r="K288" s="819"/>
      <c r="L288" s="820"/>
      <c r="M288" s="855" t="s">
        <v>898</v>
      </c>
      <c r="N288" s="856"/>
      <c r="O288" s="856"/>
      <c r="P288" s="882"/>
      <c r="Q288" s="1197"/>
      <c r="R288" s="1198"/>
      <c r="S288" s="1198"/>
      <c r="T288" s="1198"/>
      <c r="U288" s="1198"/>
      <c r="V288" s="1198"/>
      <c r="W288" s="1198"/>
      <c r="X288" s="1198"/>
      <c r="Y288" s="1198"/>
      <c r="Z288" s="1198"/>
      <c r="AA288" s="1198"/>
      <c r="AB288" s="1198"/>
      <c r="AC288" s="1198"/>
      <c r="AD288" s="1198"/>
      <c r="AE288" s="1198"/>
      <c r="AF288" s="1198"/>
      <c r="AG288" s="1198"/>
      <c r="AH288" s="1198"/>
      <c r="AI288" s="1198"/>
      <c r="AJ288" s="1198"/>
      <c r="AK288" s="1198"/>
      <c r="AL288" s="1198"/>
      <c r="AM288" s="1229"/>
      <c r="AN288" s="61"/>
      <c r="AO288" s="189"/>
      <c r="AP288" s="61"/>
      <c r="BL288" s="210" t="str">
        <f>IF(M288="選択　▼","",M288)</f>
        <v/>
      </c>
      <c r="CF288" s="1" t="s">
        <v>2700</v>
      </c>
      <c r="CG288" s="1" t="s">
        <v>2702</v>
      </c>
    </row>
    <row r="289" spans="1:85" ht="15" customHeight="1">
      <c r="A289" s="59"/>
      <c r="B289" s="168"/>
      <c r="C289" s="1522"/>
      <c r="D289" s="1476"/>
      <c r="E289" s="1476"/>
      <c r="F289" s="1477"/>
      <c r="G289" s="604" t="s">
        <v>942</v>
      </c>
      <c r="H289" s="604"/>
      <c r="I289" s="604"/>
      <c r="J289" s="604"/>
      <c r="K289" s="604"/>
      <c r="L289" s="605"/>
      <c r="M289" s="805"/>
      <c r="N289" s="806"/>
      <c r="O289" s="806"/>
      <c r="P289" s="806"/>
      <c r="Q289" s="806"/>
      <c r="R289" s="806"/>
      <c r="S289" s="806"/>
      <c r="T289" s="806"/>
      <c r="U289" s="806"/>
      <c r="V289" s="806"/>
      <c r="W289" s="807"/>
      <c r="X289" s="1000" t="s">
        <v>466</v>
      </c>
      <c r="Y289" s="941"/>
      <c r="Z289" s="941"/>
      <c r="AA289" s="941"/>
      <c r="AB289" s="941"/>
      <c r="AC289" s="941"/>
      <c r="AD289" s="941"/>
      <c r="AE289" s="941"/>
      <c r="AF289" s="941"/>
      <c r="AG289" s="941"/>
      <c r="AH289" s="941"/>
      <c r="AI289" s="941"/>
      <c r="AJ289" s="941"/>
      <c r="AK289" s="941"/>
      <c r="AL289" s="941"/>
      <c r="AM289" s="942"/>
      <c r="AN289" s="61"/>
      <c r="AO289" s="189"/>
      <c r="AP289" s="61"/>
      <c r="BL289" s="7" t="str">
        <f>LEFT(M289,1)</f>
        <v/>
      </c>
      <c r="BM289" s="35" t="str">
        <f t="shared" ref="BM289" si="88">MID($BL289,COLUMN()-64,1)</f>
        <v/>
      </c>
      <c r="CF289" s="1" t="s">
        <v>2701</v>
      </c>
      <c r="CG289" s="1" t="s">
        <v>2703</v>
      </c>
    </row>
    <row r="290" spans="1:85" ht="15" customHeight="1" thickBot="1">
      <c r="A290" s="59"/>
      <c r="B290" s="168"/>
      <c r="C290" s="1522"/>
      <c r="D290" s="1478"/>
      <c r="E290" s="1478"/>
      <c r="F290" s="1479"/>
      <c r="G290" s="1375"/>
      <c r="H290" s="1375"/>
      <c r="I290" s="1375"/>
      <c r="J290" s="1375"/>
      <c r="K290" s="1375"/>
      <c r="L290" s="1376"/>
      <c r="M290" s="1342"/>
      <c r="N290" s="1343"/>
      <c r="O290" s="1343"/>
      <c r="P290" s="1368"/>
      <c r="Q290" s="183" t="s">
        <v>7</v>
      </c>
      <c r="R290" s="1369"/>
      <c r="S290" s="1369"/>
      <c r="T290" s="1369"/>
      <c r="U290" s="1369"/>
      <c r="V290" s="1370" t="s">
        <v>6</v>
      </c>
      <c r="W290" s="1371"/>
      <c r="X290" s="1372" t="s">
        <v>540</v>
      </c>
      <c r="Y290" s="1373"/>
      <c r="Z290" s="1373"/>
      <c r="AA290" s="1373"/>
      <c r="AB290" s="1373"/>
      <c r="AC290" s="1373"/>
      <c r="AD290" s="1373"/>
      <c r="AE290" s="1373"/>
      <c r="AF290" s="1373"/>
      <c r="AG290" s="1373"/>
      <c r="AH290" s="1373"/>
      <c r="AI290" s="1373"/>
      <c r="AJ290" s="1373"/>
      <c r="AK290" s="1373"/>
      <c r="AL290" s="1373"/>
      <c r="AM290" s="1374"/>
      <c r="AN290" s="61"/>
      <c r="AO290" s="189"/>
      <c r="AP290" s="61"/>
      <c r="BL290" s="19" t="str">
        <f>M290&amp;R290</f>
        <v/>
      </c>
      <c r="CF290" s="1" t="s">
        <v>2702</v>
      </c>
      <c r="CG290" s="1" t="s">
        <v>2704</v>
      </c>
    </row>
    <row r="291" spans="1:85" ht="15" customHeight="1" thickTop="1">
      <c r="A291" s="59"/>
      <c r="B291" s="168"/>
      <c r="C291" s="1522"/>
      <c r="D291" s="1482" t="s">
        <v>521</v>
      </c>
      <c r="E291" s="1482"/>
      <c r="F291" s="1483"/>
      <c r="G291" s="649" t="s">
        <v>383</v>
      </c>
      <c r="H291" s="649"/>
      <c r="I291" s="649"/>
      <c r="J291" s="649"/>
      <c r="K291" s="649"/>
      <c r="L291" s="835"/>
      <c r="M291" s="1377"/>
      <c r="N291" s="1378"/>
      <c r="O291" s="1378"/>
      <c r="P291" s="1378"/>
      <c r="Q291" s="1378"/>
      <c r="R291" s="1378"/>
      <c r="S291" s="1378"/>
      <c r="T291" s="1379"/>
      <c r="U291" s="1280" t="s">
        <v>610</v>
      </c>
      <c r="V291" s="1280"/>
      <c r="W291" s="1280"/>
      <c r="X291" s="1280"/>
      <c r="Y291" s="1280"/>
      <c r="Z291" s="1280"/>
      <c r="AA291" s="1280"/>
      <c r="AB291" s="1280"/>
      <c r="AC291" s="1280"/>
      <c r="AD291" s="1280"/>
      <c r="AE291" s="1280"/>
      <c r="AF291" s="1280"/>
      <c r="AG291" s="1280"/>
      <c r="AH291" s="1280"/>
      <c r="AI291" s="1280"/>
      <c r="AJ291" s="1280"/>
      <c r="AK291" s="1280"/>
      <c r="AL291" s="1280"/>
      <c r="AM291" s="1281"/>
      <c r="AN291" s="61"/>
      <c r="AO291" s="189"/>
      <c r="AP291" s="61"/>
      <c r="CF291" s="1" t="s">
        <v>2703</v>
      </c>
      <c r="CG291" s="1" t="s">
        <v>2705</v>
      </c>
    </row>
    <row r="292" spans="1:85" ht="15" hidden="1" customHeight="1">
      <c r="A292" s="73"/>
      <c r="B292" s="168"/>
      <c r="C292" s="1522"/>
      <c r="D292" s="1482"/>
      <c r="E292" s="1482"/>
      <c r="F292" s="1483"/>
      <c r="G292" s="933"/>
      <c r="H292" s="933"/>
      <c r="I292" s="933"/>
      <c r="J292" s="933"/>
      <c r="K292" s="933"/>
      <c r="L292" s="934"/>
      <c r="M292" s="961" t="s">
        <v>140</v>
      </c>
      <c r="N292" s="962"/>
      <c r="O292" s="963"/>
      <c r="P292" s="21" t="str">
        <f>MID($M$291,COLUMN()-15,1)</f>
        <v/>
      </c>
      <c r="Q292" s="21" t="str">
        <f t="shared" ref="Q292:Y292" si="89">MID($M$291,COLUMN()-15,1)</f>
        <v/>
      </c>
      <c r="R292" s="21" t="str">
        <f t="shared" si="89"/>
        <v/>
      </c>
      <c r="S292" s="21" t="str">
        <f t="shared" si="89"/>
        <v/>
      </c>
      <c r="T292" s="21" t="str">
        <f t="shared" si="89"/>
        <v/>
      </c>
      <c r="U292" s="21" t="str">
        <f t="shared" si="89"/>
        <v/>
      </c>
      <c r="V292" s="21" t="str">
        <f t="shared" si="89"/>
        <v/>
      </c>
      <c r="W292" s="21" t="str">
        <f t="shared" si="89"/>
        <v/>
      </c>
      <c r="X292" s="21" t="str">
        <f t="shared" si="89"/>
        <v/>
      </c>
      <c r="Y292" s="21" t="str">
        <f t="shared" si="89"/>
        <v/>
      </c>
      <c r="Z292" s="816"/>
      <c r="AA292" s="817"/>
      <c r="AB292" s="817"/>
      <c r="AC292" s="817"/>
      <c r="AD292" s="817"/>
      <c r="AE292" s="817"/>
      <c r="AF292" s="817"/>
      <c r="AG292" s="817"/>
      <c r="AH292" s="817"/>
      <c r="AI292" s="817"/>
      <c r="AJ292" s="817"/>
      <c r="AK292" s="817"/>
      <c r="AL292" s="817"/>
      <c r="AM292" s="818"/>
      <c r="AN292" s="61"/>
      <c r="AO292" s="189"/>
      <c r="AP292" s="61"/>
      <c r="CF292" s="1" t="s">
        <v>2704</v>
      </c>
      <c r="CG292" s="1" t="s">
        <v>2706</v>
      </c>
    </row>
    <row r="293" spans="1:85" ht="15" customHeight="1">
      <c r="A293" s="59"/>
      <c r="B293" s="168"/>
      <c r="C293" s="1522"/>
      <c r="D293" s="1482"/>
      <c r="E293" s="1482"/>
      <c r="F293" s="1483"/>
      <c r="G293" s="819" t="s">
        <v>66</v>
      </c>
      <c r="H293" s="819"/>
      <c r="I293" s="819"/>
      <c r="J293" s="819"/>
      <c r="K293" s="819"/>
      <c r="L293" s="820"/>
      <c r="M293" s="855" t="s">
        <v>774</v>
      </c>
      <c r="N293" s="856"/>
      <c r="O293" s="856"/>
      <c r="P293" s="874"/>
      <c r="Q293" s="875"/>
      <c r="R293" s="108" t="s">
        <v>146</v>
      </c>
      <c r="S293" s="874"/>
      <c r="T293" s="875"/>
      <c r="U293" s="107" t="s">
        <v>147</v>
      </c>
      <c r="V293" s="874"/>
      <c r="W293" s="875"/>
      <c r="X293" s="107" t="s">
        <v>148</v>
      </c>
      <c r="Y293" s="817"/>
      <c r="Z293" s="817"/>
      <c r="AA293" s="817"/>
      <c r="AB293" s="817"/>
      <c r="AC293" s="817"/>
      <c r="AD293" s="817"/>
      <c r="AE293" s="817"/>
      <c r="AF293" s="817"/>
      <c r="AG293" s="817"/>
      <c r="AH293" s="817"/>
      <c r="AI293" s="817"/>
      <c r="AJ293" s="817"/>
      <c r="AK293" s="817"/>
      <c r="AL293" s="817"/>
      <c r="AM293" s="818"/>
      <c r="AN293" s="61"/>
      <c r="AO293" s="189"/>
      <c r="AP293" s="61"/>
      <c r="AR293" s="68"/>
      <c r="AS293" s="68"/>
      <c r="AT293" s="68"/>
      <c r="AU293" s="68"/>
      <c r="AV293" s="68"/>
      <c r="AW293" s="68"/>
      <c r="AX293" s="68"/>
      <c r="AY293" s="68"/>
      <c r="AZ293" s="68"/>
      <c r="BA293" s="68"/>
      <c r="BB293" s="68"/>
      <c r="BC293" s="68"/>
      <c r="BD293" s="68"/>
      <c r="BE293" s="68"/>
      <c r="BF293" s="68"/>
      <c r="BG293" s="68"/>
      <c r="BH293" s="68"/>
      <c r="BI293" s="68"/>
      <c r="BL293" s="7" t="str">
        <f>IF(M293="選択▼","",M293&amp;P293&amp;R293&amp;S293&amp;U293&amp;V293&amp;X293)</f>
        <v/>
      </c>
      <c r="BM293" s="35" t="str">
        <f>MID(P293,COLUMN()-64,1)</f>
        <v/>
      </c>
      <c r="BN293" s="35" t="str">
        <f>MID(P293,COLUMN()-64,1)</f>
        <v/>
      </c>
      <c r="BO293" s="35" t="str">
        <f>MID(S293,COLUMN()-66,1)</f>
        <v/>
      </c>
      <c r="BP293" s="35" t="str">
        <f>MID(S293,COLUMN()-66,1)</f>
        <v/>
      </c>
      <c r="BQ293" s="35" t="str">
        <f>MID(V293,COLUMN()-68,1)</f>
        <v/>
      </c>
      <c r="BR293" s="35" t="str">
        <f>MID(V293,COLUMN()-68,1)</f>
        <v/>
      </c>
      <c r="BS293" s="42" t="str">
        <f>IF(★法人その他入力!M293="平成","H",IF(★法人その他入力!M293="昭和","S",IF(★法人その他入力!M293="大正","T",IF(★法人その他入力!M293="明治","M",""))))</f>
        <v/>
      </c>
      <c r="CF293" s="1" t="s">
        <v>2705</v>
      </c>
      <c r="CG293" s="1" t="s">
        <v>2707</v>
      </c>
    </row>
    <row r="294" spans="1:85" ht="15" customHeight="1">
      <c r="A294" s="59"/>
      <c r="B294" s="168"/>
      <c r="C294" s="1522"/>
      <c r="D294" s="1482"/>
      <c r="E294" s="1482"/>
      <c r="F294" s="1483"/>
      <c r="G294" s="819" t="s">
        <v>446</v>
      </c>
      <c r="H294" s="819"/>
      <c r="I294" s="819"/>
      <c r="J294" s="819"/>
      <c r="K294" s="819"/>
      <c r="L294" s="820"/>
      <c r="M294" s="855" t="s">
        <v>898</v>
      </c>
      <c r="N294" s="856"/>
      <c r="O294" s="856"/>
      <c r="P294" s="882"/>
      <c r="Q294" s="1323"/>
      <c r="R294" s="1323"/>
      <c r="S294" s="1323"/>
      <c r="T294" s="1323"/>
      <c r="U294" s="1323"/>
      <c r="V294" s="1323"/>
      <c r="W294" s="1323"/>
      <c r="X294" s="1323"/>
      <c r="Y294" s="1323"/>
      <c r="Z294" s="1323"/>
      <c r="AA294" s="1323"/>
      <c r="AB294" s="1323"/>
      <c r="AC294" s="1323"/>
      <c r="AD294" s="1323"/>
      <c r="AE294" s="1323"/>
      <c r="AF294" s="1323"/>
      <c r="AG294" s="1323"/>
      <c r="AH294" s="1323"/>
      <c r="AI294" s="1323"/>
      <c r="AJ294" s="1323"/>
      <c r="AK294" s="1323"/>
      <c r="AL294" s="1323"/>
      <c r="AM294" s="1323"/>
      <c r="AN294" s="61"/>
      <c r="AO294" s="189"/>
      <c r="AP294" s="61"/>
      <c r="BL294" s="210" t="str">
        <f>IF(M294="選択　▼","",RIGHT(M294,1))</f>
        <v/>
      </c>
      <c r="CF294" s="1" t="s">
        <v>2706</v>
      </c>
      <c r="CG294" s="1" t="s">
        <v>2708</v>
      </c>
    </row>
    <row r="295" spans="1:85" ht="15" customHeight="1">
      <c r="A295" s="59"/>
      <c r="B295" s="168"/>
      <c r="C295" s="1522"/>
      <c r="D295" s="1482"/>
      <c r="E295" s="1482"/>
      <c r="F295" s="1483"/>
      <c r="G295" s="819" t="s">
        <v>450</v>
      </c>
      <c r="H295" s="819"/>
      <c r="I295" s="819"/>
      <c r="J295" s="819"/>
      <c r="K295" s="819"/>
      <c r="L295" s="820"/>
      <c r="M295" s="1003"/>
      <c r="N295" s="1004"/>
      <c r="O295" s="1004"/>
      <c r="P295" s="1004"/>
      <c r="Q295" s="1197"/>
      <c r="R295" s="1198"/>
      <c r="S295" s="1198"/>
      <c r="T295" s="1198"/>
      <c r="U295" s="1198"/>
      <c r="V295" s="1198"/>
      <c r="W295" s="1198"/>
      <c r="X295" s="1198"/>
      <c r="Y295" s="1198"/>
      <c r="Z295" s="1198"/>
      <c r="AA295" s="1198"/>
      <c r="AB295" s="1198"/>
      <c r="AC295" s="1198"/>
      <c r="AD295" s="1198"/>
      <c r="AE295" s="1198"/>
      <c r="AF295" s="1198"/>
      <c r="AG295" s="1198"/>
      <c r="AH295" s="1198"/>
      <c r="AI295" s="1198"/>
      <c r="AJ295" s="1198"/>
      <c r="AK295" s="1198"/>
      <c r="AL295" s="1198"/>
      <c r="AM295" s="1229"/>
      <c r="AN295" s="61"/>
      <c r="AO295" s="189"/>
      <c r="AP295" s="61"/>
      <c r="CF295" s="1" t="s">
        <v>2707</v>
      </c>
      <c r="CG295" s="1" t="s">
        <v>2709</v>
      </c>
    </row>
    <row r="296" spans="1:85" ht="15" customHeight="1">
      <c r="A296" s="59"/>
      <c r="B296" s="168"/>
      <c r="C296" s="1522"/>
      <c r="D296" s="1482"/>
      <c r="E296" s="1482"/>
      <c r="F296" s="1483"/>
      <c r="G296" s="819" t="s">
        <v>451</v>
      </c>
      <c r="H296" s="819"/>
      <c r="I296" s="819"/>
      <c r="J296" s="819"/>
      <c r="K296" s="819"/>
      <c r="L296" s="820"/>
      <c r="M296" s="855" t="s">
        <v>898</v>
      </c>
      <c r="N296" s="856"/>
      <c r="O296" s="856"/>
      <c r="P296" s="882"/>
      <c r="Q296" s="1197"/>
      <c r="R296" s="1198"/>
      <c r="S296" s="1198"/>
      <c r="T296" s="1198"/>
      <c r="U296" s="1198"/>
      <c r="V296" s="1198"/>
      <c r="W296" s="1198"/>
      <c r="X296" s="1198"/>
      <c r="Y296" s="1198"/>
      <c r="Z296" s="1198"/>
      <c r="AA296" s="1198"/>
      <c r="AB296" s="1198"/>
      <c r="AC296" s="1198"/>
      <c r="AD296" s="1198"/>
      <c r="AE296" s="1198"/>
      <c r="AF296" s="1198"/>
      <c r="AG296" s="1198"/>
      <c r="AH296" s="1198"/>
      <c r="AI296" s="1198"/>
      <c r="AJ296" s="1198"/>
      <c r="AK296" s="1198"/>
      <c r="AL296" s="1198"/>
      <c r="AM296" s="1229"/>
      <c r="AN296" s="61"/>
      <c r="AO296" s="189"/>
      <c r="AP296" s="61"/>
      <c r="BL296" s="210" t="str">
        <f>IF(M296="選択　▼","",M296)</f>
        <v/>
      </c>
      <c r="CF296" s="1" t="s">
        <v>2708</v>
      </c>
      <c r="CG296" s="1" t="s">
        <v>2710</v>
      </c>
    </row>
    <row r="297" spans="1:85" ht="15" customHeight="1">
      <c r="A297" s="59"/>
      <c r="B297" s="168"/>
      <c r="C297" s="1522"/>
      <c r="D297" s="1482"/>
      <c r="E297" s="1482"/>
      <c r="F297" s="1483"/>
      <c r="G297" s="604" t="s">
        <v>942</v>
      </c>
      <c r="H297" s="604"/>
      <c r="I297" s="604"/>
      <c r="J297" s="604"/>
      <c r="K297" s="604"/>
      <c r="L297" s="605"/>
      <c r="M297" s="805"/>
      <c r="N297" s="806"/>
      <c r="O297" s="806"/>
      <c r="P297" s="806"/>
      <c r="Q297" s="806"/>
      <c r="R297" s="806"/>
      <c r="S297" s="806"/>
      <c r="T297" s="806"/>
      <c r="U297" s="806"/>
      <c r="V297" s="806"/>
      <c r="W297" s="807"/>
      <c r="X297" s="1000" t="s">
        <v>466</v>
      </c>
      <c r="Y297" s="941"/>
      <c r="Z297" s="941"/>
      <c r="AA297" s="941"/>
      <c r="AB297" s="941"/>
      <c r="AC297" s="941"/>
      <c r="AD297" s="941"/>
      <c r="AE297" s="941"/>
      <c r="AF297" s="941"/>
      <c r="AG297" s="941"/>
      <c r="AH297" s="941"/>
      <c r="AI297" s="941"/>
      <c r="AJ297" s="941"/>
      <c r="AK297" s="941"/>
      <c r="AL297" s="941"/>
      <c r="AM297" s="942"/>
      <c r="AN297" s="61"/>
      <c r="AO297" s="189"/>
      <c r="AP297" s="61"/>
      <c r="BL297" s="7" t="str">
        <f>LEFT(M297,1)</f>
        <v/>
      </c>
      <c r="BM297" s="35" t="str">
        <f t="shared" ref="BM297" si="90">MID($BL297,COLUMN()-64,1)</f>
        <v/>
      </c>
      <c r="CF297" s="1" t="s">
        <v>2709</v>
      </c>
      <c r="CG297" s="1" t="s">
        <v>2711</v>
      </c>
    </row>
    <row r="298" spans="1:85" ht="15" customHeight="1" thickBot="1">
      <c r="A298" s="59"/>
      <c r="B298" s="168"/>
      <c r="C298" s="1522"/>
      <c r="D298" s="1484"/>
      <c r="E298" s="1484"/>
      <c r="F298" s="1485"/>
      <c r="G298" s="1375"/>
      <c r="H298" s="1375"/>
      <c r="I298" s="1375"/>
      <c r="J298" s="1375"/>
      <c r="K298" s="1375"/>
      <c r="L298" s="1376"/>
      <c r="M298" s="1342"/>
      <c r="N298" s="1343"/>
      <c r="O298" s="1343"/>
      <c r="P298" s="1368"/>
      <c r="Q298" s="183" t="s">
        <v>7</v>
      </c>
      <c r="R298" s="1369"/>
      <c r="S298" s="1369"/>
      <c r="T298" s="1369"/>
      <c r="U298" s="1369"/>
      <c r="V298" s="1370" t="s">
        <v>6</v>
      </c>
      <c r="W298" s="1371"/>
      <c r="X298" s="1372" t="s">
        <v>540</v>
      </c>
      <c r="Y298" s="1373"/>
      <c r="Z298" s="1373"/>
      <c r="AA298" s="1373"/>
      <c r="AB298" s="1373"/>
      <c r="AC298" s="1373"/>
      <c r="AD298" s="1373"/>
      <c r="AE298" s="1373"/>
      <c r="AF298" s="1373"/>
      <c r="AG298" s="1373"/>
      <c r="AH298" s="1373"/>
      <c r="AI298" s="1373"/>
      <c r="AJ298" s="1373"/>
      <c r="AK298" s="1373"/>
      <c r="AL298" s="1373"/>
      <c r="AM298" s="1374"/>
      <c r="AN298" s="61"/>
      <c r="AO298" s="189"/>
      <c r="AP298" s="61"/>
      <c r="BL298" s="19" t="str">
        <f>M298&amp;R298</f>
        <v/>
      </c>
      <c r="CF298" s="1" t="s">
        <v>2710</v>
      </c>
      <c r="CG298" s="1" t="s">
        <v>2712</v>
      </c>
    </row>
    <row r="299" spans="1:85" ht="15" customHeight="1" thickTop="1">
      <c r="A299" s="59"/>
      <c r="B299" s="168"/>
      <c r="C299" s="1522"/>
      <c r="D299" s="1476" t="s">
        <v>522</v>
      </c>
      <c r="E299" s="1476"/>
      <c r="F299" s="1477"/>
      <c r="G299" s="649" t="s">
        <v>383</v>
      </c>
      <c r="H299" s="649"/>
      <c r="I299" s="649"/>
      <c r="J299" s="649"/>
      <c r="K299" s="649"/>
      <c r="L299" s="835"/>
      <c r="M299" s="1377"/>
      <c r="N299" s="1378"/>
      <c r="O299" s="1378"/>
      <c r="P299" s="1378"/>
      <c r="Q299" s="1378"/>
      <c r="R299" s="1378"/>
      <c r="S299" s="1378"/>
      <c r="T299" s="1379"/>
      <c r="U299" s="1280" t="s">
        <v>610</v>
      </c>
      <c r="V299" s="1280"/>
      <c r="W299" s="1280"/>
      <c r="X299" s="1280"/>
      <c r="Y299" s="1280"/>
      <c r="Z299" s="1280"/>
      <c r="AA299" s="1280"/>
      <c r="AB299" s="1280"/>
      <c r="AC299" s="1280"/>
      <c r="AD299" s="1280"/>
      <c r="AE299" s="1280"/>
      <c r="AF299" s="1280"/>
      <c r="AG299" s="1280"/>
      <c r="AH299" s="1280"/>
      <c r="AI299" s="1280"/>
      <c r="AJ299" s="1280"/>
      <c r="AK299" s="1280"/>
      <c r="AL299" s="1280"/>
      <c r="AM299" s="1281"/>
      <c r="AN299" s="61"/>
      <c r="AO299" s="189"/>
      <c r="AP299" s="61"/>
      <c r="CF299" s="1" t="s">
        <v>2711</v>
      </c>
      <c r="CG299" s="1" t="s">
        <v>2713</v>
      </c>
    </row>
    <row r="300" spans="1:85" ht="15" hidden="1" customHeight="1">
      <c r="A300" s="73"/>
      <c r="B300" s="168"/>
      <c r="C300" s="1522"/>
      <c r="D300" s="1476"/>
      <c r="E300" s="1476"/>
      <c r="F300" s="1477"/>
      <c r="G300" s="933"/>
      <c r="H300" s="933"/>
      <c r="I300" s="933"/>
      <c r="J300" s="933"/>
      <c r="K300" s="933"/>
      <c r="L300" s="934"/>
      <c r="M300" s="961" t="s">
        <v>140</v>
      </c>
      <c r="N300" s="962"/>
      <c r="O300" s="963"/>
      <c r="P300" s="21" t="str">
        <f>MID($M$299,COLUMN()-15,1)</f>
        <v/>
      </c>
      <c r="Q300" s="21" t="str">
        <f t="shared" ref="Q300:Y300" si="91">MID($M$299,COLUMN()-15,1)</f>
        <v/>
      </c>
      <c r="R300" s="21" t="str">
        <f t="shared" si="91"/>
        <v/>
      </c>
      <c r="S300" s="21" t="str">
        <f t="shared" si="91"/>
        <v/>
      </c>
      <c r="T300" s="21" t="str">
        <f t="shared" si="91"/>
        <v/>
      </c>
      <c r="U300" s="21" t="str">
        <f t="shared" si="91"/>
        <v/>
      </c>
      <c r="V300" s="21" t="str">
        <f t="shared" si="91"/>
        <v/>
      </c>
      <c r="W300" s="21" t="str">
        <f t="shared" si="91"/>
        <v/>
      </c>
      <c r="X300" s="21" t="str">
        <f t="shared" si="91"/>
        <v/>
      </c>
      <c r="Y300" s="21" t="str">
        <f t="shared" si="91"/>
        <v/>
      </c>
      <c r="Z300" s="816"/>
      <c r="AA300" s="817"/>
      <c r="AB300" s="817"/>
      <c r="AC300" s="817"/>
      <c r="AD300" s="817"/>
      <c r="AE300" s="817"/>
      <c r="AF300" s="817"/>
      <c r="AG300" s="817"/>
      <c r="AH300" s="817"/>
      <c r="AI300" s="817"/>
      <c r="AJ300" s="817"/>
      <c r="AK300" s="817"/>
      <c r="AL300" s="817"/>
      <c r="AM300" s="818"/>
      <c r="AN300" s="61"/>
      <c r="AO300" s="189"/>
      <c r="AP300" s="61"/>
      <c r="CF300" s="1" t="s">
        <v>2712</v>
      </c>
      <c r="CG300" s="1" t="s">
        <v>2714</v>
      </c>
    </row>
    <row r="301" spans="1:85" ht="15" customHeight="1">
      <c r="A301" s="59"/>
      <c r="B301" s="168"/>
      <c r="C301" s="1522"/>
      <c r="D301" s="1476"/>
      <c r="E301" s="1476"/>
      <c r="F301" s="1477"/>
      <c r="G301" s="819" t="s">
        <v>66</v>
      </c>
      <c r="H301" s="819"/>
      <c r="I301" s="819"/>
      <c r="J301" s="819"/>
      <c r="K301" s="819"/>
      <c r="L301" s="820"/>
      <c r="M301" s="855" t="s">
        <v>774</v>
      </c>
      <c r="N301" s="856"/>
      <c r="O301" s="856"/>
      <c r="P301" s="874"/>
      <c r="Q301" s="875"/>
      <c r="R301" s="108" t="s">
        <v>146</v>
      </c>
      <c r="S301" s="874"/>
      <c r="T301" s="875"/>
      <c r="U301" s="107" t="s">
        <v>147</v>
      </c>
      <c r="V301" s="874"/>
      <c r="W301" s="875"/>
      <c r="X301" s="107" t="s">
        <v>148</v>
      </c>
      <c r="Y301" s="817"/>
      <c r="Z301" s="817"/>
      <c r="AA301" s="817"/>
      <c r="AB301" s="817"/>
      <c r="AC301" s="817"/>
      <c r="AD301" s="817"/>
      <c r="AE301" s="817"/>
      <c r="AF301" s="817"/>
      <c r="AG301" s="817"/>
      <c r="AH301" s="817"/>
      <c r="AI301" s="817"/>
      <c r="AJ301" s="817"/>
      <c r="AK301" s="817"/>
      <c r="AL301" s="817"/>
      <c r="AM301" s="818"/>
      <c r="AN301" s="61"/>
      <c r="AO301" s="189"/>
      <c r="AP301" s="61"/>
      <c r="AR301" s="68"/>
      <c r="AS301" s="68"/>
      <c r="AT301" s="68"/>
      <c r="AU301" s="68"/>
      <c r="AV301" s="68"/>
      <c r="AW301" s="68"/>
      <c r="AX301" s="68"/>
      <c r="AY301" s="68"/>
      <c r="AZ301" s="68"/>
      <c r="BA301" s="68"/>
      <c r="BB301" s="68"/>
      <c r="BC301" s="68"/>
      <c r="BD301" s="68"/>
      <c r="BE301" s="68"/>
      <c r="BF301" s="68"/>
      <c r="BG301" s="68"/>
      <c r="BH301" s="68"/>
      <c r="BI301" s="68"/>
      <c r="BL301" s="7" t="str">
        <f>IF(M301="選択▼","",M301&amp;P301&amp;R301&amp;S301&amp;U301&amp;V301&amp;X301)</f>
        <v/>
      </c>
      <c r="BM301" s="35" t="str">
        <f>MID(P301,COLUMN()-64,1)</f>
        <v/>
      </c>
      <c r="BN301" s="35" t="str">
        <f>MID(P301,COLUMN()-64,1)</f>
        <v/>
      </c>
      <c r="BO301" s="35" t="str">
        <f>MID(S301,COLUMN()-66,1)</f>
        <v/>
      </c>
      <c r="BP301" s="35" t="str">
        <f>MID(S301,COLUMN()-66,1)</f>
        <v/>
      </c>
      <c r="BQ301" s="35" t="str">
        <f>MID(V301,COLUMN()-68,1)</f>
        <v/>
      </c>
      <c r="BR301" s="35" t="str">
        <f>MID(V301,COLUMN()-68,1)</f>
        <v/>
      </c>
      <c r="BS301" s="42" t="str">
        <f>IF(★法人その他入力!M301="平成","H",IF(★法人その他入力!M301="昭和","S",IF(★法人その他入力!M301="大正","T",IF(★法人その他入力!M301="明治","M",""))))</f>
        <v/>
      </c>
      <c r="CF301" s="1" t="s">
        <v>2713</v>
      </c>
      <c r="CG301" s="1" t="s">
        <v>2715</v>
      </c>
    </row>
    <row r="302" spans="1:85" ht="15" customHeight="1">
      <c r="A302" s="59"/>
      <c r="B302" s="168"/>
      <c r="C302" s="1522"/>
      <c r="D302" s="1476"/>
      <c r="E302" s="1476"/>
      <c r="F302" s="1477"/>
      <c r="G302" s="819" t="s">
        <v>446</v>
      </c>
      <c r="H302" s="819"/>
      <c r="I302" s="819"/>
      <c r="J302" s="819"/>
      <c r="K302" s="819"/>
      <c r="L302" s="820"/>
      <c r="M302" s="855" t="s">
        <v>898</v>
      </c>
      <c r="N302" s="856"/>
      <c r="O302" s="856"/>
      <c r="P302" s="882"/>
      <c r="Q302" s="1323"/>
      <c r="R302" s="1323"/>
      <c r="S302" s="1323"/>
      <c r="T302" s="1323"/>
      <c r="U302" s="1323"/>
      <c r="V302" s="1323"/>
      <c r="W302" s="1323"/>
      <c r="X302" s="1323"/>
      <c r="Y302" s="1323"/>
      <c r="Z302" s="1323"/>
      <c r="AA302" s="1323"/>
      <c r="AB302" s="1323"/>
      <c r="AC302" s="1323"/>
      <c r="AD302" s="1323"/>
      <c r="AE302" s="1323"/>
      <c r="AF302" s="1323"/>
      <c r="AG302" s="1323"/>
      <c r="AH302" s="1323"/>
      <c r="AI302" s="1323"/>
      <c r="AJ302" s="1323"/>
      <c r="AK302" s="1323"/>
      <c r="AL302" s="1323"/>
      <c r="AM302" s="1323"/>
      <c r="AN302" s="61"/>
      <c r="AO302" s="189"/>
      <c r="AP302" s="61"/>
      <c r="BL302" s="210" t="str">
        <f>IF(M302="選択　▼","",RIGHT(M302,1))</f>
        <v/>
      </c>
      <c r="CF302" s="1" t="s">
        <v>2714</v>
      </c>
      <c r="CG302" s="1" t="s">
        <v>2716</v>
      </c>
    </row>
    <row r="303" spans="1:85" ht="15" customHeight="1">
      <c r="A303" s="59"/>
      <c r="B303" s="168"/>
      <c r="C303" s="1522"/>
      <c r="D303" s="1476"/>
      <c r="E303" s="1476"/>
      <c r="F303" s="1477"/>
      <c r="G303" s="819" t="s">
        <v>450</v>
      </c>
      <c r="H303" s="819"/>
      <c r="I303" s="819"/>
      <c r="J303" s="819"/>
      <c r="K303" s="819"/>
      <c r="L303" s="820"/>
      <c r="M303" s="1003"/>
      <c r="N303" s="1004"/>
      <c r="O303" s="1004"/>
      <c r="P303" s="1004"/>
      <c r="Q303" s="1197"/>
      <c r="R303" s="1198"/>
      <c r="S303" s="1198"/>
      <c r="T303" s="1198"/>
      <c r="U303" s="1198"/>
      <c r="V303" s="1198"/>
      <c r="W303" s="1198"/>
      <c r="X303" s="1198"/>
      <c r="Y303" s="1198"/>
      <c r="Z303" s="1198"/>
      <c r="AA303" s="1198"/>
      <c r="AB303" s="1198"/>
      <c r="AC303" s="1198"/>
      <c r="AD303" s="1198"/>
      <c r="AE303" s="1198"/>
      <c r="AF303" s="1198"/>
      <c r="AG303" s="1198"/>
      <c r="AH303" s="1198"/>
      <c r="AI303" s="1198"/>
      <c r="AJ303" s="1198"/>
      <c r="AK303" s="1198"/>
      <c r="AL303" s="1198"/>
      <c r="AM303" s="1229"/>
      <c r="AN303" s="61"/>
      <c r="AO303" s="189"/>
      <c r="AP303" s="61"/>
      <c r="CF303" s="1" t="s">
        <v>2715</v>
      </c>
      <c r="CG303" s="1" t="s">
        <v>2717</v>
      </c>
    </row>
    <row r="304" spans="1:85" ht="15" customHeight="1">
      <c r="A304" s="59"/>
      <c r="B304" s="168"/>
      <c r="C304" s="1522"/>
      <c r="D304" s="1476"/>
      <c r="E304" s="1476"/>
      <c r="F304" s="1477"/>
      <c r="G304" s="819" t="s">
        <v>451</v>
      </c>
      <c r="H304" s="819"/>
      <c r="I304" s="819"/>
      <c r="J304" s="819"/>
      <c r="K304" s="819"/>
      <c r="L304" s="820"/>
      <c r="M304" s="855" t="s">
        <v>898</v>
      </c>
      <c r="N304" s="856"/>
      <c r="O304" s="856"/>
      <c r="P304" s="882"/>
      <c r="Q304" s="1197"/>
      <c r="R304" s="1198"/>
      <c r="S304" s="1198"/>
      <c r="T304" s="1198"/>
      <c r="U304" s="1198"/>
      <c r="V304" s="1198"/>
      <c r="W304" s="1198"/>
      <c r="X304" s="1198"/>
      <c r="Y304" s="1198"/>
      <c r="Z304" s="1198"/>
      <c r="AA304" s="1198"/>
      <c r="AB304" s="1198"/>
      <c r="AC304" s="1198"/>
      <c r="AD304" s="1198"/>
      <c r="AE304" s="1198"/>
      <c r="AF304" s="1198"/>
      <c r="AG304" s="1198"/>
      <c r="AH304" s="1198"/>
      <c r="AI304" s="1198"/>
      <c r="AJ304" s="1198"/>
      <c r="AK304" s="1198"/>
      <c r="AL304" s="1198"/>
      <c r="AM304" s="1229"/>
      <c r="AN304" s="61"/>
      <c r="AO304" s="189"/>
      <c r="AP304" s="61"/>
      <c r="BL304" s="210" t="str">
        <f>IF(M304="選択　▼","",M304)</f>
        <v/>
      </c>
      <c r="CF304" s="1" t="s">
        <v>2716</v>
      </c>
      <c r="CG304" s="1" t="s">
        <v>2718</v>
      </c>
    </row>
    <row r="305" spans="1:85" ht="15" customHeight="1">
      <c r="A305" s="59"/>
      <c r="B305" s="168"/>
      <c r="C305" s="1522"/>
      <c r="D305" s="1476"/>
      <c r="E305" s="1476"/>
      <c r="F305" s="1477"/>
      <c r="G305" s="604" t="s">
        <v>942</v>
      </c>
      <c r="H305" s="604"/>
      <c r="I305" s="604"/>
      <c r="J305" s="604"/>
      <c r="K305" s="604"/>
      <c r="L305" s="605"/>
      <c r="M305" s="805"/>
      <c r="N305" s="806"/>
      <c r="O305" s="806"/>
      <c r="P305" s="806"/>
      <c r="Q305" s="806"/>
      <c r="R305" s="806"/>
      <c r="S305" s="806"/>
      <c r="T305" s="806"/>
      <c r="U305" s="806"/>
      <c r="V305" s="806"/>
      <c r="W305" s="807"/>
      <c r="X305" s="1000" t="s">
        <v>466</v>
      </c>
      <c r="Y305" s="941"/>
      <c r="Z305" s="941"/>
      <c r="AA305" s="941"/>
      <c r="AB305" s="941"/>
      <c r="AC305" s="941"/>
      <c r="AD305" s="941"/>
      <c r="AE305" s="941"/>
      <c r="AF305" s="941"/>
      <c r="AG305" s="941"/>
      <c r="AH305" s="941"/>
      <c r="AI305" s="941"/>
      <c r="AJ305" s="941"/>
      <c r="AK305" s="941"/>
      <c r="AL305" s="941"/>
      <c r="AM305" s="942"/>
      <c r="AN305" s="61"/>
      <c r="AO305" s="189"/>
      <c r="AP305" s="61"/>
      <c r="BL305" s="7" t="str">
        <f>LEFT(M305,1)</f>
        <v/>
      </c>
      <c r="BM305" s="35" t="str">
        <f t="shared" ref="BM305" si="92">MID($BL305,COLUMN()-64,1)</f>
        <v/>
      </c>
      <c r="CF305" s="1" t="s">
        <v>2717</v>
      </c>
      <c r="CG305" s="1" t="s">
        <v>2719</v>
      </c>
    </row>
    <row r="306" spans="1:85" ht="15" customHeight="1" thickBot="1">
      <c r="A306" s="59"/>
      <c r="B306" s="168"/>
      <c r="C306" s="1522"/>
      <c r="D306" s="1478"/>
      <c r="E306" s="1478"/>
      <c r="F306" s="1479"/>
      <c r="G306" s="1375"/>
      <c r="H306" s="1375"/>
      <c r="I306" s="1375"/>
      <c r="J306" s="1375"/>
      <c r="K306" s="1375"/>
      <c r="L306" s="1376"/>
      <c r="M306" s="1342"/>
      <c r="N306" s="1343"/>
      <c r="O306" s="1343"/>
      <c r="P306" s="1368"/>
      <c r="Q306" s="183" t="s">
        <v>7</v>
      </c>
      <c r="R306" s="1369"/>
      <c r="S306" s="1369"/>
      <c r="T306" s="1369"/>
      <c r="U306" s="1369"/>
      <c r="V306" s="1370" t="s">
        <v>6</v>
      </c>
      <c r="W306" s="1371"/>
      <c r="X306" s="1372" t="s">
        <v>540</v>
      </c>
      <c r="Y306" s="1373"/>
      <c r="Z306" s="1373"/>
      <c r="AA306" s="1373"/>
      <c r="AB306" s="1373"/>
      <c r="AC306" s="1373"/>
      <c r="AD306" s="1373"/>
      <c r="AE306" s="1373"/>
      <c r="AF306" s="1373"/>
      <c r="AG306" s="1373"/>
      <c r="AH306" s="1373"/>
      <c r="AI306" s="1373"/>
      <c r="AJ306" s="1373"/>
      <c r="AK306" s="1373"/>
      <c r="AL306" s="1373"/>
      <c r="AM306" s="1374"/>
      <c r="AN306" s="61"/>
      <c r="AO306" s="189"/>
      <c r="AP306" s="61"/>
      <c r="BL306" s="19" t="str">
        <f>M306&amp;R306</f>
        <v/>
      </c>
      <c r="CF306" s="1" t="s">
        <v>2718</v>
      </c>
      <c r="CG306" s="1" t="s">
        <v>602</v>
      </c>
    </row>
    <row r="307" spans="1:85" ht="15" customHeight="1" thickTop="1">
      <c r="A307" s="59"/>
      <c r="B307" s="168"/>
      <c r="C307" s="1522"/>
      <c r="D307" s="1482" t="s">
        <v>523</v>
      </c>
      <c r="E307" s="1482"/>
      <c r="F307" s="1483"/>
      <c r="G307" s="649" t="s">
        <v>383</v>
      </c>
      <c r="H307" s="649"/>
      <c r="I307" s="649"/>
      <c r="J307" s="649"/>
      <c r="K307" s="649"/>
      <c r="L307" s="835"/>
      <c r="M307" s="1377"/>
      <c r="N307" s="1378"/>
      <c r="O307" s="1378"/>
      <c r="P307" s="1378"/>
      <c r="Q307" s="1378"/>
      <c r="R307" s="1378"/>
      <c r="S307" s="1378"/>
      <c r="T307" s="1379"/>
      <c r="U307" s="1280" t="s">
        <v>610</v>
      </c>
      <c r="V307" s="1280"/>
      <c r="W307" s="1280"/>
      <c r="X307" s="1280"/>
      <c r="Y307" s="1280"/>
      <c r="Z307" s="1280"/>
      <c r="AA307" s="1280"/>
      <c r="AB307" s="1280"/>
      <c r="AC307" s="1280"/>
      <c r="AD307" s="1280"/>
      <c r="AE307" s="1280"/>
      <c r="AF307" s="1280"/>
      <c r="AG307" s="1280"/>
      <c r="AH307" s="1280"/>
      <c r="AI307" s="1280"/>
      <c r="AJ307" s="1280"/>
      <c r="AK307" s="1280"/>
      <c r="AL307" s="1280"/>
      <c r="AM307" s="1281"/>
      <c r="AN307" s="61"/>
      <c r="AO307" s="189"/>
      <c r="AP307" s="61"/>
      <c r="CF307" s="1" t="s">
        <v>2719</v>
      </c>
      <c r="CG307" s="1" t="s">
        <v>648</v>
      </c>
    </row>
    <row r="308" spans="1:85" ht="15" hidden="1" customHeight="1">
      <c r="A308" s="73"/>
      <c r="B308" s="168"/>
      <c r="C308" s="1522"/>
      <c r="D308" s="1482"/>
      <c r="E308" s="1482"/>
      <c r="F308" s="1483"/>
      <c r="G308" s="933"/>
      <c r="H308" s="933"/>
      <c r="I308" s="933"/>
      <c r="J308" s="933"/>
      <c r="K308" s="933"/>
      <c r="L308" s="934"/>
      <c r="M308" s="961" t="s">
        <v>140</v>
      </c>
      <c r="N308" s="962"/>
      <c r="O308" s="963"/>
      <c r="P308" s="21" t="str">
        <f>MID($M$307,COLUMN()-15,1)</f>
        <v/>
      </c>
      <c r="Q308" s="21" t="str">
        <f t="shared" ref="Q308:Y308" si="93">MID($M$307,COLUMN()-15,1)</f>
        <v/>
      </c>
      <c r="R308" s="21" t="str">
        <f t="shared" si="93"/>
        <v/>
      </c>
      <c r="S308" s="21" t="str">
        <f t="shared" si="93"/>
        <v/>
      </c>
      <c r="T308" s="21" t="str">
        <f t="shared" si="93"/>
        <v/>
      </c>
      <c r="U308" s="21" t="str">
        <f t="shared" si="93"/>
        <v/>
      </c>
      <c r="V308" s="21" t="str">
        <f t="shared" si="93"/>
        <v/>
      </c>
      <c r="W308" s="21" t="str">
        <f t="shared" si="93"/>
        <v/>
      </c>
      <c r="X308" s="21" t="str">
        <f t="shared" si="93"/>
        <v/>
      </c>
      <c r="Y308" s="21" t="str">
        <f t="shared" si="93"/>
        <v/>
      </c>
      <c r="Z308" s="816"/>
      <c r="AA308" s="817"/>
      <c r="AB308" s="817"/>
      <c r="AC308" s="817"/>
      <c r="AD308" s="817"/>
      <c r="AE308" s="817"/>
      <c r="AF308" s="817"/>
      <c r="AG308" s="817"/>
      <c r="AH308" s="817"/>
      <c r="AI308" s="817"/>
      <c r="AJ308" s="817"/>
      <c r="AK308" s="817"/>
      <c r="AL308" s="817"/>
      <c r="AM308" s="818"/>
      <c r="AN308" s="61"/>
      <c r="AO308" s="189"/>
      <c r="AP308" s="61"/>
      <c r="CF308" s="1" t="s">
        <v>602</v>
      </c>
      <c r="CG308" s="1" t="s">
        <v>2720</v>
      </c>
    </row>
    <row r="309" spans="1:85" ht="15" customHeight="1">
      <c r="A309" s="59"/>
      <c r="B309" s="168"/>
      <c r="C309" s="1522"/>
      <c r="D309" s="1482"/>
      <c r="E309" s="1482"/>
      <c r="F309" s="1483"/>
      <c r="G309" s="819" t="s">
        <v>66</v>
      </c>
      <c r="H309" s="819"/>
      <c r="I309" s="819"/>
      <c r="J309" s="819"/>
      <c r="K309" s="819"/>
      <c r="L309" s="820"/>
      <c r="M309" s="855" t="s">
        <v>774</v>
      </c>
      <c r="N309" s="856"/>
      <c r="O309" s="856"/>
      <c r="P309" s="874"/>
      <c r="Q309" s="875"/>
      <c r="R309" s="108" t="s">
        <v>146</v>
      </c>
      <c r="S309" s="874"/>
      <c r="T309" s="875"/>
      <c r="U309" s="107" t="s">
        <v>147</v>
      </c>
      <c r="V309" s="874"/>
      <c r="W309" s="875"/>
      <c r="X309" s="107" t="s">
        <v>148</v>
      </c>
      <c r="Y309" s="817"/>
      <c r="Z309" s="817"/>
      <c r="AA309" s="817"/>
      <c r="AB309" s="817"/>
      <c r="AC309" s="817"/>
      <c r="AD309" s="817"/>
      <c r="AE309" s="817"/>
      <c r="AF309" s="817"/>
      <c r="AG309" s="817"/>
      <c r="AH309" s="817"/>
      <c r="AI309" s="817"/>
      <c r="AJ309" s="817"/>
      <c r="AK309" s="817"/>
      <c r="AL309" s="817"/>
      <c r="AM309" s="818"/>
      <c r="AN309" s="61"/>
      <c r="AO309" s="189"/>
      <c r="AP309" s="61"/>
      <c r="AR309" s="68"/>
      <c r="AS309" s="68"/>
      <c r="AT309" s="68"/>
      <c r="AU309" s="68"/>
      <c r="AV309" s="68"/>
      <c r="AW309" s="68"/>
      <c r="AX309" s="68"/>
      <c r="AY309" s="68"/>
      <c r="AZ309" s="68"/>
      <c r="BA309" s="68"/>
      <c r="BB309" s="68"/>
      <c r="BC309" s="68"/>
      <c r="BD309" s="68"/>
      <c r="BE309" s="68"/>
      <c r="BF309" s="68"/>
      <c r="BG309" s="68"/>
      <c r="BH309" s="68"/>
      <c r="BI309" s="68"/>
      <c r="BL309" s="7" t="str">
        <f>IF(M309="選択▼","",M309&amp;P309&amp;R309&amp;S309&amp;U309&amp;V309&amp;X309)</f>
        <v/>
      </c>
      <c r="BM309" s="35" t="str">
        <f>MID(P309,COLUMN()-64,1)</f>
        <v/>
      </c>
      <c r="BN309" s="35" t="str">
        <f>MID(P309,COLUMN()-64,1)</f>
        <v/>
      </c>
      <c r="BO309" s="35" t="str">
        <f>MID(S309,COLUMN()-66,1)</f>
        <v/>
      </c>
      <c r="BP309" s="35" t="str">
        <f>MID(S309,COLUMN()-66,1)</f>
        <v/>
      </c>
      <c r="BQ309" s="35" t="str">
        <f>MID(V309,COLUMN()-68,1)</f>
        <v/>
      </c>
      <c r="BR309" s="35" t="str">
        <f>MID(V309,COLUMN()-68,1)</f>
        <v/>
      </c>
      <c r="BS309" s="42" t="str">
        <f>IF(★法人その他入力!M309="平成","H",IF(★法人その他入力!M309="昭和","S",IF(★法人その他入力!M309="大正","T",IF(★法人その他入力!M309="明治","M",""))))</f>
        <v/>
      </c>
      <c r="CF309" s="1" t="s">
        <v>648</v>
      </c>
      <c r="CG309" s="1" t="s">
        <v>2721</v>
      </c>
    </row>
    <row r="310" spans="1:85" ht="15" customHeight="1">
      <c r="A310" s="59"/>
      <c r="B310" s="168"/>
      <c r="C310" s="1522"/>
      <c r="D310" s="1482"/>
      <c r="E310" s="1482"/>
      <c r="F310" s="1483"/>
      <c r="G310" s="819" t="s">
        <v>446</v>
      </c>
      <c r="H310" s="819"/>
      <c r="I310" s="819"/>
      <c r="J310" s="819"/>
      <c r="K310" s="819"/>
      <c r="L310" s="820"/>
      <c r="M310" s="855" t="s">
        <v>898</v>
      </c>
      <c r="N310" s="856"/>
      <c r="O310" s="856"/>
      <c r="P310" s="882"/>
      <c r="Q310" s="1323"/>
      <c r="R310" s="1323"/>
      <c r="S310" s="1323"/>
      <c r="T310" s="1323"/>
      <c r="U310" s="1323"/>
      <c r="V310" s="1323"/>
      <c r="W310" s="1323"/>
      <c r="X310" s="1323"/>
      <c r="Y310" s="1323"/>
      <c r="Z310" s="1323"/>
      <c r="AA310" s="1323"/>
      <c r="AB310" s="1323"/>
      <c r="AC310" s="1323"/>
      <c r="AD310" s="1323"/>
      <c r="AE310" s="1323"/>
      <c r="AF310" s="1323"/>
      <c r="AG310" s="1323"/>
      <c r="AH310" s="1323"/>
      <c r="AI310" s="1323"/>
      <c r="AJ310" s="1323"/>
      <c r="AK310" s="1323"/>
      <c r="AL310" s="1323"/>
      <c r="AM310" s="1323"/>
      <c r="AN310" s="61"/>
      <c r="AO310" s="189"/>
      <c r="AP310" s="61"/>
      <c r="BL310" s="210" t="str">
        <f>IF(M310="選択　▼","",RIGHT(M310,1))</f>
        <v/>
      </c>
      <c r="CF310" s="1" t="s">
        <v>2720</v>
      </c>
      <c r="CG310" s="1" t="s">
        <v>2722</v>
      </c>
    </row>
    <row r="311" spans="1:85" ht="15" customHeight="1">
      <c r="A311" s="59"/>
      <c r="B311" s="168"/>
      <c r="C311" s="1522"/>
      <c r="D311" s="1482"/>
      <c r="E311" s="1482"/>
      <c r="F311" s="1483"/>
      <c r="G311" s="819" t="s">
        <v>450</v>
      </c>
      <c r="H311" s="819"/>
      <c r="I311" s="819"/>
      <c r="J311" s="819"/>
      <c r="K311" s="819"/>
      <c r="L311" s="820"/>
      <c r="M311" s="1003"/>
      <c r="N311" s="1004"/>
      <c r="O311" s="1004"/>
      <c r="P311" s="1004"/>
      <c r="Q311" s="1197"/>
      <c r="R311" s="1198"/>
      <c r="S311" s="1198"/>
      <c r="T311" s="1198"/>
      <c r="U311" s="1198"/>
      <c r="V311" s="1198"/>
      <c r="W311" s="1198"/>
      <c r="X311" s="1198"/>
      <c r="Y311" s="1198"/>
      <c r="Z311" s="1198"/>
      <c r="AA311" s="1198"/>
      <c r="AB311" s="1198"/>
      <c r="AC311" s="1198"/>
      <c r="AD311" s="1198"/>
      <c r="AE311" s="1198"/>
      <c r="AF311" s="1198"/>
      <c r="AG311" s="1198"/>
      <c r="AH311" s="1198"/>
      <c r="AI311" s="1198"/>
      <c r="AJ311" s="1198"/>
      <c r="AK311" s="1198"/>
      <c r="AL311" s="1198"/>
      <c r="AM311" s="1229"/>
      <c r="AN311" s="61"/>
      <c r="AO311" s="189"/>
      <c r="AP311" s="61"/>
      <c r="CF311" s="1" t="s">
        <v>2721</v>
      </c>
      <c r="CG311" s="1" t="s">
        <v>2723</v>
      </c>
    </row>
    <row r="312" spans="1:85" ht="15" customHeight="1">
      <c r="A312" s="59"/>
      <c r="B312" s="168"/>
      <c r="C312" s="1522"/>
      <c r="D312" s="1482"/>
      <c r="E312" s="1482"/>
      <c r="F312" s="1483"/>
      <c r="G312" s="819" t="s">
        <v>451</v>
      </c>
      <c r="H312" s="819"/>
      <c r="I312" s="819"/>
      <c r="J312" s="819"/>
      <c r="K312" s="819"/>
      <c r="L312" s="820"/>
      <c r="M312" s="855" t="s">
        <v>898</v>
      </c>
      <c r="N312" s="856"/>
      <c r="O312" s="856"/>
      <c r="P312" s="882"/>
      <c r="Q312" s="1197"/>
      <c r="R312" s="1198"/>
      <c r="S312" s="1198"/>
      <c r="T312" s="1198"/>
      <c r="U312" s="1198"/>
      <c r="V312" s="1198"/>
      <c r="W312" s="1198"/>
      <c r="X312" s="1198"/>
      <c r="Y312" s="1198"/>
      <c r="Z312" s="1198"/>
      <c r="AA312" s="1198"/>
      <c r="AB312" s="1198"/>
      <c r="AC312" s="1198"/>
      <c r="AD312" s="1198"/>
      <c r="AE312" s="1198"/>
      <c r="AF312" s="1198"/>
      <c r="AG312" s="1198"/>
      <c r="AH312" s="1198"/>
      <c r="AI312" s="1198"/>
      <c r="AJ312" s="1198"/>
      <c r="AK312" s="1198"/>
      <c r="AL312" s="1198"/>
      <c r="AM312" s="1229"/>
      <c r="AN312" s="61"/>
      <c r="AO312" s="189"/>
      <c r="AP312" s="61"/>
      <c r="BL312" s="210" t="str">
        <f>IF(M312="選択　▼","",M312)</f>
        <v/>
      </c>
      <c r="CF312" s="1" t="s">
        <v>2722</v>
      </c>
      <c r="CG312" s="1" t="s">
        <v>2724</v>
      </c>
    </row>
    <row r="313" spans="1:85" ht="15" customHeight="1">
      <c r="A313" s="59"/>
      <c r="B313" s="168"/>
      <c r="C313" s="1522"/>
      <c r="D313" s="1482"/>
      <c r="E313" s="1482"/>
      <c r="F313" s="1483"/>
      <c r="G313" s="604" t="s">
        <v>942</v>
      </c>
      <c r="H313" s="604"/>
      <c r="I313" s="604"/>
      <c r="J313" s="604"/>
      <c r="K313" s="604"/>
      <c r="L313" s="605"/>
      <c r="M313" s="805"/>
      <c r="N313" s="806"/>
      <c r="O313" s="806"/>
      <c r="P313" s="806"/>
      <c r="Q313" s="806"/>
      <c r="R313" s="806"/>
      <c r="S313" s="806"/>
      <c r="T313" s="806"/>
      <c r="U313" s="806"/>
      <c r="V313" s="806"/>
      <c r="W313" s="807"/>
      <c r="X313" s="1000" t="s">
        <v>466</v>
      </c>
      <c r="Y313" s="941"/>
      <c r="Z313" s="941"/>
      <c r="AA313" s="941"/>
      <c r="AB313" s="941"/>
      <c r="AC313" s="941"/>
      <c r="AD313" s="941"/>
      <c r="AE313" s="941"/>
      <c r="AF313" s="941"/>
      <c r="AG313" s="941"/>
      <c r="AH313" s="941"/>
      <c r="AI313" s="941"/>
      <c r="AJ313" s="941"/>
      <c r="AK313" s="941"/>
      <c r="AL313" s="941"/>
      <c r="AM313" s="942"/>
      <c r="AN313" s="61"/>
      <c r="AO313" s="189"/>
      <c r="AP313" s="61"/>
      <c r="BL313" s="7" t="str">
        <f>LEFT(M313,1)</f>
        <v/>
      </c>
      <c r="BM313" s="35" t="str">
        <f t="shared" ref="BM313" si="94">MID($BL313,COLUMN()-64,1)</f>
        <v/>
      </c>
      <c r="CF313" s="1" t="s">
        <v>2723</v>
      </c>
      <c r="CG313" s="1" t="s">
        <v>2725</v>
      </c>
    </row>
    <row r="314" spans="1:85" ht="15" customHeight="1" thickBot="1">
      <c r="A314" s="59"/>
      <c r="B314" s="168"/>
      <c r="C314" s="1522"/>
      <c r="D314" s="1484"/>
      <c r="E314" s="1484"/>
      <c r="F314" s="1485"/>
      <c r="G314" s="1375"/>
      <c r="H314" s="1375"/>
      <c r="I314" s="1375"/>
      <c r="J314" s="1375"/>
      <c r="K314" s="1375"/>
      <c r="L314" s="1376"/>
      <c r="M314" s="1342"/>
      <c r="N314" s="1343"/>
      <c r="O314" s="1343"/>
      <c r="P314" s="1368"/>
      <c r="Q314" s="183" t="s">
        <v>7</v>
      </c>
      <c r="R314" s="1369"/>
      <c r="S314" s="1369"/>
      <c r="T314" s="1369"/>
      <c r="U314" s="1369"/>
      <c r="V314" s="1370" t="s">
        <v>6</v>
      </c>
      <c r="W314" s="1371"/>
      <c r="X314" s="1372" t="s">
        <v>540</v>
      </c>
      <c r="Y314" s="1373"/>
      <c r="Z314" s="1373"/>
      <c r="AA314" s="1373"/>
      <c r="AB314" s="1373"/>
      <c r="AC314" s="1373"/>
      <c r="AD314" s="1373"/>
      <c r="AE314" s="1373"/>
      <c r="AF314" s="1373"/>
      <c r="AG314" s="1373"/>
      <c r="AH314" s="1373"/>
      <c r="AI314" s="1373"/>
      <c r="AJ314" s="1373"/>
      <c r="AK314" s="1373"/>
      <c r="AL314" s="1373"/>
      <c r="AM314" s="1374"/>
      <c r="AN314" s="61"/>
      <c r="AO314" s="189"/>
      <c r="AP314" s="61"/>
      <c r="BL314" s="19" t="str">
        <f>M314&amp;R314</f>
        <v/>
      </c>
      <c r="CF314" s="1" t="s">
        <v>2724</v>
      </c>
      <c r="CG314" s="1" t="s">
        <v>2726</v>
      </c>
    </row>
    <row r="315" spans="1:85" ht="15" customHeight="1" thickTop="1">
      <c r="A315" s="59"/>
      <c r="B315" s="168"/>
      <c r="C315" s="1522"/>
      <c r="D315" s="1476" t="s">
        <v>524</v>
      </c>
      <c r="E315" s="1476"/>
      <c r="F315" s="1477"/>
      <c r="G315" s="649" t="s">
        <v>383</v>
      </c>
      <c r="H315" s="649"/>
      <c r="I315" s="649"/>
      <c r="J315" s="649"/>
      <c r="K315" s="649"/>
      <c r="L315" s="835"/>
      <c r="M315" s="1377"/>
      <c r="N315" s="1378"/>
      <c r="O315" s="1378"/>
      <c r="P315" s="1378"/>
      <c r="Q315" s="1378"/>
      <c r="R315" s="1378"/>
      <c r="S315" s="1378"/>
      <c r="T315" s="1379"/>
      <c r="U315" s="1280" t="s">
        <v>610</v>
      </c>
      <c r="V315" s="1280"/>
      <c r="W315" s="1280"/>
      <c r="X315" s="1280"/>
      <c r="Y315" s="1280"/>
      <c r="Z315" s="1280"/>
      <c r="AA315" s="1280"/>
      <c r="AB315" s="1280"/>
      <c r="AC315" s="1280"/>
      <c r="AD315" s="1280"/>
      <c r="AE315" s="1280"/>
      <c r="AF315" s="1280"/>
      <c r="AG315" s="1280"/>
      <c r="AH315" s="1280"/>
      <c r="AI315" s="1280"/>
      <c r="AJ315" s="1280"/>
      <c r="AK315" s="1280"/>
      <c r="AL315" s="1280"/>
      <c r="AM315" s="1281"/>
      <c r="AN315" s="61"/>
      <c r="AO315" s="189"/>
      <c r="AP315" s="61"/>
      <c r="CF315" s="1" t="s">
        <v>2725</v>
      </c>
      <c r="CG315" s="1" t="s">
        <v>2727</v>
      </c>
    </row>
    <row r="316" spans="1:85" ht="15" hidden="1" customHeight="1">
      <c r="A316" s="73"/>
      <c r="B316" s="168"/>
      <c r="C316" s="1522"/>
      <c r="D316" s="1476"/>
      <c r="E316" s="1476"/>
      <c r="F316" s="1477"/>
      <c r="G316" s="933"/>
      <c r="H316" s="933"/>
      <c r="I316" s="933"/>
      <c r="J316" s="933"/>
      <c r="K316" s="933"/>
      <c r="L316" s="934"/>
      <c r="M316" s="961" t="s">
        <v>140</v>
      </c>
      <c r="N316" s="962"/>
      <c r="O316" s="963"/>
      <c r="P316" s="21" t="str">
        <f>MID($M$315,COLUMN()-15,1)</f>
        <v/>
      </c>
      <c r="Q316" s="21" t="str">
        <f t="shared" ref="Q316:Y316" si="95">MID($M$315,COLUMN()-15,1)</f>
        <v/>
      </c>
      <c r="R316" s="21" t="str">
        <f t="shared" si="95"/>
        <v/>
      </c>
      <c r="S316" s="21" t="str">
        <f t="shared" si="95"/>
        <v/>
      </c>
      <c r="T316" s="21" t="str">
        <f t="shared" si="95"/>
        <v/>
      </c>
      <c r="U316" s="21" t="str">
        <f t="shared" si="95"/>
        <v/>
      </c>
      <c r="V316" s="21" t="str">
        <f t="shared" si="95"/>
        <v/>
      </c>
      <c r="W316" s="21" t="str">
        <f t="shared" si="95"/>
        <v/>
      </c>
      <c r="X316" s="21" t="str">
        <f t="shared" si="95"/>
        <v/>
      </c>
      <c r="Y316" s="21" t="str">
        <f t="shared" si="95"/>
        <v/>
      </c>
      <c r="Z316" s="816"/>
      <c r="AA316" s="817"/>
      <c r="AB316" s="817"/>
      <c r="AC316" s="817"/>
      <c r="AD316" s="817"/>
      <c r="AE316" s="817"/>
      <c r="AF316" s="817"/>
      <c r="AG316" s="817"/>
      <c r="AH316" s="817"/>
      <c r="AI316" s="817"/>
      <c r="AJ316" s="817"/>
      <c r="AK316" s="817"/>
      <c r="AL316" s="817"/>
      <c r="AM316" s="818"/>
      <c r="AN316" s="61"/>
      <c r="AO316" s="189"/>
      <c r="AP316" s="61"/>
      <c r="CF316" s="1" t="s">
        <v>2726</v>
      </c>
      <c r="CG316" s="1" t="s">
        <v>2728</v>
      </c>
    </row>
    <row r="317" spans="1:85" ht="15" customHeight="1">
      <c r="A317" s="59"/>
      <c r="B317" s="168"/>
      <c r="C317" s="1522"/>
      <c r="D317" s="1476"/>
      <c r="E317" s="1476"/>
      <c r="F317" s="1477"/>
      <c r="G317" s="819" t="s">
        <v>66</v>
      </c>
      <c r="H317" s="819"/>
      <c r="I317" s="819"/>
      <c r="J317" s="819"/>
      <c r="K317" s="819"/>
      <c r="L317" s="820"/>
      <c r="M317" s="855" t="s">
        <v>774</v>
      </c>
      <c r="N317" s="856"/>
      <c r="O317" s="856"/>
      <c r="P317" s="874"/>
      <c r="Q317" s="875"/>
      <c r="R317" s="108" t="s">
        <v>146</v>
      </c>
      <c r="S317" s="874"/>
      <c r="T317" s="875"/>
      <c r="U317" s="107" t="s">
        <v>147</v>
      </c>
      <c r="V317" s="874"/>
      <c r="W317" s="875"/>
      <c r="X317" s="107" t="s">
        <v>148</v>
      </c>
      <c r="Y317" s="817"/>
      <c r="Z317" s="817"/>
      <c r="AA317" s="817"/>
      <c r="AB317" s="817"/>
      <c r="AC317" s="817"/>
      <c r="AD317" s="817"/>
      <c r="AE317" s="817"/>
      <c r="AF317" s="817"/>
      <c r="AG317" s="817"/>
      <c r="AH317" s="817"/>
      <c r="AI317" s="817"/>
      <c r="AJ317" s="817"/>
      <c r="AK317" s="817"/>
      <c r="AL317" s="817"/>
      <c r="AM317" s="818"/>
      <c r="AN317" s="61"/>
      <c r="AO317" s="189"/>
      <c r="AP317" s="61"/>
      <c r="AR317" s="68"/>
      <c r="AS317" s="68"/>
      <c r="AT317" s="68"/>
      <c r="AU317" s="68"/>
      <c r="AV317" s="68"/>
      <c r="AW317" s="68"/>
      <c r="AX317" s="68"/>
      <c r="AY317" s="68"/>
      <c r="AZ317" s="68"/>
      <c r="BA317" s="68"/>
      <c r="BB317" s="68"/>
      <c r="BC317" s="68"/>
      <c r="BD317" s="68"/>
      <c r="BE317" s="68"/>
      <c r="BF317" s="68"/>
      <c r="BG317" s="68"/>
      <c r="BH317" s="68"/>
      <c r="BI317" s="68"/>
      <c r="BL317" s="7" t="str">
        <f>IF(M317="選択▼","",M317&amp;P317&amp;R317&amp;S317&amp;U317&amp;V317&amp;X317)</f>
        <v/>
      </c>
      <c r="BM317" s="35" t="str">
        <f>MID(P317,COLUMN()-64,1)</f>
        <v/>
      </c>
      <c r="BN317" s="35" t="str">
        <f>MID(P317,COLUMN()-64,1)</f>
        <v/>
      </c>
      <c r="BO317" s="35" t="str">
        <f>MID(S317,COLUMN()-66,1)</f>
        <v/>
      </c>
      <c r="BP317" s="35" t="str">
        <f>MID(S317,COLUMN()-66,1)</f>
        <v/>
      </c>
      <c r="BQ317" s="35" t="str">
        <f>MID(V317,COLUMN()-68,1)</f>
        <v/>
      </c>
      <c r="BR317" s="35" t="str">
        <f>MID(V317,COLUMN()-68,1)</f>
        <v/>
      </c>
      <c r="BS317" s="42" t="str">
        <f>IF(★法人その他入力!M317="平成","H",IF(★法人その他入力!M317="昭和","S",IF(★法人その他入力!M317="大正","T",IF(★法人その他入力!M317="明治","M",""))))</f>
        <v/>
      </c>
      <c r="CF317" s="1" t="s">
        <v>2727</v>
      </c>
      <c r="CG317" s="1" t="s">
        <v>2729</v>
      </c>
    </row>
    <row r="318" spans="1:85" ht="15" customHeight="1">
      <c r="A318" s="59"/>
      <c r="B318" s="168"/>
      <c r="C318" s="1522"/>
      <c r="D318" s="1476"/>
      <c r="E318" s="1476"/>
      <c r="F318" s="1477"/>
      <c r="G318" s="819" t="s">
        <v>446</v>
      </c>
      <c r="H318" s="819"/>
      <c r="I318" s="819"/>
      <c r="J318" s="819"/>
      <c r="K318" s="819"/>
      <c r="L318" s="820"/>
      <c r="M318" s="855" t="s">
        <v>898</v>
      </c>
      <c r="N318" s="856"/>
      <c r="O318" s="856"/>
      <c r="P318" s="882"/>
      <c r="Q318" s="1323"/>
      <c r="R318" s="1323"/>
      <c r="S318" s="1323"/>
      <c r="T318" s="1323"/>
      <c r="U318" s="1323"/>
      <c r="V318" s="1323"/>
      <c r="W318" s="1323"/>
      <c r="X318" s="1323"/>
      <c r="Y318" s="1323"/>
      <c r="Z318" s="1323"/>
      <c r="AA318" s="1323"/>
      <c r="AB318" s="1323"/>
      <c r="AC318" s="1323"/>
      <c r="AD318" s="1323"/>
      <c r="AE318" s="1323"/>
      <c r="AF318" s="1323"/>
      <c r="AG318" s="1323"/>
      <c r="AH318" s="1323"/>
      <c r="AI318" s="1323"/>
      <c r="AJ318" s="1323"/>
      <c r="AK318" s="1323"/>
      <c r="AL318" s="1323"/>
      <c r="AM318" s="1323"/>
      <c r="AN318" s="61"/>
      <c r="AO318" s="189"/>
      <c r="AP318" s="61"/>
      <c r="BL318" s="210" t="str">
        <f>IF(M318="選択　▼","",RIGHT(M318,1))</f>
        <v/>
      </c>
      <c r="CF318" s="1" t="s">
        <v>2728</v>
      </c>
      <c r="CG318" s="1" t="s">
        <v>2730</v>
      </c>
    </row>
    <row r="319" spans="1:85" ht="15" customHeight="1">
      <c r="A319" s="59"/>
      <c r="B319" s="168"/>
      <c r="C319" s="1522"/>
      <c r="D319" s="1476"/>
      <c r="E319" s="1476"/>
      <c r="F319" s="1477"/>
      <c r="G319" s="819" t="s">
        <v>450</v>
      </c>
      <c r="H319" s="819"/>
      <c r="I319" s="819"/>
      <c r="J319" s="819"/>
      <c r="K319" s="819"/>
      <c r="L319" s="820"/>
      <c r="M319" s="1003"/>
      <c r="N319" s="1004"/>
      <c r="O319" s="1004"/>
      <c r="P319" s="1004"/>
      <c r="Q319" s="1197"/>
      <c r="R319" s="1198"/>
      <c r="S319" s="1198"/>
      <c r="T319" s="1198"/>
      <c r="U319" s="1198"/>
      <c r="V319" s="1198"/>
      <c r="W319" s="1198"/>
      <c r="X319" s="1198"/>
      <c r="Y319" s="1198"/>
      <c r="Z319" s="1198"/>
      <c r="AA319" s="1198"/>
      <c r="AB319" s="1198"/>
      <c r="AC319" s="1198"/>
      <c r="AD319" s="1198"/>
      <c r="AE319" s="1198"/>
      <c r="AF319" s="1198"/>
      <c r="AG319" s="1198"/>
      <c r="AH319" s="1198"/>
      <c r="AI319" s="1198"/>
      <c r="AJ319" s="1198"/>
      <c r="AK319" s="1198"/>
      <c r="AL319" s="1198"/>
      <c r="AM319" s="1229"/>
      <c r="AN319" s="61"/>
      <c r="AO319" s="189"/>
      <c r="AP319" s="61"/>
      <c r="CF319" s="1" t="s">
        <v>2729</v>
      </c>
      <c r="CG319" s="1" t="s">
        <v>2731</v>
      </c>
    </row>
    <row r="320" spans="1:85" ht="15" customHeight="1">
      <c r="A320" s="59"/>
      <c r="B320" s="168"/>
      <c r="C320" s="1522"/>
      <c r="D320" s="1476"/>
      <c r="E320" s="1476"/>
      <c r="F320" s="1477"/>
      <c r="G320" s="819" t="s">
        <v>451</v>
      </c>
      <c r="H320" s="819"/>
      <c r="I320" s="819"/>
      <c r="J320" s="819"/>
      <c r="K320" s="819"/>
      <c r="L320" s="820"/>
      <c r="M320" s="855" t="s">
        <v>898</v>
      </c>
      <c r="N320" s="856"/>
      <c r="O320" s="856"/>
      <c r="P320" s="882"/>
      <c r="Q320" s="1197"/>
      <c r="R320" s="1198"/>
      <c r="S320" s="1198"/>
      <c r="T320" s="1198"/>
      <c r="U320" s="1198"/>
      <c r="V320" s="1198"/>
      <c r="W320" s="1198"/>
      <c r="X320" s="1198"/>
      <c r="Y320" s="1198"/>
      <c r="Z320" s="1198"/>
      <c r="AA320" s="1198"/>
      <c r="AB320" s="1198"/>
      <c r="AC320" s="1198"/>
      <c r="AD320" s="1198"/>
      <c r="AE320" s="1198"/>
      <c r="AF320" s="1198"/>
      <c r="AG320" s="1198"/>
      <c r="AH320" s="1198"/>
      <c r="AI320" s="1198"/>
      <c r="AJ320" s="1198"/>
      <c r="AK320" s="1198"/>
      <c r="AL320" s="1198"/>
      <c r="AM320" s="1229"/>
      <c r="AN320" s="61"/>
      <c r="AO320" s="189"/>
      <c r="AP320" s="61"/>
      <c r="BL320" s="210" t="str">
        <f>IF(M320="選択　▼","",M320)</f>
        <v/>
      </c>
      <c r="CF320" s="1" t="s">
        <v>2730</v>
      </c>
      <c r="CG320" s="1" t="s">
        <v>2732</v>
      </c>
    </row>
    <row r="321" spans="1:85" ht="15" customHeight="1">
      <c r="A321" s="59"/>
      <c r="B321" s="168"/>
      <c r="C321" s="1522"/>
      <c r="D321" s="1476"/>
      <c r="E321" s="1476"/>
      <c r="F321" s="1477"/>
      <c r="G321" s="604" t="s">
        <v>942</v>
      </c>
      <c r="H321" s="604"/>
      <c r="I321" s="604"/>
      <c r="J321" s="604"/>
      <c r="K321" s="604"/>
      <c r="L321" s="605"/>
      <c r="M321" s="805"/>
      <c r="N321" s="806"/>
      <c r="O321" s="806"/>
      <c r="P321" s="806"/>
      <c r="Q321" s="806"/>
      <c r="R321" s="806"/>
      <c r="S321" s="806"/>
      <c r="T321" s="806"/>
      <c r="U321" s="806"/>
      <c r="V321" s="806"/>
      <c r="W321" s="807"/>
      <c r="X321" s="1000" t="s">
        <v>466</v>
      </c>
      <c r="Y321" s="941"/>
      <c r="Z321" s="941"/>
      <c r="AA321" s="941"/>
      <c r="AB321" s="941"/>
      <c r="AC321" s="941"/>
      <c r="AD321" s="941"/>
      <c r="AE321" s="941"/>
      <c r="AF321" s="941"/>
      <c r="AG321" s="941"/>
      <c r="AH321" s="941"/>
      <c r="AI321" s="941"/>
      <c r="AJ321" s="941"/>
      <c r="AK321" s="941"/>
      <c r="AL321" s="941"/>
      <c r="AM321" s="942"/>
      <c r="AN321" s="61"/>
      <c r="AO321" s="189"/>
      <c r="AP321" s="61"/>
      <c r="BL321" s="7" t="str">
        <f>LEFT(M321,1)</f>
        <v/>
      </c>
      <c r="BM321" s="35" t="str">
        <f t="shared" ref="BM321" si="96">MID($BL321,COLUMN()-64,1)</f>
        <v/>
      </c>
      <c r="CF321" s="1" t="s">
        <v>2731</v>
      </c>
      <c r="CG321" s="1" t="s">
        <v>2733</v>
      </c>
    </row>
    <row r="322" spans="1:85" ht="15" customHeight="1" thickBot="1">
      <c r="A322" s="59"/>
      <c r="B322" s="168"/>
      <c r="C322" s="1522"/>
      <c r="D322" s="1478"/>
      <c r="E322" s="1478"/>
      <c r="F322" s="1479"/>
      <c r="G322" s="1375"/>
      <c r="H322" s="1375"/>
      <c r="I322" s="1375"/>
      <c r="J322" s="1375"/>
      <c r="K322" s="1375"/>
      <c r="L322" s="1376"/>
      <c r="M322" s="1342"/>
      <c r="N322" s="1343"/>
      <c r="O322" s="1343"/>
      <c r="P322" s="1368"/>
      <c r="Q322" s="183" t="s">
        <v>7</v>
      </c>
      <c r="R322" s="1369"/>
      <c r="S322" s="1369"/>
      <c r="T322" s="1369"/>
      <c r="U322" s="1369"/>
      <c r="V322" s="1370" t="s">
        <v>6</v>
      </c>
      <c r="W322" s="1371"/>
      <c r="X322" s="1372" t="s">
        <v>540</v>
      </c>
      <c r="Y322" s="1373"/>
      <c r="Z322" s="1373"/>
      <c r="AA322" s="1373"/>
      <c r="AB322" s="1373"/>
      <c r="AC322" s="1373"/>
      <c r="AD322" s="1373"/>
      <c r="AE322" s="1373"/>
      <c r="AF322" s="1373"/>
      <c r="AG322" s="1373"/>
      <c r="AH322" s="1373"/>
      <c r="AI322" s="1373"/>
      <c r="AJ322" s="1373"/>
      <c r="AK322" s="1373"/>
      <c r="AL322" s="1373"/>
      <c r="AM322" s="1374"/>
      <c r="AN322" s="61"/>
      <c r="AO322" s="189"/>
      <c r="AP322" s="61"/>
      <c r="BL322" s="19" t="str">
        <f>M322&amp;R322</f>
        <v/>
      </c>
      <c r="CF322" s="1" t="s">
        <v>2732</v>
      </c>
      <c r="CG322" s="1" t="s">
        <v>2734</v>
      </c>
    </row>
    <row r="323" spans="1:85" ht="15" customHeight="1" thickTop="1">
      <c r="A323" s="59"/>
      <c r="B323" s="168"/>
      <c r="C323" s="1522"/>
      <c r="D323" s="1482" t="s">
        <v>525</v>
      </c>
      <c r="E323" s="1482"/>
      <c r="F323" s="1483"/>
      <c r="G323" s="649" t="s">
        <v>383</v>
      </c>
      <c r="H323" s="649"/>
      <c r="I323" s="649"/>
      <c r="J323" s="649"/>
      <c r="K323" s="649"/>
      <c r="L323" s="835"/>
      <c r="M323" s="1377"/>
      <c r="N323" s="1378"/>
      <c r="O323" s="1378"/>
      <c r="P323" s="1378"/>
      <c r="Q323" s="1378"/>
      <c r="R323" s="1378"/>
      <c r="S323" s="1378"/>
      <c r="T323" s="1379"/>
      <c r="U323" s="1280" t="s">
        <v>610</v>
      </c>
      <c r="V323" s="1280"/>
      <c r="W323" s="1280"/>
      <c r="X323" s="1280"/>
      <c r="Y323" s="1280"/>
      <c r="Z323" s="1280"/>
      <c r="AA323" s="1280"/>
      <c r="AB323" s="1280"/>
      <c r="AC323" s="1280"/>
      <c r="AD323" s="1280"/>
      <c r="AE323" s="1280"/>
      <c r="AF323" s="1280"/>
      <c r="AG323" s="1280"/>
      <c r="AH323" s="1280"/>
      <c r="AI323" s="1280"/>
      <c r="AJ323" s="1280"/>
      <c r="AK323" s="1280"/>
      <c r="AL323" s="1280"/>
      <c r="AM323" s="1281"/>
      <c r="AN323" s="61"/>
      <c r="AO323" s="189"/>
      <c r="AP323" s="61"/>
      <c r="CF323" s="1" t="s">
        <v>2733</v>
      </c>
      <c r="CG323" s="1" t="s">
        <v>2735</v>
      </c>
    </row>
    <row r="324" spans="1:85" ht="15" hidden="1" customHeight="1">
      <c r="A324" s="73"/>
      <c r="B324" s="168"/>
      <c r="C324" s="1522"/>
      <c r="D324" s="1482"/>
      <c r="E324" s="1482"/>
      <c r="F324" s="1483"/>
      <c r="G324" s="933"/>
      <c r="H324" s="933"/>
      <c r="I324" s="933"/>
      <c r="J324" s="933"/>
      <c r="K324" s="933"/>
      <c r="L324" s="934"/>
      <c r="M324" s="961" t="s">
        <v>140</v>
      </c>
      <c r="N324" s="962"/>
      <c r="O324" s="963"/>
      <c r="P324" s="21" t="str">
        <f>MID($M$323,COLUMN()-15,1)</f>
        <v/>
      </c>
      <c r="Q324" s="21" t="str">
        <f t="shared" ref="Q324:Y324" si="97">MID($M$323,COLUMN()-15,1)</f>
        <v/>
      </c>
      <c r="R324" s="21" t="str">
        <f t="shared" si="97"/>
        <v/>
      </c>
      <c r="S324" s="21" t="str">
        <f t="shared" si="97"/>
        <v/>
      </c>
      <c r="T324" s="21" t="str">
        <f t="shared" si="97"/>
        <v/>
      </c>
      <c r="U324" s="21" t="str">
        <f t="shared" si="97"/>
        <v/>
      </c>
      <c r="V324" s="21" t="str">
        <f t="shared" si="97"/>
        <v/>
      </c>
      <c r="W324" s="21" t="str">
        <f t="shared" si="97"/>
        <v/>
      </c>
      <c r="X324" s="21" t="str">
        <f t="shared" si="97"/>
        <v/>
      </c>
      <c r="Y324" s="21" t="str">
        <f t="shared" si="97"/>
        <v/>
      </c>
      <c r="Z324" s="816"/>
      <c r="AA324" s="817"/>
      <c r="AB324" s="817"/>
      <c r="AC324" s="817"/>
      <c r="AD324" s="817"/>
      <c r="AE324" s="817"/>
      <c r="AF324" s="817"/>
      <c r="AG324" s="817"/>
      <c r="AH324" s="817"/>
      <c r="AI324" s="817"/>
      <c r="AJ324" s="817"/>
      <c r="AK324" s="817"/>
      <c r="AL324" s="817"/>
      <c r="AM324" s="818"/>
      <c r="AN324" s="61"/>
      <c r="AO324" s="189"/>
      <c r="AP324" s="61"/>
      <c r="CF324" s="1" t="s">
        <v>2734</v>
      </c>
      <c r="CG324" s="1" t="s">
        <v>2736</v>
      </c>
    </row>
    <row r="325" spans="1:85" ht="15" customHeight="1">
      <c r="A325" s="59"/>
      <c r="B325" s="168"/>
      <c r="C325" s="1522"/>
      <c r="D325" s="1482"/>
      <c r="E325" s="1482"/>
      <c r="F325" s="1483"/>
      <c r="G325" s="819" t="s">
        <v>66</v>
      </c>
      <c r="H325" s="819"/>
      <c r="I325" s="819"/>
      <c r="J325" s="819"/>
      <c r="K325" s="819"/>
      <c r="L325" s="820"/>
      <c r="M325" s="855" t="s">
        <v>774</v>
      </c>
      <c r="N325" s="856"/>
      <c r="O325" s="856"/>
      <c r="P325" s="874"/>
      <c r="Q325" s="875"/>
      <c r="R325" s="108" t="s">
        <v>146</v>
      </c>
      <c r="S325" s="874"/>
      <c r="T325" s="875"/>
      <c r="U325" s="107" t="s">
        <v>147</v>
      </c>
      <c r="V325" s="874"/>
      <c r="W325" s="875"/>
      <c r="X325" s="107" t="s">
        <v>148</v>
      </c>
      <c r="Y325" s="817"/>
      <c r="Z325" s="817"/>
      <c r="AA325" s="817"/>
      <c r="AB325" s="817"/>
      <c r="AC325" s="817"/>
      <c r="AD325" s="817"/>
      <c r="AE325" s="817"/>
      <c r="AF325" s="817"/>
      <c r="AG325" s="817"/>
      <c r="AH325" s="817"/>
      <c r="AI325" s="817"/>
      <c r="AJ325" s="817"/>
      <c r="AK325" s="817"/>
      <c r="AL325" s="817"/>
      <c r="AM325" s="818"/>
      <c r="AN325" s="61"/>
      <c r="AO325" s="189"/>
      <c r="AP325" s="61"/>
      <c r="AR325" s="68"/>
      <c r="AS325" s="68"/>
      <c r="AT325" s="68"/>
      <c r="AU325" s="68"/>
      <c r="AV325" s="68"/>
      <c r="AW325" s="68"/>
      <c r="AX325" s="68"/>
      <c r="AY325" s="68"/>
      <c r="AZ325" s="68"/>
      <c r="BA325" s="68"/>
      <c r="BB325" s="68"/>
      <c r="BC325" s="68"/>
      <c r="BD325" s="68"/>
      <c r="BE325" s="68"/>
      <c r="BF325" s="68"/>
      <c r="BG325" s="68"/>
      <c r="BH325" s="68"/>
      <c r="BI325" s="68"/>
      <c r="BL325" s="7" t="str">
        <f>IF(M325="選択▼","",M325&amp;P325&amp;R325&amp;S325&amp;U325&amp;V325&amp;X325)</f>
        <v/>
      </c>
      <c r="BM325" s="35" t="str">
        <f>MID(P325,COLUMN()-64,1)</f>
        <v/>
      </c>
      <c r="BN325" s="35" t="str">
        <f>MID(P325,COLUMN()-64,1)</f>
        <v/>
      </c>
      <c r="BO325" s="35" t="str">
        <f>MID(S325,COLUMN()-66,1)</f>
        <v/>
      </c>
      <c r="BP325" s="35" t="str">
        <f>MID(S325,COLUMN()-66,1)</f>
        <v/>
      </c>
      <c r="BQ325" s="35" t="str">
        <f>MID(V325,COLUMN()-68,1)</f>
        <v/>
      </c>
      <c r="BR325" s="35" t="str">
        <f>MID(V325,COLUMN()-68,1)</f>
        <v/>
      </c>
      <c r="BS325" s="42" t="str">
        <f>IF(★法人その他入力!M325="平成","H",IF(★法人その他入力!M325="昭和","S",IF(★法人その他入力!M325="大正","T",IF(★法人その他入力!M325="明治","M",""))))</f>
        <v/>
      </c>
      <c r="CF325" s="1" t="s">
        <v>2735</v>
      </c>
      <c r="CG325" s="1" t="s">
        <v>2737</v>
      </c>
    </row>
    <row r="326" spans="1:85" ht="15" customHeight="1">
      <c r="A326" s="59"/>
      <c r="B326" s="168"/>
      <c r="C326" s="1522"/>
      <c r="D326" s="1482"/>
      <c r="E326" s="1482"/>
      <c r="F326" s="1483"/>
      <c r="G326" s="819" t="s">
        <v>446</v>
      </c>
      <c r="H326" s="819"/>
      <c r="I326" s="819"/>
      <c r="J326" s="819"/>
      <c r="K326" s="819"/>
      <c r="L326" s="820"/>
      <c r="M326" s="855" t="s">
        <v>898</v>
      </c>
      <c r="N326" s="856"/>
      <c r="O326" s="856"/>
      <c r="P326" s="882"/>
      <c r="Q326" s="1323"/>
      <c r="R326" s="1323"/>
      <c r="S326" s="1323"/>
      <c r="T326" s="1323"/>
      <c r="U326" s="1323"/>
      <c r="V326" s="1323"/>
      <c r="W326" s="1323"/>
      <c r="X326" s="1323"/>
      <c r="Y326" s="1323"/>
      <c r="Z326" s="1323"/>
      <c r="AA326" s="1323"/>
      <c r="AB326" s="1323"/>
      <c r="AC326" s="1323"/>
      <c r="AD326" s="1323"/>
      <c r="AE326" s="1323"/>
      <c r="AF326" s="1323"/>
      <c r="AG326" s="1323"/>
      <c r="AH326" s="1323"/>
      <c r="AI326" s="1323"/>
      <c r="AJ326" s="1323"/>
      <c r="AK326" s="1323"/>
      <c r="AL326" s="1323"/>
      <c r="AM326" s="1323"/>
      <c r="AN326" s="61"/>
      <c r="AO326" s="189"/>
      <c r="AP326" s="61"/>
      <c r="CF326" s="1" t="s">
        <v>2736</v>
      </c>
      <c r="CG326" s="1" t="s">
        <v>2738</v>
      </c>
    </row>
    <row r="327" spans="1:85" ht="15" customHeight="1">
      <c r="A327" s="59"/>
      <c r="B327" s="168"/>
      <c r="C327" s="1522"/>
      <c r="D327" s="1482"/>
      <c r="E327" s="1482"/>
      <c r="F327" s="1483"/>
      <c r="G327" s="819" t="s">
        <v>450</v>
      </c>
      <c r="H327" s="819"/>
      <c r="I327" s="819"/>
      <c r="J327" s="819"/>
      <c r="K327" s="819"/>
      <c r="L327" s="820"/>
      <c r="M327" s="1003"/>
      <c r="N327" s="1004"/>
      <c r="O327" s="1004"/>
      <c r="P327" s="1004"/>
      <c r="Q327" s="1197"/>
      <c r="R327" s="1198"/>
      <c r="S327" s="1198"/>
      <c r="T327" s="1198"/>
      <c r="U327" s="1198"/>
      <c r="V327" s="1198"/>
      <c r="W327" s="1198"/>
      <c r="X327" s="1198"/>
      <c r="Y327" s="1198"/>
      <c r="Z327" s="1198"/>
      <c r="AA327" s="1198"/>
      <c r="AB327" s="1198"/>
      <c r="AC327" s="1198"/>
      <c r="AD327" s="1198"/>
      <c r="AE327" s="1198"/>
      <c r="AF327" s="1198"/>
      <c r="AG327" s="1198"/>
      <c r="AH327" s="1198"/>
      <c r="AI327" s="1198"/>
      <c r="AJ327" s="1198"/>
      <c r="AK327" s="1198"/>
      <c r="AL327" s="1198"/>
      <c r="AM327" s="1229"/>
      <c r="AN327" s="61"/>
      <c r="AO327" s="189"/>
      <c r="AP327" s="61"/>
      <c r="CF327" s="1" t="s">
        <v>2737</v>
      </c>
      <c r="CG327" s="1" t="s">
        <v>2739</v>
      </c>
    </row>
    <row r="328" spans="1:85" ht="15" customHeight="1">
      <c r="A328" s="59"/>
      <c r="B328" s="168"/>
      <c r="C328" s="1522"/>
      <c r="D328" s="1482"/>
      <c r="E328" s="1482"/>
      <c r="F328" s="1483"/>
      <c r="G328" s="819" t="s">
        <v>451</v>
      </c>
      <c r="H328" s="819"/>
      <c r="I328" s="819"/>
      <c r="J328" s="819"/>
      <c r="K328" s="819"/>
      <c r="L328" s="820"/>
      <c r="M328" s="855" t="s">
        <v>898</v>
      </c>
      <c r="N328" s="856"/>
      <c r="O328" s="856"/>
      <c r="P328" s="882"/>
      <c r="Q328" s="1197"/>
      <c r="R328" s="1198"/>
      <c r="S328" s="1198"/>
      <c r="T328" s="1198"/>
      <c r="U328" s="1198"/>
      <c r="V328" s="1198"/>
      <c r="W328" s="1198"/>
      <c r="X328" s="1198"/>
      <c r="Y328" s="1198"/>
      <c r="Z328" s="1198"/>
      <c r="AA328" s="1198"/>
      <c r="AB328" s="1198"/>
      <c r="AC328" s="1198"/>
      <c r="AD328" s="1198"/>
      <c r="AE328" s="1198"/>
      <c r="AF328" s="1198"/>
      <c r="AG328" s="1198"/>
      <c r="AH328" s="1198"/>
      <c r="AI328" s="1198"/>
      <c r="AJ328" s="1198"/>
      <c r="AK328" s="1198"/>
      <c r="AL328" s="1198"/>
      <c r="AM328" s="1229"/>
      <c r="AN328" s="61"/>
      <c r="AO328" s="189"/>
      <c r="AP328" s="61"/>
      <c r="CF328" s="1" t="s">
        <v>2738</v>
      </c>
      <c r="CG328" s="1" t="s">
        <v>2740</v>
      </c>
    </row>
    <row r="329" spans="1:85" ht="15" customHeight="1">
      <c r="A329" s="59"/>
      <c r="B329" s="168"/>
      <c r="C329" s="1522"/>
      <c r="D329" s="1482"/>
      <c r="E329" s="1482"/>
      <c r="F329" s="1483"/>
      <c r="G329" s="604" t="s">
        <v>942</v>
      </c>
      <c r="H329" s="604"/>
      <c r="I329" s="604"/>
      <c r="J329" s="604"/>
      <c r="K329" s="604"/>
      <c r="L329" s="605"/>
      <c r="M329" s="805"/>
      <c r="N329" s="806"/>
      <c r="O329" s="806"/>
      <c r="P329" s="806"/>
      <c r="Q329" s="806"/>
      <c r="R329" s="806"/>
      <c r="S329" s="806"/>
      <c r="T329" s="806"/>
      <c r="U329" s="806"/>
      <c r="V329" s="806"/>
      <c r="W329" s="807"/>
      <c r="X329" s="1000" t="s">
        <v>466</v>
      </c>
      <c r="Y329" s="941"/>
      <c r="Z329" s="941"/>
      <c r="AA329" s="941"/>
      <c r="AB329" s="941"/>
      <c r="AC329" s="941"/>
      <c r="AD329" s="941"/>
      <c r="AE329" s="941"/>
      <c r="AF329" s="941"/>
      <c r="AG329" s="941"/>
      <c r="AH329" s="941"/>
      <c r="AI329" s="941"/>
      <c r="AJ329" s="941"/>
      <c r="AK329" s="941"/>
      <c r="AL329" s="941"/>
      <c r="AM329" s="942"/>
      <c r="AN329" s="61"/>
      <c r="AO329" s="189"/>
      <c r="AP329" s="61"/>
      <c r="BL329" s="7" t="str">
        <f>LEFT(M329,1)</f>
        <v/>
      </c>
      <c r="BM329" s="35" t="str">
        <f t="shared" ref="BM329" si="98">MID($BL329,COLUMN()-64,1)</f>
        <v/>
      </c>
      <c r="CF329" s="1" t="s">
        <v>2739</v>
      </c>
      <c r="CG329" s="1" t="s">
        <v>2741</v>
      </c>
    </row>
    <row r="330" spans="1:85" ht="15" customHeight="1" thickBot="1">
      <c r="A330" s="59"/>
      <c r="B330" s="168"/>
      <c r="C330" s="1522"/>
      <c r="D330" s="1484"/>
      <c r="E330" s="1484"/>
      <c r="F330" s="1485"/>
      <c r="G330" s="1375"/>
      <c r="H330" s="1375"/>
      <c r="I330" s="1375"/>
      <c r="J330" s="1375"/>
      <c r="K330" s="1375"/>
      <c r="L330" s="1376"/>
      <c r="M330" s="1342"/>
      <c r="N330" s="1343"/>
      <c r="O330" s="1343"/>
      <c r="P330" s="1368"/>
      <c r="Q330" s="183" t="s">
        <v>7</v>
      </c>
      <c r="R330" s="1369"/>
      <c r="S330" s="1369"/>
      <c r="T330" s="1369"/>
      <c r="U330" s="1369"/>
      <c r="V330" s="1370" t="s">
        <v>6</v>
      </c>
      <c r="W330" s="1371"/>
      <c r="X330" s="1372" t="s">
        <v>540</v>
      </c>
      <c r="Y330" s="1373"/>
      <c r="Z330" s="1373"/>
      <c r="AA330" s="1373"/>
      <c r="AB330" s="1373"/>
      <c r="AC330" s="1373"/>
      <c r="AD330" s="1373"/>
      <c r="AE330" s="1373"/>
      <c r="AF330" s="1373"/>
      <c r="AG330" s="1373"/>
      <c r="AH330" s="1373"/>
      <c r="AI330" s="1373"/>
      <c r="AJ330" s="1373"/>
      <c r="AK330" s="1373"/>
      <c r="AL330" s="1373"/>
      <c r="AM330" s="1374"/>
      <c r="AN330" s="61"/>
      <c r="AO330" s="189"/>
      <c r="AP330" s="61"/>
      <c r="BL330" s="19" t="str">
        <f>M330&amp;R330</f>
        <v/>
      </c>
      <c r="CF330" s="1" t="s">
        <v>2740</v>
      </c>
      <c r="CG330" s="1" t="s">
        <v>2742</v>
      </c>
    </row>
    <row r="331" spans="1:85" ht="15" customHeight="1" thickTop="1">
      <c r="A331" s="59"/>
      <c r="B331" s="168"/>
      <c r="C331" s="1522"/>
      <c r="D331" s="1476" t="s">
        <v>526</v>
      </c>
      <c r="E331" s="1476"/>
      <c r="F331" s="1477"/>
      <c r="G331" s="649" t="s">
        <v>383</v>
      </c>
      <c r="H331" s="649"/>
      <c r="I331" s="649"/>
      <c r="J331" s="649"/>
      <c r="K331" s="649"/>
      <c r="L331" s="835"/>
      <c r="M331" s="1377"/>
      <c r="N331" s="1378"/>
      <c r="O331" s="1378"/>
      <c r="P331" s="1378"/>
      <c r="Q331" s="1378"/>
      <c r="R331" s="1378"/>
      <c r="S331" s="1378"/>
      <c r="T331" s="1379"/>
      <c r="U331" s="1280" t="s">
        <v>610</v>
      </c>
      <c r="V331" s="1280"/>
      <c r="W331" s="1280"/>
      <c r="X331" s="1280"/>
      <c r="Y331" s="1280"/>
      <c r="Z331" s="1280"/>
      <c r="AA331" s="1280"/>
      <c r="AB331" s="1280"/>
      <c r="AC331" s="1280"/>
      <c r="AD331" s="1280"/>
      <c r="AE331" s="1280"/>
      <c r="AF331" s="1280"/>
      <c r="AG331" s="1280"/>
      <c r="AH331" s="1280"/>
      <c r="AI331" s="1280"/>
      <c r="AJ331" s="1280"/>
      <c r="AK331" s="1280"/>
      <c r="AL331" s="1280"/>
      <c r="AM331" s="1281"/>
      <c r="AN331" s="61"/>
      <c r="AO331" s="189"/>
      <c r="AP331" s="61"/>
      <c r="CF331" s="1" t="s">
        <v>2741</v>
      </c>
      <c r="CG331" s="1" t="s">
        <v>2743</v>
      </c>
    </row>
    <row r="332" spans="1:85" ht="15" hidden="1" customHeight="1">
      <c r="A332" s="73"/>
      <c r="B332" s="168"/>
      <c r="C332" s="1522"/>
      <c r="D332" s="1476"/>
      <c r="E332" s="1476"/>
      <c r="F332" s="1477"/>
      <c r="G332" s="933"/>
      <c r="H332" s="933"/>
      <c r="I332" s="933"/>
      <c r="J332" s="933"/>
      <c r="K332" s="933"/>
      <c r="L332" s="934"/>
      <c r="M332" s="961" t="s">
        <v>140</v>
      </c>
      <c r="N332" s="962"/>
      <c r="O332" s="963"/>
      <c r="P332" s="21" t="str">
        <f>MID($M$331,COLUMN()-15,1)</f>
        <v/>
      </c>
      <c r="Q332" s="21" t="str">
        <f t="shared" ref="Q332:Y332" si="99">MID($M$331,COLUMN()-15,1)</f>
        <v/>
      </c>
      <c r="R332" s="21" t="str">
        <f t="shared" si="99"/>
        <v/>
      </c>
      <c r="S332" s="21" t="str">
        <f t="shared" si="99"/>
        <v/>
      </c>
      <c r="T332" s="21" t="str">
        <f t="shared" si="99"/>
        <v/>
      </c>
      <c r="U332" s="21" t="str">
        <f t="shared" si="99"/>
        <v/>
      </c>
      <c r="V332" s="21" t="str">
        <f t="shared" si="99"/>
        <v/>
      </c>
      <c r="W332" s="21" t="str">
        <f t="shared" si="99"/>
        <v/>
      </c>
      <c r="X332" s="21" t="str">
        <f t="shared" si="99"/>
        <v/>
      </c>
      <c r="Y332" s="21" t="str">
        <f t="shared" si="99"/>
        <v/>
      </c>
      <c r="Z332" s="816"/>
      <c r="AA332" s="817"/>
      <c r="AB332" s="817"/>
      <c r="AC332" s="817"/>
      <c r="AD332" s="817"/>
      <c r="AE332" s="817"/>
      <c r="AF332" s="817"/>
      <c r="AG332" s="817"/>
      <c r="AH332" s="817"/>
      <c r="AI332" s="817"/>
      <c r="AJ332" s="817"/>
      <c r="AK332" s="817"/>
      <c r="AL332" s="817"/>
      <c r="AM332" s="818"/>
      <c r="AN332" s="61"/>
      <c r="AO332" s="189"/>
      <c r="AP332" s="61"/>
      <c r="CF332" s="1" t="s">
        <v>2742</v>
      </c>
      <c r="CG332" s="1" t="s">
        <v>2744</v>
      </c>
    </row>
    <row r="333" spans="1:85" ht="15" customHeight="1">
      <c r="A333" s="59"/>
      <c r="B333" s="168"/>
      <c r="C333" s="1522"/>
      <c r="D333" s="1476"/>
      <c r="E333" s="1476"/>
      <c r="F333" s="1477"/>
      <c r="G333" s="819" t="s">
        <v>66</v>
      </c>
      <c r="H333" s="819"/>
      <c r="I333" s="819"/>
      <c r="J333" s="819"/>
      <c r="K333" s="819"/>
      <c r="L333" s="820"/>
      <c r="M333" s="855" t="s">
        <v>774</v>
      </c>
      <c r="N333" s="856"/>
      <c r="O333" s="856"/>
      <c r="P333" s="874"/>
      <c r="Q333" s="875"/>
      <c r="R333" s="108" t="s">
        <v>146</v>
      </c>
      <c r="S333" s="874"/>
      <c r="T333" s="875"/>
      <c r="U333" s="107" t="s">
        <v>147</v>
      </c>
      <c r="V333" s="874"/>
      <c r="W333" s="875"/>
      <c r="X333" s="107" t="s">
        <v>148</v>
      </c>
      <c r="Y333" s="817"/>
      <c r="Z333" s="817"/>
      <c r="AA333" s="817"/>
      <c r="AB333" s="817"/>
      <c r="AC333" s="817"/>
      <c r="AD333" s="817"/>
      <c r="AE333" s="817"/>
      <c r="AF333" s="817"/>
      <c r="AG333" s="817"/>
      <c r="AH333" s="817"/>
      <c r="AI333" s="817"/>
      <c r="AJ333" s="817"/>
      <c r="AK333" s="817"/>
      <c r="AL333" s="817"/>
      <c r="AM333" s="818"/>
      <c r="AN333" s="61"/>
      <c r="AO333" s="189"/>
      <c r="AP333" s="61"/>
      <c r="AR333" s="68"/>
      <c r="AS333" s="68"/>
      <c r="AT333" s="68"/>
      <c r="AU333" s="68"/>
      <c r="AV333" s="68"/>
      <c r="AW333" s="68"/>
      <c r="AX333" s="68"/>
      <c r="AY333" s="68"/>
      <c r="AZ333" s="68"/>
      <c r="BA333" s="68"/>
      <c r="BB333" s="68"/>
      <c r="BC333" s="68"/>
      <c r="BD333" s="68"/>
      <c r="BE333" s="68"/>
      <c r="BF333" s="68"/>
      <c r="BG333" s="68"/>
      <c r="BH333" s="68"/>
      <c r="BI333" s="68"/>
      <c r="BL333" s="7" t="str">
        <f>IF(M333="選択▼","",M333&amp;P333&amp;R333&amp;S333&amp;U333&amp;V333&amp;X333)</f>
        <v/>
      </c>
      <c r="BM333" s="35" t="str">
        <f>MID(P333,COLUMN()-64,1)</f>
        <v/>
      </c>
      <c r="BN333" s="35" t="str">
        <f>MID(P333,COLUMN()-64,1)</f>
        <v/>
      </c>
      <c r="BO333" s="35" t="str">
        <f>MID(S333,COLUMN()-66,1)</f>
        <v/>
      </c>
      <c r="BP333" s="35" t="str">
        <f>MID(S333,COLUMN()-66,1)</f>
        <v/>
      </c>
      <c r="BQ333" s="35" t="str">
        <f>MID(V333,COLUMN()-68,1)</f>
        <v/>
      </c>
      <c r="BR333" s="35" t="str">
        <f>MID(V333,COLUMN()-68,1)</f>
        <v/>
      </c>
      <c r="BS333" s="42" t="str">
        <f>IF(★法人その他入力!M333="平成","H",IF(★法人その他入力!M333="昭和","S",IF(★法人その他入力!M333="大正","T",IF(★法人その他入力!M333="明治","M",""))))</f>
        <v/>
      </c>
      <c r="CF333" s="1" t="s">
        <v>2743</v>
      </c>
      <c r="CG333" s="1" t="s">
        <v>2745</v>
      </c>
    </row>
    <row r="334" spans="1:85" ht="15" customHeight="1">
      <c r="A334" s="59"/>
      <c r="B334" s="168"/>
      <c r="C334" s="1522"/>
      <c r="D334" s="1476"/>
      <c r="E334" s="1476"/>
      <c r="F334" s="1477"/>
      <c r="G334" s="819" t="s">
        <v>446</v>
      </c>
      <c r="H334" s="819"/>
      <c r="I334" s="819"/>
      <c r="J334" s="819"/>
      <c r="K334" s="819"/>
      <c r="L334" s="820"/>
      <c r="M334" s="855" t="s">
        <v>898</v>
      </c>
      <c r="N334" s="856"/>
      <c r="O334" s="856"/>
      <c r="P334" s="882"/>
      <c r="Q334" s="1323"/>
      <c r="R334" s="1323"/>
      <c r="S334" s="1323"/>
      <c r="T334" s="1323"/>
      <c r="U334" s="1323"/>
      <c r="V334" s="1323"/>
      <c r="W334" s="1323"/>
      <c r="X334" s="1323"/>
      <c r="Y334" s="1323"/>
      <c r="Z334" s="1323"/>
      <c r="AA334" s="1323"/>
      <c r="AB334" s="1323"/>
      <c r="AC334" s="1323"/>
      <c r="AD334" s="1323"/>
      <c r="AE334" s="1323"/>
      <c r="AF334" s="1323"/>
      <c r="AG334" s="1323"/>
      <c r="AH334" s="1323"/>
      <c r="AI334" s="1323"/>
      <c r="AJ334" s="1323"/>
      <c r="AK334" s="1323"/>
      <c r="AL334" s="1323"/>
      <c r="AM334" s="1323"/>
      <c r="AN334" s="61"/>
      <c r="AO334" s="189"/>
      <c r="AP334" s="61"/>
      <c r="CF334" s="1" t="s">
        <v>2744</v>
      </c>
      <c r="CG334" s="1" t="s">
        <v>2746</v>
      </c>
    </row>
    <row r="335" spans="1:85" ht="15" customHeight="1">
      <c r="A335" s="59"/>
      <c r="B335" s="168"/>
      <c r="C335" s="1522"/>
      <c r="D335" s="1476"/>
      <c r="E335" s="1476"/>
      <c r="F335" s="1477"/>
      <c r="G335" s="819" t="s">
        <v>450</v>
      </c>
      <c r="H335" s="819"/>
      <c r="I335" s="819"/>
      <c r="J335" s="819"/>
      <c r="K335" s="819"/>
      <c r="L335" s="820"/>
      <c r="M335" s="1003"/>
      <c r="N335" s="1004"/>
      <c r="O335" s="1004"/>
      <c r="P335" s="1004"/>
      <c r="Q335" s="1197"/>
      <c r="R335" s="1198"/>
      <c r="S335" s="1198"/>
      <c r="T335" s="1198"/>
      <c r="U335" s="1198"/>
      <c r="V335" s="1198"/>
      <c r="W335" s="1198"/>
      <c r="X335" s="1198"/>
      <c r="Y335" s="1198"/>
      <c r="Z335" s="1198"/>
      <c r="AA335" s="1198"/>
      <c r="AB335" s="1198"/>
      <c r="AC335" s="1198"/>
      <c r="AD335" s="1198"/>
      <c r="AE335" s="1198"/>
      <c r="AF335" s="1198"/>
      <c r="AG335" s="1198"/>
      <c r="AH335" s="1198"/>
      <c r="AI335" s="1198"/>
      <c r="AJ335" s="1198"/>
      <c r="AK335" s="1198"/>
      <c r="AL335" s="1198"/>
      <c r="AM335" s="1229"/>
      <c r="AN335" s="61"/>
      <c r="AO335" s="189"/>
      <c r="AP335" s="61"/>
      <c r="CF335" s="1" t="s">
        <v>2745</v>
      </c>
      <c r="CG335" s="1" t="s">
        <v>2747</v>
      </c>
    </row>
    <row r="336" spans="1:85" ht="15" customHeight="1">
      <c r="A336" s="59"/>
      <c r="B336" s="168"/>
      <c r="C336" s="1522"/>
      <c r="D336" s="1476"/>
      <c r="E336" s="1476"/>
      <c r="F336" s="1477"/>
      <c r="G336" s="819" t="s">
        <v>451</v>
      </c>
      <c r="H336" s="819"/>
      <c r="I336" s="819"/>
      <c r="J336" s="819"/>
      <c r="K336" s="819"/>
      <c r="L336" s="820"/>
      <c r="M336" s="855" t="s">
        <v>898</v>
      </c>
      <c r="N336" s="856"/>
      <c r="O336" s="856"/>
      <c r="P336" s="882"/>
      <c r="Q336" s="1197"/>
      <c r="R336" s="1198"/>
      <c r="S336" s="1198"/>
      <c r="T336" s="1198"/>
      <c r="U336" s="1198"/>
      <c r="V336" s="1198"/>
      <c r="W336" s="1198"/>
      <c r="X336" s="1198"/>
      <c r="Y336" s="1198"/>
      <c r="Z336" s="1198"/>
      <c r="AA336" s="1198"/>
      <c r="AB336" s="1198"/>
      <c r="AC336" s="1198"/>
      <c r="AD336" s="1198"/>
      <c r="AE336" s="1198"/>
      <c r="AF336" s="1198"/>
      <c r="AG336" s="1198"/>
      <c r="AH336" s="1198"/>
      <c r="AI336" s="1198"/>
      <c r="AJ336" s="1198"/>
      <c r="AK336" s="1198"/>
      <c r="AL336" s="1198"/>
      <c r="AM336" s="1229"/>
      <c r="AN336" s="61"/>
      <c r="AO336" s="189"/>
      <c r="AP336" s="61"/>
      <c r="CF336" s="1" t="s">
        <v>2746</v>
      </c>
      <c r="CG336" s="1" t="s">
        <v>2748</v>
      </c>
    </row>
    <row r="337" spans="1:85" ht="15" customHeight="1">
      <c r="A337" s="59"/>
      <c r="B337" s="168"/>
      <c r="C337" s="1522"/>
      <c r="D337" s="1476"/>
      <c r="E337" s="1476"/>
      <c r="F337" s="1477"/>
      <c r="G337" s="604" t="s">
        <v>942</v>
      </c>
      <c r="H337" s="604"/>
      <c r="I337" s="604"/>
      <c r="J337" s="604"/>
      <c r="K337" s="604"/>
      <c r="L337" s="605"/>
      <c r="M337" s="805"/>
      <c r="N337" s="806"/>
      <c r="O337" s="806"/>
      <c r="P337" s="806"/>
      <c r="Q337" s="806"/>
      <c r="R337" s="806"/>
      <c r="S337" s="806"/>
      <c r="T337" s="806"/>
      <c r="U337" s="806"/>
      <c r="V337" s="806"/>
      <c r="W337" s="807"/>
      <c r="X337" s="1000" t="s">
        <v>466</v>
      </c>
      <c r="Y337" s="941"/>
      <c r="Z337" s="941"/>
      <c r="AA337" s="941"/>
      <c r="AB337" s="941"/>
      <c r="AC337" s="941"/>
      <c r="AD337" s="941"/>
      <c r="AE337" s="941"/>
      <c r="AF337" s="941"/>
      <c r="AG337" s="941"/>
      <c r="AH337" s="941"/>
      <c r="AI337" s="941"/>
      <c r="AJ337" s="941"/>
      <c r="AK337" s="941"/>
      <c r="AL337" s="941"/>
      <c r="AM337" s="942"/>
      <c r="AN337" s="61"/>
      <c r="AO337" s="189"/>
      <c r="AP337" s="61"/>
      <c r="BL337" s="7" t="str">
        <f>LEFT(M337,1)</f>
        <v/>
      </c>
      <c r="BM337" s="35" t="str">
        <f t="shared" ref="BM337" si="100">MID($BL337,COLUMN()-64,1)</f>
        <v/>
      </c>
      <c r="CF337" s="1" t="s">
        <v>2747</v>
      </c>
      <c r="CG337" s="1" t="s">
        <v>2749</v>
      </c>
    </row>
    <row r="338" spans="1:85" ht="15" customHeight="1" thickBot="1">
      <c r="A338" s="59"/>
      <c r="B338" s="168"/>
      <c r="C338" s="1522"/>
      <c r="D338" s="1478"/>
      <c r="E338" s="1478"/>
      <c r="F338" s="1479"/>
      <c r="G338" s="1375"/>
      <c r="H338" s="1375"/>
      <c r="I338" s="1375"/>
      <c r="J338" s="1375"/>
      <c r="K338" s="1375"/>
      <c r="L338" s="1376"/>
      <c r="M338" s="1342"/>
      <c r="N338" s="1343"/>
      <c r="O338" s="1343"/>
      <c r="P338" s="1368"/>
      <c r="Q338" s="183" t="s">
        <v>7</v>
      </c>
      <c r="R338" s="1369"/>
      <c r="S338" s="1369"/>
      <c r="T338" s="1369"/>
      <c r="U338" s="1369"/>
      <c r="V338" s="1370" t="s">
        <v>6</v>
      </c>
      <c r="W338" s="1371"/>
      <c r="X338" s="1372" t="s">
        <v>540</v>
      </c>
      <c r="Y338" s="1373"/>
      <c r="Z338" s="1373"/>
      <c r="AA338" s="1373"/>
      <c r="AB338" s="1373"/>
      <c r="AC338" s="1373"/>
      <c r="AD338" s="1373"/>
      <c r="AE338" s="1373"/>
      <c r="AF338" s="1373"/>
      <c r="AG338" s="1373"/>
      <c r="AH338" s="1373"/>
      <c r="AI338" s="1373"/>
      <c r="AJ338" s="1373"/>
      <c r="AK338" s="1373"/>
      <c r="AL338" s="1373"/>
      <c r="AM338" s="1374"/>
      <c r="AN338" s="61"/>
      <c r="AO338" s="189"/>
      <c r="AP338" s="61"/>
      <c r="BL338" s="19" t="str">
        <f>M338&amp;R338</f>
        <v/>
      </c>
      <c r="CF338" s="1" t="s">
        <v>2748</v>
      </c>
      <c r="CG338" s="1" t="s">
        <v>2750</v>
      </c>
    </row>
    <row r="339" spans="1:85" ht="15" customHeight="1" thickTop="1">
      <c r="A339" s="59"/>
      <c r="B339" s="168"/>
      <c r="C339" s="1522"/>
      <c r="D339" s="1482" t="s">
        <v>527</v>
      </c>
      <c r="E339" s="1482"/>
      <c r="F339" s="1483"/>
      <c r="G339" s="649" t="s">
        <v>383</v>
      </c>
      <c r="H339" s="649"/>
      <c r="I339" s="649"/>
      <c r="J339" s="649"/>
      <c r="K339" s="649"/>
      <c r="L339" s="835"/>
      <c r="M339" s="1377"/>
      <c r="N339" s="1378"/>
      <c r="O339" s="1378"/>
      <c r="P339" s="1378"/>
      <c r="Q339" s="1378"/>
      <c r="R339" s="1378"/>
      <c r="S339" s="1378"/>
      <c r="T339" s="1379"/>
      <c r="U339" s="1280" t="s">
        <v>610</v>
      </c>
      <c r="V339" s="1280"/>
      <c r="W339" s="1280"/>
      <c r="X339" s="1280"/>
      <c r="Y339" s="1280"/>
      <c r="Z339" s="1280"/>
      <c r="AA339" s="1280"/>
      <c r="AB339" s="1280"/>
      <c r="AC339" s="1280"/>
      <c r="AD339" s="1280"/>
      <c r="AE339" s="1280"/>
      <c r="AF339" s="1280"/>
      <c r="AG339" s="1280"/>
      <c r="AH339" s="1280"/>
      <c r="AI339" s="1280"/>
      <c r="AJ339" s="1280"/>
      <c r="AK339" s="1280"/>
      <c r="AL339" s="1280"/>
      <c r="AM339" s="1281"/>
      <c r="AN339" s="61"/>
      <c r="AO339" s="189"/>
      <c r="AP339" s="61"/>
      <c r="CF339" s="1" t="s">
        <v>2749</v>
      </c>
      <c r="CG339" s="1" t="s">
        <v>2751</v>
      </c>
    </row>
    <row r="340" spans="1:85" ht="15" hidden="1" customHeight="1">
      <c r="A340" s="73"/>
      <c r="B340" s="168"/>
      <c r="C340" s="1522"/>
      <c r="D340" s="1482"/>
      <c r="E340" s="1482"/>
      <c r="F340" s="1483"/>
      <c r="G340" s="933"/>
      <c r="H340" s="933"/>
      <c r="I340" s="933"/>
      <c r="J340" s="933"/>
      <c r="K340" s="933"/>
      <c r="L340" s="934"/>
      <c r="M340" s="961" t="s">
        <v>140</v>
      </c>
      <c r="N340" s="962"/>
      <c r="O340" s="963"/>
      <c r="P340" s="21" t="str">
        <f>MID($M$339,COLUMN()-15,1)</f>
        <v/>
      </c>
      <c r="Q340" s="21" t="str">
        <f t="shared" ref="Q340:Y340" si="101">MID($M$339,COLUMN()-15,1)</f>
        <v/>
      </c>
      <c r="R340" s="21" t="str">
        <f t="shared" si="101"/>
        <v/>
      </c>
      <c r="S340" s="21" t="str">
        <f t="shared" si="101"/>
        <v/>
      </c>
      <c r="T340" s="21" t="str">
        <f t="shared" si="101"/>
        <v/>
      </c>
      <c r="U340" s="21" t="str">
        <f t="shared" si="101"/>
        <v/>
      </c>
      <c r="V340" s="21" t="str">
        <f t="shared" si="101"/>
        <v/>
      </c>
      <c r="W340" s="21" t="str">
        <f t="shared" si="101"/>
        <v/>
      </c>
      <c r="X340" s="21" t="str">
        <f t="shared" si="101"/>
        <v/>
      </c>
      <c r="Y340" s="21" t="str">
        <f t="shared" si="101"/>
        <v/>
      </c>
      <c r="Z340" s="816"/>
      <c r="AA340" s="817"/>
      <c r="AB340" s="817"/>
      <c r="AC340" s="817"/>
      <c r="AD340" s="817"/>
      <c r="AE340" s="817"/>
      <c r="AF340" s="817"/>
      <c r="AG340" s="817"/>
      <c r="AH340" s="817"/>
      <c r="AI340" s="817"/>
      <c r="AJ340" s="817"/>
      <c r="AK340" s="817"/>
      <c r="AL340" s="817"/>
      <c r="AM340" s="818"/>
      <c r="AN340" s="61"/>
      <c r="AO340" s="189"/>
      <c r="AP340" s="61"/>
      <c r="CF340" s="1" t="s">
        <v>2750</v>
      </c>
      <c r="CG340" s="1" t="s">
        <v>2752</v>
      </c>
    </row>
    <row r="341" spans="1:85" ht="15" customHeight="1">
      <c r="A341" s="59"/>
      <c r="B341" s="168"/>
      <c r="C341" s="1522"/>
      <c r="D341" s="1482"/>
      <c r="E341" s="1482"/>
      <c r="F341" s="1483"/>
      <c r="G341" s="819" t="s">
        <v>66</v>
      </c>
      <c r="H341" s="819"/>
      <c r="I341" s="819"/>
      <c r="J341" s="819"/>
      <c r="K341" s="819"/>
      <c r="L341" s="820"/>
      <c r="M341" s="855" t="s">
        <v>774</v>
      </c>
      <c r="N341" s="856"/>
      <c r="O341" s="856"/>
      <c r="P341" s="874"/>
      <c r="Q341" s="875"/>
      <c r="R341" s="108" t="s">
        <v>146</v>
      </c>
      <c r="S341" s="874"/>
      <c r="T341" s="875"/>
      <c r="U341" s="107" t="s">
        <v>147</v>
      </c>
      <c r="V341" s="874"/>
      <c r="W341" s="875"/>
      <c r="X341" s="107" t="s">
        <v>148</v>
      </c>
      <c r="Y341" s="817"/>
      <c r="Z341" s="817"/>
      <c r="AA341" s="817"/>
      <c r="AB341" s="817"/>
      <c r="AC341" s="817"/>
      <c r="AD341" s="817"/>
      <c r="AE341" s="817"/>
      <c r="AF341" s="817"/>
      <c r="AG341" s="817"/>
      <c r="AH341" s="817"/>
      <c r="AI341" s="817"/>
      <c r="AJ341" s="817"/>
      <c r="AK341" s="817"/>
      <c r="AL341" s="817"/>
      <c r="AM341" s="818"/>
      <c r="AN341" s="61"/>
      <c r="AO341" s="189"/>
      <c r="AP341" s="61"/>
      <c r="AR341" s="68"/>
      <c r="AS341" s="68"/>
      <c r="AT341" s="68"/>
      <c r="AU341" s="68"/>
      <c r="AV341" s="68"/>
      <c r="AW341" s="68"/>
      <c r="AX341" s="68"/>
      <c r="AY341" s="68"/>
      <c r="AZ341" s="68"/>
      <c r="BA341" s="68"/>
      <c r="BB341" s="68"/>
      <c r="BC341" s="68"/>
      <c r="BD341" s="68"/>
      <c r="BE341" s="68"/>
      <c r="BF341" s="68"/>
      <c r="BG341" s="68"/>
      <c r="BH341" s="68"/>
      <c r="BI341" s="68"/>
      <c r="BL341" s="7" t="str">
        <f>IF(M341="選択▼","",M341&amp;P341&amp;R341&amp;S341&amp;U341&amp;V341&amp;X341)</f>
        <v/>
      </c>
      <c r="BM341" s="35" t="str">
        <f>MID(P341,COLUMN()-64,1)</f>
        <v/>
      </c>
      <c r="BN341" s="35" t="str">
        <f>MID(P341,COLUMN()-64,1)</f>
        <v/>
      </c>
      <c r="BO341" s="35" t="str">
        <f>MID(S341,COLUMN()-66,1)</f>
        <v/>
      </c>
      <c r="BP341" s="35" t="str">
        <f>MID(S341,COLUMN()-66,1)</f>
        <v/>
      </c>
      <c r="BQ341" s="35" t="str">
        <f>MID(V341,COLUMN()-68,1)</f>
        <v/>
      </c>
      <c r="BR341" s="35" t="str">
        <f>MID(V341,COLUMN()-68,1)</f>
        <v/>
      </c>
      <c r="BS341" s="42" t="str">
        <f>IF(★法人その他入力!M341="平成","H",IF(★法人その他入力!M341="昭和","S",IF(★法人その他入力!M341="大正","T",IF(★法人その他入力!M341="明治","M",""))))</f>
        <v/>
      </c>
      <c r="CF341" s="1" t="s">
        <v>2751</v>
      </c>
      <c r="CG341" s="1" t="s">
        <v>602</v>
      </c>
    </row>
    <row r="342" spans="1:85" ht="15" customHeight="1">
      <c r="A342" s="59"/>
      <c r="B342" s="168"/>
      <c r="C342" s="1522"/>
      <c r="D342" s="1482"/>
      <c r="E342" s="1482"/>
      <c r="F342" s="1483"/>
      <c r="G342" s="819" t="s">
        <v>446</v>
      </c>
      <c r="H342" s="819"/>
      <c r="I342" s="819"/>
      <c r="J342" s="819"/>
      <c r="K342" s="819"/>
      <c r="L342" s="820"/>
      <c r="M342" s="855" t="s">
        <v>898</v>
      </c>
      <c r="N342" s="856"/>
      <c r="O342" s="856"/>
      <c r="P342" s="882"/>
      <c r="Q342" s="1323"/>
      <c r="R342" s="1323"/>
      <c r="S342" s="1323"/>
      <c r="T342" s="1323"/>
      <c r="U342" s="1323"/>
      <c r="V342" s="1323"/>
      <c r="W342" s="1323"/>
      <c r="X342" s="1323"/>
      <c r="Y342" s="1323"/>
      <c r="Z342" s="1323"/>
      <c r="AA342" s="1323"/>
      <c r="AB342" s="1323"/>
      <c r="AC342" s="1323"/>
      <c r="AD342" s="1323"/>
      <c r="AE342" s="1323"/>
      <c r="AF342" s="1323"/>
      <c r="AG342" s="1323"/>
      <c r="AH342" s="1323"/>
      <c r="AI342" s="1323"/>
      <c r="AJ342" s="1323"/>
      <c r="AK342" s="1323"/>
      <c r="AL342" s="1323"/>
      <c r="AM342" s="1323"/>
      <c r="AN342" s="61"/>
      <c r="AO342" s="189"/>
      <c r="AP342" s="61"/>
      <c r="CF342" s="1" t="s">
        <v>2752</v>
      </c>
      <c r="CG342" s="1" t="s">
        <v>649</v>
      </c>
    </row>
    <row r="343" spans="1:85" ht="15" customHeight="1">
      <c r="A343" s="59"/>
      <c r="B343" s="168"/>
      <c r="C343" s="1522"/>
      <c r="D343" s="1482"/>
      <c r="E343" s="1482"/>
      <c r="F343" s="1483"/>
      <c r="G343" s="819" t="s">
        <v>450</v>
      </c>
      <c r="H343" s="819"/>
      <c r="I343" s="819"/>
      <c r="J343" s="819"/>
      <c r="K343" s="819"/>
      <c r="L343" s="820"/>
      <c r="M343" s="1003"/>
      <c r="N343" s="1004"/>
      <c r="O343" s="1004"/>
      <c r="P343" s="1004"/>
      <c r="Q343" s="1197"/>
      <c r="R343" s="1198"/>
      <c r="S343" s="1198"/>
      <c r="T343" s="1198"/>
      <c r="U343" s="1198"/>
      <c r="V343" s="1198"/>
      <c r="W343" s="1198"/>
      <c r="X343" s="1198"/>
      <c r="Y343" s="1198"/>
      <c r="Z343" s="1198"/>
      <c r="AA343" s="1198"/>
      <c r="AB343" s="1198"/>
      <c r="AC343" s="1198"/>
      <c r="AD343" s="1198"/>
      <c r="AE343" s="1198"/>
      <c r="AF343" s="1198"/>
      <c r="AG343" s="1198"/>
      <c r="AH343" s="1198"/>
      <c r="AI343" s="1198"/>
      <c r="AJ343" s="1198"/>
      <c r="AK343" s="1198"/>
      <c r="AL343" s="1198"/>
      <c r="AM343" s="1229"/>
      <c r="AN343" s="61"/>
      <c r="AO343" s="189"/>
      <c r="AP343" s="61"/>
      <c r="CF343" s="1" t="s">
        <v>602</v>
      </c>
      <c r="CG343" s="1" t="s">
        <v>2753</v>
      </c>
    </row>
    <row r="344" spans="1:85" ht="15" customHeight="1">
      <c r="A344" s="59"/>
      <c r="B344" s="168"/>
      <c r="C344" s="1522"/>
      <c r="D344" s="1482"/>
      <c r="E344" s="1482"/>
      <c r="F344" s="1483"/>
      <c r="G344" s="819" t="s">
        <v>451</v>
      </c>
      <c r="H344" s="819"/>
      <c r="I344" s="819"/>
      <c r="J344" s="819"/>
      <c r="K344" s="819"/>
      <c r="L344" s="820"/>
      <c r="M344" s="855" t="s">
        <v>898</v>
      </c>
      <c r="N344" s="856"/>
      <c r="O344" s="856"/>
      <c r="P344" s="882"/>
      <c r="Q344" s="1197"/>
      <c r="R344" s="1198"/>
      <c r="S344" s="1198"/>
      <c r="T344" s="1198"/>
      <c r="U344" s="1198"/>
      <c r="V344" s="1198"/>
      <c r="W344" s="1198"/>
      <c r="X344" s="1198"/>
      <c r="Y344" s="1198"/>
      <c r="Z344" s="1198"/>
      <c r="AA344" s="1198"/>
      <c r="AB344" s="1198"/>
      <c r="AC344" s="1198"/>
      <c r="AD344" s="1198"/>
      <c r="AE344" s="1198"/>
      <c r="AF344" s="1198"/>
      <c r="AG344" s="1198"/>
      <c r="AH344" s="1198"/>
      <c r="AI344" s="1198"/>
      <c r="AJ344" s="1198"/>
      <c r="AK344" s="1198"/>
      <c r="AL344" s="1198"/>
      <c r="AM344" s="1229"/>
      <c r="AN344" s="61"/>
      <c r="AO344" s="189"/>
      <c r="AP344" s="61"/>
      <c r="CF344" s="1" t="s">
        <v>649</v>
      </c>
      <c r="CG344" s="1" t="s">
        <v>2754</v>
      </c>
    </row>
    <row r="345" spans="1:85" ht="15" customHeight="1">
      <c r="A345" s="59"/>
      <c r="B345" s="168"/>
      <c r="C345" s="1522"/>
      <c r="D345" s="1482"/>
      <c r="E345" s="1482"/>
      <c r="F345" s="1483"/>
      <c r="G345" s="604" t="s">
        <v>942</v>
      </c>
      <c r="H345" s="604"/>
      <c r="I345" s="604"/>
      <c r="J345" s="604"/>
      <c r="K345" s="604"/>
      <c r="L345" s="605"/>
      <c r="M345" s="805"/>
      <c r="N345" s="806"/>
      <c r="O345" s="806"/>
      <c r="P345" s="806"/>
      <c r="Q345" s="806"/>
      <c r="R345" s="806"/>
      <c r="S345" s="806"/>
      <c r="T345" s="806"/>
      <c r="U345" s="806"/>
      <c r="V345" s="806"/>
      <c r="W345" s="807"/>
      <c r="X345" s="1000" t="s">
        <v>466</v>
      </c>
      <c r="Y345" s="941"/>
      <c r="Z345" s="941"/>
      <c r="AA345" s="941"/>
      <c r="AB345" s="941"/>
      <c r="AC345" s="941"/>
      <c r="AD345" s="941"/>
      <c r="AE345" s="941"/>
      <c r="AF345" s="941"/>
      <c r="AG345" s="941"/>
      <c r="AH345" s="941"/>
      <c r="AI345" s="941"/>
      <c r="AJ345" s="941"/>
      <c r="AK345" s="941"/>
      <c r="AL345" s="941"/>
      <c r="AM345" s="942"/>
      <c r="AN345" s="61"/>
      <c r="AO345" s="189"/>
      <c r="AP345" s="61"/>
      <c r="BL345" s="7" t="str">
        <f>LEFT(M345,1)</f>
        <v/>
      </c>
      <c r="BM345" s="35" t="str">
        <f t="shared" ref="BM345" si="102">MID($BL345,COLUMN()-64,1)</f>
        <v/>
      </c>
      <c r="CF345" s="1" t="s">
        <v>2753</v>
      </c>
      <c r="CG345" s="1" t="s">
        <v>2755</v>
      </c>
    </row>
    <row r="346" spans="1:85" ht="15" customHeight="1" thickBot="1">
      <c r="A346" s="59"/>
      <c r="B346" s="168"/>
      <c r="C346" s="1522"/>
      <c r="D346" s="1484"/>
      <c r="E346" s="1484"/>
      <c r="F346" s="1485"/>
      <c r="G346" s="1375"/>
      <c r="H346" s="1375"/>
      <c r="I346" s="1375"/>
      <c r="J346" s="1375"/>
      <c r="K346" s="1375"/>
      <c r="L346" s="1376"/>
      <c r="M346" s="1342"/>
      <c r="N346" s="1343"/>
      <c r="O346" s="1343"/>
      <c r="P346" s="1368"/>
      <c r="Q346" s="183" t="s">
        <v>7</v>
      </c>
      <c r="R346" s="1369"/>
      <c r="S346" s="1369"/>
      <c r="T346" s="1369"/>
      <c r="U346" s="1369"/>
      <c r="V346" s="1370" t="s">
        <v>6</v>
      </c>
      <c r="W346" s="1371"/>
      <c r="X346" s="1372" t="s">
        <v>540</v>
      </c>
      <c r="Y346" s="1373"/>
      <c r="Z346" s="1373"/>
      <c r="AA346" s="1373"/>
      <c r="AB346" s="1373"/>
      <c r="AC346" s="1373"/>
      <c r="AD346" s="1373"/>
      <c r="AE346" s="1373"/>
      <c r="AF346" s="1373"/>
      <c r="AG346" s="1373"/>
      <c r="AH346" s="1373"/>
      <c r="AI346" s="1373"/>
      <c r="AJ346" s="1373"/>
      <c r="AK346" s="1373"/>
      <c r="AL346" s="1373"/>
      <c r="AM346" s="1374"/>
      <c r="AN346" s="61"/>
      <c r="AO346" s="189"/>
      <c r="AP346" s="61"/>
      <c r="BL346" s="19" t="str">
        <f>M346&amp;R346</f>
        <v/>
      </c>
      <c r="CF346" s="1" t="s">
        <v>2754</v>
      </c>
      <c r="CG346" s="1" t="s">
        <v>2756</v>
      </c>
    </row>
    <row r="347" spans="1:85" ht="15" customHeight="1" thickTop="1">
      <c r="A347" s="59"/>
      <c r="B347" s="168"/>
      <c r="C347" s="1522"/>
      <c r="D347" s="1476" t="s">
        <v>528</v>
      </c>
      <c r="E347" s="1476"/>
      <c r="F347" s="1477"/>
      <c r="G347" s="649" t="s">
        <v>383</v>
      </c>
      <c r="H347" s="649"/>
      <c r="I347" s="649"/>
      <c r="J347" s="649"/>
      <c r="K347" s="649"/>
      <c r="L347" s="835"/>
      <c r="M347" s="1377"/>
      <c r="N347" s="1378"/>
      <c r="O347" s="1378"/>
      <c r="P347" s="1378"/>
      <c r="Q347" s="1378"/>
      <c r="R347" s="1378"/>
      <c r="S347" s="1378"/>
      <c r="T347" s="1379"/>
      <c r="U347" s="1280" t="s">
        <v>610</v>
      </c>
      <c r="V347" s="1280"/>
      <c r="W347" s="1280"/>
      <c r="X347" s="1280"/>
      <c r="Y347" s="1280"/>
      <c r="Z347" s="1280"/>
      <c r="AA347" s="1280"/>
      <c r="AB347" s="1280"/>
      <c r="AC347" s="1280"/>
      <c r="AD347" s="1280"/>
      <c r="AE347" s="1280"/>
      <c r="AF347" s="1280"/>
      <c r="AG347" s="1280"/>
      <c r="AH347" s="1280"/>
      <c r="AI347" s="1280"/>
      <c r="AJ347" s="1280"/>
      <c r="AK347" s="1280"/>
      <c r="AL347" s="1280"/>
      <c r="AM347" s="1281"/>
      <c r="AN347" s="61"/>
      <c r="AO347" s="189"/>
      <c r="AP347" s="61"/>
      <c r="CF347" s="1" t="s">
        <v>2755</v>
      </c>
      <c r="CG347" s="1" t="s">
        <v>2757</v>
      </c>
    </row>
    <row r="348" spans="1:85" ht="15" hidden="1" customHeight="1">
      <c r="A348" s="73"/>
      <c r="B348" s="168"/>
      <c r="C348" s="1522"/>
      <c r="D348" s="1476"/>
      <c r="E348" s="1476"/>
      <c r="F348" s="1477"/>
      <c r="G348" s="933"/>
      <c r="H348" s="933"/>
      <c r="I348" s="933"/>
      <c r="J348" s="933"/>
      <c r="K348" s="933"/>
      <c r="L348" s="934"/>
      <c r="M348" s="961" t="s">
        <v>140</v>
      </c>
      <c r="N348" s="962"/>
      <c r="O348" s="963"/>
      <c r="P348" s="21" t="str">
        <f>MID($M$347,COLUMN()-15,1)</f>
        <v/>
      </c>
      <c r="Q348" s="21" t="str">
        <f t="shared" ref="Q348:Y348" si="103">MID($M$347,COLUMN()-15,1)</f>
        <v/>
      </c>
      <c r="R348" s="21" t="str">
        <f t="shared" si="103"/>
        <v/>
      </c>
      <c r="S348" s="21" t="str">
        <f t="shared" si="103"/>
        <v/>
      </c>
      <c r="T348" s="21" t="str">
        <f t="shared" si="103"/>
        <v/>
      </c>
      <c r="U348" s="21" t="str">
        <f t="shared" si="103"/>
        <v/>
      </c>
      <c r="V348" s="21" t="str">
        <f t="shared" si="103"/>
        <v/>
      </c>
      <c r="W348" s="21" t="str">
        <f t="shared" si="103"/>
        <v/>
      </c>
      <c r="X348" s="21" t="str">
        <f t="shared" si="103"/>
        <v/>
      </c>
      <c r="Y348" s="21" t="str">
        <f t="shared" si="103"/>
        <v/>
      </c>
      <c r="Z348" s="816"/>
      <c r="AA348" s="817"/>
      <c r="AB348" s="817"/>
      <c r="AC348" s="817"/>
      <c r="AD348" s="817"/>
      <c r="AE348" s="817"/>
      <c r="AF348" s="817"/>
      <c r="AG348" s="817"/>
      <c r="AH348" s="817"/>
      <c r="AI348" s="817"/>
      <c r="AJ348" s="817"/>
      <c r="AK348" s="817"/>
      <c r="AL348" s="817"/>
      <c r="AM348" s="818"/>
      <c r="AN348" s="61"/>
      <c r="AO348" s="189"/>
      <c r="AP348" s="61"/>
      <c r="CF348" s="1" t="s">
        <v>2756</v>
      </c>
      <c r="CG348" s="1" t="s">
        <v>2758</v>
      </c>
    </row>
    <row r="349" spans="1:85" ht="15" customHeight="1">
      <c r="A349" s="59"/>
      <c r="B349" s="168"/>
      <c r="C349" s="1522"/>
      <c r="D349" s="1476"/>
      <c r="E349" s="1476"/>
      <c r="F349" s="1477"/>
      <c r="G349" s="819" t="s">
        <v>66</v>
      </c>
      <c r="H349" s="819"/>
      <c r="I349" s="819"/>
      <c r="J349" s="819"/>
      <c r="K349" s="819"/>
      <c r="L349" s="820"/>
      <c r="M349" s="855" t="s">
        <v>774</v>
      </c>
      <c r="N349" s="856"/>
      <c r="O349" s="856"/>
      <c r="P349" s="874"/>
      <c r="Q349" s="875"/>
      <c r="R349" s="108" t="s">
        <v>146</v>
      </c>
      <c r="S349" s="874"/>
      <c r="T349" s="875"/>
      <c r="U349" s="107" t="s">
        <v>147</v>
      </c>
      <c r="V349" s="874"/>
      <c r="W349" s="875"/>
      <c r="X349" s="107" t="s">
        <v>148</v>
      </c>
      <c r="Y349" s="817"/>
      <c r="Z349" s="817"/>
      <c r="AA349" s="817"/>
      <c r="AB349" s="817"/>
      <c r="AC349" s="817"/>
      <c r="AD349" s="817"/>
      <c r="AE349" s="817"/>
      <c r="AF349" s="817"/>
      <c r="AG349" s="817"/>
      <c r="AH349" s="817"/>
      <c r="AI349" s="817"/>
      <c r="AJ349" s="817"/>
      <c r="AK349" s="817"/>
      <c r="AL349" s="817"/>
      <c r="AM349" s="818"/>
      <c r="AN349" s="61"/>
      <c r="AO349" s="189"/>
      <c r="AP349" s="61"/>
      <c r="AR349" s="68"/>
      <c r="AS349" s="68"/>
      <c r="AT349" s="68"/>
      <c r="AU349" s="68"/>
      <c r="AV349" s="68"/>
      <c r="AW349" s="68"/>
      <c r="AX349" s="68"/>
      <c r="AY349" s="68"/>
      <c r="AZ349" s="68"/>
      <c r="BA349" s="68"/>
      <c r="BB349" s="68"/>
      <c r="BC349" s="68"/>
      <c r="BD349" s="68"/>
      <c r="BE349" s="68"/>
      <c r="BF349" s="68"/>
      <c r="BG349" s="68"/>
      <c r="BH349" s="68"/>
      <c r="BI349" s="68"/>
      <c r="BL349" s="7" t="str">
        <f>IF(M349="選択▼","",M349&amp;P349&amp;R349&amp;S349&amp;U349&amp;V349&amp;X349)</f>
        <v/>
      </c>
      <c r="BM349" s="35" t="str">
        <f>MID(P349,COLUMN()-64,1)</f>
        <v/>
      </c>
      <c r="BN349" s="35" t="str">
        <f>MID(P349,COLUMN()-64,1)</f>
        <v/>
      </c>
      <c r="BO349" s="35" t="str">
        <f>MID(S349,COLUMN()-66,1)</f>
        <v/>
      </c>
      <c r="BP349" s="35" t="str">
        <f>MID(S349,COLUMN()-66,1)</f>
        <v/>
      </c>
      <c r="BQ349" s="35" t="str">
        <f>MID(V349,COLUMN()-68,1)</f>
        <v/>
      </c>
      <c r="BR349" s="35" t="str">
        <f>MID(V349,COLUMN()-68,1)</f>
        <v/>
      </c>
      <c r="BS349" s="42" t="str">
        <f>IF(★法人その他入力!M349="平成","H",IF(★法人その他入力!M349="昭和","S",IF(★法人その他入力!M349="大正","T",IF(★法人その他入力!M349="明治","M",""))))</f>
        <v/>
      </c>
      <c r="CF349" s="1" t="s">
        <v>2757</v>
      </c>
      <c r="CG349" s="1" t="s">
        <v>2759</v>
      </c>
    </row>
    <row r="350" spans="1:85" ht="15" customHeight="1">
      <c r="A350" s="59"/>
      <c r="B350" s="168"/>
      <c r="C350" s="1522"/>
      <c r="D350" s="1476"/>
      <c r="E350" s="1476"/>
      <c r="F350" s="1477"/>
      <c r="G350" s="819" t="s">
        <v>446</v>
      </c>
      <c r="H350" s="819"/>
      <c r="I350" s="819"/>
      <c r="J350" s="819"/>
      <c r="K350" s="819"/>
      <c r="L350" s="820"/>
      <c r="M350" s="855" t="s">
        <v>898</v>
      </c>
      <c r="N350" s="856"/>
      <c r="O350" s="856"/>
      <c r="P350" s="882"/>
      <c r="Q350" s="1323"/>
      <c r="R350" s="1323"/>
      <c r="S350" s="1323"/>
      <c r="T350" s="1323"/>
      <c r="U350" s="1323"/>
      <c r="V350" s="1323"/>
      <c r="W350" s="1323"/>
      <c r="X350" s="1323"/>
      <c r="Y350" s="1323"/>
      <c r="Z350" s="1323"/>
      <c r="AA350" s="1323"/>
      <c r="AB350" s="1323"/>
      <c r="AC350" s="1323"/>
      <c r="AD350" s="1323"/>
      <c r="AE350" s="1323"/>
      <c r="AF350" s="1323"/>
      <c r="AG350" s="1323"/>
      <c r="AH350" s="1323"/>
      <c r="AI350" s="1323"/>
      <c r="AJ350" s="1323"/>
      <c r="AK350" s="1323"/>
      <c r="AL350" s="1323"/>
      <c r="AM350" s="1323"/>
      <c r="AN350" s="61"/>
      <c r="AO350" s="189"/>
      <c r="AP350" s="61"/>
      <c r="CF350" s="1" t="s">
        <v>2758</v>
      </c>
      <c r="CG350" s="1" t="s">
        <v>2760</v>
      </c>
    </row>
    <row r="351" spans="1:85" ht="15" customHeight="1">
      <c r="A351" s="59"/>
      <c r="B351" s="168"/>
      <c r="C351" s="1522"/>
      <c r="D351" s="1476"/>
      <c r="E351" s="1476"/>
      <c r="F351" s="1477"/>
      <c r="G351" s="819" t="s">
        <v>450</v>
      </c>
      <c r="H351" s="819"/>
      <c r="I351" s="819"/>
      <c r="J351" s="819"/>
      <c r="K351" s="819"/>
      <c r="L351" s="820"/>
      <c r="M351" s="1003"/>
      <c r="N351" s="1004"/>
      <c r="O351" s="1004"/>
      <c r="P351" s="1004"/>
      <c r="Q351" s="1197"/>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c r="AL351" s="1198"/>
      <c r="AM351" s="1229"/>
      <c r="AN351" s="61"/>
      <c r="AO351" s="189"/>
      <c r="AP351" s="61"/>
      <c r="CF351" s="1" t="s">
        <v>2759</v>
      </c>
      <c r="CG351" s="1" t="s">
        <v>2761</v>
      </c>
    </row>
    <row r="352" spans="1:85" ht="15" customHeight="1">
      <c r="A352" s="59"/>
      <c r="B352" s="168"/>
      <c r="C352" s="1522"/>
      <c r="D352" s="1476"/>
      <c r="E352" s="1476"/>
      <c r="F352" s="1477"/>
      <c r="G352" s="819" t="s">
        <v>451</v>
      </c>
      <c r="H352" s="819"/>
      <c r="I352" s="819"/>
      <c r="J352" s="819"/>
      <c r="K352" s="819"/>
      <c r="L352" s="820"/>
      <c r="M352" s="855" t="s">
        <v>898</v>
      </c>
      <c r="N352" s="856"/>
      <c r="O352" s="856"/>
      <c r="P352" s="882"/>
      <c r="Q352" s="1197"/>
      <c r="R352" s="1198"/>
      <c r="S352" s="1198"/>
      <c r="T352" s="1198"/>
      <c r="U352" s="1198"/>
      <c r="V352" s="1198"/>
      <c r="W352" s="1198"/>
      <c r="X352" s="1198"/>
      <c r="Y352" s="1198"/>
      <c r="Z352" s="1198"/>
      <c r="AA352" s="1198"/>
      <c r="AB352" s="1198"/>
      <c r="AC352" s="1198"/>
      <c r="AD352" s="1198"/>
      <c r="AE352" s="1198"/>
      <c r="AF352" s="1198"/>
      <c r="AG352" s="1198"/>
      <c r="AH352" s="1198"/>
      <c r="AI352" s="1198"/>
      <c r="AJ352" s="1198"/>
      <c r="AK352" s="1198"/>
      <c r="AL352" s="1198"/>
      <c r="AM352" s="1229"/>
      <c r="AN352" s="61"/>
      <c r="AO352" s="189"/>
      <c r="AP352" s="61"/>
      <c r="CF352" s="1" t="s">
        <v>2760</v>
      </c>
      <c r="CG352" s="1" t="s">
        <v>2762</v>
      </c>
    </row>
    <row r="353" spans="1:85" ht="15" customHeight="1">
      <c r="A353" s="59"/>
      <c r="B353" s="168"/>
      <c r="C353" s="1522"/>
      <c r="D353" s="1476"/>
      <c r="E353" s="1476"/>
      <c r="F353" s="1477"/>
      <c r="G353" s="604" t="s">
        <v>942</v>
      </c>
      <c r="H353" s="604"/>
      <c r="I353" s="604"/>
      <c r="J353" s="604"/>
      <c r="K353" s="604"/>
      <c r="L353" s="605"/>
      <c r="M353" s="805"/>
      <c r="N353" s="806"/>
      <c r="O353" s="806"/>
      <c r="P353" s="806"/>
      <c r="Q353" s="806"/>
      <c r="R353" s="806"/>
      <c r="S353" s="806"/>
      <c r="T353" s="806"/>
      <c r="U353" s="806"/>
      <c r="V353" s="806"/>
      <c r="W353" s="807"/>
      <c r="X353" s="1000" t="s">
        <v>466</v>
      </c>
      <c r="Y353" s="941"/>
      <c r="Z353" s="941"/>
      <c r="AA353" s="941"/>
      <c r="AB353" s="941"/>
      <c r="AC353" s="941"/>
      <c r="AD353" s="941"/>
      <c r="AE353" s="941"/>
      <c r="AF353" s="941"/>
      <c r="AG353" s="941"/>
      <c r="AH353" s="941"/>
      <c r="AI353" s="941"/>
      <c r="AJ353" s="941"/>
      <c r="AK353" s="941"/>
      <c r="AL353" s="941"/>
      <c r="AM353" s="942"/>
      <c r="AN353" s="61"/>
      <c r="AO353" s="189"/>
      <c r="AP353" s="61"/>
      <c r="BL353" s="7" t="str">
        <f>LEFT(M353,1)</f>
        <v/>
      </c>
      <c r="BM353" s="35" t="str">
        <f t="shared" ref="BM353" si="104">MID($BL353,COLUMN()-64,1)</f>
        <v/>
      </c>
      <c r="CF353" s="1" t="s">
        <v>2761</v>
      </c>
      <c r="CG353" s="1" t="s">
        <v>2763</v>
      </c>
    </row>
    <row r="354" spans="1:85" ht="15" customHeight="1" thickBot="1">
      <c r="A354" s="59"/>
      <c r="B354" s="168"/>
      <c r="C354" s="1522"/>
      <c r="D354" s="1478"/>
      <c r="E354" s="1478"/>
      <c r="F354" s="1479"/>
      <c r="G354" s="1375"/>
      <c r="H354" s="1375"/>
      <c r="I354" s="1375"/>
      <c r="J354" s="1375"/>
      <c r="K354" s="1375"/>
      <c r="L354" s="1376"/>
      <c r="M354" s="1342"/>
      <c r="N354" s="1343"/>
      <c r="O354" s="1343"/>
      <c r="P354" s="1368"/>
      <c r="Q354" s="183" t="s">
        <v>7</v>
      </c>
      <c r="R354" s="1369"/>
      <c r="S354" s="1369"/>
      <c r="T354" s="1369"/>
      <c r="U354" s="1369"/>
      <c r="V354" s="1370" t="s">
        <v>6</v>
      </c>
      <c r="W354" s="1371"/>
      <c r="X354" s="1372" t="s">
        <v>540</v>
      </c>
      <c r="Y354" s="1373"/>
      <c r="Z354" s="1373"/>
      <c r="AA354" s="1373"/>
      <c r="AB354" s="1373"/>
      <c r="AC354" s="1373"/>
      <c r="AD354" s="1373"/>
      <c r="AE354" s="1373"/>
      <c r="AF354" s="1373"/>
      <c r="AG354" s="1373"/>
      <c r="AH354" s="1373"/>
      <c r="AI354" s="1373"/>
      <c r="AJ354" s="1373"/>
      <c r="AK354" s="1373"/>
      <c r="AL354" s="1373"/>
      <c r="AM354" s="1374"/>
      <c r="AN354" s="61"/>
      <c r="AO354" s="189"/>
      <c r="AP354" s="61"/>
      <c r="BL354" s="19" t="str">
        <f>M354&amp;R354</f>
        <v/>
      </c>
      <c r="CF354" s="1" t="s">
        <v>2762</v>
      </c>
      <c r="CG354" s="1" t="s">
        <v>2764</v>
      </c>
    </row>
    <row r="355" spans="1:85" ht="15" customHeight="1" thickTop="1">
      <c r="A355" s="59"/>
      <c r="B355" s="168"/>
      <c r="C355" s="1522"/>
      <c r="D355" s="1482" t="s">
        <v>529</v>
      </c>
      <c r="E355" s="1482"/>
      <c r="F355" s="1483"/>
      <c r="G355" s="649" t="s">
        <v>383</v>
      </c>
      <c r="H355" s="649"/>
      <c r="I355" s="649"/>
      <c r="J355" s="649"/>
      <c r="K355" s="649"/>
      <c r="L355" s="835"/>
      <c r="M355" s="1377"/>
      <c r="N355" s="1378"/>
      <c r="O355" s="1378"/>
      <c r="P355" s="1378"/>
      <c r="Q355" s="1378"/>
      <c r="R355" s="1378"/>
      <c r="S355" s="1378"/>
      <c r="T355" s="1379"/>
      <c r="U355" s="1280" t="s">
        <v>610</v>
      </c>
      <c r="V355" s="1280"/>
      <c r="W355" s="1280"/>
      <c r="X355" s="1280"/>
      <c r="Y355" s="1280"/>
      <c r="Z355" s="1280"/>
      <c r="AA355" s="1280"/>
      <c r="AB355" s="1280"/>
      <c r="AC355" s="1280"/>
      <c r="AD355" s="1280"/>
      <c r="AE355" s="1280"/>
      <c r="AF355" s="1280"/>
      <c r="AG355" s="1280"/>
      <c r="AH355" s="1280"/>
      <c r="AI355" s="1280"/>
      <c r="AJ355" s="1280"/>
      <c r="AK355" s="1280"/>
      <c r="AL355" s="1280"/>
      <c r="AM355" s="1281"/>
      <c r="AN355" s="61"/>
      <c r="AO355" s="189"/>
      <c r="AP355" s="61"/>
      <c r="CF355" s="1" t="s">
        <v>2763</v>
      </c>
      <c r="CG355" s="1" t="s">
        <v>2765</v>
      </c>
    </row>
    <row r="356" spans="1:85" ht="15" hidden="1" customHeight="1">
      <c r="A356" s="73"/>
      <c r="B356" s="168"/>
      <c r="C356" s="1522"/>
      <c r="D356" s="1482"/>
      <c r="E356" s="1482"/>
      <c r="F356" s="1483"/>
      <c r="G356" s="933"/>
      <c r="H356" s="933"/>
      <c r="I356" s="933"/>
      <c r="J356" s="933"/>
      <c r="K356" s="933"/>
      <c r="L356" s="934"/>
      <c r="M356" s="961" t="s">
        <v>140</v>
      </c>
      <c r="N356" s="962"/>
      <c r="O356" s="963"/>
      <c r="P356" s="21" t="str">
        <f>MID($M$355,COLUMN()-15,1)</f>
        <v/>
      </c>
      <c r="Q356" s="21" t="str">
        <f t="shared" ref="Q356:Y356" si="105">MID($M$355,COLUMN()-15,1)</f>
        <v/>
      </c>
      <c r="R356" s="21" t="str">
        <f t="shared" si="105"/>
        <v/>
      </c>
      <c r="S356" s="21" t="str">
        <f t="shared" si="105"/>
        <v/>
      </c>
      <c r="T356" s="21" t="str">
        <f t="shared" si="105"/>
        <v/>
      </c>
      <c r="U356" s="21" t="str">
        <f t="shared" si="105"/>
        <v/>
      </c>
      <c r="V356" s="21" t="str">
        <f t="shared" si="105"/>
        <v/>
      </c>
      <c r="W356" s="21" t="str">
        <f t="shared" si="105"/>
        <v/>
      </c>
      <c r="X356" s="21" t="str">
        <f t="shared" si="105"/>
        <v/>
      </c>
      <c r="Y356" s="21" t="str">
        <f t="shared" si="105"/>
        <v/>
      </c>
      <c r="Z356" s="816"/>
      <c r="AA356" s="817"/>
      <c r="AB356" s="817"/>
      <c r="AC356" s="817"/>
      <c r="AD356" s="817"/>
      <c r="AE356" s="817"/>
      <c r="AF356" s="817"/>
      <c r="AG356" s="817"/>
      <c r="AH356" s="817"/>
      <c r="AI356" s="817"/>
      <c r="AJ356" s="817"/>
      <c r="AK356" s="817"/>
      <c r="AL356" s="817"/>
      <c r="AM356" s="818"/>
      <c r="AN356" s="61"/>
      <c r="AO356" s="189"/>
      <c r="AP356" s="61"/>
      <c r="CF356" s="1" t="s">
        <v>2764</v>
      </c>
      <c r="CG356" s="1" t="s">
        <v>2766</v>
      </c>
    </row>
    <row r="357" spans="1:85" ht="15" customHeight="1">
      <c r="A357" s="59"/>
      <c r="B357" s="168"/>
      <c r="C357" s="1522"/>
      <c r="D357" s="1482"/>
      <c r="E357" s="1482"/>
      <c r="F357" s="1483"/>
      <c r="G357" s="819" t="s">
        <v>66</v>
      </c>
      <c r="H357" s="819"/>
      <c r="I357" s="819"/>
      <c r="J357" s="819"/>
      <c r="K357" s="819"/>
      <c r="L357" s="820"/>
      <c r="M357" s="855" t="s">
        <v>774</v>
      </c>
      <c r="N357" s="856"/>
      <c r="O357" s="856"/>
      <c r="P357" s="874"/>
      <c r="Q357" s="875"/>
      <c r="R357" s="108" t="s">
        <v>146</v>
      </c>
      <c r="S357" s="874"/>
      <c r="T357" s="875"/>
      <c r="U357" s="107" t="s">
        <v>147</v>
      </c>
      <c r="V357" s="874"/>
      <c r="W357" s="875"/>
      <c r="X357" s="107" t="s">
        <v>148</v>
      </c>
      <c r="Y357" s="817"/>
      <c r="Z357" s="817"/>
      <c r="AA357" s="817"/>
      <c r="AB357" s="817"/>
      <c r="AC357" s="817"/>
      <c r="AD357" s="817"/>
      <c r="AE357" s="817"/>
      <c r="AF357" s="817"/>
      <c r="AG357" s="817"/>
      <c r="AH357" s="817"/>
      <c r="AI357" s="817"/>
      <c r="AJ357" s="817"/>
      <c r="AK357" s="817"/>
      <c r="AL357" s="817"/>
      <c r="AM357" s="818"/>
      <c r="AN357" s="61"/>
      <c r="AO357" s="189"/>
      <c r="AP357" s="61"/>
      <c r="AR357" s="68"/>
      <c r="AS357" s="68"/>
      <c r="AT357" s="68"/>
      <c r="AU357" s="68"/>
      <c r="AV357" s="68"/>
      <c r="AW357" s="68"/>
      <c r="AX357" s="68"/>
      <c r="AY357" s="68"/>
      <c r="AZ357" s="68"/>
      <c r="BA357" s="68"/>
      <c r="BB357" s="68"/>
      <c r="BC357" s="68"/>
      <c r="BD357" s="68"/>
      <c r="BE357" s="68"/>
      <c r="BF357" s="68"/>
      <c r="BG357" s="68"/>
      <c r="BH357" s="68"/>
      <c r="BI357" s="68"/>
      <c r="BL357" s="7" t="str">
        <f>IF(M357="選択▼","",M357&amp;P357&amp;R357&amp;S357&amp;U357&amp;V357&amp;X357)</f>
        <v/>
      </c>
      <c r="BM357" s="35" t="str">
        <f>MID(P357,COLUMN()-64,1)</f>
        <v/>
      </c>
      <c r="BN357" s="35" t="str">
        <f>MID(P357,COLUMN()-64,1)</f>
        <v/>
      </c>
      <c r="BO357" s="35" t="str">
        <f>MID(S357,COLUMN()-66,1)</f>
        <v/>
      </c>
      <c r="BP357" s="35" t="str">
        <f>MID(S357,COLUMN()-66,1)</f>
        <v/>
      </c>
      <c r="BQ357" s="35" t="str">
        <f>MID(V357,COLUMN()-68,1)</f>
        <v/>
      </c>
      <c r="BR357" s="35" t="str">
        <f>MID(V357,COLUMN()-68,1)</f>
        <v/>
      </c>
      <c r="BS357" s="42" t="str">
        <f>IF(★法人その他入力!M357="平成","H",IF(★法人その他入力!M357="昭和","S",IF(★法人その他入力!M357="大正","T",IF(★法人その他入力!M357="明治","M",""))))</f>
        <v/>
      </c>
      <c r="CF357" s="1" t="s">
        <v>2765</v>
      </c>
      <c r="CG357" s="1" t="s">
        <v>2767</v>
      </c>
    </row>
    <row r="358" spans="1:85" ht="15" customHeight="1">
      <c r="A358" s="59"/>
      <c r="B358" s="168"/>
      <c r="C358" s="1522"/>
      <c r="D358" s="1482"/>
      <c r="E358" s="1482"/>
      <c r="F358" s="1483"/>
      <c r="G358" s="819" t="s">
        <v>446</v>
      </c>
      <c r="H358" s="819"/>
      <c r="I358" s="819"/>
      <c r="J358" s="819"/>
      <c r="K358" s="819"/>
      <c r="L358" s="820"/>
      <c r="M358" s="855" t="s">
        <v>898</v>
      </c>
      <c r="N358" s="856"/>
      <c r="O358" s="856"/>
      <c r="P358" s="882"/>
      <c r="Q358" s="1323"/>
      <c r="R358" s="1323"/>
      <c r="S358" s="1323"/>
      <c r="T358" s="1323"/>
      <c r="U358" s="1323"/>
      <c r="V358" s="1323"/>
      <c r="W358" s="1323"/>
      <c r="X358" s="1323"/>
      <c r="Y358" s="1323"/>
      <c r="Z358" s="1323"/>
      <c r="AA358" s="1323"/>
      <c r="AB358" s="1323"/>
      <c r="AC358" s="1323"/>
      <c r="AD358" s="1323"/>
      <c r="AE358" s="1323"/>
      <c r="AF358" s="1323"/>
      <c r="AG358" s="1323"/>
      <c r="AH358" s="1323"/>
      <c r="AI358" s="1323"/>
      <c r="AJ358" s="1323"/>
      <c r="AK358" s="1323"/>
      <c r="AL358" s="1323"/>
      <c r="AM358" s="1323"/>
      <c r="AN358" s="61"/>
      <c r="AO358" s="189"/>
      <c r="AP358" s="61"/>
      <c r="CF358" s="1" t="s">
        <v>2766</v>
      </c>
      <c r="CG358" s="1" t="s">
        <v>2768</v>
      </c>
    </row>
    <row r="359" spans="1:85" ht="15" customHeight="1">
      <c r="A359" s="59"/>
      <c r="B359" s="168"/>
      <c r="C359" s="1522"/>
      <c r="D359" s="1482"/>
      <c r="E359" s="1482"/>
      <c r="F359" s="1483"/>
      <c r="G359" s="819" t="s">
        <v>450</v>
      </c>
      <c r="H359" s="819"/>
      <c r="I359" s="819"/>
      <c r="J359" s="819"/>
      <c r="K359" s="819"/>
      <c r="L359" s="820"/>
      <c r="M359" s="1003"/>
      <c r="N359" s="1004"/>
      <c r="O359" s="1004"/>
      <c r="P359" s="1004"/>
      <c r="Q359" s="1197"/>
      <c r="R359" s="1198"/>
      <c r="S359" s="1198"/>
      <c r="T359" s="1198"/>
      <c r="U359" s="1198"/>
      <c r="V359" s="1198"/>
      <c r="W359" s="1198"/>
      <c r="X359" s="1198"/>
      <c r="Y359" s="1198"/>
      <c r="Z359" s="1198"/>
      <c r="AA359" s="1198"/>
      <c r="AB359" s="1198"/>
      <c r="AC359" s="1198"/>
      <c r="AD359" s="1198"/>
      <c r="AE359" s="1198"/>
      <c r="AF359" s="1198"/>
      <c r="AG359" s="1198"/>
      <c r="AH359" s="1198"/>
      <c r="AI359" s="1198"/>
      <c r="AJ359" s="1198"/>
      <c r="AK359" s="1198"/>
      <c r="AL359" s="1198"/>
      <c r="AM359" s="1229"/>
      <c r="AN359" s="61"/>
      <c r="AO359" s="189"/>
      <c r="AP359" s="61"/>
      <c r="CF359" s="1" t="s">
        <v>2767</v>
      </c>
      <c r="CG359" s="1" t="s">
        <v>2769</v>
      </c>
    </row>
    <row r="360" spans="1:85" ht="15" customHeight="1">
      <c r="A360" s="59"/>
      <c r="B360" s="168"/>
      <c r="C360" s="1522"/>
      <c r="D360" s="1482"/>
      <c r="E360" s="1482"/>
      <c r="F360" s="1483"/>
      <c r="G360" s="819" t="s">
        <v>451</v>
      </c>
      <c r="H360" s="819"/>
      <c r="I360" s="819"/>
      <c r="J360" s="819"/>
      <c r="K360" s="819"/>
      <c r="L360" s="820"/>
      <c r="M360" s="855" t="s">
        <v>898</v>
      </c>
      <c r="N360" s="856"/>
      <c r="O360" s="856"/>
      <c r="P360" s="882"/>
      <c r="Q360" s="1197"/>
      <c r="R360" s="1198"/>
      <c r="S360" s="1198"/>
      <c r="T360" s="1198"/>
      <c r="U360" s="1198"/>
      <c r="V360" s="1198"/>
      <c r="W360" s="1198"/>
      <c r="X360" s="1198"/>
      <c r="Y360" s="1198"/>
      <c r="Z360" s="1198"/>
      <c r="AA360" s="1198"/>
      <c r="AB360" s="1198"/>
      <c r="AC360" s="1198"/>
      <c r="AD360" s="1198"/>
      <c r="AE360" s="1198"/>
      <c r="AF360" s="1198"/>
      <c r="AG360" s="1198"/>
      <c r="AH360" s="1198"/>
      <c r="AI360" s="1198"/>
      <c r="AJ360" s="1198"/>
      <c r="AK360" s="1198"/>
      <c r="AL360" s="1198"/>
      <c r="AM360" s="1229"/>
      <c r="AN360" s="61"/>
      <c r="AO360" s="189"/>
      <c r="AP360" s="61"/>
      <c r="CF360" s="1" t="s">
        <v>2768</v>
      </c>
      <c r="CG360" s="1" t="s">
        <v>2770</v>
      </c>
    </row>
    <row r="361" spans="1:85" ht="15" customHeight="1">
      <c r="A361" s="59"/>
      <c r="B361" s="168"/>
      <c r="C361" s="1522"/>
      <c r="D361" s="1482"/>
      <c r="E361" s="1482"/>
      <c r="F361" s="1483"/>
      <c r="G361" s="604" t="s">
        <v>942</v>
      </c>
      <c r="H361" s="604"/>
      <c r="I361" s="604"/>
      <c r="J361" s="604"/>
      <c r="K361" s="604"/>
      <c r="L361" s="605"/>
      <c r="M361" s="805"/>
      <c r="N361" s="806"/>
      <c r="O361" s="806"/>
      <c r="P361" s="806"/>
      <c r="Q361" s="806"/>
      <c r="R361" s="806"/>
      <c r="S361" s="806"/>
      <c r="T361" s="806"/>
      <c r="U361" s="806"/>
      <c r="V361" s="806"/>
      <c r="W361" s="807"/>
      <c r="X361" s="1000" t="s">
        <v>466</v>
      </c>
      <c r="Y361" s="941"/>
      <c r="Z361" s="941"/>
      <c r="AA361" s="941"/>
      <c r="AB361" s="941"/>
      <c r="AC361" s="941"/>
      <c r="AD361" s="941"/>
      <c r="AE361" s="941"/>
      <c r="AF361" s="941"/>
      <c r="AG361" s="941"/>
      <c r="AH361" s="941"/>
      <c r="AI361" s="941"/>
      <c r="AJ361" s="941"/>
      <c r="AK361" s="941"/>
      <c r="AL361" s="941"/>
      <c r="AM361" s="942"/>
      <c r="AN361" s="61"/>
      <c r="AO361" s="189"/>
      <c r="AP361" s="61"/>
      <c r="BL361" s="7" t="str">
        <f>LEFT(M361,1)</f>
        <v/>
      </c>
      <c r="BM361" s="35" t="str">
        <f t="shared" ref="BM361" si="106">MID($BL361,COLUMN()-64,1)</f>
        <v/>
      </c>
      <c r="CF361" s="1" t="s">
        <v>2769</v>
      </c>
      <c r="CG361" s="1" t="s">
        <v>2771</v>
      </c>
    </row>
    <row r="362" spans="1:85" ht="15" customHeight="1" thickBot="1">
      <c r="A362" s="59"/>
      <c r="B362" s="168"/>
      <c r="C362" s="1522"/>
      <c r="D362" s="1484"/>
      <c r="E362" s="1484"/>
      <c r="F362" s="1485"/>
      <c r="G362" s="1375"/>
      <c r="H362" s="1375"/>
      <c r="I362" s="1375"/>
      <c r="J362" s="1375"/>
      <c r="K362" s="1375"/>
      <c r="L362" s="1376"/>
      <c r="M362" s="1342"/>
      <c r="N362" s="1343"/>
      <c r="O362" s="1343"/>
      <c r="P362" s="1368"/>
      <c r="Q362" s="183" t="s">
        <v>7</v>
      </c>
      <c r="R362" s="1369"/>
      <c r="S362" s="1369"/>
      <c r="T362" s="1369"/>
      <c r="U362" s="1369"/>
      <c r="V362" s="1370" t="s">
        <v>6</v>
      </c>
      <c r="W362" s="1371"/>
      <c r="X362" s="1372" t="s">
        <v>540</v>
      </c>
      <c r="Y362" s="1373"/>
      <c r="Z362" s="1373"/>
      <c r="AA362" s="1373"/>
      <c r="AB362" s="1373"/>
      <c r="AC362" s="1373"/>
      <c r="AD362" s="1373"/>
      <c r="AE362" s="1373"/>
      <c r="AF362" s="1373"/>
      <c r="AG362" s="1373"/>
      <c r="AH362" s="1373"/>
      <c r="AI362" s="1373"/>
      <c r="AJ362" s="1373"/>
      <c r="AK362" s="1373"/>
      <c r="AL362" s="1373"/>
      <c r="AM362" s="1374"/>
      <c r="AN362" s="61"/>
      <c r="AO362" s="189"/>
      <c r="AP362" s="61"/>
      <c r="BL362" s="19" t="str">
        <f>M362&amp;R362</f>
        <v/>
      </c>
      <c r="CF362" s="1" t="s">
        <v>2770</v>
      </c>
      <c r="CG362" s="1" t="s">
        <v>2772</v>
      </c>
    </row>
    <row r="363" spans="1:85" ht="15" customHeight="1" thickTop="1">
      <c r="A363" s="59"/>
      <c r="B363" s="168"/>
      <c r="C363" s="1522"/>
      <c r="D363" s="1476" t="s">
        <v>530</v>
      </c>
      <c r="E363" s="1476"/>
      <c r="F363" s="1477"/>
      <c r="G363" s="649" t="s">
        <v>383</v>
      </c>
      <c r="H363" s="649"/>
      <c r="I363" s="649"/>
      <c r="J363" s="649"/>
      <c r="K363" s="649"/>
      <c r="L363" s="835"/>
      <c r="M363" s="1377"/>
      <c r="N363" s="1378"/>
      <c r="O363" s="1378"/>
      <c r="P363" s="1378"/>
      <c r="Q363" s="1378"/>
      <c r="R363" s="1378"/>
      <c r="S363" s="1378"/>
      <c r="T363" s="1379"/>
      <c r="U363" s="1280" t="s">
        <v>610</v>
      </c>
      <c r="V363" s="1280"/>
      <c r="W363" s="1280"/>
      <c r="X363" s="1280"/>
      <c r="Y363" s="1280"/>
      <c r="Z363" s="1280"/>
      <c r="AA363" s="1280"/>
      <c r="AB363" s="1280"/>
      <c r="AC363" s="1280"/>
      <c r="AD363" s="1280"/>
      <c r="AE363" s="1280"/>
      <c r="AF363" s="1280"/>
      <c r="AG363" s="1280"/>
      <c r="AH363" s="1280"/>
      <c r="AI363" s="1280"/>
      <c r="AJ363" s="1280"/>
      <c r="AK363" s="1280"/>
      <c r="AL363" s="1280"/>
      <c r="AM363" s="1281"/>
      <c r="AN363" s="61"/>
      <c r="AO363" s="189"/>
      <c r="AP363" s="61"/>
      <c r="CF363" s="1" t="s">
        <v>2771</v>
      </c>
      <c r="CG363" s="1" t="s">
        <v>2773</v>
      </c>
    </row>
    <row r="364" spans="1:85" ht="15" hidden="1" customHeight="1">
      <c r="A364" s="73"/>
      <c r="B364" s="168"/>
      <c r="C364" s="1522"/>
      <c r="D364" s="1476"/>
      <c r="E364" s="1476"/>
      <c r="F364" s="1477"/>
      <c r="G364" s="933"/>
      <c r="H364" s="933"/>
      <c r="I364" s="933"/>
      <c r="J364" s="933"/>
      <c r="K364" s="933"/>
      <c r="L364" s="934"/>
      <c r="M364" s="961" t="s">
        <v>140</v>
      </c>
      <c r="N364" s="962"/>
      <c r="O364" s="963"/>
      <c r="P364" s="21" t="str">
        <f>MID($M$363,COLUMN()-15,1)</f>
        <v/>
      </c>
      <c r="Q364" s="21" t="str">
        <f t="shared" ref="Q364:Y364" si="107">MID($M$363,COLUMN()-15,1)</f>
        <v/>
      </c>
      <c r="R364" s="21" t="str">
        <f t="shared" si="107"/>
        <v/>
      </c>
      <c r="S364" s="21" t="str">
        <f t="shared" si="107"/>
        <v/>
      </c>
      <c r="T364" s="21" t="str">
        <f t="shared" si="107"/>
        <v/>
      </c>
      <c r="U364" s="21" t="str">
        <f t="shared" si="107"/>
        <v/>
      </c>
      <c r="V364" s="21" t="str">
        <f t="shared" si="107"/>
        <v/>
      </c>
      <c r="W364" s="21" t="str">
        <f t="shared" si="107"/>
        <v/>
      </c>
      <c r="X364" s="21" t="str">
        <f t="shared" si="107"/>
        <v/>
      </c>
      <c r="Y364" s="21" t="str">
        <f t="shared" si="107"/>
        <v/>
      </c>
      <c r="Z364" s="816"/>
      <c r="AA364" s="817"/>
      <c r="AB364" s="817"/>
      <c r="AC364" s="817"/>
      <c r="AD364" s="817"/>
      <c r="AE364" s="817"/>
      <c r="AF364" s="817"/>
      <c r="AG364" s="817"/>
      <c r="AH364" s="817"/>
      <c r="AI364" s="817"/>
      <c r="AJ364" s="817"/>
      <c r="AK364" s="817"/>
      <c r="AL364" s="817"/>
      <c r="AM364" s="818"/>
      <c r="AN364" s="61"/>
      <c r="AO364" s="189"/>
      <c r="AP364" s="61"/>
      <c r="CF364" s="1" t="s">
        <v>2772</v>
      </c>
      <c r="CG364" s="1" t="s">
        <v>2774</v>
      </c>
    </row>
    <row r="365" spans="1:85" ht="15" customHeight="1">
      <c r="A365" s="59"/>
      <c r="B365" s="168"/>
      <c r="C365" s="1522"/>
      <c r="D365" s="1476"/>
      <c r="E365" s="1476"/>
      <c r="F365" s="1477"/>
      <c r="G365" s="819" t="s">
        <v>66</v>
      </c>
      <c r="H365" s="819"/>
      <c r="I365" s="819"/>
      <c r="J365" s="819"/>
      <c r="K365" s="819"/>
      <c r="L365" s="820"/>
      <c r="M365" s="855" t="s">
        <v>774</v>
      </c>
      <c r="N365" s="856"/>
      <c r="O365" s="856"/>
      <c r="P365" s="874"/>
      <c r="Q365" s="875"/>
      <c r="R365" s="108" t="s">
        <v>146</v>
      </c>
      <c r="S365" s="874"/>
      <c r="T365" s="875"/>
      <c r="U365" s="107" t="s">
        <v>147</v>
      </c>
      <c r="V365" s="874"/>
      <c r="W365" s="875"/>
      <c r="X365" s="107" t="s">
        <v>148</v>
      </c>
      <c r="Y365" s="817"/>
      <c r="Z365" s="817"/>
      <c r="AA365" s="817"/>
      <c r="AB365" s="817"/>
      <c r="AC365" s="817"/>
      <c r="AD365" s="817"/>
      <c r="AE365" s="817"/>
      <c r="AF365" s="817"/>
      <c r="AG365" s="817"/>
      <c r="AH365" s="817"/>
      <c r="AI365" s="817"/>
      <c r="AJ365" s="817"/>
      <c r="AK365" s="817"/>
      <c r="AL365" s="817"/>
      <c r="AM365" s="818"/>
      <c r="AN365" s="61"/>
      <c r="AO365" s="189"/>
      <c r="AP365" s="61"/>
      <c r="AR365" s="68"/>
      <c r="AS365" s="68"/>
      <c r="AT365" s="68"/>
      <c r="AU365" s="68"/>
      <c r="AV365" s="68"/>
      <c r="AW365" s="68"/>
      <c r="AX365" s="68"/>
      <c r="AY365" s="68"/>
      <c r="AZ365" s="68"/>
      <c r="BA365" s="68"/>
      <c r="BB365" s="68"/>
      <c r="BC365" s="68"/>
      <c r="BD365" s="68"/>
      <c r="BE365" s="68"/>
      <c r="BF365" s="68"/>
      <c r="BG365" s="68"/>
      <c r="BH365" s="68"/>
      <c r="BI365" s="68"/>
      <c r="BL365" s="7" t="str">
        <f>IF(M365="選択▼","",M365&amp;P365&amp;R365&amp;S365&amp;U365&amp;V365&amp;X365)</f>
        <v/>
      </c>
      <c r="BM365" s="35" t="str">
        <f>MID(P365,COLUMN()-64,1)</f>
        <v/>
      </c>
      <c r="BN365" s="35" t="str">
        <f>MID(P365,COLUMN()-64,1)</f>
        <v/>
      </c>
      <c r="BO365" s="35" t="str">
        <f>MID(S365,COLUMN()-66,1)</f>
        <v/>
      </c>
      <c r="BP365" s="35" t="str">
        <f>MID(S365,COLUMN()-66,1)</f>
        <v/>
      </c>
      <c r="BQ365" s="35" t="str">
        <f>MID(V365,COLUMN()-68,1)</f>
        <v/>
      </c>
      <c r="BR365" s="35" t="str">
        <f>MID(V365,COLUMN()-68,1)</f>
        <v/>
      </c>
      <c r="BS365" s="42" t="str">
        <f>IF(★法人その他入力!M365="平成","H",IF(★法人その他入力!M365="昭和","S",IF(★法人その他入力!M365="大正","T",IF(★法人その他入力!M365="明治","M",""))))</f>
        <v/>
      </c>
      <c r="CF365" s="1" t="s">
        <v>2773</v>
      </c>
      <c r="CG365" s="1" t="s">
        <v>2775</v>
      </c>
    </row>
    <row r="366" spans="1:85" ht="15" customHeight="1">
      <c r="A366" s="59"/>
      <c r="B366" s="168"/>
      <c r="C366" s="1522"/>
      <c r="D366" s="1476"/>
      <c r="E366" s="1476"/>
      <c r="F366" s="1477"/>
      <c r="G366" s="819" t="s">
        <v>446</v>
      </c>
      <c r="H366" s="819"/>
      <c r="I366" s="819"/>
      <c r="J366" s="819"/>
      <c r="K366" s="819"/>
      <c r="L366" s="820"/>
      <c r="M366" s="855" t="s">
        <v>898</v>
      </c>
      <c r="N366" s="856"/>
      <c r="O366" s="856"/>
      <c r="P366" s="882"/>
      <c r="Q366" s="1323"/>
      <c r="R366" s="1323"/>
      <c r="S366" s="1323"/>
      <c r="T366" s="1323"/>
      <c r="U366" s="1323"/>
      <c r="V366" s="1323"/>
      <c r="W366" s="1323"/>
      <c r="X366" s="1323"/>
      <c r="Y366" s="1323"/>
      <c r="Z366" s="1323"/>
      <c r="AA366" s="1323"/>
      <c r="AB366" s="1323"/>
      <c r="AC366" s="1323"/>
      <c r="AD366" s="1323"/>
      <c r="AE366" s="1323"/>
      <c r="AF366" s="1323"/>
      <c r="AG366" s="1323"/>
      <c r="AH366" s="1323"/>
      <c r="AI366" s="1323"/>
      <c r="AJ366" s="1323"/>
      <c r="AK366" s="1323"/>
      <c r="AL366" s="1323"/>
      <c r="AM366" s="1323"/>
      <c r="AN366" s="61"/>
      <c r="AO366" s="189"/>
      <c r="AP366" s="61"/>
      <c r="CF366" s="1" t="s">
        <v>2774</v>
      </c>
      <c r="CG366" s="1" t="s">
        <v>2776</v>
      </c>
    </row>
    <row r="367" spans="1:85" ht="15" customHeight="1">
      <c r="A367" s="59"/>
      <c r="B367" s="168"/>
      <c r="C367" s="1522"/>
      <c r="D367" s="1476"/>
      <c r="E367" s="1476"/>
      <c r="F367" s="1477"/>
      <c r="G367" s="819" t="s">
        <v>450</v>
      </c>
      <c r="H367" s="819"/>
      <c r="I367" s="819"/>
      <c r="J367" s="819"/>
      <c r="K367" s="819"/>
      <c r="L367" s="820"/>
      <c r="M367" s="1003"/>
      <c r="N367" s="1004"/>
      <c r="O367" s="1004"/>
      <c r="P367" s="1004"/>
      <c r="Q367" s="1197"/>
      <c r="R367" s="1198"/>
      <c r="S367" s="1198"/>
      <c r="T367" s="1198"/>
      <c r="U367" s="1198"/>
      <c r="V367" s="1198"/>
      <c r="W367" s="1198"/>
      <c r="X367" s="1198"/>
      <c r="Y367" s="1198"/>
      <c r="Z367" s="1198"/>
      <c r="AA367" s="1198"/>
      <c r="AB367" s="1198"/>
      <c r="AC367" s="1198"/>
      <c r="AD367" s="1198"/>
      <c r="AE367" s="1198"/>
      <c r="AF367" s="1198"/>
      <c r="AG367" s="1198"/>
      <c r="AH367" s="1198"/>
      <c r="AI367" s="1198"/>
      <c r="AJ367" s="1198"/>
      <c r="AK367" s="1198"/>
      <c r="AL367" s="1198"/>
      <c r="AM367" s="1229"/>
      <c r="AN367" s="61"/>
      <c r="AO367" s="189"/>
      <c r="AP367" s="61"/>
      <c r="CF367" s="1" t="s">
        <v>2775</v>
      </c>
      <c r="CG367" s="1" t="s">
        <v>2777</v>
      </c>
    </row>
    <row r="368" spans="1:85" ht="15" customHeight="1">
      <c r="A368" s="59"/>
      <c r="B368" s="168"/>
      <c r="C368" s="1522"/>
      <c r="D368" s="1476"/>
      <c r="E368" s="1476"/>
      <c r="F368" s="1477"/>
      <c r="G368" s="819" t="s">
        <v>451</v>
      </c>
      <c r="H368" s="819"/>
      <c r="I368" s="819"/>
      <c r="J368" s="819"/>
      <c r="K368" s="819"/>
      <c r="L368" s="820"/>
      <c r="M368" s="855" t="s">
        <v>898</v>
      </c>
      <c r="N368" s="856"/>
      <c r="O368" s="856"/>
      <c r="P368" s="882"/>
      <c r="Q368" s="1197"/>
      <c r="R368" s="1198"/>
      <c r="S368" s="1198"/>
      <c r="T368" s="1198"/>
      <c r="U368" s="1198"/>
      <c r="V368" s="1198"/>
      <c r="W368" s="1198"/>
      <c r="X368" s="1198"/>
      <c r="Y368" s="1198"/>
      <c r="Z368" s="1198"/>
      <c r="AA368" s="1198"/>
      <c r="AB368" s="1198"/>
      <c r="AC368" s="1198"/>
      <c r="AD368" s="1198"/>
      <c r="AE368" s="1198"/>
      <c r="AF368" s="1198"/>
      <c r="AG368" s="1198"/>
      <c r="AH368" s="1198"/>
      <c r="AI368" s="1198"/>
      <c r="AJ368" s="1198"/>
      <c r="AK368" s="1198"/>
      <c r="AL368" s="1198"/>
      <c r="AM368" s="1229"/>
      <c r="AN368" s="61"/>
      <c r="AO368" s="189"/>
      <c r="AP368" s="61"/>
      <c r="CF368" s="1" t="s">
        <v>2776</v>
      </c>
      <c r="CG368" s="1" t="s">
        <v>2778</v>
      </c>
    </row>
    <row r="369" spans="1:85" ht="15" customHeight="1">
      <c r="A369" s="59"/>
      <c r="B369" s="168"/>
      <c r="C369" s="1522"/>
      <c r="D369" s="1476"/>
      <c r="E369" s="1476"/>
      <c r="F369" s="1477"/>
      <c r="G369" s="604" t="s">
        <v>942</v>
      </c>
      <c r="H369" s="604"/>
      <c r="I369" s="604"/>
      <c r="J369" s="604"/>
      <c r="K369" s="604"/>
      <c r="L369" s="605"/>
      <c r="M369" s="805"/>
      <c r="N369" s="806"/>
      <c r="O369" s="806"/>
      <c r="P369" s="806"/>
      <c r="Q369" s="806"/>
      <c r="R369" s="806"/>
      <c r="S369" s="806"/>
      <c r="T369" s="806"/>
      <c r="U369" s="806"/>
      <c r="V369" s="806"/>
      <c r="W369" s="807"/>
      <c r="X369" s="1000" t="s">
        <v>466</v>
      </c>
      <c r="Y369" s="941"/>
      <c r="Z369" s="941"/>
      <c r="AA369" s="941"/>
      <c r="AB369" s="941"/>
      <c r="AC369" s="941"/>
      <c r="AD369" s="941"/>
      <c r="AE369" s="941"/>
      <c r="AF369" s="941"/>
      <c r="AG369" s="941"/>
      <c r="AH369" s="941"/>
      <c r="AI369" s="941"/>
      <c r="AJ369" s="941"/>
      <c r="AK369" s="941"/>
      <c r="AL369" s="941"/>
      <c r="AM369" s="942"/>
      <c r="AN369" s="61"/>
      <c r="AO369" s="189"/>
      <c r="AP369" s="61"/>
      <c r="BL369" s="7" t="str">
        <f>LEFT(M369,1)</f>
        <v/>
      </c>
      <c r="BM369" s="35" t="str">
        <f t="shared" ref="BM369" si="108">MID($BL369,COLUMN()-64,1)</f>
        <v/>
      </c>
      <c r="CF369" s="1" t="s">
        <v>2777</v>
      </c>
      <c r="CG369" s="1" t="s">
        <v>2779</v>
      </c>
    </row>
    <row r="370" spans="1:85" ht="15" customHeight="1" thickBot="1">
      <c r="A370" s="59"/>
      <c r="B370" s="168"/>
      <c r="C370" s="1522"/>
      <c r="D370" s="1478"/>
      <c r="E370" s="1478"/>
      <c r="F370" s="1479"/>
      <c r="G370" s="1375"/>
      <c r="H370" s="1375"/>
      <c r="I370" s="1375"/>
      <c r="J370" s="1375"/>
      <c r="K370" s="1375"/>
      <c r="L370" s="1376"/>
      <c r="M370" s="1342"/>
      <c r="N370" s="1343"/>
      <c r="O370" s="1343"/>
      <c r="P370" s="1368"/>
      <c r="Q370" s="183" t="s">
        <v>7</v>
      </c>
      <c r="R370" s="1369"/>
      <c r="S370" s="1369"/>
      <c r="T370" s="1369"/>
      <c r="U370" s="1369"/>
      <c r="V370" s="1370" t="s">
        <v>6</v>
      </c>
      <c r="W370" s="1371"/>
      <c r="X370" s="1372" t="s">
        <v>540</v>
      </c>
      <c r="Y370" s="1373"/>
      <c r="Z370" s="1373"/>
      <c r="AA370" s="1373"/>
      <c r="AB370" s="1373"/>
      <c r="AC370" s="1373"/>
      <c r="AD370" s="1373"/>
      <c r="AE370" s="1373"/>
      <c r="AF370" s="1373"/>
      <c r="AG370" s="1373"/>
      <c r="AH370" s="1373"/>
      <c r="AI370" s="1373"/>
      <c r="AJ370" s="1373"/>
      <c r="AK370" s="1373"/>
      <c r="AL370" s="1373"/>
      <c r="AM370" s="1374"/>
      <c r="AN370" s="61"/>
      <c r="AO370" s="189"/>
      <c r="AP370" s="61"/>
      <c r="BL370" s="19" t="str">
        <f>M370&amp;R370</f>
        <v/>
      </c>
      <c r="CF370" s="1" t="s">
        <v>2778</v>
      </c>
      <c r="CG370" s="1" t="s">
        <v>2780</v>
      </c>
    </row>
    <row r="371" spans="1:85" ht="15" customHeight="1" thickTop="1">
      <c r="A371" s="59"/>
      <c r="B371" s="168"/>
      <c r="C371" s="1522"/>
      <c r="D371" s="1482" t="s">
        <v>531</v>
      </c>
      <c r="E371" s="1482"/>
      <c r="F371" s="1483"/>
      <c r="G371" s="649" t="s">
        <v>383</v>
      </c>
      <c r="H371" s="649"/>
      <c r="I371" s="649"/>
      <c r="J371" s="649"/>
      <c r="K371" s="649"/>
      <c r="L371" s="835"/>
      <c r="M371" s="1377"/>
      <c r="N371" s="1378"/>
      <c r="O371" s="1378"/>
      <c r="P371" s="1378"/>
      <c r="Q371" s="1378"/>
      <c r="R371" s="1378"/>
      <c r="S371" s="1378"/>
      <c r="T371" s="1379"/>
      <c r="U371" s="1280" t="s">
        <v>610</v>
      </c>
      <c r="V371" s="1280"/>
      <c r="W371" s="1280"/>
      <c r="X371" s="1280"/>
      <c r="Y371" s="1280"/>
      <c r="Z371" s="1280"/>
      <c r="AA371" s="1280"/>
      <c r="AB371" s="1280"/>
      <c r="AC371" s="1280"/>
      <c r="AD371" s="1280"/>
      <c r="AE371" s="1280"/>
      <c r="AF371" s="1280"/>
      <c r="AG371" s="1280"/>
      <c r="AH371" s="1280"/>
      <c r="AI371" s="1280"/>
      <c r="AJ371" s="1280"/>
      <c r="AK371" s="1280"/>
      <c r="AL371" s="1280"/>
      <c r="AM371" s="1281"/>
      <c r="AN371" s="61"/>
      <c r="AO371" s="189"/>
      <c r="AP371" s="61"/>
      <c r="CF371" s="1" t="s">
        <v>2779</v>
      </c>
      <c r="CG371" s="1" t="s">
        <v>2781</v>
      </c>
    </row>
    <row r="372" spans="1:85" ht="15" hidden="1" customHeight="1">
      <c r="A372" s="73"/>
      <c r="B372" s="168"/>
      <c r="C372" s="1522"/>
      <c r="D372" s="1482"/>
      <c r="E372" s="1482"/>
      <c r="F372" s="1483"/>
      <c r="G372" s="933"/>
      <c r="H372" s="933"/>
      <c r="I372" s="933"/>
      <c r="J372" s="933"/>
      <c r="K372" s="933"/>
      <c r="L372" s="934"/>
      <c r="M372" s="961" t="s">
        <v>140</v>
      </c>
      <c r="N372" s="962"/>
      <c r="O372" s="963"/>
      <c r="P372" s="21" t="str">
        <f>MID($M$371,COLUMN()-15,1)</f>
        <v/>
      </c>
      <c r="Q372" s="21" t="str">
        <f t="shared" ref="Q372:Y372" si="109">MID($M$371,COLUMN()-15,1)</f>
        <v/>
      </c>
      <c r="R372" s="21" t="str">
        <f t="shared" si="109"/>
        <v/>
      </c>
      <c r="S372" s="21" t="str">
        <f t="shared" si="109"/>
        <v/>
      </c>
      <c r="T372" s="21" t="str">
        <f t="shared" si="109"/>
        <v/>
      </c>
      <c r="U372" s="21" t="str">
        <f t="shared" si="109"/>
        <v/>
      </c>
      <c r="V372" s="21" t="str">
        <f t="shared" si="109"/>
        <v/>
      </c>
      <c r="W372" s="21" t="str">
        <f t="shared" si="109"/>
        <v/>
      </c>
      <c r="X372" s="21" t="str">
        <f t="shared" si="109"/>
        <v/>
      </c>
      <c r="Y372" s="21" t="str">
        <f t="shared" si="109"/>
        <v/>
      </c>
      <c r="Z372" s="816"/>
      <c r="AA372" s="817"/>
      <c r="AB372" s="817"/>
      <c r="AC372" s="817"/>
      <c r="AD372" s="817"/>
      <c r="AE372" s="817"/>
      <c r="AF372" s="817"/>
      <c r="AG372" s="817"/>
      <c r="AH372" s="817"/>
      <c r="AI372" s="817"/>
      <c r="AJ372" s="817"/>
      <c r="AK372" s="817"/>
      <c r="AL372" s="817"/>
      <c r="AM372" s="818"/>
      <c r="AN372" s="61"/>
      <c r="AO372" s="189"/>
      <c r="AP372" s="61"/>
      <c r="CF372" s="1" t="s">
        <v>2780</v>
      </c>
      <c r="CG372" s="1" t="s">
        <v>2782</v>
      </c>
    </row>
    <row r="373" spans="1:85" ht="15" customHeight="1">
      <c r="A373" s="59"/>
      <c r="B373" s="168"/>
      <c r="C373" s="1522"/>
      <c r="D373" s="1482"/>
      <c r="E373" s="1482"/>
      <c r="F373" s="1483"/>
      <c r="G373" s="819" t="s">
        <v>66</v>
      </c>
      <c r="H373" s="819"/>
      <c r="I373" s="819"/>
      <c r="J373" s="819"/>
      <c r="K373" s="819"/>
      <c r="L373" s="820"/>
      <c r="M373" s="855" t="s">
        <v>774</v>
      </c>
      <c r="N373" s="856"/>
      <c r="O373" s="856"/>
      <c r="P373" s="874"/>
      <c r="Q373" s="875"/>
      <c r="R373" s="108" t="s">
        <v>146</v>
      </c>
      <c r="S373" s="874"/>
      <c r="T373" s="875"/>
      <c r="U373" s="107" t="s">
        <v>147</v>
      </c>
      <c r="V373" s="874"/>
      <c r="W373" s="875"/>
      <c r="X373" s="107" t="s">
        <v>148</v>
      </c>
      <c r="Y373" s="817"/>
      <c r="Z373" s="817"/>
      <c r="AA373" s="817"/>
      <c r="AB373" s="817"/>
      <c r="AC373" s="817"/>
      <c r="AD373" s="817"/>
      <c r="AE373" s="817"/>
      <c r="AF373" s="817"/>
      <c r="AG373" s="817"/>
      <c r="AH373" s="817"/>
      <c r="AI373" s="817"/>
      <c r="AJ373" s="817"/>
      <c r="AK373" s="817"/>
      <c r="AL373" s="817"/>
      <c r="AM373" s="818"/>
      <c r="AN373" s="61"/>
      <c r="AO373" s="189"/>
      <c r="AP373" s="61"/>
      <c r="AR373" s="68"/>
      <c r="AS373" s="68"/>
      <c r="AT373" s="68"/>
      <c r="AU373" s="68"/>
      <c r="AV373" s="68"/>
      <c r="AW373" s="68"/>
      <c r="AX373" s="68"/>
      <c r="AY373" s="68"/>
      <c r="AZ373" s="68"/>
      <c r="BA373" s="68"/>
      <c r="BB373" s="68"/>
      <c r="BC373" s="68"/>
      <c r="BD373" s="68"/>
      <c r="BE373" s="68"/>
      <c r="BF373" s="68"/>
      <c r="BG373" s="68"/>
      <c r="BH373" s="68"/>
      <c r="BI373" s="68"/>
      <c r="BL373" s="7" t="str">
        <f>IF(M373="選択▼","",M373&amp;P373&amp;R373&amp;S373&amp;U373&amp;V373&amp;X373)</f>
        <v/>
      </c>
      <c r="BM373" s="35" t="str">
        <f>MID(P373,COLUMN()-64,1)</f>
        <v/>
      </c>
      <c r="BN373" s="35" t="str">
        <f>MID(P373,COLUMN()-64,1)</f>
        <v/>
      </c>
      <c r="BO373" s="35" t="str">
        <f>MID(S373,COLUMN()-66,1)</f>
        <v/>
      </c>
      <c r="BP373" s="35" t="str">
        <f>MID(S373,COLUMN()-66,1)</f>
        <v/>
      </c>
      <c r="BQ373" s="35" t="str">
        <f>MID(V373,COLUMN()-68,1)</f>
        <v/>
      </c>
      <c r="BR373" s="35" t="str">
        <f>MID(V373,COLUMN()-68,1)</f>
        <v/>
      </c>
      <c r="BS373" s="42" t="str">
        <f>IF(★法人その他入力!M373="平成","H",IF(★法人その他入力!M373="昭和","S",IF(★法人その他入力!M373="大正","T",IF(★法人その他入力!M373="明治","M",""))))</f>
        <v/>
      </c>
      <c r="CF373" s="1" t="s">
        <v>2781</v>
      </c>
      <c r="CG373" s="1" t="s">
        <v>2783</v>
      </c>
    </row>
    <row r="374" spans="1:85" ht="15" customHeight="1">
      <c r="A374" s="59"/>
      <c r="B374" s="168"/>
      <c r="C374" s="1522"/>
      <c r="D374" s="1482"/>
      <c r="E374" s="1482"/>
      <c r="F374" s="1483"/>
      <c r="G374" s="819" t="s">
        <v>446</v>
      </c>
      <c r="H374" s="819"/>
      <c r="I374" s="819"/>
      <c r="J374" s="819"/>
      <c r="K374" s="819"/>
      <c r="L374" s="820"/>
      <c r="M374" s="855" t="s">
        <v>898</v>
      </c>
      <c r="N374" s="856"/>
      <c r="O374" s="856"/>
      <c r="P374" s="882"/>
      <c r="Q374" s="1323"/>
      <c r="R374" s="1323"/>
      <c r="S374" s="1323"/>
      <c r="T374" s="1323"/>
      <c r="U374" s="1323"/>
      <c r="V374" s="1323"/>
      <c r="W374" s="1323"/>
      <c r="X374" s="1323"/>
      <c r="Y374" s="1323"/>
      <c r="Z374" s="1323"/>
      <c r="AA374" s="1323"/>
      <c r="AB374" s="1323"/>
      <c r="AC374" s="1323"/>
      <c r="AD374" s="1323"/>
      <c r="AE374" s="1323"/>
      <c r="AF374" s="1323"/>
      <c r="AG374" s="1323"/>
      <c r="AH374" s="1323"/>
      <c r="AI374" s="1323"/>
      <c r="AJ374" s="1323"/>
      <c r="AK374" s="1323"/>
      <c r="AL374" s="1323"/>
      <c r="AM374" s="1323"/>
      <c r="AN374" s="61"/>
      <c r="AO374" s="189"/>
      <c r="AP374" s="61"/>
      <c r="CF374" s="1" t="s">
        <v>2782</v>
      </c>
      <c r="CG374" s="1" t="s">
        <v>2784</v>
      </c>
    </row>
    <row r="375" spans="1:85" ht="15" customHeight="1">
      <c r="A375" s="59"/>
      <c r="B375" s="168"/>
      <c r="C375" s="1522"/>
      <c r="D375" s="1482"/>
      <c r="E375" s="1482"/>
      <c r="F375" s="1483"/>
      <c r="G375" s="819" t="s">
        <v>450</v>
      </c>
      <c r="H375" s="819"/>
      <c r="I375" s="819"/>
      <c r="J375" s="819"/>
      <c r="K375" s="819"/>
      <c r="L375" s="820"/>
      <c r="M375" s="1003"/>
      <c r="N375" s="1004"/>
      <c r="O375" s="1004"/>
      <c r="P375" s="1004"/>
      <c r="Q375" s="1197"/>
      <c r="R375" s="1198"/>
      <c r="S375" s="1198"/>
      <c r="T375" s="1198"/>
      <c r="U375" s="1198"/>
      <c r="V375" s="1198"/>
      <c r="W375" s="1198"/>
      <c r="X375" s="1198"/>
      <c r="Y375" s="1198"/>
      <c r="Z375" s="1198"/>
      <c r="AA375" s="1198"/>
      <c r="AB375" s="1198"/>
      <c r="AC375" s="1198"/>
      <c r="AD375" s="1198"/>
      <c r="AE375" s="1198"/>
      <c r="AF375" s="1198"/>
      <c r="AG375" s="1198"/>
      <c r="AH375" s="1198"/>
      <c r="AI375" s="1198"/>
      <c r="AJ375" s="1198"/>
      <c r="AK375" s="1198"/>
      <c r="AL375" s="1198"/>
      <c r="AM375" s="1229"/>
      <c r="AN375" s="61"/>
      <c r="AO375" s="189"/>
      <c r="AP375" s="61"/>
      <c r="CF375" s="1" t="s">
        <v>2783</v>
      </c>
      <c r="CG375" s="1" t="s">
        <v>2785</v>
      </c>
    </row>
    <row r="376" spans="1:85" ht="15" customHeight="1">
      <c r="A376" s="59"/>
      <c r="B376" s="168"/>
      <c r="C376" s="1522"/>
      <c r="D376" s="1482"/>
      <c r="E376" s="1482"/>
      <c r="F376" s="1483"/>
      <c r="G376" s="819" t="s">
        <v>451</v>
      </c>
      <c r="H376" s="819"/>
      <c r="I376" s="819"/>
      <c r="J376" s="819"/>
      <c r="K376" s="819"/>
      <c r="L376" s="820"/>
      <c r="M376" s="855" t="s">
        <v>898</v>
      </c>
      <c r="N376" s="856"/>
      <c r="O376" s="856"/>
      <c r="P376" s="882"/>
      <c r="Q376" s="1197"/>
      <c r="R376" s="1198"/>
      <c r="S376" s="1198"/>
      <c r="T376" s="1198"/>
      <c r="U376" s="1198"/>
      <c r="V376" s="1198"/>
      <c r="W376" s="1198"/>
      <c r="X376" s="1198"/>
      <c r="Y376" s="1198"/>
      <c r="Z376" s="1198"/>
      <c r="AA376" s="1198"/>
      <c r="AB376" s="1198"/>
      <c r="AC376" s="1198"/>
      <c r="AD376" s="1198"/>
      <c r="AE376" s="1198"/>
      <c r="AF376" s="1198"/>
      <c r="AG376" s="1198"/>
      <c r="AH376" s="1198"/>
      <c r="AI376" s="1198"/>
      <c r="AJ376" s="1198"/>
      <c r="AK376" s="1198"/>
      <c r="AL376" s="1198"/>
      <c r="AM376" s="1229"/>
      <c r="AN376" s="61"/>
      <c r="AO376" s="189"/>
      <c r="AP376" s="61"/>
      <c r="CF376" s="1" t="s">
        <v>2784</v>
      </c>
      <c r="CG376" s="1" t="s">
        <v>2786</v>
      </c>
    </row>
    <row r="377" spans="1:85" ht="15" customHeight="1">
      <c r="A377" s="59"/>
      <c r="B377" s="168"/>
      <c r="C377" s="1522"/>
      <c r="D377" s="1482"/>
      <c r="E377" s="1482"/>
      <c r="F377" s="1483"/>
      <c r="G377" s="604" t="s">
        <v>942</v>
      </c>
      <c r="H377" s="604"/>
      <c r="I377" s="604"/>
      <c r="J377" s="604"/>
      <c r="K377" s="604"/>
      <c r="L377" s="605"/>
      <c r="M377" s="805"/>
      <c r="N377" s="806"/>
      <c r="O377" s="806"/>
      <c r="P377" s="806"/>
      <c r="Q377" s="806"/>
      <c r="R377" s="806"/>
      <c r="S377" s="806"/>
      <c r="T377" s="806"/>
      <c r="U377" s="806"/>
      <c r="V377" s="806"/>
      <c r="W377" s="807"/>
      <c r="X377" s="1000" t="s">
        <v>466</v>
      </c>
      <c r="Y377" s="941"/>
      <c r="Z377" s="941"/>
      <c r="AA377" s="941"/>
      <c r="AB377" s="941"/>
      <c r="AC377" s="941"/>
      <c r="AD377" s="941"/>
      <c r="AE377" s="941"/>
      <c r="AF377" s="941"/>
      <c r="AG377" s="941"/>
      <c r="AH377" s="941"/>
      <c r="AI377" s="941"/>
      <c r="AJ377" s="941"/>
      <c r="AK377" s="941"/>
      <c r="AL377" s="941"/>
      <c r="AM377" s="942"/>
      <c r="AN377" s="61"/>
      <c r="AO377" s="189"/>
      <c r="AP377" s="61"/>
      <c r="BL377" s="7" t="str">
        <f>LEFT(M377,1)</f>
        <v/>
      </c>
      <c r="BM377" s="35" t="str">
        <f t="shared" ref="BM377" si="110">MID($BL377,COLUMN()-64,1)</f>
        <v/>
      </c>
      <c r="CF377" s="1" t="s">
        <v>2785</v>
      </c>
      <c r="CG377" s="1" t="s">
        <v>2787</v>
      </c>
    </row>
    <row r="378" spans="1:85" ht="15" customHeight="1" thickBot="1">
      <c r="A378" s="59"/>
      <c r="B378" s="168"/>
      <c r="C378" s="1522"/>
      <c r="D378" s="1484"/>
      <c r="E378" s="1484"/>
      <c r="F378" s="1485"/>
      <c r="G378" s="1375"/>
      <c r="H378" s="1375"/>
      <c r="I378" s="1375"/>
      <c r="J378" s="1375"/>
      <c r="K378" s="1375"/>
      <c r="L378" s="1376"/>
      <c r="M378" s="1342"/>
      <c r="N378" s="1343"/>
      <c r="O378" s="1343"/>
      <c r="P378" s="1368"/>
      <c r="Q378" s="183" t="s">
        <v>7</v>
      </c>
      <c r="R378" s="1369"/>
      <c r="S378" s="1369"/>
      <c r="T378" s="1369"/>
      <c r="U378" s="1369"/>
      <c r="V378" s="1370" t="s">
        <v>6</v>
      </c>
      <c r="W378" s="1371"/>
      <c r="X378" s="1372" t="s">
        <v>540</v>
      </c>
      <c r="Y378" s="1373"/>
      <c r="Z378" s="1373"/>
      <c r="AA378" s="1373"/>
      <c r="AB378" s="1373"/>
      <c r="AC378" s="1373"/>
      <c r="AD378" s="1373"/>
      <c r="AE378" s="1373"/>
      <c r="AF378" s="1373"/>
      <c r="AG378" s="1373"/>
      <c r="AH378" s="1373"/>
      <c r="AI378" s="1373"/>
      <c r="AJ378" s="1373"/>
      <c r="AK378" s="1373"/>
      <c r="AL378" s="1373"/>
      <c r="AM378" s="1374"/>
      <c r="AN378" s="61"/>
      <c r="AO378" s="189"/>
      <c r="AP378" s="61"/>
      <c r="BL378" s="19" t="str">
        <f>M378&amp;R378</f>
        <v/>
      </c>
      <c r="CF378" s="1" t="s">
        <v>2786</v>
      </c>
      <c r="CG378" s="1" t="s">
        <v>2788</v>
      </c>
    </row>
    <row r="379" spans="1:85" ht="15" customHeight="1" thickTop="1">
      <c r="A379" s="59"/>
      <c r="B379" s="168"/>
      <c r="C379" s="1522"/>
      <c r="D379" s="1476" t="s">
        <v>532</v>
      </c>
      <c r="E379" s="1476"/>
      <c r="F379" s="1477"/>
      <c r="G379" s="649" t="s">
        <v>383</v>
      </c>
      <c r="H379" s="649"/>
      <c r="I379" s="649"/>
      <c r="J379" s="649"/>
      <c r="K379" s="649"/>
      <c r="L379" s="835"/>
      <c r="M379" s="1377"/>
      <c r="N379" s="1378"/>
      <c r="O379" s="1378"/>
      <c r="P379" s="1378"/>
      <c r="Q379" s="1378"/>
      <c r="R379" s="1378"/>
      <c r="S379" s="1378"/>
      <c r="T379" s="1379"/>
      <c r="U379" s="1280" t="s">
        <v>610</v>
      </c>
      <c r="V379" s="1280"/>
      <c r="W379" s="1280"/>
      <c r="X379" s="1280"/>
      <c r="Y379" s="1280"/>
      <c r="Z379" s="1280"/>
      <c r="AA379" s="1280"/>
      <c r="AB379" s="1280"/>
      <c r="AC379" s="1280"/>
      <c r="AD379" s="1280"/>
      <c r="AE379" s="1280"/>
      <c r="AF379" s="1280"/>
      <c r="AG379" s="1280"/>
      <c r="AH379" s="1280"/>
      <c r="AI379" s="1280"/>
      <c r="AJ379" s="1280"/>
      <c r="AK379" s="1280"/>
      <c r="AL379" s="1280"/>
      <c r="AM379" s="1281"/>
      <c r="AN379" s="61"/>
      <c r="AO379" s="189"/>
      <c r="AP379" s="61"/>
      <c r="CF379" s="1" t="s">
        <v>2787</v>
      </c>
      <c r="CG379" s="1" t="s">
        <v>2789</v>
      </c>
    </row>
    <row r="380" spans="1:85" ht="15" hidden="1" customHeight="1">
      <c r="A380" s="73"/>
      <c r="B380" s="168"/>
      <c r="C380" s="1522"/>
      <c r="D380" s="1476"/>
      <c r="E380" s="1476"/>
      <c r="F380" s="1477"/>
      <c r="G380" s="933"/>
      <c r="H380" s="933"/>
      <c r="I380" s="933"/>
      <c r="J380" s="933"/>
      <c r="K380" s="933"/>
      <c r="L380" s="934"/>
      <c r="M380" s="961" t="s">
        <v>140</v>
      </c>
      <c r="N380" s="962"/>
      <c r="O380" s="963"/>
      <c r="P380" s="21" t="str">
        <f>MID($M$379,COLUMN()-15,1)</f>
        <v/>
      </c>
      <c r="Q380" s="21" t="str">
        <f t="shared" ref="Q380:Y380" si="111">MID($M$379,COLUMN()-15,1)</f>
        <v/>
      </c>
      <c r="R380" s="21" t="str">
        <f t="shared" si="111"/>
        <v/>
      </c>
      <c r="S380" s="21" t="str">
        <f t="shared" si="111"/>
        <v/>
      </c>
      <c r="T380" s="21" t="str">
        <f t="shared" si="111"/>
        <v/>
      </c>
      <c r="U380" s="21" t="str">
        <f t="shared" si="111"/>
        <v/>
      </c>
      <c r="V380" s="21" t="str">
        <f t="shared" si="111"/>
        <v/>
      </c>
      <c r="W380" s="21" t="str">
        <f t="shared" si="111"/>
        <v/>
      </c>
      <c r="X380" s="21" t="str">
        <f t="shared" si="111"/>
        <v/>
      </c>
      <c r="Y380" s="21" t="str">
        <f t="shared" si="111"/>
        <v/>
      </c>
      <c r="Z380" s="816"/>
      <c r="AA380" s="817"/>
      <c r="AB380" s="817"/>
      <c r="AC380" s="817"/>
      <c r="AD380" s="817"/>
      <c r="AE380" s="817"/>
      <c r="AF380" s="817"/>
      <c r="AG380" s="817"/>
      <c r="AH380" s="817"/>
      <c r="AI380" s="817"/>
      <c r="AJ380" s="817"/>
      <c r="AK380" s="817"/>
      <c r="AL380" s="817"/>
      <c r="AM380" s="818"/>
      <c r="AN380" s="61"/>
      <c r="AO380" s="189"/>
      <c r="AP380" s="61"/>
      <c r="CF380" s="1" t="s">
        <v>2788</v>
      </c>
      <c r="CG380" s="1" t="s">
        <v>2790</v>
      </c>
    </row>
    <row r="381" spans="1:85" ht="15" customHeight="1">
      <c r="A381" s="59"/>
      <c r="B381" s="168"/>
      <c r="C381" s="1522"/>
      <c r="D381" s="1476"/>
      <c r="E381" s="1476"/>
      <c r="F381" s="1477"/>
      <c r="G381" s="819" t="s">
        <v>66</v>
      </c>
      <c r="H381" s="819"/>
      <c r="I381" s="819"/>
      <c r="J381" s="819"/>
      <c r="K381" s="819"/>
      <c r="L381" s="820"/>
      <c r="M381" s="855" t="s">
        <v>774</v>
      </c>
      <c r="N381" s="856"/>
      <c r="O381" s="856"/>
      <c r="P381" s="874"/>
      <c r="Q381" s="875"/>
      <c r="R381" s="108" t="s">
        <v>146</v>
      </c>
      <c r="S381" s="874"/>
      <c r="T381" s="875"/>
      <c r="U381" s="107" t="s">
        <v>147</v>
      </c>
      <c r="V381" s="874"/>
      <c r="W381" s="875"/>
      <c r="X381" s="107" t="s">
        <v>148</v>
      </c>
      <c r="Y381" s="817"/>
      <c r="Z381" s="817"/>
      <c r="AA381" s="817"/>
      <c r="AB381" s="817"/>
      <c r="AC381" s="817"/>
      <c r="AD381" s="817"/>
      <c r="AE381" s="817"/>
      <c r="AF381" s="817"/>
      <c r="AG381" s="817"/>
      <c r="AH381" s="817"/>
      <c r="AI381" s="817"/>
      <c r="AJ381" s="817"/>
      <c r="AK381" s="817"/>
      <c r="AL381" s="817"/>
      <c r="AM381" s="818"/>
      <c r="AN381" s="61"/>
      <c r="AO381" s="189"/>
      <c r="AP381" s="61"/>
      <c r="AR381" s="68"/>
      <c r="AS381" s="68"/>
      <c r="AT381" s="68"/>
      <c r="AU381" s="68"/>
      <c r="AV381" s="68"/>
      <c r="AW381" s="68"/>
      <c r="AX381" s="68"/>
      <c r="AY381" s="68"/>
      <c r="AZ381" s="68"/>
      <c r="BA381" s="68"/>
      <c r="BB381" s="68"/>
      <c r="BC381" s="68"/>
      <c r="BD381" s="68"/>
      <c r="BE381" s="68"/>
      <c r="BF381" s="68"/>
      <c r="BG381" s="68"/>
      <c r="BH381" s="68"/>
      <c r="BI381" s="68"/>
      <c r="BL381" s="7" t="str">
        <f>IF(M381="選択▼","",M381&amp;P381&amp;R381&amp;S381&amp;U381&amp;V381&amp;X381)</f>
        <v/>
      </c>
      <c r="BM381" s="35" t="str">
        <f>MID(P381,COLUMN()-64,1)</f>
        <v/>
      </c>
      <c r="BN381" s="35" t="str">
        <f>MID(P381,COLUMN()-64,1)</f>
        <v/>
      </c>
      <c r="BO381" s="35" t="str">
        <f>MID(S381,COLUMN()-66,1)</f>
        <v/>
      </c>
      <c r="BP381" s="35" t="str">
        <f>MID(S381,COLUMN()-66,1)</f>
        <v/>
      </c>
      <c r="BQ381" s="35" t="str">
        <f>MID(V381,COLUMN()-68,1)</f>
        <v/>
      </c>
      <c r="BR381" s="35" t="str">
        <f>MID(V381,COLUMN()-68,1)</f>
        <v/>
      </c>
      <c r="BS381" s="42" t="str">
        <f>IF(★法人その他入力!M381="平成","H",IF(★法人その他入力!M381="昭和","S",IF(★法人その他入力!M381="大正","T",IF(★法人その他入力!M381="明治","M",""))))</f>
        <v/>
      </c>
      <c r="CF381" s="1" t="s">
        <v>2789</v>
      </c>
      <c r="CG381" s="1" t="s">
        <v>2791</v>
      </c>
    </row>
    <row r="382" spans="1:85" ht="15" customHeight="1">
      <c r="A382" s="59"/>
      <c r="B382" s="168"/>
      <c r="C382" s="1522"/>
      <c r="D382" s="1476"/>
      <c r="E382" s="1476"/>
      <c r="F382" s="1477"/>
      <c r="G382" s="819" t="s">
        <v>446</v>
      </c>
      <c r="H382" s="819"/>
      <c r="I382" s="819"/>
      <c r="J382" s="819"/>
      <c r="K382" s="819"/>
      <c r="L382" s="820"/>
      <c r="M382" s="855" t="s">
        <v>898</v>
      </c>
      <c r="N382" s="856"/>
      <c r="O382" s="856"/>
      <c r="P382" s="882"/>
      <c r="Q382" s="816"/>
      <c r="R382" s="817"/>
      <c r="S382" s="817"/>
      <c r="T382" s="817"/>
      <c r="U382" s="817"/>
      <c r="V382" s="817"/>
      <c r="W382" s="817"/>
      <c r="X382" s="817"/>
      <c r="Y382" s="817"/>
      <c r="Z382" s="817"/>
      <c r="AA382" s="817"/>
      <c r="AB382" s="817"/>
      <c r="AC382" s="817"/>
      <c r="AD382" s="817"/>
      <c r="AE382" s="817"/>
      <c r="AF382" s="817"/>
      <c r="AG382" s="817"/>
      <c r="AH382" s="817"/>
      <c r="AI382" s="817"/>
      <c r="AJ382" s="817"/>
      <c r="AK382" s="817"/>
      <c r="AL382" s="817"/>
      <c r="AM382" s="818"/>
      <c r="AN382" s="61"/>
      <c r="AO382" s="189"/>
      <c r="AP382" s="61"/>
      <c r="CF382" s="1" t="s">
        <v>2790</v>
      </c>
      <c r="CG382" s="1" t="s">
        <v>2792</v>
      </c>
    </row>
    <row r="383" spans="1:85" ht="15" customHeight="1">
      <c r="A383" s="59"/>
      <c r="B383" s="168"/>
      <c r="C383" s="1522"/>
      <c r="D383" s="1476"/>
      <c r="E383" s="1476"/>
      <c r="F383" s="1477"/>
      <c r="G383" s="819" t="s">
        <v>450</v>
      </c>
      <c r="H383" s="819"/>
      <c r="I383" s="819"/>
      <c r="J383" s="819"/>
      <c r="K383" s="819"/>
      <c r="L383" s="820"/>
      <c r="M383" s="1003"/>
      <c r="N383" s="1004"/>
      <c r="O383" s="1004"/>
      <c r="P383" s="1004"/>
      <c r="Q383" s="1197"/>
      <c r="R383" s="1198"/>
      <c r="S383" s="1198"/>
      <c r="T383" s="1198"/>
      <c r="U383" s="1198"/>
      <c r="V383" s="1198"/>
      <c r="W383" s="1198"/>
      <c r="X383" s="1198"/>
      <c r="Y383" s="1198"/>
      <c r="Z383" s="1198"/>
      <c r="AA383" s="1198"/>
      <c r="AB383" s="1198"/>
      <c r="AC383" s="1198"/>
      <c r="AD383" s="1198"/>
      <c r="AE383" s="1198"/>
      <c r="AF383" s="1198"/>
      <c r="AG383" s="1198"/>
      <c r="AH383" s="1198"/>
      <c r="AI383" s="1198"/>
      <c r="AJ383" s="1198"/>
      <c r="AK383" s="1198"/>
      <c r="AL383" s="1198"/>
      <c r="AM383" s="1229"/>
      <c r="AN383" s="61"/>
      <c r="AO383" s="189"/>
      <c r="AP383" s="61"/>
      <c r="CF383" s="1" t="s">
        <v>2791</v>
      </c>
      <c r="CG383" s="1" t="s">
        <v>602</v>
      </c>
    </row>
    <row r="384" spans="1:85" ht="15" customHeight="1">
      <c r="A384" s="59"/>
      <c r="B384" s="168"/>
      <c r="C384" s="1522"/>
      <c r="D384" s="1476"/>
      <c r="E384" s="1476"/>
      <c r="F384" s="1477"/>
      <c r="G384" s="819" t="s">
        <v>451</v>
      </c>
      <c r="H384" s="819"/>
      <c r="I384" s="819"/>
      <c r="J384" s="819"/>
      <c r="K384" s="819"/>
      <c r="L384" s="820"/>
      <c r="M384" s="855" t="s">
        <v>898</v>
      </c>
      <c r="N384" s="856"/>
      <c r="O384" s="856"/>
      <c r="P384" s="882"/>
      <c r="Q384" s="1197"/>
      <c r="R384" s="1198"/>
      <c r="S384" s="1198"/>
      <c r="T384" s="1198"/>
      <c r="U384" s="1198"/>
      <c r="V384" s="1198"/>
      <c r="W384" s="1198"/>
      <c r="X384" s="1198"/>
      <c r="Y384" s="1198"/>
      <c r="Z384" s="1198"/>
      <c r="AA384" s="1198"/>
      <c r="AB384" s="1198"/>
      <c r="AC384" s="1198"/>
      <c r="AD384" s="1198"/>
      <c r="AE384" s="1198"/>
      <c r="AF384" s="1198"/>
      <c r="AG384" s="1198"/>
      <c r="AH384" s="1198"/>
      <c r="AI384" s="1198"/>
      <c r="AJ384" s="1198"/>
      <c r="AK384" s="1198"/>
      <c r="AL384" s="1198"/>
      <c r="AM384" s="1229"/>
      <c r="AN384" s="61"/>
      <c r="AO384" s="189"/>
      <c r="AP384" s="61"/>
      <c r="CF384" s="1" t="s">
        <v>2792</v>
      </c>
      <c r="CG384" s="1" t="s">
        <v>650</v>
      </c>
    </row>
    <row r="385" spans="1:85" ht="15" customHeight="1">
      <c r="A385" s="59"/>
      <c r="B385" s="168"/>
      <c r="C385" s="1522"/>
      <c r="D385" s="1476"/>
      <c r="E385" s="1476"/>
      <c r="F385" s="1477"/>
      <c r="G385" s="604" t="s">
        <v>942</v>
      </c>
      <c r="H385" s="604"/>
      <c r="I385" s="604"/>
      <c r="J385" s="604"/>
      <c r="K385" s="604"/>
      <c r="L385" s="605"/>
      <c r="M385" s="805"/>
      <c r="N385" s="806"/>
      <c r="O385" s="806"/>
      <c r="P385" s="806"/>
      <c r="Q385" s="806"/>
      <c r="R385" s="806"/>
      <c r="S385" s="806"/>
      <c r="T385" s="806"/>
      <c r="U385" s="806"/>
      <c r="V385" s="806"/>
      <c r="W385" s="807"/>
      <c r="X385" s="1000" t="s">
        <v>466</v>
      </c>
      <c r="Y385" s="941"/>
      <c r="Z385" s="941"/>
      <c r="AA385" s="941"/>
      <c r="AB385" s="941"/>
      <c r="AC385" s="941"/>
      <c r="AD385" s="941"/>
      <c r="AE385" s="941"/>
      <c r="AF385" s="941"/>
      <c r="AG385" s="941"/>
      <c r="AH385" s="941"/>
      <c r="AI385" s="941"/>
      <c r="AJ385" s="941"/>
      <c r="AK385" s="941"/>
      <c r="AL385" s="941"/>
      <c r="AM385" s="942"/>
      <c r="AN385" s="61"/>
      <c r="AO385" s="189"/>
      <c r="AP385" s="61"/>
      <c r="BL385" s="7" t="str">
        <f>LEFT(M385,1)</f>
        <v/>
      </c>
      <c r="BM385" s="35" t="str">
        <f t="shared" ref="BM385" si="112">MID($BL385,COLUMN()-64,1)</f>
        <v/>
      </c>
      <c r="CF385" s="1" t="s">
        <v>602</v>
      </c>
      <c r="CG385" s="1" t="s">
        <v>2793</v>
      </c>
    </row>
    <row r="386" spans="1:85" ht="15" customHeight="1" thickBot="1">
      <c r="A386" s="59"/>
      <c r="B386" s="168"/>
      <c r="C386" s="1522"/>
      <c r="D386" s="1478"/>
      <c r="E386" s="1478"/>
      <c r="F386" s="1479"/>
      <c r="G386" s="1375"/>
      <c r="H386" s="1375"/>
      <c r="I386" s="1375"/>
      <c r="J386" s="1375"/>
      <c r="K386" s="1375"/>
      <c r="L386" s="1376"/>
      <c r="M386" s="1342"/>
      <c r="N386" s="1343"/>
      <c r="O386" s="1343"/>
      <c r="P386" s="1368"/>
      <c r="Q386" s="183" t="s">
        <v>7</v>
      </c>
      <c r="R386" s="1369"/>
      <c r="S386" s="1369"/>
      <c r="T386" s="1369"/>
      <c r="U386" s="1369"/>
      <c r="V386" s="1370" t="s">
        <v>6</v>
      </c>
      <c r="W386" s="1371"/>
      <c r="X386" s="1372" t="s">
        <v>540</v>
      </c>
      <c r="Y386" s="1373"/>
      <c r="Z386" s="1373"/>
      <c r="AA386" s="1373"/>
      <c r="AB386" s="1373"/>
      <c r="AC386" s="1373"/>
      <c r="AD386" s="1373"/>
      <c r="AE386" s="1373"/>
      <c r="AF386" s="1373"/>
      <c r="AG386" s="1373"/>
      <c r="AH386" s="1373"/>
      <c r="AI386" s="1373"/>
      <c r="AJ386" s="1373"/>
      <c r="AK386" s="1373"/>
      <c r="AL386" s="1373"/>
      <c r="AM386" s="1374"/>
      <c r="AN386" s="61"/>
      <c r="AO386" s="189"/>
      <c r="AP386" s="61"/>
      <c r="BL386" s="19" t="str">
        <f>M386&amp;R386</f>
        <v/>
      </c>
      <c r="BZ386" s="8"/>
      <c r="CF386" s="1" t="s">
        <v>650</v>
      </c>
      <c r="CG386" s="1" t="s">
        <v>2794</v>
      </c>
    </row>
    <row r="387" spans="1:85" ht="15" customHeight="1" thickTop="1">
      <c r="A387" s="59"/>
      <c r="B387" s="168"/>
      <c r="C387" s="1522"/>
      <c r="D387" s="1482" t="s">
        <v>533</v>
      </c>
      <c r="E387" s="1482"/>
      <c r="F387" s="1483"/>
      <c r="G387" s="649" t="s">
        <v>383</v>
      </c>
      <c r="H387" s="649"/>
      <c r="I387" s="649"/>
      <c r="J387" s="649"/>
      <c r="K387" s="649"/>
      <c r="L387" s="835"/>
      <c r="M387" s="1377"/>
      <c r="N387" s="1378"/>
      <c r="O387" s="1378"/>
      <c r="P387" s="1378"/>
      <c r="Q387" s="1378"/>
      <c r="R387" s="1378"/>
      <c r="S387" s="1378"/>
      <c r="T387" s="1379"/>
      <c r="U387" s="1280" t="s">
        <v>610</v>
      </c>
      <c r="V387" s="1280"/>
      <c r="W387" s="1280"/>
      <c r="X387" s="1280"/>
      <c r="Y387" s="1280"/>
      <c r="Z387" s="1280"/>
      <c r="AA387" s="1280"/>
      <c r="AB387" s="1280"/>
      <c r="AC387" s="1280"/>
      <c r="AD387" s="1280"/>
      <c r="AE387" s="1280"/>
      <c r="AF387" s="1280"/>
      <c r="AG387" s="1280"/>
      <c r="AH387" s="1280"/>
      <c r="AI387" s="1280"/>
      <c r="AJ387" s="1280"/>
      <c r="AK387" s="1280"/>
      <c r="AL387" s="1280"/>
      <c r="AM387" s="1281"/>
      <c r="AN387" s="61"/>
      <c r="AO387" s="189"/>
      <c r="AP387" s="61"/>
      <c r="CF387" s="1" t="s">
        <v>2793</v>
      </c>
      <c r="CG387" s="1" t="s">
        <v>2795</v>
      </c>
    </row>
    <row r="388" spans="1:85" ht="15" hidden="1" customHeight="1">
      <c r="A388" s="73"/>
      <c r="B388" s="168"/>
      <c r="C388" s="1522"/>
      <c r="D388" s="1482"/>
      <c r="E388" s="1482"/>
      <c r="F388" s="1483"/>
      <c r="G388" s="933"/>
      <c r="H388" s="933"/>
      <c r="I388" s="933"/>
      <c r="J388" s="933"/>
      <c r="K388" s="933"/>
      <c r="L388" s="934"/>
      <c r="M388" s="961" t="s">
        <v>140</v>
      </c>
      <c r="N388" s="962"/>
      <c r="O388" s="963"/>
      <c r="P388" s="21" t="str">
        <f>MID($M$387,COLUMN()-15,1)</f>
        <v/>
      </c>
      <c r="Q388" s="21" t="str">
        <f t="shared" ref="Q388:Y388" si="113">MID($M$387,COLUMN()-15,1)</f>
        <v/>
      </c>
      <c r="R388" s="21" t="str">
        <f t="shared" si="113"/>
        <v/>
      </c>
      <c r="S388" s="21" t="str">
        <f t="shared" si="113"/>
        <v/>
      </c>
      <c r="T388" s="21" t="str">
        <f t="shared" si="113"/>
        <v/>
      </c>
      <c r="U388" s="21" t="str">
        <f t="shared" si="113"/>
        <v/>
      </c>
      <c r="V388" s="21" t="str">
        <f t="shared" si="113"/>
        <v/>
      </c>
      <c r="W388" s="21" t="str">
        <f t="shared" si="113"/>
        <v/>
      </c>
      <c r="X388" s="21" t="str">
        <f t="shared" si="113"/>
        <v/>
      </c>
      <c r="Y388" s="21" t="str">
        <f t="shared" si="113"/>
        <v/>
      </c>
      <c r="Z388" s="816"/>
      <c r="AA388" s="817"/>
      <c r="AB388" s="817"/>
      <c r="AC388" s="817"/>
      <c r="AD388" s="817"/>
      <c r="AE388" s="817"/>
      <c r="AF388" s="817"/>
      <c r="AG388" s="817"/>
      <c r="AH388" s="817"/>
      <c r="AI388" s="817"/>
      <c r="AJ388" s="817"/>
      <c r="AK388" s="817"/>
      <c r="AL388" s="817"/>
      <c r="AM388" s="818"/>
      <c r="AN388" s="61"/>
      <c r="AO388" s="189"/>
      <c r="AP388" s="61"/>
      <c r="CF388" s="1" t="s">
        <v>2794</v>
      </c>
      <c r="CG388" s="1" t="s">
        <v>2796</v>
      </c>
    </row>
    <row r="389" spans="1:85" ht="15" customHeight="1">
      <c r="A389" s="59"/>
      <c r="B389" s="168"/>
      <c r="C389" s="1522"/>
      <c r="D389" s="1482"/>
      <c r="E389" s="1482"/>
      <c r="F389" s="1483"/>
      <c r="G389" s="819" t="s">
        <v>66</v>
      </c>
      <c r="H389" s="819"/>
      <c r="I389" s="819"/>
      <c r="J389" s="819"/>
      <c r="K389" s="819"/>
      <c r="L389" s="820"/>
      <c r="M389" s="855" t="s">
        <v>774</v>
      </c>
      <c r="N389" s="856"/>
      <c r="O389" s="856"/>
      <c r="P389" s="874"/>
      <c r="Q389" s="875"/>
      <c r="R389" s="108" t="s">
        <v>146</v>
      </c>
      <c r="S389" s="874"/>
      <c r="T389" s="875"/>
      <c r="U389" s="107" t="s">
        <v>147</v>
      </c>
      <c r="V389" s="874"/>
      <c r="W389" s="875"/>
      <c r="X389" s="107" t="s">
        <v>148</v>
      </c>
      <c r="Y389" s="817"/>
      <c r="Z389" s="817"/>
      <c r="AA389" s="817"/>
      <c r="AB389" s="817"/>
      <c r="AC389" s="817"/>
      <c r="AD389" s="817"/>
      <c r="AE389" s="817"/>
      <c r="AF389" s="817"/>
      <c r="AG389" s="817"/>
      <c r="AH389" s="817"/>
      <c r="AI389" s="817"/>
      <c r="AJ389" s="817"/>
      <c r="AK389" s="817"/>
      <c r="AL389" s="817"/>
      <c r="AM389" s="818"/>
      <c r="AN389" s="61"/>
      <c r="AO389" s="189"/>
      <c r="AP389" s="61"/>
      <c r="AR389" s="68"/>
      <c r="AS389" s="68"/>
      <c r="AT389" s="68"/>
      <c r="AU389" s="68"/>
      <c r="AV389" s="68"/>
      <c r="AW389" s="68"/>
      <c r="AX389" s="68"/>
      <c r="AY389" s="68"/>
      <c r="AZ389" s="68"/>
      <c r="BA389" s="68"/>
      <c r="BB389" s="68"/>
      <c r="BC389" s="68"/>
      <c r="BD389" s="68"/>
      <c r="BE389" s="68"/>
      <c r="BF389" s="68"/>
      <c r="BG389" s="68"/>
      <c r="BH389" s="68"/>
      <c r="BI389" s="68"/>
      <c r="BL389" s="7" t="str">
        <f>IF(M389="選択▼","",M389&amp;P389&amp;R389&amp;S389&amp;U389&amp;V389&amp;X389)</f>
        <v/>
      </c>
      <c r="BM389" s="35" t="str">
        <f>MID(P389,COLUMN()-64,1)</f>
        <v/>
      </c>
      <c r="BN389" s="35" t="str">
        <f>MID(P389,COLUMN()-64,1)</f>
        <v/>
      </c>
      <c r="BO389" s="35" t="str">
        <f>MID(S389,COLUMN()-66,1)</f>
        <v/>
      </c>
      <c r="BP389" s="35" t="str">
        <f>MID(S389,COLUMN()-66,1)</f>
        <v/>
      </c>
      <c r="BQ389" s="35" t="str">
        <f>MID(V389,COLUMN()-68,1)</f>
        <v/>
      </c>
      <c r="BR389" s="35" t="str">
        <f>MID(V389,COLUMN()-68,1)</f>
        <v/>
      </c>
      <c r="BS389" s="42" t="str">
        <f>IF(★法人その他入力!M389="平成","H",IF(★法人その他入力!M389="昭和","S",IF(★法人その他入力!M389="大正","T",IF(★法人その他入力!M389="明治","M",""))))</f>
        <v/>
      </c>
      <c r="CF389" s="1" t="s">
        <v>2795</v>
      </c>
      <c r="CG389" s="1" t="s">
        <v>2797</v>
      </c>
    </row>
    <row r="390" spans="1:85" ht="15" customHeight="1">
      <c r="A390" s="59"/>
      <c r="B390" s="168"/>
      <c r="C390" s="1522"/>
      <c r="D390" s="1482"/>
      <c r="E390" s="1482"/>
      <c r="F390" s="1483"/>
      <c r="G390" s="819" t="s">
        <v>446</v>
      </c>
      <c r="H390" s="819"/>
      <c r="I390" s="819"/>
      <c r="J390" s="819"/>
      <c r="K390" s="819"/>
      <c r="L390" s="820"/>
      <c r="M390" s="855" t="s">
        <v>898</v>
      </c>
      <c r="N390" s="856"/>
      <c r="O390" s="856"/>
      <c r="P390" s="882"/>
      <c r="Q390" s="816"/>
      <c r="R390" s="817"/>
      <c r="S390" s="817"/>
      <c r="T390" s="817"/>
      <c r="U390" s="817"/>
      <c r="V390" s="817"/>
      <c r="W390" s="817"/>
      <c r="X390" s="817"/>
      <c r="Y390" s="817"/>
      <c r="Z390" s="817"/>
      <c r="AA390" s="817"/>
      <c r="AB390" s="817"/>
      <c r="AC390" s="817"/>
      <c r="AD390" s="817"/>
      <c r="AE390" s="817"/>
      <c r="AF390" s="817"/>
      <c r="AG390" s="817"/>
      <c r="AH390" s="817"/>
      <c r="AI390" s="817"/>
      <c r="AJ390" s="817"/>
      <c r="AK390" s="817"/>
      <c r="AL390" s="817"/>
      <c r="AM390" s="818"/>
      <c r="AN390" s="61"/>
      <c r="AO390" s="189"/>
      <c r="AP390" s="61"/>
      <c r="CF390" s="1" t="s">
        <v>2796</v>
      </c>
      <c r="CG390" s="1" t="s">
        <v>2798</v>
      </c>
    </row>
    <row r="391" spans="1:85" ht="15" customHeight="1">
      <c r="A391" s="59"/>
      <c r="B391" s="168"/>
      <c r="C391" s="1522"/>
      <c r="D391" s="1482"/>
      <c r="E391" s="1482"/>
      <c r="F391" s="1483"/>
      <c r="G391" s="819" t="s">
        <v>450</v>
      </c>
      <c r="H391" s="819"/>
      <c r="I391" s="819"/>
      <c r="J391" s="819"/>
      <c r="K391" s="819"/>
      <c r="L391" s="820"/>
      <c r="M391" s="1003"/>
      <c r="N391" s="1004"/>
      <c r="O391" s="1004"/>
      <c r="P391" s="1004"/>
      <c r="Q391" s="1197"/>
      <c r="R391" s="1198"/>
      <c r="S391" s="1198"/>
      <c r="T391" s="1198"/>
      <c r="U391" s="1198"/>
      <c r="V391" s="1198"/>
      <c r="W391" s="1198"/>
      <c r="X391" s="1198"/>
      <c r="Y391" s="1198"/>
      <c r="Z391" s="1198"/>
      <c r="AA391" s="1198"/>
      <c r="AB391" s="1198"/>
      <c r="AC391" s="1198"/>
      <c r="AD391" s="1198"/>
      <c r="AE391" s="1198"/>
      <c r="AF391" s="1198"/>
      <c r="AG391" s="1198"/>
      <c r="AH391" s="1198"/>
      <c r="AI391" s="1198"/>
      <c r="AJ391" s="1198"/>
      <c r="AK391" s="1198"/>
      <c r="AL391" s="1198"/>
      <c r="AM391" s="1229"/>
      <c r="AN391" s="61"/>
      <c r="AO391" s="189"/>
      <c r="AP391" s="61"/>
      <c r="CF391" s="1" t="s">
        <v>2797</v>
      </c>
      <c r="CG391" s="1" t="s">
        <v>2799</v>
      </c>
    </row>
    <row r="392" spans="1:85" ht="15" customHeight="1">
      <c r="A392" s="59"/>
      <c r="B392" s="168"/>
      <c r="C392" s="1522"/>
      <c r="D392" s="1482"/>
      <c r="E392" s="1482"/>
      <c r="F392" s="1483"/>
      <c r="G392" s="819" t="s">
        <v>451</v>
      </c>
      <c r="H392" s="819"/>
      <c r="I392" s="819"/>
      <c r="J392" s="819"/>
      <c r="K392" s="819"/>
      <c r="L392" s="820"/>
      <c r="M392" s="855" t="s">
        <v>898</v>
      </c>
      <c r="N392" s="856"/>
      <c r="O392" s="856"/>
      <c r="P392" s="882"/>
      <c r="Q392" s="1197"/>
      <c r="R392" s="1198"/>
      <c r="S392" s="1198"/>
      <c r="T392" s="1198"/>
      <c r="U392" s="1198"/>
      <c r="V392" s="1198"/>
      <c r="W392" s="1198"/>
      <c r="X392" s="1198"/>
      <c r="Y392" s="1198"/>
      <c r="Z392" s="1198"/>
      <c r="AA392" s="1198"/>
      <c r="AB392" s="1198"/>
      <c r="AC392" s="1198"/>
      <c r="AD392" s="1198"/>
      <c r="AE392" s="1198"/>
      <c r="AF392" s="1198"/>
      <c r="AG392" s="1198"/>
      <c r="AH392" s="1198"/>
      <c r="AI392" s="1198"/>
      <c r="AJ392" s="1198"/>
      <c r="AK392" s="1198"/>
      <c r="AL392" s="1198"/>
      <c r="AM392" s="1229"/>
      <c r="AN392" s="61"/>
      <c r="AO392" s="189"/>
      <c r="AP392" s="61"/>
      <c r="CF392" s="1" t="s">
        <v>2798</v>
      </c>
      <c r="CG392" s="1" t="s">
        <v>2800</v>
      </c>
    </row>
    <row r="393" spans="1:85" ht="15" customHeight="1">
      <c r="A393" s="59"/>
      <c r="B393" s="168"/>
      <c r="C393" s="1522"/>
      <c r="D393" s="1482"/>
      <c r="E393" s="1482"/>
      <c r="F393" s="1483"/>
      <c r="G393" s="604" t="s">
        <v>942</v>
      </c>
      <c r="H393" s="604"/>
      <c r="I393" s="604"/>
      <c r="J393" s="604"/>
      <c r="K393" s="604"/>
      <c r="L393" s="605"/>
      <c r="M393" s="805"/>
      <c r="N393" s="806"/>
      <c r="O393" s="806"/>
      <c r="P393" s="806"/>
      <c r="Q393" s="806"/>
      <c r="R393" s="806"/>
      <c r="S393" s="806"/>
      <c r="T393" s="806"/>
      <c r="U393" s="806"/>
      <c r="V393" s="806"/>
      <c r="W393" s="807"/>
      <c r="X393" s="1000" t="s">
        <v>466</v>
      </c>
      <c r="Y393" s="941"/>
      <c r="Z393" s="941"/>
      <c r="AA393" s="941"/>
      <c r="AB393" s="941"/>
      <c r="AC393" s="941"/>
      <c r="AD393" s="941"/>
      <c r="AE393" s="941"/>
      <c r="AF393" s="941"/>
      <c r="AG393" s="941"/>
      <c r="AH393" s="941"/>
      <c r="AI393" s="941"/>
      <c r="AJ393" s="941"/>
      <c r="AK393" s="941"/>
      <c r="AL393" s="941"/>
      <c r="AM393" s="942"/>
      <c r="AN393" s="61"/>
      <c r="AO393" s="189"/>
      <c r="AP393" s="61"/>
      <c r="BL393" s="7" t="str">
        <f>LEFT(M393,1)</f>
        <v/>
      </c>
      <c r="BM393" s="35" t="str">
        <f t="shared" ref="BM393" si="114">MID($BL393,COLUMN()-64,1)</f>
        <v/>
      </c>
      <c r="CF393" s="1" t="s">
        <v>2799</v>
      </c>
      <c r="CG393" s="1" t="s">
        <v>2801</v>
      </c>
    </row>
    <row r="394" spans="1:85" ht="15" customHeight="1" thickBot="1">
      <c r="A394" s="59"/>
      <c r="B394" s="168"/>
      <c r="C394" s="1522"/>
      <c r="D394" s="1484"/>
      <c r="E394" s="1484"/>
      <c r="F394" s="1485"/>
      <c r="G394" s="1375"/>
      <c r="H394" s="1375"/>
      <c r="I394" s="1375"/>
      <c r="J394" s="1375"/>
      <c r="K394" s="1375"/>
      <c r="L394" s="1376"/>
      <c r="M394" s="1342"/>
      <c r="N394" s="1343"/>
      <c r="O394" s="1343"/>
      <c r="P394" s="1368"/>
      <c r="Q394" s="183" t="s">
        <v>7</v>
      </c>
      <c r="R394" s="1369"/>
      <c r="S394" s="1369"/>
      <c r="T394" s="1369"/>
      <c r="U394" s="1369"/>
      <c r="V394" s="1370" t="s">
        <v>6</v>
      </c>
      <c r="W394" s="1371"/>
      <c r="X394" s="1372" t="s">
        <v>540</v>
      </c>
      <c r="Y394" s="1373"/>
      <c r="Z394" s="1373"/>
      <c r="AA394" s="1373"/>
      <c r="AB394" s="1373"/>
      <c r="AC394" s="1373"/>
      <c r="AD394" s="1373"/>
      <c r="AE394" s="1373"/>
      <c r="AF394" s="1373"/>
      <c r="AG394" s="1373"/>
      <c r="AH394" s="1373"/>
      <c r="AI394" s="1373"/>
      <c r="AJ394" s="1373"/>
      <c r="AK394" s="1373"/>
      <c r="AL394" s="1373"/>
      <c r="AM394" s="1374"/>
      <c r="AN394" s="61"/>
      <c r="AO394" s="189"/>
      <c r="AP394" s="61"/>
      <c r="BL394" s="19" t="str">
        <f>M394&amp;R394</f>
        <v/>
      </c>
      <c r="CF394" s="1" t="s">
        <v>2800</v>
      </c>
      <c r="CG394" s="1" t="s">
        <v>2802</v>
      </c>
    </row>
    <row r="395" spans="1:85" ht="15" customHeight="1" thickTop="1">
      <c r="A395" s="59"/>
      <c r="B395" s="168"/>
      <c r="C395" s="1522"/>
      <c r="D395" s="1476" t="s">
        <v>534</v>
      </c>
      <c r="E395" s="1476"/>
      <c r="F395" s="1477"/>
      <c r="G395" s="649" t="s">
        <v>383</v>
      </c>
      <c r="H395" s="649"/>
      <c r="I395" s="649"/>
      <c r="J395" s="649"/>
      <c r="K395" s="649"/>
      <c r="L395" s="835"/>
      <c r="M395" s="1377"/>
      <c r="N395" s="1378"/>
      <c r="O395" s="1378"/>
      <c r="P395" s="1378"/>
      <c r="Q395" s="1378"/>
      <c r="R395" s="1378"/>
      <c r="S395" s="1378"/>
      <c r="T395" s="1379"/>
      <c r="U395" s="1280" t="s">
        <v>610</v>
      </c>
      <c r="V395" s="1280"/>
      <c r="W395" s="1280"/>
      <c r="X395" s="1280"/>
      <c r="Y395" s="1280"/>
      <c r="Z395" s="1280"/>
      <c r="AA395" s="1280"/>
      <c r="AB395" s="1280"/>
      <c r="AC395" s="1280"/>
      <c r="AD395" s="1280"/>
      <c r="AE395" s="1280"/>
      <c r="AF395" s="1280"/>
      <c r="AG395" s="1280"/>
      <c r="AH395" s="1280"/>
      <c r="AI395" s="1280"/>
      <c r="AJ395" s="1280"/>
      <c r="AK395" s="1280"/>
      <c r="AL395" s="1280"/>
      <c r="AM395" s="1281"/>
      <c r="AN395" s="61"/>
      <c r="AO395" s="189"/>
      <c r="AP395" s="61"/>
      <c r="CF395" s="1" t="s">
        <v>2801</v>
      </c>
      <c r="CG395" s="1" t="s">
        <v>2803</v>
      </c>
    </row>
    <row r="396" spans="1:85" ht="15" hidden="1" customHeight="1">
      <c r="A396" s="73"/>
      <c r="B396" s="168"/>
      <c r="C396" s="1522"/>
      <c r="D396" s="1476"/>
      <c r="E396" s="1476"/>
      <c r="F396" s="1477"/>
      <c r="G396" s="933"/>
      <c r="H396" s="933"/>
      <c r="I396" s="933"/>
      <c r="J396" s="933"/>
      <c r="K396" s="933"/>
      <c r="L396" s="934"/>
      <c r="M396" s="961" t="s">
        <v>140</v>
      </c>
      <c r="N396" s="962"/>
      <c r="O396" s="963"/>
      <c r="P396" s="21" t="str">
        <f>MID($M$395,COLUMN()-15,1)</f>
        <v/>
      </c>
      <c r="Q396" s="21" t="str">
        <f t="shared" ref="Q396:Y396" si="115">MID($M$395,COLUMN()-15,1)</f>
        <v/>
      </c>
      <c r="R396" s="21" t="str">
        <f t="shared" si="115"/>
        <v/>
      </c>
      <c r="S396" s="21" t="str">
        <f t="shared" si="115"/>
        <v/>
      </c>
      <c r="T396" s="21" t="str">
        <f t="shared" si="115"/>
        <v/>
      </c>
      <c r="U396" s="21" t="str">
        <f t="shared" si="115"/>
        <v/>
      </c>
      <c r="V396" s="21" t="str">
        <f t="shared" si="115"/>
        <v/>
      </c>
      <c r="W396" s="21" t="str">
        <f t="shared" si="115"/>
        <v/>
      </c>
      <c r="X396" s="21" t="str">
        <f t="shared" si="115"/>
        <v/>
      </c>
      <c r="Y396" s="21" t="str">
        <f t="shared" si="115"/>
        <v/>
      </c>
      <c r="Z396" s="816"/>
      <c r="AA396" s="817"/>
      <c r="AB396" s="817"/>
      <c r="AC396" s="817"/>
      <c r="AD396" s="817"/>
      <c r="AE396" s="817"/>
      <c r="AF396" s="817"/>
      <c r="AG396" s="817"/>
      <c r="AH396" s="817"/>
      <c r="AI396" s="817"/>
      <c r="AJ396" s="817"/>
      <c r="AK396" s="817"/>
      <c r="AL396" s="817"/>
      <c r="AM396" s="818"/>
      <c r="AN396" s="61"/>
      <c r="AO396" s="189"/>
      <c r="AP396" s="61"/>
      <c r="CF396" s="1" t="s">
        <v>2802</v>
      </c>
      <c r="CG396" s="1" t="s">
        <v>2804</v>
      </c>
    </row>
    <row r="397" spans="1:85" ht="15" customHeight="1">
      <c r="A397" s="59"/>
      <c r="B397" s="168"/>
      <c r="C397" s="1522"/>
      <c r="D397" s="1476"/>
      <c r="E397" s="1476"/>
      <c r="F397" s="1477"/>
      <c r="G397" s="819" t="s">
        <v>66</v>
      </c>
      <c r="H397" s="819"/>
      <c r="I397" s="819"/>
      <c r="J397" s="819"/>
      <c r="K397" s="819"/>
      <c r="L397" s="820"/>
      <c r="M397" s="855" t="s">
        <v>774</v>
      </c>
      <c r="N397" s="856"/>
      <c r="O397" s="856"/>
      <c r="P397" s="874"/>
      <c r="Q397" s="875"/>
      <c r="R397" s="108" t="s">
        <v>146</v>
      </c>
      <c r="S397" s="874"/>
      <c r="T397" s="875"/>
      <c r="U397" s="107" t="s">
        <v>147</v>
      </c>
      <c r="V397" s="874"/>
      <c r="W397" s="875"/>
      <c r="X397" s="107" t="s">
        <v>148</v>
      </c>
      <c r="Y397" s="817"/>
      <c r="Z397" s="817"/>
      <c r="AA397" s="817"/>
      <c r="AB397" s="817"/>
      <c r="AC397" s="817"/>
      <c r="AD397" s="817"/>
      <c r="AE397" s="817"/>
      <c r="AF397" s="817"/>
      <c r="AG397" s="817"/>
      <c r="AH397" s="817"/>
      <c r="AI397" s="817"/>
      <c r="AJ397" s="817"/>
      <c r="AK397" s="817"/>
      <c r="AL397" s="817"/>
      <c r="AM397" s="818"/>
      <c r="AN397" s="61"/>
      <c r="AO397" s="189"/>
      <c r="AP397" s="61"/>
      <c r="AR397" s="68"/>
      <c r="AS397" s="68"/>
      <c r="AT397" s="68"/>
      <c r="AU397" s="68"/>
      <c r="AV397" s="68"/>
      <c r="AW397" s="68"/>
      <c r="AX397" s="68"/>
      <c r="AY397" s="68"/>
      <c r="AZ397" s="68"/>
      <c r="BA397" s="68"/>
      <c r="BB397" s="68"/>
      <c r="BC397" s="68"/>
      <c r="BD397" s="68"/>
      <c r="BE397" s="68"/>
      <c r="BF397" s="68"/>
      <c r="BG397" s="68"/>
      <c r="BH397" s="68"/>
      <c r="BI397" s="68"/>
      <c r="BL397" s="7" t="str">
        <f>IF(M397="選択▼","",M397&amp;P397&amp;R397&amp;S397&amp;U397&amp;V397&amp;X397)</f>
        <v/>
      </c>
      <c r="BM397" s="35" t="str">
        <f>MID(P397,COLUMN()-64,1)</f>
        <v/>
      </c>
      <c r="BN397" s="35" t="str">
        <f>MID(P397,COLUMN()-64,1)</f>
        <v/>
      </c>
      <c r="BO397" s="35" t="str">
        <f>MID(S397,COLUMN()-66,1)</f>
        <v/>
      </c>
      <c r="BP397" s="35" t="str">
        <f>MID(S397,COLUMN()-66,1)</f>
        <v/>
      </c>
      <c r="BQ397" s="35" t="str">
        <f>MID(V397,COLUMN()-68,1)</f>
        <v/>
      </c>
      <c r="BR397" s="35" t="str">
        <f>MID(V397,COLUMN()-68,1)</f>
        <v/>
      </c>
      <c r="BS397" s="42" t="str">
        <f>IF(★法人その他入力!M397="平成","H",IF(★法人その他入力!M397="昭和","S",IF(★法人その他入力!M397="大正","T",IF(★法人その他入力!M397="明治","M",""))))</f>
        <v/>
      </c>
      <c r="CF397" s="1" t="s">
        <v>2803</v>
      </c>
      <c r="CG397" s="1" t="s">
        <v>2805</v>
      </c>
    </row>
    <row r="398" spans="1:85" ht="15" customHeight="1">
      <c r="A398" s="59"/>
      <c r="B398" s="168"/>
      <c r="C398" s="1522"/>
      <c r="D398" s="1476"/>
      <c r="E398" s="1476"/>
      <c r="F398" s="1477"/>
      <c r="G398" s="819" t="s">
        <v>446</v>
      </c>
      <c r="H398" s="819"/>
      <c r="I398" s="819"/>
      <c r="J398" s="819"/>
      <c r="K398" s="819"/>
      <c r="L398" s="820"/>
      <c r="M398" s="855" t="s">
        <v>898</v>
      </c>
      <c r="N398" s="856"/>
      <c r="O398" s="856"/>
      <c r="P398" s="882"/>
      <c r="Q398" s="816"/>
      <c r="R398" s="817"/>
      <c r="S398" s="817"/>
      <c r="T398" s="817"/>
      <c r="U398" s="817"/>
      <c r="V398" s="817"/>
      <c r="W398" s="817"/>
      <c r="X398" s="817"/>
      <c r="Y398" s="817"/>
      <c r="Z398" s="817"/>
      <c r="AA398" s="817"/>
      <c r="AB398" s="817"/>
      <c r="AC398" s="817"/>
      <c r="AD398" s="817"/>
      <c r="AE398" s="817"/>
      <c r="AF398" s="817"/>
      <c r="AG398" s="817"/>
      <c r="AH398" s="817"/>
      <c r="AI398" s="817"/>
      <c r="AJ398" s="817"/>
      <c r="AK398" s="817"/>
      <c r="AL398" s="817"/>
      <c r="AM398" s="818"/>
      <c r="AN398" s="61"/>
      <c r="AO398" s="189"/>
      <c r="AP398" s="61"/>
      <c r="CF398" s="1" t="s">
        <v>2804</v>
      </c>
      <c r="CG398" s="1" t="s">
        <v>2806</v>
      </c>
    </row>
    <row r="399" spans="1:85" ht="15" customHeight="1">
      <c r="A399" s="59"/>
      <c r="B399" s="168"/>
      <c r="C399" s="1522"/>
      <c r="D399" s="1476"/>
      <c r="E399" s="1476"/>
      <c r="F399" s="1477"/>
      <c r="G399" s="819" t="s">
        <v>450</v>
      </c>
      <c r="H399" s="819"/>
      <c r="I399" s="819"/>
      <c r="J399" s="819"/>
      <c r="K399" s="819"/>
      <c r="L399" s="820"/>
      <c r="M399" s="1003"/>
      <c r="N399" s="1004"/>
      <c r="O399" s="1004"/>
      <c r="P399" s="1004"/>
      <c r="Q399" s="1197"/>
      <c r="R399" s="1198"/>
      <c r="S399" s="1198"/>
      <c r="T399" s="1198"/>
      <c r="U399" s="1198"/>
      <c r="V399" s="1198"/>
      <c r="W399" s="1198"/>
      <c r="X399" s="1198"/>
      <c r="Y399" s="1198"/>
      <c r="Z399" s="1198"/>
      <c r="AA399" s="1198"/>
      <c r="AB399" s="1198"/>
      <c r="AC399" s="1198"/>
      <c r="AD399" s="1198"/>
      <c r="AE399" s="1198"/>
      <c r="AF399" s="1198"/>
      <c r="AG399" s="1198"/>
      <c r="AH399" s="1198"/>
      <c r="AI399" s="1198"/>
      <c r="AJ399" s="1198"/>
      <c r="AK399" s="1198"/>
      <c r="AL399" s="1198"/>
      <c r="AM399" s="1229"/>
      <c r="AN399" s="61"/>
      <c r="AO399" s="189"/>
      <c r="AP399" s="61"/>
      <c r="CF399" s="1" t="s">
        <v>2805</v>
      </c>
      <c r="CG399" s="1" t="s">
        <v>2807</v>
      </c>
    </row>
    <row r="400" spans="1:85" ht="15" customHeight="1">
      <c r="A400" s="59"/>
      <c r="B400" s="168"/>
      <c r="C400" s="1522"/>
      <c r="D400" s="1476"/>
      <c r="E400" s="1476"/>
      <c r="F400" s="1477"/>
      <c r="G400" s="819" t="s">
        <v>451</v>
      </c>
      <c r="H400" s="819"/>
      <c r="I400" s="819"/>
      <c r="J400" s="819"/>
      <c r="K400" s="819"/>
      <c r="L400" s="820"/>
      <c r="M400" s="855" t="s">
        <v>898</v>
      </c>
      <c r="N400" s="856"/>
      <c r="O400" s="856"/>
      <c r="P400" s="882"/>
      <c r="Q400" s="1197"/>
      <c r="R400" s="1198"/>
      <c r="S400" s="1198"/>
      <c r="T400" s="1198"/>
      <c r="U400" s="1198"/>
      <c r="V400" s="1198"/>
      <c r="W400" s="1198"/>
      <c r="X400" s="1198"/>
      <c r="Y400" s="1198"/>
      <c r="Z400" s="1198"/>
      <c r="AA400" s="1198"/>
      <c r="AB400" s="1198"/>
      <c r="AC400" s="1198"/>
      <c r="AD400" s="1198"/>
      <c r="AE400" s="1198"/>
      <c r="AF400" s="1198"/>
      <c r="AG400" s="1198"/>
      <c r="AH400" s="1198"/>
      <c r="AI400" s="1198"/>
      <c r="AJ400" s="1198"/>
      <c r="AK400" s="1198"/>
      <c r="AL400" s="1198"/>
      <c r="AM400" s="1229"/>
      <c r="AN400" s="61"/>
      <c r="AO400" s="189"/>
      <c r="AP400" s="61"/>
      <c r="CF400" s="1" t="s">
        <v>2806</v>
      </c>
      <c r="CG400" s="1" t="s">
        <v>2808</v>
      </c>
    </row>
    <row r="401" spans="1:85" ht="15" customHeight="1">
      <c r="A401" s="59"/>
      <c r="B401" s="168"/>
      <c r="C401" s="1522"/>
      <c r="D401" s="1476"/>
      <c r="E401" s="1476"/>
      <c r="F401" s="1477"/>
      <c r="G401" s="604" t="s">
        <v>942</v>
      </c>
      <c r="H401" s="604"/>
      <c r="I401" s="604"/>
      <c r="J401" s="604"/>
      <c r="K401" s="604"/>
      <c r="L401" s="605"/>
      <c r="M401" s="805"/>
      <c r="N401" s="806"/>
      <c r="O401" s="806"/>
      <c r="P401" s="806"/>
      <c r="Q401" s="806"/>
      <c r="R401" s="806"/>
      <c r="S401" s="806"/>
      <c r="T401" s="806"/>
      <c r="U401" s="806"/>
      <c r="V401" s="806"/>
      <c r="W401" s="807"/>
      <c r="X401" s="1000" t="s">
        <v>466</v>
      </c>
      <c r="Y401" s="941"/>
      <c r="Z401" s="941"/>
      <c r="AA401" s="941"/>
      <c r="AB401" s="941"/>
      <c r="AC401" s="941"/>
      <c r="AD401" s="941"/>
      <c r="AE401" s="941"/>
      <c r="AF401" s="941"/>
      <c r="AG401" s="941"/>
      <c r="AH401" s="941"/>
      <c r="AI401" s="941"/>
      <c r="AJ401" s="941"/>
      <c r="AK401" s="941"/>
      <c r="AL401" s="941"/>
      <c r="AM401" s="942"/>
      <c r="AN401" s="61"/>
      <c r="AO401" s="189"/>
      <c r="AP401" s="61"/>
      <c r="BL401" s="7" t="str">
        <f>LEFT(M401,1)</f>
        <v/>
      </c>
      <c r="BM401" s="35" t="str">
        <f t="shared" ref="BM401" si="116">MID($BL401,COLUMN()-64,1)</f>
        <v/>
      </c>
      <c r="CF401" s="1" t="s">
        <v>2807</v>
      </c>
      <c r="CG401" s="1" t="s">
        <v>2809</v>
      </c>
    </row>
    <row r="402" spans="1:85" ht="15" customHeight="1" thickBot="1">
      <c r="A402" s="59"/>
      <c r="B402" s="168"/>
      <c r="C402" s="1522"/>
      <c r="D402" s="1478"/>
      <c r="E402" s="1478"/>
      <c r="F402" s="1479"/>
      <c r="G402" s="1375"/>
      <c r="H402" s="1375"/>
      <c r="I402" s="1375"/>
      <c r="J402" s="1375"/>
      <c r="K402" s="1375"/>
      <c r="L402" s="1376"/>
      <c r="M402" s="1342"/>
      <c r="N402" s="1343"/>
      <c r="O402" s="1343"/>
      <c r="P402" s="1368"/>
      <c r="Q402" s="183" t="s">
        <v>7</v>
      </c>
      <c r="R402" s="1369"/>
      <c r="S402" s="1369"/>
      <c r="T402" s="1369"/>
      <c r="U402" s="1369"/>
      <c r="V402" s="1370" t="s">
        <v>6</v>
      </c>
      <c r="W402" s="1371"/>
      <c r="X402" s="1372" t="s">
        <v>540</v>
      </c>
      <c r="Y402" s="1373"/>
      <c r="Z402" s="1373"/>
      <c r="AA402" s="1373"/>
      <c r="AB402" s="1373"/>
      <c r="AC402" s="1373"/>
      <c r="AD402" s="1373"/>
      <c r="AE402" s="1373"/>
      <c r="AF402" s="1373"/>
      <c r="AG402" s="1373"/>
      <c r="AH402" s="1373"/>
      <c r="AI402" s="1373"/>
      <c r="AJ402" s="1373"/>
      <c r="AK402" s="1373"/>
      <c r="AL402" s="1373"/>
      <c r="AM402" s="1374"/>
      <c r="AN402" s="61"/>
      <c r="AO402" s="189"/>
      <c r="AP402" s="61"/>
      <c r="BL402" s="19" t="str">
        <f>M402&amp;R402</f>
        <v/>
      </c>
      <c r="CF402" s="1" t="s">
        <v>2808</v>
      </c>
      <c r="CG402" s="1" t="s">
        <v>2810</v>
      </c>
    </row>
    <row r="403" spans="1:85" ht="15" customHeight="1" thickTop="1">
      <c r="A403" s="59"/>
      <c r="B403" s="168"/>
      <c r="C403" s="1522"/>
      <c r="D403" s="1482" t="s">
        <v>535</v>
      </c>
      <c r="E403" s="1482"/>
      <c r="F403" s="1483"/>
      <c r="G403" s="649" t="s">
        <v>383</v>
      </c>
      <c r="H403" s="649"/>
      <c r="I403" s="649"/>
      <c r="J403" s="649"/>
      <c r="K403" s="649"/>
      <c r="L403" s="835"/>
      <c r="M403" s="1377"/>
      <c r="N403" s="1378"/>
      <c r="O403" s="1378"/>
      <c r="P403" s="1378"/>
      <c r="Q403" s="1378"/>
      <c r="R403" s="1378"/>
      <c r="S403" s="1378"/>
      <c r="T403" s="1379"/>
      <c r="U403" s="1280" t="s">
        <v>610</v>
      </c>
      <c r="V403" s="1280"/>
      <c r="W403" s="1280"/>
      <c r="X403" s="1280"/>
      <c r="Y403" s="1280"/>
      <c r="Z403" s="1280"/>
      <c r="AA403" s="1280"/>
      <c r="AB403" s="1280"/>
      <c r="AC403" s="1280"/>
      <c r="AD403" s="1280"/>
      <c r="AE403" s="1280"/>
      <c r="AF403" s="1280"/>
      <c r="AG403" s="1280"/>
      <c r="AH403" s="1280"/>
      <c r="AI403" s="1280"/>
      <c r="AJ403" s="1280"/>
      <c r="AK403" s="1280"/>
      <c r="AL403" s="1280"/>
      <c r="AM403" s="1281"/>
      <c r="AN403" s="61"/>
      <c r="AO403" s="189"/>
      <c r="AP403" s="61"/>
      <c r="CF403" s="1" t="s">
        <v>2809</v>
      </c>
      <c r="CG403" s="1" t="s">
        <v>2811</v>
      </c>
    </row>
    <row r="404" spans="1:85" ht="15" hidden="1" customHeight="1">
      <c r="A404" s="73"/>
      <c r="B404" s="168"/>
      <c r="C404" s="1522"/>
      <c r="D404" s="1482"/>
      <c r="E404" s="1482"/>
      <c r="F404" s="1483"/>
      <c r="G404" s="933"/>
      <c r="H404" s="933"/>
      <c r="I404" s="933"/>
      <c r="J404" s="933"/>
      <c r="K404" s="933"/>
      <c r="L404" s="934"/>
      <c r="M404" s="961" t="s">
        <v>140</v>
      </c>
      <c r="N404" s="962"/>
      <c r="O404" s="963"/>
      <c r="P404" s="21" t="str">
        <f>MID($M$403,COLUMN()-15,1)</f>
        <v/>
      </c>
      <c r="Q404" s="21" t="str">
        <f t="shared" ref="Q404:Y404" si="117">MID($M$403,COLUMN()-15,1)</f>
        <v/>
      </c>
      <c r="R404" s="21" t="str">
        <f t="shared" si="117"/>
        <v/>
      </c>
      <c r="S404" s="21" t="str">
        <f t="shared" si="117"/>
        <v/>
      </c>
      <c r="T404" s="21" t="str">
        <f t="shared" si="117"/>
        <v/>
      </c>
      <c r="U404" s="21" t="str">
        <f t="shared" si="117"/>
        <v/>
      </c>
      <c r="V404" s="21" t="str">
        <f t="shared" si="117"/>
        <v/>
      </c>
      <c r="W404" s="21" t="str">
        <f t="shared" si="117"/>
        <v/>
      </c>
      <c r="X404" s="21" t="str">
        <f t="shared" si="117"/>
        <v/>
      </c>
      <c r="Y404" s="21" t="str">
        <f t="shared" si="117"/>
        <v/>
      </c>
      <c r="Z404" s="816"/>
      <c r="AA404" s="817"/>
      <c r="AB404" s="817"/>
      <c r="AC404" s="817"/>
      <c r="AD404" s="817"/>
      <c r="AE404" s="817"/>
      <c r="AF404" s="817"/>
      <c r="AG404" s="817"/>
      <c r="AH404" s="817"/>
      <c r="AI404" s="817"/>
      <c r="AJ404" s="817"/>
      <c r="AK404" s="817"/>
      <c r="AL404" s="817"/>
      <c r="AM404" s="818"/>
      <c r="AN404" s="61"/>
      <c r="AO404" s="189"/>
      <c r="AP404" s="61"/>
      <c r="CF404" s="1" t="s">
        <v>2810</v>
      </c>
      <c r="CG404" s="1" t="s">
        <v>2812</v>
      </c>
    </row>
    <row r="405" spans="1:85" ht="15" customHeight="1">
      <c r="A405" s="59"/>
      <c r="B405" s="168"/>
      <c r="C405" s="1522"/>
      <c r="D405" s="1482"/>
      <c r="E405" s="1482"/>
      <c r="F405" s="1483"/>
      <c r="G405" s="819" t="s">
        <v>66</v>
      </c>
      <c r="H405" s="819"/>
      <c r="I405" s="819"/>
      <c r="J405" s="819"/>
      <c r="K405" s="819"/>
      <c r="L405" s="820"/>
      <c r="M405" s="855" t="s">
        <v>774</v>
      </c>
      <c r="N405" s="856"/>
      <c r="O405" s="856"/>
      <c r="P405" s="874"/>
      <c r="Q405" s="875"/>
      <c r="R405" s="108" t="s">
        <v>146</v>
      </c>
      <c r="S405" s="874"/>
      <c r="T405" s="875"/>
      <c r="U405" s="107" t="s">
        <v>147</v>
      </c>
      <c r="V405" s="874"/>
      <c r="W405" s="875"/>
      <c r="X405" s="107" t="s">
        <v>148</v>
      </c>
      <c r="Y405" s="817"/>
      <c r="Z405" s="817"/>
      <c r="AA405" s="817"/>
      <c r="AB405" s="817"/>
      <c r="AC405" s="817"/>
      <c r="AD405" s="817"/>
      <c r="AE405" s="817"/>
      <c r="AF405" s="817"/>
      <c r="AG405" s="817"/>
      <c r="AH405" s="817"/>
      <c r="AI405" s="817"/>
      <c r="AJ405" s="817"/>
      <c r="AK405" s="817"/>
      <c r="AL405" s="817"/>
      <c r="AM405" s="818"/>
      <c r="AN405" s="61"/>
      <c r="AO405" s="189"/>
      <c r="AP405" s="61"/>
      <c r="AR405" s="68"/>
      <c r="AS405" s="68"/>
      <c r="AT405" s="68"/>
      <c r="AU405" s="68"/>
      <c r="AV405" s="68"/>
      <c r="AW405" s="68"/>
      <c r="AX405" s="68"/>
      <c r="AY405" s="68"/>
      <c r="AZ405" s="68"/>
      <c r="BA405" s="68"/>
      <c r="BB405" s="68"/>
      <c r="BC405" s="68"/>
      <c r="BD405" s="68"/>
      <c r="BE405" s="68"/>
      <c r="BF405" s="68"/>
      <c r="BG405" s="68"/>
      <c r="BH405" s="68"/>
      <c r="BI405" s="68"/>
      <c r="BL405" s="7" t="str">
        <f>IF(M405="選択▼","",M405&amp;P405&amp;R405&amp;S405&amp;U405&amp;V405&amp;X405)</f>
        <v/>
      </c>
      <c r="BM405" s="35" t="str">
        <f>MID(P405,COLUMN()-64,1)</f>
        <v/>
      </c>
      <c r="BN405" s="35" t="str">
        <f>MID(P405,COLUMN()-64,1)</f>
        <v/>
      </c>
      <c r="BO405" s="35" t="str">
        <f>MID(S405,COLUMN()-66,1)</f>
        <v/>
      </c>
      <c r="BP405" s="35" t="str">
        <f>MID(S405,COLUMN()-66,1)</f>
        <v/>
      </c>
      <c r="BQ405" s="35" t="str">
        <f>MID(V405,COLUMN()-68,1)</f>
        <v/>
      </c>
      <c r="BR405" s="35" t="str">
        <f>MID(V405,COLUMN()-68,1)</f>
        <v/>
      </c>
      <c r="BS405" s="42" t="str">
        <f>IF(★法人その他入力!M405="平成","H",IF(★法人その他入力!M405="昭和","S",IF(★法人その他入力!M405="大正","T",IF(★法人その他入力!M405="明治","M",""))))</f>
        <v/>
      </c>
      <c r="CF405" s="1" t="s">
        <v>2811</v>
      </c>
      <c r="CG405" s="1" t="s">
        <v>2813</v>
      </c>
    </row>
    <row r="406" spans="1:85" ht="15" customHeight="1">
      <c r="A406" s="59"/>
      <c r="B406" s="168"/>
      <c r="C406" s="1522"/>
      <c r="D406" s="1482"/>
      <c r="E406" s="1482"/>
      <c r="F406" s="1483"/>
      <c r="G406" s="819" t="s">
        <v>446</v>
      </c>
      <c r="H406" s="819"/>
      <c r="I406" s="819"/>
      <c r="J406" s="819"/>
      <c r="K406" s="819"/>
      <c r="L406" s="820"/>
      <c r="M406" s="855" t="s">
        <v>898</v>
      </c>
      <c r="N406" s="856"/>
      <c r="O406" s="856"/>
      <c r="P406" s="882"/>
      <c r="Q406" s="816"/>
      <c r="R406" s="817"/>
      <c r="S406" s="817"/>
      <c r="T406" s="817"/>
      <c r="U406" s="817"/>
      <c r="V406" s="817"/>
      <c r="W406" s="817"/>
      <c r="X406" s="817"/>
      <c r="Y406" s="817"/>
      <c r="Z406" s="817"/>
      <c r="AA406" s="817"/>
      <c r="AB406" s="817"/>
      <c r="AC406" s="817"/>
      <c r="AD406" s="817"/>
      <c r="AE406" s="817"/>
      <c r="AF406" s="817"/>
      <c r="AG406" s="817"/>
      <c r="AH406" s="817"/>
      <c r="AI406" s="817"/>
      <c r="AJ406" s="817"/>
      <c r="AK406" s="817"/>
      <c r="AL406" s="817"/>
      <c r="AM406" s="818"/>
      <c r="AN406" s="61"/>
      <c r="AO406" s="189"/>
      <c r="AP406" s="61"/>
      <c r="CF406" s="1" t="s">
        <v>2812</v>
      </c>
      <c r="CG406" s="1" t="s">
        <v>2814</v>
      </c>
    </row>
    <row r="407" spans="1:85" ht="15" customHeight="1">
      <c r="A407" s="59"/>
      <c r="B407" s="168"/>
      <c r="C407" s="1522"/>
      <c r="D407" s="1482"/>
      <c r="E407" s="1482"/>
      <c r="F407" s="1483"/>
      <c r="G407" s="819" t="s">
        <v>450</v>
      </c>
      <c r="H407" s="819"/>
      <c r="I407" s="819"/>
      <c r="J407" s="819"/>
      <c r="K407" s="819"/>
      <c r="L407" s="820"/>
      <c r="M407" s="1003"/>
      <c r="N407" s="1004"/>
      <c r="O407" s="1004"/>
      <c r="P407" s="1004"/>
      <c r="Q407" s="1197"/>
      <c r="R407" s="1198"/>
      <c r="S407" s="1198"/>
      <c r="T407" s="1198"/>
      <c r="U407" s="1198"/>
      <c r="V407" s="1198"/>
      <c r="W407" s="1198"/>
      <c r="X407" s="1198"/>
      <c r="Y407" s="1198"/>
      <c r="Z407" s="1198"/>
      <c r="AA407" s="1198"/>
      <c r="AB407" s="1198"/>
      <c r="AC407" s="1198"/>
      <c r="AD407" s="1198"/>
      <c r="AE407" s="1198"/>
      <c r="AF407" s="1198"/>
      <c r="AG407" s="1198"/>
      <c r="AH407" s="1198"/>
      <c r="AI407" s="1198"/>
      <c r="AJ407" s="1198"/>
      <c r="AK407" s="1198"/>
      <c r="AL407" s="1198"/>
      <c r="AM407" s="1229"/>
      <c r="AN407" s="61"/>
      <c r="AO407" s="189"/>
      <c r="AP407" s="61"/>
      <c r="CF407" s="1" t="s">
        <v>2813</v>
      </c>
      <c r="CG407" s="1" t="s">
        <v>2815</v>
      </c>
    </row>
    <row r="408" spans="1:85" ht="15" customHeight="1">
      <c r="A408" s="59"/>
      <c r="B408" s="168"/>
      <c r="C408" s="1522"/>
      <c r="D408" s="1482"/>
      <c r="E408" s="1482"/>
      <c r="F408" s="1483"/>
      <c r="G408" s="819" t="s">
        <v>451</v>
      </c>
      <c r="H408" s="819"/>
      <c r="I408" s="819"/>
      <c r="J408" s="819"/>
      <c r="K408" s="819"/>
      <c r="L408" s="820"/>
      <c r="M408" s="855" t="s">
        <v>898</v>
      </c>
      <c r="N408" s="856"/>
      <c r="O408" s="856"/>
      <c r="P408" s="882"/>
      <c r="Q408" s="1197"/>
      <c r="R408" s="1198"/>
      <c r="S408" s="1198"/>
      <c r="T408" s="1198"/>
      <c r="U408" s="1198"/>
      <c r="V408" s="1198"/>
      <c r="W408" s="1198"/>
      <c r="X408" s="1198"/>
      <c r="Y408" s="1198"/>
      <c r="Z408" s="1198"/>
      <c r="AA408" s="1198"/>
      <c r="AB408" s="1198"/>
      <c r="AC408" s="1198"/>
      <c r="AD408" s="1198"/>
      <c r="AE408" s="1198"/>
      <c r="AF408" s="1198"/>
      <c r="AG408" s="1198"/>
      <c r="AH408" s="1198"/>
      <c r="AI408" s="1198"/>
      <c r="AJ408" s="1198"/>
      <c r="AK408" s="1198"/>
      <c r="AL408" s="1198"/>
      <c r="AM408" s="1229"/>
      <c r="AN408" s="61"/>
      <c r="AO408" s="189"/>
      <c r="AP408" s="61"/>
      <c r="CF408" s="1" t="s">
        <v>2814</v>
      </c>
      <c r="CG408" s="1" t="s">
        <v>2816</v>
      </c>
    </row>
    <row r="409" spans="1:85" ht="15" customHeight="1">
      <c r="A409" s="59"/>
      <c r="B409" s="168"/>
      <c r="C409" s="1522"/>
      <c r="D409" s="1482"/>
      <c r="E409" s="1482"/>
      <c r="F409" s="1483"/>
      <c r="G409" s="604" t="s">
        <v>942</v>
      </c>
      <c r="H409" s="604"/>
      <c r="I409" s="604"/>
      <c r="J409" s="604"/>
      <c r="K409" s="604"/>
      <c r="L409" s="605"/>
      <c r="M409" s="805"/>
      <c r="N409" s="806"/>
      <c r="O409" s="806"/>
      <c r="P409" s="806"/>
      <c r="Q409" s="806"/>
      <c r="R409" s="806"/>
      <c r="S409" s="806"/>
      <c r="T409" s="806"/>
      <c r="U409" s="806"/>
      <c r="V409" s="806"/>
      <c r="W409" s="807"/>
      <c r="X409" s="1000" t="s">
        <v>466</v>
      </c>
      <c r="Y409" s="941"/>
      <c r="Z409" s="941"/>
      <c r="AA409" s="941"/>
      <c r="AB409" s="941"/>
      <c r="AC409" s="941"/>
      <c r="AD409" s="941"/>
      <c r="AE409" s="941"/>
      <c r="AF409" s="941"/>
      <c r="AG409" s="941"/>
      <c r="AH409" s="941"/>
      <c r="AI409" s="941"/>
      <c r="AJ409" s="941"/>
      <c r="AK409" s="941"/>
      <c r="AL409" s="941"/>
      <c r="AM409" s="942"/>
      <c r="AN409" s="61"/>
      <c r="AO409" s="189"/>
      <c r="AP409" s="61"/>
      <c r="BL409" s="7" t="str">
        <f>LEFT(M409,1)</f>
        <v/>
      </c>
      <c r="BM409" s="35" t="str">
        <f t="shared" ref="BM409" si="118">MID($BL409,COLUMN()-64,1)</f>
        <v/>
      </c>
      <c r="CF409" s="1" t="s">
        <v>2815</v>
      </c>
      <c r="CG409" s="1" t="s">
        <v>2817</v>
      </c>
    </row>
    <row r="410" spans="1:85" ht="15" customHeight="1" thickBot="1">
      <c r="A410" s="59"/>
      <c r="B410" s="168"/>
      <c r="C410" s="1522"/>
      <c r="D410" s="1484"/>
      <c r="E410" s="1484"/>
      <c r="F410" s="1485"/>
      <c r="G410" s="1375"/>
      <c r="H410" s="1375"/>
      <c r="I410" s="1375"/>
      <c r="J410" s="1375"/>
      <c r="K410" s="1375"/>
      <c r="L410" s="1376"/>
      <c r="M410" s="1342"/>
      <c r="N410" s="1343"/>
      <c r="O410" s="1343"/>
      <c r="P410" s="1368"/>
      <c r="Q410" s="183" t="s">
        <v>7</v>
      </c>
      <c r="R410" s="1369"/>
      <c r="S410" s="1369"/>
      <c r="T410" s="1369"/>
      <c r="U410" s="1369"/>
      <c r="V410" s="1370" t="s">
        <v>6</v>
      </c>
      <c r="W410" s="1371"/>
      <c r="X410" s="1372" t="s">
        <v>540</v>
      </c>
      <c r="Y410" s="1373"/>
      <c r="Z410" s="1373"/>
      <c r="AA410" s="1373"/>
      <c r="AB410" s="1373"/>
      <c r="AC410" s="1373"/>
      <c r="AD410" s="1373"/>
      <c r="AE410" s="1373"/>
      <c r="AF410" s="1373"/>
      <c r="AG410" s="1373"/>
      <c r="AH410" s="1373"/>
      <c r="AI410" s="1373"/>
      <c r="AJ410" s="1373"/>
      <c r="AK410" s="1373"/>
      <c r="AL410" s="1373"/>
      <c r="AM410" s="1374"/>
      <c r="AN410" s="61"/>
      <c r="AO410" s="189"/>
      <c r="AP410" s="61"/>
      <c r="BL410" s="19" t="str">
        <f>M410&amp;R410</f>
        <v/>
      </c>
      <c r="CF410" s="1" t="s">
        <v>2816</v>
      </c>
      <c r="CG410" s="1" t="s">
        <v>602</v>
      </c>
    </row>
    <row r="411" spans="1:85" ht="15" customHeight="1" thickTop="1">
      <c r="A411" s="59"/>
      <c r="B411" s="168"/>
      <c r="C411" s="1522"/>
      <c r="D411" s="1476" t="s">
        <v>536</v>
      </c>
      <c r="E411" s="1476"/>
      <c r="F411" s="1477"/>
      <c r="G411" s="649" t="s">
        <v>383</v>
      </c>
      <c r="H411" s="649"/>
      <c r="I411" s="649"/>
      <c r="J411" s="649"/>
      <c r="K411" s="649"/>
      <c r="L411" s="835"/>
      <c r="M411" s="1377"/>
      <c r="N411" s="1378"/>
      <c r="O411" s="1378"/>
      <c r="P411" s="1378"/>
      <c r="Q411" s="1378"/>
      <c r="R411" s="1378"/>
      <c r="S411" s="1378"/>
      <c r="T411" s="1379"/>
      <c r="U411" s="1280" t="s">
        <v>610</v>
      </c>
      <c r="V411" s="1280"/>
      <c r="W411" s="1280"/>
      <c r="X411" s="1280"/>
      <c r="Y411" s="1280"/>
      <c r="Z411" s="1280"/>
      <c r="AA411" s="1280"/>
      <c r="AB411" s="1280"/>
      <c r="AC411" s="1280"/>
      <c r="AD411" s="1280"/>
      <c r="AE411" s="1280"/>
      <c r="AF411" s="1280"/>
      <c r="AG411" s="1280"/>
      <c r="AH411" s="1280"/>
      <c r="AI411" s="1280"/>
      <c r="AJ411" s="1280"/>
      <c r="AK411" s="1280"/>
      <c r="AL411" s="1280"/>
      <c r="AM411" s="1281"/>
      <c r="AN411" s="61"/>
      <c r="AO411" s="189"/>
      <c r="AP411" s="61"/>
      <c r="CF411" s="1" t="s">
        <v>2817</v>
      </c>
      <c r="CG411" s="1" t="s">
        <v>651</v>
      </c>
    </row>
    <row r="412" spans="1:85" ht="15" hidden="1" customHeight="1">
      <c r="A412" s="73"/>
      <c r="B412" s="168"/>
      <c r="C412" s="1522"/>
      <c r="D412" s="1476"/>
      <c r="E412" s="1476"/>
      <c r="F412" s="1477"/>
      <c r="G412" s="933"/>
      <c r="H412" s="933"/>
      <c r="I412" s="933"/>
      <c r="J412" s="933"/>
      <c r="K412" s="933"/>
      <c r="L412" s="934"/>
      <c r="M412" s="961" t="s">
        <v>140</v>
      </c>
      <c r="N412" s="962"/>
      <c r="O412" s="963"/>
      <c r="P412" s="21" t="str">
        <f>MID($M$411,COLUMN()-15,1)</f>
        <v/>
      </c>
      <c r="Q412" s="21" t="str">
        <f t="shared" ref="Q412:Y412" si="119">MID($M$411,COLUMN()-15,1)</f>
        <v/>
      </c>
      <c r="R412" s="21" t="str">
        <f t="shared" si="119"/>
        <v/>
      </c>
      <c r="S412" s="21" t="str">
        <f t="shared" si="119"/>
        <v/>
      </c>
      <c r="T412" s="21" t="str">
        <f t="shared" si="119"/>
        <v/>
      </c>
      <c r="U412" s="21" t="str">
        <f t="shared" si="119"/>
        <v/>
      </c>
      <c r="V412" s="21" t="str">
        <f t="shared" si="119"/>
        <v/>
      </c>
      <c r="W412" s="21" t="str">
        <f t="shared" si="119"/>
        <v/>
      </c>
      <c r="X412" s="21" t="str">
        <f t="shared" si="119"/>
        <v/>
      </c>
      <c r="Y412" s="21" t="str">
        <f t="shared" si="119"/>
        <v/>
      </c>
      <c r="Z412" s="816"/>
      <c r="AA412" s="817"/>
      <c r="AB412" s="817"/>
      <c r="AC412" s="817"/>
      <c r="AD412" s="817"/>
      <c r="AE412" s="817"/>
      <c r="AF412" s="817"/>
      <c r="AG412" s="817"/>
      <c r="AH412" s="817"/>
      <c r="AI412" s="817"/>
      <c r="AJ412" s="817"/>
      <c r="AK412" s="817"/>
      <c r="AL412" s="817"/>
      <c r="AM412" s="818"/>
      <c r="AN412" s="61"/>
      <c r="AO412" s="189"/>
      <c r="AP412" s="61"/>
      <c r="CF412" s="1" t="s">
        <v>602</v>
      </c>
      <c r="CG412" s="1" t="s">
        <v>2818</v>
      </c>
    </row>
    <row r="413" spans="1:85" ht="15" customHeight="1">
      <c r="A413" s="59"/>
      <c r="B413" s="168"/>
      <c r="C413" s="1522"/>
      <c r="D413" s="1476"/>
      <c r="E413" s="1476"/>
      <c r="F413" s="1477"/>
      <c r="G413" s="819" t="s">
        <v>66</v>
      </c>
      <c r="H413" s="819"/>
      <c r="I413" s="819"/>
      <c r="J413" s="819"/>
      <c r="K413" s="819"/>
      <c r="L413" s="820"/>
      <c r="M413" s="855" t="s">
        <v>774</v>
      </c>
      <c r="N413" s="856"/>
      <c r="O413" s="856"/>
      <c r="P413" s="874"/>
      <c r="Q413" s="875"/>
      <c r="R413" s="108" t="s">
        <v>146</v>
      </c>
      <c r="S413" s="874"/>
      <c r="T413" s="875"/>
      <c r="U413" s="107" t="s">
        <v>147</v>
      </c>
      <c r="V413" s="874"/>
      <c r="W413" s="875"/>
      <c r="X413" s="107" t="s">
        <v>148</v>
      </c>
      <c r="Y413" s="817"/>
      <c r="Z413" s="817"/>
      <c r="AA413" s="817"/>
      <c r="AB413" s="817"/>
      <c r="AC413" s="817"/>
      <c r="AD413" s="817"/>
      <c r="AE413" s="817"/>
      <c r="AF413" s="817"/>
      <c r="AG413" s="817"/>
      <c r="AH413" s="817"/>
      <c r="AI413" s="817"/>
      <c r="AJ413" s="817"/>
      <c r="AK413" s="817"/>
      <c r="AL413" s="817"/>
      <c r="AM413" s="818"/>
      <c r="AN413" s="61"/>
      <c r="AO413" s="189"/>
      <c r="AP413" s="61"/>
      <c r="AR413" s="68"/>
      <c r="AS413" s="68"/>
      <c r="AT413" s="68"/>
      <c r="AU413" s="68"/>
      <c r="AV413" s="68"/>
      <c r="AW413" s="68"/>
      <c r="AX413" s="68"/>
      <c r="AY413" s="68"/>
      <c r="AZ413" s="68"/>
      <c r="BA413" s="68"/>
      <c r="BB413" s="68"/>
      <c r="BC413" s="68"/>
      <c r="BD413" s="68"/>
      <c r="BE413" s="68"/>
      <c r="BF413" s="68"/>
      <c r="BG413" s="68"/>
      <c r="BH413" s="68"/>
      <c r="BI413" s="68"/>
      <c r="BL413" s="7" t="str">
        <f>IF(M413="選択▼","",M413&amp;P413&amp;R413&amp;S413&amp;U413&amp;V413&amp;X413)</f>
        <v/>
      </c>
      <c r="BM413" s="35" t="str">
        <f>MID(P413,COLUMN()-64,1)</f>
        <v/>
      </c>
      <c r="BN413" s="35" t="str">
        <f>MID(P413,COLUMN()-64,1)</f>
        <v/>
      </c>
      <c r="BO413" s="35" t="str">
        <f>MID(S413,COLUMN()-66,1)</f>
        <v/>
      </c>
      <c r="BP413" s="35" t="str">
        <f>MID(S413,COLUMN()-66,1)</f>
        <v/>
      </c>
      <c r="BQ413" s="35" t="str">
        <f>MID(V413,COLUMN()-68,1)</f>
        <v/>
      </c>
      <c r="BR413" s="35" t="str">
        <f>MID(V413,COLUMN()-68,1)</f>
        <v/>
      </c>
      <c r="BS413" s="42" t="str">
        <f>IF(★法人その他入力!M413="平成","H",IF(★法人その他入力!M413="昭和","S",IF(★法人その他入力!M413="大正","T",IF(★法人その他入力!M413="明治","M",""))))</f>
        <v/>
      </c>
      <c r="CF413" s="1" t="s">
        <v>651</v>
      </c>
      <c r="CG413" s="1" t="s">
        <v>2819</v>
      </c>
    </row>
    <row r="414" spans="1:85" ht="15" customHeight="1">
      <c r="A414" s="59"/>
      <c r="B414" s="168"/>
      <c r="C414" s="1522"/>
      <c r="D414" s="1476"/>
      <c r="E414" s="1476"/>
      <c r="F414" s="1477"/>
      <c r="G414" s="819" t="s">
        <v>446</v>
      </c>
      <c r="H414" s="819"/>
      <c r="I414" s="819"/>
      <c r="J414" s="819"/>
      <c r="K414" s="819"/>
      <c r="L414" s="820"/>
      <c r="M414" s="855" t="s">
        <v>898</v>
      </c>
      <c r="N414" s="856"/>
      <c r="O414" s="856"/>
      <c r="P414" s="882"/>
      <c r="Q414" s="816"/>
      <c r="R414" s="817"/>
      <c r="S414" s="817"/>
      <c r="T414" s="817"/>
      <c r="U414" s="817"/>
      <c r="V414" s="817"/>
      <c r="W414" s="817"/>
      <c r="X414" s="817"/>
      <c r="Y414" s="817"/>
      <c r="Z414" s="817"/>
      <c r="AA414" s="817"/>
      <c r="AB414" s="817"/>
      <c r="AC414" s="817"/>
      <c r="AD414" s="817"/>
      <c r="AE414" s="817"/>
      <c r="AF414" s="817"/>
      <c r="AG414" s="817"/>
      <c r="AH414" s="817"/>
      <c r="AI414" s="817"/>
      <c r="AJ414" s="817"/>
      <c r="AK414" s="817"/>
      <c r="AL414" s="817"/>
      <c r="AM414" s="818"/>
      <c r="AN414" s="61"/>
      <c r="AO414" s="189"/>
      <c r="AP414" s="61"/>
      <c r="CF414" s="1" t="s">
        <v>2818</v>
      </c>
      <c r="CG414" s="1" t="s">
        <v>2820</v>
      </c>
    </row>
    <row r="415" spans="1:85" ht="15" customHeight="1">
      <c r="A415" s="59"/>
      <c r="B415" s="168"/>
      <c r="C415" s="1522"/>
      <c r="D415" s="1476"/>
      <c r="E415" s="1476"/>
      <c r="F415" s="1477"/>
      <c r="G415" s="819" t="s">
        <v>450</v>
      </c>
      <c r="H415" s="819"/>
      <c r="I415" s="819"/>
      <c r="J415" s="819"/>
      <c r="K415" s="819"/>
      <c r="L415" s="820"/>
      <c r="M415" s="1003"/>
      <c r="N415" s="1004"/>
      <c r="O415" s="1004"/>
      <c r="P415" s="1004"/>
      <c r="Q415" s="1197"/>
      <c r="R415" s="1198"/>
      <c r="S415" s="1198"/>
      <c r="T415" s="1198"/>
      <c r="U415" s="1198"/>
      <c r="V415" s="1198"/>
      <c r="W415" s="1198"/>
      <c r="X415" s="1198"/>
      <c r="Y415" s="1198"/>
      <c r="Z415" s="1198"/>
      <c r="AA415" s="1198"/>
      <c r="AB415" s="1198"/>
      <c r="AC415" s="1198"/>
      <c r="AD415" s="1198"/>
      <c r="AE415" s="1198"/>
      <c r="AF415" s="1198"/>
      <c r="AG415" s="1198"/>
      <c r="AH415" s="1198"/>
      <c r="AI415" s="1198"/>
      <c r="AJ415" s="1198"/>
      <c r="AK415" s="1198"/>
      <c r="AL415" s="1198"/>
      <c r="AM415" s="1229"/>
      <c r="AN415" s="61"/>
      <c r="AO415" s="189"/>
      <c r="AP415" s="61"/>
      <c r="CF415" s="1" t="s">
        <v>2819</v>
      </c>
      <c r="CG415" s="1" t="s">
        <v>2821</v>
      </c>
    </row>
    <row r="416" spans="1:85" ht="15" customHeight="1">
      <c r="A416" s="59"/>
      <c r="B416" s="168"/>
      <c r="C416" s="1522"/>
      <c r="D416" s="1476"/>
      <c r="E416" s="1476"/>
      <c r="F416" s="1477"/>
      <c r="G416" s="819" t="s">
        <v>451</v>
      </c>
      <c r="H416" s="819"/>
      <c r="I416" s="819"/>
      <c r="J416" s="819"/>
      <c r="K416" s="819"/>
      <c r="L416" s="820"/>
      <c r="M416" s="855" t="s">
        <v>898</v>
      </c>
      <c r="N416" s="856"/>
      <c r="O416" s="856"/>
      <c r="P416" s="882"/>
      <c r="Q416" s="1197"/>
      <c r="R416" s="1198"/>
      <c r="S416" s="1198"/>
      <c r="T416" s="1198"/>
      <c r="U416" s="1198"/>
      <c r="V416" s="1198"/>
      <c r="W416" s="1198"/>
      <c r="X416" s="1198"/>
      <c r="Y416" s="1198"/>
      <c r="Z416" s="1198"/>
      <c r="AA416" s="1198"/>
      <c r="AB416" s="1198"/>
      <c r="AC416" s="1198"/>
      <c r="AD416" s="1198"/>
      <c r="AE416" s="1198"/>
      <c r="AF416" s="1198"/>
      <c r="AG416" s="1198"/>
      <c r="AH416" s="1198"/>
      <c r="AI416" s="1198"/>
      <c r="AJ416" s="1198"/>
      <c r="AK416" s="1198"/>
      <c r="AL416" s="1198"/>
      <c r="AM416" s="1229"/>
      <c r="AN416" s="61"/>
      <c r="AO416" s="189"/>
      <c r="AP416" s="61"/>
      <c r="CF416" s="1" t="s">
        <v>2820</v>
      </c>
      <c r="CG416" s="1" t="s">
        <v>2822</v>
      </c>
    </row>
    <row r="417" spans="1:95" ht="15" customHeight="1">
      <c r="A417" s="59"/>
      <c r="B417" s="168"/>
      <c r="C417" s="1522"/>
      <c r="D417" s="1476"/>
      <c r="E417" s="1476"/>
      <c r="F417" s="1477"/>
      <c r="G417" s="604" t="s">
        <v>942</v>
      </c>
      <c r="H417" s="604"/>
      <c r="I417" s="604"/>
      <c r="J417" s="604"/>
      <c r="K417" s="604"/>
      <c r="L417" s="605"/>
      <c r="M417" s="805"/>
      <c r="N417" s="806"/>
      <c r="O417" s="806"/>
      <c r="P417" s="806"/>
      <c r="Q417" s="806"/>
      <c r="R417" s="806"/>
      <c r="S417" s="806"/>
      <c r="T417" s="806"/>
      <c r="U417" s="806"/>
      <c r="V417" s="806"/>
      <c r="W417" s="807"/>
      <c r="X417" s="1000" t="s">
        <v>466</v>
      </c>
      <c r="Y417" s="941"/>
      <c r="Z417" s="941"/>
      <c r="AA417" s="941"/>
      <c r="AB417" s="941"/>
      <c r="AC417" s="941"/>
      <c r="AD417" s="941"/>
      <c r="AE417" s="941"/>
      <c r="AF417" s="941"/>
      <c r="AG417" s="941"/>
      <c r="AH417" s="941"/>
      <c r="AI417" s="941"/>
      <c r="AJ417" s="941"/>
      <c r="AK417" s="941"/>
      <c r="AL417" s="941"/>
      <c r="AM417" s="942"/>
      <c r="AN417" s="61"/>
      <c r="AO417" s="189"/>
      <c r="AP417" s="61"/>
      <c r="BL417" s="7" t="str">
        <f>LEFT(M417,1)</f>
        <v/>
      </c>
      <c r="BM417" s="35" t="str">
        <f t="shared" ref="BM417" si="120">MID($BL417,COLUMN()-64,1)</f>
        <v/>
      </c>
      <c r="CF417" s="1" t="s">
        <v>2821</v>
      </c>
      <c r="CG417" s="1" t="s">
        <v>2823</v>
      </c>
    </row>
    <row r="418" spans="1:95" ht="15" customHeight="1" thickBot="1">
      <c r="A418" s="59"/>
      <c r="B418" s="168"/>
      <c r="C418" s="1522"/>
      <c r="D418" s="1478"/>
      <c r="E418" s="1478"/>
      <c r="F418" s="1479"/>
      <c r="G418" s="1375"/>
      <c r="H418" s="1375"/>
      <c r="I418" s="1375"/>
      <c r="J418" s="1375"/>
      <c r="K418" s="1375"/>
      <c r="L418" s="1376"/>
      <c r="M418" s="1342"/>
      <c r="N418" s="1343"/>
      <c r="O418" s="1343"/>
      <c r="P418" s="1368"/>
      <c r="Q418" s="183" t="s">
        <v>7</v>
      </c>
      <c r="R418" s="1369"/>
      <c r="S418" s="1369"/>
      <c r="T418" s="1369"/>
      <c r="U418" s="1369"/>
      <c r="V418" s="1370" t="s">
        <v>6</v>
      </c>
      <c r="W418" s="1371"/>
      <c r="X418" s="1372" t="s">
        <v>540</v>
      </c>
      <c r="Y418" s="1373"/>
      <c r="Z418" s="1373"/>
      <c r="AA418" s="1373"/>
      <c r="AB418" s="1373"/>
      <c r="AC418" s="1373"/>
      <c r="AD418" s="1373"/>
      <c r="AE418" s="1373"/>
      <c r="AF418" s="1373"/>
      <c r="AG418" s="1373"/>
      <c r="AH418" s="1373"/>
      <c r="AI418" s="1373"/>
      <c r="AJ418" s="1373"/>
      <c r="AK418" s="1373"/>
      <c r="AL418" s="1373"/>
      <c r="AM418" s="1374"/>
      <c r="AN418" s="61"/>
      <c r="AO418" s="189"/>
      <c r="AP418" s="61"/>
      <c r="BL418" s="19" t="str">
        <f>M418&amp;R418</f>
        <v/>
      </c>
      <c r="CF418" s="1" t="s">
        <v>2822</v>
      </c>
      <c r="CG418" s="1" t="s">
        <v>2824</v>
      </c>
    </row>
    <row r="419" spans="1:95" ht="15" customHeight="1" thickTop="1">
      <c r="A419" s="59"/>
      <c r="B419" s="168"/>
      <c r="C419" s="1522"/>
      <c r="D419" s="1499" t="s">
        <v>537</v>
      </c>
      <c r="E419" s="1500"/>
      <c r="F419" s="1501"/>
      <c r="G419" s="1506" t="s">
        <v>383</v>
      </c>
      <c r="H419" s="1506"/>
      <c r="I419" s="1506"/>
      <c r="J419" s="1506"/>
      <c r="K419" s="1506"/>
      <c r="L419" s="1507"/>
      <c r="M419" s="1486"/>
      <c r="N419" s="1487"/>
      <c r="O419" s="1487"/>
      <c r="P419" s="1487"/>
      <c r="Q419" s="1487"/>
      <c r="R419" s="1487"/>
      <c r="S419" s="1487"/>
      <c r="T419" s="1488"/>
      <c r="U419" s="1467" t="s">
        <v>610</v>
      </c>
      <c r="V419" s="1467"/>
      <c r="W419" s="1467"/>
      <c r="X419" s="1467"/>
      <c r="Y419" s="1467"/>
      <c r="Z419" s="1467"/>
      <c r="AA419" s="1467"/>
      <c r="AB419" s="1467"/>
      <c r="AC419" s="1467"/>
      <c r="AD419" s="1467"/>
      <c r="AE419" s="1467"/>
      <c r="AF419" s="1467"/>
      <c r="AG419" s="1467"/>
      <c r="AH419" s="1467"/>
      <c r="AI419" s="1467"/>
      <c r="AJ419" s="1467"/>
      <c r="AK419" s="1467"/>
      <c r="AL419" s="1467"/>
      <c r="AM419" s="1468"/>
      <c r="AN419" s="61"/>
      <c r="AO419" s="189"/>
      <c r="AP419" s="61"/>
      <c r="CF419" s="1" t="s">
        <v>2823</v>
      </c>
      <c r="CG419" s="1" t="s">
        <v>2825</v>
      </c>
    </row>
    <row r="420" spans="1:95" ht="15" hidden="1" customHeight="1">
      <c r="A420" s="73"/>
      <c r="B420" s="168"/>
      <c r="C420" s="1522"/>
      <c r="D420" s="1502"/>
      <c r="E420" s="1482"/>
      <c r="F420" s="1483"/>
      <c r="G420" s="933"/>
      <c r="H420" s="933"/>
      <c r="I420" s="933"/>
      <c r="J420" s="933"/>
      <c r="K420" s="933"/>
      <c r="L420" s="934"/>
      <c r="M420" s="961" t="s">
        <v>140</v>
      </c>
      <c r="N420" s="962"/>
      <c r="O420" s="963"/>
      <c r="P420" s="21" t="str">
        <f>MID($M$419,COLUMN()-15,1)</f>
        <v/>
      </c>
      <c r="Q420" s="21" t="str">
        <f t="shared" ref="Q420:Y420" si="121">MID($M$419,COLUMN()-15,1)</f>
        <v/>
      </c>
      <c r="R420" s="21" t="str">
        <f t="shared" si="121"/>
        <v/>
      </c>
      <c r="S420" s="21" t="str">
        <f t="shared" si="121"/>
        <v/>
      </c>
      <c r="T420" s="21" t="str">
        <f t="shared" si="121"/>
        <v/>
      </c>
      <c r="U420" s="21" t="str">
        <f t="shared" si="121"/>
        <v/>
      </c>
      <c r="V420" s="21" t="str">
        <f t="shared" si="121"/>
        <v/>
      </c>
      <c r="W420" s="21" t="str">
        <f t="shared" si="121"/>
        <v/>
      </c>
      <c r="X420" s="21" t="str">
        <f t="shared" si="121"/>
        <v/>
      </c>
      <c r="Y420" s="21" t="str">
        <f t="shared" si="121"/>
        <v/>
      </c>
      <c r="Z420" s="816"/>
      <c r="AA420" s="817"/>
      <c r="AB420" s="817"/>
      <c r="AC420" s="817"/>
      <c r="AD420" s="817"/>
      <c r="AE420" s="817"/>
      <c r="AF420" s="817"/>
      <c r="AG420" s="817"/>
      <c r="AH420" s="817"/>
      <c r="AI420" s="817"/>
      <c r="AJ420" s="817"/>
      <c r="AK420" s="817"/>
      <c r="AL420" s="817"/>
      <c r="AM420" s="818"/>
      <c r="AN420" s="61"/>
      <c r="AO420" s="189"/>
      <c r="AP420" s="61"/>
      <c r="CF420" s="1" t="s">
        <v>2824</v>
      </c>
      <c r="CG420" s="1" t="s">
        <v>2826</v>
      </c>
    </row>
    <row r="421" spans="1:95" ht="15" customHeight="1">
      <c r="A421" s="59"/>
      <c r="B421" s="168"/>
      <c r="C421" s="1522"/>
      <c r="D421" s="1502"/>
      <c r="E421" s="1482"/>
      <c r="F421" s="1483"/>
      <c r="G421" s="819" t="s">
        <v>66</v>
      </c>
      <c r="H421" s="819"/>
      <c r="I421" s="819"/>
      <c r="J421" s="819"/>
      <c r="K421" s="819"/>
      <c r="L421" s="820"/>
      <c r="M421" s="855" t="s">
        <v>774</v>
      </c>
      <c r="N421" s="856"/>
      <c r="O421" s="856"/>
      <c r="P421" s="874"/>
      <c r="Q421" s="875"/>
      <c r="R421" s="108" t="s">
        <v>146</v>
      </c>
      <c r="S421" s="874"/>
      <c r="T421" s="875"/>
      <c r="U421" s="107" t="s">
        <v>147</v>
      </c>
      <c r="V421" s="874"/>
      <c r="W421" s="875"/>
      <c r="X421" s="107" t="s">
        <v>148</v>
      </c>
      <c r="Y421" s="817"/>
      <c r="Z421" s="817"/>
      <c r="AA421" s="817"/>
      <c r="AB421" s="817"/>
      <c r="AC421" s="817"/>
      <c r="AD421" s="817"/>
      <c r="AE421" s="817"/>
      <c r="AF421" s="817"/>
      <c r="AG421" s="817"/>
      <c r="AH421" s="817"/>
      <c r="AI421" s="817"/>
      <c r="AJ421" s="817"/>
      <c r="AK421" s="817"/>
      <c r="AL421" s="817"/>
      <c r="AM421" s="818"/>
      <c r="AN421" s="61"/>
      <c r="AO421" s="189"/>
      <c r="AP421" s="61"/>
      <c r="AR421" s="68"/>
      <c r="AS421" s="68"/>
      <c r="AT421" s="68"/>
      <c r="AU421" s="68"/>
      <c r="AV421" s="68"/>
      <c r="AW421" s="68"/>
      <c r="AX421" s="68"/>
      <c r="AY421" s="68"/>
      <c r="AZ421" s="68"/>
      <c r="BA421" s="68"/>
      <c r="BB421" s="68"/>
      <c r="BC421" s="68"/>
      <c r="BD421" s="68"/>
      <c r="BE421" s="68"/>
      <c r="BF421" s="68"/>
      <c r="BG421" s="68"/>
      <c r="BH421" s="68"/>
      <c r="BI421" s="68"/>
      <c r="BL421" s="7" t="str">
        <f>IF(M421="選択▼","",M421&amp;P421&amp;R421&amp;S421&amp;U421&amp;V421&amp;X421)</f>
        <v/>
      </c>
      <c r="BM421" s="35" t="str">
        <f>MID(P421,COLUMN()-64,1)</f>
        <v/>
      </c>
      <c r="BN421" s="35" t="str">
        <f>MID(P421,COLUMN()-64,1)</f>
        <v/>
      </c>
      <c r="BO421" s="35" t="str">
        <f>MID(S421,COLUMN()-66,1)</f>
        <v/>
      </c>
      <c r="BP421" s="35" t="str">
        <f>MID(S421,COLUMN()-66,1)</f>
        <v/>
      </c>
      <c r="BQ421" s="35" t="str">
        <f>MID(V421,COLUMN()-68,1)</f>
        <v/>
      </c>
      <c r="BR421" s="35" t="str">
        <f>MID(V421,COLUMN()-68,1)</f>
        <v/>
      </c>
      <c r="BS421" s="42" t="str">
        <f>IF(★法人その他入力!M421="平成","H",IF(★法人その他入力!M421="昭和","S",IF(★法人その他入力!M421="大正","T",IF(★法人その他入力!M421="明治","M",""))))</f>
        <v/>
      </c>
      <c r="CF421" s="1" t="s">
        <v>2825</v>
      </c>
      <c r="CG421" s="1" t="s">
        <v>2827</v>
      </c>
    </row>
    <row r="422" spans="1:95" ht="15" customHeight="1">
      <c r="A422" s="59"/>
      <c r="B422" s="168"/>
      <c r="C422" s="1522"/>
      <c r="D422" s="1502"/>
      <c r="E422" s="1482"/>
      <c r="F422" s="1483"/>
      <c r="G422" s="819" t="s">
        <v>446</v>
      </c>
      <c r="H422" s="819"/>
      <c r="I422" s="819"/>
      <c r="J422" s="819"/>
      <c r="K422" s="819"/>
      <c r="L422" s="820"/>
      <c r="M422" s="855" t="s">
        <v>898</v>
      </c>
      <c r="N422" s="856"/>
      <c r="O422" s="856"/>
      <c r="P422" s="882"/>
      <c r="Q422" s="816"/>
      <c r="R422" s="817"/>
      <c r="S422" s="817"/>
      <c r="T422" s="817"/>
      <c r="U422" s="817"/>
      <c r="V422" s="817"/>
      <c r="W422" s="817"/>
      <c r="X422" s="817"/>
      <c r="Y422" s="817"/>
      <c r="Z422" s="817"/>
      <c r="AA422" s="817"/>
      <c r="AB422" s="817"/>
      <c r="AC422" s="817"/>
      <c r="AD422" s="817"/>
      <c r="AE422" s="817"/>
      <c r="AF422" s="817"/>
      <c r="AG422" s="817"/>
      <c r="AH422" s="817"/>
      <c r="AI422" s="817"/>
      <c r="AJ422" s="817"/>
      <c r="AK422" s="817"/>
      <c r="AL422" s="817"/>
      <c r="AM422" s="818"/>
      <c r="AN422" s="61"/>
      <c r="AO422" s="189"/>
      <c r="AP422" s="61"/>
      <c r="CF422" s="1" t="s">
        <v>2826</v>
      </c>
      <c r="CG422" s="1" t="s">
        <v>2828</v>
      </c>
    </row>
    <row r="423" spans="1:95" ht="15" customHeight="1">
      <c r="A423" s="59"/>
      <c r="B423" s="168"/>
      <c r="C423" s="1522"/>
      <c r="D423" s="1502"/>
      <c r="E423" s="1482"/>
      <c r="F423" s="1483"/>
      <c r="G423" s="819" t="s">
        <v>450</v>
      </c>
      <c r="H423" s="819"/>
      <c r="I423" s="819"/>
      <c r="J423" s="819"/>
      <c r="K423" s="819"/>
      <c r="L423" s="820"/>
      <c r="M423" s="1003"/>
      <c r="N423" s="1004"/>
      <c r="O423" s="1004"/>
      <c r="P423" s="1004"/>
      <c r="Q423" s="1197"/>
      <c r="R423" s="1198"/>
      <c r="S423" s="1198"/>
      <c r="T423" s="1198"/>
      <c r="U423" s="1198"/>
      <c r="V423" s="1198"/>
      <c r="W423" s="1198"/>
      <c r="X423" s="1198"/>
      <c r="Y423" s="1198"/>
      <c r="Z423" s="1198"/>
      <c r="AA423" s="1198"/>
      <c r="AB423" s="1198"/>
      <c r="AC423" s="1198"/>
      <c r="AD423" s="1198"/>
      <c r="AE423" s="1198"/>
      <c r="AF423" s="1198"/>
      <c r="AG423" s="1198"/>
      <c r="AH423" s="1198"/>
      <c r="AI423" s="1198"/>
      <c r="AJ423" s="1198"/>
      <c r="AK423" s="1198"/>
      <c r="AL423" s="1198"/>
      <c r="AM423" s="1229"/>
      <c r="AN423" s="61"/>
      <c r="AO423" s="189"/>
      <c r="AP423" s="61"/>
      <c r="CB423" s="20"/>
      <c r="CF423" s="1" t="s">
        <v>2827</v>
      </c>
      <c r="CG423" s="1" t="s">
        <v>2829</v>
      </c>
    </row>
    <row r="424" spans="1:95" ht="15" customHeight="1">
      <c r="A424" s="59"/>
      <c r="B424" s="168"/>
      <c r="C424" s="1522"/>
      <c r="D424" s="1502"/>
      <c r="E424" s="1482"/>
      <c r="F424" s="1483"/>
      <c r="G424" s="819" t="s">
        <v>451</v>
      </c>
      <c r="H424" s="819"/>
      <c r="I424" s="819"/>
      <c r="J424" s="819"/>
      <c r="K424" s="819"/>
      <c r="L424" s="820"/>
      <c r="M424" s="855" t="s">
        <v>898</v>
      </c>
      <c r="N424" s="856"/>
      <c r="O424" s="856"/>
      <c r="P424" s="882"/>
      <c r="Q424" s="1197"/>
      <c r="R424" s="1198"/>
      <c r="S424" s="1198"/>
      <c r="T424" s="1198"/>
      <c r="U424" s="1198"/>
      <c r="V424" s="1198"/>
      <c r="W424" s="1198"/>
      <c r="X424" s="1198"/>
      <c r="Y424" s="1198"/>
      <c r="Z424" s="1198"/>
      <c r="AA424" s="1198"/>
      <c r="AB424" s="1198"/>
      <c r="AC424" s="1198"/>
      <c r="AD424" s="1198"/>
      <c r="AE424" s="1198"/>
      <c r="AF424" s="1198"/>
      <c r="AG424" s="1198"/>
      <c r="AH424" s="1198"/>
      <c r="AI424" s="1198"/>
      <c r="AJ424" s="1198"/>
      <c r="AK424" s="1198"/>
      <c r="AL424" s="1198"/>
      <c r="AM424" s="1229"/>
      <c r="AN424" s="61"/>
      <c r="AO424" s="189"/>
      <c r="AP424" s="61"/>
      <c r="CB424" s="20"/>
      <c r="CF424" s="1" t="s">
        <v>2828</v>
      </c>
      <c r="CG424" s="1" t="s">
        <v>2830</v>
      </c>
    </row>
    <row r="425" spans="1:95" ht="15" customHeight="1">
      <c r="A425" s="59"/>
      <c r="B425" s="168"/>
      <c r="C425" s="1522"/>
      <c r="D425" s="1502"/>
      <c r="E425" s="1482"/>
      <c r="F425" s="1483"/>
      <c r="G425" s="604" t="s">
        <v>942</v>
      </c>
      <c r="H425" s="604"/>
      <c r="I425" s="604"/>
      <c r="J425" s="604"/>
      <c r="K425" s="604"/>
      <c r="L425" s="605"/>
      <c r="M425" s="805"/>
      <c r="N425" s="806"/>
      <c r="O425" s="806"/>
      <c r="P425" s="806"/>
      <c r="Q425" s="806"/>
      <c r="R425" s="806"/>
      <c r="S425" s="806"/>
      <c r="T425" s="806"/>
      <c r="U425" s="806"/>
      <c r="V425" s="806"/>
      <c r="W425" s="807"/>
      <c r="X425" s="1000" t="s">
        <v>466</v>
      </c>
      <c r="Y425" s="941"/>
      <c r="Z425" s="941"/>
      <c r="AA425" s="941"/>
      <c r="AB425" s="941"/>
      <c r="AC425" s="941"/>
      <c r="AD425" s="941"/>
      <c r="AE425" s="941"/>
      <c r="AF425" s="941"/>
      <c r="AG425" s="941"/>
      <c r="AH425" s="941"/>
      <c r="AI425" s="941"/>
      <c r="AJ425" s="941"/>
      <c r="AK425" s="941"/>
      <c r="AL425" s="941"/>
      <c r="AM425" s="942"/>
      <c r="AN425" s="61"/>
      <c r="AO425" s="189"/>
      <c r="AP425" s="61"/>
      <c r="BL425" s="7" t="str">
        <f>LEFT(M425,1)</f>
        <v/>
      </c>
      <c r="BM425" s="35" t="str">
        <f t="shared" ref="BM425" si="122">MID($BL425,COLUMN()-64,1)</f>
        <v/>
      </c>
      <c r="BZ425" s="229"/>
      <c r="CA425" s="20"/>
      <c r="CB425" s="20"/>
      <c r="CC425" s="20"/>
      <c r="CD425" s="20"/>
      <c r="CE425" s="20"/>
      <c r="CF425" s="1" t="s">
        <v>2829</v>
      </c>
      <c r="CG425" s="1" t="s">
        <v>2831</v>
      </c>
      <c r="CH425" s="20"/>
      <c r="CI425" s="20"/>
      <c r="CJ425" s="20"/>
      <c r="CK425" s="20"/>
      <c r="CL425" s="20"/>
      <c r="CM425" s="20"/>
      <c r="CN425" s="20"/>
      <c r="CO425" s="20"/>
      <c r="CP425" s="20"/>
      <c r="CQ425" s="20"/>
    </row>
    <row r="426" spans="1:95" ht="15" customHeight="1">
      <c r="A426" s="59"/>
      <c r="B426" s="168"/>
      <c r="C426" s="1523"/>
      <c r="D426" s="1503"/>
      <c r="E426" s="1504"/>
      <c r="F426" s="1505"/>
      <c r="G426" s="607"/>
      <c r="H426" s="607"/>
      <c r="I426" s="607"/>
      <c r="J426" s="607"/>
      <c r="K426" s="607"/>
      <c r="L426" s="608"/>
      <c r="M426" s="855"/>
      <c r="N426" s="856"/>
      <c r="O426" s="856"/>
      <c r="P426" s="882"/>
      <c r="Q426" s="62" t="s">
        <v>7</v>
      </c>
      <c r="R426" s="1004"/>
      <c r="S426" s="1004"/>
      <c r="T426" s="1004"/>
      <c r="U426" s="1004"/>
      <c r="V426" s="816" t="s">
        <v>6</v>
      </c>
      <c r="W426" s="818"/>
      <c r="X426" s="1000" t="s">
        <v>540</v>
      </c>
      <c r="Y426" s="941"/>
      <c r="Z426" s="941"/>
      <c r="AA426" s="941"/>
      <c r="AB426" s="941"/>
      <c r="AC426" s="941"/>
      <c r="AD426" s="941"/>
      <c r="AE426" s="941"/>
      <c r="AF426" s="941"/>
      <c r="AG426" s="941"/>
      <c r="AH426" s="941"/>
      <c r="AI426" s="941"/>
      <c r="AJ426" s="941"/>
      <c r="AK426" s="941"/>
      <c r="AL426" s="941"/>
      <c r="AM426" s="942"/>
      <c r="AN426" s="61"/>
      <c r="AO426" s="189"/>
      <c r="AP426" s="61"/>
      <c r="BL426" s="19" t="str">
        <f t="shared" ref="BL426" si="123">M426&amp;R426</f>
        <v/>
      </c>
      <c r="BZ426" s="229"/>
      <c r="CA426" s="20"/>
      <c r="CB426" s="20"/>
      <c r="CC426" s="20"/>
      <c r="CD426" s="20"/>
      <c r="CE426" s="20"/>
      <c r="CF426" s="1" t="s">
        <v>2830</v>
      </c>
      <c r="CG426" s="1" t="s">
        <v>2832</v>
      </c>
      <c r="CH426" s="20"/>
      <c r="CI426" s="20"/>
      <c r="CJ426" s="20"/>
      <c r="CK426" s="20"/>
      <c r="CL426" s="20"/>
      <c r="CM426" s="20"/>
      <c r="CN426" s="20"/>
      <c r="CO426" s="20"/>
      <c r="CP426" s="20"/>
      <c r="CQ426" s="20"/>
    </row>
    <row r="427" spans="1:95" ht="15" customHeight="1" thickBot="1">
      <c r="A427" s="59"/>
      <c r="B427" s="169"/>
      <c r="C427" s="170"/>
      <c r="D427" s="197"/>
      <c r="E427" s="197"/>
      <c r="F427" s="197"/>
      <c r="G427" s="197"/>
      <c r="H427" s="197"/>
      <c r="I427" s="197"/>
      <c r="J427" s="197"/>
      <c r="K427" s="197"/>
      <c r="L427" s="197"/>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489" t="s">
        <v>1966</v>
      </c>
      <c r="AJ427" s="1489"/>
      <c r="AK427" s="1489"/>
      <c r="AL427" s="1489"/>
      <c r="AM427" s="1489"/>
      <c r="AN427" s="170"/>
      <c r="AO427" s="427"/>
      <c r="AP427" s="61"/>
      <c r="BZ427" s="229"/>
      <c r="CA427" s="20"/>
      <c r="CB427" s="20"/>
      <c r="CC427" s="20"/>
      <c r="CD427" s="20"/>
      <c r="CE427" s="20"/>
      <c r="CF427" s="1" t="s">
        <v>2831</v>
      </c>
      <c r="CG427" s="1" t="s">
        <v>2833</v>
      </c>
      <c r="CH427" s="20"/>
      <c r="CI427" s="20"/>
      <c r="CJ427" s="20"/>
      <c r="CK427" s="20"/>
      <c r="CL427" s="20"/>
      <c r="CM427" s="20"/>
      <c r="CN427" s="20"/>
      <c r="CO427" s="20"/>
      <c r="CP427" s="20"/>
      <c r="CQ427" s="20"/>
    </row>
    <row r="428" spans="1:95" ht="15" customHeight="1" thickTop="1">
      <c r="A428" s="59"/>
      <c r="B428" s="65"/>
      <c r="C428" s="65"/>
      <c r="D428" s="65"/>
      <c r="E428" s="65"/>
      <c r="F428" s="65"/>
      <c r="G428" s="59"/>
      <c r="H428" s="59"/>
      <c r="I428" s="59"/>
      <c r="J428" s="59"/>
      <c r="K428" s="59"/>
      <c r="L428" s="59"/>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BZ428" s="229"/>
      <c r="CA428" s="20"/>
      <c r="CB428" s="20"/>
      <c r="CC428" s="20"/>
      <c r="CD428" s="20"/>
      <c r="CE428" s="20"/>
      <c r="CF428" s="1" t="s">
        <v>2832</v>
      </c>
      <c r="CG428" s="1" t="s">
        <v>2834</v>
      </c>
      <c r="CH428" s="20"/>
      <c r="CI428" s="20"/>
      <c r="CJ428" s="20"/>
      <c r="CK428" s="20"/>
      <c r="CL428" s="20"/>
      <c r="CM428" s="20"/>
      <c r="CN428" s="20"/>
      <c r="CO428" s="20"/>
      <c r="CP428" s="20"/>
      <c r="CQ428" s="20"/>
    </row>
    <row r="429" spans="1:95" ht="15.75" hidden="1" customHeight="1">
      <c r="A429" s="227"/>
      <c r="B429" s="70"/>
      <c r="C429" s="70"/>
      <c r="D429" s="227"/>
      <c r="E429" s="227"/>
      <c r="F429" s="227"/>
      <c r="G429" s="227"/>
      <c r="H429" s="227"/>
      <c r="I429" s="227"/>
      <c r="J429" s="227"/>
      <c r="K429" s="227"/>
      <c r="L429" s="227"/>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BK429" s="20"/>
      <c r="BL429" s="228"/>
      <c r="BM429" s="228"/>
      <c r="BN429" s="228"/>
      <c r="BO429" s="229"/>
      <c r="BP429" s="229"/>
      <c r="BQ429" s="229"/>
      <c r="BR429" s="229"/>
      <c r="BS429" s="229"/>
      <c r="BT429" s="229"/>
      <c r="BU429" s="229"/>
      <c r="BV429" s="229"/>
      <c r="BW429" s="229"/>
      <c r="BX429" s="229"/>
      <c r="BY429" s="229"/>
      <c r="BZ429" s="229"/>
      <c r="CA429" s="20"/>
      <c r="CB429" s="20"/>
      <c r="CC429" s="20"/>
      <c r="CD429" s="20"/>
      <c r="CE429" s="20"/>
      <c r="CF429" s="1" t="s">
        <v>2833</v>
      </c>
      <c r="CG429" s="1" t="s">
        <v>2835</v>
      </c>
      <c r="CH429" s="20"/>
      <c r="CI429" s="20"/>
      <c r="CJ429" s="20"/>
      <c r="CK429" s="20"/>
      <c r="CL429" s="20"/>
      <c r="CM429" s="20"/>
      <c r="CN429" s="20"/>
      <c r="CO429" s="20"/>
      <c r="CP429" s="20"/>
      <c r="CQ429" s="20"/>
    </row>
    <row r="430" spans="1:95" ht="15.75" hidden="1" customHeight="1">
      <c r="A430" s="227"/>
      <c r="B430" s="70"/>
      <c r="C430" s="70"/>
      <c r="D430" s="227"/>
      <c r="E430" s="227"/>
      <c r="F430" s="227"/>
      <c r="G430" s="227"/>
      <c r="H430" s="227"/>
      <c r="I430" s="227"/>
      <c r="J430" s="227"/>
      <c r="K430" s="227"/>
      <c r="L430" s="227"/>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BK430" s="20"/>
      <c r="BL430" s="228"/>
      <c r="BM430" s="228"/>
      <c r="BN430" s="228"/>
      <c r="BO430" s="229"/>
      <c r="BP430" s="229"/>
      <c r="BQ430" s="229"/>
      <c r="BR430" s="229"/>
      <c r="BS430" s="229"/>
      <c r="BT430" s="229"/>
      <c r="BU430" s="229"/>
      <c r="BV430" s="229"/>
      <c r="BW430" s="229"/>
      <c r="BX430" s="229"/>
      <c r="BY430" s="229"/>
      <c r="BZ430" s="229"/>
      <c r="CA430" s="20"/>
      <c r="CB430" s="20"/>
      <c r="CC430" s="20"/>
      <c r="CD430" s="20"/>
      <c r="CE430" s="20"/>
      <c r="CF430" s="1" t="s">
        <v>2834</v>
      </c>
      <c r="CG430" s="1" t="s">
        <v>2836</v>
      </c>
      <c r="CH430" s="20"/>
      <c r="CI430" s="20"/>
      <c r="CJ430" s="20"/>
      <c r="CK430" s="20"/>
      <c r="CL430" s="20"/>
      <c r="CM430" s="20"/>
      <c r="CN430" s="20"/>
      <c r="CO430" s="20"/>
      <c r="CP430" s="20"/>
      <c r="CQ430" s="20"/>
    </row>
    <row r="431" spans="1:95" ht="15.75" hidden="1" customHeight="1">
      <c r="A431" s="227"/>
      <c r="B431" s="70"/>
      <c r="C431" s="70"/>
      <c r="D431" s="227"/>
      <c r="E431" s="227"/>
      <c r="F431" s="227"/>
      <c r="G431" s="227"/>
      <c r="H431" s="227"/>
      <c r="I431" s="227"/>
      <c r="J431" s="227"/>
      <c r="K431" s="227"/>
      <c r="L431" s="227"/>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BK431" s="20"/>
      <c r="BL431" s="228"/>
      <c r="BM431" s="228"/>
      <c r="BN431" s="228"/>
      <c r="BO431" s="229"/>
      <c r="BP431" s="229"/>
      <c r="BQ431" s="229"/>
      <c r="BR431" s="229"/>
      <c r="BS431" s="229"/>
      <c r="BT431" s="229"/>
      <c r="BU431" s="229"/>
      <c r="BV431" s="229"/>
      <c r="BW431" s="229"/>
      <c r="BX431" s="229"/>
      <c r="BY431" s="229"/>
      <c r="BZ431" s="229"/>
      <c r="CA431" s="20"/>
      <c r="CB431" s="20"/>
      <c r="CC431" s="20"/>
      <c r="CD431" s="20"/>
      <c r="CE431" s="20"/>
      <c r="CF431" s="1" t="s">
        <v>2835</v>
      </c>
      <c r="CG431" s="1" t="s">
        <v>2837</v>
      </c>
      <c r="CH431" s="20"/>
      <c r="CI431" s="20"/>
      <c r="CJ431" s="20"/>
      <c r="CK431" s="20"/>
      <c r="CL431" s="20"/>
      <c r="CM431" s="20"/>
      <c r="CN431" s="20"/>
      <c r="CO431" s="20"/>
      <c r="CP431" s="20"/>
      <c r="CQ431" s="20"/>
    </row>
    <row r="432" spans="1:95" ht="15.75" hidden="1" customHeight="1">
      <c r="A432" s="227"/>
      <c r="B432" s="70"/>
      <c r="C432" s="70"/>
      <c r="D432" s="227"/>
      <c r="E432" s="227"/>
      <c r="F432" s="227"/>
      <c r="G432" s="227"/>
      <c r="H432" s="227"/>
      <c r="I432" s="227"/>
      <c r="J432" s="227"/>
      <c r="K432" s="227"/>
      <c r="L432" s="227"/>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BK432" s="20"/>
      <c r="BL432" s="228"/>
      <c r="BM432" s="228"/>
      <c r="BN432" s="228"/>
      <c r="BO432" s="229"/>
      <c r="BP432" s="229"/>
      <c r="BQ432" s="229"/>
      <c r="BR432" s="229"/>
      <c r="BS432" s="229"/>
      <c r="BT432" s="229"/>
      <c r="BU432" s="229"/>
      <c r="BV432" s="229"/>
      <c r="BW432" s="229"/>
      <c r="BX432" s="229"/>
      <c r="BY432" s="229"/>
      <c r="BZ432" s="229"/>
      <c r="CA432" s="20"/>
      <c r="CB432" s="20"/>
      <c r="CC432" s="20"/>
      <c r="CD432" s="20"/>
      <c r="CE432" s="20"/>
      <c r="CF432" s="1" t="s">
        <v>2836</v>
      </c>
      <c r="CG432" s="1" t="s">
        <v>2838</v>
      </c>
      <c r="CH432" s="20"/>
      <c r="CI432" s="20"/>
      <c r="CJ432" s="20"/>
      <c r="CK432" s="20"/>
      <c r="CL432" s="20"/>
      <c r="CM432" s="20"/>
      <c r="CN432" s="20"/>
      <c r="CO432" s="20"/>
      <c r="CP432" s="20"/>
      <c r="CQ432" s="20"/>
    </row>
    <row r="433" spans="1:95" ht="15.75" hidden="1" customHeight="1">
      <c r="A433" s="227"/>
      <c r="B433" s="70"/>
      <c r="C433" s="70"/>
      <c r="D433" s="227"/>
      <c r="E433" s="227"/>
      <c r="F433" s="227"/>
      <c r="G433" s="227"/>
      <c r="H433" s="227"/>
      <c r="I433" s="227"/>
      <c r="J433" s="227"/>
      <c r="K433" s="227"/>
      <c r="L433" s="227"/>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BK433" s="20"/>
      <c r="BL433" s="228"/>
      <c r="BM433" s="228"/>
      <c r="BN433" s="228"/>
      <c r="BO433" s="229"/>
      <c r="BP433" s="229"/>
      <c r="BQ433" s="229"/>
      <c r="BR433" s="229"/>
      <c r="BS433" s="229"/>
      <c r="BT433" s="229"/>
      <c r="BU433" s="229"/>
      <c r="BV433" s="229"/>
      <c r="BW433" s="229"/>
      <c r="BX433" s="229"/>
      <c r="BY433" s="229"/>
      <c r="BZ433" s="229"/>
      <c r="CA433" s="20"/>
      <c r="CB433" s="20"/>
      <c r="CC433" s="20"/>
      <c r="CD433" s="20"/>
      <c r="CE433" s="20"/>
      <c r="CF433" s="1" t="s">
        <v>2837</v>
      </c>
      <c r="CG433" s="1" t="s">
        <v>2839</v>
      </c>
      <c r="CH433" s="20"/>
      <c r="CI433" s="20"/>
      <c r="CJ433" s="20"/>
      <c r="CK433" s="20"/>
      <c r="CL433" s="20"/>
      <c r="CM433" s="20"/>
      <c r="CN433" s="20"/>
      <c r="CO433" s="20"/>
      <c r="CP433" s="20"/>
      <c r="CQ433" s="20"/>
    </row>
    <row r="434" spans="1:95" ht="15.75" hidden="1" customHeight="1">
      <c r="A434" s="227"/>
      <c r="B434" s="70"/>
      <c r="C434" s="70"/>
      <c r="D434" s="227"/>
      <c r="E434" s="227"/>
      <c r="F434" s="227"/>
      <c r="G434" s="227"/>
      <c r="H434" s="227"/>
      <c r="I434" s="227"/>
      <c r="J434" s="227"/>
      <c r="K434" s="227"/>
      <c r="L434" s="227"/>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BK434" s="20"/>
      <c r="BL434" s="228"/>
      <c r="BM434" s="228"/>
      <c r="BN434" s="228"/>
      <c r="BO434" s="229"/>
      <c r="BP434" s="229"/>
      <c r="BQ434" s="229"/>
      <c r="BR434" s="229"/>
      <c r="BS434" s="229"/>
      <c r="BT434" s="229"/>
      <c r="BU434" s="229"/>
      <c r="BV434" s="229"/>
      <c r="BW434" s="229"/>
      <c r="BX434" s="229"/>
      <c r="BY434" s="229"/>
      <c r="BZ434" s="229"/>
      <c r="CA434" s="20"/>
      <c r="CB434" s="20"/>
      <c r="CC434" s="20"/>
      <c r="CD434" s="20"/>
      <c r="CE434" s="20"/>
      <c r="CF434" s="1" t="s">
        <v>2838</v>
      </c>
      <c r="CG434" s="1" t="s">
        <v>2840</v>
      </c>
      <c r="CH434" s="20"/>
      <c r="CI434" s="20"/>
      <c r="CJ434" s="20"/>
      <c r="CK434" s="20"/>
      <c r="CL434" s="20"/>
      <c r="CM434" s="20"/>
      <c r="CN434" s="20"/>
      <c r="CO434" s="20"/>
      <c r="CP434" s="20"/>
      <c r="CQ434" s="20"/>
    </row>
    <row r="435" spans="1:95" ht="15.75" hidden="1" customHeight="1">
      <c r="A435" s="227"/>
      <c r="B435" s="70"/>
      <c r="C435" s="70"/>
      <c r="D435" s="227"/>
      <c r="E435" s="227"/>
      <c r="F435" s="227"/>
      <c r="G435" s="227"/>
      <c r="H435" s="227"/>
      <c r="I435" s="227"/>
      <c r="J435" s="227"/>
      <c r="K435" s="227"/>
      <c r="L435" s="227"/>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BK435" s="20"/>
      <c r="BL435" s="228"/>
      <c r="BM435" s="228"/>
      <c r="BN435" s="228"/>
      <c r="BO435" s="229"/>
      <c r="BP435" s="229"/>
      <c r="BQ435" s="229"/>
      <c r="BR435" s="229"/>
      <c r="BS435" s="229"/>
      <c r="BT435" s="229"/>
      <c r="BU435" s="229"/>
      <c r="BV435" s="229"/>
      <c r="BW435" s="229"/>
      <c r="BX435" s="229"/>
      <c r="BY435" s="229"/>
      <c r="BZ435" s="229"/>
      <c r="CA435" s="20"/>
      <c r="CB435" s="20"/>
      <c r="CC435" s="20"/>
      <c r="CD435" s="20"/>
      <c r="CE435" s="20"/>
      <c r="CF435" s="1" t="s">
        <v>2839</v>
      </c>
      <c r="CG435" s="1" t="s">
        <v>2841</v>
      </c>
      <c r="CH435" s="20"/>
      <c r="CI435" s="20"/>
      <c r="CJ435" s="20"/>
      <c r="CK435" s="20"/>
      <c r="CL435" s="20"/>
      <c r="CM435" s="20"/>
      <c r="CN435" s="20"/>
      <c r="CO435" s="20"/>
      <c r="CP435" s="20"/>
      <c r="CQ435" s="20"/>
    </row>
    <row r="436" spans="1:95" ht="15.75" hidden="1" customHeight="1">
      <c r="A436" s="227"/>
      <c r="B436" s="70"/>
      <c r="C436" s="70"/>
      <c r="D436" s="227"/>
      <c r="E436" s="227"/>
      <c r="F436" s="227"/>
      <c r="G436" s="227"/>
      <c r="H436" s="227"/>
      <c r="I436" s="227"/>
      <c r="J436" s="227"/>
      <c r="K436" s="227"/>
      <c r="L436" s="227"/>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BK436" s="20"/>
      <c r="BL436" s="228"/>
      <c r="BM436" s="228"/>
      <c r="BN436" s="228"/>
      <c r="BO436" s="229"/>
      <c r="BP436" s="229"/>
      <c r="BQ436" s="229"/>
      <c r="BR436" s="229"/>
      <c r="BS436" s="229"/>
      <c r="BT436" s="229"/>
      <c r="BU436" s="229"/>
      <c r="BV436" s="229"/>
      <c r="BW436" s="229"/>
      <c r="BX436" s="229"/>
      <c r="BY436" s="229"/>
      <c r="BZ436" s="229"/>
      <c r="CA436" s="20"/>
      <c r="CB436" s="20"/>
      <c r="CC436" s="20"/>
      <c r="CD436" s="20"/>
      <c r="CE436" s="20"/>
      <c r="CF436" s="1" t="s">
        <v>2840</v>
      </c>
      <c r="CG436" s="1" t="s">
        <v>2842</v>
      </c>
      <c r="CH436" s="20"/>
      <c r="CI436" s="20"/>
      <c r="CJ436" s="20"/>
      <c r="CK436" s="20"/>
      <c r="CL436" s="20"/>
      <c r="CM436" s="20"/>
      <c r="CN436" s="20"/>
      <c r="CO436" s="20"/>
      <c r="CP436" s="20"/>
      <c r="CQ436" s="20"/>
    </row>
    <row r="437" spans="1:95" ht="15.75" hidden="1" customHeight="1">
      <c r="A437" s="227"/>
      <c r="B437" s="70"/>
      <c r="C437" s="70"/>
      <c r="D437" s="227"/>
      <c r="E437" s="227"/>
      <c r="F437" s="227"/>
      <c r="G437" s="227"/>
      <c r="H437" s="227"/>
      <c r="I437" s="227"/>
      <c r="J437" s="227"/>
      <c r="K437" s="227"/>
      <c r="L437" s="227"/>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BK437" s="20"/>
      <c r="BL437" s="228"/>
      <c r="BM437" s="228"/>
      <c r="BN437" s="228"/>
      <c r="BO437" s="229"/>
      <c r="BP437" s="229"/>
      <c r="BQ437" s="229"/>
      <c r="BR437" s="229"/>
      <c r="BS437" s="229"/>
      <c r="BT437" s="229"/>
      <c r="BU437" s="229"/>
      <c r="BV437" s="229"/>
      <c r="BW437" s="229"/>
      <c r="BX437" s="229"/>
      <c r="BY437" s="229"/>
      <c r="BZ437" s="229"/>
      <c r="CA437" s="20"/>
      <c r="CB437" s="20"/>
      <c r="CC437" s="20"/>
      <c r="CD437" s="20"/>
      <c r="CE437" s="20"/>
      <c r="CF437" s="1" t="s">
        <v>2841</v>
      </c>
      <c r="CG437" s="1" t="s">
        <v>2843</v>
      </c>
      <c r="CH437" s="20"/>
      <c r="CI437" s="20"/>
      <c r="CJ437" s="20"/>
      <c r="CK437" s="20"/>
      <c r="CL437" s="20"/>
      <c r="CM437" s="20"/>
      <c r="CN437" s="20"/>
      <c r="CO437" s="20"/>
      <c r="CP437" s="20"/>
      <c r="CQ437" s="20"/>
    </row>
    <row r="438" spans="1:95" ht="15.75" hidden="1" customHeight="1">
      <c r="A438" s="227"/>
      <c r="B438" s="70"/>
      <c r="C438" s="70"/>
      <c r="D438" s="227"/>
      <c r="E438" s="227"/>
      <c r="F438" s="227"/>
      <c r="G438" s="227"/>
      <c r="H438" s="227"/>
      <c r="I438" s="227"/>
      <c r="J438" s="227"/>
      <c r="K438" s="227"/>
      <c r="L438" s="227"/>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BK438" s="20"/>
      <c r="BL438" s="228"/>
      <c r="BM438" s="228"/>
      <c r="BN438" s="228"/>
      <c r="BO438" s="229"/>
      <c r="BP438" s="229"/>
      <c r="BQ438" s="229"/>
      <c r="BR438" s="229"/>
      <c r="BS438" s="229"/>
      <c r="BT438" s="229"/>
      <c r="BU438" s="229"/>
      <c r="BV438" s="229"/>
      <c r="BW438" s="229"/>
      <c r="BX438" s="229"/>
      <c r="BY438" s="229"/>
      <c r="BZ438" s="229"/>
      <c r="CA438" s="20"/>
      <c r="CB438" s="20"/>
      <c r="CC438" s="20"/>
      <c r="CD438" s="20"/>
      <c r="CE438" s="20"/>
      <c r="CF438" s="1" t="s">
        <v>2842</v>
      </c>
      <c r="CG438" s="1" t="s">
        <v>2844</v>
      </c>
      <c r="CH438" s="20"/>
      <c r="CI438" s="20"/>
      <c r="CJ438" s="20"/>
      <c r="CK438" s="20"/>
      <c r="CL438" s="20"/>
      <c r="CM438" s="20"/>
      <c r="CN438" s="20"/>
      <c r="CO438" s="20"/>
      <c r="CP438" s="20"/>
      <c r="CQ438" s="20"/>
    </row>
    <row r="439" spans="1:95" ht="15.75" hidden="1" customHeight="1">
      <c r="A439" s="227"/>
      <c r="B439" s="70"/>
      <c r="C439" s="70"/>
      <c r="D439" s="227"/>
      <c r="E439" s="227"/>
      <c r="F439" s="227"/>
      <c r="G439" s="227"/>
      <c r="H439" s="227"/>
      <c r="I439" s="227"/>
      <c r="J439" s="227"/>
      <c r="K439" s="227"/>
      <c r="L439" s="227"/>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BK439" s="20"/>
      <c r="BL439" s="228"/>
      <c r="BM439" s="228"/>
      <c r="BN439" s="228"/>
      <c r="BO439" s="229"/>
      <c r="BP439" s="229"/>
      <c r="BQ439" s="229"/>
      <c r="BR439" s="229"/>
      <c r="BS439" s="229"/>
      <c r="BT439" s="229"/>
      <c r="BU439" s="229"/>
      <c r="BV439" s="229"/>
      <c r="BW439" s="229"/>
      <c r="BX439" s="229"/>
      <c r="BY439" s="229"/>
      <c r="BZ439" s="229"/>
      <c r="CA439" s="20"/>
      <c r="CB439" s="20"/>
      <c r="CC439" s="20"/>
      <c r="CD439" s="20"/>
      <c r="CE439" s="20"/>
      <c r="CF439" s="1" t="s">
        <v>2843</v>
      </c>
      <c r="CG439" s="1" t="s">
        <v>2845</v>
      </c>
      <c r="CH439" s="20"/>
      <c r="CI439" s="20"/>
      <c r="CJ439" s="20"/>
      <c r="CK439" s="20"/>
      <c r="CL439" s="20"/>
      <c r="CM439" s="20"/>
      <c r="CN439" s="20"/>
      <c r="CO439" s="20"/>
      <c r="CP439" s="20"/>
      <c r="CQ439" s="20"/>
    </row>
    <row r="440" spans="1:95" ht="15.75" hidden="1" customHeight="1">
      <c r="A440" s="227"/>
      <c r="B440" s="70"/>
      <c r="C440" s="70"/>
      <c r="D440" s="227"/>
      <c r="E440" s="227"/>
      <c r="F440" s="227"/>
      <c r="G440" s="227"/>
      <c r="H440" s="227"/>
      <c r="I440" s="227"/>
      <c r="J440" s="227"/>
      <c r="K440" s="227"/>
      <c r="L440" s="227"/>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BK440" s="20"/>
      <c r="BL440" s="228"/>
      <c r="BM440" s="228"/>
      <c r="BN440" s="228"/>
      <c r="BO440" s="229"/>
      <c r="BP440" s="229"/>
      <c r="BQ440" s="229"/>
      <c r="BR440" s="229"/>
      <c r="BS440" s="229"/>
      <c r="BT440" s="229"/>
      <c r="BU440" s="229"/>
      <c r="BV440" s="229"/>
      <c r="BW440" s="229"/>
      <c r="BX440" s="229"/>
      <c r="BY440" s="229"/>
      <c r="BZ440" s="229"/>
      <c r="CA440" s="20"/>
      <c r="CB440" s="20"/>
      <c r="CC440" s="20"/>
      <c r="CD440" s="20"/>
      <c r="CE440" s="20"/>
      <c r="CF440" s="1" t="s">
        <v>2844</v>
      </c>
      <c r="CG440" s="1" t="s">
        <v>2846</v>
      </c>
      <c r="CH440" s="20"/>
      <c r="CI440" s="20"/>
      <c r="CJ440" s="20"/>
      <c r="CK440" s="20"/>
      <c r="CL440" s="20"/>
      <c r="CM440" s="20"/>
      <c r="CN440" s="20"/>
      <c r="CO440" s="20"/>
      <c r="CP440" s="20"/>
      <c r="CQ440" s="20"/>
    </row>
    <row r="441" spans="1:95" ht="15.75" hidden="1" customHeight="1">
      <c r="A441" s="227"/>
      <c r="B441" s="70"/>
      <c r="C441" s="70"/>
      <c r="D441" s="227"/>
      <c r="E441" s="227"/>
      <c r="F441" s="227"/>
      <c r="G441" s="227"/>
      <c r="H441" s="227"/>
      <c r="I441" s="227"/>
      <c r="J441" s="227"/>
      <c r="K441" s="227"/>
      <c r="L441" s="227"/>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BK441" s="20"/>
      <c r="BL441" s="228"/>
      <c r="BM441" s="228"/>
      <c r="BN441" s="228"/>
      <c r="BO441" s="229"/>
      <c r="BP441" s="229"/>
      <c r="BQ441" s="229"/>
      <c r="BR441" s="229"/>
      <c r="BS441" s="229"/>
      <c r="BT441" s="229"/>
      <c r="BU441" s="229"/>
      <c r="BV441" s="229"/>
      <c r="BW441" s="229"/>
      <c r="BX441" s="229"/>
      <c r="BY441" s="229"/>
      <c r="BZ441" s="229"/>
      <c r="CA441" s="20"/>
      <c r="CB441" s="20"/>
      <c r="CC441" s="20"/>
      <c r="CD441" s="20"/>
      <c r="CE441" s="20"/>
      <c r="CF441" s="1" t="s">
        <v>2845</v>
      </c>
      <c r="CG441" s="1" t="s">
        <v>2847</v>
      </c>
      <c r="CH441" s="20"/>
      <c r="CI441" s="20"/>
      <c r="CJ441" s="20"/>
      <c r="CK441" s="20"/>
      <c r="CL441" s="20"/>
      <c r="CM441" s="20"/>
      <c r="CN441" s="20"/>
      <c r="CO441" s="20"/>
      <c r="CP441" s="20"/>
      <c r="CQ441" s="20"/>
    </row>
    <row r="442" spans="1:95" ht="15.75" hidden="1" customHeight="1">
      <c r="A442" s="227"/>
      <c r="B442" s="227"/>
      <c r="C442" s="70"/>
      <c r="D442" s="227"/>
      <c r="E442" s="227"/>
      <c r="F442" s="227"/>
      <c r="G442" s="227"/>
      <c r="H442" s="227"/>
      <c r="I442" s="227"/>
      <c r="J442" s="227"/>
      <c r="K442" s="227"/>
      <c r="L442" s="227"/>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BK442" s="20"/>
      <c r="BL442" s="228"/>
      <c r="BM442" s="228"/>
      <c r="BN442" s="228"/>
      <c r="BO442" s="229"/>
      <c r="BP442" s="229"/>
      <c r="BQ442" s="229"/>
      <c r="BR442" s="229"/>
      <c r="BS442" s="229"/>
      <c r="BT442" s="229"/>
      <c r="BU442" s="229"/>
      <c r="BV442" s="229"/>
      <c r="BW442" s="229"/>
      <c r="BX442" s="229"/>
      <c r="BY442" s="229"/>
      <c r="BZ442" s="229"/>
      <c r="CA442" s="20"/>
      <c r="CB442" s="20"/>
      <c r="CC442" s="20"/>
      <c r="CD442" s="20"/>
      <c r="CE442" s="20"/>
      <c r="CF442" s="1" t="s">
        <v>2846</v>
      </c>
      <c r="CG442" s="1" t="s">
        <v>2848</v>
      </c>
      <c r="CH442" s="20"/>
      <c r="CI442" s="20"/>
      <c r="CJ442" s="20"/>
      <c r="CK442" s="20"/>
      <c r="CL442" s="20"/>
      <c r="CM442" s="20"/>
      <c r="CN442" s="20"/>
      <c r="CO442" s="20"/>
      <c r="CP442" s="20"/>
      <c r="CQ442" s="20"/>
    </row>
    <row r="443" spans="1:95" ht="15.75" hidden="1" customHeight="1">
      <c r="A443" s="227"/>
      <c r="B443" s="227"/>
      <c r="C443" s="70"/>
      <c r="D443" s="227"/>
      <c r="E443" s="227"/>
      <c r="F443" s="227"/>
      <c r="G443" s="227"/>
      <c r="H443" s="227"/>
      <c r="I443" s="227"/>
      <c r="J443" s="227"/>
      <c r="K443" s="227"/>
      <c r="L443" s="227"/>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BK443" s="20"/>
      <c r="BL443" s="228"/>
      <c r="BM443" s="228"/>
      <c r="BN443" s="228"/>
      <c r="BO443" s="229"/>
      <c r="BP443" s="229"/>
      <c r="BQ443" s="229"/>
      <c r="BR443" s="229"/>
      <c r="BS443" s="229"/>
      <c r="BT443" s="229"/>
      <c r="BU443" s="229"/>
      <c r="BV443" s="229"/>
      <c r="BW443" s="229"/>
      <c r="BX443" s="229"/>
      <c r="BY443" s="229"/>
      <c r="BZ443" s="229"/>
      <c r="CA443" s="20"/>
      <c r="CB443" s="20"/>
      <c r="CC443" s="20"/>
      <c r="CD443" s="20"/>
      <c r="CE443" s="20"/>
      <c r="CF443" s="1" t="s">
        <v>2847</v>
      </c>
      <c r="CG443" s="1" t="s">
        <v>2849</v>
      </c>
      <c r="CH443" s="20"/>
      <c r="CI443" s="20"/>
      <c r="CJ443" s="20"/>
      <c r="CK443" s="20"/>
      <c r="CL443" s="20"/>
      <c r="CM443" s="20"/>
      <c r="CN443" s="20"/>
      <c r="CO443" s="20"/>
      <c r="CP443" s="20"/>
      <c r="CQ443" s="20"/>
    </row>
    <row r="444" spans="1:95" ht="15.75" hidden="1" customHeight="1">
      <c r="A444" s="227"/>
      <c r="B444" s="227"/>
      <c r="C444" s="70"/>
      <c r="D444" s="227"/>
      <c r="E444" s="227"/>
      <c r="F444" s="227"/>
      <c r="G444" s="227"/>
      <c r="H444" s="227"/>
      <c r="I444" s="227"/>
      <c r="J444" s="227"/>
      <c r="K444" s="227"/>
      <c r="L444" s="227"/>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BK444" s="20"/>
      <c r="BL444" s="228"/>
      <c r="BM444" s="228"/>
      <c r="BN444" s="228"/>
      <c r="BO444" s="229"/>
      <c r="BP444" s="229"/>
      <c r="BQ444" s="229"/>
      <c r="BR444" s="229"/>
      <c r="BS444" s="229"/>
      <c r="BT444" s="229"/>
      <c r="BU444" s="229"/>
      <c r="BV444" s="229"/>
      <c r="BW444" s="229"/>
      <c r="BX444" s="229"/>
      <c r="BY444" s="229"/>
      <c r="BZ444" s="229"/>
      <c r="CA444" s="20"/>
      <c r="CB444" s="20"/>
      <c r="CC444" s="20"/>
      <c r="CD444" s="20"/>
      <c r="CE444" s="20"/>
      <c r="CF444" s="1" t="s">
        <v>2848</v>
      </c>
      <c r="CG444" s="1" t="s">
        <v>2850</v>
      </c>
      <c r="CH444" s="20"/>
      <c r="CI444" s="20"/>
      <c r="CJ444" s="20"/>
      <c r="CK444" s="20"/>
      <c r="CL444" s="20"/>
      <c r="CM444" s="20"/>
      <c r="CN444" s="20"/>
      <c r="CO444" s="20"/>
      <c r="CP444" s="20"/>
      <c r="CQ444" s="20"/>
    </row>
    <row r="445" spans="1:95" ht="15.75" hidden="1" customHeight="1">
      <c r="A445" s="227"/>
      <c r="B445" s="227"/>
      <c r="C445" s="70"/>
      <c r="D445" s="227"/>
      <c r="E445" s="227"/>
      <c r="F445" s="227"/>
      <c r="G445" s="227"/>
      <c r="H445" s="227"/>
      <c r="I445" s="227"/>
      <c r="J445" s="227"/>
      <c r="K445" s="227"/>
      <c r="L445" s="227"/>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BK445" s="20"/>
      <c r="BL445" s="228"/>
      <c r="BM445" s="228"/>
      <c r="BN445" s="228"/>
      <c r="BO445" s="229"/>
      <c r="BP445" s="229"/>
      <c r="BQ445" s="229"/>
      <c r="BR445" s="229"/>
      <c r="BS445" s="229"/>
      <c r="BT445" s="229"/>
      <c r="BU445" s="229"/>
      <c r="BV445" s="229"/>
      <c r="BW445" s="229"/>
      <c r="BX445" s="229"/>
      <c r="BY445" s="229"/>
      <c r="BZ445" s="229"/>
      <c r="CA445" s="20"/>
      <c r="CB445" s="20"/>
      <c r="CC445" s="20"/>
      <c r="CD445" s="20"/>
      <c r="CE445" s="20"/>
      <c r="CF445" s="1" t="s">
        <v>2849</v>
      </c>
      <c r="CG445" s="1" t="s">
        <v>2851</v>
      </c>
      <c r="CH445" s="20"/>
      <c r="CI445" s="20"/>
      <c r="CJ445" s="20"/>
      <c r="CK445" s="20"/>
      <c r="CL445" s="20"/>
      <c r="CM445" s="20"/>
      <c r="CN445" s="20"/>
      <c r="CO445" s="20"/>
      <c r="CP445" s="20"/>
      <c r="CQ445" s="20"/>
    </row>
    <row r="446" spans="1:95" ht="15.75" hidden="1" customHeight="1">
      <c r="A446" s="227"/>
      <c r="B446" s="227"/>
      <c r="C446" s="70"/>
      <c r="D446" s="227"/>
      <c r="E446" s="227"/>
      <c r="F446" s="227"/>
      <c r="G446" s="227"/>
      <c r="H446" s="227"/>
      <c r="I446" s="227"/>
      <c r="J446" s="227"/>
      <c r="K446" s="227"/>
      <c r="L446" s="227"/>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BK446" s="20"/>
      <c r="BL446" s="228"/>
      <c r="BM446" s="228"/>
      <c r="BN446" s="228"/>
      <c r="BO446" s="229"/>
      <c r="BP446" s="229"/>
      <c r="BQ446" s="229"/>
      <c r="BR446" s="229"/>
      <c r="BS446" s="229"/>
      <c r="BT446" s="229"/>
      <c r="BU446" s="229"/>
      <c r="BV446" s="229"/>
      <c r="BW446" s="229"/>
      <c r="BX446" s="229"/>
      <c r="BY446" s="229"/>
      <c r="BZ446" s="229"/>
      <c r="CA446" s="20"/>
      <c r="CB446" s="20"/>
      <c r="CC446" s="20"/>
      <c r="CD446" s="20"/>
      <c r="CE446" s="20"/>
      <c r="CF446" s="1" t="s">
        <v>2850</v>
      </c>
      <c r="CG446" s="1" t="s">
        <v>2852</v>
      </c>
      <c r="CH446" s="20"/>
      <c r="CI446" s="20"/>
      <c r="CJ446" s="20"/>
      <c r="CK446" s="20"/>
      <c r="CL446" s="20"/>
      <c r="CM446" s="20"/>
      <c r="CN446" s="20"/>
      <c r="CO446" s="20"/>
      <c r="CP446" s="20"/>
      <c r="CQ446" s="20"/>
    </row>
    <row r="447" spans="1:95" ht="15.75" hidden="1" customHeight="1">
      <c r="A447" s="227"/>
      <c r="B447" s="227"/>
      <c r="C447" s="70"/>
      <c r="D447" s="227"/>
      <c r="E447" s="227"/>
      <c r="F447" s="227"/>
      <c r="G447" s="227"/>
      <c r="H447" s="227"/>
      <c r="I447" s="227"/>
      <c r="J447" s="227"/>
      <c r="K447" s="227"/>
      <c r="L447" s="227"/>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BK447" s="20"/>
      <c r="BL447" s="228"/>
      <c r="BM447" s="228"/>
      <c r="BN447" s="228"/>
      <c r="BO447" s="229"/>
      <c r="BP447" s="229"/>
      <c r="BQ447" s="229"/>
      <c r="BR447" s="229"/>
      <c r="BS447" s="229"/>
      <c r="BT447" s="229"/>
      <c r="BU447" s="229"/>
      <c r="BV447" s="229"/>
      <c r="BW447" s="229"/>
      <c r="BX447" s="229"/>
      <c r="BY447" s="229"/>
      <c r="BZ447" s="229"/>
      <c r="CA447" s="20"/>
      <c r="CB447" s="20"/>
      <c r="CC447" s="20"/>
      <c r="CD447" s="20"/>
      <c r="CE447" s="20"/>
      <c r="CF447" s="1" t="s">
        <v>2851</v>
      </c>
      <c r="CG447" s="1" t="s">
        <v>602</v>
      </c>
      <c r="CH447" s="20"/>
      <c r="CI447" s="20"/>
      <c r="CJ447" s="20"/>
      <c r="CK447" s="20"/>
      <c r="CL447" s="20"/>
      <c r="CM447" s="20"/>
      <c r="CN447" s="20"/>
      <c r="CO447" s="20"/>
      <c r="CP447" s="20"/>
      <c r="CQ447" s="20"/>
    </row>
    <row r="448" spans="1:95" ht="15.75" hidden="1" customHeight="1">
      <c r="A448" s="227"/>
      <c r="B448" s="227"/>
      <c r="C448" s="70"/>
      <c r="D448" s="227"/>
      <c r="E448" s="227"/>
      <c r="F448" s="227"/>
      <c r="G448" s="227"/>
      <c r="H448" s="227"/>
      <c r="I448" s="227"/>
      <c r="J448" s="227"/>
      <c r="K448" s="227"/>
      <c r="L448" s="227"/>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BK448" s="20"/>
      <c r="BL448" s="228"/>
      <c r="BM448" s="228"/>
      <c r="BN448" s="228"/>
      <c r="BO448" s="229"/>
      <c r="BP448" s="229"/>
      <c r="BQ448" s="229"/>
      <c r="BR448" s="229"/>
      <c r="BS448" s="229"/>
      <c r="BT448" s="229"/>
      <c r="BU448" s="229"/>
      <c r="BV448" s="229"/>
      <c r="BW448" s="229"/>
      <c r="BX448" s="229"/>
      <c r="BY448" s="229"/>
      <c r="BZ448" s="229"/>
      <c r="CA448" s="20"/>
      <c r="CB448" s="20"/>
      <c r="CC448" s="20"/>
      <c r="CD448" s="20"/>
      <c r="CE448" s="20"/>
      <c r="CF448" s="1" t="s">
        <v>2852</v>
      </c>
      <c r="CG448" s="1" t="s">
        <v>652</v>
      </c>
      <c r="CH448" s="20"/>
      <c r="CI448" s="20"/>
      <c r="CJ448" s="20"/>
      <c r="CK448" s="20"/>
      <c r="CL448" s="20"/>
      <c r="CM448" s="20"/>
      <c r="CN448" s="20"/>
      <c r="CO448" s="20"/>
      <c r="CP448" s="20"/>
      <c r="CQ448" s="20"/>
    </row>
    <row r="449" spans="1:95" ht="15.75" hidden="1" customHeight="1">
      <c r="A449" s="227"/>
      <c r="B449" s="227"/>
      <c r="C449" s="70"/>
      <c r="D449" s="227"/>
      <c r="E449" s="227"/>
      <c r="F449" s="227"/>
      <c r="G449" s="227"/>
      <c r="H449" s="227"/>
      <c r="I449" s="227"/>
      <c r="J449" s="227"/>
      <c r="K449" s="227"/>
      <c r="L449" s="227"/>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BK449" s="20"/>
      <c r="BL449" s="228"/>
      <c r="BM449" s="228"/>
      <c r="BN449" s="228"/>
      <c r="BO449" s="229"/>
      <c r="BP449" s="229"/>
      <c r="BQ449" s="229"/>
      <c r="BR449" s="229"/>
      <c r="BS449" s="229"/>
      <c r="BT449" s="229"/>
      <c r="BU449" s="229"/>
      <c r="BV449" s="229"/>
      <c r="BW449" s="229"/>
      <c r="BX449" s="229"/>
      <c r="BY449" s="229"/>
      <c r="BZ449" s="229"/>
      <c r="CA449" s="20"/>
      <c r="CB449" s="20"/>
      <c r="CC449" s="20"/>
      <c r="CD449" s="20"/>
      <c r="CE449" s="20"/>
      <c r="CF449" s="1" t="s">
        <v>602</v>
      </c>
      <c r="CG449" s="20" t="s">
        <v>2853</v>
      </c>
      <c r="CH449" s="20"/>
      <c r="CI449" s="20"/>
      <c r="CJ449" s="20"/>
      <c r="CK449" s="20"/>
      <c r="CL449" s="20"/>
      <c r="CM449" s="20"/>
      <c r="CN449" s="20"/>
      <c r="CO449" s="20"/>
      <c r="CP449" s="20"/>
      <c r="CQ449" s="20"/>
    </row>
    <row r="450" spans="1:95" ht="15.75" hidden="1" customHeight="1">
      <c r="A450" s="227"/>
      <c r="B450" s="227"/>
      <c r="C450" s="70"/>
      <c r="D450" s="227"/>
      <c r="E450" s="227"/>
      <c r="F450" s="227"/>
      <c r="G450" s="227"/>
      <c r="H450" s="227"/>
      <c r="I450" s="227"/>
      <c r="J450" s="227"/>
      <c r="K450" s="227"/>
      <c r="L450" s="227"/>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BK450" s="20"/>
      <c r="BL450" s="228"/>
      <c r="BM450" s="228"/>
      <c r="BN450" s="228"/>
      <c r="BO450" s="229"/>
      <c r="BP450" s="229"/>
      <c r="BQ450" s="229"/>
      <c r="BR450" s="229"/>
      <c r="BS450" s="229"/>
      <c r="BT450" s="229"/>
      <c r="BU450" s="229"/>
      <c r="BV450" s="229"/>
      <c r="BW450" s="229"/>
      <c r="BX450" s="229"/>
      <c r="BY450" s="229"/>
      <c r="BZ450" s="229"/>
      <c r="CA450" s="20"/>
      <c r="CB450" s="20"/>
      <c r="CC450" s="20"/>
      <c r="CD450" s="20"/>
      <c r="CE450" s="20"/>
      <c r="CF450" s="1" t="s">
        <v>652</v>
      </c>
      <c r="CG450" s="20" t="s">
        <v>2854</v>
      </c>
      <c r="CH450" s="20"/>
      <c r="CI450" s="20"/>
      <c r="CJ450" s="20"/>
      <c r="CK450" s="20"/>
      <c r="CL450" s="20"/>
      <c r="CM450" s="20"/>
      <c r="CN450" s="20"/>
      <c r="CO450" s="20"/>
      <c r="CP450" s="20"/>
      <c r="CQ450" s="20"/>
    </row>
    <row r="451" spans="1:95" ht="15.75" hidden="1" customHeight="1">
      <c r="A451" s="227"/>
      <c r="B451" s="227"/>
      <c r="C451" s="70"/>
      <c r="D451" s="227"/>
      <c r="E451" s="227"/>
      <c r="F451" s="227"/>
      <c r="G451" s="227"/>
      <c r="H451" s="227"/>
      <c r="I451" s="227"/>
      <c r="J451" s="227"/>
      <c r="K451" s="227"/>
      <c r="L451" s="227"/>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BK451" s="20"/>
      <c r="BL451" s="228"/>
      <c r="BM451" s="228"/>
      <c r="BN451" s="228"/>
      <c r="BO451" s="229"/>
      <c r="BP451" s="229"/>
      <c r="BQ451" s="229"/>
      <c r="BR451" s="229"/>
      <c r="BS451" s="229"/>
      <c r="BT451" s="229"/>
      <c r="BU451" s="229"/>
      <c r="BV451" s="229"/>
      <c r="BW451" s="229"/>
      <c r="BX451" s="229"/>
      <c r="BY451" s="229"/>
      <c r="BZ451" s="229"/>
      <c r="CA451" s="20"/>
      <c r="CB451" s="20"/>
      <c r="CC451" s="20"/>
      <c r="CD451" s="20"/>
      <c r="CE451" s="20"/>
      <c r="CF451" s="20" t="s">
        <v>2853</v>
      </c>
      <c r="CG451" s="20" t="s">
        <v>2855</v>
      </c>
      <c r="CH451" s="20"/>
      <c r="CI451" s="20"/>
      <c r="CJ451" s="20"/>
      <c r="CK451" s="20"/>
      <c r="CL451" s="20"/>
      <c r="CM451" s="20"/>
      <c r="CN451" s="20"/>
      <c r="CO451" s="20"/>
      <c r="CP451" s="20"/>
      <c r="CQ451" s="20"/>
    </row>
    <row r="452" spans="1:95" ht="15.75" hidden="1" customHeight="1">
      <c r="A452" s="227"/>
      <c r="B452" s="227"/>
      <c r="C452" s="70"/>
      <c r="D452" s="227"/>
      <c r="E452" s="227"/>
      <c r="F452" s="227"/>
      <c r="G452" s="227"/>
      <c r="H452" s="227"/>
      <c r="I452" s="227"/>
      <c r="J452" s="227"/>
      <c r="K452" s="227"/>
      <c r="L452" s="227"/>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BK452" s="20"/>
      <c r="BL452" s="228"/>
      <c r="BM452" s="228"/>
      <c r="BN452" s="228"/>
      <c r="BO452" s="229"/>
      <c r="BP452" s="229"/>
      <c r="BQ452" s="229"/>
      <c r="BR452" s="229"/>
      <c r="BS452" s="229"/>
      <c r="BT452" s="229"/>
      <c r="BU452" s="229"/>
      <c r="BV452" s="229"/>
      <c r="BW452" s="229"/>
      <c r="BX452" s="229"/>
      <c r="BY452" s="229"/>
      <c r="BZ452" s="229"/>
      <c r="CA452" s="20"/>
      <c r="CB452" s="20"/>
      <c r="CC452" s="20"/>
      <c r="CD452" s="20"/>
      <c r="CE452" s="20"/>
      <c r="CF452" s="20" t="s">
        <v>2854</v>
      </c>
      <c r="CG452" s="20" t="s">
        <v>2856</v>
      </c>
      <c r="CH452" s="20"/>
      <c r="CI452" s="20"/>
      <c r="CJ452" s="20"/>
      <c r="CK452" s="20"/>
      <c r="CL452" s="20"/>
      <c r="CM452" s="20"/>
      <c r="CN452" s="20"/>
      <c r="CO452" s="20"/>
      <c r="CP452" s="20"/>
      <c r="CQ452" s="20"/>
    </row>
    <row r="453" spans="1:95" ht="15.75" hidden="1" customHeight="1">
      <c r="A453" s="227"/>
      <c r="B453" s="227"/>
      <c r="C453" s="70"/>
      <c r="D453" s="227"/>
      <c r="E453" s="227"/>
      <c r="F453" s="227"/>
      <c r="G453" s="227"/>
      <c r="H453" s="227"/>
      <c r="I453" s="227"/>
      <c r="J453" s="227"/>
      <c r="K453" s="227"/>
      <c r="L453" s="227"/>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BK453" s="20"/>
      <c r="BL453" s="228"/>
      <c r="BM453" s="228"/>
      <c r="BN453" s="228"/>
      <c r="BO453" s="229"/>
      <c r="BP453" s="229"/>
      <c r="BQ453" s="229"/>
      <c r="BR453" s="229"/>
      <c r="BS453" s="229"/>
      <c r="BT453" s="229"/>
      <c r="BU453" s="229"/>
      <c r="BV453" s="229"/>
      <c r="BW453" s="229"/>
      <c r="BX453" s="229"/>
      <c r="BY453" s="229"/>
      <c r="BZ453" s="229"/>
      <c r="CA453" s="20"/>
      <c r="CB453" s="20"/>
      <c r="CC453" s="20"/>
      <c r="CD453" s="20"/>
      <c r="CE453" s="20"/>
      <c r="CF453" s="20" t="s">
        <v>2855</v>
      </c>
      <c r="CG453" s="20" t="s">
        <v>2857</v>
      </c>
      <c r="CH453" s="20"/>
      <c r="CI453" s="20"/>
      <c r="CJ453" s="20"/>
      <c r="CK453" s="20"/>
      <c r="CL453" s="20"/>
      <c r="CM453" s="20"/>
      <c r="CN453" s="20"/>
      <c r="CO453" s="20"/>
      <c r="CP453" s="20"/>
      <c r="CQ453" s="20"/>
    </row>
    <row r="454" spans="1:95" ht="15.75" hidden="1" customHeight="1">
      <c r="A454" s="227"/>
      <c r="B454" s="227"/>
      <c r="C454" s="70"/>
      <c r="D454" s="227"/>
      <c r="E454" s="227"/>
      <c r="F454" s="227"/>
      <c r="G454" s="227"/>
      <c r="H454" s="227"/>
      <c r="I454" s="227"/>
      <c r="J454" s="227"/>
      <c r="K454" s="227"/>
      <c r="L454" s="227"/>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BK454" s="20"/>
      <c r="BL454" s="228"/>
      <c r="BM454" s="228"/>
      <c r="BN454" s="228"/>
      <c r="BO454" s="229"/>
      <c r="BP454" s="229"/>
      <c r="BQ454" s="229"/>
      <c r="BR454" s="229"/>
      <c r="BS454" s="229"/>
      <c r="BT454" s="229"/>
      <c r="BU454" s="229"/>
      <c r="BV454" s="229"/>
      <c r="BW454" s="229"/>
      <c r="BX454" s="229"/>
      <c r="BY454" s="229"/>
      <c r="BZ454" s="229"/>
      <c r="CA454" s="20"/>
      <c r="CB454" s="20"/>
      <c r="CC454" s="20"/>
      <c r="CD454" s="20"/>
      <c r="CE454" s="20"/>
      <c r="CF454" s="20" t="s">
        <v>2856</v>
      </c>
      <c r="CG454" s="20" t="s">
        <v>2858</v>
      </c>
      <c r="CH454" s="20"/>
      <c r="CI454" s="20"/>
      <c r="CJ454" s="20"/>
      <c r="CK454" s="20"/>
      <c r="CL454" s="20"/>
      <c r="CM454" s="20"/>
      <c r="CN454" s="20"/>
      <c r="CO454" s="20"/>
      <c r="CP454" s="20"/>
      <c r="CQ454" s="20"/>
    </row>
    <row r="455" spans="1:95" ht="15.75" hidden="1" customHeight="1">
      <c r="A455" s="227"/>
      <c r="B455" s="227"/>
      <c r="C455" s="70"/>
      <c r="D455" s="227"/>
      <c r="E455" s="227"/>
      <c r="F455" s="227"/>
      <c r="G455" s="227"/>
      <c r="H455" s="227"/>
      <c r="I455" s="227"/>
      <c r="J455" s="227"/>
      <c r="K455" s="227"/>
      <c r="L455" s="227"/>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BK455" s="20"/>
      <c r="BL455" s="228"/>
      <c r="BM455" s="228"/>
      <c r="BN455" s="228"/>
      <c r="BO455" s="229"/>
      <c r="BP455" s="229"/>
      <c r="BQ455" s="229"/>
      <c r="BR455" s="229"/>
      <c r="BS455" s="229"/>
      <c r="BT455" s="229"/>
      <c r="BU455" s="229"/>
      <c r="BV455" s="229"/>
      <c r="BW455" s="229"/>
      <c r="BX455" s="229"/>
      <c r="BY455" s="229"/>
      <c r="BZ455" s="229"/>
      <c r="CA455" s="20"/>
      <c r="CB455" s="20"/>
      <c r="CC455" s="20"/>
      <c r="CD455" s="20"/>
      <c r="CE455" s="20"/>
      <c r="CF455" s="20" t="s">
        <v>2857</v>
      </c>
      <c r="CG455" s="20" t="s">
        <v>2859</v>
      </c>
      <c r="CH455" s="20"/>
      <c r="CI455" s="20"/>
      <c r="CJ455" s="20"/>
      <c r="CK455" s="20"/>
      <c r="CL455" s="20"/>
      <c r="CM455" s="20"/>
      <c r="CN455" s="20"/>
      <c r="CO455" s="20"/>
      <c r="CP455" s="20"/>
      <c r="CQ455" s="20"/>
    </row>
    <row r="456" spans="1:95" ht="15.75" hidden="1" customHeight="1">
      <c r="A456" s="227"/>
      <c r="B456" s="227"/>
      <c r="C456" s="70"/>
      <c r="D456" s="227"/>
      <c r="E456" s="227"/>
      <c r="F456" s="227"/>
      <c r="G456" s="227"/>
      <c r="H456" s="227"/>
      <c r="I456" s="227"/>
      <c r="J456" s="227"/>
      <c r="K456" s="227"/>
      <c r="L456" s="227"/>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BK456" s="20"/>
      <c r="BL456" s="228"/>
      <c r="BM456" s="228"/>
      <c r="BN456" s="228"/>
      <c r="BO456" s="229"/>
      <c r="BP456" s="229"/>
      <c r="BQ456" s="229"/>
      <c r="BR456" s="229"/>
      <c r="BS456" s="229"/>
      <c r="BT456" s="229"/>
      <c r="BU456" s="229"/>
      <c r="BV456" s="229"/>
      <c r="BW456" s="229"/>
      <c r="BX456" s="229"/>
      <c r="BY456" s="229"/>
      <c r="BZ456" s="229"/>
      <c r="CA456" s="20"/>
      <c r="CB456" s="20"/>
      <c r="CC456" s="20"/>
      <c r="CD456" s="20"/>
      <c r="CE456" s="20"/>
      <c r="CF456" s="20" t="s">
        <v>2858</v>
      </c>
      <c r="CG456" s="20" t="s">
        <v>2860</v>
      </c>
      <c r="CH456" s="20"/>
      <c r="CI456" s="20"/>
      <c r="CJ456" s="20"/>
      <c r="CK456" s="20"/>
      <c r="CL456" s="20"/>
      <c r="CM456" s="20"/>
      <c r="CN456" s="20"/>
      <c r="CO456" s="20"/>
      <c r="CP456" s="20"/>
      <c r="CQ456" s="20"/>
    </row>
    <row r="457" spans="1:95" ht="15.75" hidden="1" customHeight="1">
      <c r="A457" s="227"/>
      <c r="B457" s="227"/>
      <c r="C457" s="70"/>
      <c r="D457" s="227"/>
      <c r="E457" s="227"/>
      <c r="F457" s="227"/>
      <c r="G457" s="227"/>
      <c r="H457" s="227"/>
      <c r="I457" s="227"/>
      <c r="J457" s="227"/>
      <c r="K457" s="227"/>
      <c r="L457" s="227"/>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BK457" s="20"/>
      <c r="BL457" s="228"/>
      <c r="BM457" s="228"/>
      <c r="BN457" s="228"/>
      <c r="BO457" s="229"/>
      <c r="BP457" s="229"/>
      <c r="BQ457" s="229"/>
      <c r="BR457" s="229"/>
      <c r="BS457" s="229"/>
      <c r="BT457" s="229"/>
      <c r="BU457" s="229"/>
      <c r="BV457" s="229"/>
      <c r="BW457" s="229"/>
      <c r="BX457" s="229"/>
      <c r="BY457" s="229"/>
      <c r="BZ457" s="229"/>
      <c r="CA457" s="20"/>
      <c r="CB457" s="20"/>
      <c r="CC457" s="20"/>
      <c r="CD457" s="20"/>
      <c r="CE457" s="20"/>
      <c r="CF457" s="20" t="s">
        <v>2859</v>
      </c>
      <c r="CG457" s="20" t="s">
        <v>2861</v>
      </c>
      <c r="CH457" s="20"/>
      <c r="CI457" s="20"/>
      <c r="CJ457" s="20"/>
      <c r="CK457" s="20"/>
      <c r="CL457" s="20"/>
      <c r="CM457" s="20"/>
      <c r="CN457" s="20"/>
      <c r="CO457" s="20"/>
      <c r="CP457" s="20"/>
      <c r="CQ457" s="20"/>
    </row>
    <row r="458" spans="1:95" ht="15.75" hidden="1" customHeight="1">
      <c r="A458" s="227"/>
      <c r="B458" s="227"/>
      <c r="C458" s="70"/>
      <c r="D458" s="227"/>
      <c r="E458" s="227"/>
      <c r="F458" s="227"/>
      <c r="G458" s="227"/>
      <c r="H458" s="227"/>
      <c r="I458" s="227"/>
      <c r="J458" s="227"/>
      <c r="K458" s="227"/>
      <c r="L458" s="227"/>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BK458" s="20"/>
      <c r="BL458" s="228"/>
      <c r="BM458" s="228"/>
      <c r="BN458" s="228"/>
      <c r="BO458" s="229"/>
      <c r="BP458" s="229"/>
      <c r="BQ458" s="229"/>
      <c r="BR458" s="229"/>
      <c r="BS458" s="229"/>
      <c r="BT458" s="229"/>
      <c r="BU458" s="229"/>
      <c r="BV458" s="229"/>
      <c r="BW458" s="229"/>
      <c r="BX458" s="229"/>
      <c r="BY458" s="229"/>
      <c r="BZ458" s="229"/>
      <c r="CA458" s="20"/>
      <c r="CB458" s="20"/>
      <c r="CC458" s="20"/>
      <c r="CD458" s="20"/>
      <c r="CE458" s="20"/>
      <c r="CF458" s="20" t="s">
        <v>2860</v>
      </c>
      <c r="CG458" s="20" t="s">
        <v>2862</v>
      </c>
      <c r="CH458" s="20"/>
      <c r="CI458" s="20"/>
      <c r="CJ458" s="20"/>
      <c r="CK458" s="20"/>
      <c r="CL458" s="20"/>
      <c r="CM458" s="20"/>
      <c r="CN458" s="20"/>
      <c r="CO458" s="20"/>
      <c r="CP458" s="20"/>
      <c r="CQ458" s="20"/>
    </row>
    <row r="459" spans="1:95" ht="15.75" hidden="1" customHeight="1">
      <c r="A459" s="227"/>
      <c r="B459" s="227"/>
      <c r="C459" s="70"/>
      <c r="D459" s="227"/>
      <c r="E459" s="227"/>
      <c r="F459" s="227"/>
      <c r="G459" s="227"/>
      <c r="H459" s="227"/>
      <c r="I459" s="227"/>
      <c r="J459" s="227"/>
      <c r="K459" s="227"/>
      <c r="L459" s="227"/>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BK459" s="20"/>
      <c r="BL459" s="228"/>
      <c r="BM459" s="228"/>
      <c r="BN459" s="228"/>
      <c r="BO459" s="229"/>
      <c r="BP459" s="229"/>
      <c r="BQ459" s="229"/>
      <c r="BR459" s="229"/>
      <c r="BS459" s="229"/>
      <c r="BT459" s="229"/>
      <c r="BU459" s="229"/>
      <c r="BV459" s="229"/>
      <c r="BW459" s="229"/>
      <c r="BX459" s="229"/>
      <c r="BY459" s="229"/>
      <c r="BZ459" s="229"/>
      <c r="CA459" s="20"/>
      <c r="CB459" s="20"/>
      <c r="CC459" s="20"/>
      <c r="CD459" s="20"/>
      <c r="CE459" s="20"/>
      <c r="CF459" s="20" t="s">
        <v>2861</v>
      </c>
      <c r="CG459" s="20" t="s">
        <v>2863</v>
      </c>
      <c r="CH459" s="20"/>
      <c r="CI459" s="20"/>
      <c r="CJ459" s="20"/>
      <c r="CK459" s="20"/>
      <c r="CL459" s="20"/>
      <c r="CM459" s="20"/>
      <c r="CN459" s="20"/>
      <c r="CO459" s="20"/>
      <c r="CP459" s="20"/>
      <c r="CQ459" s="20"/>
    </row>
    <row r="460" spans="1:95" ht="15.75" hidden="1" customHeight="1">
      <c r="A460" s="227"/>
      <c r="B460" s="227"/>
      <c r="C460" s="70"/>
      <c r="D460" s="227"/>
      <c r="E460" s="227"/>
      <c r="F460" s="227"/>
      <c r="G460" s="227"/>
      <c r="H460" s="227"/>
      <c r="I460" s="227"/>
      <c r="J460" s="227"/>
      <c r="K460" s="227"/>
      <c r="L460" s="227"/>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BK460" s="20"/>
      <c r="BL460" s="228"/>
      <c r="BM460" s="228"/>
      <c r="BN460" s="228"/>
      <c r="BO460" s="229"/>
      <c r="BP460" s="229"/>
      <c r="BQ460" s="229"/>
      <c r="BR460" s="229"/>
      <c r="BS460" s="229"/>
      <c r="BT460" s="229"/>
      <c r="BU460" s="229"/>
      <c r="BV460" s="229"/>
      <c r="BW460" s="229"/>
      <c r="BX460" s="229"/>
      <c r="BY460" s="229"/>
      <c r="BZ460" s="229"/>
      <c r="CA460" s="20"/>
      <c r="CB460" s="20"/>
      <c r="CC460" s="20"/>
      <c r="CD460" s="20"/>
      <c r="CE460" s="20"/>
      <c r="CF460" s="20" t="s">
        <v>2862</v>
      </c>
      <c r="CG460" s="20" t="s">
        <v>2864</v>
      </c>
      <c r="CH460" s="20"/>
      <c r="CI460" s="20"/>
      <c r="CJ460" s="20"/>
      <c r="CK460" s="20"/>
      <c r="CL460" s="20"/>
      <c r="CM460" s="20"/>
      <c r="CN460" s="20"/>
      <c r="CO460" s="20"/>
      <c r="CP460" s="20"/>
      <c r="CQ460" s="20"/>
    </row>
    <row r="461" spans="1:95" ht="15.75" hidden="1" customHeight="1">
      <c r="A461" s="227"/>
      <c r="B461" s="227"/>
      <c r="C461" s="70"/>
      <c r="D461" s="227"/>
      <c r="E461" s="227"/>
      <c r="F461" s="227"/>
      <c r="G461" s="227"/>
      <c r="H461" s="227"/>
      <c r="I461" s="227"/>
      <c r="J461" s="227"/>
      <c r="K461" s="227"/>
      <c r="L461" s="227"/>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BK461" s="20"/>
      <c r="BL461" s="228"/>
      <c r="BM461" s="228"/>
      <c r="BN461" s="228"/>
      <c r="BO461" s="229"/>
      <c r="BP461" s="229"/>
      <c r="BQ461" s="229"/>
      <c r="BR461" s="229"/>
      <c r="BS461" s="229"/>
      <c r="BT461" s="229"/>
      <c r="BU461" s="229"/>
      <c r="BV461" s="229"/>
      <c r="BW461" s="229"/>
      <c r="BX461" s="229"/>
      <c r="BY461" s="229"/>
      <c r="BZ461" s="229"/>
      <c r="CA461" s="20"/>
      <c r="CB461" s="20"/>
      <c r="CC461" s="20"/>
      <c r="CD461" s="20"/>
      <c r="CE461" s="20"/>
      <c r="CF461" s="20" t="s">
        <v>2863</v>
      </c>
      <c r="CG461" s="20" t="s">
        <v>2865</v>
      </c>
      <c r="CH461" s="20"/>
      <c r="CI461" s="20"/>
      <c r="CJ461" s="20"/>
      <c r="CK461" s="20"/>
      <c r="CL461" s="20"/>
      <c r="CM461" s="20"/>
      <c r="CN461" s="20"/>
      <c r="CO461" s="20"/>
      <c r="CP461" s="20"/>
      <c r="CQ461" s="20"/>
    </row>
    <row r="462" spans="1:95" ht="15.75" hidden="1" customHeight="1">
      <c r="A462" s="227"/>
      <c r="B462" s="227"/>
      <c r="C462" s="70"/>
      <c r="D462" s="227"/>
      <c r="E462" s="227"/>
      <c r="F462" s="227"/>
      <c r="G462" s="227"/>
      <c r="H462" s="227"/>
      <c r="I462" s="227"/>
      <c r="J462" s="227"/>
      <c r="K462" s="227"/>
      <c r="L462" s="227"/>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BK462" s="20"/>
      <c r="BL462" s="228"/>
      <c r="BM462" s="228"/>
      <c r="BN462" s="228"/>
      <c r="BO462" s="229"/>
      <c r="BP462" s="229"/>
      <c r="BQ462" s="229"/>
      <c r="BR462" s="229"/>
      <c r="BS462" s="229"/>
      <c r="BT462" s="229"/>
      <c r="BU462" s="229"/>
      <c r="BV462" s="229"/>
      <c r="BW462" s="229"/>
      <c r="BX462" s="229"/>
      <c r="BY462" s="229"/>
      <c r="BZ462" s="229"/>
      <c r="CA462" s="20"/>
      <c r="CB462" s="20"/>
      <c r="CC462" s="20"/>
      <c r="CD462" s="20"/>
      <c r="CE462" s="20"/>
      <c r="CF462" s="20" t="s">
        <v>2864</v>
      </c>
      <c r="CG462" s="20" t="s">
        <v>2866</v>
      </c>
      <c r="CH462" s="20"/>
      <c r="CI462" s="20"/>
      <c r="CJ462" s="20"/>
      <c r="CK462" s="20"/>
      <c r="CL462" s="20"/>
      <c r="CM462" s="20"/>
      <c r="CN462" s="20"/>
      <c r="CO462" s="20"/>
      <c r="CP462" s="20"/>
      <c r="CQ462" s="20"/>
    </row>
    <row r="463" spans="1:95" ht="15.75" hidden="1" customHeight="1">
      <c r="A463" s="227"/>
      <c r="B463" s="227"/>
      <c r="C463" s="70"/>
      <c r="D463" s="227"/>
      <c r="E463" s="227"/>
      <c r="F463" s="227"/>
      <c r="G463" s="227"/>
      <c r="H463" s="227"/>
      <c r="I463" s="227"/>
      <c r="J463" s="227"/>
      <c r="K463" s="227"/>
      <c r="L463" s="227"/>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BK463" s="20"/>
      <c r="BL463" s="228"/>
      <c r="BM463" s="228"/>
      <c r="BN463" s="228"/>
      <c r="BO463" s="229"/>
      <c r="BP463" s="229"/>
      <c r="BQ463" s="229"/>
      <c r="BR463" s="229"/>
      <c r="BS463" s="229"/>
      <c r="BT463" s="229"/>
      <c r="BU463" s="229"/>
      <c r="BV463" s="229"/>
      <c r="BW463" s="229"/>
      <c r="BX463" s="229"/>
      <c r="BY463" s="229"/>
      <c r="BZ463" s="229"/>
      <c r="CA463" s="20"/>
      <c r="CB463" s="20"/>
      <c r="CC463" s="20"/>
      <c r="CD463" s="20"/>
      <c r="CE463" s="20"/>
      <c r="CF463" s="20" t="s">
        <v>2865</v>
      </c>
      <c r="CG463" s="20" t="s">
        <v>2867</v>
      </c>
      <c r="CH463" s="20"/>
      <c r="CI463" s="20"/>
      <c r="CJ463" s="20"/>
      <c r="CK463" s="20"/>
      <c r="CL463" s="20"/>
      <c r="CM463" s="20"/>
      <c r="CN463" s="20"/>
      <c r="CO463" s="20"/>
      <c r="CP463" s="20"/>
      <c r="CQ463" s="20"/>
    </row>
    <row r="464" spans="1:95" ht="15.75" hidden="1" customHeight="1">
      <c r="A464" s="227"/>
      <c r="B464" s="227"/>
      <c r="C464" s="70"/>
      <c r="D464" s="227"/>
      <c r="E464" s="227"/>
      <c r="F464" s="227"/>
      <c r="G464" s="227"/>
      <c r="H464" s="227"/>
      <c r="I464" s="227"/>
      <c r="J464" s="227"/>
      <c r="K464" s="227"/>
      <c r="L464" s="227"/>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BK464" s="20"/>
      <c r="BL464" s="228"/>
      <c r="BM464" s="228"/>
      <c r="BN464" s="228"/>
      <c r="BO464" s="229"/>
      <c r="BP464" s="229"/>
      <c r="BQ464" s="229"/>
      <c r="BR464" s="229"/>
      <c r="BS464" s="229"/>
      <c r="BT464" s="229"/>
      <c r="BU464" s="229"/>
      <c r="BV464" s="229"/>
      <c r="BW464" s="229"/>
      <c r="BX464" s="229"/>
      <c r="BY464" s="229"/>
      <c r="BZ464" s="229"/>
      <c r="CA464" s="20"/>
      <c r="CB464" s="20"/>
      <c r="CC464" s="20"/>
      <c r="CD464" s="20"/>
      <c r="CE464" s="20"/>
      <c r="CF464" s="20" t="s">
        <v>2866</v>
      </c>
      <c r="CG464" s="20" t="s">
        <v>2868</v>
      </c>
      <c r="CH464" s="20"/>
      <c r="CI464" s="20"/>
      <c r="CJ464" s="20"/>
      <c r="CK464" s="20"/>
      <c r="CL464" s="20"/>
      <c r="CM464" s="20"/>
      <c r="CN464" s="20"/>
      <c r="CO464" s="20"/>
      <c r="CP464" s="20"/>
      <c r="CQ464" s="20"/>
    </row>
    <row r="465" spans="1:95" ht="15.75" hidden="1" customHeight="1">
      <c r="A465" s="227"/>
      <c r="B465" s="227"/>
      <c r="C465" s="70"/>
      <c r="D465" s="227"/>
      <c r="E465" s="227"/>
      <c r="F465" s="227"/>
      <c r="G465" s="227"/>
      <c r="H465" s="227"/>
      <c r="I465" s="227"/>
      <c r="J465" s="227"/>
      <c r="K465" s="227"/>
      <c r="L465" s="227"/>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BK465" s="20"/>
      <c r="BL465" s="228"/>
      <c r="BM465" s="228"/>
      <c r="BN465" s="228"/>
      <c r="BO465" s="229"/>
      <c r="BP465" s="229"/>
      <c r="BQ465" s="229"/>
      <c r="BR465" s="229"/>
      <c r="BS465" s="229"/>
      <c r="BT465" s="229"/>
      <c r="BU465" s="229"/>
      <c r="BV465" s="229"/>
      <c r="BW465" s="229"/>
      <c r="BX465" s="229"/>
      <c r="BY465" s="229"/>
      <c r="BZ465" s="229"/>
      <c r="CA465" s="20"/>
      <c r="CB465" s="20"/>
      <c r="CC465" s="20"/>
      <c r="CD465" s="20"/>
      <c r="CE465" s="20"/>
      <c r="CF465" s="20" t="s">
        <v>2867</v>
      </c>
      <c r="CG465" s="20" t="s">
        <v>2869</v>
      </c>
      <c r="CH465" s="20"/>
      <c r="CI465" s="20"/>
      <c r="CJ465" s="20"/>
      <c r="CK465" s="20"/>
      <c r="CL465" s="20"/>
      <c r="CM465" s="20"/>
      <c r="CN465" s="20"/>
      <c r="CO465" s="20"/>
      <c r="CP465" s="20"/>
      <c r="CQ465" s="20"/>
    </row>
    <row r="466" spans="1:95" ht="15.75" hidden="1" customHeight="1">
      <c r="A466" s="227"/>
      <c r="B466" s="227"/>
      <c r="C466" s="70"/>
      <c r="D466" s="227"/>
      <c r="E466" s="227"/>
      <c r="F466" s="227"/>
      <c r="G466" s="227"/>
      <c r="H466" s="227"/>
      <c r="I466" s="227"/>
      <c r="J466" s="227"/>
      <c r="K466" s="227"/>
      <c r="L466" s="227"/>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BK466" s="20"/>
      <c r="BL466" s="228"/>
      <c r="BM466" s="228"/>
      <c r="BN466" s="228"/>
      <c r="BO466" s="229"/>
      <c r="BP466" s="229"/>
      <c r="BQ466" s="229"/>
      <c r="BR466" s="229"/>
      <c r="BS466" s="229"/>
      <c r="BT466" s="229"/>
      <c r="BU466" s="229"/>
      <c r="BV466" s="229"/>
      <c r="BW466" s="229"/>
      <c r="BX466" s="229"/>
      <c r="BY466" s="229"/>
      <c r="BZ466" s="229"/>
      <c r="CA466" s="20"/>
      <c r="CB466" s="20"/>
      <c r="CC466" s="20"/>
      <c r="CD466" s="20"/>
      <c r="CE466" s="20"/>
      <c r="CF466" s="20" t="s">
        <v>2868</v>
      </c>
      <c r="CG466" s="20" t="s">
        <v>2870</v>
      </c>
      <c r="CH466" s="20"/>
      <c r="CI466" s="20"/>
      <c r="CJ466" s="20"/>
      <c r="CK466" s="20"/>
      <c r="CL466" s="20"/>
      <c r="CM466" s="20"/>
      <c r="CN466" s="20"/>
      <c r="CO466" s="20"/>
      <c r="CP466" s="20"/>
      <c r="CQ466" s="20"/>
    </row>
    <row r="467" spans="1:95" ht="15.75" hidden="1" customHeight="1">
      <c r="A467" s="227"/>
      <c r="B467" s="227"/>
      <c r="C467" s="70"/>
      <c r="D467" s="227"/>
      <c r="E467" s="227"/>
      <c r="F467" s="227"/>
      <c r="G467" s="227"/>
      <c r="H467" s="227"/>
      <c r="I467" s="227"/>
      <c r="J467" s="227"/>
      <c r="K467" s="227"/>
      <c r="L467" s="227"/>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BK467" s="20"/>
      <c r="BL467" s="228"/>
      <c r="BM467" s="228"/>
      <c r="BN467" s="228"/>
      <c r="BO467" s="229"/>
      <c r="BP467" s="229"/>
      <c r="BQ467" s="229"/>
      <c r="BR467" s="229"/>
      <c r="BS467" s="229"/>
      <c r="BT467" s="229"/>
      <c r="BU467" s="229"/>
      <c r="BV467" s="229"/>
      <c r="BW467" s="229"/>
      <c r="BX467" s="229"/>
      <c r="BY467" s="229"/>
      <c r="BZ467" s="229"/>
      <c r="CA467" s="20"/>
      <c r="CB467" s="20"/>
      <c r="CC467" s="20"/>
      <c r="CD467" s="20"/>
      <c r="CE467" s="20"/>
      <c r="CF467" s="20" t="s">
        <v>2869</v>
      </c>
      <c r="CG467" s="20" t="s">
        <v>2871</v>
      </c>
      <c r="CH467" s="20"/>
      <c r="CI467" s="20"/>
      <c r="CJ467" s="20"/>
      <c r="CK467" s="20"/>
      <c r="CL467" s="20"/>
      <c r="CM467" s="20"/>
      <c r="CN467" s="20"/>
      <c r="CO467" s="20"/>
      <c r="CP467" s="20"/>
      <c r="CQ467" s="20"/>
    </row>
    <row r="468" spans="1:95" ht="15.75" hidden="1" customHeight="1">
      <c r="A468" s="227"/>
      <c r="B468" s="227"/>
      <c r="C468" s="70"/>
      <c r="D468" s="227"/>
      <c r="E468" s="227"/>
      <c r="F468" s="227"/>
      <c r="G468" s="227"/>
      <c r="H468" s="227"/>
      <c r="I468" s="227"/>
      <c r="J468" s="227"/>
      <c r="K468" s="227"/>
      <c r="L468" s="227"/>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BK468" s="20"/>
      <c r="BL468" s="228"/>
      <c r="BM468" s="228"/>
      <c r="BN468" s="228"/>
      <c r="BO468" s="229"/>
      <c r="BP468" s="229"/>
      <c r="BQ468" s="229"/>
      <c r="BR468" s="229"/>
      <c r="BS468" s="229"/>
      <c r="BT468" s="229"/>
      <c r="BU468" s="229"/>
      <c r="BV468" s="229"/>
      <c r="BW468" s="229"/>
      <c r="BX468" s="229"/>
      <c r="BY468" s="229"/>
      <c r="BZ468" s="229"/>
      <c r="CA468" s="20"/>
      <c r="CB468" s="20"/>
      <c r="CC468" s="20"/>
      <c r="CD468" s="20"/>
      <c r="CE468" s="20"/>
      <c r="CF468" s="20" t="s">
        <v>2870</v>
      </c>
      <c r="CG468" s="20" t="s">
        <v>2872</v>
      </c>
      <c r="CH468" s="20"/>
      <c r="CI468" s="20"/>
      <c r="CJ468" s="20"/>
      <c r="CK468" s="20"/>
      <c r="CL468" s="20"/>
      <c r="CM468" s="20"/>
      <c r="CN468" s="20"/>
      <c r="CO468" s="20"/>
      <c r="CP468" s="20"/>
      <c r="CQ468" s="20"/>
    </row>
    <row r="469" spans="1:95" ht="15.75" hidden="1" customHeight="1">
      <c r="A469" s="227"/>
      <c r="B469" s="227"/>
      <c r="C469" s="70"/>
      <c r="D469" s="227"/>
      <c r="E469" s="227"/>
      <c r="F469" s="227"/>
      <c r="G469" s="227"/>
      <c r="H469" s="227"/>
      <c r="I469" s="227"/>
      <c r="J469" s="227"/>
      <c r="K469" s="227"/>
      <c r="L469" s="227"/>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BK469" s="20"/>
      <c r="BL469" s="228"/>
      <c r="BM469" s="228"/>
      <c r="BN469" s="228"/>
      <c r="BO469" s="229"/>
      <c r="BP469" s="229"/>
      <c r="BQ469" s="229"/>
      <c r="BR469" s="229"/>
      <c r="BS469" s="229"/>
      <c r="BT469" s="229"/>
      <c r="BU469" s="229"/>
      <c r="BV469" s="229"/>
      <c r="BW469" s="229"/>
      <c r="BX469" s="229"/>
      <c r="BY469" s="229"/>
      <c r="BZ469" s="229"/>
      <c r="CA469" s="20"/>
      <c r="CB469" s="20"/>
      <c r="CC469" s="20"/>
      <c r="CD469" s="20"/>
      <c r="CE469" s="20"/>
      <c r="CF469" s="20" t="s">
        <v>2871</v>
      </c>
      <c r="CG469" s="20" t="s">
        <v>2873</v>
      </c>
      <c r="CH469" s="20"/>
      <c r="CI469" s="20"/>
      <c r="CJ469" s="20"/>
      <c r="CK469" s="20"/>
      <c r="CL469" s="20"/>
      <c r="CM469" s="20"/>
      <c r="CN469" s="20"/>
      <c r="CO469" s="20"/>
      <c r="CP469" s="20"/>
      <c r="CQ469" s="20"/>
    </row>
    <row r="470" spans="1:95" ht="15.75" hidden="1" customHeight="1">
      <c r="A470" s="227"/>
      <c r="B470" s="227"/>
      <c r="C470" s="70"/>
      <c r="D470" s="227"/>
      <c r="E470" s="227"/>
      <c r="F470" s="227"/>
      <c r="G470" s="227"/>
      <c r="H470" s="227"/>
      <c r="I470" s="227"/>
      <c r="J470" s="227"/>
      <c r="K470" s="227"/>
      <c r="L470" s="227"/>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BK470" s="20"/>
      <c r="BL470" s="228"/>
      <c r="BM470" s="228"/>
      <c r="BN470" s="228"/>
      <c r="BO470" s="229"/>
      <c r="BP470" s="229"/>
      <c r="BQ470" s="229"/>
      <c r="BR470" s="229"/>
      <c r="BS470" s="229"/>
      <c r="BT470" s="229"/>
      <c r="BU470" s="229"/>
      <c r="BV470" s="229"/>
      <c r="BW470" s="229"/>
      <c r="BX470" s="229"/>
      <c r="BY470" s="229"/>
      <c r="BZ470" s="229"/>
      <c r="CA470" s="20"/>
      <c r="CB470" s="20"/>
      <c r="CC470" s="20"/>
      <c r="CD470" s="20"/>
      <c r="CE470" s="20"/>
      <c r="CF470" s="20" t="s">
        <v>2872</v>
      </c>
      <c r="CG470" s="20" t="s">
        <v>2874</v>
      </c>
      <c r="CH470" s="20"/>
      <c r="CI470" s="20"/>
      <c r="CJ470" s="20"/>
      <c r="CK470" s="20"/>
      <c r="CL470" s="20"/>
      <c r="CM470" s="20"/>
      <c r="CN470" s="20"/>
      <c r="CO470" s="20"/>
      <c r="CP470" s="20"/>
      <c r="CQ470" s="20"/>
    </row>
    <row r="471" spans="1:95" ht="15.75" hidden="1" customHeight="1">
      <c r="A471" s="227"/>
      <c r="B471" s="227"/>
      <c r="C471" s="70"/>
      <c r="D471" s="227"/>
      <c r="E471" s="227"/>
      <c r="F471" s="227"/>
      <c r="G471" s="227"/>
      <c r="H471" s="227"/>
      <c r="I471" s="227"/>
      <c r="J471" s="227"/>
      <c r="K471" s="227"/>
      <c r="L471" s="227"/>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BK471" s="20"/>
      <c r="BL471" s="228"/>
      <c r="BM471" s="228"/>
      <c r="BN471" s="228"/>
      <c r="BO471" s="229"/>
      <c r="BP471" s="229"/>
      <c r="BQ471" s="229"/>
      <c r="BR471" s="229"/>
      <c r="BS471" s="229"/>
      <c r="BT471" s="229"/>
      <c r="BU471" s="229"/>
      <c r="BV471" s="229"/>
      <c r="BW471" s="229"/>
      <c r="BX471" s="229"/>
      <c r="BY471" s="229"/>
      <c r="BZ471" s="229"/>
      <c r="CA471" s="20"/>
      <c r="CB471" s="20"/>
      <c r="CC471" s="20"/>
      <c r="CD471" s="20"/>
      <c r="CE471" s="20"/>
      <c r="CF471" s="20" t="s">
        <v>2873</v>
      </c>
      <c r="CG471" s="20" t="s">
        <v>2875</v>
      </c>
      <c r="CH471" s="20"/>
      <c r="CI471" s="20"/>
      <c r="CJ471" s="20"/>
      <c r="CK471" s="20"/>
      <c r="CL471" s="20"/>
      <c r="CM471" s="20"/>
      <c r="CN471" s="20"/>
      <c r="CO471" s="20"/>
      <c r="CP471" s="20"/>
      <c r="CQ471" s="20"/>
    </row>
    <row r="472" spans="1:95" ht="15.75" hidden="1" customHeight="1">
      <c r="A472" s="227"/>
      <c r="B472" s="227"/>
      <c r="C472" s="70"/>
      <c r="D472" s="227"/>
      <c r="E472" s="227"/>
      <c r="F472" s="227"/>
      <c r="G472" s="227"/>
      <c r="H472" s="227"/>
      <c r="I472" s="227"/>
      <c r="J472" s="227"/>
      <c r="K472" s="227"/>
      <c r="L472" s="227"/>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BK472" s="20"/>
      <c r="BL472" s="228"/>
      <c r="BM472" s="228"/>
      <c r="BN472" s="228"/>
      <c r="BO472" s="229"/>
      <c r="BP472" s="229"/>
      <c r="BQ472" s="229"/>
      <c r="BR472" s="229"/>
      <c r="BS472" s="229"/>
      <c r="BT472" s="229"/>
      <c r="BU472" s="229"/>
      <c r="BV472" s="229"/>
      <c r="BW472" s="229"/>
      <c r="BX472" s="229"/>
      <c r="BY472" s="229"/>
      <c r="BZ472" s="229"/>
      <c r="CA472" s="20"/>
      <c r="CB472" s="20"/>
      <c r="CC472" s="20"/>
      <c r="CD472" s="20"/>
      <c r="CE472" s="20"/>
      <c r="CF472" s="20" t="s">
        <v>2874</v>
      </c>
      <c r="CG472" s="20" t="s">
        <v>2876</v>
      </c>
      <c r="CH472" s="20"/>
      <c r="CI472" s="20"/>
      <c r="CJ472" s="20"/>
      <c r="CK472" s="20"/>
      <c r="CL472" s="20"/>
      <c r="CM472" s="20"/>
      <c r="CN472" s="20"/>
      <c r="CO472" s="20"/>
      <c r="CP472" s="20"/>
      <c r="CQ472" s="20"/>
    </row>
    <row r="473" spans="1:95" ht="15.75" hidden="1" customHeight="1">
      <c r="A473" s="227"/>
      <c r="B473" s="227"/>
      <c r="C473" s="70"/>
      <c r="D473" s="227"/>
      <c r="E473" s="227"/>
      <c r="F473" s="227"/>
      <c r="G473" s="227"/>
      <c r="H473" s="227"/>
      <c r="I473" s="227"/>
      <c r="J473" s="227"/>
      <c r="K473" s="227"/>
      <c r="L473" s="227"/>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BK473" s="20"/>
      <c r="BL473" s="228"/>
      <c r="BM473" s="228"/>
      <c r="BN473" s="228"/>
      <c r="BO473" s="229"/>
      <c r="BP473" s="229"/>
      <c r="BQ473" s="229"/>
      <c r="BR473" s="229"/>
      <c r="BS473" s="229"/>
      <c r="BT473" s="229"/>
      <c r="BU473" s="229"/>
      <c r="BV473" s="229"/>
      <c r="BW473" s="229"/>
      <c r="BX473" s="229"/>
      <c r="BY473" s="229"/>
      <c r="BZ473" s="229"/>
      <c r="CA473" s="20"/>
      <c r="CB473" s="20"/>
      <c r="CC473" s="20"/>
      <c r="CD473" s="20"/>
      <c r="CE473" s="20"/>
      <c r="CF473" s="20" t="s">
        <v>2875</v>
      </c>
      <c r="CG473" s="20" t="s">
        <v>2877</v>
      </c>
      <c r="CH473" s="20"/>
      <c r="CI473" s="20"/>
      <c r="CJ473" s="20"/>
      <c r="CK473" s="20"/>
      <c r="CL473" s="20"/>
      <c r="CM473" s="20"/>
      <c r="CN473" s="20"/>
      <c r="CO473" s="20"/>
      <c r="CP473" s="20"/>
      <c r="CQ473" s="20"/>
    </row>
    <row r="474" spans="1:95" ht="15.75" hidden="1" customHeight="1">
      <c r="A474" s="227"/>
      <c r="B474" s="227"/>
      <c r="C474" s="70"/>
      <c r="D474" s="227"/>
      <c r="E474" s="227"/>
      <c r="F474" s="227"/>
      <c r="G474" s="227"/>
      <c r="H474" s="227"/>
      <c r="I474" s="227"/>
      <c r="J474" s="227"/>
      <c r="K474" s="227"/>
      <c r="L474" s="227"/>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BK474" s="20"/>
      <c r="BL474" s="228"/>
      <c r="BM474" s="228"/>
      <c r="BN474" s="228"/>
      <c r="BO474" s="229"/>
      <c r="BP474" s="229"/>
      <c r="BQ474" s="229"/>
      <c r="BR474" s="229"/>
      <c r="BS474" s="229"/>
      <c r="BT474" s="229"/>
      <c r="BU474" s="229"/>
      <c r="BV474" s="229"/>
      <c r="BW474" s="229"/>
      <c r="BX474" s="229"/>
      <c r="BY474" s="229"/>
      <c r="BZ474" s="229"/>
      <c r="CA474" s="20"/>
      <c r="CB474" s="20"/>
      <c r="CC474" s="20"/>
      <c r="CD474" s="20"/>
      <c r="CE474" s="20"/>
      <c r="CF474" s="20" t="s">
        <v>2876</v>
      </c>
      <c r="CG474" s="20" t="s">
        <v>2878</v>
      </c>
      <c r="CH474" s="20"/>
      <c r="CI474" s="20"/>
      <c r="CJ474" s="20"/>
      <c r="CK474" s="20"/>
      <c r="CL474" s="20"/>
      <c r="CM474" s="20"/>
      <c r="CN474" s="20"/>
      <c r="CO474" s="20"/>
      <c r="CP474" s="20"/>
      <c r="CQ474" s="20"/>
    </row>
    <row r="475" spans="1:95" ht="15.75" hidden="1" customHeight="1">
      <c r="A475" s="227"/>
      <c r="B475" s="227"/>
      <c r="C475" s="70"/>
      <c r="D475" s="227"/>
      <c r="E475" s="227"/>
      <c r="F475" s="227"/>
      <c r="G475" s="227"/>
      <c r="H475" s="227"/>
      <c r="I475" s="227"/>
      <c r="J475" s="227"/>
      <c r="K475" s="227"/>
      <c r="L475" s="227"/>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BK475" s="20"/>
      <c r="BL475" s="228"/>
      <c r="BM475" s="228"/>
      <c r="BN475" s="228"/>
      <c r="BO475" s="229"/>
      <c r="BP475" s="229"/>
      <c r="BQ475" s="229"/>
      <c r="BR475" s="229"/>
      <c r="BS475" s="229"/>
      <c r="BT475" s="229"/>
      <c r="BU475" s="229"/>
      <c r="BV475" s="229"/>
      <c r="BW475" s="229"/>
      <c r="BX475" s="229"/>
      <c r="BY475" s="229"/>
      <c r="BZ475" s="229"/>
      <c r="CA475" s="20"/>
      <c r="CB475" s="20"/>
      <c r="CC475" s="20"/>
      <c r="CD475" s="20"/>
      <c r="CE475" s="20"/>
      <c r="CF475" s="20" t="s">
        <v>2877</v>
      </c>
      <c r="CG475" s="20" t="s">
        <v>2879</v>
      </c>
      <c r="CH475" s="20"/>
      <c r="CI475" s="20"/>
      <c r="CJ475" s="20"/>
      <c r="CK475" s="20"/>
      <c r="CL475" s="20"/>
      <c r="CM475" s="20"/>
      <c r="CN475" s="20"/>
      <c r="CO475" s="20"/>
      <c r="CP475" s="20"/>
      <c r="CQ475" s="20"/>
    </row>
    <row r="476" spans="1:95" ht="15.75" hidden="1" customHeight="1">
      <c r="A476" s="227"/>
      <c r="B476" s="227"/>
      <c r="C476" s="70"/>
      <c r="D476" s="227"/>
      <c r="E476" s="227"/>
      <c r="F476" s="227"/>
      <c r="G476" s="227"/>
      <c r="H476" s="227"/>
      <c r="I476" s="227"/>
      <c r="J476" s="227"/>
      <c r="K476" s="227"/>
      <c r="L476" s="227"/>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BK476" s="20"/>
      <c r="BL476" s="228"/>
      <c r="BM476" s="228"/>
      <c r="BN476" s="228"/>
      <c r="BO476" s="229"/>
      <c r="BP476" s="229"/>
      <c r="BQ476" s="229"/>
      <c r="BR476" s="229"/>
      <c r="BS476" s="229"/>
      <c r="BT476" s="229"/>
      <c r="BU476" s="229"/>
      <c r="BV476" s="229"/>
      <c r="BW476" s="229"/>
      <c r="BX476" s="229"/>
      <c r="BY476" s="229"/>
      <c r="BZ476" s="230"/>
      <c r="CA476" s="20"/>
      <c r="CB476" s="20"/>
      <c r="CC476" s="20"/>
      <c r="CD476" s="20"/>
      <c r="CE476" s="20"/>
      <c r="CF476" s="20" t="s">
        <v>2878</v>
      </c>
      <c r="CG476" s="20" t="s">
        <v>2880</v>
      </c>
      <c r="CH476" s="20"/>
      <c r="CI476" s="20"/>
      <c r="CJ476" s="20"/>
      <c r="CK476" s="20"/>
      <c r="CL476" s="20"/>
      <c r="CM476" s="20"/>
      <c r="CN476" s="20"/>
      <c r="CO476" s="20"/>
      <c r="CP476" s="20"/>
      <c r="CQ476" s="20"/>
    </row>
    <row r="477" spans="1:95" ht="15.75" hidden="1" customHeight="1">
      <c r="A477" s="227"/>
      <c r="B477" s="227"/>
      <c r="C477" s="70"/>
      <c r="D477" s="227"/>
      <c r="E477" s="227"/>
      <c r="F477" s="227"/>
      <c r="G477" s="227"/>
      <c r="H477" s="227"/>
      <c r="I477" s="227"/>
      <c r="J477" s="227"/>
      <c r="K477" s="227"/>
      <c r="L477" s="227"/>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BK477" s="20"/>
      <c r="BL477" s="228"/>
      <c r="BM477" s="228"/>
      <c r="BN477" s="228"/>
      <c r="BO477" s="229"/>
      <c r="BP477" s="229"/>
      <c r="BQ477" s="229"/>
      <c r="BR477" s="229"/>
      <c r="BS477" s="229"/>
      <c r="BT477" s="229"/>
      <c r="BU477" s="229"/>
      <c r="BV477" s="229"/>
      <c r="BW477" s="229"/>
      <c r="BX477" s="229"/>
      <c r="BY477" s="229"/>
      <c r="BZ477" s="229"/>
      <c r="CA477" s="20"/>
      <c r="CB477" s="20"/>
      <c r="CC477" s="20"/>
      <c r="CD477" s="20"/>
      <c r="CE477" s="20"/>
      <c r="CF477" s="20" t="s">
        <v>2879</v>
      </c>
      <c r="CG477" s="20" t="s">
        <v>2881</v>
      </c>
      <c r="CH477" s="20"/>
      <c r="CI477" s="20"/>
      <c r="CJ477" s="20"/>
      <c r="CK477" s="20"/>
      <c r="CL477" s="20"/>
      <c r="CM477" s="20"/>
      <c r="CN477" s="20"/>
      <c r="CO477" s="20"/>
      <c r="CP477" s="20"/>
      <c r="CQ477" s="20"/>
    </row>
    <row r="478" spans="1:95" ht="15.75" hidden="1" customHeight="1">
      <c r="A478" s="227"/>
      <c r="B478" s="227"/>
      <c r="C478" s="70"/>
      <c r="D478" s="227"/>
      <c r="E478" s="227"/>
      <c r="F478" s="227"/>
      <c r="G478" s="227"/>
      <c r="H478" s="227"/>
      <c r="I478" s="227"/>
      <c r="J478" s="227"/>
      <c r="K478" s="227"/>
      <c r="L478" s="227"/>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BK478" s="20"/>
      <c r="BL478" s="228"/>
      <c r="BM478" s="228"/>
      <c r="BN478" s="228"/>
      <c r="BO478" s="229"/>
      <c r="BP478" s="229"/>
      <c r="BQ478" s="229"/>
      <c r="BR478" s="229"/>
      <c r="BS478" s="229"/>
      <c r="BT478" s="229"/>
      <c r="BU478" s="229"/>
      <c r="BV478" s="229"/>
      <c r="BW478" s="229"/>
      <c r="BX478" s="229"/>
      <c r="BY478" s="229"/>
      <c r="BZ478" s="229"/>
      <c r="CA478" s="20"/>
      <c r="CB478" s="20"/>
      <c r="CC478" s="20"/>
      <c r="CD478" s="20"/>
      <c r="CE478" s="20"/>
      <c r="CF478" s="20" t="s">
        <v>2880</v>
      </c>
      <c r="CG478" s="20" t="s">
        <v>2882</v>
      </c>
      <c r="CH478" s="20"/>
      <c r="CI478" s="20"/>
      <c r="CJ478" s="20"/>
      <c r="CK478" s="20"/>
      <c r="CL478" s="20"/>
      <c r="CM478" s="20"/>
      <c r="CN478" s="20"/>
      <c r="CO478" s="20"/>
      <c r="CP478" s="20"/>
      <c r="CQ478" s="20"/>
    </row>
    <row r="479" spans="1:95" ht="15.75" hidden="1" customHeight="1">
      <c r="A479" s="227"/>
      <c r="B479" s="227"/>
      <c r="C479" s="70"/>
      <c r="D479" s="227"/>
      <c r="E479" s="227"/>
      <c r="F479" s="227"/>
      <c r="G479" s="227"/>
      <c r="H479" s="227"/>
      <c r="I479" s="227"/>
      <c r="J479" s="227"/>
      <c r="K479" s="227"/>
      <c r="L479" s="227"/>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BK479" s="20"/>
      <c r="BL479" s="228"/>
      <c r="BM479" s="228"/>
      <c r="BN479" s="228"/>
      <c r="BO479" s="229"/>
      <c r="BP479" s="229"/>
      <c r="BQ479" s="229"/>
      <c r="BR479" s="229"/>
      <c r="BS479" s="229"/>
      <c r="BT479" s="229"/>
      <c r="BU479" s="229"/>
      <c r="BV479" s="229"/>
      <c r="BW479" s="229"/>
      <c r="BX479" s="229"/>
      <c r="BY479" s="229"/>
      <c r="BZ479" s="229"/>
      <c r="CA479" s="20"/>
      <c r="CB479" s="20"/>
      <c r="CC479" s="20"/>
      <c r="CD479" s="20"/>
      <c r="CE479" s="20"/>
      <c r="CF479" s="20" t="s">
        <v>2881</v>
      </c>
      <c r="CG479" s="20" t="s">
        <v>2883</v>
      </c>
      <c r="CH479" s="20"/>
      <c r="CI479" s="20"/>
      <c r="CJ479" s="20"/>
      <c r="CK479" s="20"/>
      <c r="CL479" s="20"/>
      <c r="CM479" s="20"/>
      <c r="CN479" s="20"/>
      <c r="CO479" s="20"/>
      <c r="CP479" s="20"/>
      <c r="CQ479" s="20"/>
    </row>
    <row r="480" spans="1:95" ht="15.75" hidden="1" customHeight="1">
      <c r="A480" s="227"/>
      <c r="B480" s="227"/>
      <c r="C480" s="70"/>
      <c r="D480" s="227"/>
      <c r="E480" s="227"/>
      <c r="F480" s="227"/>
      <c r="G480" s="227"/>
      <c r="H480" s="227"/>
      <c r="I480" s="227"/>
      <c r="J480" s="227"/>
      <c r="K480" s="227"/>
      <c r="L480" s="227"/>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BK480" s="20"/>
      <c r="BL480" s="228"/>
      <c r="BM480" s="228"/>
      <c r="BN480" s="228"/>
      <c r="BO480" s="229"/>
      <c r="BP480" s="229"/>
      <c r="BQ480" s="229"/>
      <c r="BR480" s="229"/>
      <c r="BS480" s="229"/>
      <c r="BT480" s="229"/>
      <c r="BU480" s="229"/>
      <c r="BV480" s="229"/>
      <c r="BW480" s="229"/>
      <c r="BX480" s="229"/>
      <c r="BY480" s="229"/>
      <c r="BZ480" s="229"/>
      <c r="CA480" s="20"/>
      <c r="CB480" s="20"/>
      <c r="CC480" s="20"/>
      <c r="CD480" s="20"/>
      <c r="CE480" s="20"/>
      <c r="CF480" s="20" t="s">
        <v>2882</v>
      </c>
      <c r="CG480" s="20" t="s">
        <v>2884</v>
      </c>
      <c r="CH480" s="20"/>
      <c r="CI480" s="20"/>
      <c r="CJ480" s="20"/>
      <c r="CK480" s="20"/>
      <c r="CL480" s="20"/>
      <c r="CM480" s="20"/>
      <c r="CN480" s="20"/>
      <c r="CO480" s="20"/>
      <c r="CP480" s="20"/>
      <c r="CQ480" s="20"/>
    </row>
    <row r="481" spans="1:95" ht="15.75" hidden="1" customHeight="1">
      <c r="A481" s="227"/>
      <c r="B481" s="227"/>
      <c r="C481" s="70"/>
      <c r="D481" s="227"/>
      <c r="E481" s="227"/>
      <c r="F481" s="227"/>
      <c r="G481" s="227"/>
      <c r="H481" s="227"/>
      <c r="I481" s="227"/>
      <c r="J481" s="227"/>
      <c r="K481" s="227"/>
      <c r="L481" s="227"/>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BK481" s="20"/>
      <c r="BL481" s="228"/>
      <c r="BM481" s="228"/>
      <c r="BN481" s="228"/>
      <c r="BO481" s="229"/>
      <c r="BP481" s="229"/>
      <c r="BQ481" s="229"/>
      <c r="BR481" s="229"/>
      <c r="BS481" s="229"/>
      <c r="BT481" s="229"/>
      <c r="BU481" s="229"/>
      <c r="BV481" s="229"/>
      <c r="BW481" s="229"/>
      <c r="BX481" s="229"/>
      <c r="BY481" s="229"/>
      <c r="BZ481" s="229"/>
      <c r="CA481" s="20"/>
      <c r="CB481" s="20"/>
      <c r="CC481" s="20"/>
      <c r="CD481" s="20"/>
      <c r="CE481" s="20"/>
      <c r="CF481" s="20" t="s">
        <v>2883</v>
      </c>
      <c r="CG481" s="20" t="s">
        <v>2885</v>
      </c>
      <c r="CH481" s="20"/>
      <c r="CI481" s="20"/>
      <c r="CJ481" s="20"/>
      <c r="CK481" s="20"/>
      <c r="CL481" s="20"/>
      <c r="CM481" s="20"/>
      <c r="CN481" s="20"/>
      <c r="CO481" s="20"/>
      <c r="CP481" s="20"/>
      <c r="CQ481" s="20"/>
    </row>
    <row r="482" spans="1:95" ht="15.75" hidden="1" customHeight="1">
      <c r="A482" s="227"/>
      <c r="B482" s="227"/>
      <c r="C482" s="70"/>
      <c r="D482" s="227"/>
      <c r="E482" s="227"/>
      <c r="F482" s="227"/>
      <c r="G482" s="227"/>
      <c r="H482" s="227"/>
      <c r="I482" s="227"/>
      <c r="J482" s="227"/>
      <c r="K482" s="227"/>
      <c r="L482" s="227"/>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BK482" s="20"/>
      <c r="BL482" s="228"/>
      <c r="BM482" s="228"/>
      <c r="BN482" s="228"/>
      <c r="BO482" s="229"/>
      <c r="BP482" s="229"/>
      <c r="BQ482" s="229"/>
      <c r="BR482" s="229"/>
      <c r="BS482" s="229"/>
      <c r="BT482" s="229"/>
      <c r="BU482" s="229"/>
      <c r="BV482" s="229"/>
      <c r="BW482" s="229"/>
      <c r="BX482" s="229"/>
      <c r="BY482" s="229"/>
      <c r="BZ482" s="229"/>
      <c r="CA482" s="20"/>
      <c r="CB482" s="20"/>
      <c r="CC482" s="20"/>
      <c r="CD482" s="20"/>
      <c r="CE482" s="20"/>
      <c r="CF482" s="20" t="s">
        <v>2884</v>
      </c>
      <c r="CG482" s="20" t="s">
        <v>2886</v>
      </c>
      <c r="CH482" s="20"/>
      <c r="CI482" s="20"/>
      <c r="CJ482" s="20"/>
      <c r="CK482" s="20"/>
      <c r="CL482" s="20"/>
      <c r="CM482" s="20"/>
      <c r="CN482" s="20"/>
      <c r="CO482" s="20"/>
      <c r="CP482" s="20"/>
      <c r="CQ482" s="20"/>
    </row>
    <row r="483" spans="1:95" ht="15.75" hidden="1" customHeight="1">
      <c r="A483" s="227"/>
      <c r="B483" s="227"/>
      <c r="C483" s="70"/>
      <c r="D483" s="227"/>
      <c r="E483" s="227"/>
      <c r="F483" s="227"/>
      <c r="G483" s="227"/>
      <c r="H483" s="227"/>
      <c r="I483" s="227"/>
      <c r="J483" s="227"/>
      <c r="K483" s="227"/>
      <c r="L483" s="227"/>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BK483" s="20"/>
      <c r="BL483" s="228"/>
      <c r="BM483" s="228"/>
      <c r="BN483" s="228"/>
      <c r="BO483" s="229"/>
      <c r="BP483" s="229"/>
      <c r="BQ483" s="229"/>
      <c r="BR483" s="229"/>
      <c r="BS483" s="229"/>
      <c r="BT483" s="229"/>
      <c r="BU483" s="229"/>
      <c r="BV483" s="229"/>
      <c r="BW483" s="229"/>
      <c r="BX483" s="229"/>
      <c r="BY483" s="229"/>
      <c r="BZ483" s="229"/>
      <c r="CA483" s="20"/>
      <c r="CB483" s="20"/>
      <c r="CC483" s="20"/>
      <c r="CD483" s="20"/>
      <c r="CE483" s="20"/>
      <c r="CF483" s="20" t="s">
        <v>2885</v>
      </c>
      <c r="CG483" s="20" t="s">
        <v>2887</v>
      </c>
      <c r="CH483" s="20"/>
      <c r="CI483" s="20"/>
      <c r="CJ483" s="20"/>
      <c r="CK483" s="20"/>
      <c r="CL483" s="20"/>
      <c r="CM483" s="20"/>
      <c r="CN483" s="20"/>
      <c r="CO483" s="20"/>
      <c r="CP483" s="20"/>
      <c r="CQ483" s="20"/>
    </row>
    <row r="484" spans="1:95" ht="15.75" hidden="1" customHeight="1">
      <c r="A484" s="227"/>
      <c r="B484" s="227"/>
      <c r="C484" s="70"/>
      <c r="D484" s="227"/>
      <c r="E484" s="227"/>
      <c r="F484" s="227"/>
      <c r="G484" s="227"/>
      <c r="H484" s="227"/>
      <c r="I484" s="227"/>
      <c r="J484" s="227"/>
      <c r="K484" s="227"/>
      <c r="L484" s="227"/>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BK484" s="20"/>
      <c r="BL484" s="228"/>
      <c r="BM484" s="228"/>
      <c r="BN484" s="228"/>
      <c r="BO484" s="229"/>
      <c r="BP484" s="229"/>
      <c r="BQ484" s="229"/>
      <c r="BR484" s="229"/>
      <c r="BS484" s="229"/>
      <c r="BT484" s="229"/>
      <c r="BU484" s="229"/>
      <c r="BV484" s="229"/>
      <c r="BW484" s="229"/>
      <c r="BX484" s="229"/>
      <c r="BY484" s="229"/>
      <c r="BZ484" s="229"/>
      <c r="CA484" s="20"/>
      <c r="CB484" s="20"/>
      <c r="CC484" s="20"/>
      <c r="CD484" s="20"/>
      <c r="CE484" s="20"/>
      <c r="CF484" s="20" t="s">
        <v>2886</v>
      </c>
      <c r="CG484" s="20" t="s">
        <v>2888</v>
      </c>
      <c r="CH484" s="20"/>
      <c r="CI484" s="20"/>
      <c r="CJ484" s="20"/>
      <c r="CK484" s="20"/>
      <c r="CL484" s="20"/>
      <c r="CM484" s="20"/>
      <c r="CN484" s="20"/>
      <c r="CO484" s="20"/>
      <c r="CP484" s="20"/>
      <c r="CQ484" s="20"/>
    </row>
    <row r="485" spans="1:95" ht="15.75" hidden="1" customHeight="1">
      <c r="A485" s="227"/>
      <c r="B485" s="227"/>
      <c r="C485" s="70"/>
      <c r="D485" s="227"/>
      <c r="E485" s="227"/>
      <c r="F485" s="227"/>
      <c r="G485" s="227"/>
      <c r="H485" s="227"/>
      <c r="I485" s="227"/>
      <c r="J485" s="227"/>
      <c r="K485" s="227"/>
      <c r="L485" s="227"/>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BK485" s="20"/>
      <c r="BL485" s="228"/>
      <c r="BM485" s="228"/>
      <c r="BN485" s="228"/>
      <c r="BO485" s="229"/>
      <c r="BP485" s="229"/>
      <c r="BQ485" s="229"/>
      <c r="BR485" s="229"/>
      <c r="BS485" s="229"/>
      <c r="BT485" s="229"/>
      <c r="BU485" s="229"/>
      <c r="BV485" s="229"/>
      <c r="BW485" s="229"/>
      <c r="BX485" s="229"/>
      <c r="BY485" s="229"/>
      <c r="BZ485" s="229"/>
      <c r="CA485" s="20"/>
      <c r="CB485" s="20"/>
      <c r="CC485" s="20"/>
      <c r="CD485" s="20"/>
      <c r="CE485" s="20"/>
      <c r="CF485" s="20" t="s">
        <v>2887</v>
      </c>
      <c r="CG485" s="20" t="s">
        <v>2889</v>
      </c>
      <c r="CH485" s="20"/>
      <c r="CI485" s="20"/>
      <c r="CJ485" s="20"/>
      <c r="CK485" s="20"/>
      <c r="CL485" s="20"/>
      <c r="CM485" s="20"/>
      <c r="CN485" s="20"/>
      <c r="CO485" s="20"/>
      <c r="CP485" s="20"/>
      <c r="CQ485" s="20"/>
    </row>
    <row r="486" spans="1:95" ht="15.75" hidden="1" customHeight="1">
      <c r="A486" s="227"/>
      <c r="B486" s="227"/>
      <c r="C486" s="70"/>
      <c r="D486" s="227"/>
      <c r="E486" s="227"/>
      <c r="F486" s="227"/>
      <c r="G486" s="227"/>
      <c r="H486" s="227"/>
      <c r="I486" s="227"/>
      <c r="J486" s="227"/>
      <c r="K486" s="227"/>
      <c r="L486" s="227"/>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BK486" s="20"/>
      <c r="BL486" s="228"/>
      <c r="BM486" s="228"/>
      <c r="BN486" s="228"/>
      <c r="BO486" s="229"/>
      <c r="BP486" s="229"/>
      <c r="BQ486" s="229"/>
      <c r="BR486" s="229"/>
      <c r="BS486" s="229"/>
      <c r="BT486" s="229"/>
      <c r="BU486" s="229"/>
      <c r="BV486" s="229"/>
      <c r="BW486" s="229"/>
      <c r="BX486" s="229"/>
      <c r="BY486" s="229"/>
      <c r="BZ486" s="230"/>
      <c r="CA486" s="20"/>
      <c r="CB486" s="20"/>
      <c r="CC486" s="20"/>
      <c r="CD486" s="20"/>
      <c r="CE486" s="20"/>
      <c r="CF486" s="20" t="s">
        <v>2888</v>
      </c>
      <c r="CG486" s="20" t="s">
        <v>2890</v>
      </c>
      <c r="CH486" s="20"/>
      <c r="CI486" s="20"/>
      <c r="CJ486" s="20"/>
      <c r="CK486" s="20"/>
      <c r="CL486" s="20"/>
      <c r="CM486" s="20"/>
      <c r="CN486" s="20"/>
      <c r="CO486" s="20"/>
      <c r="CP486" s="20"/>
      <c r="CQ486" s="20"/>
    </row>
    <row r="487" spans="1:95" ht="15.75" hidden="1" customHeight="1">
      <c r="A487" s="227"/>
      <c r="B487" s="227"/>
      <c r="C487" s="70"/>
      <c r="D487" s="227"/>
      <c r="E487" s="227"/>
      <c r="F487" s="227"/>
      <c r="G487" s="227"/>
      <c r="H487" s="227"/>
      <c r="I487" s="227"/>
      <c r="J487" s="227"/>
      <c r="K487" s="227"/>
      <c r="L487" s="227"/>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BK487" s="20"/>
      <c r="BL487" s="228"/>
      <c r="BM487" s="228"/>
      <c r="BN487" s="228"/>
      <c r="BO487" s="229"/>
      <c r="BP487" s="229"/>
      <c r="BQ487" s="229"/>
      <c r="BR487" s="229"/>
      <c r="BS487" s="229"/>
      <c r="BT487" s="229"/>
      <c r="BU487" s="229"/>
      <c r="BV487" s="229"/>
      <c r="BW487" s="229"/>
      <c r="BX487" s="229"/>
      <c r="BY487" s="229"/>
      <c r="BZ487" s="229"/>
      <c r="CA487" s="20"/>
      <c r="CB487" s="20"/>
      <c r="CC487" s="20"/>
      <c r="CD487" s="20"/>
      <c r="CE487" s="20"/>
      <c r="CF487" s="20" t="s">
        <v>2889</v>
      </c>
      <c r="CG487" s="20" t="s">
        <v>2891</v>
      </c>
      <c r="CH487" s="20"/>
      <c r="CI487" s="20"/>
      <c r="CJ487" s="20"/>
      <c r="CK487" s="20"/>
      <c r="CL487" s="20"/>
      <c r="CM487" s="20"/>
      <c r="CN487" s="20"/>
      <c r="CO487" s="20"/>
      <c r="CP487" s="20"/>
      <c r="CQ487" s="20"/>
    </row>
    <row r="488" spans="1:95" ht="15.75" hidden="1" customHeight="1">
      <c r="A488" s="227"/>
      <c r="B488" s="227"/>
      <c r="C488" s="70"/>
      <c r="D488" s="227"/>
      <c r="E488" s="227"/>
      <c r="F488" s="227"/>
      <c r="G488" s="227"/>
      <c r="H488" s="227"/>
      <c r="I488" s="227"/>
      <c r="J488" s="227"/>
      <c r="K488" s="227"/>
      <c r="L488" s="227"/>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BK488" s="20"/>
      <c r="BL488" s="228"/>
      <c r="BM488" s="228"/>
      <c r="BN488" s="228"/>
      <c r="BO488" s="229"/>
      <c r="BP488" s="229"/>
      <c r="BQ488" s="229"/>
      <c r="BR488" s="229"/>
      <c r="BS488" s="229"/>
      <c r="BT488" s="229"/>
      <c r="BU488" s="229"/>
      <c r="BV488" s="229"/>
      <c r="BW488" s="229"/>
      <c r="BX488" s="229"/>
      <c r="BY488" s="229"/>
      <c r="BZ488" s="229"/>
      <c r="CA488" s="20"/>
      <c r="CB488" s="20"/>
      <c r="CC488" s="20"/>
      <c r="CD488" s="20"/>
      <c r="CE488" s="20"/>
      <c r="CF488" s="20" t="s">
        <v>2890</v>
      </c>
      <c r="CG488" s="20" t="s">
        <v>2892</v>
      </c>
      <c r="CH488" s="20"/>
      <c r="CI488" s="20"/>
      <c r="CJ488" s="20"/>
      <c r="CK488" s="20"/>
      <c r="CL488" s="20"/>
      <c r="CM488" s="20"/>
      <c r="CN488" s="20"/>
      <c r="CO488" s="20"/>
      <c r="CP488" s="20"/>
      <c r="CQ488" s="20"/>
    </row>
    <row r="489" spans="1:95" ht="15.75" hidden="1" customHeight="1">
      <c r="A489" s="227"/>
      <c r="B489" s="227"/>
      <c r="C489" s="70"/>
      <c r="D489" s="227"/>
      <c r="E489" s="227"/>
      <c r="F489" s="227"/>
      <c r="G489" s="227"/>
      <c r="H489" s="227"/>
      <c r="I489" s="227"/>
      <c r="J489" s="227"/>
      <c r="K489" s="227"/>
      <c r="L489" s="227"/>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BK489" s="20"/>
      <c r="BL489" s="228"/>
      <c r="BM489" s="228"/>
      <c r="BN489" s="228"/>
      <c r="BO489" s="229"/>
      <c r="BP489" s="229"/>
      <c r="BQ489" s="229"/>
      <c r="BR489" s="229"/>
      <c r="BS489" s="229"/>
      <c r="BT489" s="229"/>
      <c r="BU489" s="229"/>
      <c r="BV489" s="229"/>
      <c r="BW489" s="229"/>
      <c r="BX489" s="229"/>
      <c r="BY489" s="229"/>
      <c r="BZ489" s="229"/>
      <c r="CA489" s="20"/>
      <c r="CB489" s="20"/>
      <c r="CC489" s="20"/>
      <c r="CD489" s="20"/>
      <c r="CE489" s="20"/>
      <c r="CF489" s="20" t="s">
        <v>2891</v>
      </c>
      <c r="CG489" s="20" t="s">
        <v>2893</v>
      </c>
      <c r="CH489" s="20"/>
      <c r="CI489" s="20"/>
      <c r="CJ489" s="20"/>
      <c r="CK489" s="20"/>
      <c r="CL489" s="20"/>
      <c r="CM489" s="20"/>
      <c r="CN489" s="20"/>
      <c r="CO489" s="20"/>
      <c r="CP489" s="20"/>
      <c r="CQ489" s="20"/>
    </row>
    <row r="490" spans="1:95" ht="15.75" hidden="1" customHeight="1">
      <c r="A490" s="227"/>
      <c r="B490" s="227"/>
      <c r="C490" s="70"/>
      <c r="D490" s="227"/>
      <c r="E490" s="227"/>
      <c r="F490" s="227"/>
      <c r="G490" s="227"/>
      <c r="H490" s="227"/>
      <c r="I490" s="227"/>
      <c r="J490" s="227"/>
      <c r="K490" s="227"/>
      <c r="L490" s="227"/>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BK490" s="20"/>
      <c r="BL490" s="228"/>
      <c r="BM490" s="228"/>
      <c r="BN490" s="228"/>
      <c r="BO490" s="229"/>
      <c r="BP490" s="229"/>
      <c r="BQ490" s="229"/>
      <c r="BR490" s="229"/>
      <c r="BS490" s="229"/>
      <c r="BT490" s="229"/>
      <c r="BU490" s="229"/>
      <c r="BV490" s="229"/>
      <c r="BW490" s="229"/>
      <c r="BX490" s="229"/>
      <c r="BY490" s="229"/>
      <c r="BZ490" s="229"/>
      <c r="CA490" s="20"/>
      <c r="CB490" s="20"/>
      <c r="CC490" s="20"/>
      <c r="CD490" s="20"/>
      <c r="CE490" s="20"/>
      <c r="CF490" s="20" t="s">
        <v>2892</v>
      </c>
      <c r="CG490" s="20" t="s">
        <v>2894</v>
      </c>
      <c r="CH490" s="20"/>
      <c r="CI490" s="20"/>
      <c r="CJ490" s="20"/>
      <c r="CK490" s="20"/>
      <c r="CL490" s="20"/>
      <c r="CM490" s="20"/>
      <c r="CN490" s="20"/>
      <c r="CO490" s="20"/>
      <c r="CP490" s="20"/>
      <c r="CQ490" s="20"/>
    </row>
    <row r="491" spans="1:95" ht="15.75" hidden="1" customHeight="1">
      <c r="A491" s="227"/>
      <c r="B491" s="227"/>
      <c r="C491" s="70"/>
      <c r="D491" s="227"/>
      <c r="E491" s="227"/>
      <c r="F491" s="227"/>
      <c r="G491" s="227"/>
      <c r="H491" s="227"/>
      <c r="I491" s="227"/>
      <c r="J491" s="227"/>
      <c r="K491" s="227"/>
      <c r="L491" s="227"/>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BK491" s="20"/>
      <c r="BL491" s="228"/>
      <c r="BM491" s="228"/>
      <c r="BN491" s="228"/>
      <c r="BO491" s="229"/>
      <c r="BP491" s="229"/>
      <c r="BQ491" s="229"/>
      <c r="BR491" s="229"/>
      <c r="BS491" s="229"/>
      <c r="BT491" s="229"/>
      <c r="BU491" s="229"/>
      <c r="BV491" s="229"/>
      <c r="BW491" s="229"/>
      <c r="BX491" s="229"/>
      <c r="BY491" s="229"/>
      <c r="BZ491" s="229"/>
      <c r="CA491" s="20"/>
      <c r="CB491" s="20"/>
      <c r="CC491" s="20"/>
      <c r="CD491" s="20"/>
      <c r="CE491" s="20"/>
      <c r="CF491" s="20" t="s">
        <v>2893</v>
      </c>
      <c r="CG491" s="20" t="s">
        <v>2895</v>
      </c>
      <c r="CH491" s="20"/>
      <c r="CI491" s="20"/>
      <c r="CJ491" s="20"/>
      <c r="CK491" s="20"/>
      <c r="CL491" s="20"/>
      <c r="CM491" s="20"/>
      <c r="CN491" s="20"/>
      <c r="CO491" s="20"/>
      <c r="CP491" s="20"/>
      <c r="CQ491" s="20"/>
    </row>
    <row r="492" spans="1:95" ht="15.75" hidden="1" customHeight="1">
      <c r="A492" s="227"/>
      <c r="B492" s="227"/>
      <c r="C492" s="70"/>
      <c r="D492" s="227"/>
      <c r="E492" s="227"/>
      <c r="F492" s="227"/>
      <c r="G492" s="227"/>
      <c r="H492" s="227"/>
      <c r="I492" s="227"/>
      <c r="J492" s="227"/>
      <c r="K492" s="227"/>
      <c r="L492" s="227"/>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BK492" s="20"/>
      <c r="BL492" s="228"/>
      <c r="BM492" s="228"/>
      <c r="BN492" s="228"/>
      <c r="BO492" s="229"/>
      <c r="BP492" s="229"/>
      <c r="BQ492" s="229"/>
      <c r="BR492" s="229"/>
      <c r="BS492" s="229"/>
      <c r="BT492" s="229"/>
      <c r="BU492" s="229"/>
      <c r="BV492" s="229"/>
      <c r="BW492" s="229"/>
      <c r="BX492" s="229"/>
      <c r="BY492" s="229"/>
      <c r="BZ492" s="229"/>
      <c r="CA492" s="20"/>
      <c r="CB492" s="20"/>
      <c r="CC492" s="20"/>
      <c r="CD492" s="20"/>
      <c r="CE492" s="20"/>
      <c r="CF492" s="20" t="s">
        <v>2894</v>
      </c>
      <c r="CG492" s="20" t="s">
        <v>2896</v>
      </c>
      <c r="CH492" s="20"/>
      <c r="CI492" s="20"/>
      <c r="CJ492" s="20"/>
      <c r="CK492" s="20"/>
      <c r="CL492" s="20"/>
      <c r="CM492" s="20"/>
      <c r="CN492" s="20"/>
      <c r="CO492" s="20"/>
      <c r="CP492" s="20"/>
      <c r="CQ492" s="20"/>
    </row>
    <row r="493" spans="1:95" ht="15.75" hidden="1" customHeight="1">
      <c r="A493" s="227"/>
      <c r="B493" s="227"/>
      <c r="C493" s="70"/>
      <c r="D493" s="227"/>
      <c r="E493" s="227"/>
      <c r="F493" s="227"/>
      <c r="G493" s="227"/>
      <c r="H493" s="227"/>
      <c r="I493" s="227"/>
      <c r="J493" s="227"/>
      <c r="K493" s="227"/>
      <c r="L493" s="227"/>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BK493" s="20"/>
      <c r="BL493" s="228"/>
      <c r="BM493" s="228"/>
      <c r="BN493" s="228"/>
      <c r="BO493" s="229"/>
      <c r="BP493" s="229"/>
      <c r="BQ493" s="229"/>
      <c r="BR493" s="229"/>
      <c r="BS493" s="229"/>
      <c r="BT493" s="229"/>
      <c r="BU493" s="229"/>
      <c r="BV493" s="229"/>
      <c r="BW493" s="229"/>
      <c r="BX493" s="229"/>
      <c r="BY493" s="229"/>
      <c r="BZ493" s="229"/>
      <c r="CA493" s="20"/>
      <c r="CB493" s="20"/>
      <c r="CC493" s="20"/>
      <c r="CD493" s="20"/>
      <c r="CE493" s="20"/>
      <c r="CF493" s="20" t="s">
        <v>2895</v>
      </c>
      <c r="CG493" s="20" t="s">
        <v>2897</v>
      </c>
      <c r="CH493" s="20"/>
      <c r="CI493" s="20"/>
      <c r="CJ493" s="20"/>
      <c r="CK493" s="20"/>
      <c r="CL493" s="20"/>
      <c r="CM493" s="20"/>
      <c r="CN493" s="20"/>
      <c r="CO493" s="20"/>
      <c r="CP493" s="20"/>
      <c r="CQ493" s="20"/>
    </row>
    <row r="494" spans="1:95" ht="15.75" hidden="1" customHeight="1">
      <c r="A494" s="227"/>
      <c r="B494" s="227"/>
      <c r="C494" s="70"/>
      <c r="D494" s="227"/>
      <c r="E494" s="227"/>
      <c r="F494" s="227"/>
      <c r="G494" s="227"/>
      <c r="H494" s="227"/>
      <c r="I494" s="227"/>
      <c r="J494" s="227"/>
      <c r="K494" s="227"/>
      <c r="L494" s="227"/>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BK494" s="20"/>
      <c r="BL494" s="228"/>
      <c r="BM494" s="228"/>
      <c r="BN494" s="228"/>
      <c r="BO494" s="229"/>
      <c r="BP494" s="229"/>
      <c r="BQ494" s="229"/>
      <c r="BR494" s="229"/>
      <c r="BS494" s="229"/>
      <c r="BT494" s="229"/>
      <c r="BU494" s="229"/>
      <c r="BV494" s="229"/>
      <c r="BW494" s="229"/>
      <c r="BX494" s="229"/>
      <c r="BY494" s="229"/>
      <c r="BZ494" s="230"/>
      <c r="CA494" s="20"/>
      <c r="CB494" s="20"/>
      <c r="CC494" s="20"/>
      <c r="CD494" s="20"/>
      <c r="CE494" s="20"/>
      <c r="CF494" s="20" t="s">
        <v>2896</v>
      </c>
      <c r="CG494" s="20" t="s">
        <v>2898</v>
      </c>
      <c r="CH494" s="20"/>
      <c r="CI494" s="20"/>
      <c r="CJ494" s="20"/>
      <c r="CK494" s="20"/>
      <c r="CL494" s="20"/>
      <c r="CM494" s="20"/>
      <c r="CN494" s="20"/>
      <c r="CO494" s="20"/>
      <c r="CP494" s="20"/>
      <c r="CQ494" s="20"/>
    </row>
    <row r="495" spans="1:95" ht="15.75" hidden="1" customHeight="1">
      <c r="A495" s="227"/>
      <c r="B495" s="227"/>
      <c r="C495" s="70"/>
      <c r="D495" s="227"/>
      <c r="E495" s="227"/>
      <c r="F495" s="227"/>
      <c r="G495" s="227"/>
      <c r="H495" s="227"/>
      <c r="I495" s="227"/>
      <c r="J495" s="227"/>
      <c r="K495" s="227"/>
      <c r="L495" s="227"/>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BK495" s="20"/>
      <c r="BL495" s="228"/>
      <c r="BM495" s="228"/>
      <c r="BN495" s="228"/>
      <c r="BO495" s="229"/>
      <c r="BP495" s="229"/>
      <c r="BQ495" s="229"/>
      <c r="BR495" s="229"/>
      <c r="BS495" s="229"/>
      <c r="BT495" s="229"/>
      <c r="BU495" s="229"/>
      <c r="BV495" s="229"/>
      <c r="BW495" s="229"/>
      <c r="BX495" s="229"/>
      <c r="BY495" s="229"/>
      <c r="BZ495" s="229"/>
      <c r="CA495" s="20"/>
      <c r="CB495" s="20"/>
      <c r="CC495" s="20"/>
      <c r="CD495" s="20"/>
      <c r="CE495" s="20"/>
      <c r="CF495" s="20" t="s">
        <v>2897</v>
      </c>
      <c r="CG495" s="20" t="s">
        <v>2899</v>
      </c>
      <c r="CH495" s="20"/>
      <c r="CI495" s="20"/>
      <c r="CJ495" s="20"/>
      <c r="CK495" s="20"/>
      <c r="CL495" s="20"/>
      <c r="CM495" s="20"/>
      <c r="CN495" s="20"/>
      <c r="CO495" s="20"/>
      <c r="CP495" s="20"/>
      <c r="CQ495" s="20"/>
    </row>
    <row r="496" spans="1:95" ht="15.75" hidden="1" customHeight="1">
      <c r="A496" s="227"/>
      <c r="B496" s="227"/>
      <c r="C496" s="70"/>
      <c r="D496" s="227"/>
      <c r="E496" s="227"/>
      <c r="F496" s="227"/>
      <c r="G496" s="227"/>
      <c r="H496" s="227"/>
      <c r="I496" s="227"/>
      <c r="J496" s="227"/>
      <c r="K496" s="227"/>
      <c r="L496" s="227"/>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BK496" s="20"/>
      <c r="BL496" s="228"/>
      <c r="BM496" s="228"/>
      <c r="BN496" s="228"/>
      <c r="BO496" s="229"/>
      <c r="BP496" s="229"/>
      <c r="BQ496" s="229"/>
      <c r="BR496" s="229"/>
      <c r="BS496" s="229"/>
      <c r="BT496" s="229"/>
      <c r="BU496" s="229"/>
      <c r="BV496" s="229"/>
      <c r="BW496" s="229"/>
      <c r="BX496" s="229"/>
      <c r="BY496" s="229"/>
      <c r="BZ496" s="229"/>
      <c r="CA496" s="20"/>
      <c r="CB496" s="20"/>
      <c r="CC496" s="20"/>
      <c r="CD496" s="20"/>
      <c r="CE496" s="20"/>
      <c r="CF496" s="20" t="s">
        <v>2898</v>
      </c>
      <c r="CG496" s="20" t="s">
        <v>2900</v>
      </c>
      <c r="CH496" s="20"/>
      <c r="CI496" s="20"/>
      <c r="CJ496" s="20"/>
      <c r="CK496" s="20"/>
      <c r="CL496" s="20"/>
      <c r="CM496" s="20"/>
      <c r="CN496" s="20"/>
      <c r="CO496" s="20"/>
      <c r="CP496" s="20"/>
      <c r="CQ496" s="20"/>
    </row>
    <row r="497" spans="1:95" ht="15.75" hidden="1" customHeight="1">
      <c r="A497" s="227"/>
      <c r="B497" s="227"/>
      <c r="C497" s="70"/>
      <c r="D497" s="227"/>
      <c r="E497" s="227"/>
      <c r="F497" s="227"/>
      <c r="G497" s="227"/>
      <c r="H497" s="227"/>
      <c r="I497" s="227"/>
      <c r="J497" s="227"/>
      <c r="K497" s="227"/>
      <c r="L497" s="227"/>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BK497" s="20"/>
      <c r="BL497" s="228"/>
      <c r="BM497" s="228"/>
      <c r="BN497" s="228"/>
      <c r="BO497" s="229"/>
      <c r="BP497" s="229"/>
      <c r="BQ497" s="229"/>
      <c r="BR497" s="229"/>
      <c r="BS497" s="229"/>
      <c r="BT497" s="229"/>
      <c r="BU497" s="229"/>
      <c r="BV497" s="229"/>
      <c r="BW497" s="229"/>
      <c r="BX497" s="229"/>
      <c r="BY497" s="229"/>
      <c r="BZ497" s="229"/>
      <c r="CA497" s="20"/>
      <c r="CB497" s="20"/>
      <c r="CC497" s="20"/>
      <c r="CD497" s="20"/>
      <c r="CE497" s="20"/>
      <c r="CF497" s="20" t="s">
        <v>2899</v>
      </c>
      <c r="CG497" s="20" t="s">
        <v>2901</v>
      </c>
      <c r="CH497" s="20"/>
      <c r="CI497" s="20"/>
      <c r="CJ497" s="20"/>
      <c r="CK497" s="20"/>
      <c r="CL497" s="20"/>
      <c r="CM497" s="20"/>
      <c r="CN497" s="20"/>
      <c r="CO497" s="20"/>
      <c r="CP497" s="20"/>
      <c r="CQ497" s="20"/>
    </row>
    <row r="498" spans="1:95" ht="15.75" hidden="1" customHeight="1">
      <c r="A498" s="227"/>
      <c r="B498" s="227"/>
      <c r="C498" s="70"/>
      <c r="D498" s="227"/>
      <c r="E498" s="227"/>
      <c r="F498" s="227"/>
      <c r="G498" s="227"/>
      <c r="H498" s="227"/>
      <c r="I498" s="227"/>
      <c r="J498" s="227"/>
      <c r="K498" s="227"/>
      <c r="L498" s="227"/>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BK498" s="20"/>
      <c r="BL498" s="228"/>
      <c r="BM498" s="228"/>
      <c r="BN498" s="228"/>
      <c r="BO498" s="229"/>
      <c r="BP498" s="229"/>
      <c r="BQ498" s="229"/>
      <c r="BR498" s="229"/>
      <c r="BS498" s="229"/>
      <c r="BT498" s="229"/>
      <c r="BU498" s="229"/>
      <c r="BV498" s="229"/>
      <c r="BW498" s="229"/>
      <c r="BX498" s="229"/>
      <c r="BY498" s="229"/>
      <c r="BZ498" s="229"/>
      <c r="CA498" s="20"/>
      <c r="CB498" s="20"/>
      <c r="CC498" s="20"/>
      <c r="CD498" s="20"/>
      <c r="CE498" s="20"/>
      <c r="CF498" s="20" t="s">
        <v>2900</v>
      </c>
      <c r="CG498" s="20" t="s">
        <v>2902</v>
      </c>
      <c r="CH498" s="20"/>
      <c r="CI498" s="20"/>
      <c r="CJ498" s="20"/>
      <c r="CK498" s="20"/>
      <c r="CL498" s="20"/>
      <c r="CM498" s="20"/>
      <c r="CN498" s="20"/>
      <c r="CO498" s="20"/>
      <c r="CP498" s="20"/>
      <c r="CQ498" s="20"/>
    </row>
    <row r="499" spans="1:95" ht="15.75" hidden="1" customHeight="1">
      <c r="A499" s="227"/>
      <c r="B499" s="227"/>
      <c r="C499" s="70"/>
      <c r="D499" s="227"/>
      <c r="E499" s="227"/>
      <c r="F499" s="227"/>
      <c r="G499" s="227"/>
      <c r="H499" s="227"/>
      <c r="I499" s="227"/>
      <c r="J499" s="227"/>
      <c r="K499" s="227"/>
      <c r="L499" s="227"/>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BK499" s="20"/>
      <c r="BL499" s="228"/>
      <c r="BM499" s="228"/>
      <c r="BN499" s="228"/>
      <c r="BO499" s="229"/>
      <c r="BP499" s="229"/>
      <c r="BQ499" s="229"/>
      <c r="BR499" s="229"/>
      <c r="BS499" s="229"/>
      <c r="BT499" s="229"/>
      <c r="BU499" s="229"/>
      <c r="BV499" s="229"/>
      <c r="BW499" s="229"/>
      <c r="BX499" s="229"/>
      <c r="BY499" s="229"/>
      <c r="BZ499" s="229"/>
      <c r="CA499" s="20"/>
      <c r="CB499" s="20"/>
      <c r="CC499" s="20"/>
      <c r="CD499" s="20"/>
      <c r="CE499" s="20"/>
      <c r="CF499" s="20" t="s">
        <v>2901</v>
      </c>
      <c r="CG499" s="20" t="s">
        <v>2903</v>
      </c>
      <c r="CH499" s="20"/>
      <c r="CI499" s="20"/>
      <c r="CJ499" s="20"/>
      <c r="CK499" s="20"/>
      <c r="CL499" s="20"/>
      <c r="CM499" s="20"/>
      <c r="CN499" s="20"/>
      <c r="CO499" s="20"/>
      <c r="CP499" s="20"/>
      <c r="CQ499" s="20"/>
    </row>
    <row r="500" spans="1:95" ht="15.75" hidden="1" customHeight="1">
      <c r="A500" s="227"/>
      <c r="B500" s="227"/>
      <c r="C500" s="70"/>
      <c r="D500" s="227"/>
      <c r="E500" s="227"/>
      <c r="F500" s="227"/>
      <c r="G500" s="227"/>
      <c r="H500" s="227"/>
      <c r="I500" s="227"/>
      <c r="J500" s="227"/>
      <c r="K500" s="227"/>
      <c r="L500" s="227"/>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BK500" s="20"/>
      <c r="BL500" s="228"/>
      <c r="BM500" s="228"/>
      <c r="BN500" s="228"/>
      <c r="BO500" s="229"/>
      <c r="BP500" s="229"/>
      <c r="BQ500" s="229"/>
      <c r="BR500" s="229"/>
      <c r="BS500" s="229"/>
      <c r="BT500" s="229"/>
      <c r="BU500" s="229"/>
      <c r="BV500" s="229"/>
      <c r="BW500" s="229"/>
      <c r="BX500" s="229"/>
      <c r="BY500" s="229"/>
      <c r="BZ500" s="229"/>
      <c r="CA500" s="20"/>
      <c r="CB500" s="20"/>
      <c r="CC500" s="20"/>
      <c r="CD500" s="20"/>
      <c r="CE500" s="20"/>
      <c r="CF500" s="20" t="s">
        <v>2902</v>
      </c>
      <c r="CG500" s="20" t="s">
        <v>2904</v>
      </c>
      <c r="CH500" s="20"/>
      <c r="CI500" s="20"/>
      <c r="CJ500" s="20"/>
      <c r="CK500" s="20"/>
      <c r="CL500" s="20"/>
      <c r="CM500" s="20"/>
      <c r="CN500" s="20"/>
      <c r="CO500" s="20"/>
      <c r="CP500" s="20"/>
      <c r="CQ500" s="20"/>
    </row>
    <row r="501" spans="1:95" ht="15.75" hidden="1" customHeight="1">
      <c r="A501" s="227"/>
      <c r="B501" s="227"/>
      <c r="C501" s="70"/>
      <c r="D501" s="227"/>
      <c r="E501" s="227"/>
      <c r="F501" s="227"/>
      <c r="G501" s="227"/>
      <c r="H501" s="227"/>
      <c r="I501" s="227"/>
      <c r="J501" s="227"/>
      <c r="K501" s="227"/>
      <c r="L501" s="227"/>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BK501" s="20"/>
      <c r="BL501" s="228"/>
      <c r="BM501" s="228"/>
      <c r="BN501" s="228"/>
      <c r="BO501" s="229"/>
      <c r="BP501" s="229"/>
      <c r="BQ501" s="229"/>
      <c r="BR501" s="229"/>
      <c r="BS501" s="229"/>
      <c r="BT501" s="229"/>
      <c r="BU501" s="229"/>
      <c r="BV501" s="229"/>
      <c r="BW501" s="229"/>
      <c r="BX501" s="229"/>
      <c r="BY501" s="229"/>
      <c r="BZ501" s="229"/>
      <c r="CA501" s="20"/>
      <c r="CB501" s="20"/>
      <c r="CC501" s="20"/>
      <c r="CD501" s="20"/>
      <c r="CE501" s="20"/>
      <c r="CF501" s="20" t="s">
        <v>2903</v>
      </c>
      <c r="CG501" s="20" t="s">
        <v>2905</v>
      </c>
      <c r="CH501" s="20"/>
      <c r="CI501" s="20"/>
      <c r="CJ501" s="20"/>
      <c r="CK501" s="20"/>
      <c r="CL501" s="20"/>
      <c r="CM501" s="20"/>
      <c r="CN501" s="20"/>
      <c r="CO501" s="20"/>
      <c r="CP501" s="20"/>
      <c r="CQ501" s="20"/>
    </row>
    <row r="502" spans="1:95" ht="15.75" hidden="1" customHeight="1">
      <c r="A502" s="227"/>
      <c r="B502" s="227"/>
      <c r="C502" s="70"/>
      <c r="D502" s="227"/>
      <c r="E502" s="227"/>
      <c r="F502" s="227"/>
      <c r="G502" s="227"/>
      <c r="H502" s="227"/>
      <c r="I502" s="227"/>
      <c r="J502" s="227"/>
      <c r="K502" s="227"/>
      <c r="L502" s="227"/>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BK502" s="20"/>
      <c r="BL502" s="228"/>
      <c r="BM502" s="228"/>
      <c r="BN502" s="228"/>
      <c r="BO502" s="229"/>
      <c r="BP502" s="229"/>
      <c r="BQ502" s="229"/>
      <c r="BR502" s="229"/>
      <c r="BS502" s="229"/>
      <c r="BT502" s="229"/>
      <c r="BU502" s="229"/>
      <c r="BV502" s="229"/>
      <c r="BW502" s="229"/>
      <c r="BX502" s="229"/>
      <c r="BY502" s="229"/>
      <c r="BZ502" s="229"/>
      <c r="CA502" s="20"/>
      <c r="CB502" s="20"/>
      <c r="CC502" s="20"/>
      <c r="CD502" s="20"/>
      <c r="CE502" s="20"/>
      <c r="CF502" s="20" t="s">
        <v>2904</v>
      </c>
      <c r="CG502" s="20" t="s">
        <v>2906</v>
      </c>
      <c r="CH502" s="20"/>
      <c r="CI502" s="20"/>
      <c r="CJ502" s="20"/>
      <c r="CK502" s="20"/>
      <c r="CL502" s="20"/>
      <c r="CM502" s="20"/>
      <c r="CN502" s="20"/>
      <c r="CO502" s="20"/>
      <c r="CP502" s="20"/>
      <c r="CQ502" s="20"/>
    </row>
    <row r="503" spans="1:95" ht="15.75" hidden="1" customHeight="1">
      <c r="A503" s="227"/>
      <c r="B503" s="227"/>
      <c r="C503" s="70"/>
      <c r="D503" s="227"/>
      <c r="E503" s="227"/>
      <c r="F503" s="227"/>
      <c r="G503" s="227"/>
      <c r="H503" s="227"/>
      <c r="I503" s="227"/>
      <c r="J503" s="227"/>
      <c r="K503" s="227"/>
      <c r="L503" s="227"/>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BK503" s="20"/>
      <c r="BL503" s="228"/>
      <c r="BM503" s="228"/>
      <c r="BN503" s="228"/>
      <c r="BO503" s="229"/>
      <c r="BP503" s="229"/>
      <c r="BQ503" s="229"/>
      <c r="BR503" s="229"/>
      <c r="BS503" s="229"/>
      <c r="BT503" s="229"/>
      <c r="BU503" s="229"/>
      <c r="BV503" s="229"/>
      <c r="BW503" s="229"/>
      <c r="BX503" s="229"/>
      <c r="BY503" s="229"/>
      <c r="BZ503" s="229"/>
      <c r="CA503" s="20"/>
      <c r="CB503" s="20"/>
      <c r="CC503" s="20"/>
      <c r="CD503" s="20"/>
      <c r="CE503" s="20"/>
      <c r="CF503" s="20" t="s">
        <v>2905</v>
      </c>
      <c r="CG503" s="20" t="s">
        <v>2907</v>
      </c>
      <c r="CH503" s="20"/>
      <c r="CI503" s="20"/>
      <c r="CJ503" s="20"/>
      <c r="CK503" s="20"/>
      <c r="CL503" s="20"/>
      <c r="CM503" s="20"/>
      <c r="CN503" s="20"/>
      <c r="CO503" s="20"/>
      <c r="CP503" s="20"/>
      <c r="CQ503" s="20"/>
    </row>
    <row r="504" spans="1:95" ht="15.75" hidden="1" customHeight="1">
      <c r="A504" s="227"/>
      <c r="B504" s="227"/>
      <c r="C504" s="70"/>
      <c r="D504" s="227"/>
      <c r="E504" s="227"/>
      <c r="F504" s="227"/>
      <c r="G504" s="227"/>
      <c r="H504" s="227"/>
      <c r="I504" s="227"/>
      <c r="J504" s="227"/>
      <c r="K504" s="227"/>
      <c r="L504" s="227"/>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BK504" s="20"/>
      <c r="BL504" s="228"/>
      <c r="BM504" s="228"/>
      <c r="BN504" s="228"/>
      <c r="BO504" s="229"/>
      <c r="BP504" s="229"/>
      <c r="BQ504" s="229"/>
      <c r="BR504" s="229"/>
      <c r="BS504" s="229"/>
      <c r="BT504" s="229"/>
      <c r="BU504" s="229"/>
      <c r="BV504" s="229"/>
      <c r="BW504" s="229"/>
      <c r="BX504" s="229"/>
      <c r="BY504" s="229"/>
      <c r="BZ504" s="230"/>
      <c r="CA504" s="20"/>
      <c r="CB504" s="20"/>
      <c r="CC504" s="20"/>
      <c r="CD504" s="20"/>
      <c r="CE504" s="20"/>
      <c r="CF504" s="20" t="s">
        <v>2906</v>
      </c>
      <c r="CG504" s="20" t="s">
        <v>2908</v>
      </c>
      <c r="CH504" s="20"/>
      <c r="CI504" s="20"/>
      <c r="CJ504" s="20"/>
      <c r="CK504" s="20"/>
      <c r="CL504" s="20"/>
      <c r="CM504" s="20"/>
      <c r="CN504" s="20"/>
      <c r="CO504" s="20"/>
      <c r="CP504" s="20"/>
      <c r="CQ504" s="20"/>
    </row>
    <row r="505" spans="1:95" ht="15.75" hidden="1" customHeight="1">
      <c r="A505" s="227"/>
      <c r="B505" s="227"/>
      <c r="C505" s="70"/>
      <c r="D505" s="227"/>
      <c r="E505" s="227"/>
      <c r="F505" s="227"/>
      <c r="G505" s="227"/>
      <c r="H505" s="227"/>
      <c r="I505" s="227"/>
      <c r="J505" s="227"/>
      <c r="K505" s="227"/>
      <c r="L505" s="227"/>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BK505" s="20"/>
      <c r="BL505" s="228"/>
      <c r="BM505" s="228"/>
      <c r="BN505" s="228"/>
      <c r="BO505" s="229"/>
      <c r="BP505" s="229"/>
      <c r="BQ505" s="229"/>
      <c r="BR505" s="229"/>
      <c r="BS505" s="229"/>
      <c r="BT505" s="229"/>
      <c r="BU505" s="229"/>
      <c r="BV505" s="229"/>
      <c r="BW505" s="229"/>
      <c r="BX505" s="229"/>
      <c r="BY505" s="229"/>
      <c r="BZ505" s="229"/>
      <c r="CA505" s="20"/>
      <c r="CB505" s="20"/>
      <c r="CC505" s="20"/>
      <c r="CD505" s="20"/>
      <c r="CE505" s="20"/>
      <c r="CF505" s="20" t="s">
        <v>2907</v>
      </c>
      <c r="CG505" s="20" t="s">
        <v>2909</v>
      </c>
      <c r="CH505" s="20"/>
      <c r="CI505" s="20"/>
      <c r="CJ505" s="20"/>
      <c r="CK505" s="20"/>
      <c r="CL505" s="20"/>
      <c r="CM505" s="20"/>
      <c r="CN505" s="20"/>
      <c r="CO505" s="20"/>
      <c r="CP505" s="20"/>
      <c r="CQ505" s="20"/>
    </row>
    <row r="506" spans="1:95" ht="15.75" hidden="1" customHeight="1">
      <c r="A506" s="227"/>
      <c r="B506" s="227"/>
      <c r="C506" s="70"/>
      <c r="D506" s="227"/>
      <c r="E506" s="227"/>
      <c r="F506" s="227"/>
      <c r="G506" s="227"/>
      <c r="H506" s="227"/>
      <c r="I506" s="227"/>
      <c r="J506" s="227"/>
      <c r="K506" s="227"/>
      <c r="L506" s="227"/>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BK506" s="20"/>
      <c r="BL506" s="228"/>
      <c r="BM506" s="228"/>
      <c r="BN506" s="228"/>
      <c r="BO506" s="229"/>
      <c r="BP506" s="229"/>
      <c r="BQ506" s="229"/>
      <c r="BR506" s="229"/>
      <c r="BS506" s="229"/>
      <c r="BT506" s="229"/>
      <c r="BU506" s="229"/>
      <c r="BV506" s="229"/>
      <c r="BW506" s="229"/>
      <c r="BX506" s="229"/>
      <c r="BY506" s="229"/>
      <c r="BZ506" s="229"/>
      <c r="CA506" s="20"/>
      <c r="CB506" s="20"/>
      <c r="CC506" s="20"/>
      <c r="CD506" s="20"/>
      <c r="CE506" s="20"/>
      <c r="CF506" s="20" t="s">
        <v>2908</v>
      </c>
      <c r="CG506" s="20" t="s">
        <v>2910</v>
      </c>
      <c r="CH506" s="20"/>
      <c r="CI506" s="20"/>
      <c r="CJ506" s="20"/>
      <c r="CK506" s="20"/>
      <c r="CL506" s="20"/>
      <c r="CM506" s="20"/>
      <c r="CN506" s="20"/>
      <c r="CO506" s="20"/>
      <c r="CP506" s="20"/>
      <c r="CQ506" s="20"/>
    </row>
    <row r="507" spans="1:95" ht="15.75" hidden="1" customHeight="1">
      <c r="A507" s="227"/>
      <c r="B507" s="227"/>
      <c r="C507" s="70"/>
      <c r="D507" s="227"/>
      <c r="E507" s="227"/>
      <c r="F507" s="227"/>
      <c r="G507" s="227"/>
      <c r="H507" s="227"/>
      <c r="I507" s="227"/>
      <c r="J507" s="227"/>
      <c r="K507" s="227"/>
      <c r="L507" s="227"/>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BK507" s="20"/>
      <c r="BL507" s="228"/>
      <c r="BM507" s="228"/>
      <c r="BN507" s="228"/>
      <c r="BO507" s="229"/>
      <c r="BP507" s="229"/>
      <c r="BQ507" s="229"/>
      <c r="BR507" s="229"/>
      <c r="BS507" s="229"/>
      <c r="BT507" s="229"/>
      <c r="BU507" s="229"/>
      <c r="BV507" s="229"/>
      <c r="BW507" s="229"/>
      <c r="BX507" s="229"/>
      <c r="BY507" s="229"/>
      <c r="BZ507" s="229"/>
      <c r="CA507" s="20"/>
      <c r="CB507" s="20"/>
      <c r="CC507" s="20"/>
      <c r="CD507" s="20"/>
      <c r="CE507" s="20"/>
      <c r="CF507" s="20" t="s">
        <v>2909</v>
      </c>
      <c r="CG507" s="20" t="s">
        <v>2911</v>
      </c>
      <c r="CH507" s="20"/>
      <c r="CI507" s="20"/>
      <c r="CJ507" s="20"/>
      <c r="CK507" s="20"/>
      <c r="CL507" s="20"/>
      <c r="CM507" s="20"/>
      <c r="CN507" s="20"/>
      <c r="CO507" s="20"/>
      <c r="CP507" s="20"/>
      <c r="CQ507" s="20"/>
    </row>
    <row r="508" spans="1:95" ht="15.75" hidden="1" customHeight="1">
      <c r="A508" s="227"/>
      <c r="B508" s="227"/>
      <c r="C508" s="70"/>
      <c r="D508" s="227"/>
      <c r="E508" s="227"/>
      <c r="F508" s="227"/>
      <c r="G508" s="227"/>
      <c r="H508" s="227"/>
      <c r="I508" s="227"/>
      <c r="J508" s="227"/>
      <c r="K508" s="227"/>
      <c r="L508" s="227"/>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BK508" s="20"/>
      <c r="BL508" s="228"/>
      <c r="BM508" s="228"/>
      <c r="BN508" s="228"/>
      <c r="BO508" s="229"/>
      <c r="BP508" s="229"/>
      <c r="BQ508" s="229"/>
      <c r="BR508" s="229"/>
      <c r="BS508" s="229"/>
      <c r="BT508" s="229"/>
      <c r="BU508" s="229"/>
      <c r="BV508" s="229"/>
      <c r="BW508" s="229"/>
      <c r="BX508" s="229"/>
      <c r="BY508" s="229"/>
      <c r="BZ508" s="229"/>
      <c r="CA508" s="20"/>
      <c r="CB508" s="20"/>
      <c r="CC508" s="20"/>
      <c r="CD508" s="20"/>
      <c r="CE508" s="20"/>
      <c r="CF508" s="20" t="s">
        <v>2910</v>
      </c>
      <c r="CG508" s="20" t="s">
        <v>602</v>
      </c>
      <c r="CH508" s="20"/>
      <c r="CI508" s="20"/>
      <c r="CJ508" s="20"/>
      <c r="CK508" s="20"/>
      <c r="CL508" s="20"/>
      <c r="CM508" s="20"/>
      <c r="CN508" s="20"/>
      <c r="CO508" s="20"/>
      <c r="CP508" s="20"/>
      <c r="CQ508" s="20"/>
    </row>
    <row r="509" spans="1:95" ht="15.75" hidden="1" customHeight="1">
      <c r="A509" s="227"/>
      <c r="B509" s="227"/>
      <c r="C509" s="70"/>
      <c r="D509" s="227"/>
      <c r="E509" s="227"/>
      <c r="F509" s="227"/>
      <c r="G509" s="227"/>
      <c r="H509" s="227"/>
      <c r="I509" s="227"/>
      <c r="J509" s="227"/>
      <c r="K509" s="227"/>
      <c r="L509" s="227"/>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BK509" s="20"/>
      <c r="BL509" s="228"/>
      <c r="BM509" s="228"/>
      <c r="BN509" s="228"/>
      <c r="BO509" s="229"/>
      <c r="BP509" s="229"/>
      <c r="BQ509" s="229"/>
      <c r="BR509" s="229"/>
      <c r="BS509" s="229"/>
      <c r="BT509" s="229"/>
      <c r="BU509" s="229"/>
      <c r="BV509" s="229"/>
      <c r="BW509" s="229"/>
      <c r="BX509" s="229"/>
      <c r="BY509" s="229"/>
      <c r="BZ509" s="229"/>
      <c r="CA509" s="20"/>
      <c r="CB509" s="20"/>
      <c r="CC509" s="20"/>
      <c r="CD509" s="20"/>
      <c r="CE509" s="20"/>
      <c r="CF509" s="20" t="s">
        <v>2911</v>
      </c>
      <c r="CG509" s="20" t="s">
        <v>653</v>
      </c>
      <c r="CH509" s="20"/>
      <c r="CI509" s="20"/>
      <c r="CJ509" s="20"/>
      <c r="CK509" s="20"/>
      <c r="CL509" s="20"/>
      <c r="CM509" s="20"/>
      <c r="CN509" s="20"/>
      <c r="CO509" s="20"/>
      <c r="CP509" s="20"/>
      <c r="CQ509" s="20"/>
    </row>
    <row r="510" spans="1:95" ht="15.75" hidden="1" customHeight="1">
      <c r="A510" s="227"/>
      <c r="B510" s="227"/>
      <c r="C510" s="70"/>
      <c r="D510" s="227"/>
      <c r="E510" s="227"/>
      <c r="F510" s="227"/>
      <c r="G510" s="227"/>
      <c r="H510" s="227"/>
      <c r="I510" s="227"/>
      <c r="J510" s="227"/>
      <c r="K510" s="227"/>
      <c r="L510" s="227"/>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BK510" s="20"/>
      <c r="BL510" s="228"/>
      <c r="BM510" s="228"/>
      <c r="BN510" s="228"/>
      <c r="BO510" s="229"/>
      <c r="BP510" s="229"/>
      <c r="BQ510" s="229"/>
      <c r="BR510" s="229"/>
      <c r="BS510" s="229"/>
      <c r="BT510" s="229"/>
      <c r="BU510" s="229"/>
      <c r="BV510" s="229"/>
      <c r="BW510" s="229"/>
      <c r="BX510" s="229"/>
      <c r="BY510" s="229"/>
      <c r="BZ510" s="229"/>
      <c r="CA510" s="20"/>
      <c r="CB510" s="20"/>
      <c r="CC510" s="20"/>
      <c r="CD510" s="20"/>
      <c r="CE510" s="20"/>
      <c r="CF510" s="20" t="s">
        <v>602</v>
      </c>
      <c r="CG510" s="20" t="s">
        <v>2912</v>
      </c>
      <c r="CH510" s="20"/>
      <c r="CI510" s="20"/>
      <c r="CJ510" s="20"/>
      <c r="CK510" s="20"/>
      <c r="CL510" s="20"/>
      <c r="CM510" s="20"/>
      <c r="CN510" s="20"/>
      <c r="CO510" s="20"/>
      <c r="CP510" s="20"/>
      <c r="CQ510" s="20"/>
    </row>
    <row r="511" spans="1:95" ht="15.75" hidden="1" customHeight="1">
      <c r="A511" s="227"/>
      <c r="B511" s="227"/>
      <c r="C511" s="70"/>
      <c r="D511" s="227"/>
      <c r="E511" s="227"/>
      <c r="F511" s="227"/>
      <c r="G511" s="227"/>
      <c r="H511" s="227"/>
      <c r="I511" s="227"/>
      <c r="J511" s="227"/>
      <c r="K511" s="227"/>
      <c r="L511" s="227"/>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BK511" s="20"/>
      <c r="BL511" s="228"/>
      <c r="BM511" s="228"/>
      <c r="BN511" s="228"/>
      <c r="BO511" s="229"/>
      <c r="BP511" s="229"/>
      <c r="BQ511" s="229"/>
      <c r="BR511" s="229"/>
      <c r="BS511" s="229"/>
      <c r="BT511" s="229"/>
      <c r="BU511" s="229"/>
      <c r="BV511" s="229"/>
      <c r="BW511" s="229"/>
      <c r="BX511" s="229"/>
      <c r="BY511" s="229"/>
      <c r="BZ511" s="229"/>
      <c r="CA511" s="20"/>
      <c r="CB511" s="20"/>
      <c r="CC511" s="20"/>
      <c r="CD511" s="20"/>
      <c r="CE511" s="20"/>
      <c r="CF511" s="20" t="s">
        <v>653</v>
      </c>
      <c r="CG511" s="20" t="s">
        <v>2913</v>
      </c>
      <c r="CH511" s="20"/>
      <c r="CI511" s="20"/>
      <c r="CJ511" s="20"/>
      <c r="CK511" s="20"/>
      <c r="CL511" s="20"/>
      <c r="CM511" s="20"/>
      <c r="CN511" s="20"/>
      <c r="CO511" s="20"/>
      <c r="CP511" s="20"/>
      <c r="CQ511" s="20"/>
    </row>
    <row r="512" spans="1:95" ht="15.75" hidden="1" customHeight="1">
      <c r="A512" s="227"/>
      <c r="B512" s="227"/>
      <c r="C512" s="70"/>
      <c r="D512" s="227"/>
      <c r="E512" s="227"/>
      <c r="F512" s="227"/>
      <c r="G512" s="227"/>
      <c r="H512" s="227"/>
      <c r="I512" s="227"/>
      <c r="J512" s="227"/>
      <c r="K512" s="227"/>
      <c r="L512" s="227"/>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BK512" s="20"/>
      <c r="BL512" s="228"/>
      <c r="BM512" s="228"/>
      <c r="BN512" s="228"/>
      <c r="BO512" s="229"/>
      <c r="BP512" s="229"/>
      <c r="BQ512" s="229"/>
      <c r="BR512" s="229"/>
      <c r="BS512" s="229"/>
      <c r="BT512" s="229"/>
      <c r="BU512" s="229"/>
      <c r="BV512" s="229"/>
      <c r="BW512" s="229"/>
      <c r="BX512" s="229"/>
      <c r="BY512" s="229"/>
      <c r="BZ512" s="229"/>
      <c r="CA512" s="20"/>
      <c r="CB512" s="20"/>
      <c r="CC512" s="20"/>
      <c r="CD512" s="20"/>
      <c r="CE512" s="20"/>
      <c r="CF512" s="20" t="s">
        <v>2912</v>
      </c>
      <c r="CG512" s="20" t="s">
        <v>2914</v>
      </c>
      <c r="CH512" s="20"/>
      <c r="CI512" s="20"/>
      <c r="CJ512" s="20"/>
      <c r="CK512" s="20"/>
      <c r="CL512" s="20"/>
      <c r="CM512" s="20"/>
      <c r="CN512" s="20"/>
      <c r="CO512" s="20"/>
      <c r="CP512" s="20"/>
      <c r="CQ512" s="20"/>
    </row>
    <row r="513" spans="1:95" ht="15.75" hidden="1" customHeight="1">
      <c r="A513" s="227"/>
      <c r="B513" s="227"/>
      <c r="C513" s="70"/>
      <c r="D513" s="227"/>
      <c r="E513" s="227"/>
      <c r="F513" s="227"/>
      <c r="G513" s="227"/>
      <c r="H513" s="227"/>
      <c r="I513" s="227"/>
      <c r="J513" s="227"/>
      <c r="K513" s="227"/>
      <c r="L513" s="227"/>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BK513" s="20"/>
      <c r="BL513" s="228"/>
      <c r="BM513" s="228"/>
      <c r="BN513" s="228"/>
      <c r="BO513" s="229"/>
      <c r="BP513" s="229"/>
      <c r="BQ513" s="229"/>
      <c r="BR513" s="229"/>
      <c r="BS513" s="229"/>
      <c r="BT513" s="229"/>
      <c r="BU513" s="229"/>
      <c r="BV513" s="229"/>
      <c r="BW513" s="229"/>
      <c r="BX513" s="229"/>
      <c r="BY513" s="229"/>
      <c r="BZ513" s="229"/>
      <c r="CA513" s="20"/>
      <c r="CB513" s="20"/>
      <c r="CC513" s="20"/>
      <c r="CD513" s="20"/>
      <c r="CE513" s="20"/>
      <c r="CF513" s="20" t="s">
        <v>2913</v>
      </c>
      <c r="CG513" s="20" t="s">
        <v>2915</v>
      </c>
      <c r="CH513" s="20"/>
      <c r="CI513" s="20"/>
      <c r="CJ513" s="20"/>
      <c r="CK513" s="20"/>
      <c r="CL513" s="20"/>
      <c r="CM513" s="20"/>
      <c r="CN513" s="20"/>
      <c r="CO513" s="20"/>
      <c r="CP513" s="20"/>
      <c r="CQ513" s="20"/>
    </row>
    <row r="514" spans="1:95" ht="15.75" hidden="1" customHeight="1">
      <c r="A514" s="227"/>
      <c r="B514" s="227"/>
      <c r="C514" s="70"/>
      <c r="D514" s="227"/>
      <c r="E514" s="227"/>
      <c r="F514" s="227"/>
      <c r="G514" s="227"/>
      <c r="H514" s="227"/>
      <c r="I514" s="227"/>
      <c r="J514" s="227"/>
      <c r="K514" s="227"/>
      <c r="L514" s="227"/>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BK514" s="20"/>
      <c r="BL514" s="228"/>
      <c r="BM514" s="228"/>
      <c r="BN514" s="228"/>
      <c r="BO514" s="229"/>
      <c r="BP514" s="229"/>
      <c r="BQ514" s="229"/>
      <c r="BR514" s="229"/>
      <c r="BS514" s="229"/>
      <c r="BT514" s="229"/>
      <c r="BU514" s="229"/>
      <c r="BV514" s="229"/>
      <c r="BW514" s="229"/>
      <c r="BX514" s="229"/>
      <c r="BY514" s="229"/>
      <c r="BZ514" s="229"/>
      <c r="CA514" s="20"/>
      <c r="CB514" s="20"/>
      <c r="CC514" s="20"/>
      <c r="CD514" s="20"/>
      <c r="CE514" s="20"/>
      <c r="CF514" s="20" t="s">
        <v>2914</v>
      </c>
      <c r="CG514" s="20" t="s">
        <v>2916</v>
      </c>
      <c r="CH514" s="20"/>
      <c r="CI514" s="20"/>
      <c r="CJ514" s="20"/>
      <c r="CK514" s="20"/>
      <c r="CL514" s="20"/>
      <c r="CM514" s="20"/>
      <c r="CN514" s="20"/>
      <c r="CO514" s="20"/>
      <c r="CP514" s="20"/>
      <c r="CQ514" s="20"/>
    </row>
    <row r="515" spans="1:95" ht="15.75" hidden="1" customHeight="1">
      <c r="A515" s="227"/>
      <c r="B515" s="227"/>
      <c r="C515" s="70"/>
      <c r="D515" s="227"/>
      <c r="E515" s="227"/>
      <c r="F515" s="227"/>
      <c r="G515" s="227"/>
      <c r="H515" s="227"/>
      <c r="I515" s="227"/>
      <c r="J515" s="227"/>
      <c r="K515" s="227"/>
      <c r="L515" s="227"/>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BK515" s="20"/>
      <c r="BL515" s="228"/>
      <c r="BM515" s="228"/>
      <c r="BN515" s="228"/>
      <c r="BO515" s="229"/>
      <c r="BP515" s="229"/>
      <c r="BQ515" s="229"/>
      <c r="BR515" s="229"/>
      <c r="BS515" s="229"/>
      <c r="BT515" s="229"/>
      <c r="BU515" s="229"/>
      <c r="BV515" s="229"/>
      <c r="BW515" s="229"/>
      <c r="BX515" s="229"/>
      <c r="BY515" s="229"/>
      <c r="BZ515" s="229"/>
      <c r="CA515" s="20"/>
      <c r="CB515" s="20"/>
      <c r="CC515" s="20"/>
      <c r="CD515" s="20"/>
      <c r="CE515" s="20"/>
      <c r="CF515" s="20" t="s">
        <v>2915</v>
      </c>
      <c r="CG515" s="20" t="s">
        <v>2917</v>
      </c>
      <c r="CH515" s="20"/>
      <c r="CI515" s="20"/>
      <c r="CJ515" s="20"/>
      <c r="CK515" s="20"/>
      <c r="CL515" s="20"/>
      <c r="CM515" s="20"/>
      <c r="CN515" s="20"/>
      <c r="CO515" s="20"/>
      <c r="CP515" s="20"/>
      <c r="CQ515" s="20"/>
    </row>
    <row r="516" spans="1:95" ht="15.75" hidden="1" customHeight="1">
      <c r="A516" s="227"/>
      <c r="B516" s="227"/>
      <c r="C516" s="70"/>
      <c r="D516" s="227"/>
      <c r="E516" s="227"/>
      <c r="F516" s="227"/>
      <c r="G516" s="227"/>
      <c r="H516" s="227"/>
      <c r="I516" s="227"/>
      <c r="J516" s="227"/>
      <c r="K516" s="227"/>
      <c r="L516" s="227"/>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BK516" s="20"/>
      <c r="BL516" s="228"/>
      <c r="BM516" s="228"/>
      <c r="BN516" s="228"/>
      <c r="BO516" s="229"/>
      <c r="BP516" s="229"/>
      <c r="BQ516" s="229"/>
      <c r="BR516" s="229"/>
      <c r="BS516" s="229"/>
      <c r="BT516" s="229"/>
      <c r="BU516" s="229"/>
      <c r="BV516" s="229"/>
      <c r="BW516" s="229"/>
      <c r="BX516" s="229"/>
      <c r="BY516" s="229"/>
      <c r="BZ516" s="229"/>
      <c r="CA516" s="20"/>
      <c r="CB516" s="20"/>
      <c r="CC516" s="20"/>
      <c r="CD516" s="20"/>
      <c r="CE516" s="20"/>
      <c r="CF516" s="20" t="s">
        <v>2916</v>
      </c>
      <c r="CG516" s="20" t="s">
        <v>2918</v>
      </c>
      <c r="CH516" s="20"/>
      <c r="CI516" s="20"/>
      <c r="CJ516" s="20"/>
      <c r="CK516" s="20"/>
      <c r="CL516" s="20"/>
      <c r="CM516" s="20"/>
      <c r="CN516" s="20"/>
      <c r="CO516" s="20"/>
      <c r="CP516" s="20"/>
      <c r="CQ516" s="20"/>
    </row>
    <row r="517" spans="1:95" ht="15.75" hidden="1" customHeight="1">
      <c r="A517" s="227"/>
      <c r="B517" s="227"/>
      <c r="C517" s="70"/>
      <c r="D517" s="227"/>
      <c r="E517" s="227"/>
      <c r="F517" s="227"/>
      <c r="G517" s="227"/>
      <c r="H517" s="227"/>
      <c r="I517" s="227"/>
      <c r="J517" s="227"/>
      <c r="K517" s="227"/>
      <c r="L517" s="227"/>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BK517" s="20"/>
      <c r="BL517" s="228"/>
      <c r="BM517" s="228"/>
      <c r="BN517" s="228"/>
      <c r="BO517" s="229"/>
      <c r="BP517" s="229"/>
      <c r="BQ517" s="229"/>
      <c r="BR517" s="229"/>
      <c r="BS517" s="229"/>
      <c r="BT517" s="229"/>
      <c r="BU517" s="229"/>
      <c r="BV517" s="229"/>
      <c r="BW517" s="229"/>
      <c r="BX517" s="229"/>
      <c r="BY517" s="229"/>
      <c r="BZ517" s="229"/>
      <c r="CA517" s="20"/>
      <c r="CB517" s="20"/>
      <c r="CC517" s="20"/>
      <c r="CD517" s="20"/>
      <c r="CE517" s="20"/>
      <c r="CF517" s="20" t="s">
        <v>2917</v>
      </c>
      <c r="CG517" s="20" t="s">
        <v>2919</v>
      </c>
      <c r="CH517" s="20"/>
      <c r="CI517" s="20"/>
      <c r="CJ517" s="20"/>
      <c r="CK517" s="20"/>
      <c r="CL517" s="20"/>
      <c r="CM517" s="20"/>
      <c r="CN517" s="20"/>
      <c r="CO517" s="20"/>
      <c r="CP517" s="20"/>
      <c r="CQ517" s="20"/>
    </row>
    <row r="518" spans="1:95" ht="15.75" hidden="1" customHeight="1">
      <c r="A518" s="227"/>
      <c r="B518" s="227"/>
      <c r="C518" s="70"/>
      <c r="D518" s="227"/>
      <c r="E518" s="227"/>
      <c r="F518" s="227"/>
      <c r="G518" s="227"/>
      <c r="H518" s="227"/>
      <c r="I518" s="227"/>
      <c r="J518" s="227"/>
      <c r="K518" s="227"/>
      <c r="L518" s="227"/>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BK518" s="20"/>
      <c r="BL518" s="228"/>
      <c r="BM518" s="228"/>
      <c r="BN518" s="228"/>
      <c r="BO518" s="229"/>
      <c r="BP518" s="229"/>
      <c r="BQ518" s="229"/>
      <c r="BR518" s="229"/>
      <c r="BS518" s="229"/>
      <c r="BT518" s="229"/>
      <c r="BU518" s="229"/>
      <c r="BV518" s="229"/>
      <c r="BW518" s="229"/>
      <c r="BX518" s="229"/>
      <c r="BY518" s="229"/>
      <c r="BZ518" s="229"/>
      <c r="CA518" s="20"/>
      <c r="CB518" s="20"/>
      <c r="CC518" s="20"/>
      <c r="CD518" s="20"/>
      <c r="CE518" s="20"/>
      <c r="CF518" s="20" t="s">
        <v>2918</v>
      </c>
      <c r="CG518" s="20" t="s">
        <v>2920</v>
      </c>
      <c r="CH518" s="20"/>
      <c r="CI518" s="20"/>
      <c r="CJ518" s="20"/>
      <c r="CK518" s="20"/>
      <c r="CL518" s="20"/>
      <c r="CM518" s="20"/>
      <c r="CN518" s="20"/>
      <c r="CO518" s="20"/>
      <c r="CP518" s="20"/>
      <c r="CQ518" s="20"/>
    </row>
    <row r="519" spans="1:95" ht="15.75" hidden="1" customHeight="1">
      <c r="A519" s="227"/>
      <c r="B519" s="227"/>
      <c r="C519" s="70"/>
      <c r="D519" s="227"/>
      <c r="E519" s="227"/>
      <c r="F519" s="227"/>
      <c r="G519" s="227"/>
      <c r="H519" s="227"/>
      <c r="I519" s="227"/>
      <c r="J519" s="227"/>
      <c r="K519" s="227"/>
      <c r="L519" s="227"/>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BK519" s="20"/>
      <c r="BL519" s="228"/>
      <c r="BM519" s="228"/>
      <c r="BN519" s="228"/>
      <c r="BO519" s="229"/>
      <c r="BP519" s="229"/>
      <c r="BQ519" s="229"/>
      <c r="BR519" s="229"/>
      <c r="BS519" s="229"/>
      <c r="BT519" s="229"/>
      <c r="BU519" s="229"/>
      <c r="BV519" s="229"/>
      <c r="BW519" s="229"/>
      <c r="BX519" s="229"/>
      <c r="BY519" s="229"/>
      <c r="BZ519" s="229"/>
      <c r="CA519" s="20"/>
      <c r="CB519" s="20"/>
      <c r="CC519" s="20"/>
      <c r="CD519" s="20"/>
      <c r="CE519" s="20"/>
      <c r="CF519" s="20" t="s">
        <v>2919</v>
      </c>
      <c r="CG519" s="20" t="s">
        <v>2921</v>
      </c>
      <c r="CH519" s="20"/>
      <c r="CI519" s="20"/>
      <c r="CJ519" s="20"/>
      <c r="CK519" s="20"/>
      <c r="CL519" s="20"/>
      <c r="CM519" s="20"/>
      <c r="CN519" s="20"/>
      <c r="CO519" s="20"/>
      <c r="CP519" s="20"/>
      <c r="CQ519" s="20"/>
    </row>
    <row r="520" spans="1:95" ht="15.75" hidden="1" customHeight="1">
      <c r="A520" s="227"/>
      <c r="B520" s="227"/>
      <c r="C520" s="70"/>
      <c r="D520" s="227"/>
      <c r="E520" s="227"/>
      <c r="F520" s="227"/>
      <c r="G520" s="227"/>
      <c r="H520" s="227"/>
      <c r="I520" s="227"/>
      <c r="J520" s="227"/>
      <c r="K520" s="227"/>
      <c r="L520" s="227"/>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BK520" s="20"/>
      <c r="BL520" s="228"/>
      <c r="BM520" s="228"/>
      <c r="BN520" s="228"/>
      <c r="BO520" s="229"/>
      <c r="BP520" s="229"/>
      <c r="BQ520" s="229"/>
      <c r="BR520" s="229"/>
      <c r="BS520" s="229"/>
      <c r="BT520" s="229"/>
      <c r="BU520" s="229"/>
      <c r="BV520" s="229"/>
      <c r="BW520" s="229"/>
      <c r="BX520" s="229"/>
      <c r="BY520" s="229"/>
      <c r="BZ520" s="229"/>
      <c r="CA520" s="20"/>
      <c r="CB520" s="20"/>
      <c r="CC520" s="20"/>
      <c r="CD520" s="20"/>
      <c r="CE520" s="20"/>
      <c r="CF520" s="20" t="s">
        <v>2920</v>
      </c>
      <c r="CG520" s="20" t="s">
        <v>2922</v>
      </c>
      <c r="CH520" s="20"/>
      <c r="CI520" s="20"/>
      <c r="CJ520" s="20"/>
      <c r="CK520" s="20"/>
      <c r="CL520" s="20"/>
      <c r="CM520" s="20"/>
      <c r="CN520" s="20"/>
      <c r="CO520" s="20"/>
      <c r="CP520" s="20"/>
      <c r="CQ520" s="20"/>
    </row>
    <row r="521" spans="1:95" ht="15.75" hidden="1" customHeight="1">
      <c r="A521" s="227"/>
      <c r="B521" s="227"/>
      <c r="C521" s="70"/>
      <c r="D521" s="227"/>
      <c r="E521" s="227"/>
      <c r="F521" s="227"/>
      <c r="G521" s="227"/>
      <c r="H521" s="227"/>
      <c r="I521" s="227"/>
      <c r="J521" s="227"/>
      <c r="K521" s="227"/>
      <c r="L521" s="227"/>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BK521" s="20"/>
      <c r="BL521" s="228"/>
      <c r="BM521" s="228"/>
      <c r="BN521" s="228"/>
      <c r="BO521" s="229"/>
      <c r="BP521" s="229"/>
      <c r="BQ521" s="229"/>
      <c r="BR521" s="229"/>
      <c r="BS521" s="229"/>
      <c r="BT521" s="229"/>
      <c r="BU521" s="229"/>
      <c r="BV521" s="229"/>
      <c r="BW521" s="229"/>
      <c r="BX521" s="229"/>
      <c r="BY521" s="229"/>
      <c r="BZ521" s="229"/>
      <c r="CA521" s="20"/>
      <c r="CB521" s="20"/>
      <c r="CC521" s="20"/>
      <c r="CD521" s="20"/>
      <c r="CE521" s="20"/>
      <c r="CF521" s="20" t="s">
        <v>2921</v>
      </c>
      <c r="CG521" s="20" t="s">
        <v>2923</v>
      </c>
      <c r="CH521" s="20"/>
      <c r="CI521" s="20"/>
      <c r="CJ521" s="20"/>
      <c r="CK521" s="20"/>
      <c r="CL521" s="20"/>
      <c r="CM521" s="20"/>
      <c r="CN521" s="20"/>
      <c r="CO521" s="20"/>
      <c r="CP521" s="20"/>
      <c r="CQ521" s="20"/>
    </row>
    <row r="522" spans="1:95" ht="15.75" hidden="1" customHeight="1">
      <c r="A522" s="227"/>
      <c r="B522" s="227"/>
      <c r="C522" s="70"/>
      <c r="D522" s="227"/>
      <c r="E522" s="227"/>
      <c r="F522" s="227"/>
      <c r="G522" s="227"/>
      <c r="H522" s="227"/>
      <c r="I522" s="227"/>
      <c r="J522" s="227"/>
      <c r="K522" s="227"/>
      <c r="L522" s="227"/>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BK522" s="20"/>
      <c r="BL522" s="228"/>
      <c r="BM522" s="228"/>
      <c r="BN522" s="228"/>
      <c r="BO522" s="229"/>
      <c r="BP522" s="229"/>
      <c r="BQ522" s="229"/>
      <c r="BR522" s="229"/>
      <c r="BS522" s="229"/>
      <c r="BT522" s="229"/>
      <c r="BU522" s="229"/>
      <c r="BV522" s="229"/>
      <c r="BW522" s="229"/>
      <c r="BX522" s="229"/>
      <c r="BY522" s="229"/>
      <c r="BZ522" s="229"/>
      <c r="CA522" s="20"/>
      <c r="CB522" s="20"/>
      <c r="CC522" s="20"/>
      <c r="CD522" s="20"/>
      <c r="CE522" s="20"/>
      <c r="CF522" s="20" t="s">
        <v>2922</v>
      </c>
      <c r="CG522" s="20" t="s">
        <v>2924</v>
      </c>
      <c r="CH522" s="20"/>
      <c r="CI522" s="20"/>
      <c r="CJ522" s="20"/>
      <c r="CK522" s="20"/>
      <c r="CL522" s="20"/>
      <c r="CM522" s="20"/>
      <c r="CN522" s="20"/>
      <c r="CO522" s="20"/>
      <c r="CP522" s="20"/>
      <c r="CQ522" s="20"/>
    </row>
    <row r="523" spans="1:95" ht="15.75" hidden="1" customHeight="1">
      <c r="A523" s="227"/>
      <c r="B523" s="227"/>
      <c r="C523" s="70"/>
      <c r="D523" s="227"/>
      <c r="E523" s="227"/>
      <c r="F523" s="227"/>
      <c r="G523" s="227"/>
      <c r="H523" s="227"/>
      <c r="I523" s="227"/>
      <c r="J523" s="227"/>
      <c r="K523" s="227"/>
      <c r="L523" s="227"/>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BK523" s="20"/>
      <c r="BL523" s="228"/>
      <c r="BM523" s="228"/>
      <c r="BN523" s="228"/>
      <c r="BO523" s="229"/>
      <c r="BP523" s="229"/>
      <c r="BQ523" s="229"/>
      <c r="BR523" s="229"/>
      <c r="BS523" s="229"/>
      <c r="BT523" s="229"/>
      <c r="BU523" s="229"/>
      <c r="BV523" s="229"/>
      <c r="BW523" s="229"/>
      <c r="BX523" s="229"/>
      <c r="BY523" s="229"/>
      <c r="BZ523" s="229"/>
      <c r="CA523" s="20"/>
      <c r="CB523" s="20"/>
      <c r="CC523" s="20"/>
      <c r="CD523" s="20"/>
      <c r="CE523" s="20"/>
      <c r="CF523" s="20" t="s">
        <v>2923</v>
      </c>
      <c r="CG523" s="20" t="s">
        <v>2925</v>
      </c>
      <c r="CH523" s="20"/>
      <c r="CI523" s="20"/>
      <c r="CJ523" s="20"/>
      <c r="CK523" s="20"/>
      <c r="CL523" s="20"/>
      <c r="CM523" s="20"/>
      <c r="CN523" s="20"/>
      <c r="CO523" s="20"/>
      <c r="CP523" s="20"/>
      <c r="CQ523" s="20"/>
    </row>
    <row r="524" spans="1:95" ht="15.75" hidden="1" customHeight="1">
      <c r="A524" s="227"/>
      <c r="B524" s="227"/>
      <c r="C524" s="70"/>
      <c r="D524" s="227"/>
      <c r="E524" s="227"/>
      <c r="F524" s="227"/>
      <c r="G524" s="227"/>
      <c r="H524" s="227"/>
      <c r="I524" s="227"/>
      <c r="J524" s="227"/>
      <c r="K524" s="227"/>
      <c r="L524" s="227"/>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BK524" s="20"/>
      <c r="BL524" s="228"/>
      <c r="BM524" s="228"/>
      <c r="BN524" s="228"/>
      <c r="BO524" s="229"/>
      <c r="BP524" s="229"/>
      <c r="BQ524" s="229"/>
      <c r="BR524" s="229"/>
      <c r="BS524" s="229"/>
      <c r="BT524" s="229"/>
      <c r="BU524" s="229"/>
      <c r="BV524" s="229"/>
      <c r="BW524" s="229"/>
      <c r="BX524" s="229"/>
      <c r="BY524" s="229"/>
      <c r="BZ524" s="229"/>
      <c r="CA524" s="20"/>
      <c r="CB524" s="20"/>
      <c r="CC524" s="20"/>
      <c r="CD524" s="20"/>
      <c r="CE524" s="20"/>
      <c r="CF524" s="20" t="s">
        <v>2924</v>
      </c>
      <c r="CG524" s="20" t="s">
        <v>2926</v>
      </c>
      <c r="CH524" s="20"/>
      <c r="CI524" s="20"/>
      <c r="CJ524" s="20"/>
      <c r="CK524" s="20"/>
      <c r="CL524" s="20"/>
      <c r="CM524" s="20"/>
      <c r="CN524" s="20"/>
      <c r="CO524" s="20"/>
      <c r="CP524" s="20"/>
      <c r="CQ524" s="20"/>
    </row>
    <row r="525" spans="1:95" ht="15.75" hidden="1" customHeight="1">
      <c r="A525" s="227"/>
      <c r="B525" s="227"/>
      <c r="C525" s="70"/>
      <c r="D525" s="227"/>
      <c r="E525" s="227"/>
      <c r="F525" s="227"/>
      <c r="G525" s="227"/>
      <c r="H525" s="227"/>
      <c r="I525" s="227"/>
      <c r="J525" s="227"/>
      <c r="K525" s="227"/>
      <c r="L525" s="227"/>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BK525" s="20"/>
      <c r="BL525" s="228"/>
      <c r="BM525" s="228"/>
      <c r="BN525" s="228"/>
      <c r="BO525" s="229"/>
      <c r="BP525" s="229"/>
      <c r="BQ525" s="229"/>
      <c r="BR525" s="229"/>
      <c r="BS525" s="229"/>
      <c r="BT525" s="229"/>
      <c r="BU525" s="229"/>
      <c r="BV525" s="229"/>
      <c r="BW525" s="229"/>
      <c r="BX525" s="229"/>
      <c r="BY525" s="229"/>
      <c r="BZ525" s="229"/>
      <c r="CA525" s="20"/>
      <c r="CB525" s="20"/>
      <c r="CC525" s="20"/>
      <c r="CD525" s="20"/>
      <c r="CE525" s="20"/>
      <c r="CF525" s="20" t="s">
        <v>2925</v>
      </c>
      <c r="CG525" s="20" t="s">
        <v>2927</v>
      </c>
      <c r="CH525" s="20"/>
      <c r="CI525" s="20"/>
      <c r="CJ525" s="20"/>
      <c r="CK525" s="20"/>
      <c r="CL525" s="20"/>
      <c r="CM525" s="20"/>
      <c r="CN525" s="20"/>
      <c r="CO525" s="20"/>
      <c r="CP525" s="20"/>
      <c r="CQ525" s="20"/>
    </row>
    <row r="526" spans="1:95" ht="15.75" hidden="1" customHeight="1">
      <c r="A526" s="227"/>
      <c r="B526" s="227"/>
      <c r="C526" s="70"/>
      <c r="D526" s="227"/>
      <c r="E526" s="227"/>
      <c r="F526" s="227"/>
      <c r="G526" s="227"/>
      <c r="H526" s="227"/>
      <c r="I526" s="227"/>
      <c r="J526" s="227"/>
      <c r="K526" s="227"/>
      <c r="L526" s="227"/>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BK526" s="20"/>
      <c r="BL526" s="228"/>
      <c r="BM526" s="228"/>
      <c r="BN526" s="228"/>
      <c r="BO526" s="229"/>
      <c r="BP526" s="229"/>
      <c r="BQ526" s="229"/>
      <c r="BR526" s="229"/>
      <c r="BS526" s="229"/>
      <c r="BT526" s="229"/>
      <c r="BU526" s="229"/>
      <c r="BV526" s="229"/>
      <c r="BW526" s="229"/>
      <c r="BX526" s="229"/>
      <c r="BY526" s="229"/>
      <c r="BZ526" s="229"/>
      <c r="CA526" s="20"/>
      <c r="CB526" s="20"/>
      <c r="CC526" s="20"/>
      <c r="CD526" s="20"/>
      <c r="CE526" s="20"/>
      <c r="CF526" s="20" t="s">
        <v>2926</v>
      </c>
      <c r="CG526" s="20" t="s">
        <v>2928</v>
      </c>
      <c r="CH526" s="20"/>
      <c r="CI526" s="20"/>
      <c r="CJ526" s="20"/>
      <c r="CK526" s="20"/>
      <c r="CL526" s="20"/>
      <c r="CM526" s="20"/>
      <c r="CN526" s="20"/>
      <c r="CO526" s="20"/>
      <c r="CP526" s="20"/>
      <c r="CQ526" s="20"/>
    </row>
    <row r="527" spans="1:95" ht="15.75" hidden="1" customHeight="1">
      <c r="A527" s="227"/>
      <c r="B527" s="227"/>
      <c r="C527" s="70"/>
      <c r="D527" s="227"/>
      <c r="E527" s="227"/>
      <c r="F527" s="227"/>
      <c r="G527" s="227"/>
      <c r="H527" s="227"/>
      <c r="I527" s="227"/>
      <c r="J527" s="227"/>
      <c r="K527" s="227"/>
      <c r="L527" s="227"/>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BK527" s="20"/>
      <c r="BL527" s="228"/>
      <c r="BM527" s="228"/>
      <c r="BN527" s="228"/>
      <c r="BO527" s="229"/>
      <c r="BP527" s="229"/>
      <c r="BQ527" s="229"/>
      <c r="BR527" s="229"/>
      <c r="BS527" s="229"/>
      <c r="BT527" s="229"/>
      <c r="BU527" s="229"/>
      <c r="BV527" s="229"/>
      <c r="BW527" s="229"/>
      <c r="BX527" s="229"/>
      <c r="BY527" s="229"/>
      <c r="BZ527" s="229"/>
      <c r="CA527" s="20"/>
      <c r="CB527" s="20"/>
      <c r="CC527" s="20"/>
      <c r="CD527" s="20"/>
      <c r="CE527" s="20"/>
      <c r="CF527" s="20" t="s">
        <v>2927</v>
      </c>
      <c r="CG527" s="20" t="s">
        <v>2929</v>
      </c>
      <c r="CH527" s="20"/>
      <c r="CI527" s="20"/>
      <c r="CJ527" s="20"/>
      <c r="CK527" s="20"/>
      <c r="CL527" s="20"/>
      <c r="CM527" s="20"/>
      <c r="CN527" s="20"/>
      <c r="CO527" s="20"/>
      <c r="CP527" s="20"/>
      <c r="CQ527" s="20"/>
    </row>
    <row r="528" spans="1:95" ht="15.75" hidden="1" customHeight="1">
      <c r="A528" s="227"/>
      <c r="B528" s="227"/>
      <c r="C528" s="70"/>
      <c r="D528" s="227"/>
      <c r="E528" s="227"/>
      <c r="F528" s="227"/>
      <c r="G528" s="227"/>
      <c r="H528" s="227"/>
      <c r="I528" s="227"/>
      <c r="J528" s="227"/>
      <c r="K528" s="227"/>
      <c r="L528" s="227"/>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BK528" s="20"/>
      <c r="BL528" s="228"/>
      <c r="BM528" s="228"/>
      <c r="BN528" s="228"/>
      <c r="BO528" s="229"/>
      <c r="BP528" s="229"/>
      <c r="BQ528" s="229"/>
      <c r="BR528" s="229"/>
      <c r="BS528" s="229"/>
      <c r="BT528" s="229"/>
      <c r="BU528" s="229"/>
      <c r="BV528" s="229"/>
      <c r="BW528" s="229"/>
      <c r="BX528" s="229"/>
      <c r="BY528" s="229"/>
      <c r="BZ528" s="229"/>
      <c r="CA528" s="20"/>
      <c r="CB528" s="20"/>
      <c r="CC528" s="20"/>
      <c r="CD528" s="20"/>
      <c r="CE528" s="20"/>
      <c r="CF528" s="20" t="s">
        <v>2928</v>
      </c>
      <c r="CG528" s="20" t="s">
        <v>2930</v>
      </c>
      <c r="CH528" s="20"/>
      <c r="CI528" s="20"/>
      <c r="CJ528" s="20"/>
      <c r="CK528" s="20"/>
      <c r="CL528" s="20"/>
      <c r="CM528" s="20"/>
      <c r="CN528" s="20"/>
      <c r="CO528" s="20"/>
      <c r="CP528" s="20"/>
      <c r="CQ528" s="20"/>
    </row>
    <row r="529" spans="1:95" ht="15.75" hidden="1" customHeight="1">
      <c r="A529" s="227"/>
      <c r="B529" s="227"/>
      <c r="C529" s="70"/>
      <c r="D529" s="227"/>
      <c r="E529" s="227"/>
      <c r="F529" s="227"/>
      <c r="G529" s="227"/>
      <c r="H529" s="227"/>
      <c r="I529" s="227"/>
      <c r="J529" s="227"/>
      <c r="K529" s="227"/>
      <c r="L529" s="227"/>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BK529" s="20"/>
      <c r="BL529" s="228"/>
      <c r="BM529" s="228"/>
      <c r="BN529" s="228"/>
      <c r="BO529" s="229"/>
      <c r="BP529" s="229"/>
      <c r="BQ529" s="229"/>
      <c r="BR529" s="229"/>
      <c r="BS529" s="229"/>
      <c r="BT529" s="229"/>
      <c r="BU529" s="229"/>
      <c r="BV529" s="229"/>
      <c r="BW529" s="229"/>
      <c r="BX529" s="229"/>
      <c r="BY529" s="229"/>
      <c r="BZ529" s="229"/>
      <c r="CA529" s="20"/>
      <c r="CB529" s="20"/>
      <c r="CC529" s="20"/>
      <c r="CD529" s="20"/>
      <c r="CE529" s="20"/>
      <c r="CF529" s="20" t="s">
        <v>2929</v>
      </c>
      <c r="CG529" s="20" t="s">
        <v>2931</v>
      </c>
      <c r="CH529" s="20"/>
      <c r="CI529" s="20"/>
      <c r="CJ529" s="20"/>
      <c r="CK529" s="20"/>
      <c r="CL529" s="20"/>
      <c r="CM529" s="20"/>
      <c r="CN529" s="20"/>
      <c r="CO529" s="20"/>
      <c r="CP529" s="20"/>
      <c r="CQ529" s="20"/>
    </row>
    <row r="530" spans="1:95" ht="15.75" hidden="1" customHeight="1">
      <c r="A530" s="227"/>
      <c r="B530" s="227"/>
      <c r="C530" s="70"/>
      <c r="D530" s="227"/>
      <c r="E530" s="227"/>
      <c r="F530" s="227"/>
      <c r="G530" s="227"/>
      <c r="H530" s="227"/>
      <c r="I530" s="227"/>
      <c r="J530" s="227"/>
      <c r="K530" s="227"/>
      <c r="L530" s="227"/>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BK530" s="20"/>
      <c r="BL530" s="228"/>
      <c r="BM530" s="228"/>
      <c r="BN530" s="228"/>
      <c r="BO530" s="229"/>
      <c r="BP530" s="229"/>
      <c r="BQ530" s="229"/>
      <c r="BR530" s="229"/>
      <c r="BS530" s="229"/>
      <c r="BT530" s="229"/>
      <c r="BU530" s="229"/>
      <c r="BV530" s="229"/>
      <c r="BW530" s="229"/>
      <c r="BX530" s="229"/>
      <c r="BY530" s="229"/>
      <c r="BZ530" s="229"/>
      <c r="CA530" s="20"/>
      <c r="CB530" s="20"/>
      <c r="CC530" s="20"/>
      <c r="CD530" s="20"/>
      <c r="CE530" s="20"/>
      <c r="CF530" s="20" t="s">
        <v>2930</v>
      </c>
      <c r="CG530" s="20" t="s">
        <v>2932</v>
      </c>
      <c r="CH530" s="20"/>
      <c r="CI530" s="20"/>
      <c r="CJ530" s="20"/>
      <c r="CK530" s="20"/>
      <c r="CL530" s="20"/>
      <c r="CM530" s="20"/>
      <c r="CN530" s="20"/>
      <c r="CO530" s="20"/>
      <c r="CP530" s="20"/>
      <c r="CQ530" s="20"/>
    </row>
    <row r="531" spans="1:95" ht="15.75" hidden="1" customHeight="1">
      <c r="A531" s="227"/>
      <c r="B531" s="227"/>
      <c r="C531" s="70"/>
      <c r="D531" s="227"/>
      <c r="E531" s="227"/>
      <c r="F531" s="227"/>
      <c r="G531" s="227"/>
      <c r="H531" s="227"/>
      <c r="I531" s="227"/>
      <c r="J531" s="227"/>
      <c r="K531" s="227"/>
      <c r="L531" s="227"/>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BK531" s="20"/>
      <c r="BL531" s="228"/>
      <c r="BM531" s="228"/>
      <c r="BN531" s="228"/>
      <c r="BO531" s="229"/>
      <c r="BP531" s="229"/>
      <c r="BQ531" s="229"/>
      <c r="BR531" s="229"/>
      <c r="BS531" s="229"/>
      <c r="BT531" s="229"/>
      <c r="BU531" s="229"/>
      <c r="BV531" s="229"/>
      <c r="BW531" s="229"/>
      <c r="BX531" s="229"/>
      <c r="BY531" s="229"/>
      <c r="BZ531" s="229"/>
      <c r="CA531" s="20"/>
      <c r="CB531" s="20"/>
      <c r="CC531" s="20"/>
      <c r="CD531" s="20"/>
      <c r="CE531" s="20"/>
      <c r="CF531" s="20" t="s">
        <v>2931</v>
      </c>
      <c r="CG531" s="20" t="s">
        <v>2933</v>
      </c>
      <c r="CH531" s="20"/>
      <c r="CI531" s="20"/>
      <c r="CJ531" s="20"/>
      <c r="CK531" s="20"/>
      <c r="CL531" s="20"/>
      <c r="CM531" s="20"/>
      <c r="CN531" s="20"/>
      <c r="CO531" s="20"/>
      <c r="CP531" s="20"/>
      <c r="CQ531" s="20"/>
    </row>
    <row r="532" spans="1:95" ht="15.75" hidden="1" customHeight="1">
      <c r="A532" s="227"/>
      <c r="B532" s="227"/>
      <c r="C532" s="70"/>
      <c r="D532" s="227"/>
      <c r="E532" s="227"/>
      <c r="F532" s="227"/>
      <c r="G532" s="227"/>
      <c r="H532" s="227"/>
      <c r="I532" s="227"/>
      <c r="J532" s="227"/>
      <c r="K532" s="227"/>
      <c r="L532" s="227"/>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BK532" s="20"/>
      <c r="BL532" s="228"/>
      <c r="BM532" s="228"/>
      <c r="BN532" s="228"/>
      <c r="BO532" s="229"/>
      <c r="BP532" s="229"/>
      <c r="BQ532" s="229"/>
      <c r="BR532" s="229"/>
      <c r="BS532" s="229"/>
      <c r="BT532" s="229"/>
      <c r="BU532" s="229"/>
      <c r="BV532" s="229"/>
      <c r="BW532" s="229"/>
      <c r="BX532" s="229"/>
      <c r="BY532" s="229"/>
      <c r="BZ532" s="229"/>
      <c r="CA532" s="20"/>
      <c r="CB532" s="20"/>
      <c r="CC532" s="20"/>
      <c r="CD532" s="20"/>
      <c r="CE532" s="20"/>
      <c r="CF532" s="20" t="s">
        <v>2932</v>
      </c>
      <c r="CG532" s="20" t="s">
        <v>2934</v>
      </c>
      <c r="CH532" s="20"/>
      <c r="CI532" s="20"/>
      <c r="CJ532" s="20"/>
      <c r="CK532" s="20"/>
      <c r="CL532" s="20"/>
      <c r="CM532" s="20"/>
      <c r="CN532" s="20"/>
      <c r="CO532" s="20"/>
      <c r="CP532" s="20"/>
      <c r="CQ532" s="20"/>
    </row>
    <row r="533" spans="1:95" ht="15.75" hidden="1" customHeight="1">
      <c r="A533" s="227"/>
      <c r="B533" s="227"/>
      <c r="C533" s="70"/>
      <c r="D533" s="227"/>
      <c r="E533" s="227"/>
      <c r="F533" s="227"/>
      <c r="G533" s="227"/>
      <c r="H533" s="227"/>
      <c r="I533" s="227"/>
      <c r="J533" s="227"/>
      <c r="K533" s="227"/>
      <c r="L533" s="227"/>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BK533" s="20"/>
      <c r="BL533" s="228"/>
      <c r="BM533" s="228"/>
      <c r="BN533" s="228"/>
      <c r="BO533" s="229"/>
      <c r="BP533" s="229"/>
      <c r="BQ533" s="229"/>
      <c r="BR533" s="229"/>
      <c r="BS533" s="229"/>
      <c r="BT533" s="229"/>
      <c r="BU533" s="229"/>
      <c r="BV533" s="229"/>
      <c r="BW533" s="229"/>
      <c r="BX533" s="229"/>
      <c r="BY533" s="229"/>
      <c r="BZ533" s="229"/>
      <c r="CA533" s="20"/>
      <c r="CB533" s="20"/>
      <c r="CC533" s="20"/>
      <c r="CD533" s="20"/>
      <c r="CE533" s="20"/>
      <c r="CF533" s="20" t="s">
        <v>2933</v>
      </c>
      <c r="CG533" s="20" t="s">
        <v>2935</v>
      </c>
      <c r="CH533" s="20"/>
      <c r="CI533" s="20"/>
      <c r="CJ533" s="20"/>
      <c r="CK533" s="20"/>
      <c r="CL533" s="20"/>
      <c r="CM533" s="20"/>
      <c r="CN533" s="20"/>
      <c r="CO533" s="20"/>
      <c r="CP533" s="20"/>
      <c r="CQ533" s="20"/>
    </row>
    <row r="534" spans="1:95" ht="15.75" hidden="1" customHeight="1">
      <c r="A534" s="227"/>
      <c r="B534" s="227"/>
      <c r="C534" s="70"/>
      <c r="D534" s="227"/>
      <c r="E534" s="227"/>
      <c r="F534" s="227"/>
      <c r="G534" s="227"/>
      <c r="H534" s="227"/>
      <c r="I534" s="227"/>
      <c r="J534" s="227"/>
      <c r="K534" s="227"/>
      <c r="L534" s="227"/>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BK534" s="20"/>
      <c r="BL534" s="228"/>
      <c r="BM534" s="228"/>
      <c r="BN534" s="228"/>
      <c r="BO534" s="229"/>
      <c r="BP534" s="229"/>
      <c r="BQ534" s="229"/>
      <c r="BR534" s="229"/>
      <c r="BS534" s="229"/>
      <c r="BT534" s="229"/>
      <c r="BU534" s="229"/>
      <c r="BV534" s="229"/>
      <c r="BW534" s="229"/>
      <c r="BX534" s="229"/>
      <c r="BY534" s="229"/>
      <c r="BZ534" s="229"/>
      <c r="CA534" s="20"/>
      <c r="CB534" s="20"/>
      <c r="CC534" s="20"/>
      <c r="CD534" s="20"/>
      <c r="CE534" s="20"/>
      <c r="CF534" s="20" t="s">
        <v>2934</v>
      </c>
      <c r="CG534" s="20" t="s">
        <v>2936</v>
      </c>
      <c r="CH534" s="20"/>
      <c r="CI534" s="20"/>
      <c r="CJ534" s="20"/>
      <c r="CK534" s="20"/>
      <c r="CL534" s="20"/>
      <c r="CM534" s="20"/>
      <c r="CN534" s="20"/>
      <c r="CO534" s="20"/>
      <c r="CP534" s="20"/>
      <c r="CQ534" s="20"/>
    </row>
    <row r="535" spans="1:95" ht="15.75" hidden="1" customHeight="1">
      <c r="A535" s="227"/>
      <c r="B535" s="227"/>
      <c r="C535" s="70"/>
      <c r="D535" s="227"/>
      <c r="E535" s="227"/>
      <c r="F535" s="227"/>
      <c r="G535" s="227"/>
      <c r="H535" s="227"/>
      <c r="I535" s="227"/>
      <c r="J535" s="227"/>
      <c r="K535" s="227"/>
      <c r="L535" s="227"/>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BK535" s="20"/>
      <c r="BL535" s="228"/>
      <c r="BM535" s="228"/>
      <c r="BN535" s="228"/>
      <c r="BO535" s="229"/>
      <c r="BP535" s="229"/>
      <c r="BQ535" s="229"/>
      <c r="BR535" s="229"/>
      <c r="BS535" s="229"/>
      <c r="BT535" s="229"/>
      <c r="BU535" s="229"/>
      <c r="BV535" s="229"/>
      <c r="BW535" s="229"/>
      <c r="BX535" s="229"/>
      <c r="BY535" s="229"/>
      <c r="BZ535" s="229"/>
      <c r="CA535" s="20"/>
      <c r="CB535" s="20"/>
      <c r="CC535" s="20"/>
      <c r="CD535" s="20"/>
      <c r="CE535" s="20"/>
      <c r="CF535" s="20" t="s">
        <v>2935</v>
      </c>
      <c r="CG535" s="20" t="s">
        <v>2937</v>
      </c>
      <c r="CH535" s="20"/>
      <c r="CI535" s="20"/>
      <c r="CJ535" s="20"/>
      <c r="CK535" s="20"/>
      <c r="CL535" s="20"/>
      <c r="CM535" s="20"/>
      <c r="CN535" s="20"/>
      <c r="CO535" s="20"/>
      <c r="CP535" s="20"/>
      <c r="CQ535" s="20"/>
    </row>
    <row r="536" spans="1:95" ht="15.75" hidden="1" customHeight="1">
      <c r="A536" s="227"/>
      <c r="B536" s="227"/>
      <c r="C536" s="70"/>
      <c r="D536" s="227"/>
      <c r="E536" s="227"/>
      <c r="F536" s="227"/>
      <c r="G536" s="227"/>
      <c r="H536" s="227"/>
      <c r="I536" s="227"/>
      <c r="J536" s="227"/>
      <c r="K536" s="227"/>
      <c r="L536" s="227"/>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BK536" s="20"/>
      <c r="BL536" s="228"/>
      <c r="BM536" s="228"/>
      <c r="BN536" s="228"/>
      <c r="BO536" s="229"/>
      <c r="BP536" s="229"/>
      <c r="BQ536" s="229"/>
      <c r="BR536" s="229"/>
      <c r="BS536" s="229"/>
      <c r="BT536" s="229"/>
      <c r="BU536" s="229"/>
      <c r="BV536" s="229"/>
      <c r="BW536" s="229"/>
      <c r="BX536" s="229"/>
      <c r="BY536" s="229"/>
      <c r="BZ536" s="229"/>
      <c r="CA536" s="20"/>
      <c r="CB536" s="20"/>
      <c r="CC536" s="20"/>
      <c r="CD536" s="20"/>
      <c r="CE536" s="20"/>
      <c r="CF536" s="20" t="s">
        <v>2936</v>
      </c>
      <c r="CG536" s="20" t="s">
        <v>2938</v>
      </c>
      <c r="CH536" s="20"/>
      <c r="CI536" s="20"/>
      <c r="CJ536" s="20"/>
      <c r="CK536" s="20"/>
      <c r="CL536" s="20"/>
      <c r="CM536" s="20"/>
      <c r="CN536" s="20"/>
      <c r="CO536" s="20"/>
      <c r="CP536" s="20"/>
      <c r="CQ536" s="20"/>
    </row>
    <row r="537" spans="1:95" ht="15.75" hidden="1" customHeight="1">
      <c r="A537" s="227"/>
      <c r="B537" s="227"/>
      <c r="C537" s="70"/>
      <c r="D537" s="227"/>
      <c r="E537" s="227"/>
      <c r="F537" s="227"/>
      <c r="G537" s="227"/>
      <c r="H537" s="227"/>
      <c r="I537" s="227"/>
      <c r="J537" s="227"/>
      <c r="K537" s="227"/>
      <c r="L537" s="227"/>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BK537" s="20"/>
      <c r="BL537" s="228"/>
      <c r="BM537" s="228"/>
      <c r="BN537" s="228"/>
      <c r="BO537" s="229"/>
      <c r="BP537" s="229"/>
      <c r="BQ537" s="229"/>
      <c r="BR537" s="229"/>
      <c r="BS537" s="229"/>
      <c r="BT537" s="229"/>
      <c r="BU537" s="229"/>
      <c r="BV537" s="229"/>
      <c r="BW537" s="229"/>
      <c r="BX537" s="229"/>
      <c r="BY537" s="229"/>
      <c r="BZ537" s="229"/>
      <c r="CA537" s="20"/>
      <c r="CB537" s="20"/>
      <c r="CC537" s="20"/>
      <c r="CD537" s="20"/>
      <c r="CE537" s="20"/>
      <c r="CF537" s="20" t="s">
        <v>2937</v>
      </c>
      <c r="CG537" s="20" t="s">
        <v>2939</v>
      </c>
      <c r="CH537" s="20"/>
      <c r="CI537" s="20"/>
      <c r="CJ537" s="20"/>
      <c r="CK537" s="20"/>
      <c r="CL537" s="20"/>
      <c r="CM537" s="20"/>
      <c r="CN537" s="20"/>
      <c r="CO537" s="20"/>
      <c r="CP537" s="20"/>
      <c r="CQ537" s="20"/>
    </row>
    <row r="538" spans="1:95" ht="15.75" hidden="1" customHeight="1">
      <c r="A538" s="227"/>
      <c r="B538" s="227"/>
      <c r="C538" s="70"/>
      <c r="D538" s="227"/>
      <c r="E538" s="227"/>
      <c r="F538" s="227"/>
      <c r="G538" s="227"/>
      <c r="H538" s="227"/>
      <c r="I538" s="227"/>
      <c r="J538" s="227"/>
      <c r="K538" s="227"/>
      <c r="L538" s="227"/>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BK538" s="20"/>
      <c r="BL538" s="228"/>
      <c r="BM538" s="228"/>
      <c r="BN538" s="228"/>
      <c r="BO538" s="229"/>
      <c r="BP538" s="229"/>
      <c r="BQ538" s="229"/>
      <c r="BR538" s="229"/>
      <c r="BS538" s="229"/>
      <c r="BT538" s="229"/>
      <c r="BU538" s="229"/>
      <c r="BV538" s="229"/>
      <c r="BW538" s="229"/>
      <c r="BX538" s="229"/>
      <c r="BY538" s="229"/>
      <c r="BZ538" s="229"/>
      <c r="CA538" s="20"/>
      <c r="CB538" s="20"/>
      <c r="CC538" s="20"/>
      <c r="CD538" s="20"/>
      <c r="CE538" s="20"/>
      <c r="CF538" s="20" t="s">
        <v>2938</v>
      </c>
      <c r="CG538" s="20" t="s">
        <v>2940</v>
      </c>
      <c r="CH538" s="20"/>
      <c r="CI538" s="20"/>
      <c r="CJ538" s="20"/>
      <c r="CK538" s="20"/>
      <c r="CL538" s="20"/>
      <c r="CM538" s="20"/>
      <c r="CN538" s="20"/>
      <c r="CO538" s="20"/>
      <c r="CP538" s="20"/>
      <c r="CQ538" s="20"/>
    </row>
    <row r="539" spans="1:95" ht="15.75" hidden="1" customHeight="1">
      <c r="A539" s="227"/>
      <c r="B539" s="227"/>
      <c r="C539" s="70"/>
      <c r="D539" s="227"/>
      <c r="E539" s="227"/>
      <c r="F539" s="227"/>
      <c r="G539" s="227"/>
      <c r="H539" s="227"/>
      <c r="I539" s="227"/>
      <c r="J539" s="227"/>
      <c r="K539" s="227"/>
      <c r="L539" s="227"/>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BK539" s="20"/>
      <c r="BL539" s="228"/>
      <c r="BM539" s="228"/>
      <c r="BN539" s="228"/>
      <c r="BO539" s="229"/>
      <c r="BP539" s="229"/>
      <c r="BQ539" s="229"/>
      <c r="BR539" s="229"/>
      <c r="BS539" s="229"/>
      <c r="BT539" s="229"/>
      <c r="BU539" s="229"/>
      <c r="BV539" s="229"/>
      <c r="BW539" s="229"/>
      <c r="BX539" s="229"/>
      <c r="BY539" s="229"/>
      <c r="BZ539" s="229"/>
      <c r="CA539" s="20"/>
      <c r="CB539" s="20"/>
      <c r="CC539" s="20"/>
      <c r="CD539" s="20"/>
      <c r="CE539" s="20"/>
      <c r="CF539" s="20" t="s">
        <v>2939</v>
      </c>
      <c r="CG539" s="20" t="s">
        <v>2941</v>
      </c>
      <c r="CH539" s="20"/>
      <c r="CI539" s="20"/>
      <c r="CJ539" s="20"/>
      <c r="CK539" s="20"/>
      <c r="CL539" s="20"/>
      <c r="CM539" s="20"/>
      <c r="CN539" s="20"/>
      <c r="CO539" s="20"/>
      <c r="CP539" s="20"/>
      <c r="CQ539" s="20"/>
    </row>
    <row r="540" spans="1:95" ht="15.75" hidden="1" customHeight="1">
      <c r="A540" s="227"/>
      <c r="B540" s="227"/>
      <c r="C540" s="70"/>
      <c r="D540" s="227"/>
      <c r="E540" s="227"/>
      <c r="F540" s="227"/>
      <c r="G540" s="227"/>
      <c r="H540" s="227"/>
      <c r="I540" s="227"/>
      <c r="J540" s="227"/>
      <c r="K540" s="227"/>
      <c r="L540" s="227"/>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BK540" s="20"/>
      <c r="BL540" s="228"/>
      <c r="BM540" s="228"/>
      <c r="BN540" s="228"/>
      <c r="BO540" s="229"/>
      <c r="BP540" s="229"/>
      <c r="BQ540" s="229"/>
      <c r="BR540" s="229"/>
      <c r="BS540" s="229"/>
      <c r="BT540" s="229"/>
      <c r="BU540" s="229"/>
      <c r="BV540" s="229"/>
      <c r="BW540" s="229"/>
      <c r="BX540" s="229"/>
      <c r="BY540" s="229"/>
      <c r="BZ540" s="229"/>
      <c r="CA540" s="20"/>
      <c r="CB540" s="20"/>
      <c r="CC540" s="20"/>
      <c r="CD540" s="20"/>
      <c r="CE540" s="20"/>
      <c r="CF540" s="20" t="s">
        <v>2940</v>
      </c>
      <c r="CG540" s="20" t="s">
        <v>2942</v>
      </c>
      <c r="CH540" s="20"/>
      <c r="CI540" s="20"/>
      <c r="CJ540" s="20"/>
      <c r="CK540" s="20"/>
      <c r="CL540" s="20"/>
      <c r="CM540" s="20"/>
      <c r="CN540" s="20"/>
      <c r="CO540" s="20"/>
      <c r="CP540" s="20"/>
      <c r="CQ540" s="20"/>
    </row>
    <row r="541" spans="1:95" ht="15.75" hidden="1" customHeight="1">
      <c r="A541" s="227"/>
      <c r="B541" s="227"/>
      <c r="C541" s="70"/>
      <c r="D541" s="227"/>
      <c r="E541" s="227"/>
      <c r="F541" s="227"/>
      <c r="G541" s="227"/>
      <c r="H541" s="227"/>
      <c r="I541" s="227"/>
      <c r="J541" s="227"/>
      <c r="K541" s="227"/>
      <c r="L541" s="227"/>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BK541" s="20"/>
      <c r="BL541" s="228"/>
      <c r="BM541" s="228"/>
      <c r="BN541" s="228"/>
      <c r="BO541" s="229"/>
      <c r="BP541" s="229"/>
      <c r="BQ541" s="229"/>
      <c r="BR541" s="229"/>
      <c r="BS541" s="229"/>
      <c r="BT541" s="229"/>
      <c r="BU541" s="229"/>
      <c r="BV541" s="229"/>
      <c r="BW541" s="229"/>
      <c r="BX541" s="229"/>
      <c r="BY541" s="229"/>
      <c r="BZ541" s="229"/>
      <c r="CA541" s="20"/>
      <c r="CB541" s="20"/>
      <c r="CC541" s="20"/>
      <c r="CD541" s="20"/>
      <c r="CE541" s="20"/>
      <c r="CF541" s="20" t="s">
        <v>2941</v>
      </c>
      <c r="CG541" s="20" t="s">
        <v>2943</v>
      </c>
      <c r="CH541" s="20"/>
      <c r="CI541" s="20"/>
      <c r="CJ541" s="20"/>
      <c r="CK541" s="20"/>
      <c r="CL541" s="20"/>
      <c r="CM541" s="20"/>
      <c r="CN541" s="20"/>
      <c r="CO541" s="20"/>
      <c r="CP541" s="20"/>
      <c r="CQ541" s="20"/>
    </row>
    <row r="542" spans="1:95" ht="15.75" hidden="1" customHeight="1">
      <c r="A542" s="227"/>
      <c r="B542" s="227"/>
      <c r="C542" s="70"/>
      <c r="D542" s="227"/>
      <c r="E542" s="227"/>
      <c r="F542" s="227"/>
      <c r="G542" s="227"/>
      <c r="H542" s="227"/>
      <c r="I542" s="227"/>
      <c r="J542" s="227"/>
      <c r="K542" s="227"/>
      <c r="L542" s="227"/>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BK542" s="20"/>
      <c r="BL542" s="228"/>
      <c r="BM542" s="228"/>
      <c r="BN542" s="228"/>
      <c r="BO542" s="229"/>
      <c r="BP542" s="229"/>
      <c r="BQ542" s="229"/>
      <c r="BR542" s="229"/>
      <c r="BS542" s="229"/>
      <c r="BT542" s="229"/>
      <c r="BU542" s="229"/>
      <c r="BV542" s="229"/>
      <c r="BW542" s="229"/>
      <c r="BX542" s="229"/>
      <c r="BY542" s="229"/>
      <c r="BZ542" s="229"/>
      <c r="CA542" s="20"/>
      <c r="CB542" s="20"/>
      <c r="CC542" s="20"/>
      <c r="CD542" s="20"/>
      <c r="CE542" s="20"/>
      <c r="CF542" s="20" t="s">
        <v>2942</v>
      </c>
      <c r="CG542" s="20" t="s">
        <v>2944</v>
      </c>
      <c r="CH542" s="20"/>
      <c r="CI542" s="20"/>
      <c r="CJ542" s="20"/>
      <c r="CK542" s="20"/>
      <c r="CL542" s="20"/>
      <c r="CM542" s="20"/>
      <c r="CN542" s="20"/>
      <c r="CO542" s="20"/>
      <c r="CP542" s="20"/>
      <c r="CQ542" s="20"/>
    </row>
    <row r="543" spans="1:95" ht="15.75" hidden="1" customHeight="1">
      <c r="A543" s="227"/>
      <c r="B543" s="227"/>
      <c r="C543" s="70"/>
      <c r="D543" s="227"/>
      <c r="E543" s="227"/>
      <c r="F543" s="227"/>
      <c r="G543" s="227"/>
      <c r="H543" s="227"/>
      <c r="I543" s="227"/>
      <c r="J543" s="227"/>
      <c r="K543" s="227"/>
      <c r="L543" s="227"/>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BK543" s="20"/>
      <c r="BL543" s="228"/>
      <c r="BM543" s="228"/>
      <c r="BN543" s="228"/>
      <c r="BO543" s="229"/>
      <c r="BP543" s="229"/>
      <c r="BQ543" s="229"/>
      <c r="BR543" s="229"/>
      <c r="BS543" s="229"/>
      <c r="BT543" s="229"/>
      <c r="BU543" s="229"/>
      <c r="BV543" s="229"/>
      <c r="BW543" s="229"/>
      <c r="BX543" s="229"/>
      <c r="BY543" s="229"/>
      <c r="BZ543" s="229"/>
      <c r="CA543" s="20"/>
      <c r="CB543" s="20"/>
      <c r="CC543" s="20"/>
      <c r="CD543" s="20"/>
      <c r="CE543" s="20"/>
      <c r="CF543" s="20" t="s">
        <v>2943</v>
      </c>
      <c r="CG543" s="20" t="s">
        <v>2945</v>
      </c>
      <c r="CH543" s="20"/>
      <c r="CI543" s="20"/>
      <c r="CJ543" s="20"/>
      <c r="CK543" s="20"/>
      <c r="CL543" s="20"/>
      <c r="CM543" s="20"/>
      <c r="CN543" s="20"/>
      <c r="CO543" s="20"/>
      <c r="CP543" s="20"/>
      <c r="CQ543" s="20"/>
    </row>
    <row r="544" spans="1:95" ht="15.75" hidden="1" customHeight="1">
      <c r="A544" s="227"/>
      <c r="B544" s="227"/>
      <c r="C544" s="70"/>
      <c r="D544" s="227"/>
      <c r="E544" s="227"/>
      <c r="F544" s="227"/>
      <c r="G544" s="227"/>
      <c r="H544" s="227"/>
      <c r="I544" s="227"/>
      <c r="J544" s="227"/>
      <c r="K544" s="227"/>
      <c r="L544" s="227"/>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BK544" s="20"/>
      <c r="BL544" s="228"/>
      <c r="BM544" s="228"/>
      <c r="BN544" s="228"/>
      <c r="BO544" s="229"/>
      <c r="BP544" s="229"/>
      <c r="BQ544" s="229"/>
      <c r="BR544" s="229"/>
      <c r="BS544" s="229"/>
      <c r="BT544" s="229"/>
      <c r="BU544" s="229"/>
      <c r="BV544" s="229"/>
      <c r="BW544" s="229"/>
      <c r="BX544" s="229"/>
      <c r="BY544" s="229"/>
      <c r="BZ544" s="229"/>
      <c r="CA544" s="20"/>
      <c r="CB544" s="20"/>
      <c r="CC544" s="20"/>
      <c r="CD544" s="20"/>
      <c r="CE544" s="20"/>
      <c r="CF544" s="20" t="s">
        <v>2944</v>
      </c>
      <c r="CG544" s="20" t="s">
        <v>2946</v>
      </c>
      <c r="CH544" s="20"/>
      <c r="CI544" s="20"/>
      <c r="CJ544" s="20"/>
      <c r="CK544" s="20"/>
      <c r="CL544" s="20"/>
      <c r="CM544" s="20"/>
      <c r="CN544" s="20"/>
      <c r="CO544" s="20"/>
      <c r="CP544" s="20"/>
      <c r="CQ544" s="20"/>
    </row>
    <row r="545" spans="1:95" ht="15.75" hidden="1" customHeight="1">
      <c r="A545" s="227"/>
      <c r="B545" s="227"/>
      <c r="C545" s="70"/>
      <c r="D545" s="227"/>
      <c r="E545" s="227"/>
      <c r="F545" s="227"/>
      <c r="G545" s="227"/>
      <c r="H545" s="227"/>
      <c r="I545" s="227"/>
      <c r="J545" s="227"/>
      <c r="K545" s="227"/>
      <c r="L545" s="227"/>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BK545" s="20"/>
      <c r="BL545" s="228"/>
      <c r="BM545" s="228"/>
      <c r="BN545" s="228"/>
      <c r="BO545" s="229"/>
      <c r="BP545" s="229"/>
      <c r="BQ545" s="229"/>
      <c r="BR545" s="229"/>
      <c r="BS545" s="229"/>
      <c r="BT545" s="229"/>
      <c r="BU545" s="229"/>
      <c r="BV545" s="229"/>
      <c r="BW545" s="229"/>
      <c r="BX545" s="229"/>
      <c r="BY545" s="229"/>
      <c r="BZ545" s="229"/>
      <c r="CA545" s="20"/>
      <c r="CB545" s="20"/>
      <c r="CC545" s="20"/>
      <c r="CD545" s="20"/>
      <c r="CE545" s="20"/>
      <c r="CF545" s="20" t="s">
        <v>2945</v>
      </c>
      <c r="CG545" s="20" t="s">
        <v>2947</v>
      </c>
      <c r="CH545" s="20"/>
      <c r="CI545" s="20"/>
      <c r="CJ545" s="20"/>
      <c r="CK545" s="20"/>
      <c r="CL545" s="20"/>
      <c r="CM545" s="20"/>
      <c r="CN545" s="20"/>
      <c r="CO545" s="20"/>
      <c r="CP545" s="20"/>
      <c r="CQ545" s="20"/>
    </row>
    <row r="546" spans="1:95" ht="15.75" hidden="1" customHeight="1">
      <c r="A546" s="227"/>
      <c r="B546" s="227"/>
      <c r="C546" s="70"/>
      <c r="D546" s="227"/>
      <c r="E546" s="227"/>
      <c r="F546" s="227"/>
      <c r="G546" s="227"/>
      <c r="H546" s="227"/>
      <c r="I546" s="227"/>
      <c r="J546" s="227"/>
      <c r="K546" s="227"/>
      <c r="L546" s="227"/>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BK546" s="20"/>
      <c r="BL546" s="228"/>
      <c r="BM546" s="228"/>
      <c r="BN546" s="228"/>
      <c r="BO546" s="229"/>
      <c r="BP546" s="229"/>
      <c r="BQ546" s="229"/>
      <c r="BR546" s="229"/>
      <c r="BS546" s="229"/>
      <c r="BT546" s="229"/>
      <c r="BU546" s="229"/>
      <c r="BV546" s="229"/>
      <c r="BW546" s="229"/>
      <c r="BX546" s="229"/>
      <c r="BY546" s="229"/>
      <c r="BZ546" s="229"/>
      <c r="CA546" s="20"/>
      <c r="CB546" s="20"/>
      <c r="CC546" s="20"/>
      <c r="CD546" s="20"/>
      <c r="CE546" s="20"/>
      <c r="CF546" s="20" t="s">
        <v>2946</v>
      </c>
      <c r="CG546" s="20" t="s">
        <v>2948</v>
      </c>
      <c r="CH546" s="20"/>
      <c r="CI546" s="20"/>
      <c r="CJ546" s="20"/>
      <c r="CK546" s="20"/>
      <c r="CL546" s="20"/>
      <c r="CM546" s="20"/>
      <c r="CN546" s="20"/>
      <c r="CO546" s="20"/>
      <c r="CP546" s="20"/>
      <c r="CQ546" s="20"/>
    </row>
    <row r="547" spans="1:95" ht="15.75" hidden="1" customHeight="1">
      <c r="A547" s="227"/>
      <c r="B547" s="227"/>
      <c r="C547" s="70"/>
      <c r="D547" s="227"/>
      <c r="E547" s="227"/>
      <c r="F547" s="227"/>
      <c r="G547" s="227"/>
      <c r="H547" s="227"/>
      <c r="I547" s="227"/>
      <c r="J547" s="227"/>
      <c r="K547" s="227"/>
      <c r="L547" s="227"/>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BK547" s="20"/>
      <c r="BL547" s="228"/>
      <c r="BM547" s="228"/>
      <c r="BN547" s="228"/>
      <c r="BO547" s="229"/>
      <c r="BP547" s="229"/>
      <c r="BQ547" s="229"/>
      <c r="BR547" s="229"/>
      <c r="BS547" s="229"/>
      <c r="BT547" s="229"/>
      <c r="BU547" s="229"/>
      <c r="BV547" s="229"/>
      <c r="BW547" s="229"/>
      <c r="BX547" s="229"/>
      <c r="BY547" s="229"/>
      <c r="BZ547" s="229"/>
      <c r="CA547" s="20"/>
      <c r="CB547" s="20"/>
      <c r="CC547" s="20"/>
      <c r="CD547" s="20"/>
      <c r="CE547" s="20"/>
      <c r="CF547" s="20" t="s">
        <v>2947</v>
      </c>
      <c r="CG547" s="20" t="s">
        <v>2949</v>
      </c>
      <c r="CH547" s="20"/>
      <c r="CI547" s="20"/>
      <c r="CJ547" s="20"/>
      <c r="CK547" s="20"/>
      <c r="CL547" s="20"/>
      <c r="CM547" s="20"/>
      <c r="CN547" s="20"/>
      <c r="CO547" s="20"/>
      <c r="CP547" s="20"/>
      <c r="CQ547" s="20"/>
    </row>
    <row r="548" spans="1:95" ht="15.75" hidden="1" customHeight="1">
      <c r="A548" s="227"/>
      <c r="B548" s="227"/>
      <c r="C548" s="70"/>
      <c r="D548" s="227"/>
      <c r="E548" s="227"/>
      <c r="F548" s="227"/>
      <c r="G548" s="227"/>
      <c r="H548" s="227"/>
      <c r="I548" s="227"/>
      <c r="J548" s="227"/>
      <c r="K548" s="227"/>
      <c r="L548" s="227"/>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BK548" s="20"/>
      <c r="BL548" s="228"/>
      <c r="BM548" s="228"/>
      <c r="BN548" s="228"/>
      <c r="BO548" s="229"/>
      <c r="BP548" s="229"/>
      <c r="BQ548" s="229"/>
      <c r="BR548" s="229"/>
      <c r="BS548" s="229"/>
      <c r="BT548" s="229"/>
      <c r="BU548" s="229"/>
      <c r="BV548" s="229"/>
      <c r="BW548" s="229"/>
      <c r="BX548" s="229"/>
      <c r="BY548" s="229"/>
      <c r="BZ548" s="229"/>
      <c r="CA548" s="20"/>
      <c r="CB548" s="20"/>
      <c r="CC548" s="20"/>
      <c r="CD548" s="20"/>
      <c r="CE548" s="20"/>
      <c r="CF548" s="20" t="s">
        <v>2948</v>
      </c>
      <c r="CG548" s="20" t="s">
        <v>2950</v>
      </c>
      <c r="CH548" s="20"/>
      <c r="CI548" s="20"/>
      <c r="CJ548" s="20"/>
      <c r="CK548" s="20"/>
      <c r="CL548" s="20"/>
      <c r="CM548" s="20"/>
      <c r="CN548" s="20"/>
      <c r="CO548" s="20"/>
      <c r="CP548" s="20"/>
      <c r="CQ548" s="20"/>
    </row>
    <row r="549" spans="1:95" ht="15.75" hidden="1" customHeight="1">
      <c r="A549" s="227"/>
      <c r="B549" s="227"/>
      <c r="C549" s="70"/>
      <c r="D549" s="227"/>
      <c r="E549" s="227"/>
      <c r="F549" s="227"/>
      <c r="G549" s="227"/>
      <c r="H549" s="227"/>
      <c r="I549" s="227"/>
      <c r="J549" s="227"/>
      <c r="K549" s="227"/>
      <c r="L549" s="227"/>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BK549" s="20"/>
      <c r="BL549" s="228"/>
      <c r="BM549" s="228"/>
      <c r="BN549" s="228"/>
      <c r="BO549" s="229"/>
      <c r="BP549" s="229"/>
      <c r="BQ549" s="229"/>
      <c r="BR549" s="229"/>
      <c r="BS549" s="229"/>
      <c r="BT549" s="229"/>
      <c r="BU549" s="229"/>
      <c r="BV549" s="229"/>
      <c r="BW549" s="229"/>
      <c r="BX549" s="229"/>
      <c r="BY549" s="229"/>
      <c r="BZ549" s="229"/>
      <c r="CA549" s="20"/>
      <c r="CB549" s="20"/>
      <c r="CC549" s="20"/>
      <c r="CD549" s="20"/>
      <c r="CE549" s="20"/>
      <c r="CF549" s="20" t="s">
        <v>2949</v>
      </c>
      <c r="CG549" s="20" t="s">
        <v>2951</v>
      </c>
      <c r="CH549" s="20"/>
      <c r="CI549" s="20"/>
      <c r="CJ549" s="20"/>
      <c r="CK549" s="20"/>
      <c r="CL549" s="20"/>
      <c r="CM549" s="20"/>
      <c r="CN549" s="20"/>
      <c r="CO549" s="20"/>
      <c r="CP549" s="20"/>
      <c r="CQ549" s="20"/>
    </row>
    <row r="550" spans="1:95" ht="15.75" hidden="1" customHeight="1">
      <c r="A550" s="227"/>
      <c r="B550" s="227"/>
      <c r="C550" s="70"/>
      <c r="D550" s="227"/>
      <c r="E550" s="227"/>
      <c r="F550" s="227"/>
      <c r="G550" s="227"/>
      <c r="H550" s="227"/>
      <c r="I550" s="227"/>
      <c r="J550" s="227"/>
      <c r="K550" s="227"/>
      <c r="L550" s="227"/>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BK550" s="20"/>
      <c r="BL550" s="228"/>
      <c r="BM550" s="228"/>
      <c r="BN550" s="228"/>
      <c r="BO550" s="229"/>
      <c r="BP550" s="229"/>
      <c r="BQ550" s="229"/>
      <c r="BR550" s="229"/>
      <c r="BS550" s="229"/>
      <c r="BT550" s="229"/>
      <c r="BU550" s="229"/>
      <c r="BV550" s="229"/>
      <c r="BW550" s="229"/>
      <c r="BX550" s="229"/>
      <c r="BY550" s="229"/>
      <c r="BZ550" s="229"/>
      <c r="CA550" s="20"/>
      <c r="CB550" s="20"/>
      <c r="CC550" s="20"/>
      <c r="CD550" s="20"/>
      <c r="CE550" s="20"/>
      <c r="CF550" s="20" t="s">
        <v>2950</v>
      </c>
      <c r="CG550" s="20" t="s">
        <v>2952</v>
      </c>
      <c r="CH550" s="20"/>
      <c r="CI550" s="20"/>
      <c r="CJ550" s="20"/>
      <c r="CK550" s="20"/>
      <c r="CL550" s="20"/>
      <c r="CM550" s="20"/>
      <c r="CN550" s="20"/>
      <c r="CO550" s="20"/>
      <c r="CP550" s="20"/>
      <c r="CQ550" s="20"/>
    </row>
    <row r="551" spans="1:95" ht="15.75" hidden="1" customHeight="1">
      <c r="A551" s="227"/>
      <c r="B551" s="227"/>
      <c r="C551" s="70"/>
      <c r="D551" s="227"/>
      <c r="E551" s="227"/>
      <c r="F551" s="227"/>
      <c r="G551" s="227"/>
      <c r="H551" s="227"/>
      <c r="I551" s="227"/>
      <c r="J551" s="227"/>
      <c r="K551" s="227"/>
      <c r="L551" s="227"/>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BK551" s="20"/>
      <c r="BL551" s="228"/>
      <c r="BM551" s="228"/>
      <c r="BN551" s="228"/>
      <c r="BO551" s="229"/>
      <c r="BP551" s="229"/>
      <c r="BQ551" s="229"/>
      <c r="BR551" s="229"/>
      <c r="BS551" s="229"/>
      <c r="BT551" s="229"/>
      <c r="BU551" s="229"/>
      <c r="BV551" s="229"/>
      <c r="BW551" s="229"/>
      <c r="BX551" s="229"/>
      <c r="BY551" s="229"/>
      <c r="BZ551" s="229"/>
      <c r="CA551" s="20"/>
      <c r="CB551" s="20"/>
      <c r="CC551" s="20"/>
      <c r="CD551" s="20"/>
      <c r="CE551" s="20"/>
      <c r="CF551" s="20" t="s">
        <v>2951</v>
      </c>
      <c r="CG551" s="20" t="s">
        <v>2953</v>
      </c>
      <c r="CH551" s="20"/>
      <c r="CI551" s="20"/>
      <c r="CJ551" s="20"/>
      <c r="CK551" s="20"/>
      <c r="CL551" s="20"/>
      <c r="CM551" s="20"/>
      <c r="CN551" s="20"/>
      <c r="CO551" s="20"/>
      <c r="CP551" s="20"/>
      <c r="CQ551" s="20"/>
    </row>
    <row r="552" spans="1:95" ht="15.75" hidden="1" customHeight="1">
      <c r="A552" s="227"/>
      <c r="B552" s="227"/>
      <c r="C552" s="70"/>
      <c r="D552" s="227"/>
      <c r="E552" s="227"/>
      <c r="F552" s="227"/>
      <c r="G552" s="227"/>
      <c r="H552" s="227"/>
      <c r="I552" s="227"/>
      <c r="J552" s="227"/>
      <c r="K552" s="227"/>
      <c r="L552" s="227"/>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BK552" s="20"/>
      <c r="BL552" s="228"/>
      <c r="BM552" s="228"/>
      <c r="BN552" s="228"/>
      <c r="BO552" s="229"/>
      <c r="BP552" s="229"/>
      <c r="BQ552" s="229"/>
      <c r="BR552" s="229"/>
      <c r="BS552" s="229"/>
      <c r="BT552" s="229"/>
      <c r="BU552" s="229"/>
      <c r="BV552" s="229"/>
      <c r="BW552" s="229"/>
      <c r="BX552" s="229"/>
      <c r="BY552" s="229"/>
      <c r="BZ552" s="229"/>
      <c r="CA552" s="20"/>
      <c r="CB552" s="20"/>
      <c r="CC552" s="20"/>
      <c r="CD552" s="20"/>
      <c r="CE552" s="20"/>
      <c r="CF552" s="20" t="s">
        <v>2952</v>
      </c>
      <c r="CG552" s="20" t="s">
        <v>2954</v>
      </c>
      <c r="CH552" s="20"/>
      <c r="CI552" s="20"/>
      <c r="CJ552" s="20"/>
      <c r="CK552" s="20"/>
      <c r="CL552" s="20"/>
      <c r="CM552" s="20"/>
      <c r="CN552" s="20"/>
      <c r="CO552" s="20"/>
      <c r="CP552" s="20"/>
      <c r="CQ552" s="20"/>
    </row>
    <row r="553" spans="1:95" ht="15.75" hidden="1" customHeight="1">
      <c r="A553" s="227"/>
      <c r="B553" s="227"/>
      <c r="C553" s="70"/>
      <c r="D553" s="227"/>
      <c r="E553" s="227"/>
      <c r="F553" s="227"/>
      <c r="G553" s="227"/>
      <c r="H553" s="227"/>
      <c r="I553" s="227"/>
      <c r="J553" s="227"/>
      <c r="K553" s="227"/>
      <c r="L553" s="227"/>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BK553" s="20"/>
      <c r="BL553" s="228"/>
      <c r="BM553" s="228"/>
      <c r="BN553" s="228"/>
      <c r="BO553" s="229"/>
      <c r="BP553" s="229"/>
      <c r="BQ553" s="229"/>
      <c r="BR553" s="229"/>
      <c r="BS553" s="229"/>
      <c r="BT553" s="229"/>
      <c r="BU553" s="229"/>
      <c r="BV553" s="229"/>
      <c r="BW553" s="229"/>
      <c r="BX553" s="229"/>
      <c r="BY553" s="229"/>
      <c r="BZ553" s="229"/>
      <c r="CA553" s="20"/>
      <c r="CB553" s="20"/>
      <c r="CC553" s="20"/>
      <c r="CD553" s="20"/>
      <c r="CE553" s="20"/>
      <c r="CF553" s="20" t="s">
        <v>2953</v>
      </c>
      <c r="CG553" s="20" t="s">
        <v>2955</v>
      </c>
      <c r="CH553" s="20"/>
      <c r="CI553" s="20"/>
      <c r="CJ553" s="20"/>
      <c r="CK553" s="20"/>
      <c r="CL553" s="20"/>
      <c r="CM553" s="20"/>
      <c r="CN553" s="20"/>
      <c r="CO553" s="20"/>
      <c r="CP553" s="20"/>
      <c r="CQ553" s="20"/>
    </row>
    <row r="554" spans="1:95" ht="15.75" hidden="1" customHeight="1">
      <c r="A554" s="227"/>
      <c r="B554" s="227"/>
      <c r="C554" s="70"/>
      <c r="D554" s="227"/>
      <c r="E554" s="227"/>
      <c r="F554" s="227"/>
      <c r="G554" s="227"/>
      <c r="H554" s="227"/>
      <c r="I554" s="227"/>
      <c r="J554" s="227"/>
      <c r="K554" s="227"/>
      <c r="L554" s="227"/>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BK554" s="20"/>
      <c r="BL554" s="228"/>
      <c r="BM554" s="228"/>
      <c r="BN554" s="228"/>
      <c r="BO554" s="229"/>
      <c r="BP554" s="229"/>
      <c r="BQ554" s="229"/>
      <c r="BR554" s="229"/>
      <c r="BS554" s="229"/>
      <c r="BT554" s="229"/>
      <c r="BU554" s="229"/>
      <c r="BV554" s="229"/>
      <c r="BW554" s="229"/>
      <c r="BX554" s="229"/>
      <c r="BY554" s="229"/>
      <c r="BZ554" s="229"/>
      <c r="CA554" s="20"/>
      <c r="CB554" s="20"/>
      <c r="CC554" s="20"/>
      <c r="CD554" s="20"/>
      <c r="CE554" s="20"/>
      <c r="CF554" s="20" t="s">
        <v>2954</v>
      </c>
      <c r="CG554" s="20" t="s">
        <v>602</v>
      </c>
      <c r="CH554" s="20"/>
      <c r="CI554" s="20"/>
      <c r="CJ554" s="20"/>
      <c r="CK554" s="20"/>
      <c r="CL554" s="20"/>
      <c r="CM554" s="20"/>
      <c r="CN554" s="20"/>
      <c r="CO554" s="20"/>
      <c r="CP554" s="20"/>
      <c r="CQ554" s="20"/>
    </row>
    <row r="555" spans="1:95" ht="15.75" hidden="1" customHeight="1">
      <c r="A555" s="227"/>
      <c r="B555" s="227"/>
      <c r="C555" s="70"/>
      <c r="D555" s="227"/>
      <c r="E555" s="227"/>
      <c r="F555" s="227"/>
      <c r="G555" s="227"/>
      <c r="H555" s="227"/>
      <c r="I555" s="227"/>
      <c r="J555" s="227"/>
      <c r="K555" s="227"/>
      <c r="L555" s="227"/>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BK555" s="20"/>
      <c r="BL555" s="228"/>
      <c r="BM555" s="228"/>
      <c r="BN555" s="228"/>
      <c r="BO555" s="229"/>
      <c r="BP555" s="229"/>
      <c r="BQ555" s="229"/>
      <c r="BR555" s="229"/>
      <c r="BS555" s="229"/>
      <c r="BT555" s="229"/>
      <c r="BU555" s="229"/>
      <c r="BV555" s="229"/>
      <c r="BW555" s="229"/>
      <c r="BX555" s="229"/>
      <c r="BY555" s="229"/>
      <c r="BZ555" s="229"/>
      <c r="CA555" s="20"/>
      <c r="CB555" s="20"/>
      <c r="CC555" s="20"/>
      <c r="CD555" s="20"/>
      <c r="CE555" s="20"/>
      <c r="CF555" s="20" t="s">
        <v>2955</v>
      </c>
      <c r="CG555" s="20" t="s">
        <v>654</v>
      </c>
      <c r="CH555" s="20"/>
      <c r="CI555" s="20"/>
      <c r="CJ555" s="20"/>
      <c r="CK555" s="20"/>
      <c r="CL555" s="20"/>
      <c r="CM555" s="20"/>
      <c r="CN555" s="20"/>
      <c r="CO555" s="20"/>
      <c r="CP555" s="20"/>
      <c r="CQ555" s="20"/>
    </row>
    <row r="556" spans="1:95" ht="15.75" hidden="1" customHeight="1">
      <c r="A556" s="227"/>
      <c r="B556" s="227"/>
      <c r="C556" s="70"/>
      <c r="D556" s="227"/>
      <c r="E556" s="227"/>
      <c r="F556" s="227"/>
      <c r="G556" s="227"/>
      <c r="H556" s="227"/>
      <c r="I556" s="227"/>
      <c r="J556" s="227"/>
      <c r="K556" s="227"/>
      <c r="L556" s="227"/>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BK556" s="20"/>
      <c r="BL556" s="228"/>
      <c r="BM556" s="228"/>
      <c r="BN556" s="228"/>
      <c r="BO556" s="229"/>
      <c r="BP556" s="229"/>
      <c r="BQ556" s="229"/>
      <c r="BR556" s="229"/>
      <c r="BS556" s="229"/>
      <c r="BT556" s="229"/>
      <c r="BU556" s="229"/>
      <c r="BV556" s="229"/>
      <c r="BW556" s="229"/>
      <c r="BX556" s="229"/>
      <c r="BY556" s="229"/>
      <c r="BZ556" s="229"/>
      <c r="CA556" s="20"/>
      <c r="CB556" s="20"/>
      <c r="CC556" s="20"/>
      <c r="CD556" s="20"/>
      <c r="CE556" s="20"/>
      <c r="CF556" s="20" t="s">
        <v>602</v>
      </c>
      <c r="CG556" s="20" t="s">
        <v>2956</v>
      </c>
      <c r="CH556" s="20"/>
      <c r="CI556" s="20"/>
      <c r="CJ556" s="20"/>
      <c r="CK556" s="20"/>
      <c r="CL556" s="20"/>
      <c r="CM556" s="20"/>
      <c r="CN556" s="20"/>
      <c r="CO556" s="20"/>
      <c r="CP556" s="20"/>
      <c r="CQ556" s="20"/>
    </row>
    <row r="557" spans="1:95" ht="15.75" hidden="1" customHeight="1">
      <c r="A557" s="227"/>
      <c r="B557" s="227"/>
      <c r="C557" s="70"/>
      <c r="D557" s="227"/>
      <c r="E557" s="227"/>
      <c r="F557" s="227"/>
      <c r="G557" s="227"/>
      <c r="H557" s="227"/>
      <c r="I557" s="227"/>
      <c r="J557" s="227"/>
      <c r="K557" s="227"/>
      <c r="L557" s="227"/>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BK557" s="20"/>
      <c r="BL557" s="228"/>
      <c r="BM557" s="228"/>
      <c r="BN557" s="228"/>
      <c r="BO557" s="229"/>
      <c r="BP557" s="229"/>
      <c r="BQ557" s="229"/>
      <c r="BR557" s="229"/>
      <c r="BS557" s="229"/>
      <c r="BT557" s="229"/>
      <c r="BU557" s="229"/>
      <c r="BV557" s="229"/>
      <c r="BW557" s="229"/>
      <c r="BX557" s="229"/>
      <c r="BY557" s="229"/>
      <c r="BZ557" s="229"/>
      <c r="CA557" s="20"/>
      <c r="CB557" s="20"/>
      <c r="CC557" s="20"/>
      <c r="CD557" s="20"/>
      <c r="CE557" s="20"/>
      <c r="CF557" s="20" t="s">
        <v>654</v>
      </c>
      <c r="CG557" s="20" t="s">
        <v>2957</v>
      </c>
      <c r="CH557" s="20"/>
      <c r="CI557" s="20"/>
      <c r="CJ557" s="20"/>
      <c r="CK557" s="20"/>
      <c r="CL557" s="20"/>
      <c r="CM557" s="20"/>
      <c r="CN557" s="20"/>
      <c r="CO557" s="20"/>
      <c r="CP557" s="20"/>
      <c r="CQ557" s="20"/>
    </row>
    <row r="558" spans="1:95" ht="15.75" hidden="1" customHeight="1">
      <c r="A558" s="227"/>
      <c r="B558" s="227"/>
      <c r="C558" s="70"/>
      <c r="D558" s="227"/>
      <c r="E558" s="227"/>
      <c r="F558" s="227"/>
      <c r="G558" s="227"/>
      <c r="H558" s="227"/>
      <c r="I558" s="227"/>
      <c r="J558" s="227"/>
      <c r="K558" s="227"/>
      <c r="L558" s="227"/>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BK558" s="20"/>
      <c r="BL558" s="228"/>
      <c r="BM558" s="228"/>
      <c r="BN558" s="228"/>
      <c r="BO558" s="229"/>
      <c r="BP558" s="229"/>
      <c r="BQ558" s="229"/>
      <c r="BR558" s="229"/>
      <c r="BS558" s="229"/>
      <c r="BT558" s="229"/>
      <c r="BU558" s="229"/>
      <c r="BV558" s="229"/>
      <c r="BW558" s="229"/>
      <c r="BX558" s="229"/>
      <c r="BY558" s="229"/>
      <c r="BZ558" s="229"/>
      <c r="CA558" s="20"/>
      <c r="CB558" s="20"/>
      <c r="CC558" s="20"/>
      <c r="CD558" s="20"/>
      <c r="CE558" s="20"/>
      <c r="CF558" s="20" t="s">
        <v>2956</v>
      </c>
      <c r="CG558" s="20" t="s">
        <v>2958</v>
      </c>
      <c r="CH558" s="20"/>
      <c r="CI558" s="20"/>
      <c r="CJ558" s="20"/>
      <c r="CK558" s="20"/>
      <c r="CL558" s="20"/>
      <c r="CM558" s="20"/>
      <c r="CN558" s="20"/>
      <c r="CO558" s="20"/>
      <c r="CP558" s="20"/>
      <c r="CQ558" s="20"/>
    </row>
    <row r="559" spans="1:95" ht="15.75" hidden="1" customHeight="1">
      <c r="A559" s="227"/>
      <c r="B559" s="227"/>
      <c r="C559" s="70"/>
      <c r="D559" s="227"/>
      <c r="E559" s="227"/>
      <c r="F559" s="227"/>
      <c r="G559" s="227"/>
      <c r="H559" s="227"/>
      <c r="I559" s="227"/>
      <c r="J559" s="227"/>
      <c r="K559" s="227"/>
      <c r="L559" s="227"/>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BK559" s="20"/>
      <c r="BL559" s="228"/>
      <c r="BM559" s="228"/>
      <c r="BN559" s="228"/>
      <c r="BO559" s="229"/>
      <c r="BP559" s="229"/>
      <c r="BQ559" s="229"/>
      <c r="BR559" s="229"/>
      <c r="BS559" s="229"/>
      <c r="BT559" s="229"/>
      <c r="BU559" s="229"/>
      <c r="BV559" s="229"/>
      <c r="BW559" s="229"/>
      <c r="BX559" s="229"/>
      <c r="BY559" s="229"/>
      <c r="BZ559" s="229"/>
      <c r="CA559" s="20"/>
      <c r="CB559" s="20"/>
      <c r="CC559" s="20"/>
      <c r="CD559" s="20"/>
      <c r="CE559" s="20"/>
      <c r="CF559" s="20" t="s">
        <v>2957</v>
      </c>
      <c r="CG559" s="20" t="s">
        <v>2959</v>
      </c>
      <c r="CH559" s="20"/>
      <c r="CI559" s="20"/>
      <c r="CJ559" s="20"/>
      <c r="CK559" s="20"/>
      <c r="CL559" s="20"/>
      <c r="CM559" s="20"/>
      <c r="CN559" s="20"/>
      <c r="CO559" s="20"/>
      <c r="CP559" s="20"/>
      <c r="CQ559" s="20"/>
    </row>
    <row r="560" spans="1:95" ht="15.75" hidden="1" customHeight="1">
      <c r="A560" s="227"/>
      <c r="B560" s="227"/>
      <c r="C560" s="70"/>
      <c r="D560" s="227"/>
      <c r="E560" s="227"/>
      <c r="F560" s="227"/>
      <c r="G560" s="227"/>
      <c r="H560" s="227"/>
      <c r="I560" s="227"/>
      <c r="J560" s="227"/>
      <c r="K560" s="227"/>
      <c r="L560" s="227"/>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BK560" s="20"/>
      <c r="BL560" s="228"/>
      <c r="BM560" s="228"/>
      <c r="BN560" s="228"/>
      <c r="BO560" s="229"/>
      <c r="BP560" s="229"/>
      <c r="BQ560" s="229"/>
      <c r="BR560" s="229"/>
      <c r="BS560" s="229"/>
      <c r="BT560" s="229"/>
      <c r="BU560" s="229"/>
      <c r="BV560" s="229"/>
      <c r="BW560" s="229"/>
      <c r="BX560" s="229"/>
      <c r="BY560" s="229"/>
      <c r="BZ560" s="229"/>
      <c r="CA560" s="20"/>
      <c r="CB560" s="20"/>
      <c r="CC560" s="20"/>
      <c r="CD560" s="20"/>
      <c r="CE560" s="20"/>
      <c r="CF560" s="20" t="s">
        <v>2958</v>
      </c>
      <c r="CG560" s="20" t="s">
        <v>2960</v>
      </c>
      <c r="CH560" s="20"/>
      <c r="CI560" s="20"/>
      <c r="CJ560" s="20"/>
      <c r="CK560" s="20"/>
      <c r="CL560" s="20"/>
      <c r="CM560" s="20"/>
      <c r="CN560" s="20"/>
      <c r="CO560" s="20"/>
      <c r="CP560" s="20"/>
      <c r="CQ560" s="20"/>
    </row>
    <row r="561" spans="1:95" ht="15.75" hidden="1" customHeight="1">
      <c r="A561" s="227"/>
      <c r="B561" s="227"/>
      <c r="C561" s="70"/>
      <c r="D561" s="227"/>
      <c r="E561" s="227"/>
      <c r="F561" s="227"/>
      <c r="G561" s="227"/>
      <c r="H561" s="227"/>
      <c r="I561" s="227"/>
      <c r="J561" s="227"/>
      <c r="K561" s="227"/>
      <c r="L561" s="227"/>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BK561" s="20"/>
      <c r="BL561" s="228"/>
      <c r="BM561" s="228"/>
      <c r="BN561" s="228"/>
      <c r="BO561" s="229"/>
      <c r="BP561" s="229"/>
      <c r="BQ561" s="229"/>
      <c r="BR561" s="229"/>
      <c r="BS561" s="229"/>
      <c r="BT561" s="229"/>
      <c r="BU561" s="229"/>
      <c r="BV561" s="229"/>
      <c r="BW561" s="229"/>
      <c r="BX561" s="229"/>
      <c r="BY561" s="229"/>
      <c r="BZ561" s="229"/>
      <c r="CA561" s="20"/>
      <c r="CB561" s="20"/>
      <c r="CC561" s="20"/>
      <c r="CD561" s="20"/>
      <c r="CE561" s="20"/>
      <c r="CF561" s="20" t="s">
        <v>2959</v>
      </c>
      <c r="CG561" s="20" t="s">
        <v>2961</v>
      </c>
      <c r="CH561" s="20"/>
      <c r="CI561" s="20"/>
      <c r="CJ561" s="20"/>
      <c r="CK561" s="20"/>
      <c r="CL561" s="20"/>
      <c r="CM561" s="20"/>
      <c r="CN561" s="20"/>
      <c r="CO561" s="20"/>
      <c r="CP561" s="20"/>
      <c r="CQ561" s="20"/>
    </row>
    <row r="562" spans="1:95" ht="15.75" hidden="1" customHeight="1">
      <c r="A562" s="227"/>
      <c r="B562" s="227"/>
      <c r="C562" s="70"/>
      <c r="D562" s="227"/>
      <c r="E562" s="227"/>
      <c r="F562" s="227"/>
      <c r="G562" s="227"/>
      <c r="H562" s="227"/>
      <c r="I562" s="227"/>
      <c r="J562" s="227"/>
      <c r="K562" s="227"/>
      <c r="L562" s="227"/>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BK562" s="20"/>
      <c r="BL562" s="228"/>
      <c r="BM562" s="228"/>
      <c r="BN562" s="228"/>
      <c r="BO562" s="229"/>
      <c r="BP562" s="229"/>
      <c r="BQ562" s="229"/>
      <c r="BR562" s="229"/>
      <c r="BS562" s="229"/>
      <c r="BT562" s="229"/>
      <c r="BU562" s="229"/>
      <c r="BV562" s="229"/>
      <c r="BW562" s="229"/>
      <c r="BX562" s="229"/>
      <c r="BY562" s="229"/>
      <c r="BZ562" s="229"/>
      <c r="CA562" s="20"/>
      <c r="CB562" s="20"/>
      <c r="CC562" s="20"/>
      <c r="CD562" s="20"/>
      <c r="CE562" s="20"/>
      <c r="CF562" s="20" t="s">
        <v>2960</v>
      </c>
      <c r="CG562" s="20" t="s">
        <v>2962</v>
      </c>
      <c r="CH562" s="20"/>
      <c r="CI562" s="20"/>
      <c r="CJ562" s="20"/>
      <c r="CK562" s="20"/>
      <c r="CL562" s="20"/>
      <c r="CM562" s="20"/>
      <c r="CN562" s="20"/>
      <c r="CO562" s="20"/>
      <c r="CP562" s="20"/>
      <c r="CQ562" s="20"/>
    </row>
    <row r="563" spans="1:95" ht="15.75" hidden="1" customHeight="1">
      <c r="A563" s="227"/>
      <c r="B563" s="227"/>
      <c r="C563" s="70"/>
      <c r="D563" s="227"/>
      <c r="E563" s="227"/>
      <c r="F563" s="227"/>
      <c r="G563" s="227"/>
      <c r="H563" s="227"/>
      <c r="I563" s="227"/>
      <c r="J563" s="227"/>
      <c r="K563" s="227"/>
      <c r="L563" s="227"/>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BK563" s="20"/>
      <c r="BL563" s="228"/>
      <c r="BM563" s="228"/>
      <c r="BN563" s="228"/>
      <c r="BO563" s="229"/>
      <c r="BP563" s="229"/>
      <c r="BQ563" s="229"/>
      <c r="BR563" s="229"/>
      <c r="BS563" s="229"/>
      <c r="BT563" s="229"/>
      <c r="BU563" s="229"/>
      <c r="BV563" s="229"/>
      <c r="BW563" s="229"/>
      <c r="BX563" s="229"/>
      <c r="BY563" s="229"/>
      <c r="BZ563" s="229"/>
      <c r="CA563" s="20"/>
      <c r="CB563" s="20"/>
      <c r="CC563" s="20"/>
      <c r="CD563" s="20"/>
      <c r="CE563" s="20"/>
      <c r="CF563" s="20" t="s">
        <v>2961</v>
      </c>
      <c r="CG563" s="20" t="s">
        <v>2963</v>
      </c>
      <c r="CH563" s="20"/>
      <c r="CI563" s="20"/>
      <c r="CJ563" s="20"/>
      <c r="CK563" s="20"/>
      <c r="CL563" s="20"/>
      <c r="CM563" s="20"/>
      <c r="CN563" s="20"/>
      <c r="CO563" s="20"/>
      <c r="CP563" s="20"/>
      <c r="CQ563" s="20"/>
    </row>
    <row r="564" spans="1:95" ht="15.75" hidden="1" customHeight="1">
      <c r="A564" s="227"/>
      <c r="B564" s="227"/>
      <c r="C564" s="70"/>
      <c r="D564" s="227"/>
      <c r="E564" s="227"/>
      <c r="F564" s="227"/>
      <c r="G564" s="227"/>
      <c r="H564" s="227"/>
      <c r="I564" s="227"/>
      <c r="J564" s="227"/>
      <c r="K564" s="227"/>
      <c r="L564" s="227"/>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BK564" s="20"/>
      <c r="BL564" s="228"/>
      <c r="BM564" s="228"/>
      <c r="BN564" s="228"/>
      <c r="BO564" s="229"/>
      <c r="BP564" s="229"/>
      <c r="BQ564" s="229"/>
      <c r="BR564" s="229"/>
      <c r="BS564" s="229"/>
      <c r="BT564" s="229"/>
      <c r="BU564" s="229"/>
      <c r="BV564" s="229"/>
      <c r="BW564" s="229"/>
      <c r="BX564" s="229"/>
      <c r="BY564" s="229"/>
      <c r="BZ564" s="229"/>
      <c r="CA564" s="20"/>
      <c r="CB564" s="20"/>
      <c r="CC564" s="20"/>
      <c r="CD564" s="20"/>
      <c r="CE564" s="20"/>
      <c r="CF564" s="20" t="s">
        <v>2962</v>
      </c>
      <c r="CG564" s="20" t="s">
        <v>2964</v>
      </c>
      <c r="CH564" s="20"/>
      <c r="CI564" s="20"/>
      <c r="CJ564" s="20"/>
      <c r="CK564" s="20"/>
      <c r="CL564" s="20"/>
      <c r="CM564" s="20"/>
      <c r="CN564" s="20"/>
      <c r="CO564" s="20"/>
      <c r="CP564" s="20"/>
      <c r="CQ564" s="20"/>
    </row>
    <row r="565" spans="1:95" ht="15.75" hidden="1" customHeight="1">
      <c r="A565" s="227"/>
      <c r="B565" s="227"/>
      <c r="C565" s="70"/>
      <c r="D565" s="227"/>
      <c r="E565" s="227"/>
      <c r="F565" s="227"/>
      <c r="G565" s="227"/>
      <c r="H565" s="227"/>
      <c r="I565" s="227"/>
      <c r="J565" s="227"/>
      <c r="K565" s="227"/>
      <c r="L565" s="227"/>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BK565" s="20"/>
      <c r="BL565" s="228"/>
      <c r="BM565" s="228"/>
      <c r="BN565" s="228"/>
      <c r="BO565" s="229"/>
      <c r="BP565" s="229"/>
      <c r="BQ565" s="229"/>
      <c r="BR565" s="229"/>
      <c r="BS565" s="229"/>
      <c r="BT565" s="229"/>
      <c r="BU565" s="229"/>
      <c r="BV565" s="229"/>
      <c r="BW565" s="229"/>
      <c r="BX565" s="229"/>
      <c r="BY565" s="229"/>
      <c r="BZ565" s="229"/>
      <c r="CA565" s="20"/>
      <c r="CC565" s="20"/>
      <c r="CD565" s="20"/>
      <c r="CE565" s="20"/>
      <c r="CF565" s="20" t="s">
        <v>2963</v>
      </c>
      <c r="CG565" s="20" t="s">
        <v>2965</v>
      </c>
      <c r="CH565" s="20"/>
      <c r="CI565" s="20"/>
      <c r="CJ565" s="20"/>
      <c r="CK565" s="20"/>
      <c r="CL565" s="20"/>
      <c r="CM565" s="20"/>
      <c r="CN565" s="20"/>
      <c r="CO565" s="20"/>
      <c r="CP565" s="20"/>
      <c r="CQ565" s="20"/>
    </row>
    <row r="566" spans="1:95" ht="15.75" hidden="1" customHeight="1">
      <c r="A566" s="227"/>
      <c r="B566" s="227"/>
      <c r="C566" s="70"/>
      <c r="D566" s="227"/>
      <c r="E566" s="227"/>
      <c r="F566" s="227"/>
      <c r="G566" s="227"/>
      <c r="H566" s="227"/>
      <c r="I566" s="227"/>
      <c r="J566" s="227"/>
      <c r="K566" s="227"/>
      <c r="L566" s="227"/>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BK566" s="20"/>
      <c r="BL566" s="228"/>
      <c r="BM566" s="228"/>
      <c r="BN566" s="228"/>
      <c r="BO566" s="229"/>
      <c r="BP566" s="229"/>
      <c r="BQ566" s="229"/>
      <c r="BR566" s="229"/>
      <c r="BS566" s="229"/>
      <c r="BT566" s="229"/>
      <c r="BU566" s="229"/>
      <c r="BV566" s="229"/>
      <c r="BW566" s="229"/>
      <c r="BX566" s="229"/>
      <c r="BY566" s="229"/>
      <c r="BZ566" s="229"/>
      <c r="CA566" s="20"/>
      <c r="CC566" s="20"/>
      <c r="CD566" s="20"/>
      <c r="CE566" s="20"/>
      <c r="CF566" s="20" t="s">
        <v>2964</v>
      </c>
      <c r="CG566" s="20" t="s">
        <v>2966</v>
      </c>
      <c r="CH566" s="20"/>
      <c r="CI566" s="20"/>
      <c r="CJ566" s="20"/>
      <c r="CK566" s="20"/>
      <c r="CL566" s="20"/>
      <c r="CM566" s="20"/>
      <c r="CN566" s="20"/>
      <c r="CO566" s="20"/>
      <c r="CP566" s="20"/>
      <c r="CQ566" s="20"/>
    </row>
    <row r="567" spans="1:95" ht="15.75" hidden="1" customHeight="1">
      <c r="A567" s="227"/>
      <c r="B567" s="227"/>
      <c r="C567" s="70"/>
      <c r="D567" s="227"/>
      <c r="E567" s="227"/>
      <c r="F567" s="227"/>
      <c r="G567" s="227"/>
      <c r="H567" s="227"/>
      <c r="I567" s="227"/>
      <c r="J567" s="227"/>
      <c r="K567" s="227"/>
      <c r="L567" s="227"/>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BK567" s="20"/>
      <c r="BL567" s="228"/>
      <c r="BM567" s="228"/>
      <c r="BN567" s="228"/>
      <c r="BO567" s="229"/>
      <c r="BP567" s="229"/>
      <c r="BQ567" s="229"/>
      <c r="BR567" s="229"/>
      <c r="BS567" s="229"/>
      <c r="BT567" s="229"/>
      <c r="BU567" s="229"/>
      <c r="BV567" s="229"/>
      <c r="BW567" s="229"/>
      <c r="BX567" s="229"/>
      <c r="BY567" s="229"/>
      <c r="CF567" s="20" t="s">
        <v>2965</v>
      </c>
      <c r="CG567" s="20" t="s">
        <v>2967</v>
      </c>
    </row>
    <row r="568" spans="1:95" ht="15.75" hidden="1" customHeight="1">
      <c r="A568" s="227"/>
      <c r="B568" s="227"/>
      <c r="C568" s="70"/>
      <c r="D568" s="227"/>
      <c r="E568" s="227"/>
      <c r="F568" s="227"/>
      <c r="G568" s="227"/>
      <c r="H568" s="227"/>
      <c r="I568" s="227"/>
      <c r="J568" s="227"/>
      <c r="K568" s="227"/>
      <c r="L568" s="227"/>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BK568" s="20"/>
      <c r="BL568" s="228"/>
      <c r="BM568" s="228"/>
      <c r="BN568" s="228"/>
      <c r="BO568" s="229"/>
      <c r="BP568" s="229"/>
      <c r="BQ568" s="229"/>
      <c r="BR568" s="229"/>
      <c r="BS568" s="229"/>
      <c r="BT568" s="229"/>
      <c r="BU568" s="229"/>
      <c r="BV568" s="229"/>
      <c r="BW568" s="229"/>
      <c r="BX568" s="229"/>
      <c r="BY568" s="229"/>
      <c r="CF568" s="20" t="s">
        <v>2966</v>
      </c>
      <c r="CG568" s="20" t="s">
        <v>2968</v>
      </c>
    </row>
    <row r="569" spans="1:95" ht="15.75" hidden="1" customHeight="1">
      <c r="A569" s="227"/>
      <c r="B569" s="227"/>
      <c r="C569" s="70"/>
      <c r="D569" s="227"/>
      <c r="E569" s="227"/>
      <c r="F569" s="227"/>
      <c r="G569" s="227"/>
      <c r="H569" s="227"/>
      <c r="I569" s="227"/>
      <c r="J569" s="227"/>
      <c r="K569" s="227"/>
      <c r="L569" s="227"/>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BK569" s="20"/>
      <c r="BL569" s="228"/>
      <c r="BM569" s="228"/>
      <c r="BN569" s="228"/>
      <c r="BO569" s="229"/>
      <c r="BP569" s="229"/>
      <c r="BQ569" s="229"/>
      <c r="BR569" s="229"/>
      <c r="BS569" s="229"/>
      <c r="BT569" s="229"/>
      <c r="BU569" s="229"/>
      <c r="BV569" s="229"/>
      <c r="BW569" s="229"/>
      <c r="BX569" s="229"/>
      <c r="BY569" s="229"/>
      <c r="CF569" s="20" t="s">
        <v>2967</v>
      </c>
      <c r="CG569" s="20" t="s">
        <v>2969</v>
      </c>
    </row>
    <row r="570" spans="1:95" ht="15.75" hidden="1" customHeight="1">
      <c r="A570" s="227"/>
      <c r="B570" s="227"/>
      <c r="C570" s="70"/>
      <c r="D570" s="227"/>
      <c r="E570" s="227"/>
      <c r="F570" s="227"/>
      <c r="G570" s="227"/>
      <c r="H570" s="227"/>
      <c r="I570" s="227"/>
      <c r="J570" s="227"/>
      <c r="K570" s="227"/>
      <c r="L570" s="227"/>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BK570" s="20"/>
      <c r="BL570" s="228"/>
      <c r="BM570" s="228"/>
      <c r="BN570" s="228"/>
      <c r="BO570" s="229"/>
      <c r="BP570" s="229"/>
      <c r="BQ570" s="229"/>
      <c r="BR570" s="229"/>
      <c r="BS570" s="229"/>
      <c r="BT570" s="229"/>
      <c r="BU570" s="229"/>
      <c r="BV570" s="229"/>
      <c r="BW570" s="229"/>
      <c r="BX570" s="229"/>
      <c r="BY570" s="229"/>
      <c r="CF570" s="20" t="s">
        <v>2968</v>
      </c>
      <c r="CG570" s="20" t="s">
        <v>2970</v>
      </c>
    </row>
    <row r="571" spans="1:95" ht="15.75" hidden="1" customHeight="1">
      <c r="CF571" s="20" t="s">
        <v>2969</v>
      </c>
      <c r="CG571" s="20" t="s">
        <v>2971</v>
      </c>
    </row>
    <row r="572" spans="1:95" ht="15.75" hidden="1" customHeight="1">
      <c r="CF572" s="20" t="s">
        <v>2970</v>
      </c>
      <c r="CG572" s="20" t="s">
        <v>2972</v>
      </c>
    </row>
    <row r="573" spans="1:95" ht="15.75" hidden="1" customHeight="1">
      <c r="CF573" s="20" t="s">
        <v>2971</v>
      </c>
      <c r="CG573" s="20" t="s">
        <v>2973</v>
      </c>
    </row>
    <row r="574" spans="1:95" ht="15.75" hidden="1" customHeight="1">
      <c r="CF574" s="20" t="s">
        <v>2972</v>
      </c>
      <c r="CG574" s="20" t="s">
        <v>2974</v>
      </c>
    </row>
    <row r="575" spans="1:95" ht="15.75" hidden="1" customHeight="1">
      <c r="CF575" s="20" t="s">
        <v>2973</v>
      </c>
      <c r="CG575" s="20" t="s">
        <v>2975</v>
      </c>
    </row>
    <row r="576" spans="1:95" ht="15.75" hidden="1" customHeight="1">
      <c r="CF576" s="20" t="s">
        <v>2974</v>
      </c>
      <c r="CG576" s="20" t="s">
        <v>2976</v>
      </c>
    </row>
    <row r="577" spans="84:85" ht="15.75" hidden="1" customHeight="1">
      <c r="CF577" s="20" t="s">
        <v>2975</v>
      </c>
      <c r="CG577" s="20" t="s">
        <v>2977</v>
      </c>
    </row>
    <row r="578" spans="84:85" ht="15.75" hidden="1" customHeight="1">
      <c r="CF578" s="20" t="s">
        <v>2976</v>
      </c>
      <c r="CG578" s="20" t="s">
        <v>2978</v>
      </c>
    </row>
    <row r="579" spans="84:85" ht="15.75" hidden="1" customHeight="1">
      <c r="CF579" s="20" t="s">
        <v>2977</v>
      </c>
      <c r="CG579" s="20" t="s">
        <v>2979</v>
      </c>
    </row>
    <row r="580" spans="84:85" ht="15.75" hidden="1" customHeight="1">
      <c r="CF580" s="20" t="s">
        <v>2978</v>
      </c>
      <c r="CG580" s="20" t="s">
        <v>2980</v>
      </c>
    </row>
    <row r="581" spans="84:85" ht="15.75" hidden="1" customHeight="1">
      <c r="CF581" s="20" t="s">
        <v>2979</v>
      </c>
      <c r="CG581" s="20" t="s">
        <v>602</v>
      </c>
    </row>
    <row r="582" spans="84:85" ht="15.75" hidden="1" customHeight="1">
      <c r="CF582" s="20" t="s">
        <v>2980</v>
      </c>
      <c r="CG582" s="20" t="s">
        <v>655</v>
      </c>
    </row>
    <row r="583" spans="84:85" ht="15.75" hidden="1" customHeight="1">
      <c r="CF583" s="20" t="s">
        <v>602</v>
      </c>
      <c r="CG583" s="20" t="s">
        <v>2981</v>
      </c>
    </row>
    <row r="584" spans="84:85" ht="15.75" hidden="1" customHeight="1">
      <c r="CF584" s="20" t="s">
        <v>655</v>
      </c>
      <c r="CG584" s="20" t="s">
        <v>2982</v>
      </c>
    </row>
    <row r="585" spans="84:85" ht="15.75" hidden="1" customHeight="1">
      <c r="CF585" s="20" t="s">
        <v>2981</v>
      </c>
      <c r="CG585" s="20" t="s">
        <v>2983</v>
      </c>
    </row>
    <row r="586" spans="84:85" ht="15.75" hidden="1" customHeight="1">
      <c r="CF586" s="20" t="s">
        <v>2982</v>
      </c>
      <c r="CG586" s="20" t="s">
        <v>2984</v>
      </c>
    </row>
    <row r="587" spans="84:85" ht="15.75" hidden="1" customHeight="1">
      <c r="CF587" s="20" t="s">
        <v>2983</v>
      </c>
      <c r="CG587" s="20" t="s">
        <v>2985</v>
      </c>
    </row>
    <row r="588" spans="84:85" ht="15.75" hidden="1" customHeight="1">
      <c r="CF588" s="20" t="s">
        <v>2984</v>
      </c>
      <c r="CG588" s="20" t="s">
        <v>2986</v>
      </c>
    </row>
    <row r="589" spans="84:85" ht="15.75" hidden="1" customHeight="1">
      <c r="CF589" s="20" t="s">
        <v>2985</v>
      </c>
      <c r="CG589" s="20" t="s">
        <v>2987</v>
      </c>
    </row>
    <row r="590" spans="84:85" ht="15.75" hidden="1" customHeight="1">
      <c r="CF590" s="20" t="s">
        <v>2986</v>
      </c>
      <c r="CG590" s="20" t="s">
        <v>2988</v>
      </c>
    </row>
    <row r="591" spans="84:85" ht="15.75" hidden="1" customHeight="1">
      <c r="CF591" s="20" t="s">
        <v>2987</v>
      </c>
      <c r="CG591" s="1" t="s">
        <v>2989</v>
      </c>
    </row>
    <row r="592" spans="84:85" ht="15.75" hidden="1" customHeight="1">
      <c r="CF592" s="20" t="s">
        <v>2988</v>
      </c>
      <c r="CG592" s="1" t="s">
        <v>2990</v>
      </c>
    </row>
    <row r="593" spans="84:85" ht="15.75" hidden="1" customHeight="1">
      <c r="CF593" s="1" t="s">
        <v>2989</v>
      </c>
      <c r="CG593" s="1" t="s">
        <v>2991</v>
      </c>
    </row>
    <row r="594" spans="84:85" ht="15.75" hidden="1" customHeight="1">
      <c r="CF594" s="1" t="s">
        <v>2990</v>
      </c>
      <c r="CG594" s="1" t="s">
        <v>2992</v>
      </c>
    </row>
    <row r="595" spans="84:85" ht="15.75" hidden="1" customHeight="1">
      <c r="CF595" s="1" t="s">
        <v>2991</v>
      </c>
      <c r="CG595" s="1" t="s">
        <v>2993</v>
      </c>
    </row>
    <row r="596" spans="84:85" ht="15.75" hidden="1" customHeight="1">
      <c r="CF596" s="1" t="s">
        <v>2992</v>
      </c>
      <c r="CG596" s="1" t="s">
        <v>2994</v>
      </c>
    </row>
    <row r="597" spans="84:85" ht="15.75" hidden="1" customHeight="1">
      <c r="CF597" s="1" t="s">
        <v>2993</v>
      </c>
      <c r="CG597" s="1" t="s">
        <v>2995</v>
      </c>
    </row>
    <row r="598" spans="84:85" ht="15.75" hidden="1" customHeight="1">
      <c r="CF598" s="1" t="s">
        <v>2994</v>
      </c>
      <c r="CG598" s="1" t="s">
        <v>2996</v>
      </c>
    </row>
    <row r="599" spans="84:85" ht="15.75" hidden="1" customHeight="1">
      <c r="CF599" s="1" t="s">
        <v>2995</v>
      </c>
      <c r="CG599" s="1" t="s">
        <v>2997</v>
      </c>
    </row>
    <row r="600" spans="84:85" ht="15.75" hidden="1" customHeight="1">
      <c r="CF600" s="1" t="s">
        <v>2996</v>
      </c>
      <c r="CG600" s="1" t="s">
        <v>2998</v>
      </c>
    </row>
    <row r="601" spans="84:85" ht="15.75" hidden="1" customHeight="1">
      <c r="CF601" s="1" t="s">
        <v>2997</v>
      </c>
      <c r="CG601" s="1" t="s">
        <v>2999</v>
      </c>
    </row>
    <row r="602" spans="84:85" ht="15.75" hidden="1" customHeight="1">
      <c r="CF602" s="1" t="s">
        <v>2998</v>
      </c>
      <c r="CG602" s="1" t="s">
        <v>3000</v>
      </c>
    </row>
    <row r="603" spans="84:85" ht="15.75" hidden="1" customHeight="1">
      <c r="CF603" s="1" t="s">
        <v>2999</v>
      </c>
      <c r="CG603" s="1" t="s">
        <v>3001</v>
      </c>
    </row>
    <row r="604" spans="84:85" ht="15.75" hidden="1" customHeight="1">
      <c r="CF604" s="1" t="s">
        <v>3000</v>
      </c>
      <c r="CG604" s="1" t="s">
        <v>3002</v>
      </c>
    </row>
    <row r="605" spans="84:85" ht="15.75" hidden="1" customHeight="1">
      <c r="CF605" s="1" t="s">
        <v>3001</v>
      </c>
      <c r="CG605" s="1" t="s">
        <v>3003</v>
      </c>
    </row>
    <row r="606" spans="84:85" ht="15.75" hidden="1" customHeight="1">
      <c r="CF606" s="1" t="s">
        <v>3002</v>
      </c>
      <c r="CG606" s="1" t="s">
        <v>3004</v>
      </c>
    </row>
    <row r="607" spans="84:85" ht="15.75" hidden="1" customHeight="1">
      <c r="CF607" s="1" t="s">
        <v>3003</v>
      </c>
      <c r="CG607" s="1" t="s">
        <v>3005</v>
      </c>
    </row>
    <row r="608" spans="84:85" ht="15.75" hidden="1" customHeight="1">
      <c r="CF608" s="1" t="s">
        <v>3004</v>
      </c>
      <c r="CG608" s="1" t="s">
        <v>3006</v>
      </c>
    </row>
    <row r="609" spans="84:85" ht="15.75" hidden="1" customHeight="1">
      <c r="CF609" s="1" t="s">
        <v>3005</v>
      </c>
      <c r="CG609" s="1" t="s">
        <v>3007</v>
      </c>
    </row>
    <row r="610" spans="84:85" ht="15.75" hidden="1" customHeight="1">
      <c r="CF610" s="1" t="s">
        <v>3006</v>
      </c>
      <c r="CG610" s="1" t="s">
        <v>3008</v>
      </c>
    </row>
    <row r="611" spans="84:85" ht="15.75" hidden="1" customHeight="1">
      <c r="CF611" s="1" t="s">
        <v>3007</v>
      </c>
      <c r="CG611" s="1" t="s">
        <v>3009</v>
      </c>
    </row>
    <row r="612" spans="84:85" ht="15.75" hidden="1" customHeight="1">
      <c r="CF612" s="1" t="s">
        <v>3008</v>
      </c>
      <c r="CG612" s="1" t="s">
        <v>3010</v>
      </c>
    </row>
    <row r="613" spans="84:85" ht="15.75" hidden="1" customHeight="1">
      <c r="CF613" s="1" t="s">
        <v>3009</v>
      </c>
      <c r="CG613" s="1" t="s">
        <v>3011</v>
      </c>
    </row>
    <row r="614" spans="84:85" ht="15.75" hidden="1" customHeight="1">
      <c r="CF614" s="1" t="s">
        <v>3010</v>
      </c>
      <c r="CG614" s="1" t="s">
        <v>3012</v>
      </c>
    </row>
    <row r="615" spans="84:85" ht="15.75" hidden="1" customHeight="1">
      <c r="CF615" s="1" t="s">
        <v>3011</v>
      </c>
      <c r="CG615" s="1" t="s">
        <v>3013</v>
      </c>
    </row>
    <row r="616" spans="84:85" ht="15.75" hidden="1" customHeight="1">
      <c r="CF616" s="1" t="s">
        <v>3012</v>
      </c>
      <c r="CG616" s="1" t="s">
        <v>3014</v>
      </c>
    </row>
    <row r="617" spans="84:85" ht="15.75" hidden="1" customHeight="1">
      <c r="CF617" s="1" t="s">
        <v>3013</v>
      </c>
      <c r="CG617" s="1" t="s">
        <v>3015</v>
      </c>
    </row>
    <row r="618" spans="84:85" ht="15.75" hidden="1" customHeight="1">
      <c r="CF618" s="1" t="s">
        <v>3014</v>
      </c>
      <c r="CG618" s="1" t="s">
        <v>602</v>
      </c>
    </row>
    <row r="619" spans="84:85" ht="15.75" hidden="1" customHeight="1">
      <c r="CF619" s="1" t="s">
        <v>3015</v>
      </c>
      <c r="CG619" s="1" t="s">
        <v>656</v>
      </c>
    </row>
    <row r="620" spans="84:85" ht="15.75" hidden="1" customHeight="1">
      <c r="CF620" s="1" t="s">
        <v>602</v>
      </c>
      <c r="CG620" s="1" t="s">
        <v>3016</v>
      </c>
    </row>
    <row r="621" spans="84:85" ht="15.75" hidden="1" customHeight="1">
      <c r="CF621" s="1" t="s">
        <v>656</v>
      </c>
      <c r="CG621" s="1" t="s">
        <v>3017</v>
      </c>
    </row>
    <row r="622" spans="84:85" ht="15.75" hidden="1" customHeight="1">
      <c r="CF622" s="1" t="s">
        <v>3016</v>
      </c>
      <c r="CG622" s="1" t="s">
        <v>3018</v>
      </c>
    </row>
    <row r="623" spans="84:85" ht="15.75" hidden="1" customHeight="1">
      <c r="CF623" s="1" t="s">
        <v>3017</v>
      </c>
      <c r="CG623" s="1" t="s">
        <v>3019</v>
      </c>
    </row>
    <row r="624" spans="84:85" ht="15.75" hidden="1" customHeight="1">
      <c r="CF624" s="1" t="s">
        <v>3018</v>
      </c>
      <c r="CG624" s="1" t="s">
        <v>3020</v>
      </c>
    </row>
    <row r="625" spans="84:85" ht="15.75" hidden="1" customHeight="1">
      <c r="CF625" s="1" t="s">
        <v>3019</v>
      </c>
      <c r="CG625" s="1" t="s">
        <v>3021</v>
      </c>
    </row>
    <row r="626" spans="84:85" ht="15.75" hidden="1" customHeight="1">
      <c r="CF626" s="1" t="s">
        <v>3020</v>
      </c>
      <c r="CG626" s="1" t="s">
        <v>3022</v>
      </c>
    </row>
    <row r="627" spans="84:85" ht="15.75" hidden="1" customHeight="1">
      <c r="CF627" s="1" t="s">
        <v>3021</v>
      </c>
      <c r="CG627" s="1" t="s">
        <v>3023</v>
      </c>
    </row>
    <row r="628" spans="84:85" ht="15.75" hidden="1" customHeight="1">
      <c r="CF628" s="1" t="s">
        <v>3022</v>
      </c>
      <c r="CG628" s="1" t="s">
        <v>3024</v>
      </c>
    </row>
    <row r="629" spans="84:85" ht="15.75" hidden="1" customHeight="1">
      <c r="CF629" s="1" t="s">
        <v>3023</v>
      </c>
      <c r="CG629" s="1" t="s">
        <v>3025</v>
      </c>
    </row>
    <row r="630" spans="84:85" ht="15.75" hidden="1" customHeight="1">
      <c r="CF630" s="1" t="s">
        <v>3024</v>
      </c>
      <c r="CG630" s="1" t="s">
        <v>3026</v>
      </c>
    </row>
    <row r="631" spans="84:85" ht="15.75" hidden="1" customHeight="1">
      <c r="CF631" s="1" t="s">
        <v>3025</v>
      </c>
      <c r="CG631" s="1" t="s">
        <v>3027</v>
      </c>
    </row>
    <row r="632" spans="84:85" ht="15.75" hidden="1" customHeight="1">
      <c r="CF632" s="1" t="s">
        <v>3026</v>
      </c>
      <c r="CG632" s="1" t="s">
        <v>3028</v>
      </c>
    </row>
    <row r="633" spans="84:85" ht="15.75" hidden="1" customHeight="1">
      <c r="CF633" s="1" t="s">
        <v>3027</v>
      </c>
      <c r="CG633" s="1" t="s">
        <v>3029</v>
      </c>
    </row>
    <row r="634" spans="84:85" ht="15.75" hidden="1" customHeight="1">
      <c r="CF634" s="1" t="s">
        <v>3028</v>
      </c>
      <c r="CG634" s="1" t="s">
        <v>3030</v>
      </c>
    </row>
    <row r="635" spans="84:85" ht="15.75" hidden="1" customHeight="1">
      <c r="CF635" s="1" t="s">
        <v>3029</v>
      </c>
      <c r="CG635" s="1" t="s">
        <v>3031</v>
      </c>
    </row>
    <row r="636" spans="84:85" ht="15.75" hidden="1" customHeight="1">
      <c r="CF636" s="1" t="s">
        <v>3030</v>
      </c>
      <c r="CG636" s="1" t="s">
        <v>3032</v>
      </c>
    </row>
    <row r="637" spans="84:85" ht="15.75" hidden="1" customHeight="1">
      <c r="CF637" s="1" t="s">
        <v>3031</v>
      </c>
      <c r="CG637" s="1" t="s">
        <v>3033</v>
      </c>
    </row>
    <row r="638" spans="84:85" ht="15.75" hidden="1" customHeight="1">
      <c r="CF638" s="1" t="s">
        <v>3032</v>
      </c>
      <c r="CG638" s="1" t="s">
        <v>3034</v>
      </c>
    </row>
    <row r="639" spans="84:85" ht="15.75" hidden="1" customHeight="1">
      <c r="CF639" s="1" t="s">
        <v>3033</v>
      </c>
      <c r="CG639" s="1" t="s">
        <v>3035</v>
      </c>
    </row>
    <row r="640" spans="84:85" ht="15.75" hidden="1" customHeight="1">
      <c r="CF640" s="1" t="s">
        <v>3034</v>
      </c>
      <c r="CG640" s="1" t="s">
        <v>3036</v>
      </c>
    </row>
    <row r="641" spans="84:85" ht="15.75" hidden="1" customHeight="1">
      <c r="CF641" s="1" t="s">
        <v>3035</v>
      </c>
      <c r="CG641" s="1" t="s">
        <v>3037</v>
      </c>
    </row>
    <row r="642" spans="84:85" ht="15.75" hidden="1" customHeight="1">
      <c r="CF642" s="1" t="s">
        <v>3036</v>
      </c>
      <c r="CG642" s="1" t="s">
        <v>3038</v>
      </c>
    </row>
    <row r="643" spans="84:85" ht="15.75" hidden="1" customHeight="1">
      <c r="CF643" s="1" t="s">
        <v>3037</v>
      </c>
      <c r="CG643" s="1" t="s">
        <v>3039</v>
      </c>
    </row>
    <row r="644" spans="84:85" ht="15.75" hidden="1" customHeight="1">
      <c r="CF644" s="1" t="s">
        <v>3038</v>
      </c>
      <c r="CG644" s="1" t="s">
        <v>3040</v>
      </c>
    </row>
    <row r="645" spans="84:85" ht="15.75" hidden="1" customHeight="1">
      <c r="CF645" s="1" t="s">
        <v>3039</v>
      </c>
      <c r="CG645" s="1" t="s">
        <v>3041</v>
      </c>
    </row>
    <row r="646" spans="84:85" ht="15.75" hidden="1" customHeight="1">
      <c r="CF646" s="1" t="s">
        <v>3040</v>
      </c>
      <c r="CG646" s="1" t="s">
        <v>3042</v>
      </c>
    </row>
    <row r="647" spans="84:85" ht="15.75" hidden="1" customHeight="1">
      <c r="CF647" s="1" t="s">
        <v>3041</v>
      </c>
      <c r="CG647" s="1" t="s">
        <v>3043</v>
      </c>
    </row>
    <row r="648" spans="84:85" ht="15.75" hidden="1" customHeight="1">
      <c r="CF648" s="1" t="s">
        <v>3042</v>
      </c>
      <c r="CG648" s="1" t="s">
        <v>3044</v>
      </c>
    </row>
    <row r="649" spans="84:85" ht="15.75" hidden="1" customHeight="1">
      <c r="CF649" s="1" t="s">
        <v>3043</v>
      </c>
      <c r="CG649" s="1" t="s">
        <v>3045</v>
      </c>
    </row>
    <row r="650" spans="84:85" ht="15.75" hidden="1" customHeight="1">
      <c r="CF650" s="1" t="s">
        <v>3044</v>
      </c>
      <c r="CG650" s="1" t="s">
        <v>3046</v>
      </c>
    </row>
    <row r="651" spans="84:85" ht="15.75" hidden="1" customHeight="1">
      <c r="CF651" s="1" t="s">
        <v>3045</v>
      </c>
      <c r="CG651" s="1" t="s">
        <v>3047</v>
      </c>
    </row>
    <row r="652" spans="84:85" ht="15.75" hidden="1" customHeight="1">
      <c r="CF652" s="1" t="s">
        <v>3046</v>
      </c>
      <c r="CG652" s="1" t="s">
        <v>3048</v>
      </c>
    </row>
    <row r="653" spans="84:85" ht="15.75" hidden="1" customHeight="1">
      <c r="CF653" s="1" t="s">
        <v>3047</v>
      </c>
      <c r="CG653" s="1" t="s">
        <v>3049</v>
      </c>
    </row>
    <row r="654" spans="84:85" ht="15.75" hidden="1" customHeight="1">
      <c r="CF654" s="1" t="s">
        <v>3048</v>
      </c>
      <c r="CG654" s="1" t="s">
        <v>3050</v>
      </c>
    </row>
    <row r="655" spans="84:85" ht="15.75" hidden="1" customHeight="1">
      <c r="CF655" s="1" t="s">
        <v>3049</v>
      </c>
      <c r="CG655" s="1" t="s">
        <v>3051</v>
      </c>
    </row>
    <row r="656" spans="84:85" ht="15.75" hidden="1" customHeight="1">
      <c r="CF656" s="1" t="s">
        <v>3050</v>
      </c>
      <c r="CG656" s="1" t="s">
        <v>3052</v>
      </c>
    </row>
    <row r="657" spans="84:85" ht="15.75" hidden="1" customHeight="1">
      <c r="CF657" s="1" t="s">
        <v>3051</v>
      </c>
      <c r="CG657" s="1" t="s">
        <v>3053</v>
      </c>
    </row>
    <row r="658" spans="84:85" ht="15.75" hidden="1" customHeight="1">
      <c r="CF658" s="1" t="s">
        <v>3052</v>
      </c>
      <c r="CG658" s="1" t="s">
        <v>3054</v>
      </c>
    </row>
    <row r="659" spans="84:85" ht="15.75" hidden="1" customHeight="1">
      <c r="CF659" s="1" t="s">
        <v>3053</v>
      </c>
      <c r="CG659" s="1" t="s">
        <v>3055</v>
      </c>
    </row>
    <row r="660" spans="84:85" ht="15.75" hidden="1" customHeight="1">
      <c r="CF660" s="1" t="s">
        <v>3054</v>
      </c>
      <c r="CG660" s="1" t="s">
        <v>3056</v>
      </c>
    </row>
    <row r="661" spans="84:85" ht="15.75" hidden="1" customHeight="1">
      <c r="CF661" s="1" t="s">
        <v>3055</v>
      </c>
      <c r="CG661" s="1" t="s">
        <v>3057</v>
      </c>
    </row>
    <row r="662" spans="84:85" ht="15.75" hidden="1" customHeight="1">
      <c r="CF662" s="1" t="s">
        <v>3056</v>
      </c>
      <c r="CG662" s="1" t="s">
        <v>3058</v>
      </c>
    </row>
    <row r="663" spans="84:85" ht="15.75" hidden="1" customHeight="1">
      <c r="CF663" s="1" t="s">
        <v>3057</v>
      </c>
      <c r="CG663" s="1" t="s">
        <v>3059</v>
      </c>
    </row>
    <row r="664" spans="84:85" ht="15.75" hidden="1" customHeight="1">
      <c r="CF664" s="1" t="s">
        <v>3058</v>
      </c>
      <c r="CG664" s="1" t="s">
        <v>3060</v>
      </c>
    </row>
    <row r="665" spans="84:85" ht="15.75" hidden="1" customHeight="1">
      <c r="CF665" s="1" t="s">
        <v>3059</v>
      </c>
      <c r="CG665" s="1" t="s">
        <v>3061</v>
      </c>
    </row>
    <row r="666" spans="84:85" ht="15.75" hidden="1" customHeight="1">
      <c r="CF666" s="1" t="s">
        <v>3060</v>
      </c>
      <c r="CG666" s="1" t="s">
        <v>3062</v>
      </c>
    </row>
    <row r="667" spans="84:85" ht="15.75" hidden="1" customHeight="1">
      <c r="CF667" s="1" t="s">
        <v>3061</v>
      </c>
      <c r="CG667" s="1" t="s">
        <v>3063</v>
      </c>
    </row>
    <row r="668" spans="84:85" ht="15.75" hidden="1" customHeight="1">
      <c r="CF668" s="1" t="s">
        <v>3062</v>
      </c>
      <c r="CG668" s="1" t="s">
        <v>3064</v>
      </c>
    </row>
    <row r="669" spans="84:85" ht="15.75" hidden="1" customHeight="1">
      <c r="CF669" s="1" t="s">
        <v>3063</v>
      </c>
      <c r="CG669" s="1" t="s">
        <v>3065</v>
      </c>
    </row>
    <row r="670" spans="84:85" ht="15.75" hidden="1" customHeight="1">
      <c r="CF670" s="1" t="s">
        <v>3064</v>
      </c>
      <c r="CG670" s="1" t="s">
        <v>3066</v>
      </c>
    </row>
    <row r="671" spans="84:85" ht="15.75" hidden="1" customHeight="1">
      <c r="CF671" s="1" t="s">
        <v>3065</v>
      </c>
      <c r="CG671" s="1" t="s">
        <v>3067</v>
      </c>
    </row>
    <row r="672" spans="84:85" ht="15.75" hidden="1" customHeight="1">
      <c r="CF672" s="1" t="s">
        <v>3066</v>
      </c>
      <c r="CG672" s="1" t="s">
        <v>3068</v>
      </c>
    </row>
    <row r="673" spans="84:85" ht="15.75" hidden="1" customHeight="1">
      <c r="CF673" s="1" t="s">
        <v>3067</v>
      </c>
      <c r="CG673" s="1" t="s">
        <v>3069</v>
      </c>
    </row>
    <row r="674" spans="84:85" ht="15.75" hidden="1" customHeight="1">
      <c r="CF674" s="1" t="s">
        <v>3068</v>
      </c>
      <c r="CG674" s="1" t="s">
        <v>3070</v>
      </c>
    </row>
    <row r="675" spans="84:85" ht="15.75" hidden="1" customHeight="1">
      <c r="CF675" s="1" t="s">
        <v>3069</v>
      </c>
      <c r="CG675" s="1" t="s">
        <v>3071</v>
      </c>
    </row>
    <row r="676" spans="84:85" ht="15.75" hidden="1" customHeight="1">
      <c r="CF676" s="1" t="s">
        <v>3070</v>
      </c>
      <c r="CG676" s="1" t="s">
        <v>3072</v>
      </c>
    </row>
    <row r="677" spans="84:85" ht="15.75" hidden="1" customHeight="1">
      <c r="CF677" s="1" t="s">
        <v>3071</v>
      </c>
      <c r="CG677" s="1" t="s">
        <v>3073</v>
      </c>
    </row>
    <row r="678" spans="84:85" ht="15.75" hidden="1" customHeight="1">
      <c r="CF678" s="1" t="s">
        <v>3072</v>
      </c>
      <c r="CG678" s="1" t="s">
        <v>3074</v>
      </c>
    </row>
    <row r="679" spans="84:85" ht="15.75" hidden="1" customHeight="1">
      <c r="CF679" s="1" t="s">
        <v>3073</v>
      </c>
      <c r="CG679" s="1" t="s">
        <v>3075</v>
      </c>
    </row>
    <row r="680" spans="84:85" ht="15.75" hidden="1" customHeight="1">
      <c r="CF680" s="1" t="s">
        <v>3074</v>
      </c>
      <c r="CG680" s="1" t="s">
        <v>3076</v>
      </c>
    </row>
    <row r="681" spans="84:85" ht="15.75" hidden="1" customHeight="1">
      <c r="CF681" s="1" t="s">
        <v>3075</v>
      </c>
      <c r="CG681" s="1" t="s">
        <v>3077</v>
      </c>
    </row>
    <row r="682" spans="84:85" ht="15.75" hidden="1" customHeight="1">
      <c r="CF682" s="1" t="s">
        <v>3076</v>
      </c>
      <c r="CG682" s="1" t="s">
        <v>3078</v>
      </c>
    </row>
    <row r="683" spans="84:85" ht="15.75" hidden="1" customHeight="1">
      <c r="CF683" s="1" t="s">
        <v>3077</v>
      </c>
      <c r="CG683" s="1" t="s">
        <v>3079</v>
      </c>
    </row>
    <row r="684" spans="84:85" ht="15.75" hidden="1" customHeight="1">
      <c r="CF684" s="1" t="s">
        <v>3078</v>
      </c>
      <c r="CG684" s="1" t="s">
        <v>3080</v>
      </c>
    </row>
    <row r="685" spans="84:85" ht="15.75" hidden="1" customHeight="1">
      <c r="CF685" s="1" t="s">
        <v>3079</v>
      </c>
      <c r="CG685" s="1" t="s">
        <v>3081</v>
      </c>
    </row>
    <row r="686" spans="84:85" ht="15.75" hidden="1" customHeight="1">
      <c r="CF686" s="1" t="s">
        <v>3080</v>
      </c>
      <c r="CG686" s="1" t="s">
        <v>3082</v>
      </c>
    </row>
    <row r="687" spans="84:85" ht="15.75" hidden="1" customHeight="1">
      <c r="CF687" s="1" t="s">
        <v>3081</v>
      </c>
      <c r="CG687" s="1" t="s">
        <v>3083</v>
      </c>
    </row>
    <row r="688" spans="84:85" ht="15.75" hidden="1" customHeight="1">
      <c r="CF688" s="1" t="s">
        <v>3082</v>
      </c>
      <c r="CG688" s="1" t="s">
        <v>3084</v>
      </c>
    </row>
    <row r="689" spans="84:85" ht="15.75" hidden="1" customHeight="1">
      <c r="CF689" s="1" t="s">
        <v>3083</v>
      </c>
      <c r="CG689" s="1" t="s">
        <v>3085</v>
      </c>
    </row>
    <row r="690" spans="84:85" ht="15.75" hidden="1" customHeight="1">
      <c r="CF690" s="1" t="s">
        <v>3084</v>
      </c>
      <c r="CG690" s="1" t="s">
        <v>3086</v>
      </c>
    </row>
    <row r="691" spans="84:85" ht="15.75" hidden="1" customHeight="1">
      <c r="CF691" s="1" t="s">
        <v>3085</v>
      </c>
      <c r="CG691" s="1" t="s">
        <v>3087</v>
      </c>
    </row>
    <row r="692" spans="84:85" ht="15.75" hidden="1" customHeight="1">
      <c r="CF692" s="1" t="s">
        <v>3086</v>
      </c>
      <c r="CG692" s="1" t="s">
        <v>3088</v>
      </c>
    </row>
    <row r="693" spans="84:85" ht="15.75" hidden="1" customHeight="1">
      <c r="CF693" s="1" t="s">
        <v>3087</v>
      </c>
      <c r="CG693" s="1" t="s">
        <v>602</v>
      </c>
    </row>
    <row r="694" spans="84:85" ht="15.75" hidden="1" customHeight="1">
      <c r="CF694" s="1" t="s">
        <v>3088</v>
      </c>
      <c r="CG694" s="1" t="s">
        <v>657</v>
      </c>
    </row>
    <row r="695" spans="84:85" ht="15.75" hidden="1" customHeight="1">
      <c r="CF695" s="1" t="s">
        <v>602</v>
      </c>
      <c r="CG695" s="1" t="s">
        <v>3089</v>
      </c>
    </row>
    <row r="696" spans="84:85" ht="15.75" hidden="1" customHeight="1">
      <c r="CF696" s="1" t="s">
        <v>657</v>
      </c>
      <c r="CG696" s="1" t="s">
        <v>3090</v>
      </c>
    </row>
    <row r="697" spans="84:85" ht="15.75" hidden="1" customHeight="1">
      <c r="CF697" s="1" t="s">
        <v>3089</v>
      </c>
      <c r="CG697" s="1" t="s">
        <v>3091</v>
      </c>
    </row>
    <row r="698" spans="84:85" ht="15.75" hidden="1" customHeight="1">
      <c r="CF698" s="1" t="s">
        <v>3090</v>
      </c>
      <c r="CG698" s="1" t="s">
        <v>3092</v>
      </c>
    </row>
    <row r="699" spans="84:85" ht="15.75" hidden="1" customHeight="1">
      <c r="CF699" s="1" t="s">
        <v>3091</v>
      </c>
      <c r="CG699" s="1" t="s">
        <v>3093</v>
      </c>
    </row>
    <row r="700" spans="84:85" ht="15.75" hidden="1" customHeight="1">
      <c r="CF700" s="1" t="s">
        <v>3092</v>
      </c>
      <c r="CG700" s="1" t="s">
        <v>3094</v>
      </c>
    </row>
    <row r="701" spans="84:85" ht="15.75" hidden="1" customHeight="1">
      <c r="CF701" s="1" t="s">
        <v>3093</v>
      </c>
      <c r="CG701" s="1" t="s">
        <v>3095</v>
      </c>
    </row>
    <row r="702" spans="84:85" ht="15.75" hidden="1" customHeight="1">
      <c r="CF702" s="1" t="s">
        <v>3094</v>
      </c>
      <c r="CG702" s="1" t="s">
        <v>3096</v>
      </c>
    </row>
    <row r="703" spans="84:85" ht="15.75" hidden="1" customHeight="1">
      <c r="CF703" s="1" t="s">
        <v>3095</v>
      </c>
      <c r="CG703" s="1" t="s">
        <v>3097</v>
      </c>
    </row>
    <row r="704" spans="84:85" ht="15.75" hidden="1" customHeight="1">
      <c r="CF704" s="1" t="s">
        <v>3096</v>
      </c>
      <c r="CG704" s="1" t="s">
        <v>3098</v>
      </c>
    </row>
    <row r="705" spans="84:85" ht="15.75" hidden="1" customHeight="1">
      <c r="CF705" s="1" t="s">
        <v>3097</v>
      </c>
      <c r="CG705" s="1" t="s">
        <v>3099</v>
      </c>
    </row>
    <row r="706" spans="84:85" ht="15.75" hidden="1" customHeight="1">
      <c r="CF706" s="1" t="s">
        <v>3098</v>
      </c>
      <c r="CG706" s="1" t="s">
        <v>3100</v>
      </c>
    </row>
    <row r="707" spans="84:85" ht="15.75" hidden="1" customHeight="1">
      <c r="CF707" s="1" t="s">
        <v>3099</v>
      </c>
      <c r="CG707" s="1" t="s">
        <v>3101</v>
      </c>
    </row>
    <row r="708" spans="84:85" ht="15.75" hidden="1" customHeight="1">
      <c r="CF708" s="1" t="s">
        <v>3100</v>
      </c>
      <c r="CG708" s="1" t="s">
        <v>3102</v>
      </c>
    </row>
    <row r="709" spans="84:85" ht="15.75" hidden="1" customHeight="1">
      <c r="CF709" s="1" t="s">
        <v>3101</v>
      </c>
      <c r="CG709" s="1" t="s">
        <v>3103</v>
      </c>
    </row>
    <row r="710" spans="84:85" ht="15.75" hidden="1" customHeight="1">
      <c r="CF710" s="1" t="s">
        <v>3102</v>
      </c>
      <c r="CG710" s="1" t="s">
        <v>3104</v>
      </c>
    </row>
    <row r="711" spans="84:85" ht="15.75" hidden="1" customHeight="1">
      <c r="CF711" s="1" t="s">
        <v>3103</v>
      </c>
      <c r="CG711" s="1" t="s">
        <v>3105</v>
      </c>
    </row>
    <row r="712" spans="84:85" ht="15.75" hidden="1" customHeight="1">
      <c r="CF712" s="1" t="s">
        <v>3104</v>
      </c>
      <c r="CG712" s="1" t="s">
        <v>3106</v>
      </c>
    </row>
    <row r="713" spans="84:85" ht="15.75" hidden="1" customHeight="1">
      <c r="CF713" s="1" t="s">
        <v>3105</v>
      </c>
      <c r="CG713" s="1" t="s">
        <v>3107</v>
      </c>
    </row>
    <row r="714" spans="84:85" ht="15.75" hidden="1" customHeight="1">
      <c r="CF714" s="1" t="s">
        <v>3106</v>
      </c>
      <c r="CG714" s="1" t="s">
        <v>3108</v>
      </c>
    </row>
    <row r="715" spans="84:85" ht="15.75" hidden="1" customHeight="1">
      <c r="CF715" s="1" t="s">
        <v>3107</v>
      </c>
      <c r="CG715" s="1" t="s">
        <v>3109</v>
      </c>
    </row>
    <row r="716" spans="84:85" ht="15.75" hidden="1" customHeight="1">
      <c r="CF716" s="1" t="s">
        <v>3108</v>
      </c>
      <c r="CG716" s="1" t="s">
        <v>3110</v>
      </c>
    </row>
    <row r="717" spans="84:85" ht="15.75" hidden="1" customHeight="1">
      <c r="CF717" s="1" t="s">
        <v>3109</v>
      </c>
      <c r="CG717" s="1" t="s">
        <v>3111</v>
      </c>
    </row>
    <row r="718" spans="84:85" ht="15.75" hidden="1" customHeight="1">
      <c r="CF718" s="1" t="s">
        <v>3110</v>
      </c>
      <c r="CG718" s="1" t="s">
        <v>3112</v>
      </c>
    </row>
    <row r="719" spans="84:85" ht="15.75" hidden="1" customHeight="1">
      <c r="CF719" s="1" t="s">
        <v>3111</v>
      </c>
      <c r="CG719" s="1" t="s">
        <v>3113</v>
      </c>
    </row>
    <row r="720" spans="84:85" ht="15.75" hidden="1" customHeight="1">
      <c r="CF720" s="1" t="s">
        <v>3112</v>
      </c>
      <c r="CG720" s="1" t="s">
        <v>3114</v>
      </c>
    </row>
    <row r="721" spans="84:85" ht="15.75" hidden="1" customHeight="1">
      <c r="CF721" s="1" t="s">
        <v>3113</v>
      </c>
      <c r="CG721" s="1" t="s">
        <v>3115</v>
      </c>
    </row>
    <row r="722" spans="84:85" ht="15.75" hidden="1" customHeight="1">
      <c r="CF722" s="1" t="s">
        <v>3114</v>
      </c>
      <c r="CG722" s="1" t="s">
        <v>3116</v>
      </c>
    </row>
    <row r="723" spans="84:85" ht="15.75" hidden="1" customHeight="1">
      <c r="CF723" s="1" t="s">
        <v>3115</v>
      </c>
      <c r="CG723" s="1" t="s">
        <v>3117</v>
      </c>
    </row>
    <row r="724" spans="84:85" ht="15.75" hidden="1" customHeight="1">
      <c r="CF724" s="1" t="s">
        <v>3116</v>
      </c>
      <c r="CG724" s="1" t="s">
        <v>3118</v>
      </c>
    </row>
    <row r="725" spans="84:85" ht="15.75" hidden="1" customHeight="1">
      <c r="CF725" s="1" t="s">
        <v>3117</v>
      </c>
      <c r="CG725" s="1" t="s">
        <v>3119</v>
      </c>
    </row>
    <row r="726" spans="84:85" ht="15.75" hidden="1" customHeight="1">
      <c r="CF726" s="1" t="s">
        <v>3118</v>
      </c>
      <c r="CG726" s="1" t="s">
        <v>3120</v>
      </c>
    </row>
    <row r="727" spans="84:85" ht="15.75" hidden="1" customHeight="1">
      <c r="CF727" s="1" t="s">
        <v>3119</v>
      </c>
      <c r="CG727" s="1" t="s">
        <v>3121</v>
      </c>
    </row>
    <row r="728" spans="84:85" ht="15.75" hidden="1" customHeight="1">
      <c r="CF728" s="1" t="s">
        <v>3120</v>
      </c>
      <c r="CG728" s="1" t="s">
        <v>3122</v>
      </c>
    </row>
    <row r="729" spans="84:85" ht="15.75" hidden="1" customHeight="1">
      <c r="CF729" s="1" t="s">
        <v>3121</v>
      </c>
      <c r="CG729" s="1" t="s">
        <v>3123</v>
      </c>
    </row>
    <row r="730" spans="84:85" ht="15.75" hidden="1" customHeight="1">
      <c r="CF730" s="1" t="s">
        <v>3122</v>
      </c>
      <c r="CG730" s="1" t="s">
        <v>3124</v>
      </c>
    </row>
    <row r="731" spans="84:85" ht="15.75" hidden="1" customHeight="1">
      <c r="CF731" s="1" t="s">
        <v>3123</v>
      </c>
      <c r="CG731" s="1" t="s">
        <v>3125</v>
      </c>
    </row>
    <row r="732" spans="84:85" ht="15.75" hidden="1" customHeight="1">
      <c r="CF732" s="1" t="s">
        <v>3124</v>
      </c>
      <c r="CG732" s="1" t="s">
        <v>3126</v>
      </c>
    </row>
    <row r="733" spans="84:85" ht="15.75" hidden="1" customHeight="1">
      <c r="CF733" s="1" t="s">
        <v>3125</v>
      </c>
      <c r="CG733" s="1" t="s">
        <v>3127</v>
      </c>
    </row>
    <row r="734" spans="84:85" ht="15.75" hidden="1" customHeight="1">
      <c r="CF734" s="1" t="s">
        <v>3126</v>
      </c>
      <c r="CG734" s="1" t="s">
        <v>3128</v>
      </c>
    </row>
    <row r="735" spans="84:85" ht="15.75" hidden="1" customHeight="1">
      <c r="CF735" s="1" t="s">
        <v>3127</v>
      </c>
      <c r="CG735" s="1" t="s">
        <v>3129</v>
      </c>
    </row>
    <row r="736" spans="84:85" ht="15.75" hidden="1" customHeight="1">
      <c r="CF736" s="1" t="s">
        <v>3128</v>
      </c>
      <c r="CG736" s="1" t="s">
        <v>3130</v>
      </c>
    </row>
    <row r="737" spans="84:85" ht="15.75" hidden="1" customHeight="1">
      <c r="CF737" s="1" t="s">
        <v>3129</v>
      </c>
      <c r="CG737" s="1" t="s">
        <v>3131</v>
      </c>
    </row>
    <row r="738" spans="84:85" ht="15.75" hidden="1" customHeight="1">
      <c r="CF738" s="1" t="s">
        <v>3130</v>
      </c>
      <c r="CG738" s="1" t="s">
        <v>3132</v>
      </c>
    </row>
    <row r="739" spans="84:85" ht="15.75" hidden="1" customHeight="1">
      <c r="CF739" s="1" t="s">
        <v>3131</v>
      </c>
      <c r="CG739" s="1" t="s">
        <v>3133</v>
      </c>
    </row>
    <row r="740" spans="84:85" ht="15.75" hidden="1" customHeight="1">
      <c r="CF740" s="1" t="s">
        <v>3132</v>
      </c>
      <c r="CG740" s="1" t="s">
        <v>3134</v>
      </c>
    </row>
    <row r="741" spans="84:85" ht="15.75" hidden="1" customHeight="1">
      <c r="CF741" s="1" t="s">
        <v>3133</v>
      </c>
      <c r="CG741" s="1" t="s">
        <v>3135</v>
      </c>
    </row>
    <row r="742" spans="84:85" ht="15.75" hidden="1" customHeight="1">
      <c r="CF742" s="1" t="s">
        <v>3134</v>
      </c>
      <c r="CG742" s="1" t="s">
        <v>3136</v>
      </c>
    </row>
    <row r="743" spans="84:85" ht="15.75" hidden="1" customHeight="1">
      <c r="CF743" s="1" t="s">
        <v>3135</v>
      </c>
      <c r="CG743" s="1" t="s">
        <v>3137</v>
      </c>
    </row>
    <row r="744" spans="84:85" ht="15.75" hidden="1" customHeight="1">
      <c r="CF744" s="1" t="s">
        <v>3136</v>
      </c>
      <c r="CG744" s="1" t="s">
        <v>3138</v>
      </c>
    </row>
    <row r="745" spans="84:85" ht="15.75" hidden="1" customHeight="1">
      <c r="CF745" s="1" t="s">
        <v>3137</v>
      </c>
      <c r="CG745" s="1" t="s">
        <v>3139</v>
      </c>
    </row>
    <row r="746" spans="84:85" ht="15.75" hidden="1" customHeight="1">
      <c r="CF746" s="1" t="s">
        <v>3138</v>
      </c>
      <c r="CG746" s="1" t="s">
        <v>3140</v>
      </c>
    </row>
    <row r="747" spans="84:85" ht="15.75" hidden="1" customHeight="1">
      <c r="CF747" s="1" t="s">
        <v>3139</v>
      </c>
      <c r="CG747" s="1" t="s">
        <v>3141</v>
      </c>
    </row>
    <row r="748" spans="84:85" ht="15.75" hidden="1" customHeight="1">
      <c r="CF748" s="1" t="s">
        <v>3140</v>
      </c>
      <c r="CG748" s="1" t="s">
        <v>3142</v>
      </c>
    </row>
    <row r="749" spans="84:85" ht="15.75" hidden="1" customHeight="1">
      <c r="CF749" s="1" t="s">
        <v>3141</v>
      </c>
      <c r="CG749" s="1" t="s">
        <v>3143</v>
      </c>
    </row>
    <row r="750" spans="84:85" ht="15.75" hidden="1" customHeight="1">
      <c r="CF750" s="1" t="s">
        <v>3142</v>
      </c>
      <c r="CG750" s="1" t="s">
        <v>3144</v>
      </c>
    </row>
    <row r="751" spans="84:85" ht="15.75" hidden="1" customHeight="1">
      <c r="CF751" s="1" t="s">
        <v>3143</v>
      </c>
      <c r="CG751" s="1" t="s">
        <v>3145</v>
      </c>
    </row>
    <row r="752" spans="84:85" ht="15.75" hidden="1" customHeight="1">
      <c r="CF752" s="1" t="s">
        <v>3144</v>
      </c>
      <c r="CG752" s="1" t="s">
        <v>3146</v>
      </c>
    </row>
    <row r="753" spans="84:85" ht="15.75" hidden="1" customHeight="1">
      <c r="CF753" s="1" t="s">
        <v>3145</v>
      </c>
      <c r="CG753" s="1" t="s">
        <v>3147</v>
      </c>
    </row>
    <row r="754" spans="84:85" ht="15.75" hidden="1" customHeight="1">
      <c r="CF754" s="1" t="s">
        <v>3146</v>
      </c>
      <c r="CG754" s="1" t="s">
        <v>3148</v>
      </c>
    </row>
    <row r="755" spans="84:85" ht="15.75" hidden="1" customHeight="1">
      <c r="CF755" s="1" t="s">
        <v>3147</v>
      </c>
      <c r="CG755" s="1" t="s">
        <v>602</v>
      </c>
    </row>
    <row r="756" spans="84:85" ht="15.75" hidden="1" customHeight="1">
      <c r="CF756" s="1" t="s">
        <v>3148</v>
      </c>
      <c r="CG756" s="1" t="s">
        <v>658</v>
      </c>
    </row>
    <row r="757" spans="84:85" ht="15.75" hidden="1" customHeight="1">
      <c r="CF757" s="1" t="s">
        <v>602</v>
      </c>
      <c r="CG757" s="1" t="s">
        <v>2422</v>
      </c>
    </row>
    <row r="758" spans="84:85" ht="15.75" hidden="1" customHeight="1">
      <c r="CF758" s="1" t="s">
        <v>658</v>
      </c>
      <c r="CG758" s="1" t="s">
        <v>2423</v>
      </c>
    </row>
    <row r="759" spans="84:85" ht="15.75" hidden="1" customHeight="1">
      <c r="CF759" s="1" t="s">
        <v>2422</v>
      </c>
      <c r="CG759" s="1" t="s">
        <v>2424</v>
      </c>
    </row>
    <row r="760" spans="84:85" ht="15.75" hidden="1" customHeight="1">
      <c r="CF760" s="1" t="s">
        <v>2423</v>
      </c>
      <c r="CG760" s="1" t="s">
        <v>2425</v>
      </c>
    </row>
    <row r="761" spans="84:85" ht="15.75" hidden="1" customHeight="1">
      <c r="CF761" s="1" t="s">
        <v>2424</v>
      </c>
      <c r="CG761" s="1" t="s">
        <v>2426</v>
      </c>
    </row>
    <row r="762" spans="84:85" ht="15.75" hidden="1" customHeight="1">
      <c r="CF762" s="1" t="s">
        <v>2425</v>
      </c>
      <c r="CG762" s="1" t="s">
        <v>2427</v>
      </c>
    </row>
    <row r="763" spans="84:85" ht="15.75" hidden="1" customHeight="1">
      <c r="CF763" s="1" t="s">
        <v>2426</v>
      </c>
      <c r="CG763" s="1" t="s">
        <v>2428</v>
      </c>
    </row>
    <row r="764" spans="84:85" ht="15.75" hidden="1" customHeight="1">
      <c r="CF764" s="1" t="s">
        <v>2427</v>
      </c>
      <c r="CG764" s="1" t="s">
        <v>2429</v>
      </c>
    </row>
    <row r="765" spans="84:85" ht="15.75" hidden="1" customHeight="1">
      <c r="CF765" s="1" t="s">
        <v>2428</v>
      </c>
      <c r="CG765" s="1" t="s">
        <v>2430</v>
      </c>
    </row>
    <row r="766" spans="84:85" ht="15.75" hidden="1" customHeight="1">
      <c r="CF766" s="1" t="s">
        <v>2429</v>
      </c>
      <c r="CG766" s="1" t="s">
        <v>2431</v>
      </c>
    </row>
    <row r="767" spans="84:85" ht="15.75" hidden="1" customHeight="1">
      <c r="CF767" s="1" t="s">
        <v>2430</v>
      </c>
      <c r="CG767" s="1" t="s">
        <v>2432</v>
      </c>
    </row>
    <row r="768" spans="84:85" ht="15.75" hidden="1" customHeight="1">
      <c r="CF768" s="1" t="s">
        <v>2431</v>
      </c>
      <c r="CG768" s="1" t="s">
        <v>2433</v>
      </c>
    </row>
    <row r="769" spans="84:85" ht="15.75" hidden="1" customHeight="1">
      <c r="CF769" s="1" t="s">
        <v>2432</v>
      </c>
      <c r="CG769" s="1" t="s">
        <v>2434</v>
      </c>
    </row>
    <row r="770" spans="84:85" ht="15.75" hidden="1" customHeight="1">
      <c r="CF770" s="1" t="s">
        <v>2433</v>
      </c>
      <c r="CG770" s="1" t="s">
        <v>2435</v>
      </c>
    </row>
    <row r="771" spans="84:85" ht="15.75" hidden="1" customHeight="1">
      <c r="CF771" s="1" t="s">
        <v>2434</v>
      </c>
      <c r="CG771" s="1" t="s">
        <v>2436</v>
      </c>
    </row>
    <row r="772" spans="84:85" ht="15.75" hidden="1" customHeight="1">
      <c r="CF772" s="1" t="s">
        <v>2435</v>
      </c>
      <c r="CG772" s="1" t="s">
        <v>2437</v>
      </c>
    </row>
    <row r="773" spans="84:85" ht="15.75" hidden="1" customHeight="1">
      <c r="CF773" s="1" t="s">
        <v>2436</v>
      </c>
      <c r="CG773" s="1" t="s">
        <v>2438</v>
      </c>
    </row>
    <row r="774" spans="84:85" ht="15.75" hidden="1" customHeight="1">
      <c r="CF774" s="1" t="s">
        <v>2437</v>
      </c>
      <c r="CG774" s="1" t="s">
        <v>2439</v>
      </c>
    </row>
    <row r="775" spans="84:85" ht="15.75" hidden="1" customHeight="1">
      <c r="CF775" s="1" t="s">
        <v>2438</v>
      </c>
      <c r="CG775" s="1" t="s">
        <v>2440</v>
      </c>
    </row>
    <row r="776" spans="84:85" ht="15.75" hidden="1" customHeight="1">
      <c r="CF776" s="1" t="s">
        <v>2439</v>
      </c>
      <c r="CG776" s="1" t="s">
        <v>2441</v>
      </c>
    </row>
    <row r="777" spans="84:85" ht="15.75" hidden="1" customHeight="1">
      <c r="CF777" s="1" t="s">
        <v>2440</v>
      </c>
      <c r="CG777" s="1" t="s">
        <v>2442</v>
      </c>
    </row>
    <row r="778" spans="84:85" ht="15.75" hidden="1" customHeight="1">
      <c r="CF778" s="1" t="s">
        <v>2441</v>
      </c>
      <c r="CG778" s="1" t="s">
        <v>2443</v>
      </c>
    </row>
    <row r="779" spans="84:85" ht="15.75" hidden="1" customHeight="1">
      <c r="CF779" s="1" t="s">
        <v>2442</v>
      </c>
      <c r="CG779" s="1" t="s">
        <v>2444</v>
      </c>
    </row>
    <row r="780" spans="84:85" ht="15.75" hidden="1" customHeight="1">
      <c r="CF780" s="1" t="s">
        <v>2443</v>
      </c>
      <c r="CG780" s="1" t="s">
        <v>2445</v>
      </c>
    </row>
    <row r="781" spans="84:85" ht="15.75" hidden="1" customHeight="1">
      <c r="CF781" s="1" t="s">
        <v>2444</v>
      </c>
      <c r="CG781" s="1" t="s">
        <v>2446</v>
      </c>
    </row>
    <row r="782" spans="84:85" ht="15.75" hidden="1" customHeight="1">
      <c r="CF782" s="1" t="s">
        <v>2445</v>
      </c>
      <c r="CG782" s="1" t="s">
        <v>2447</v>
      </c>
    </row>
    <row r="783" spans="84:85" ht="15.75" hidden="1" customHeight="1">
      <c r="CF783" s="1" t="s">
        <v>2446</v>
      </c>
      <c r="CG783" s="1" t="s">
        <v>2448</v>
      </c>
    </row>
    <row r="784" spans="84:85" ht="15.75" hidden="1" customHeight="1">
      <c r="CF784" s="1" t="s">
        <v>2447</v>
      </c>
      <c r="CG784" s="1" t="s">
        <v>2449</v>
      </c>
    </row>
    <row r="785" spans="84:85" ht="15.75" hidden="1" customHeight="1">
      <c r="CF785" s="1" t="s">
        <v>2448</v>
      </c>
      <c r="CG785" s="1" t="s">
        <v>2450</v>
      </c>
    </row>
    <row r="786" spans="84:85" ht="15.75" hidden="1" customHeight="1">
      <c r="CF786" s="1" t="s">
        <v>2449</v>
      </c>
      <c r="CG786" s="1" t="s">
        <v>2451</v>
      </c>
    </row>
    <row r="787" spans="84:85" ht="15.75" hidden="1" customHeight="1">
      <c r="CF787" s="1" t="s">
        <v>2450</v>
      </c>
      <c r="CG787" s="1" t="s">
        <v>2452</v>
      </c>
    </row>
    <row r="788" spans="84:85" ht="15.75" hidden="1" customHeight="1">
      <c r="CF788" s="1" t="s">
        <v>2451</v>
      </c>
      <c r="CG788" s="1" t="s">
        <v>2453</v>
      </c>
    </row>
    <row r="789" spans="84:85" ht="15.75" hidden="1" customHeight="1">
      <c r="CF789" s="1" t="s">
        <v>2452</v>
      </c>
      <c r="CG789" s="1" t="s">
        <v>2454</v>
      </c>
    </row>
    <row r="790" spans="84:85" ht="15.75" hidden="1" customHeight="1">
      <c r="CF790" s="1" t="s">
        <v>2453</v>
      </c>
      <c r="CG790" s="1" t="s">
        <v>2455</v>
      </c>
    </row>
    <row r="791" spans="84:85" ht="15.75" hidden="1" customHeight="1">
      <c r="CF791" s="1" t="s">
        <v>2454</v>
      </c>
      <c r="CG791" s="1" t="s">
        <v>2456</v>
      </c>
    </row>
    <row r="792" spans="84:85" ht="15.75" hidden="1" customHeight="1">
      <c r="CF792" s="1" t="s">
        <v>2455</v>
      </c>
      <c r="CG792" s="1" t="s">
        <v>2457</v>
      </c>
    </row>
    <row r="793" spans="84:85" ht="15.75" hidden="1" customHeight="1">
      <c r="CF793" s="1" t="s">
        <v>2456</v>
      </c>
      <c r="CG793" s="1" t="s">
        <v>2458</v>
      </c>
    </row>
    <row r="794" spans="84:85" ht="15.75" hidden="1" customHeight="1">
      <c r="CF794" s="1" t="s">
        <v>2457</v>
      </c>
      <c r="CG794" s="1" t="s">
        <v>2459</v>
      </c>
    </row>
    <row r="795" spans="84:85" ht="15.75" hidden="1" customHeight="1">
      <c r="CF795" s="1" t="s">
        <v>2458</v>
      </c>
      <c r="CG795" s="1" t="s">
        <v>2460</v>
      </c>
    </row>
    <row r="796" spans="84:85" ht="15.75" hidden="1" customHeight="1">
      <c r="CF796" s="1" t="s">
        <v>2459</v>
      </c>
      <c r="CG796" s="1" t="s">
        <v>2461</v>
      </c>
    </row>
    <row r="797" spans="84:85" ht="15.75" hidden="1" customHeight="1">
      <c r="CF797" s="1" t="s">
        <v>2460</v>
      </c>
      <c r="CG797" s="1" t="s">
        <v>2462</v>
      </c>
    </row>
    <row r="798" spans="84:85" ht="15.75" hidden="1" customHeight="1">
      <c r="CF798" s="1" t="s">
        <v>2461</v>
      </c>
      <c r="CG798" s="1" t="s">
        <v>2463</v>
      </c>
    </row>
    <row r="799" spans="84:85" ht="15.75" hidden="1" customHeight="1">
      <c r="CF799" s="1" t="s">
        <v>2462</v>
      </c>
      <c r="CG799" s="1" t="s">
        <v>2464</v>
      </c>
    </row>
    <row r="800" spans="84:85" ht="15.75" hidden="1" customHeight="1">
      <c r="CF800" s="1" t="s">
        <v>2463</v>
      </c>
      <c r="CG800" s="1" t="s">
        <v>2465</v>
      </c>
    </row>
    <row r="801" spans="84:85" ht="15.75" hidden="1" customHeight="1">
      <c r="CF801" s="1" t="s">
        <v>2464</v>
      </c>
      <c r="CG801" s="1" t="s">
        <v>2466</v>
      </c>
    </row>
    <row r="802" spans="84:85" ht="15.75" hidden="1" customHeight="1">
      <c r="CF802" s="1" t="s">
        <v>2465</v>
      </c>
      <c r="CG802" s="1" t="s">
        <v>2467</v>
      </c>
    </row>
    <row r="803" spans="84:85" ht="15.75" hidden="1" customHeight="1">
      <c r="CF803" s="1" t="s">
        <v>2466</v>
      </c>
      <c r="CG803" s="1" t="s">
        <v>2468</v>
      </c>
    </row>
    <row r="804" spans="84:85" ht="15.75" hidden="1" customHeight="1">
      <c r="CF804" s="1" t="s">
        <v>2467</v>
      </c>
      <c r="CG804" s="1" t="s">
        <v>2469</v>
      </c>
    </row>
    <row r="805" spans="84:85" ht="15.75" hidden="1" customHeight="1">
      <c r="CF805" s="1" t="s">
        <v>2468</v>
      </c>
      <c r="CG805" s="1" t="s">
        <v>2470</v>
      </c>
    </row>
    <row r="806" spans="84:85" ht="15.75" hidden="1" customHeight="1">
      <c r="CF806" s="1" t="s">
        <v>2469</v>
      </c>
      <c r="CG806" s="1" t="s">
        <v>3149</v>
      </c>
    </row>
    <row r="807" spans="84:85" ht="15.75" hidden="1" customHeight="1">
      <c r="CF807" s="1" t="s">
        <v>2470</v>
      </c>
      <c r="CG807" s="1" t="s">
        <v>3150</v>
      </c>
    </row>
    <row r="808" spans="84:85" ht="15.75" hidden="1" customHeight="1">
      <c r="CF808" s="1" t="s">
        <v>3149</v>
      </c>
      <c r="CG808" s="1" t="s">
        <v>3151</v>
      </c>
    </row>
    <row r="809" spans="84:85" ht="15.75" hidden="1" customHeight="1">
      <c r="CF809" s="1" t="s">
        <v>3150</v>
      </c>
      <c r="CG809" s="1" t="s">
        <v>3152</v>
      </c>
    </row>
    <row r="810" spans="84:85" ht="15.75" hidden="1" customHeight="1">
      <c r="CF810" s="1" t="s">
        <v>3151</v>
      </c>
      <c r="CG810" s="1" t="s">
        <v>2475</v>
      </c>
    </row>
    <row r="811" spans="84:85" ht="15.75" hidden="1" customHeight="1">
      <c r="CF811" s="1" t="s">
        <v>3152</v>
      </c>
      <c r="CG811" s="1" t="s">
        <v>2476</v>
      </c>
    </row>
    <row r="812" spans="84:85" ht="15.75" hidden="1" customHeight="1">
      <c r="CF812" s="1" t="s">
        <v>2475</v>
      </c>
      <c r="CG812" s="1" t="s">
        <v>2477</v>
      </c>
    </row>
    <row r="813" spans="84:85" ht="15.75" hidden="1" customHeight="1">
      <c r="CF813" s="1" t="s">
        <v>2476</v>
      </c>
      <c r="CG813" s="1" t="s">
        <v>2478</v>
      </c>
    </row>
    <row r="814" spans="84:85" ht="15.75" hidden="1" customHeight="1">
      <c r="CF814" s="1" t="s">
        <v>2477</v>
      </c>
      <c r="CG814" s="1" t="s">
        <v>2479</v>
      </c>
    </row>
    <row r="815" spans="84:85" ht="15.75" hidden="1" customHeight="1">
      <c r="CF815" s="1" t="s">
        <v>2478</v>
      </c>
      <c r="CG815" s="1" t="s">
        <v>2480</v>
      </c>
    </row>
    <row r="816" spans="84:85" ht="15.75" hidden="1" customHeight="1">
      <c r="CF816" s="1" t="s">
        <v>2479</v>
      </c>
      <c r="CG816" s="1" t="s">
        <v>2481</v>
      </c>
    </row>
    <row r="817" spans="84:85" ht="15.75" hidden="1" customHeight="1">
      <c r="CF817" s="1" t="s">
        <v>2480</v>
      </c>
      <c r="CG817" s="1" t="s">
        <v>2482</v>
      </c>
    </row>
    <row r="818" spans="84:85" ht="15.75" hidden="1" customHeight="1">
      <c r="CF818" s="1" t="s">
        <v>2481</v>
      </c>
      <c r="CG818" s="1" t="s">
        <v>2483</v>
      </c>
    </row>
    <row r="819" spans="84:85" ht="15.75" hidden="1" customHeight="1">
      <c r="CF819" s="1" t="s">
        <v>2482</v>
      </c>
      <c r="CG819" s="1" t="s">
        <v>602</v>
      </c>
    </row>
    <row r="820" spans="84:85" ht="15.75" hidden="1" customHeight="1">
      <c r="CF820" s="1" t="s">
        <v>2483</v>
      </c>
      <c r="CG820" s="1" t="s">
        <v>659</v>
      </c>
    </row>
    <row r="821" spans="84:85" ht="15.75" hidden="1" customHeight="1">
      <c r="CF821" s="1" t="s">
        <v>602</v>
      </c>
      <c r="CG821" s="1" t="s">
        <v>3153</v>
      </c>
    </row>
    <row r="822" spans="84:85" ht="15.75" hidden="1" customHeight="1">
      <c r="CF822" s="1" t="s">
        <v>659</v>
      </c>
      <c r="CG822" s="1" t="s">
        <v>3154</v>
      </c>
    </row>
    <row r="823" spans="84:85" ht="15.75" hidden="1" customHeight="1">
      <c r="CF823" s="1" t="s">
        <v>3153</v>
      </c>
      <c r="CG823" s="1" t="s">
        <v>3155</v>
      </c>
    </row>
    <row r="824" spans="84:85" ht="15.75" hidden="1" customHeight="1">
      <c r="CF824" s="1" t="s">
        <v>3154</v>
      </c>
      <c r="CG824" s="1" t="s">
        <v>3156</v>
      </c>
    </row>
    <row r="825" spans="84:85" ht="15.75" hidden="1" customHeight="1">
      <c r="CF825" s="1" t="s">
        <v>3155</v>
      </c>
      <c r="CG825" s="1" t="s">
        <v>3157</v>
      </c>
    </row>
    <row r="826" spans="84:85" ht="15.75" hidden="1" customHeight="1">
      <c r="CF826" s="1" t="s">
        <v>3156</v>
      </c>
      <c r="CG826" s="1" t="s">
        <v>3158</v>
      </c>
    </row>
    <row r="827" spans="84:85" ht="15.75" hidden="1" customHeight="1">
      <c r="CF827" s="1" t="s">
        <v>3157</v>
      </c>
      <c r="CG827" s="1" t="s">
        <v>3159</v>
      </c>
    </row>
    <row r="828" spans="84:85" ht="15.75" hidden="1" customHeight="1">
      <c r="CF828" s="1" t="s">
        <v>3158</v>
      </c>
      <c r="CG828" s="1" t="s">
        <v>3160</v>
      </c>
    </row>
    <row r="829" spans="84:85" ht="15.75" hidden="1" customHeight="1">
      <c r="CF829" s="1" t="s">
        <v>3159</v>
      </c>
      <c r="CG829" s="1" t="s">
        <v>3161</v>
      </c>
    </row>
    <row r="830" spans="84:85" ht="15.75" hidden="1" customHeight="1">
      <c r="CF830" s="1" t="s">
        <v>3160</v>
      </c>
      <c r="CG830" s="1" t="s">
        <v>3162</v>
      </c>
    </row>
    <row r="831" spans="84:85" ht="15.75" hidden="1" customHeight="1">
      <c r="CF831" s="1" t="s">
        <v>3161</v>
      </c>
      <c r="CG831" s="1" t="s">
        <v>3163</v>
      </c>
    </row>
    <row r="832" spans="84:85" ht="15.75" hidden="1" customHeight="1">
      <c r="CF832" s="1" t="s">
        <v>3162</v>
      </c>
      <c r="CG832" s="1" t="s">
        <v>3164</v>
      </c>
    </row>
    <row r="833" spans="84:85" ht="15.75" hidden="1" customHeight="1">
      <c r="CF833" s="1" t="s">
        <v>3163</v>
      </c>
      <c r="CG833" s="1" t="s">
        <v>3165</v>
      </c>
    </row>
    <row r="834" spans="84:85" ht="15.75" hidden="1" customHeight="1">
      <c r="CF834" s="1" t="s">
        <v>3164</v>
      </c>
      <c r="CG834" s="1" t="s">
        <v>3166</v>
      </c>
    </row>
    <row r="835" spans="84:85" ht="15.75" hidden="1" customHeight="1">
      <c r="CF835" s="1" t="s">
        <v>3165</v>
      </c>
      <c r="CG835" s="1" t="s">
        <v>3167</v>
      </c>
    </row>
    <row r="836" spans="84:85" ht="15.75" hidden="1" customHeight="1">
      <c r="CF836" s="1" t="s">
        <v>3166</v>
      </c>
      <c r="CG836" s="1" t="s">
        <v>3168</v>
      </c>
    </row>
    <row r="837" spans="84:85" ht="15.75" hidden="1" customHeight="1">
      <c r="CF837" s="1" t="s">
        <v>3167</v>
      </c>
      <c r="CG837" s="1" t="s">
        <v>3169</v>
      </c>
    </row>
    <row r="838" spans="84:85" ht="15.75" hidden="1" customHeight="1">
      <c r="CF838" s="1" t="s">
        <v>3168</v>
      </c>
      <c r="CG838" s="1" t="s">
        <v>3170</v>
      </c>
    </row>
    <row r="839" spans="84:85" ht="15.75" hidden="1" customHeight="1">
      <c r="CF839" s="1" t="s">
        <v>3169</v>
      </c>
      <c r="CG839" s="1" t="s">
        <v>3171</v>
      </c>
    </row>
    <row r="840" spans="84:85" ht="15.75" hidden="1" customHeight="1">
      <c r="CF840" s="1" t="s">
        <v>3170</v>
      </c>
      <c r="CG840" s="1" t="s">
        <v>3172</v>
      </c>
    </row>
    <row r="841" spans="84:85" ht="15.75" hidden="1" customHeight="1">
      <c r="CF841" s="1" t="s">
        <v>3171</v>
      </c>
      <c r="CG841" s="1" t="s">
        <v>3173</v>
      </c>
    </row>
    <row r="842" spans="84:85" ht="15.75" hidden="1" customHeight="1">
      <c r="CF842" s="1" t="s">
        <v>3172</v>
      </c>
      <c r="CG842" s="1" t="s">
        <v>3174</v>
      </c>
    </row>
    <row r="843" spans="84:85" ht="15.75" hidden="1" customHeight="1">
      <c r="CF843" s="1" t="s">
        <v>3173</v>
      </c>
      <c r="CG843" s="1" t="s">
        <v>3175</v>
      </c>
    </row>
    <row r="844" spans="84:85" ht="15.75" hidden="1" customHeight="1">
      <c r="CF844" s="1" t="s">
        <v>3174</v>
      </c>
      <c r="CG844" s="1" t="s">
        <v>3176</v>
      </c>
    </row>
    <row r="845" spans="84:85" ht="15.75" hidden="1" customHeight="1">
      <c r="CF845" s="1" t="s">
        <v>3175</v>
      </c>
      <c r="CG845" s="1" t="s">
        <v>3177</v>
      </c>
    </row>
    <row r="846" spans="84:85" ht="15.75" hidden="1" customHeight="1">
      <c r="CF846" s="1" t="s">
        <v>3176</v>
      </c>
      <c r="CG846" s="1" t="s">
        <v>3178</v>
      </c>
    </row>
    <row r="847" spans="84:85" ht="15.75" hidden="1" customHeight="1">
      <c r="CF847" s="1" t="s">
        <v>3177</v>
      </c>
      <c r="CG847" s="1" t="s">
        <v>3179</v>
      </c>
    </row>
    <row r="848" spans="84:85" ht="15.75" hidden="1" customHeight="1">
      <c r="CF848" s="1" t="s">
        <v>3178</v>
      </c>
      <c r="CG848" s="1" t="s">
        <v>3180</v>
      </c>
    </row>
    <row r="849" spans="84:85" ht="15.75" hidden="1" customHeight="1">
      <c r="CF849" s="1" t="s">
        <v>3179</v>
      </c>
      <c r="CG849" s="1" t="s">
        <v>3181</v>
      </c>
    </row>
    <row r="850" spans="84:85" ht="15.75" hidden="1" customHeight="1">
      <c r="CF850" s="1" t="s">
        <v>3180</v>
      </c>
      <c r="CG850" s="1" t="s">
        <v>3182</v>
      </c>
    </row>
    <row r="851" spans="84:85" ht="15.75" hidden="1" customHeight="1">
      <c r="CF851" s="1" t="s">
        <v>3181</v>
      </c>
      <c r="CG851" s="1" t="s">
        <v>3183</v>
      </c>
    </row>
    <row r="852" spans="84:85" ht="15.75" hidden="1" customHeight="1">
      <c r="CF852" s="1" t="s">
        <v>3182</v>
      </c>
      <c r="CG852" s="1" t="s">
        <v>3184</v>
      </c>
    </row>
    <row r="853" spans="84:85" ht="15.75" hidden="1" customHeight="1">
      <c r="CF853" s="1" t="s">
        <v>3183</v>
      </c>
      <c r="CG853" s="1" t="s">
        <v>3185</v>
      </c>
    </row>
    <row r="854" spans="84:85" ht="15.75" hidden="1" customHeight="1">
      <c r="CF854" s="1" t="s">
        <v>3184</v>
      </c>
      <c r="CG854" s="1" t="s">
        <v>3186</v>
      </c>
    </row>
    <row r="855" spans="84:85" ht="15.75" hidden="1" customHeight="1">
      <c r="CF855" s="1" t="s">
        <v>3185</v>
      </c>
      <c r="CG855" s="1" t="s">
        <v>3187</v>
      </c>
    </row>
    <row r="856" spans="84:85" ht="15.75" hidden="1" customHeight="1">
      <c r="CF856" s="1" t="s">
        <v>3186</v>
      </c>
      <c r="CG856" s="1" t="s">
        <v>3188</v>
      </c>
    </row>
    <row r="857" spans="84:85" ht="15.75" hidden="1" customHeight="1">
      <c r="CF857" s="1" t="s">
        <v>3187</v>
      </c>
      <c r="CG857" s="1" t="s">
        <v>3189</v>
      </c>
    </row>
    <row r="858" spans="84:85" ht="15.75" hidden="1" customHeight="1">
      <c r="CF858" s="1" t="s">
        <v>3188</v>
      </c>
      <c r="CG858" s="1" t="s">
        <v>3190</v>
      </c>
    </row>
    <row r="859" spans="84:85" ht="15.75" hidden="1" customHeight="1">
      <c r="CF859" s="1" t="s">
        <v>3189</v>
      </c>
      <c r="CG859" s="1" t="s">
        <v>3191</v>
      </c>
    </row>
    <row r="860" spans="84:85" ht="15.75" hidden="1" customHeight="1">
      <c r="CF860" s="1" t="s">
        <v>3190</v>
      </c>
      <c r="CG860" s="1" t="s">
        <v>3192</v>
      </c>
    </row>
    <row r="861" spans="84:85" ht="15.75" hidden="1" customHeight="1">
      <c r="CF861" s="1" t="s">
        <v>3191</v>
      </c>
      <c r="CG861" s="1" t="s">
        <v>3193</v>
      </c>
    </row>
    <row r="862" spans="84:85" ht="15.75" hidden="1" customHeight="1">
      <c r="CF862" s="1" t="s">
        <v>3192</v>
      </c>
      <c r="CG862" s="1" t="s">
        <v>3194</v>
      </c>
    </row>
    <row r="863" spans="84:85" ht="15.75" hidden="1" customHeight="1">
      <c r="CF863" s="1" t="s">
        <v>3193</v>
      </c>
      <c r="CG863" s="1" t="s">
        <v>3195</v>
      </c>
    </row>
    <row r="864" spans="84:85" ht="15.75" hidden="1" customHeight="1">
      <c r="CF864" s="1" t="s">
        <v>3194</v>
      </c>
      <c r="CG864" s="1" t="s">
        <v>3196</v>
      </c>
    </row>
    <row r="865" spans="84:85" ht="15.75" hidden="1" customHeight="1">
      <c r="CF865" s="1" t="s">
        <v>3195</v>
      </c>
      <c r="CG865" s="1" t="s">
        <v>3197</v>
      </c>
    </row>
    <row r="866" spans="84:85" ht="15.75" hidden="1" customHeight="1">
      <c r="CF866" s="1" t="s">
        <v>3196</v>
      </c>
      <c r="CG866" s="1" t="s">
        <v>3198</v>
      </c>
    </row>
    <row r="867" spans="84:85" ht="15.75" hidden="1" customHeight="1">
      <c r="CF867" s="1" t="s">
        <v>3197</v>
      </c>
      <c r="CG867" s="1" t="s">
        <v>3199</v>
      </c>
    </row>
    <row r="868" spans="84:85" ht="15.75" hidden="1" customHeight="1">
      <c r="CF868" s="1" t="s">
        <v>3198</v>
      </c>
      <c r="CG868" s="1" t="s">
        <v>3200</v>
      </c>
    </row>
    <row r="869" spans="84:85" ht="15.75" hidden="1" customHeight="1">
      <c r="CF869" s="1" t="s">
        <v>3199</v>
      </c>
      <c r="CG869" s="1" t="s">
        <v>3201</v>
      </c>
    </row>
    <row r="870" spans="84:85" ht="15.75" hidden="1" customHeight="1">
      <c r="CF870" s="1" t="s">
        <v>3200</v>
      </c>
      <c r="CG870" s="1" t="s">
        <v>3202</v>
      </c>
    </row>
    <row r="871" spans="84:85" ht="15.75" hidden="1" customHeight="1">
      <c r="CF871" s="1" t="s">
        <v>3201</v>
      </c>
      <c r="CG871" s="1" t="s">
        <v>3203</v>
      </c>
    </row>
    <row r="872" spans="84:85" ht="15.75" hidden="1" customHeight="1">
      <c r="CF872" s="1" t="s">
        <v>3202</v>
      </c>
      <c r="CG872" s="1" t="s">
        <v>3204</v>
      </c>
    </row>
    <row r="873" spans="84:85" ht="15.75" hidden="1" customHeight="1">
      <c r="CF873" s="1" t="s">
        <v>3203</v>
      </c>
      <c r="CG873" s="1" t="s">
        <v>3205</v>
      </c>
    </row>
    <row r="874" spans="84:85" ht="15.75" hidden="1" customHeight="1">
      <c r="CF874" s="1" t="s">
        <v>3204</v>
      </c>
      <c r="CG874" s="1" t="s">
        <v>3206</v>
      </c>
    </row>
    <row r="875" spans="84:85" ht="15.75" hidden="1" customHeight="1">
      <c r="CF875" s="1" t="s">
        <v>3205</v>
      </c>
      <c r="CG875" s="1" t="s">
        <v>3207</v>
      </c>
    </row>
    <row r="876" spans="84:85" ht="15.75" hidden="1" customHeight="1">
      <c r="CF876" s="1" t="s">
        <v>3206</v>
      </c>
      <c r="CG876" s="1" t="s">
        <v>3208</v>
      </c>
    </row>
    <row r="877" spans="84:85" ht="15.75" hidden="1" customHeight="1">
      <c r="CF877" s="1" t="s">
        <v>3207</v>
      </c>
      <c r="CG877" s="1" t="s">
        <v>3209</v>
      </c>
    </row>
    <row r="878" spans="84:85" ht="15.75" hidden="1" customHeight="1">
      <c r="CF878" s="1" t="s">
        <v>3208</v>
      </c>
      <c r="CG878" s="1" t="s">
        <v>3210</v>
      </c>
    </row>
    <row r="879" spans="84:85" ht="15.75" hidden="1" customHeight="1">
      <c r="CF879" s="1" t="s">
        <v>3209</v>
      </c>
      <c r="CG879" s="1" t="s">
        <v>3211</v>
      </c>
    </row>
    <row r="880" spans="84:85" ht="15.75" hidden="1" customHeight="1">
      <c r="CF880" s="1" t="s">
        <v>3210</v>
      </c>
      <c r="CG880" s="1" t="s">
        <v>3212</v>
      </c>
    </row>
    <row r="881" spans="84:85" ht="15.75" hidden="1" customHeight="1">
      <c r="CF881" s="1" t="s">
        <v>3211</v>
      </c>
      <c r="CG881" s="1" t="s">
        <v>3213</v>
      </c>
    </row>
    <row r="882" spans="84:85" ht="15.75" hidden="1" customHeight="1">
      <c r="CF882" s="1" t="s">
        <v>3212</v>
      </c>
      <c r="CG882" s="1" t="s">
        <v>602</v>
      </c>
    </row>
    <row r="883" spans="84:85" ht="15.75" hidden="1" customHeight="1">
      <c r="CF883" s="1" t="s">
        <v>3213</v>
      </c>
      <c r="CG883" s="1" t="s">
        <v>660</v>
      </c>
    </row>
    <row r="884" spans="84:85" ht="15.75" hidden="1" customHeight="1">
      <c r="CF884" s="1" t="s">
        <v>602</v>
      </c>
      <c r="CG884" s="1" t="s">
        <v>3214</v>
      </c>
    </row>
    <row r="885" spans="84:85" ht="15.75" hidden="1" customHeight="1">
      <c r="CF885" s="1" t="s">
        <v>660</v>
      </c>
      <c r="CG885" s="1" t="s">
        <v>3215</v>
      </c>
    </row>
    <row r="886" spans="84:85" ht="15.75" hidden="1" customHeight="1">
      <c r="CF886" s="1" t="s">
        <v>3214</v>
      </c>
      <c r="CG886" s="1" t="s">
        <v>3216</v>
      </c>
    </row>
    <row r="887" spans="84:85" ht="15.75" hidden="1" customHeight="1">
      <c r="CF887" s="1" t="s">
        <v>3215</v>
      </c>
      <c r="CG887" s="1" t="s">
        <v>3217</v>
      </c>
    </row>
    <row r="888" spans="84:85" ht="15.75" hidden="1" customHeight="1">
      <c r="CF888" s="1" t="s">
        <v>3216</v>
      </c>
      <c r="CG888" s="1" t="s">
        <v>3218</v>
      </c>
    </row>
    <row r="889" spans="84:85" ht="15.75" hidden="1" customHeight="1">
      <c r="CF889" s="1" t="s">
        <v>3217</v>
      </c>
      <c r="CG889" s="1" t="s">
        <v>3219</v>
      </c>
    </row>
    <row r="890" spans="84:85" ht="15.75" hidden="1" customHeight="1">
      <c r="CF890" s="1" t="s">
        <v>3218</v>
      </c>
      <c r="CG890" s="1" t="s">
        <v>3220</v>
      </c>
    </row>
    <row r="891" spans="84:85" ht="15.75" hidden="1" customHeight="1">
      <c r="CF891" s="1" t="s">
        <v>3219</v>
      </c>
      <c r="CG891" s="1" t="s">
        <v>3221</v>
      </c>
    </row>
    <row r="892" spans="84:85" ht="15.75" hidden="1" customHeight="1">
      <c r="CF892" s="1" t="s">
        <v>3220</v>
      </c>
      <c r="CG892" s="1" t="s">
        <v>3222</v>
      </c>
    </row>
    <row r="893" spans="84:85" ht="15.75" hidden="1" customHeight="1">
      <c r="CF893" s="1" t="s">
        <v>3221</v>
      </c>
      <c r="CG893" s="1" t="s">
        <v>3223</v>
      </c>
    </row>
    <row r="894" spans="84:85" ht="15.75" hidden="1" customHeight="1">
      <c r="CF894" s="1" t="s">
        <v>3222</v>
      </c>
      <c r="CG894" s="1" t="s">
        <v>3224</v>
      </c>
    </row>
    <row r="895" spans="84:85" ht="15.75" hidden="1" customHeight="1">
      <c r="CF895" s="1" t="s">
        <v>3223</v>
      </c>
      <c r="CG895" s="1" t="s">
        <v>3225</v>
      </c>
    </row>
    <row r="896" spans="84:85" ht="15.75" hidden="1" customHeight="1">
      <c r="CF896" s="1" t="s">
        <v>3224</v>
      </c>
      <c r="CG896" s="1" t="s">
        <v>3226</v>
      </c>
    </row>
    <row r="897" spans="84:85" ht="15.75" hidden="1" customHeight="1">
      <c r="CF897" s="1" t="s">
        <v>3225</v>
      </c>
      <c r="CG897" s="1" t="s">
        <v>3227</v>
      </c>
    </row>
    <row r="898" spans="84:85" ht="15.75" hidden="1" customHeight="1">
      <c r="CF898" s="1" t="s">
        <v>3226</v>
      </c>
      <c r="CG898" s="1" t="s">
        <v>3228</v>
      </c>
    </row>
    <row r="899" spans="84:85" ht="15.75" hidden="1" customHeight="1">
      <c r="CF899" s="1" t="s">
        <v>3227</v>
      </c>
      <c r="CG899" s="1" t="s">
        <v>3229</v>
      </c>
    </row>
    <row r="900" spans="84:85" ht="15.75" hidden="1" customHeight="1">
      <c r="CF900" s="1" t="s">
        <v>3228</v>
      </c>
      <c r="CG900" s="1" t="s">
        <v>3230</v>
      </c>
    </row>
    <row r="901" spans="84:85" ht="15.75" hidden="1" customHeight="1">
      <c r="CF901" s="1" t="s">
        <v>3229</v>
      </c>
      <c r="CG901" s="1" t="s">
        <v>3231</v>
      </c>
    </row>
    <row r="902" spans="84:85" ht="15.75" hidden="1" customHeight="1">
      <c r="CF902" s="1" t="s">
        <v>3230</v>
      </c>
      <c r="CG902" s="1" t="s">
        <v>3232</v>
      </c>
    </row>
    <row r="903" spans="84:85" ht="15.75" hidden="1" customHeight="1">
      <c r="CF903" s="1" t="s">
        <v>3231</v>
      </c>
      <c r="CG903" s="1" t="s">
        <v>3233</v>
      </c>
    </row>
    <row r="904" spans="84:85" ht="15.75" hidden="1" customHeight="1">
      <c r="CF904" s="1" t="s">
        <v>3232</v>
      </c>
      <c r="CG904" s="1" t="s">
        <v>3234</v>
      </c>
    </row>
    <row r="905" spans="84:85" ht="15.75" hidden="1" customHeight="1">
      <c r="CF905" s="1" t="s">
        <v>3233</v>
      </c>
      <c r="CG905" s="1" t="s">
        <v>3235</v>
      </c>
    </row>
    <row r="906" spans="84:85" ht="15.75" hidden="1" customHeight="1">
      <c r="CF906" s="1" t="s">
        <v>3234</v>
      </c>
      <c r="CG906" s="1" t="s">
        <v>3236</v>
      </c>
    </row>
    <row r="907" spans="84:85" ht="15.75" hidden="1" customHeight="1">
      <c r="CF907" s="1" t="s">
        <v>3235</v>
      </c>
      <c r="CG907" s="1" t="s">
        <v>3237</v>
      </c>
    </row>
    <row r="908" spans="84:85" ht="15.75" hidden="1" customHeight="1">
      <c r="CF908" s="1" t="s">
        <v>3236</v>
      </c>
      <c r="CG908" s="1" t="s">
        <v>3238</v>
      </c>
    </row>
    <row r="909" spans="84:85" ht="15.75" hidden="1" customHeight="1">
      <c r="CF909" s="1" t="s">
        <v>3237</v>
      </c>
      <c r="CG909" s="1" t="s">
        <v>3239</v>
      </c>
    </row>
    <row r="910" spans="84:85" ht="15.75" hidden="1" customHeight="1">
      <c r="CF910" s="1" t="s">
        <v>3238</v>
      </c>
      <c r="CG910" s="1" t="s">
        <v>3240</v>
      </c>
    </row>
    <row r="911" spans="84:85" ht="15.75" hidden="1" customHeight="1">
      <c r="CF911" s="1" t="s">
        <v>3239</v>
      </c>
      <c r="CG911" s="1" t="s">
        <v>3241</v>
      </c>
    </row>
    <row r="912" spans="84:85" ht="15.75" hidden="1" customHeight="1">
      <c r="CF912" s="1" t="s">
        <v>3240</v>
      </c>
      <c r="CG912" s="1" t="s">
        <v>3242</v>
      </c>
    </row>
    <row r="913" spans="84:85" ht="15.75" hidden="1" customHeight="1">
      <c r="CF913" s="1" t="s">
        <v>3241</v>
      </c>
      <c r="CG913" s="1" t="s">
        <v>3243</v>
      </c>
    </row>
    <row r="914" spans="84:85" ht="15.75" hidden="1" customHeight="1">
      <c r="CF914" s="1" t="s">
        <v>3242</v>
      </c>
      <c r="CG914" s="1" t="s">
        <v>3244</v>
      </c>
    </row>
    <row r="915" spans="84:85" ht="15.75" hidden="1" customHeight="1">
      <c r="CF915" s="1" t="s">
        <v>3243</v>
      </c>
      <c r="CG915" s="1" t="s">
        <v>3245</v>
      </c>
    </row>
    <row r="916" spans="84:85" ht="15.75" hidden="1" customHeight="1">
      <c r="CF916" s="1" t="s">
        <v>3244</v>
      </c>
      <c r="CG916" s="1" t="s">
        <v>3246</v>
      </c>
    </row>
    <row r="917" spans="84:85" ht="15.75" hidden="1" customHeight="1">
      <c r="CF917" s="1" t="s">
        <v>3245</v>
      </c>
      <c r="CG917" s="1" t="s">
        <v>3247</v>
      </c>
    </row>
    <row r="918" spans="84:85" ht="15.75" hidden="1" customHeight="1">
      <c r="CF918" s="1" t="s">
        <v>3246</v>
      </c>
      <c r="CG918" s="1" t="s">
        <v>3248</v>
      </c>
    </row>
    <row r="919" spans="84:85" ht="15.75" hidden="1" customHeight="1">
      <c r="CF919" s="1" t="s">
        <v>3247</v>
      </c>
      <c r="CG919" s="1" t="s">
        <v>3249</v>
      </c>
    </row>
    <row r="920" spans="84:85" ht="15.75" hidden="1" customHeight="1">
      <c r="CF920" s="1" t="s">
        <v>3248</v>
      </c>
      <c r="CG920" s="1" t="s">
        <v>3250</v>
      </c>
    </row>
    <row r="921" spans="84:85" ht="15.75" hidden="1" customHeight="1">
      <c r="CF921" s="1" t="s">
        <v>3249</v>
      </c>
      <c r="CG921" s="1" t="s">
        <v>3251</v>
      </c>
    </row>
    <row r="922" spans="84:85" ht="15.75" hidden="1" customHeight="1">
      <c r="CF922" s="1" t="s">
        <v>3250</v>
      </c>
      <c r="CG922" s="1" t="s">
        <v>602</v>
      </c>
    </row>
    <row r="923" spans="84:85" ht="15.75" hidden="1" customHeight="1">
      <c r="CF923" s="1" t="s">
        <v>3251</v>
      </c>
      <c r="CG923" s="1" t="s">
        <v>661</v>
      </c>
    </row>
    <row r="924" spans="84:85" ht="15.75" hidden="1" customHeight="1">
      <c r="CF924" s="1" t="s">
        <v>602</v>
      </c>
      <c r="CG924" s="1" t="s">
        <v>3252</v>
      </c>
    </row>
    <row r="925" spans="84:85" ht="15.75" hidden="1" customHeight="1">
      <c r="CF925" s="1" t="s">
        <v>661</v>
      </c>
      <c r="CG925" s="1" t="s">
        <v>3253</v>
      </c>
    </row>
    <row r="926" spans="84:85" ht="15.75" hidden="1" customHeight="1">
      <c r="CF926" s="1" t="s">
        <v>3252</v>
      </c>
      <c r="CG926" s="1" t="s">
        <v>3254</v>
      </c>
    </row>
    <row r="927" spans="84:85" ht="15.75" hidden="1" customHeight="1">
      <c r="CF927" s="1" t="s">
        <v>3253</v>
      </c>
      <c r="CG927" s="1" t="s">
        <v>3255</v>
      </c>
    </row>
    <row r="928" spans="84:85" ht="15.75" hidden="1" customHeight="1">
      <c r="CF928" s="1" t="s">
        <v>3254</v>
      </c>
      <c r="CG928" s="1" t="s">
        <v>3256</v>
      </c>
    </row>
    <row r="929" spans="84:85" ht="15.75" hidden="1" customHeight="1">
      <c r="CF929" s="1" t="s">
        <v>3255</v>
      </c>
      <c r="CG929" s="1" t="s">
        <v>3257</v>
      </c>
    </row>
    <row r="930" spans="84:85" ht="15.75" hidden="1" customHeight="1">
      <c r="CF930" s="1" t="s">
        <v>3256</v>
      </c>
      <c r="CG930" s="1" t="s">
        <v>3258</v>
      </c>
    </row>
    <row r="931" spans="84:85" ht="15.75" hidden="1" customHeight="1">
      <c r="CF931" s="1" t="s">
        <v>3257</v>
      </c>
      <c r="CG931" s="1" t="s">
        <v>3259</v>
      </c>
    </row>
    <row r="932" spans="84:85" ht="15.75" hidden="1" customHeight="1">
      <c r="CF932" s="1" t="s">
        <v>3258</v>
      </c>
      <c r="CG932" s="1" t="s">
        <v>3260</v>
      </c>
    </row>
    <row r="933" spans="84:85" ht="15.75" hidden="1" customHeight="1">
      <c r="CF933" s="1" t="s">
        <v>3259</v>
      </c>
      <c r="CG933" s="1" t="s">
        <v>3261</v>
      </c>
    </row>
    <row r="934" spans="84:85" ht="15.75" hidden="1" customHeight="1">
      <c r="CF934" s="1" t="s">
        <v>3260</v>
      </c>
      <c r="CG934" s="1" t="s">
        <v>3262</v>
      </c>
    </row>
    <row r="935" spans="84:85" ht="15.75" hidden="1" customHeight="1">
      <c r="CF935" s="1" t="s">
        <v>3261</v>
      </c>
      <c r="CG935" s="1" t="s">
        <v>3263</v>
      </c>
    </row>
    <row r="936" spans="84:85" ht="15.75" hidden="1" customHeight="1">
      <c r="CF936" s="1" t="s">
        <v>3262</v>
      </c>
      <c r="CG936" s="1" t="s">
        <v>3264</v>
      </c>
    </row>
    <row r="937" spans="84:85" ht="15.75" hidden="1" customHeight="1">
      <c r="CF937" s="1" t="s">
        <v>3263</v>
      </c>
      <c r="CG937" s="1" t="s">
        <v>3265</v>
      </c>
    </row>
    <row r="938" spans="84:85" ht="15.75" hidden="1" customHeight="1">
      <c r="CF938" s="1" t="s">
        <v>3264</v>
      </c>
      <c r="CG938" s="1" t="s">
        <v>3266</v>
      </c>
    </row>
    <row r="939" spans="84:85" ht="15.75" hidden="1" customHeight="1">
      <c r="CF939" s="1" t="s">
        <v>3265</v>
      </c>
      <c r="CG939" s="1" t="s">
        <v>602</v>
      </c>
    </row>
    <row r="940" spans="84:85" ht="15.75" hidden="1" customHeight="1">
      <c r="CF940" s="1" t="s">
        <v>3266</v>
      </c>
      <c r="CG940" s="1" t="s">
        <v>662</v>
      </c>
    </row>
    <row r="941" spans="84:85" ht="15.75" hidden="1" customHeight="1">
      <c r="CF941" s="1" t="s">
        <v>602</v>
      </c>
      <c r="CG941" s="1" t="s">
        <v>3267</v>
      </c>
    </row>
    <row r="942" spans="84:85" ht="15.75" hidden="1" customHeight="1">
      <c r="CF942" s="1" t="s">
        <v>662</v>
      </c>
      <c r="CG942" s="1" t="s">
        <v>3268</v>
      </c>
    </row>
    <row r="943" spans="84:85" ht="15.75" hidden="1" customHeight="1">
      <c r="CF943" s="1" t="s">
        <v>3267</v>
      </c>
      <c r="CG943" s="1" t="s">
        <v>3269</v>
      </c>
    </row>
    <row r="944" spans="84:85" ht="15.75" hidden="1" customHeight="1">
      <c r="CF944" s="1" t="s">
        <v>3268</v>
      </c>
      <c r="CG944" s="1" t="s">
        <v>3270</v>
      </c>
    </row>
    <row r="945" spans="84:85" ht="15.75" hidden="1" customHeight="1">
      <c r="CF945" s="1" t="s">
        <v>3269</v>
      </c>
      <c r="CG945" s="1" t="s">
        <v>3271</v>
      </c>
    </row>
    <row r="946" spans="84:85" ht="15.75" hidden="1" customHeight="1">
      <c r="CF946" s="1" t="s">
        <v>3270</v>
      </c>
      <c r="CG946" s="1" t="s">
        <v>3272</v>
      </c>
    </row>
    <row r="947" spans="84:85" ht="15.75" hidden="1" customHeight="1">
      <c r="CF947" s="1" t="s">
        <v>3271</v>
      </c>
      <c r="CG947" s="1" t="s">
        <v>3273</v>
      </c>
    </row>
    <row r="948" spans="84:85" ht="15.75" hidden="1" customHeight="1">
      <c r="CF948" s="1" t="s">
        <v>3272</v>
      </c>
      <c r="CG948" s="1" t="s">
        <v>3274</v>
      </c>
    </row>
    <row r="949" spans="84:85" ht="15.75" hidden="1" customHeight="1">
      <c r="CF949" s="1" t="s">
        <v>3273</v>
      </c>
      <c r="CG949" s="1" t="s">
        <v>3275</v>
      </c>
    </row>
    <row r="950" spans="84:85" ht="15.75" hidden="1" customHeight="1">
      <c r="CF950" s="1" t="s">
        <v>3274</v>
      </c>
      <c r="CG950" s="1" t="s">
        <v>3276</v>
      </c>
    </row>
    <row r="951" spans="84:85" ht="15.75" hidden="1" customHeight="1">
      <c r="CF951" s="1" t="s">
        <v>3275</v>
      </c>
      <c r="CG951" s="1" t="s">
        <v>3277</v>
      </c>
    </row>
    <row r="952" spans="84:85" ht="15.75" hidden="1" customHeight="1">
      <c r="CF952" s="1" t="s">
        <v>3276</v>
      </c>
      <c r="CG952" s="1" t="s">
        <v>3278</v>
      </c>
    </row>
    <row r="953" spans="84:85" ht="15.75" hidden="1" customHeight="1">
      <c r="CF953" s="1" t="s">
        <v>3277</v>
      </c>
      <c r="CG953" s="1" t="s">
        <v>3279</v>
      </c>
    </row>
    <row r="954" spans="84:85" ht="15.75" hidden="1" customHeight="1">
      <c r="CF954" s="1" t="s">
        <v>3278</v>
      </c>
      <c r="CG954" s="1" t="s">
        <v>3280</v>
      </c>
    </row>
    <row r="955" spans="84:85" ht="15.75" hidden="1" customHeight="1">
      <c r="CF955" s="1" t="s">
        <v>3279</v>
      </c>
      <c r="CG955" s="1" t="s">
        <v>3281</v>
      </c>
    </row>
    <row r="956" spans="84:85" ht="15.75" hidden="1" customHeight="1">
      <c r="CF956" s="1" t="s">
        <v>3280</v>
      </c>
      <c r="CG956" s="1" t="s">
        <v>3282</v>
      </c>
    </row>
    <row r="957" spans="84:85" ht="15.75" hidden="1" customHeight="1">
      <c r="CF957" s="1" t="s">
        <v>3281</v>
      </c>
      <c r="CG957" s="1" t="s">
        <v>3283</v>
      </c>
    </row>
    <row r="958" spans="84:85" ht="15.75" hidden="1" customHeight="1">
      <c r="CF958" s="1" t="s">
        <v>3282</v>
      </c>
      <c r="CG958" s="1" t="s">
        <v>3284</v>
      </c>
    </row>
    <row r="959" spans="84:85" ht="15.75" hidden="1" customHeight="1">
      <c r="CF959" s="1" t="s">
        <v>3283</v>
      </c>
      <c r="CG959" s="1" t="s">
        <v>3285</v>
      </c>
    </row>
    <row r="960" spans="84:85" ht="15.75" hidden="1" customHeight="1">
      <c r="CF960" s="1" t="s">
        <v>3284</v>
      </c>
      <c r="CG960" s="1" t="s">
        <v>602</v>
      </c>
    </row>
    <row r="961" spans="84:85" ht="15.75" hidden="1" customHeight="1">
      <c r="CF961" s="1" t="s">
        <v>3285</v>
      </c>
      <c r="CG961" s="1" t="s">
        <v>663</v>
      </c>
    </row>
    <row r="962" spans="84:85" ht="15.75" hidden="1" customHeight="1">
      <c r="CF962" s="1" t="s">
        <v>602</v>
      </c>
      <c r="CG962" s="1" t="s">
        <v>3286</v>
      </c>
    </row>
    <row r="963" spans="84:85" ht="15.75" hidden="1" customHeight="1">
      <c r="CF963" s="1" t="s">
        <v>663</v>
      </c>
      <c r="CG963" s="1" t="s">
        <v>3287</v>
      </c>
    </row>
    <row r="964" spans="84:85" ht="15.75" hidden="1" customHeight="1">
      <c r="CF964" s="1" t="s">
        <v>3286</v>
      </c>
      <c r="CG964" s="1" t="s">
        <v>3288</v>
      </c>
    </row>
    <row r="965" spans="84:85" ht="15.75" hidden="1" customHeight="1">
      <c r="CF965" s="1" t="s">
        <v>3287</v>
      </c>
      <c r="CG965" s="1" t="s">
        <v>3289</v>
      </c>
    </row>
    <row r="966" spans="84:85" ht="15.75" hidden="1" customHeight="1">
      <c r="CF966" s="1" t="s">
        <v>3288</v>
      </c>
      <c r="CG966" s="1" t="s">
        <v>3290</v>
      </c>
    </row>
    <row r="967" spans="84:85" ht="15.75" hidden="1" customHeight="1">
      <c r="CF967" s="1" t="s">
        <v>3289</v>
      </c>
      <c r="CG967" s="1" t="s">
        <v>3291</v>
      </c>
    </row>
    <row r="968" spans="84:85" ht="15.75" hidden="1" customHeight="1">
      <c r="CF968" s="1" t="s">
        <v>3290</v>
      </c>
      <c r="CG968" s="1" t="s">
        <v>3292</v>
      </c>
    </row>
    <row r="969" spans="84:85" ht="15.75" hidden="1" customHeight="1">
      <c r="CF969" s="1" t="s">
        <v>3291</v>
      </c>
      <c r="CG969" s="1" t="s">
        <v>3293</v>
      </c>
    </row>
    <row r="970" spans="84:85" ht="15.75" hidden="1" customHeight="1">
      <c r="CF970" s="1" t="s">
        <v>3292</v>
      </c>
      <c r="CG970" s="1" t="s">
        <v>3294</v>
      </c>
    </row>
    <row r="971" spans="84:85" ht="15.75" hidden="1" customHeight="1">
      <c r="CF971" s="1" t="s">
        <v>3293</v>
      </c>
      <c r="CG971" s="1" t="s">
        <v>3295</v>
      </c>
    </row>
    <row r="972" spans="84:85" ht="15.75" hidden="1" customHeight="1">
      <c r="CF972" s="1" t="s">
        <v>3294</v>
      </c>
      <c r="CG972" s="1" t="s">
        <v>3296</v>
      </c>
    </row>
    <row r="973" spans="84:85" ht="15.75" hidden="1" customHeight="1">
      <c r="CF973" s="1" t="s">
        <v>3295</v>
      </c>
      <c r="CG973" s="1" t="s">
        <v>3297</v>
      </c>
    </row>
    <row r="974" spans="84:85" ht="15.75" hidden="1" customHeight="1">
      <c r="CF974" s="1" t="s">
        <v>3296</v>
      </c>
      <c r="CG974" s="1" t="s">
        <v>3298</v>
      </c>
    </row>
    <row r="975" spans="84:85" ht="15.75" hidden="1" customHeight="1">
      <c r="CF975" s="1" t="s">
        <v>3297</v>
      </c>
      <c r="CG975" s="1" t="s">
        <v>3299</v>
      </c>
    </row>
    <row r="976" spans="84:85" ht="15.75" hidden="1" customHeight="1">
      <c r="CF976" s="1" t="s">
        <v>3298</v>
      </c>
      <c r="CG976" s="1" t="s">
        <v>3300</v>
      </c>
    </row>
    <row r="977" spans="84:85" ht="15.75" hidden="1" customHeight="1">
      <c r="CF977" s="1" t="s">
        <v>3299</v>
      </c>
      <c r="CG977" s="1" t="s">
        <v>3301</v>
      </c>
    </row>
    <row r="978" spans="84:85" ht="15.75" hidden="1" customHeight="1">
      <c r="CF978" s="1" t="s">
        <v>3300</v>
      </c>
      <c r="CG978" s="1" t="s">
        <v>3302</v>
      </c>
    </row>
    <row r="979" spans="84:85" ht="15.75" hidden="1" customHeight="1">
      <c r="CF979" s="1" t="s">
        <v>3301</v>
      </c>
      <c r="CG979" s="1" t="s">
        <v>602</v>
      </c>
    </row>
    <row r="980" spans="84:85" ht="15.75" hidden="1" customHeight="1">
      <c r="CF980" s="1" t="s">
        <v>3302</v>
      </c>
      <c r="CG980" s="1" t="s">
        <v>664</v>
      </c>
    </row>
    <row r="981" spans="84:85" ht="15.75" hidden="1" customHeight="1">
      <c r="CF981" s="1" t="s">
        <v>602</v>
      </c>
      <c r="CG981" s="1" t="s">
        <v>3303</v>
      </c>
    </row>
    <row r="982" spans="84:85" ht="15.75" hidden="1" customHeight="1">
      <c r="CF982" s="1" t="s">
        <v>664</v>
      </c>
      <c r="CG982" s="1" t="s">
        <v>3304</v>
      </c>
    </row>
    <row r="983" spans="84:85" ht="15.75" hidden="1" customHeight="1">
      <c r="CF983" s="1" t="s">
        <v>3303</v>
      </c>
      <c r="CG983" s="1" t="s">
        <v>3305</v>
      </c>
    </row>
    <row r="984" spans="84:85" ht="15.75" hidden="1" customHeight="1">
      <c r="CF984" s="1" t="s">
        <v>3304</v>
      </c>
      <c r="CG984" s="1" t="s">
        <v>3306</v>
      </c>
    </row>
    <row r="985" spans="84:85" ht="15.75" hidden="1" customHeight="1">
      <c r="CF985" s="1" t="s">
        <v>3305</v>
      </c>
      <c r="CG985" s="1" t="s">
        <v>3307</v>
      </c>
    </row>
    <row r="986" spans="84:85" ht="15.75" hidden="1" customHeight="1">
      <c r="CF986" s="1" t="s">
        <v>3306</v>
      </c>
      <c r="CG986" s="1" t="s">
        <v>3308</v>
      </c>
    </row>
    <row r="987" spans="84:85" ht="15.75" hidden="1" customHeight="1">
      <c r="CF987" s="1" t="s">
        <v>3307</v>
      </c>
      <c r="CG987" s="1" t="s">
        <v>3309</v>
      </c>
    </row>
    <row r="988" spans="84:85" ht="15.75" hidden="1" customHeight="1">
      <c r="CF988" s="1" t="s">
        <v>3308</v>
      </c>
      <c r="CG988" s="1" t="s">
        <v>3310</v>
      </c>
    </row>
    <row r="989" spans="84:85" ht="15.75" hidden="1" customHeight="1">
      <c r="CF989" s="1" t="s">
        <v>3309</v>
      </c>
      <c r="CG989" s="1" t="s">
        <v>3311</v>
      </c>
    </row>
    <row r="990" spans="84:85" ht="15.75" hidden="1" customHeight="1">
      <c r="CF990" s="1" t="s">
        <v>3310</v>
      </c>
      <c r="CG990" s="1" t="s">
        <v>3312</v>
      </c>
    </row>
    <row r="991" spans="84:85" ht="15.75" hidden="1" customHeight="1">
      <c r="CF991" s="1" t="s">
        <v>3311</v>
      </c>
      <c r="CG991" s="1" t="s">
        <v>3313</v>
      </c>
    </row>
    <row r="992" spans="84:85" ht="15.75" hidden="1" customHeight="1">
      <c r="CF992" s="1" t="s">
        <v>3312</v>
      </c>
      <c r="CG992" s="1" t="s">
        <v>3314</v>
      </c>
    </row>
    <row r="993" spans="84:85" ht="15.75" hidden="1" customHeight="1">
      <c r="CF993" s="1" t="s">
        <v>3313</v>
      </c>
      <c r="CG993" s="1" t="s">
        <v>3315</v>
      </c>
    </row>
    <row r="994" spans="84:85" ht="15.75" hidden="1" customHeight="1">
      <c r="CF994" s="1" t="s">
        <v>3314</v>
      </c>
      <c r="CG994" s="1" t="s">
        <v>3316</v>
      </c>
    </row>
    <row r="995" spans="84:85" ht="15.75" hidden="1" customHeight="1">
      <c r="CF995" s="1" t="s">
        <v>3315</v>
      </c>
      <c r="CG995" s="1" t="s">
        <v>3317</v>
      </c>
    </row>
    <row r="996" spans="84:85" ht="15.75" hidden="1" customHeight="1">
      <c r="CF996" s="1" t="s">
        <v>3316</v>
      </c>
      <c r="CG996" s="1" t="s">
        <v>3318</v>
      </c>
    </row>
    <row r="997" spans="84:85" ht="15.75" hidden="1" customHeight="1">
      <c r="CF997" s="1" t="s">
        <v>3317</v>
      </c>
      <c r="CG997" s="1" t="s">
        <v>3319</v>
      </c>
    </row>
    <row r="998" spans="84:85" ht="15.75" hidden="1" customHeight="1">
      <c r="CF998" s="1" t="s">
        <v>3318</v>
      </c>
      <c r="CG998" s="1" t="s">
        <v>3320</v>
      </c>
    </row>
    <row r="999" spans="84:85" ht="15.75" hidden="1" customHeight="1">
      <c r="CF999" s="1" t="s">
        <v>3319</v>
      </c>
      <c r="CG999" s="1" t="s">
        <v>3321</v>
      </c>
    </row>
    <row r="1000" spans="84:85" ht="15.75" hidden="1" customHeight="1">
      <c r="CF1000" s="1" t="s">
        <v>3320</v>
      </c>
      <c r="CG1000" s="1" t="s">
        <v>3322</v>
      </c>
    </row>
    <row r="1001" spans="84:85" ht="15.75" hidden="1" customHeight="1">
      <c r="CF1001" s="1" t="s">
        <v>3321</v>
      </c>
      <c r="CG1001" s="1" t="s">
        <v>3323</v>
      </c>
    </row>
    <row r="1002" spans="84:85" ht="15.75" hidden="1" customHeight="1">
      <c r="CF1002" s="1" t="s">
        <v>3322</v>
      </c>
      <c r="CG1002" s="1" t="s">
        <v>3324</v>
      </c>
    </row>
    <row r="1003" spans="84:85" ht="15.75" hidden="1" customHeight="1">
      <c r="CF1003" s="1" t="s">
        <v>3323</v>
      </c>
      <c r="CG1003" s="1" t="s">
        <v>3325</v>
      </c>
    </row>
    <row r="1004" spans="84:85" ht="15.75" hidden="1" customHeight="1">
      <c r="CF1004" s="1" t="s">
        <v>3324</v>
      </c>
      <c r="CG1004" s="1" t="s">
        <v>3326</v>
      </c>
    </row>
    <row r="1005" spans="84:85" ht="15.75" hidden="1" customHeight="1">
      <c r="CF1005" s="1" t="s">
        <v>3325</v>
      </c>
      <c r="CG1005" s="1" t="s">
        <v>3327</v>
      </c>
    </row>
    <row r="1006" spans="84:85" ht="15.75" hidden="1" customHeight="1">
      <c r="CF1006" s="1" t="s">
        <v>3326</v>
      </c>
      <c r="CG1006" s="1" t="s">
        <v>3328</v>
      </c>
    </row>
    <row r="1007" spans="84:85" ht="15.75" hidden="1" customHeight="1">
      <c r="CF1007" s="1" t="s">
        <v>3327</v>
      </c>
      <c r="CG1007" s="1" t="s">
        <v>3329</v>
      </c>
    </row>
    <row r="1008" spans="84:85" ht="15.75" hidden="1" customHeight="1">
      <c r="CF1008" s="1" t="s">
        <v>3328</v>
      </c>
      <c r="CG1008" s="1" t="s">
        <v>602</v>
      </c>
    </row>
    <row r="1009" spans="84:85" ht="15.75" hidden="1" customHeight="1">
      <c r="CF1009" s="1" t="s">
        <v>3329</v>
      </c>
      <c r="CG1009" s="1" t="s">
        <v>665</v>
      </c>
    </row>
    <row r="1010" spans="84:85" ht="15.75" hidden="1" customHeight="1">
      <c r="CF1010" s="1" t="s">
        <v>602</v>
      </c>
      <c r="CG1010" s="1" t="s">
        <v>3330</v>
      </c>
    </row>
    <row r="1011" spans="84:85" ht="15.75" hidden="1" customHeight="1">
      <c r="CF1011" s="1" t="s">
        <v>665</v>
      </c>
      <c r="CG1011" s="1" t="s">
        <v>3331</v>
      </c>
    </row>
    <row r="1012" spans="84:85" ht="15.75" hidden="1" customHeight="1">
      <c r="CF1012" s="1" t="s">
        <v>3330</v>
      </c>
      <c r="CG1012" s="1" t="s">
        <v>3332</v>
      </c>
    </row>
    <row r="1013" spans="84:85" ht="15.75" hidden="1" customHeight="1">
      <c r="CF1013" s="1" t="s">
        <v>3331</v>
      </c>
      <c r="CG1013" s="1" t="s">
        <v>3333</v>
      </c>
    </row>
    <row r="1014" spans="84:85" ht="15.75" hidden="1" customHeight="1">
      <c r="CF1014" s="1" t="s">
        <v>3332</v>
      </c>
      <c r="CG1014" s="1" t="s">
        <v>3334</v>
      </c>
    </row>
    <row r="1015" spans="84:85" ht="15.75" hidden="1" customHeight="1">
      <c r="CF1015" s="1" t="s">
        <v>3333</v>
      </c>
      <c r="CG1015" s="1" t="s">
        <v>3335</v>
      </c>
    </row>
    <row r="1016" spans="84:85" ht="15.75" hidden="1" customHeight="1">
      <c r="CF1016" s="1" t="s">
        <v>3334</v>
      </c>
      <c r="CG1016" s="1" t="s">
        <v>3336</v>
      </c>
    </row>
    <row r="1017" spans="84:85" ht="15.75" hidden="1" customHeight="1">
      <c r="CF1017" s="1" t="s">
        <v>3335</v>
      </c>
      <c r="CG1017" s="1" t="s">
        <v>3337</v>
      </c>
    </row>
    <row r="1018" spans="84:85" ht="15.75" hidden="1" customHeight="1">
      <c r="CF1018" s="1" t="s">
        <v>3336</v>
      </c>
      <c r="CG1018" s="1" t="s">
        <v>3338</v>
      </c>
    </row>
    <row r="1019" spans="84:85" ht="15.75" hidden="1" customHeight="1">
      <c r="CF1019" s="1" t="s">
        <v>3337</v>
      </c>
      <c r="CG1019" s="1" t="s">
        <v>3339</v>
      </c>
    </row>
    <row r="1020" spans="84:85" ht="15.75" hidden="1" customHeight="1">
      <c r="CF1020" s="1" t="s">
        <v>3338</v>
      </c>
      <c r="CG1020" s="1" t="s">
        <v>3340</v>
      </c>
    </row>
    <row r="1021" spans="84:85" ht="15.75" hidden="1" customHeight="1">
      <c r="CF1021" s="1" t="s">
        <v>3339</v>
      </c>
      <c r="CG1021" s="1" t="s">
        <v>3341</v>
      </c>
    </row>
    <row r="1022" spans="84:85" ht="15.75" hidden="1" customHeight="1">
      <c r="CF1022" s="1" t="s">
        <v>3340</v>
      </c>
      <c r="CG1022" s="1" t="s">
        <v>3342</v>
      </c>
    </row>
    <row r="1023" spans="84:85" ht="15.75" hidden="1" customHeight="1">
      <c r="CF1023" s="1" t="s">
        <v>3341</v>
      </c>
      <c r="CG1023" s="1" t="s">
        <v>3343</v>
      </c>
    </row>
    <row r="1024" spans="84:85" ht="15.75" hidden="1" customHeight="1">
      <c r="CF1024" s="1" t="s">
        <v>3342</v>
      </c>
      <c r="CG1024" s="1" t="s">
        <v>3344</v>
      </c>
    </row>
    <row r="1025" spans="84:85" ht="15.75" hidden="1" customHeight="1">
      <c r="CF1025" s="1" t="s">
        <v>3343</v>
      </c>
      <c r="CG1025" s="1" t="s">
        <v>3345</v>
      </c>
    </row>
    <row r="1026" spans="84:85" ht="15.75" hidden="1" customHeight="1">
      <c r="CF1026" s="1" t="s">
        <v>3344</v>
      </c>
      <c r="CG1026" s="1" t="s">
        <v>3346</v>
      </c>
    </row>
    <row r="1027" spans="84:85" ht="15.75" hidden="1" customHeight="1">
      <c r="CF1027" s="1" t="s">
        <v>3345</v>
      </c>
      <c r="CG1027" s="1" t="s">
        <v>3347</v>
      </c>
    </row>
    <row r="1028" spans="84:85" ht="15.75" hidden="1" customHeight="1">
      <c r="CF1028" s="1" t="s">
        <v>3346</v>
      </c>
      <c r="CG1028" s="1" t="s">
        <v>3348</v>
      </c>
    </row>
    <row r="1029" spans="84:85" ht="15.75" hidden="1" customHeight="1">
      <c r="CF1029" s="1" t="s">
        <v>3347</v>
      </c>
      <c r="CG1029" s="1" t="s">
        <v>3349</v>
      </c>
    </row>
    <row r="1030" spans="84:85" ht="15.75" hidden="1" customHeight="1">
      <c r="CF1030" s="1" t="s">
        <v>3348</v>
      </c>
      <c r="CG1030" s="1" t="s">
        <v>3350</v>
      </c>
    </row>
    <row r="1031" spans="84:85" ht="15.75" hidden="1" customHeight="1">
      <c r="CF1031" s="1" t="s">
        <v>3349</v>
      </c>
      <c r="CG1031" s="1" t="s">
        <v>3351</v>
      </c>
    </row>
    <row r="1032" spans="84:85" ht="15.75" hidden="1" customHeight="1">
      <c r="CF1032" s="1" t="s">
        <v>3350</v>
      </c>
      <c r="CG1032" s="1" t="s">
        <v>3352</v>
      </c>
    </row>
    <row r="1033" spans="84:85" ht="15.75" hidden="1" customHeight="1">
      <c r="CF1033" s="1" t="s">
        <v>3351</v>
      </c>
      <c r="CG1033" s="1" t="s">
        <v>3353</v>
      </c>
    </row>
    <row r="1034" spans="84:85" ht="15.75" hidden="1" customHeight="1">
      <c r="CF1034" s="1" t="s">
        <v>3352</v>
      </c>
      <c r="CG1034" s="1" t="s">
        <v>3354</v>
      </c>
    </row>
    <row r="1035" spans="84:85" ht="15.75" hidden="1" customHeight="1">
      <c r="CF1035" s="1" t="s">
        <v>3353</v>
      </c>
      <c r="CG1035" s="1" t="s">
        <v>3355</v>
      </c>
    </row>
    <row r="1036" spans="84:85" ht="15.75" hidden="1" customHeight="1">
      <c r="CF1036" s="1" t="s">
        <v>3354</v>
      </c>
      <c r="CG1036" s="1" t="s">
        <v>3356</v>
      </c>
    </row>
    <row r="1037" spans="84:85" ht="15.75" hidden="1" customHeight="1">
      <c r="CF1037" s="1" t="s">
        <v>3355</v>
      </c>
      <c r="CG1037" s="1" t="s">
        <v>3357</v>
      </c>
    </row>
    <row r="1038" spans="84:85" ht="15.75" hidden="1" customHeight="1">
      <c r="CF1038" s="1" t="s">
        <v>3356</v>
      </c>
      <c r="CG1038" s="1" t="s">
        <v>3358</v>
      </c>
    </row>
    <row r="1039" spans="84:85" ht="15.75" hidden="1" customHeight="1">
      <c r="CF1039" s="1" t="s">
        <v>3357</v>
      </c>
      <c r="CG1039" s="1" t="s">
        <v>3359</v>
      </c>
    </row>
    <row r="1040" spans="84:85" ht="15.75" hidden="1" customHeight="1">
      <c r="CF1040" s="1" t="s">
        <v>3358</v>
      </c>
      <c r="CG1040" s="1" t="s">
        <v>3360</v>
      </c>
    </row>
    <row r="1041" spans="84:85" ht="15.75" hidden="1" customHeight="1">
      <c r="CF1041" s="1" t="s">
        <v>3359</v>
      </c>
      <c r="CG1041" s="1" t="s">
        <v>3361</v>
      </c>
    </row>
    <row r="1042" spans="84:85" ht="15.75" hidden="1" customHeight="1">
      <c r="CF1042" s="1" t="s">
        <v>3360</v>
      </c>
      <c r="CG1042" s="1" t="s">
        <v>3362</v>
      </c>
    </row>
    <row r="1043" spans="84:85" ht="15.75" hidden="1" customHeight="1">
      <c r="CF1043" s="1" t="s">
        <v>3361</v>
      </c>
      <c r="CG1043" s="1" t="s">
        <v>3363</v>
      </c>
    </row>
    <row r="1044" spans="84:85" ht="15.75" hidden="1" customHeight="1">
      <c r="CF1044" s="1" t="s">
        <v>3362</v>
      </c>
      <c r="CG1044" s="1" t="s">
        <v>3364</v>
      </c>
    </row>
    <row r="1045" spans="84:85" ht="15.75" hidden="1" customHeight="1">
      <c r="CF1045" s="1" t="s">
        <v>3363</v>
      </c>
      <c r="CG1045" s="1" t="s">
        <v>3365</v>
      </c>
    </row>
    <row r="1046" spans="84:85" ht="15.75" hidden="1" customHeight="1">
      <c r="CF1046" s="1" t="s">
        <v>3364</v>
      </c>
      <c r="CG1046" s="1" t="s">
        <v>3366</v>
      </c>
    </row>
    <row r="1047" spans="84:85" ht="15.75" hidden="1" customHeight="1">
      <c r="CF1047" s="1" t="s">
        <v>3365</v>
      </c>
      <c r="CG1047" s="1" t="s">
        <v>3367</v>
      </c>
    </row>
    <row r="1048" spans="84:85" ht="15.75" hidden="1" customHeight="1">
      <c r="CF1048" s="1" t="s">
        <v>3366</v>
      </c>
      <c r="CG1048" s="1" t="s">
        <v>3368</v>
      </c>
    </row>
    <row r="1049" spans="84:85" ht="15.75" hidden="1" customHeight="1">
      <c r="CF1049" s="1" t="s">
        <v>3367</v>
      </c>
      <c r="CG1049" s="1" t="s">
        <v>3369</v>
      </c>
    </row>
    <row r="1050" spans="84:85" ht="15.75" hidden="1" customHeight="1">
      <c r="CF1050" s="1" t="s">
        <v>3368</v>
      </c>
      <c r="CG1050" s="1" t="s">
        <v>3370</v>
      </c>
    </row>
    <row r="1051" spans="84:85" ht="15.75" hidden="1" customHeight="1">
      <c r="CF1051" s="1" t="s">
        <v>3369</v>
      </c>
      <c r="CG1051" s="1" t="s">
        <v>3371</v>
      </c>
    </row>
    <row r="1052" spans="84:85" ht="15.75" hidden="1" customHeight="1">
      <c r="CF1052" s="1" t="s">
        <v>3370</v>
      </c>
      <c r="CG1052" s="1" t="s">
        <v>3372</v>
      </c>
    </row>
    <row r="1053" spans="84:85" ht="15.75" hidden="1" customHeight="1">
      <c r="CF1053" s="1" t="s">
        <v>3371</v>
      </c>
      <c r="CG1053" s="1" t="s">
        <v>3373</v>
      </c>
    </row>
    <row r="1054" spans="84:85" ht="15.75" hidden="1" customHeight="1">
      <c r="CF1054" s="1" t="s">
        <v>3372</v>
      </c>
      <c r="CG1054" s="1" t="s">
        <v>3374</v>
      </c>
    </row>
    <row r="1055" spans="84:85" ht="15.75" hidden="1" customHeight="1">
      <c r="CF1055" s="1" t="s">
        <v>3373</v>
      </c>
      <c r="CG1055" s="1" t="s">
        <v>3375</v>
      </c>
    </row>
    <row r="1056" spans="84:85" ht="15.75" hidden="1" customHeight="1">
      <c r="CF1056" s="1" t="s">
        <v>3374</v>
      </c>
      <c r="CG1056" s="1" t="s">
        <v>3376</v>
      </c>
    </row>
    <row r="1057" spans="84:85" ht="15.75" hidden="1" customHeight="1">
      <c r="CF1057" s="1" t="s">
        <v>3375</v>
      </c>
      <c r="CG1057" s="1" t="s">
        <v>3377</v>
      </c>
    </row>
    <row r="1058" spans="84:85" ht="15.75" hidden="1" customHeight="1">
      <c r="CF1058" s="1" t="s">
        <v>3376</v>
      </c>
      <c r="CG1058" s="1" t="s">
        <v>3378</v>
      </c>
    </row>
    <row r="1059" spans="84:85" ht="15.75" hidden="1" customHeight="1">
      <c r="CF1059" s="1" t="s">
        <v>3377</v>
      </c>
      <c r="CG1059" s="1" t="s">
        <v>3379</v>
      </c>
    </row>
    <row r="1060" spans="84:85" ht="15.75" hidden="1" customHeight="1">
      <c r="CF1060" s="1" t="s">
        <v>3378</v>
      </c>
      <c r="CG1060" s="1" t="s">
        <v>3380</v>
      </c>
    </row>
    <row r="1061" spans="84:85" ht="15.75" hidden="1" customHeight="1">
      <c r="CF1061" s="1" t="s">
        <v>3379</v>
      </c>
      <c r="CG1061" s="1" t="s">
        <v>3381</v>
      </c>
    </row>
    <row r="1062" spans="84:85" ht="15.75" hidden="1" customHeight="1">
      <c r="CF1062" s="1" t="s">
        <v>3380</v>
      </c>
      <c r="CG1062" s="1" t="s">
        <v>3382</v>
      </c>
    </row>
    <row r="1063" spans="84:85" ht="15.75" hidden="1" customHeight="1">
      <c r="CF1063" s="1" t="s">
        <v>3381</v>
      </c>
      <c r="CG1063" s="1" t="s">
        <v>3383</v>
      </c>
    </row>
    <row r="1064" spans="84:85" ht="15.75" hidden="1" customHeight="1">
      <c r="CF1064" s="1" t="s">
        <v>3382</v>
      </c>
      <c r="CG1064" s="1" t="s">
        <v>3384</v>
      </c>
    </row>
    <row r="1065" spans="84:85" ht="15.75" hidden="1" customHeight="1">
      <c r="CF1065" s="1" t="s">
        <v>3383</v>
      </c>
      <c r="CG1065" s="1" t="s">
        <v>3385</v>
      </c>
    </row>
    <row r="1066" spans="84:85" ht="15.75" hidden="1" customHeight="1">
      <c r="CF1066" s="1" t="s">
        <v>3384</v>
      </c>
      <c r="CG1066" s="1" t="s">
        <v>3386</v>
      </c>
    </row>
    <row r="1067" spans="84:85" ht="15.75" hidden="1" customHeight="1">
      <c r="CF1067" s="1" t="s">
        <v>3385</v>
      </c>
      <c r="CG1067" s="1" t="s">
        <v>3387</v>
      </c>
    </row>
    <row r="1068" spans="84:85" ht="15.75" hidden="1" customHeight="1">
      <c r="CF1068" s="1" t="s">
        <v>3386</v>
      </c>
      <c r="CG1068" s="1" t="s">
        <v>3388</v>
      </c>
    </row>
    <row r="1069" spans="84:85" ht="15.75" hidden="1" customHeight="1">
      <c r="CF1069" s="1" t="s">
        <v>3387</v>
      </c>
      <c r="CG1069" s="1" t="s">
        <v>3389</v>
      </c>
    </row>
    <row r="1070" spans="84:85" ht="15.75" hidden="1" customHeight="1">
      <c r="CF1070" s="1" t="s">
        <v>3388</v>
      </c>
      <c r="CG1070" s="1" t="s">
        <v>3390</v>
      </c>
    </row>
    <row r="1071" spans="84:85" ht="15.75" hidden="1" customHeight="1">
      <c r="CF1071" s="1" t="s">
        <v>3389</v>
      </c>
      <c r="CG1071" s="1" t="s">
        <v>3391</v>
      </c>
    </row>
    <row r="1072" spans="84:85" ht="15.75" hidden="1" customHeight="1">
      <c r="CF1072" s="1" t="s">
        <v>3390</v>
      </c>
      <c r="CG1072" s="1" t="s">
        <v>3392</v>
      </c>
    </row>
    <row r="1073" spans="84:85" ht="15.75" hidden="1" customHeight="1">
      <c r="CF1073" s="1" t="s">
        <v>3391</v>
      </c>
      <c r="CG1073" s="1" t="s">
        <v>3393</v>
      </c>
    </row>
    <row r="1074" spans="84:85" ht="15.75" hidden="1" customHeight="1">
      <c r="CF1074" s="1" t="s">
        <v>3392</v>
      </c>
      <c r="CG1074" s="1" t="s">
        <v>3394</v>
      </c>
    </row>
    <row r="1075" spans="84:85" ht="15.75" hidden="1" customHeight="1">
      <c r="CF1075" s="1" t="s">
        <v>3393</v>
      </c>
      <c r="CG1075" s="1" t="s">
        <v>3395</v>
      </c>
    </row>
    <row r="1076" spans="84:85" ht="15.75" hidden="1" customHeight="1">
      <c r="CF1076" s="1" t="s">
        <v>3394</v>
      </c>
      <c r="CG1076" s="1" t="s">
        <v>3396</v>
      </c>
    </row>
    <row r="1077" spans="84:85" ht="15.75" hidden="1" customHeight="1">
      <c r="CF1077" s="1" t="s">
        <v>3395</v>
      </c>
      <c r="CG1077" s="1" t="s">
        <v>3397</v>
      </c>
    </row>
    <row r="1078" spans="84:85" ht="15.75" hidden="1" customHeight="1">
      <c r="CF1078" s="1" t="s">
        <v>3396</v>
      </c>
      <c r="CG1078" s="1" t="s">
        <v>3398</v>
      </c>
    </row>
    <row r="1079" spans="84:85" ht="15.75" hidden="1" customHeight="1">
      <c r="CF1079" s="1" t="s">
        <v>3397</v>
      </c>
      <c r="CG1079" s="1" t="s">
        <v>3399</v>
      </c>
    </row>
    <row r="1080" spans="84:85" ht="15.75" hidden="1" customHeight="1">
      <c r="CF1080" s="1" t="s">
        <v>3398</v>
      </c>
      <c r="CG1080" s="1" t="s">
        <v>3400</v>
      </c>
    </row>
    <row r="1081" spans="84:85" ht="15.75" hidden="1" customHeight="1">
      <c r="CF1081" s="1" t="s">
        <v>3399</v>
      </c>
      <c r="CG1081" s="1" t="s">
        <v>3401</v>
      </c>
    </row>
    <row r="1082" spans="84:85" ht="15.75" hidden="1" customHeight="1">
      <c r="CF1082" s="1" t="s">
        <v>3400</v>
      </c>
      <c r="CG1082" s="1" t="s">
        <v>3402</v>
      </c>
    </row>
    <row r="1083" spans="84:85" ht="15.75" hidden="1" customHeight="1">
      <c r="CF1083" s="1" t="s">
        <v>3401</v>
      </c>
      <c r="CG1083" s="1" t="s">
        <v>3403</v>
      </c>
    </row>
    <row r="1084" spans="84:85" ht="15.75" hidden="1" customHeight="1">
      <c r="CF1084" s="1" t="s">
        <v>3402</v>
      </c>
      <c r="CG1084" s="1" t="s">
        <v>3404</v>
      </c>
    </row>
    <row r="1085" spans="84:85" ht="15.75" hidden="1" customHeight="1">
      <c r="CF1085" s="1" t="s">
        <v>3403</v>
      </c>
      <c r="CG1085" s="1" t="s">
        <v>3405</v>
      </c>
    </row>
    <row r="1086" spans="84:85" ht="15.75" hidden="1" customHeight="1">
      <c r="CF1086" s="1" t="s">
        <v>3404</v>
      </c>
      <c r="CG1086" s="1" t="s">
        <v>3406</v>
      </c>
    </row>
    <row r="1087" spans="84:85" ht="15.75" hidden="1" customHeight="1">
      <c r="CF1087" s="1" t="s">
        <v>3405</v>
      </c>
      <c r="CG1087" s="1" t="s">
        <v>602</v>
      </c>
    </row>
    <row r="1088" spans="84:85" ht="15.75" hidden="1" customHeight="1">
      <c r="CF1088" s="1" t="s">
        <v>3406</v>
      </c>
      <c r="CG1088" s="1" t="s">
        <v>666</v>
      </c>
    </row>
    <row r="1089" spans="84:85" ht="15.75" hidden="1" customHeight="1">
      <c r="CF1089" s="1" t="s">
        <v>602</v>
      </c>
      <c r="CG1089" s="1" t="s">
        <v>3407</v>
      </c>
    </row>
    <row r="1090" spans="84:85" ht="15.75" hidden="1" customHeight="1">
      <c r="CF1090" s="1" t="s">
        <v>666</v>
      </c>
      <c r="CG1090" s="1" t="s">
        <v>3408</v>
      </c>
    </row>
    <row r="1091" spans="84:85" ht="15.75" hidden="1" customHeight="1">
      <c r="CF1091" s="1" t="s">
        <v>3407</v>
      </c>
      <c r="CG1091" s="1" t="s">
        <v>3409</v>
      </c>
    </row>
    <row r="1092" spans="84:85" ht="15.75" hidden="1" customHeight="1">
      <c r="CF1092" s="1" t="s">
        <v>3408</v>
      </c>
      <c r="CG1092" s="1" t="s">
        <v>3410</v>
      </c>
    </row>
    <row r="1093" spans="84:85" ht="15.75" hidden="1" customHeight="1">
      <c r="CF1093" s="1" t="s">
        <v>3409</v>
      </c>
      <c r="CG1093" s="1" t="s">
        <v>3411</v>
      </c>
    </row>
    <row r="1094" spans="84:85" ht="15.75" hidden="1" customHeight="1">
      <c r="CF1094" s="1" t="s">
        <v>3410</v>
      </c>
      <c r="CG1094" s="1" t="s">
        <v>3412</v>
      </c>
    </row>
    <row r="1095" spans="84:85" ht="15.75" hidden="1" customHeight="1">
      <c r="CF1095" s="1" t="s">
        <v>3411</v>
      </c>
      <c r="CG1095" s="1" t="s">
        <v>3413</v>
      </c>
    </row>
    <row r="1096" spans="84:85" ht="15.75" hidden="1" customHeight="1">
      <c r="CF1096" s="1" t="s">
        <v>3412</v>
      </c>
      <c r="CG1096" s="1" t="s">
        <v>3414</v>
      </c>
    </row>
    <row r="1097" spans="84:85" ht="15.75" hidden="1" customHeight="1">
      <c r="CF1097" s="1" t="s">
        <v>3413</v>
      </c>
      <c r="CG1097" s="1" t="s">
        <v>3415</v>
      </c>
    </row>
    <row r="1098" spans="84:85" ht="15.75" hidden="1" customHeight="1">
      <c r="CF1098" s="1" t="s">
        <v>3414</v>
      </c>
      <c r="CG1098" s="1" t="s">
        <v>3416</v>
      </c>
    </row>
    <row r="1099" spans="84:85" ht="15.75" hidden="1" customHeight="1">
      <c r="CF1099" s="1" t="s">
        <v>3415</v>
      </c>
      <c r="CG1099" s="1" t="s">
        <v>3417</v>
      </c>
    </row>
    <row r="1100" spans="84:85" ht="15.75" hidden="1" customHeight="1">
      <c r="CF1100" s="1" t="s">
        <v>3416</v>
      </c>
      <c r="CG1100" s="1" t="s">
        <v>3418</v>
      </c>
    </row>
    <row r="1101" spans="84:85" ht="15.75" hidden="1" customHeight="1">
      <c r="CF1101" s="1" t="s">
        <v>3417</v>
      </c>
      <c r="CG1101" s="1" t="s">
        <v>3419</v>
      </c>
    </row>
    <row r="1102" spans="84:85" ht="15.75" hidden="1" customHeight="1">
      <c r="CF1102" s="1" t="s">
        <v>3418</v>
      </c>
      <c r="CG1102" s="1" t="s">
        <v>3420</v>
      </c>
    </row>
    <row r="1103" spans="84:85" ht="15.75" hidden="1" customHeight="1">
      <c r="CF1103" s="1" t="s">
        <v>3419</v>
      </c>
      <c r="CG1103" s="1" t="s">
        <v>3421</v>
      </c>
    </row>
    <row r="1104" spans="84:85" ht="15.75" hidden="1" customHeight="1">
      <c r="CF1104" s="1" t="s">
        <v>3420</v>
      </c>
      <c r="CG1104" s="1" t="s">
        <v>3422</v>
      </c>
    </row>
    <row r="1105" spans="84:85" ht="15.75" hidden="1" customHeight="1">
      <c r="CF1105" s="1" t="s">
        <v>3421</v>
      </c>
      <c r="CG1105" s="1" t="s">
        <v>3423</v>
      </c>
    </row>
    <row r="1106" spans="84:85" ht="15.75" hidden="1" customHeight="1">
      <c r="CF1106" s="1" t="s">
        <v>3422</v>
      </c>
      <c r="CG1106" s="1" t="s">
        <v>3424</v>
      </c>
    </row>
    <row r="1107" spans="84:85" ht="15.75" hidden="1" customHeight="1">
      <c r="CF1107" s="1" t="s">
        <v>3423</v>
      </c>
      <c r="CG1107" s="1" t="s">
        <v>3425</v>
      </c>
    </row>
    <row r="1108" spans="84:85" ht="15.75" hidden="1" customHeight="1">
      <c r="CF1108" s="1" t="s">
        <v>3424</v>
      </c>
      <c r="CG1108" s="1" t="s">
        <v>3426</v>
      </c>
    </row>
    <row r="1109" spans="84:85" ht="15.75" hidden="1" customHeight="1">
      <c r="CF1109" s="1" t="s">
        <v>3425</v>
      </c>
      <c r="CG1109" s="1" t="s">
        <v>3427</v>
      </c>
    </row>
    <row r="1110" spans="84:85" ht="15.75" hidden="1" customHeight="1">
      <c r="CF1110" s="1" t="s">
        <v>3426</v>
      </c>
      <c r="CG1110" s="1" t="s">
        <v>3428</v>
      </c>
    </row>
    <row r="1111" spans="84:85" ht="15.75" hidden="1" customHeight="1">
      <c r="CF1111" s="1" t="s">
        <v>3427</v>
      </c>
      <c r="CG1111" s="1" t="s">
        <v>3429</v>
      </c>
    </row>
    <row r="1112" spans="84:85" ht="15.75" hidden="1" customHeight="1">
      <c r="CF1112" s="1" t="s">
        <v>3428</v>
      </c>
      <c r="CG1112" s="1" t="s">
        <v>3430</v>
      </c>
    </row>
    <row r="1113" spans="84:85" ht="15.75" hidden="1" customHeight="1">
      <c r="CF1113" s="1" t="s">
        <v>3429</v>
      </c>
      <c r="CG1113" s="1" t="s">
        <v>3431</v>
      </c>
    </row>
    <row r="1114" spans="84:85" ht="15.75" hidden="1" customHeight="1">
      <c r="CF1114" s="1" t="s">
        <v>3430</v>
      </c>
      <c r="CG1114" s="1" t="s">
        <v>3432</v>
      </c>
    </row>
    <row r="1115" spans="84:85" ht="15.75" hidden="1" customHeight="1">
      <c r="CF1115" s="1" t="s">
        <v>3431</v>
      </c>
      <c r="CG1115" s="1" t="s">
        <v>3433</v>
      </c>
    </row>
    <row r="1116" spans="84:85" ht="15.75" hidden="1" customHeight="1">
      <c r="CF1116" s="1" t="s">
        <v>3432</v>
      </c>
      <c r="CG1116" s="1" t="s">
        <v>3434</v>
      </c>
    </row>
    <row r="1117" spans="84:85" ht="15.75" hidden="1" customHeight="1">
      <c r="CF1117" s="1" t="s">
        <v>3433</v>
      </c>
      <c r="CG1117" s="1" t="s">
        <v>3435</v>
      </c>
    </row>
    <row r="1118" spans="84:85" ht="15.75" hidden="1" customHeight="1">
      <c r="CF1118" s="1" t="s">
        <v>3434</v>
      </c>
      <c r="CG1118" s="1" t="s">
        <v>3436</v>
      </c>
    </row>
    <row r="1119" spans="84:85" ht="15.75" hidden="1" customHeight="1">
      <c r="CF1119" s="1" t="s">
        <v>3435</v>
      </c>
      <c r="CG1119" s="1" t="s">
        <v>3437</v>
      </c>
    </row>
    <row r="1120" spans="84:85" ht="15.75" hidden="1" customHeight="1">
      <c r="CF1120" s="1" t="s">
        <v>3436</v>
      </c>
      <c r="CG1120" s="1" t="s">
        <v>3438</v>
      </c>
    </row>
    <row r="1121" spans="84:85" ht="15.75" hidden="1" customHeight="1">
      <c r="CF1121" s="1" t="s">
        <v>3437</v>
      </c>
      <c r="CG1121" s="1" t="s">
        <v>3439</v>
      </c>
    </row>
    <row r="1122" spans="84:85" ht="15.75" hidden="1" customHeight="1">
      <c r="CF1122" s="1" t="s">
        <v>3438</v>
      </c>
      <c r="CG1122" s="1" t="s">
        <v>3440</v>
      </c>
    </row>
    <row r="1123" spans="84:85" ht="15.75" hidden="1" customHeight="1">
      <c r="CF1123" s="1" t="s">
        <v>3439</v>
      </c>
      <c r="CG1123" s="1" t="s">
        <v>3441</v>
      </c>
    </row>
    <row r="1124" spans="84:85" ht="15.75" hidden="1" customHeight="1">
      <c r="CF1124" s="1" t="s">
        <v>3440</v>
      </c>
      <c r="CG1124" s="1" t="s">
        <v>3442</v>
      </c>
    </row>
    <row r="1125" spans="84:85" ht="15.75" hidden="1" customHeight="1">
      <c r="CF1125" s="1" t="s">
        <v>3441</v>
      </c>
      <c r="CG1125" s="1" t="s">
        <v>3443</v>
      </c>
    </row>
    <row r="1126" spans="84:85" ht="15.75" hidden="1" customHeight="1">
      <c r="CF1126" s="1" t="s">
        <v>3442</v>
      </c>
      <c r="CG1126" s="1" t="s">
        <v>3444</v>
      </c>
    </row>
    <row r="1127" spans="84:85" ht="15.75" hidden="1" customHeight="1">
      <c r="CF1127" s="1" t="s">
        <v>3443</v>
      </c>
      <c r="CG1127" s="1" t="s">
        <v>3445</v>
      </c>
    </row>
    <row r="1128" spans="84:85" ht="15.75" hidden="1" customHeight="1">
      <c r="CF1128" s="1" t="s">
        <v>3444</v>
      </c>
      <c r="CG1128" s="1" t="s">
        <v>3446</v>
      </c>
    </row>
    <row r="1129" spans="84:85" ht="15.75" hidden="1" customHeight="1">
      <c r="CF1129" s="1" t="s">
        <v>3445</v>
      </c>
      <c r="CG1129" s="1" t="s">
        <v>3447</v>
      </c>
    </row>
    <row r="1130" spans="84:85" ht="15.75" hidden="1" customHeight="1">
      <c r="CF1130" s="1" t="s">
        <v>3446</v>
      </c>
      <c r="CG1130" s="1" t="s">
        <v>3448</v>
      </c>
    </row>
    <row r="1131" spans="84:85" ht="15.75" hidden="1" customHeight="1">
      <c r="CF1131" s="1" t="s">
        <v>3447</v>
      </c>
      <c r="CG1131" s="1" t="s">
        <v>602</v>
      </c>
    </row>
    <row r="1132" spans="84:85" ht="15.75" hidden="1" customHeight="1">
      <c r="CF1132" s="1" t="s">
        <v>3448</v>
      </c>
      <c r="CG1132" s="1" t="s">
        <v>667</v>
      </c>
    </row>
    <row r="1133" spans="84:85" ht="15.75" hidden="1" customHeight="1">
      <c r="CF1133" s="1" t="s">
        <v>602</v>
      </c>
      <c r="CG1133" s="1" t="s">
        <v>3449</v>
      </c>
    </row>
    <row r="1134" spans="84:85" ht="15.75" hidden="1" customHeight="1">
      <c r="CF1134" s="1" t="s">
        <v>667</v>
      </c>
      <c r="CG1134" s="1" t="s">
        <v>3450</v>
      </c>
    </row>
    <row r="1135" spans="84:85" ht="15.75" hidden="1" customHeight="1">
      <c r="CF1135" s="1" t="s">
        <v>3449</v>
      </c>
      <c r="CG1135" s="1" t="s">
        <v>3451</v>
      </c>
    </row>
    <row r="1136" spans="84:85" ht="15.75" hidden="1" customHeight="1">
      <c r="CF1136" s="1" t="s">
        <v>3450</v>
      </c>
      <c r="CG1136" s="1" t="s">
        <v>3452</v>
      </c>
    </row>
    <row r="1137" spans="84:85" ht="15.75" hidden="1" customHeight="1">
      <c r="CF1137" s="1" t="s">
        <v>3451</v>
      </c>
      <c r="CG1137" s="1" t="s">
        <v>3453</v>
      </c>
    </row>
    <row r="1138" spans="84:85" ht="15.75" hidden="1" customHeight="1">
      <c r="CF1138" s="1" t="s">
        <v>3452</v>
      </c>
      <c r="CG1138" s="1" t="s">
        <v>3454</v>
      </c>
    </row>
    <row r="1139" spans="84:85" ht="15.75" hidden="1" customHeight="1">
      <c r="CF1139" s="1" t="s">
        <v>3453</v>
      </c>
      <c r="CG1139" s="1" t="s">
        <v>3455</v>
      </c>
    </row>
    <row r="1140" spans="84:85" ht="15.75" hidden="1" customHeight="1">
      <c r="CF1140" s="1" t="s">
        <v>3454</v>
      </c>
      <c r="CG1140" s="1" t="s">
        <v>3456</v>
      </c>
    </row>
    <row r="1141" spans="84:85" ht="15.75" hidden="1" customHeight="1">
      <c r="CF1141" s="1" t="s">
        <v>3455</v>
      </c>
      <c r="CG1141" s="1" t="s">
        <v>3457</v>
      </c>
    </row>
    <row r="1142" spans="84:85" ht="15.75" hidden="1" customHeight="1">
      <c r="CF1142" s="1" t="s">
        <v>3456</v>
      </c>
      <c r="CG1142" s="1" t="s">
        <v>3458</v>
      </c>
    </row>
    <row r="1143" spans="84:85" ht="15.75" hidden="1" customHeight="1">
      <c r="CF1143" s="1" t="s">
        <v>3457</v>
      </c>
      <c r="CG1143" s="1" t="s">
        <v>3459</v>
      </c>
    </row>
    <row r="1144" spans="84:85" ht="15.75" hidden="1" customHeight="1">
      <c r="CF1144" s="1" t="s">
        <v>3458</v>
      </c>
      <c r="CG1144" s="1" t="s">
        <v>3460</v>
      </c>
    </row>
    <row r="1145" spans="84:85" ht="15.75" hidden="1" customHeight="1">
      <c r="CF1145" s="1" t="s">
        <v>3459</v>
      </c>
      <c r="CG1145" s="1" t="s">
        <v>3461</v>
      </c>
    </row>
    <row r="1146" spans="84:85" ht="15.75" hidden="1" customHeight="1">
      <c r="CF1146" s="1" t="s">
        <v>3460</v>
      </c>
      <c r="CG1146" s="1" t="s">
        <v>3462</v>
      </c>
    </row>
    <row r="1147" spans="84:85" ht="15.75" hidden="1" customHeight="1">
      <c r="CF1147" s="1" t="s">
        <v>3461</v>
      </c>
      <c r="CG1147" s="1" t="s">
        <v>3463</v>
      </c>
    </row>
    <row r="1148" spans="84:85" ht="15.75" hidden="1" customHeight="1">
      <c r="CF1148" s="1" t="s">
        <v>3462</v>
      </c>
      <c r="CG1148" s="1" t="s">
        <v>3464</v>
      </c>
    </row>
    <row r="1149" spans="84:85" ht="15.75" hidden="1" customHeight="1">
      <c r="CF1149" s="1" t="s">
        <v>3463</v>
      </c>
      <c r="CG1149" s="1" t="s">
        <v>3465</v>
      </c>
    </row>
    <row r="1150" spans="84:85" ht="15.75" hidden="1" customHeight="1">
      <c r="CF1150" s="1" t="s">
        <v>3464</v>
      </c>
      <c r="CG1150" s="1" t="s">
        <v>3466</v>
      </c>
    </row>
    <row r="1151" spans="84:85" ht="15.75" hidden="1" customHeight="1">
      <c r="CF1151" s="1" t="s">
        <v>3465</v>
      </c>
      <c r="CG1151" s="1" t="s">
        <v>3467</v>
      </c>
    </row>
    <row r="1152" spans="84:85" ht="15.75" hidden="1" customHeight="1">
      <c r="CF1152" s="1" t="s">
        <v>3466</v>
      </c>
      <c r="CG1152" s="1" t="s">
        <v>3468</v>
      </c>
    </row>
    <row r="1153" spans="84:85" ht="15.75" hidden="1" customHeight="1">
      <c r="CF1153" s="1" t="s">
        <v>3467</v>
      </c>
      <c r="CG1153" s="1" t="s">
        <v>3469</v>
      </c>
    </row>
    <row r="1154" spans="84:85" ht="15.75" hidden="1" customHeight="1">
      <c r="CF1154" s="1" t="s">
        <v>3468</v>
      </c>
      <c r="CG1154" s="1" t="s">
        <v>3470</v>
      </c>
    </row>
    <row r="1155" spans="84:85" ht="15.75" hidden="1" customHeight="1">
      <c r="CF1155" s="1" t="s">
        <v>3469</v>
      </c>
      <c r="CG1155" s="1" t="s">
        <v>3471</v>
      </c>
    </row>
    <row r="1156" spans="84:85" ht="15.75" hidden="1" customHeight="1">
      <c r="CF1156" s="1" t="s">
        <v>3470</v>
      </c>
      <c r="CG1156" s="1" t="s">
        <v>3472</v>
      </c>
    </row>
    <row r="1157" spans="84:85" ht="15.75" hidden="1" customHeight="1">
      <c r="CF1157" s="1" t="s">
        <v>3471</v>
      </c>
      <c r="CG1157" s="1" t="s">
        <v>3473</v>
      </c>
    </row>
    <row r="1158" spans="84:85" ht="15.75" hidden="1" customHeight="1">
      <c r="CF1158" s="1" t="s">
        <v>3472</v>
      </c>
      <c r="CG1158" s="1" t="s">
        <v>3474</v>
      </c>
    </row>
    <row r="1159" spans="84:85" ht="15.75" hidden="1" customHeight="1">
      <c r="CF1159" s="1" t="s">
        <v>3473</v>
      </c>
      <c r="CG1159" s="1" t="s">
        <v>3475</v>
      </c>
    </row>
    <row r="1160" spans="84:85" ht="15.75" hidden="1" customHeight="1">
      <c r="CF1160" s="1" t="s">
        <v>3474</v>
      </c>
      <c r="CG1160" s="1" t="s">
        <v>3476</v>
      </c>
    </row>
    <row r="1161" spans="84:85" ht="15.75" hidden="1" customHeight="1">
      <c r="CF1161" s="1" t="s">
        <v>3475</v>
      </c>
      <c r="CG1161" s="1" t="s">
        <v>3477</v>
      </c>
    </row>
    <row r="1162" spans="84:85" ht="15.75" hidden="1" customHeight="1">
      <c r="CF1162" s="1" t="s">
        <v>3476</v>
      </c>
      <c r="CG1162" s="1" t="s">
        <v>3478</v>
      </c>
    </row>
    <row r="1163" spans="84:85" ht="15.75" hidden="1" customHeight="1">
      <c r="CF1163" s="1" t="s">
        <v>3477</v>
      </c>
      <c r="CG1163" s="1" t="s">
        <v>3479</v>
      </c>
    </row>
    <row r="1164" spans="84:85" ht="15.75" hidden="1" customHeight="1">
      <c r="CF1164" s="1" t="s">
        <v>3478</v>
      </c>
      <c r="CG1164" s="1" t="s">
        <v>3480</v>
      </c>
    </row>
    <row r="1165" spans="84:85" ht="15.75" hidden="1" customHeight="1">
      <c r="CF1165" s="1" t="s">
        <v>3479</v>
      </c>
      <c r="CG1165" s="1" t="s">
        <v>3481</v>
      </c>
    </row>
    <row r="1166" spans="84:85" ht="15.75" hidden="1" customHeight="1">
      <c r="CF1166" s="1" t="s">
        <v>3480</v>
      </c>
      <c r="CG1166" s="1" t="s">
        <v>3482</v>
      </c>
    </row>
    <row r="1167" spans="84:85" ht="15.75" hidden="1" customHeight="1">
      <c r="CF1167" s="1" t="s">
        <v>3481</v>
      </c>
      <c r="CG1167" s="1" t="s">
        <v>3483</v>
      </c>
    </row>
    <row r="1168" spans="84:85" ht="15.75" hidden="1" customHeight="1">
      <c r="CF1168" s="1" t="s">
        <v>3482</v>
      </c>
      <c r="CG1168" s="1" t="s">
        <v>3484</v>
      </c>
    </row>
    <row r="1169" spans="84:85" ht="15.75" hidden="1" customHeight="1">
      <c r="CF1169" s="1" t="s">
        <v>3483</v>
      </c>
      <c r="CG1169" s="1" t="s">
        <v>3485</v>
      </c>
    </row>
    <row r="1170" spans="84:85" ht="15.75" hidden="1" customHeight="1">
      <c r="CF1170" s="1" t="s">
        <v>3484</v>
      </c>
      <c r="CG1170" s="1" t="s">
        <v>3486</v>
      </c>
    </row>
    <row r="1171" spans="84:85" ht="15.75" hidden="1" customHeight="1">
      <c r="CF1171" s="1" t="s">
        <v>3485</v>
      </c>
      <c r="CG1171" s="1" t="s">
        <v>3487</v>
      </c>
    </row>
    <row r="1172" spans="84:85" ht="15.75" hidden="1" customHeight="1">
      <c r="CF1172" s="1" t="s">
        <v>3486</v>
      </c>
      <c r="CG1172" s="1" t="s">
        <v>3488</v>
      </c>
    </row>
    <row r="1173" spans="84:85" ht="15.75" hidden="1" customHeight="1">
      <c r="CF1173" s="1" t="s">
        <v>3487</v>
      </c>
      <c r="CG1173" s="1" t="s">
        <v>3489</v>
      </c>
    </row>
    <row r="1174" spans="84:85" ht="15.75" hidden="1" customHeight="1">
      <c r="CF1174" s="1" t="s">
        <v>3488</v>
      </c>
      <c r="CG1174" s="1" t="s">
        <v>602</v>
      </c>
    </row>
    <row r="1175" spans="84:85" ht="15.75" hidden="1" customHeight="1">
      <c r="CF1175" s="1" t="s">
        <v>3489</v>
      </c>
      <c r="CG1175" s="1" t="s">
        <v>668</v>
      </c>
    </row>
    <row r="1176" spans="84:85" ht="15.75" hidden="1" customHeight="1">
      <c r="CF1176" s="1" t="s">
        <v>602</v>
      </c>
      <c r="CG1176" s="1" t="s">
        <v>3490</v>
      </c>
    </row>
    <row r="1177" spans="84:85" ht="15.75" hidden="1" customHeight="1">
      <c r="CF1177" s="1" t="s">
        <v>668</v>
      </c>
      <c r="CG1177" s="1" t="s">
        <v>3491</v>
      </c>
    </row>
    <row r="1178" spans="84:85" ht="15.75" hidden="1" customHeight="1">
      <c r="CF1178" s="1" t="s">
        <v>3490</v>
      </c>
      <c r="CG1178" s="1" t="s">
        <v>3492</v>
      </c>
    </row>
    <row r="1179" spans="84:85" ht="15.75" hidden="1" customHeight="1">
      <c r="CF1179" s="1" t="s">
        <v>3491</v>
      </c>
      <c r="CG1179" s="1" t="s">
        <v>3493</v>
      </c>
    </row>
    <row r="1180" spans="84:85" ht="15.75" hidden="1" customHeight="1">
      <c r="CF1180" s="1" t="s">
        <v>3492</v>
      </c>
      <c r="CG1180" s="1" t="s">
        <v>3494</v>
      </c>
    </row>
    <row r="1181" spans="84:85" ht="15.75" hidden="1" customHeight="1">
      <c r="CF1181" s="1" t="s">
        <v>3493</v>
      </c>
      <c r="CG1181" s="1" t="s">
        <v>3495</v>
      </c>
    </row>
    <row r="1182" spans="84:85" ht="15.75" hidden="1" customHeight="1">
      <c r="CF1182" s="1" t="s">
        <v>3494</v>
      </c>
      <c r="CG1182" s="1" t="s">
        <v>3496</v>
      </c>
    </row>
    <row r="1183" spans="84:85" ht="15.75" hidden="1" customHeight="1">
      <c r="CF1183" s="1" t="s">
        <v>3495</v>
      </c>
      <c r="CG1183" s="1" t="s">
        <v>3497</v>
      </c>
    </row>
    <row r="1184" spans="84:85" ht="15.75" hidden="1" customHeight="1">
      <c r="CF1184" s="1" t="s">
        <v>3496</v>
      </c>
      <c r="CG1184" s="1" t="s">
        <v>3498</v>
      </c>
    </row>
    <row r="1185" spans="84:85" ht="15.75" hidden="1" customHeight="1">
      <c r="CF1185" s="1" t="s">
        <v>3497</v>
      </c>
      <c r="CG1185" s="1" t="s">
        <v>3499</v>
      </c>
    </row>
    <row r="1186" spans="84:85" ht="15.75" hidden="1" customHeight="1">
      <c r="CF1186" s="1" t="s">
        <v>3498</v>
      </c>
      <c r="CG1186" s="1" t="s">
        <v>3500</v>
      </c>
    </row>
    <row r="1187" spans="84:85" ht="15.75" hidden="1" customHeight="1">
      <c r="CF1187" s="1" t="s">
        <v>3499</v>
      </c>
      <c r="CG1187" s="1" t="s">
        <v>3501</v>
      </c>
    </row>
    <row r="1188" spans="84:85" ht="15.75" hidden="1" customHeight="1">
      <c r="CF1188" s="1" t="s">
        <v>3500</v>
      </c>
      <c r="CG1188" s="1" t="s">
        <v>3502</v>
      </c>
    </row>
    <row r="1189" spans="84:85" ht="15.75" hidden="1" customHeight="1">
      <c r="CF1189" s="1" t="s">
        <v>3501</v>
      </c>
      <c r="CG1189" s="1" t="s">
        <v>3503</v>
      </c>
    </row>
    <row r="1190" spans="84:85" ht="15.75" hidden="1" customHeight="1">
      <c r="CF1190" s="1" t="s">
        <v>3502</v>
      </c>
      <c r="CG1190" s="1" t="s">
        <v>3504</v>
      </c>
    </row>
    <row r="1191" spans="84:85" ht="15.75" hidden="1" customHeight="1">
      <c r="CF1191" s="1" t="s">
        <v>3503</v>
      </c>
      <c r="CG1191" s="1" t="s">
        <v>3505</v>
      </c>
    </row>
    <row r="1192" spans="84:85" ht="15.75" hidden="1" customHeight="1">
      <c r="CF1192" s="1" t="s">
        <v>3504</v>
      </c>
      <c r="CG1192" s="1" t="s">
        <v>3506</v>
      </c>
    </row>
    <row r="1193" spans="84:85" ht="15.75" hidden="1" customHeight="1">
      <c r="CF1193" s="1" t="s">
        <v>3505</v>
      </c>
      <c r="CG1193" s="1" t="s">
        <v>3507</v>
      </c>
    </row>
    <row r="1194" spans="84:85" ht="15.75" hidden="1" customHeight="1">
      <c r="CF1194" s="1" t="s">
        <v>3506</v>
      </c>
      <c r="CG1194" s="1" t="s">
        <v>3508</v>
      </c>
    </row>
    <row r="1195" spans="84:85" ht="15.75" hidden="1" customHeight="1">
      <c r="CF1195" s="1" t="s">
        <v>3507</v>
      </c>
      <c r="CG1195" s="1" t="s">
        <v>3509</v>
      </c>
    </row>
    <row r="1196" spans="84:85" ht="15.75" hidden="1" customHeight="1">
      <c r="CF1196" s="1" t="s">
        <v>3508</v>
      </c>
      <c r="CG1196" s="1" t="s">
        <v>3510</v>
      </c>
    </row>
    <row r="1197" spans="84:85" ht="15.75" hidden="1" customHeight="1">
      <c r="CF1197" s="1" t="s">
        <v>3509</v>
      </c>
      <c r="CG1197" s="1" t="s">
        <v>3511</v>
      </c>
    </row>
    <row r="1198" spans="84:85" ht="15.75" hidden="1" customHeight="1">
      <c r="CF1198" s="1" t="s">
        <v>3510</v>
      </c>
      <c r="CG1198" s="1" t="s">
        <v>3512</v>
      </c>
    </row>
    <row r="1199" spans="84:85" ht="15.75" hidden="1" customHeight="1">
      <c r="CF1199" s="1" t="s">
        <v>3511</v>
      </c>
      <c r="CG1199" s="1" t="s">
        <v>3513</v>
      </c>
    </row>
    <row r="1200" spans="84:85" ht="15.75" hidden="1" customHeight="1">
      <c r="CF1200" s="1" t="s">
        <v>3512</v>
      </c>
      <c r="CG1200" s="1" t="s">
        <v>3514</v>
      </c>
    </row>
    <row r="1201" spans="84:85" ht="15.75" hidden="1" customHeight="1">
      <c r="CF1201" s="1" t="s">
        <v>3513</v>
      </c>
      <c r="CG1201" s="1" t="s">
        <v>3515</v>
      </c>
    </row>
    <row r="1202" spans="84:85" ht="15.75" hidden="1" customHeight="1">
      <c r="CF1202" s="1" t="s">
        <v>3514</v>
      </c>
      <c r="CG1202" s="1" t="s">
        <v>3516</v>
      </c>
    </row>
    <row r="1203" spans="84:85" ht="15.75" hidden="1" customHeight="1">
      <c r="CF1203" s="1" t="s">
        <v>3515</v>
      </c>
      <c r="CG1203" s="1" t="s">
        <v>3517</v>
      </c>
    </row>
    <row r="1204" spans="84:85" ht="15.75" hidden="1" customHeight="1">
      <c r="CF1204" s="1" t="s">
        <v>3516</v>
      </c>
      <c r="CG1204" s="1" t="s">
        <v>3518</v>
      </c>
    </row>
    <row r="1205" spans="84:85" ht="15.75" hidden="1" customHeight="1">
      <c r="CF1205" s="1" t="s">
        <v>3517</v>
      </c>
      <c r="CG1205" s="1" t="s">
        <v>3519</v>
      </c>
    </row>
    <row r="1206" spans="84:85" ht="15.75" hidden="1" customHeight="1">
      <c r="CF1206" s="1" t="s">
        <v>3518</v>
      </c>
      <c r="CG1206" s="1" t="s">
        <v>3520</v>
      </c>
    </row>
    <row r="1207" spans="84:85" ht="15.75" hidden="1" customHeight="1">
      <c r="CF1207" s="1" t="s">
        <v>3519</v>
      </c>
      <c r="CG1207" s="1" t="s">
        <v>3521</v>
      </c>
    </row>
    <row r="1208" spans="84:85" ht="15.75" hidden="1" customHeight="1">
      <c r="CF1208" s="1" t="s">
        <v>3520</v>
      </c>
      <c r="CG1208" s="1" t="s">
        <v>3522</v>
      </c>
    </row>
    <row r="1209" spans="84:85" ht="15.75" hidden="1" customHeight="1">
      <c r="CF1209" s="1" t="s">
        <v>3521</v>
      </c>
      <c r="CG1209" s="1" t="s">
        <v>3523</v>
      </c>
    </row>
    <row r="1210" spans="84:85" ht="15.75" hidden="1" customHeight="1">
      <c r="CF1210" s="1" t="s">
        <v>3522</v>
      </c>
      <c r="CG1210" s="1" t="s">
        <v>3524</v>
      </c>
    </row>
    <row r="1211" spans="84:85" ht="15.75" hidden="1" customHeight="1">
      <c r="CF1211" s="1" t="s">
        <v>3523</v>
      </c>
      <c r="CG1211" s="1" t="s">
        <v>3525</v>
      </c>
    </row>
    <row r="1212" spans="84:85" ht="15.75" hidden="1" customHeight="1">
      <c r="CF1212" s="1" t="s">
        <v>3524</v>
      </c>
      <c r="CG1212" s="1" t="s">
        <v>3526</v>
      </c>
    </row>
    <row r="1213" spans="84:85" ht="15.75" hidden="1" customHeight="1">
      <c r="CF1213" s="1" t="s">
        <v>3525</v>
      </c>
      <c r="CG1213" s="1" t="s">
        <v>3527</v>
      </c>
    </row>
    <row r="1214" spans="84:85" ht="15.75" hidden="1" customHeight="1">
      <c r="CF1214" s="1" t="s">
        <v>3526</v>
      </c>
      <c r="CG1214" s="1" t="s">
        <v>3528</v>
      </c>
    </row>
    <row r="1215" spans="84:85" ht="15.75" hidden="1" customHeight="1">
      <c r="CF1215" s="1" t="s">
        <v>3527</v>
      </c>
      <c r="CG1215" s="1" t="s">
        <v>3529</v>
      </c>
    </row>
    <row r="1216" spans="84:85" ht="15.75" hidden="1" customHeight="1">
      <c r="CF1216" s="1" t="s">
        <v>3528</v>
      </c>
      <c r="CG1216" s="1" t="s">
        <v>3530</v>
      </c>
    </row>
    <row r="1217" spans="84:85" ht="15.75" hidden="1" customHeight="1">
      <c r="CF1217" s="1" t="s">
        <v>3529</v>
      </c>
      <c r="CG1217" s="1" t="s">
        <v>3531</v>
      </c>
    </row>
    <row r="1218" spans="84:85" ht="15.75" hidden="1" customHeight="1">
      <c r="CF1218" s="1" t="s">
        <v>3530</v>
      </c>
      <c r="CG1218" s="1" t="s">
        <v>3532</v>
      </c>
    </row>
    <row r="1219" spans="84:85" ht="15.75" hidden="1" customHeight="1">
      <c r="CF1219" s="1" t="s">
        <v>3531</v>
      </c>
      <c r="CG1219" s="1" t="s">
        <v>3533</v>
      </c>
    </row>
    <row r="1220" spans="84:85" ht="15.75" hidden="1" customHeight="1">
      <c r="CF1220" s="1" t="s">
        <v>3532</v>
      </c>
      <c r="CG1220" s="1" t="s">
        <v>3534</v>
      </c>
    </row>
    <row r="1221" spans="84:85" ht="15.75" hidden="1" customHeight="1">
      <c r="CF1221" s="1" t="s">
        <v>3533</v>
      </c>
      <c r="CG1221" s="1" t="s">
        <v>3535</v>
      </c>
    </row>
    <row r="1222" spans="84:85" ht="15.75" hidden="1" customHeight="1">
      <c r="CF1222" s="1" t="s">
        <v>3534</v>
      </c>
      <c r="CG1222" s="1" t="s">
        <v>3536</v>
      </c>
    </row>
    <row r="1223" spans="84:85" ht="15.75" hidden="1" customHeight="1">
      <c r="CF1223" s="1" t="s">
        <v>3535</v>
      </c>
      <c r="CG1223" s="1" t="s">
        <v>3537</v>
      </c>
    </row>
    <row r="1224" spans="84:85" ht="15.75" hidden="1" customHeight="1">
      <c r="CF1224" s="1" t="s">
        <v>3536</v>
      </c>
      <c r="CG1224" s="1" t="s">
        <v>3538</v>
      </c>
    </row>
    <row r="1225" spans="84:85" ht="15.75" hidden="1" customHeight="1">
      <c r="CF1225" s="1" t="s">
        <v>3537</v>
      </c>
      <c r="CG1225" s="1" t="s">
        <v>3539</v>
      </c>
    </row>
    <row r="1226" spans="84:85" ht="15.75" hidden="1" customHeight="1">
      <c r="CF1226" s="1" t="s">
        <v>3538</v>
      </c>
      <c r="CG1226" s="1" t="s">
        <v>3540</v>
      </c>
    </row>
    <row r="1227" spans="84:85" ht="15.75" hidden="1" customHeight="1">
      <c r="CF1227" s="1" t="s">
        <v>3539</v>
      </c>
      <c r="CG1227" s="1" t="s">
        <v>3541</v>
      </c>
    </row>
    <row r="1228" spans="84:85" ht="15.75" hidden="1" customHeight="1">
      <c r="CF1228" s="1" t="s">
        <v>3540</v>
      </c>
      <c r="CG1228" s="1" t="s">
        <v>3542</v>
      </c>
    </row>
    <row r="1229" spans="84:85" ht="15.75" hidden="1" customHeight="1">
      <c r="CF1229" s="1" t="s">
        <v>3541</v>
      </c>
      <c r="CG1229" s="1" t="s">
        <v>3543</v>
      </c>
    </row>
    <row r="1230" spans="84:85" ht="15.75" hidden="1" customHeight="1">
      <c r="CF1230" s="1" t="s">
        <v>3542</v>
      </c>
      <c r="CG1230" s="1" t="s">
        <v>3544</v>
      </c>
    </row>
    <row r="1231" spans="84:85" ht="15.75" hidden="1" customHeight="1">
      <c r="CF1231" s="1" t="s">
        <v>3543</v>
      </c>
      <c r="CG1231" s="1" t="s">
        <v>3545</v>
      </c>
    </row>
    <row r="1232" spans="84:85" ht="15.75" hidden="1" customHeight="1">
      <c r="CF1232" s="1" t="s">
        <v>3544</v>
      </c>
      <c r="CG1232" s="1" t="s">
        <v>3546</v>
      </c>
    </row>
    <row r="1233" spans="84:85" ht="15.75" hidden="1" customHeight="1">
      <c r="CF1233" s="1" t="s">
        <v>3545</v>
      </c>
      <c r="CG1233" s="1" t="s">
        <v>3547</v>
      </c>
    </row>
    <row r="1234" spans="84:85" ht="15.75" hidden="1" customHeight="1">
      <c r="CF1234" s="1" t="s">
        <v>3546</v>
      </c>
      <c r="CG1234" s="1" t="s">
        <v>3548</v>
      </c>
    </row>
    <row r="1235" spans="84:85" ht="15.75" hidden="1" customHeight="1">
      <c r="CF1235" s="1" t="s">
        <v>3547</v>
      </c>
      <c r="CG1235" s="1" t="s">
        <v>3549</v>
      </c>
    </row>
    <row r="1236" spans="84:85" ht="15.75" hidden="1" customHeight="1">
      <c r="CF1236" s="1" t="s">
        <v>3548</v>
      </c>
      <c r="CG1236" s="1" t="s">
        <v>3550</v>
      </c>
    </row>
    <row r="1237" spans="84:85" ht="15.75" hidden="1" customHeight="1">
      <c r="CF1237" s="1" t="s">
        <v>3549</v>
      </c>
      <c r="CG1237" s="1" t="s">
        <v>3551</v>
      </c>
    </row>
    <row r="1238" spans="84:85" ht="15.75" hidden="1" customHeight="1">
      <c r="CF1238" s="1" t="s">
        <v>3550</v>
      </c>
      <c r="CG1238" s="1" t="s">
        <v>3552</v>
      </c>
    </row>
    <row r="1239" spans="84:85" ht="15.75" hidden="1" customHeight="1">
      <c r="CF1239" s="1" t="s">
        <v>3551</v>
      </c>
      <c r="CG1239" s="1" t="s">
        <v>3553</v>
      </c>
    </row>
    <row r="1240" spans="84:85" ht="15.75" hidden="1" customHeight="1">
      <c r="CF1240" s="1" t="s">
        <v>3552</v>
      </c>
      <c r="CG1240" s="1" t="s">
        <v>3554</v>
      </c>
    </row>
    <row r="1241" spans="84:85" ht="15.75" hidden="1" customHeight="1">
      <c r="CF1241" s="1" t="s">
        <v>3553</v>
      </c>
      <c r="CG1241" s="1" t="s">
        <v>3555</v>
      </c>
    </row>
    <row r="1242" spans="84:85" ht="15.75" hidden="1" customHeight="1">
      <c r="CF1242" s="1" t="s">
        <v>3554</v>
      </c>
      <c r="CG1242" s="1" t="s">
        <v>3556</v>
      </c>
    </row>
    <row r="1243" spans="84:85" ht="15.75" hidden="1" customHeight="1">
      <c r="CF1243" s="1" t="s">
        <v>3555</v>
      </c>
      <c r="CG1243" s="1" t="s">
        <v>3557</v>
      </c>
    </row>
    <row r="1244" spans="84:85" ht="15.75" hidden="1" customHeight="1">
      <c r="CF1244" s="1" t="s">
        <v>3556</v>
      </c>
      <c r="CG1244" s="1" t="s">
        <v>3558</v>
      </c>
    </row>
    <row r="1245" spans="84:85" ht="15.75" hidden="1" customHeight="1">
      <c r="CF1245" s="1" t="s">
        <v>3557</v>
      </c>
      <c r="CG1245" s="1" t="s">
        <v>3559</v>
      </c>
    </row>
    <row r="1246" spans="84:85" ht="15.75" hidden="1" customHeight="1">
      <c r="CF1246" s="1" t="s">
        <v>3558</v>
      </c>
      <c r="CG1246" s="1" t="s">
        <v>602</v>
      </c>
    </row>
    <row r="1247" spans="84:85" ht="15.75" hidden="1" customHeight="1">
      <c r="CF1247" s="1" t="s">
        <v>3559</v>
      </c>
      <c r="CG1247" s="1" t="s">
        <v>669</v>
      </c>
    </row>
    <row r="1248" spans="84:85" ht="15.75" hidden="1" customHeight="1">
      <c r="CF1248" s="1" t="s">
        <v>602</v>
      </c>
      <c r="CG1248" s="1" t="s">
        <v>3560</v>
      </c>
    </row>
    <row r="1249" spans="84:85" ht="15.75" hidden="1" customHeight="1">
      <c r="CF1249" s="1" t="s">
        <v>669</v>
      </c>
      <c r="CG1249" s="1" t="s">
        <v>3561</v>
      </c>
    </row>
    <row r="1250" spans="84:85" ht="15.75" hidden="1" customHeight="1">
      <c r="CF1250" s="1" t="s">
        <v>3560</v>
      </c>
      <c r="CG1250" s="1" t="s">
        <v>3562</v>
      </c>
    </row>
    <row r="1251" spans="84:85" ht="15.75" hidden="1" customHeight="1">
      <c r="CF1251" s="1" t="s">
        <v>3561</v>
      </c>
      <c r="CG1251" s="1" t="s">
        <v>3563</v>
      </c>
    </row>
    <row r="1252" spans="84:85" ht="15.75" hidden="1" customHeight="1">
      <c r="CF1252" s="1" t="s">
        <v>3562</v>
      </c>
      <c r="CG1252" s="1" t="s">
        <v>3564</v>
      </c>
    </row>
    <row r="1253" spans="84:85" ht="15.75" hidden="1" customHeight="1">
      <c r="CF1253" s="1" t="s">
        <v>3563</v>
      </c>
      <c r="CG1253" s="1" t="s">
        <v>3565</v>
      </c>
    </row>
    <row r="1254" spans="84:85" ht="15.75" hidden="1" customHeight="1">
      <c r="CF1254" s="1" t="s">
        <v>3564</v>
      </c>
      <c r="CG1254" s="1" t="s">
        <v>3566</v>
      </c>
    </row>
    <row r="1255" spans="84:85" ht="15.75" hidden="1" customHeight="1">
      <c r="CF1255" s="1" t="s">
        <v>3565</v>
      </c>
      <c r="CG1255" s="1" t="s">
        <v>3567</v>
      </c>
    </row>
    <row r="1256" spans="84:85" ht="15.75" hidden="1" customHeight="1">
      <c r="CF1256" s="1" t="s">
        <v>3566</v>
      </c>
      <c r="CG1256" s="1" t="s">
        <v>3568</v>
      </c>
    </row>
    <row r="1257" spans="84:85" ht="15.75" hidden="1" customHeight="1">
      <c r="CF1257" s="1" t="s">
        <v>3567</v>
      </c>
      <c r="CG1257" s="1" t="s">
        <v>3569</v>
      </c>
    </row>
    <row r="1258" spans="84:85" ht="15.75" hidden="1" customHeight="1">
      <c r="CF1258" s="1" t="s">
        <v>3568</v>
      </c>
      <c r="CG1258" s="1" t="s">
        <v>3570</v>
      </c>
    </row>
    <row r="1259" spans="84:85" ht="15.75" hidden="1" customHeight="1">
      <c r="CF1259" s="1" t="s">
        <v>3569</v>
      </c>
      <c r="CG1259" s="1" t="s">
        <v>3571</v>
      </c>
    </row>
    <row r="1260" spans="84:85" ht="15.75" hidden="1" customHeight="1">
      <c r="CF1260" s="1" t="s">
        <v>3570</v>
      </c>
      <c r="CG1260" s="1" t="s">
        <v>3572</v>
      </c>
    </row>
    <row r="1261" spans="84:85" ht="15.75" hidden="1" customHeight="1">
      <c r="CF1261" s="1" t="s">
        <v>3571</v>
      </c>
      <c r="CG1261" s="1" t="s">
        <v>3573</v>
      </c>
    </row>
    <row r="1262" spans="84:85" ht="15.75" hidden="1" customHeight="1">
      <c r="CF1262" s="1" t="s">
        <v>3572</v>
      </c>
      <c r="CG1262" s="1" t="s">
        <v>3574</v>
      </c>
    </row>
    <row r="1263" spans="84:85" ht="15.75" hidden="1" customHeight="1">
      <c r="CF1263" s="1" t="s">
        <v>3573</v>
      </c>
      <c r="CG1263" s="1" t="s">
        <v>3575</v>
      </c>
    </row>
    <row r="1264" spans="84:85" ht="15.75" hidden="1" customHeight="1">
      <c r="CF1264" s="1" t="s">
        <v>3574</v>
      </c>
      <c r="CG1264" s="1" t="s">
        <v>3576</v>
      </c>
    </row>
    <row r="1265" spans="84:85" ht="15.75" hidden="1" customHeight="1">
      <c r="CF1265" s="1" t="s">
        <v>3575</v>
      </c>
      <c r="CG1265" s="1" t="s">
        <v>3577</v>
      </c>
    </row>
    <row r="1266" spans="84:85" ht="15.75" hidden="1" customHeight="1">
      <c r="CF1266" s="1" t="s">
        <v>3576</v>
      </c>
      <c r="CG1266" s="1" t="s">
        <v>3578</v>
      </c>
    </row>
    <row r="1267" spans="84:85" ht="15.75" hidden="1" customHeight="1">
      <c r="CF1267" s="1" t="s">
        <v>3577</v>
      </c>
      <c r="CG1267" s="1" t="s">
        <v>3579</v>
      </c>
    </row>
    <row r="1268" spans="84:85" ht="15.75" hidden="1" customHeight="1">
      <c r="CF1268" s="1" t="s">
        <v>3578</v>
      </c>
      <c r="CG1268" s="1" t="s">
        <v>3580</v>
      </c>
    </row>
    <row r="1269" spans="84:85" ht="15.75" hidden="1" customHeight="1">
      <c r="CF1269" s="1" t="s">
        <v>3579</v>
      </c>
      <c r="CG1269" s="1" t="s">
        <v>3581</v>
      </c>
    </row>
    <row r="1270" spans="84:85" ht="15.75" hidden="1" customHeight="1">
      <c r="CF1270" s="1" t="s">
        <v>3580</v>
      </c>
      <c r="CG1270" s="1" t="s">
        <v>3582</v>
      </c>
    </row>
    <row r="1271" spans="84:85" ht="15.75" hidden="1" customHeight="1">
      <c r="CF1271" s="1" t="s">
        <v>3581</v>
      </c>
      <c r="CG1271" s="1" t="s">
        <v>3583</v>
      </c>
    </row>
    <row r="1272" spans="84:85" ht="15.75" hidden="1" customHeight="1">
      <c r="CF1272" s="1" t="s">
        <v>3582</v>
      </c>
      <c r="CG1272" s="1" t="s">
        <v>3584</v>
      </c>
    </row>
    <row r="1273" spans="84:85" ht="15.75" hidden="1" customHeight="1">
      <c r="CF1273" s="1" t="s">
        <v>3583</v>
      </c>
      <c r="CG1273" s="1" t="s">
        <v>3585</v>
      </c>
    </row>
    <row r="1274" spans="84:85" ht="15.75" hidden="1" customHeight="1">
      <c r="CF1274" s="1" t="s">
        <v>3584</v>
      </c>
      <c r="CG1274" s="1" t="s">
        <v>3586</v>
      </c>
    </row>
    <row r="1275" spans="84:85" ht="15.75" hidden="1" customHeight="1">
      <c r="CF1275" s="1" t="s">
        <v>3585</v>
      </c>
      <c r="CG1275" s="1" t="s">
        <v>3587</v>
      </c>
    </row>
    <row r="1276" spans="84:85" ht="15.75" hidden="1" customHeight="1">
      <c r="CF1276" s="1" t="s">
        <v>3586</v>
      </c>
      <c r="CG1276" s="1" t="s">
        <v>3588</v>
      </c>
    </row>
    <row r="1277" spans="84:85" ht="15.75" hidden="1" customHeight="1">
      <c r="CF1277" s="1" t="s">
        <v>3587</v>
      </c>
      <c r="CG1277" s="1" t="s">
        <v>602</v>
      </c>
    </row>
    <row r="1278" spans="84:85" ht="15.75" hidden="1" customHeight="1">
      <c r="CF1278" s="1" t="s">
        <v>3588</v>
      </c>
      <c r="CG1278" s="1" t="s">
        <v>670</v>
      </c>
    </row>
    <row r="1279" spans="84:85" ht="15.75" hidden="1" customHeight="1">
      <c r="CF1279" s="1" t="s">
        <v>602</v>
      </c>
      <c r="CG1279" s="1" t="s">
        <v>3589</v>
      </c>
    </row>
    <row r="1280" spans="84:85" ht="15.75" hidden="1" customHeight="1">
      <c r="CF1280" s="1" t="s">
        <v>670</v>
      </c>
      <c r="CG1280" s="1" t="s">
        <v>3590</v>
      </c>
    </row>
    <row r="1281" spans="84:85" ht="15.75" hidden="1" customHeight="1">
      <c r="CF1281" s="1" t="s">
        <v>3589</v>
      </c>
      <c r="CG1281" s="1" t="s">
        <v>3591</v>
      </c>
    </row>
    <row r="1282" spans="84:85" ht="15.75" hidden="1" customHeight="1">
      <c r="CF1282" s="1" t="s">
        <v>3590</v>
      </c>
      <c r="CG1282" s="1" t="s">
        <v>3592</v>
      </c>
    </row>
    <row r="1283" spans="84:85" ht="15.75" hidden="1" customHeight="1">
      <c r="CF1283" s="1" t="s">
        <v>3591</v>
      </c>
      <c r="CG1283" s="1" t="s">
        <v>3593</v>
      </c>
    </row>
    <row r="1284" spans="84:85" ht="15.75" hidden="1" customHeight="1">
      <c r="CF1284" s="1" t="s">
        <v>3592</v>
      </c>
      <c r="CG1284" s="1" t="s">
        <v>3594</v>
      </c>
    </row>
    <row r="1285" spans="84:85" ht="15.75" hidden="1" customHeight="1">
      <c r="CF1285" s="1" t="s">
        <v>3593</v>
      </c>
      <c r="CG1285" s="1" t="s">
        <v>3595</v>
      </c>
    </row>
    <row r="1286" spans="84:85" ht="15.75" hidden="1" customHeight="1">
      <c r="CF1286" s="1" t="s">
        <v>3594</v>
      </c>
      <c r="CG1286" s="1" t="s">
        <v>3596</v>
      </c>
    </row>
    <row r="1287" spans="84:85" ht="15.75" hidden="1" customHeight="1">
      <c r="CF1287" s="1" t="s">
        <v>3595</v>
      </c>
      <c r="CG1287" s="1" t="s">
        <v>3597</v>
      </c>
    </row>
    <row r="1288" spans="84:85" ht="15.75" hidden="1" customHeight="1">
      <c r="CF1288" s="1" t="s">
        <v>3596</v>
      </c>
      <c r="CG1288" s="1" t="s">
        <v>3598</v>
      </c>
    </row>
    <row r="1289" spans="84:85" ht="15.75" hidden="1" customHeight="1">
      <c r="CF1289" s="1" t="s">
        <v>3597</v>
      </c>
      <c r="CG1289" s="1" t="s">
        <v>3599</v>
      </c>
    </row>
    <row r="1290" spans="84:85" ht="15.75" hidden="1" customHeight="1">
      <c r="CF1290" s="1" t="s">
        <v>3598</v>
      </c>
      <c r="CG1290" s="1" t="s">
        <v>3600</v>
      </c>
    </row>
    <row r="1291" spans="84:85" ht="15.75" hidden="1" customHeight="1">
      <c r="CF1291" s="1" t="s">
        <v>3599</v>
      </c>
      <c r="CG1291" s="1" t="s">
        <v>3601</v>
      </c>
    </row>
    <row r="1292" spans="84:85" ht="15.75" hidden="1" customHeight="1">
      <c r="CF1292" s="1" t="s">
        <v>3600</v>
      </c>
      <c r="CG1292" s="1" t="s">
        <v>3602</v>
      </c>
    </row>
    <row r="1293" spans="84:85" ht="15.75" hidden="1" customHeight="1">
      <c r="CF1293" s="1" t="s">
        <v>3601</v>
      </c>
      <c r="CG1293" s="1" t="s">
        <v>3603</v>
      </c>
    </row>
    <row r="1294" spans="84:85" ht="15.75" hidden="1" customHeight="1">
      <c r="CF1294" s="1" t="s">
        <v>3602</v>
      </c>
      <c r="CG1294" s="1" t="s">
        <v>3604</v>
      </c>
    </row>
    <row r="1295" spans="84:85" ht="15.75" hidden="1" customHeight="1">
      <c r="CF1295" s="1" t="s">
        <v>3603</v>
      </c>
      <c r="CG1295" s="1" t="s">
        <v>3605</v>
      </c>
    </row>
    <row r="1296" spans="84:85" ht="15.75" hidden="1" customHeight="1">
      <c r="CF1296" s="1" t="s">
        <v>3604</v>
      </c>
      <c r="CG1296" s="1" t="s">
        <v>3606</v>
      </c>
    </row>
    <row r="1297" spans="84:85" ht="15.75" hidden="1" customHeight="1">
      <c r="CF1297" s="1" t="s">
        <v>3605</v>
      </c>
      <c r="CG1297" s="1" t="s">
        <v>3607</v>
      </c>
    </row>
    <row r="1298" spans="84:85" ht="15.75" hidden="1" customHeight="1">
      <c r="CF1298" s="1" t="s">
        <v>3606</v>
      </c>
      <c r="CG1298" s="1" t="s">
        <v>602</v>
      </c>
    </row>
    <row r="1299" spans="84:85" ht="15.75" hidden="1" customHeight="1">
      <c r="CF1299" s="1" t="s">
        <v>3607</v>
      </c>
      <c r="CG1299" s="1" t="s">
        <v>671</v>
      </c>
    </row>
    <row r="1300" spans="84:85" ht="15.75" hidden="1" customHeight="1">
      <c r="CF1300" s="1" t="s">
        <v>602</v>
      </c>
      <c r="CG1300" s="1" t="s">
        <v>3608</v>
      </c>
    </row>
    <row r="1301" spans="84:85" ht="15.75" hidden="1" customHeight="1">
      <c r="CF1301" s="1" t="s">
        <v>671</v>
      </c>
      <c r="CG1301" s="1" t="s">
        <v>3609</v>
      </c>
    </row>
    <row r="1302" spans="84:85" ht="15.75" hidden="1" customHeight="1">
      <c r="CF1302" s="1" t="s">
        <v>3608</v>
      </c>
      <c r="CG1302" s="1" t="s">
        <v>3610</v>
      </c>
    </row>
    <row r="1303" spans="84:85" ht="15.75" hidden="1" customHeight="1">
      <c r="CF1303" s="1" t="s">
        <v>3609</v>
      </c>
      <c r="CG1303" s="1" t="s">
        <v>3611</v>
      </c>
    </row>
    <row r="1304" spans="84:85" ht="15.75" hidden="1" customHeight="1">
      <c r="CF1304" s="1" t="s">
        <v>3610</v>
      </c>
      <c r="CG1304" s="1" t="s">
        <v>3612</v>
      </c>
    </row>
    <row r="1305" spans="84:85" ht="15.75" hidden="1" customHeight="1">
      <c r="CF1305" s="1" t="s">
        <v>3611</v>
      </c>
      <c r="CG1305" s="1" t="s">
        <v>3613</v>
      </c>
    </row>
    <row r="1306" spans="84:85" ht="15.75" hidden="1" customHeight="1">
      <c r="CF1306" s="1" t="s">
        <v>3612</v>
      </c>
      <c r="CG1306" s="1" t="s">
        <v>3614</v>
      </c>
    </row>
    <row r="1307" spans="84:85" ht="15.75" hidden="1" customHeight="1">
      <c r="CF1307" s="1" t="s">
        <v>3613</v>
      </c>
      <c r="CG1307" s="1" t="s">
        <v>3615</v>
      </c>
    </row>
    <row r="1308" spans="84:85" ht="15.75" hidden="1" customHeight="1">
      <c r="CF1308" s="1" t="s">
        <v>3614</v>
      </c>
      <c r="CG1308" s="1" t="s">
        <v>3616</v>
      </c>
    </row>
    <row r="1309" spans="84:85" ht="15.75" hidden="1" customHeight="1">
      <c r="CF1309" s="1" t="s">
        <v>3615</v>
      </c>
      <c r="CG1309" s="1" t="s">
        <v>3617</v>
      </c>
    </row>
    <row r="1310" spans="84:85" ht="15.75" hidden="1" customHeight="1">
      <c r="CF1310" s="1" t="s">
        <v>3616</v>
      </c>
      <c r="CG1310" s="1" t="s">
        <v>3618</v>
      </c>
    </row>
    <row r="1311" spans="84:85" ht="15.75" hidden="1" customHeight="1">
      <c r="CF1311" s="1" t="s">
        <v>3617</v>
      </c>
      <c r="CG1311" s="1" t="s">
        <v>3619</v>
      </c>
    </row>
    <row r="1312" spans="84:85" ht="15.75" hidden="1" customHeight="1">
      <c r="CF1312" s="1" t="s">
        <v>3618</v>
      </c>
      <c r="CG1312" s="1" t="s">
        <v>3620</v>
      </c>
    </row>
    <row r="1313" spans="84:85" ht="15.75" hidden="1" customHeight="1">
      <c r="CF1313" s="1" t="s">
        <v>3619</v>
      </c>
      <c r="CG1313" s="1" t="s">
        <v>3621</v>
      </c>
    </row>
    <row r="1314" spans="84:85" ht="15.75" hidden="1" customHeight="1">
      <c r="CF1314" s="1" t="s">
        <v>3620</v>
      </c>
      <c r="CG1314" s="1" t="s">
        <v>3622</v>
      </c>
    </row>
    <row r="1315" spans="84:85" ht="15.75" hidden="1" customHeight="1">
      <c r="CF1315" s="1" t="s">
        <v>3621</v>
      </c>
      <c r="CG1315" s="1" t="s">
        <v>3623</v>
      </c>
    </row>
    <row r="1316" spans="84:85" ht="15.75" hidden="1" customHeight="1">
      <c r="CF1316" s="1" t="s">
        <v>3622</v>
      </c>
      <c r="CG1316" s="1" t="s">
        <v>3624</v>
      </c>
    </row>
    <row r="1317" spans="84:85" ht="15.75" hidden="1" customHeight="1">
      <c r="CF1317" s="1" t="s">
        <v>3623</v>
      </c>
      <c r="CG1317" s="1" t="s">
        <v>3625</v>
      </c>
    </row>
    <row r="1318" spans="84:85" ht="15.75" hidden="1" customHeight="1">
      <c r="CF1318" s="1" t="s">
        <v>3624</v>
      </c>
      <c r="CG1318" s="1" t="s">
        <v>3626</v>
      </c>
    </row>
    <row r="1319" spans="84:85" ht="15.75" hidden="1" customHeight="1">
      <c r="CF1319" s="1" t="s">
        <v>3625</v>
      </c>
      <c r="CG1319" s="1" t="s">
        <v>3627</v>
      </c>
    </row>
    <row r="1320" spans="84:85" ht="15.75" hidden="1" customHeight="1">
      <c r="CF1320" s="1" t="s">
        <v>3626</v>
      </c>
      <c r="CG1320" s="1" t="s">
        <v>3628</v>
      </c>
    </row>
    <row r="1321" spans="84:85" ht="15.75" hidden="1" customHeight="1">
      <c r="CF1321" s="1" t="s">
        <v>3627</v>
      </c>
      <c r="CG1321" s="1" t="s">
        <v>3629</v>
      </c>
    </row>
    <row r="1322" spans="84:85" ht="15.75" hidden="1" customHeight="1">
      <c r="CF1322" s="1" t="s">
        <v>3628</v>
      </c>
      <c r="CG1322" s="1" t="s">
        <v>3630</v>
      </c>
    </row>
    <row r="1323" spans="84:85" ht="15.75" hidden="1" customHeight="1">
      <c r="CF1323" s="1" t="s">
        <v>3629</v>
      </c>
      <c r="CG1323" s="1" t="s">
        <v>3631</v>
      </c>
    </row>
    <row r="1324" spans="84:85" ht="15.75" hidden="1" customHeight="1">
      <c r="CF1324" s="1" t="s">
        <v>3630</v>
      </c>
      <c r="CG1324" s="1" t="s">
        <v>3632</v>
      </c>
    </row>
    <row r="1325" spans="84:85" ht="15.75" hidden="1" customHeight="1">
      <c r="CF1325" s="1" t="s">
        <v>3631</v>
      </c>
      <c r="CG1325" s="1" t="s">
        <v>3633</v>
      </c>
    </row>
    <row r="1326" spans="84:85" ht="15.75" hidden="1" customHeight="1">
      <c r="CF1326" s="1" t="s">
        <v>3632</v>
      </c>
      <c r="CG1326" s="1" t="s">
        <v>3634</v>
      </c>
    </row>
    <row r="1327" spans="84:85" ht="15.75" hidden="1" customHeight="1">
      <c r="CF1327" s="1" t="s">
        <v>3633</v>
      </c>
      <c r="CG1327" s="1" t="s">
        <v>3635</v>
      </c>
    </row>
    <row r="1328" spans="84:85" ht="15.75" hidden="1" customHeight="1">
      <c r="CF1328" s="1" t="s">
        <v>3634</v>
      </c>
      <c r="CG1328" s="1" t="s">
        <v>3636</v>
      </c>
    </row>
    <row r="1329" spans="84:85" ht="15.75" hidden="1" customHeight="1">
      <c r="CF1329" s="1" t="s">
        <v>3635</v>
      </c>
      <c r="CG1329" s="1" t="s">
        <v>3637</v>
      </c>
    </row>
    <row r="1330" spans="84:85" ht="15.75" hidden="1" customHeight="1">
      <c r="CF1330" s="1" t="s">
        <v>3636</v>
      </c>
      <c r="CG1330" s="1" t="s">
        <v>3638</v>
      </c>
    </row>
    <row r="1331" spans="84:85" ht="15.75" hidden="1" customHeight="1">
      <c r="CF1331" s="1" t="s">
        <v>3637</v>
      </c>
      <c r="CG1331" s="1" t="s">
        <v>3639</v>
      </c>
    </row>
    <row r="1332" spans="84:85" ht="15.75" hidden="1" customHeight="1">
      <c r="CF1332" s="1" t="s">
        <v>3638</v>
      </c>
      <c r="CG1332" s="1" t="s">
        <v>3640</v>
      </c>
    </row>
    <row r="1333" spans="84:85" ht="15.75" hidden="1" customHeight="1">
      <c r="CF1333" s="1" t="s">
        <v>3639</v>
      </c>
      <c r="CG1333" s="1" t="s">
        <v>3641</v>
      </c>
    </row>
    <row r="1334" spans="84:85" ht="15.75" hidden="1" customHeight="1">
      <c r="CF1334" s="1" t="s">
        <v>3640</v>
      </c>
      <c r="CG1334" s="1" t="s">
        <v>3642</v>
      </c>
    </row>
    <row r="1335" spans="84:85" ht="15.75" hidden="1" customHeight="1">
      <c r="CF1335" s="1" t="s">
        <v>3641</v>
      </c>
      <c r="CG1335" s="1" t="s">
        <v>3643</v>
      </c>
    </row>
    <row r="1336" spans="84:85" ht="15.75" hidden="1" customHeight="1">
      <c r="CF1336" s="1" t="s">
        <v>3642</v>
      </c>
      <c r="CG1336" s="1" t="s">
        <v>3644</v>
      </c>
    </row>
    <row r="1337" spans="84:85" ht="15.75" hidden="1" customHeight="1">
      <c r="CF1337" s="1" t="s">
        <v>3643</v>
      </c>
      <c r="CG1337" s="1" t="s">
        <v>602</v>
      </c>
    </row>
    <row r="1338" spans="84:85" ht="15.75" hidden="1" customHeight="1">
      <c r="CF1338" s="1" t="s">
        <v>3644</v>
      </c>
      <c r="CG1338" s="1" t="s">
        <v>672</v>
      </c>
    </row>
    <row r="1339" spans="84:85" ht="15.75" hidden="1" customHeight="1">
      <c r="CF1339" s="1" t="s">
        <v>602</v>
      </c>
      <c r="CG1339" s="1" t="s">
        <v>3645</v>
      </c>
    </row>
    <row r="1340" spans="84:85" ht="15.75" hidden="1" customHeight="1">
      <c r="CF1340" s="1" t="s">
        <v>672</v>
      </c>
      <c r="CG1340" s="1" t="s">
        <v>3646</v>
      </c>
    </row>
    <row r="1341" spans="84:85" ht="15.75" hidden="1" customHeight="1">
      <c r="CF1341" s="1" t="s">
        <v>3645</v>
      </c>
      <c r="CG1341" s="1" t="s">
        <v>3647</v>
      </c>
    </row>
    <row r="1342" spans="84:85" ht="15.75" hidden="1" customHeight="1">
      <c r="CF1342" s="1" t="s">
        <v>3646</v>
      </c>
      <c r="CG1342" s="1" t="s">
        <v>3648</v>
      </c>
    </row>
    <row r="1343" spans="84:85" ht="15.75" hidden="1" customHeight="1">
      <c r="CF1343" s="1" t="s">
        <v>3647</v>
      </c>
      <c r="CG1343" s="1" t="s">
        <v>3649</v>
      </c>
    </row>
    <row r="1344" spans="84:85" ht="15.75" hidden="1" customHeight="1">
      <c r="CF1344" s="1" t="s">
        <v>3648</v>
      </c>
      <c r="CG1344" s="1" t="s">
        <v>3650</v>
      </c>
    </row>
    <row r="1345" spans="84:85" ht="15.75" hidden="1" customHeight="1">
      <c r="CF1345" s="1" t="s">
        <v>3649</v>
      </c>
      <c r="CG1345" s="1" t="s">
        <v>3651</v>
      </c>
    </row>
    <row r="1346" spans="84:85" ht="15.75" hidden="1" customHeight="1">
      <c r="CF1346" s="1" t="s">
        <v>3650</v>
      </c>
      <c r="CG1346" s="1" t="s">
        <v>3652</v>
      </c>
    </row>
    <row r="1347" spans="84:85" ht="15.75" hidden="1" customHeight="1">
      <c r="CF1347" s="1" t="s">
        <v>3651</v>
      </c>
      <c r="CG1347" s="1" t="s">
        <v>3653</v>
      </c>
    </row>
    <row r="1348" spans="84:85" ht="15.75" hidden="1" customHeight="1">
      <c r="CF1348" s="1" t="s">
        <v>3652</v>
      </c>
      <c r="CG1348" s="1" t="s">
        <v>3654</v>
      </c>
    </row>
    <row r="1349" spans="84:85" ht="15.75" hidden="1" customHeight="1">
      <c r="CF1349" s="1" t="s">
        <v>3653</v>
      </c>
      <c r="CG1349" s="1" t="s">
        <v>3655</v>
      </c>
    </row>
    <row r="1350" spans="84:85" ht="15.75" hidden="1" customHeight="1">
      <c r="CF1350" s="1" t="s">
        <v>3654</v>
      </c>
      <c r="CG1350" s="1" t="s">
        <v>3656</v>
      </c>
    </row>
    <row r="1351" spans="84:85" ht="15.75" hidden="1" customHeight="1">
      <c r="CF1351" s="1" t="s">
        <v>3655</v>
      </c>
      <c r="CG1351" s="1" t="s">
        <v>3657</v>
      </c>
    </row>
    <row r="1352" spans="84:85" ht="15.75" hidden="1" customHeight="1">
      <c r="CF1352" s="1" t="s">
        <v>3656</v>
      </c>
      <c r="CG1352" s="1" t="s">
        <v>3658</v>
      </c>
    </row>
    <row r="1353" spans="84:85" ht="15.75" hidden="1" customHeight="1">
      <c r="CF1353" s="1" t="s">
        <v>3657</v>
      </c>
      <c r="CG1353" s="1" t="s">
        <v>3659</v>
      </c>
    </row>
    <row r="1354" spans="84:85" ht="15.75" hidden="1" customHeight="1">
      <c r="CF1354" s="1" t="s">
        <v>3658</v>
      </c>
      <c r="CG1354" s="1" t="s">
        <v>3660</v>
      </c>
    </row>
    <row r="1355" spans="84:85" ht="15.75" hidden="1" customHeight="1">
      <c r="CF1355" s="1" t="s">
        <v>3659</v>
      </c>
      <c r="CG1355" s="1" t="s">
        <v>3661</v>
      </c>
    </row>
    <row r="1356" spans="84:85" ht="15.75" hidden="1" customHeight="1">
      <c r="CF1356" s="1" t="s">
        <v>3660</v>
      </c>
      <c r="CG1356" s="1" t="s">
        <v>3662</v>
      </c>
    </row>
    <row r="1357" spans="84:85" ht="15.75" hidden="1" customHeight="1">
      <c r="CF1357" s="1" t="s">
        <v>3661</v>
      </c>
      <c r="CG1357" s="1" t="s">
        <v>3663</v>
      </c>
    </row>
    <row r="1358" spans="84:85" ht="15.75" hidden="1" customHeight="1">
      <c r="CF1358" s="1" t="s">
        <v>3662</v>
      </c>
      <c r="CG1358" s="1" t="s">
        <v>3664</v>
      </c>
    </row>
    <row r="1359" spans="84:85" ht="15.75" hidden="1" customHeight="1">
      <c r="CF1359" s="1" t="s">
        <v>3663</v>
      </c>
      <c r="CG1359" s="1" t="s">
        <v>3665</v>
      </c>
    </row>
    <row r="1360" spans="84:85" ht="15.75" hidden="1" customHeight="1">
      <c r="CF1360" s="1" t="s">
        <v>3664</v>
      </c>
      <c r="CG1360" s="1" t="s">
        <v>3666</v>
      </c>
    </row>
    <row r="1361" spans="84:85" ht="15.75" hidden="1" customHeight="1">
      <c r="CF1361" s="1" t="s">
        <v>3665</v>
      </c>
      <c r="CG1361" s="1" t="s">
        <v>3667</v>
      </c>
    </row>
    <row r="1362" spans="84:85" ht="15.75" hidden="1" customHeight="1">
      <c r="CF1362" s="1" t="s">
        <v>3666</v>
      </c>
      <c r="CG1362" s="1" t="s">
        <v>3668</v>
      </c>
    </row>
    <row r="1363" spans="84:85" ht="15.75" hidden="1" customHeight="1">
      <c r="CF1363" s="1" t="s">
        <v>3667</v>
      </c>
      <c r="CG1363" s="1" t="s">
        <v>3669</v>
      </c>
    </row>
    <row r="1364" spans="84:85" ht="15.75" hidden="1" customHeight="1">
      <c r="CF1364" s="1" t="s">
        <v>3668</v>
      </c>
      <c r="CG1364" s="1" t="s">
        <v>3670</v>
      </c>
    </row>
    <row r="1365" spans="84:85" ht="15.75" hidden="1" customHeight="1">
      <c r="CF1365" s="1" t="s">
        <v>3669</v>
      </c>
      <c r="CG1365" s="1" t="s">
        <v>3671</v>
      </c>
    </row>
    <row r="1366" spans="84:85" ht="15.75" hidden="1" customHeight="1">
      <c r="CF1366" s="1" t="s">
        <v>3670</v>
      </c>
      <c r="CG1366" s="1" t="s">
        <v>3672</v>
      </c>
    </row>
    <row r="1367" spans="84:85" ht="15.75" hidden="1" customHeight="1">
      <c r="CF1367" s="1" t="s">
        <v>3671</v>
      </c>
      <c r="CG1367" s="1" t="s">
        <v>3673</v>
      </c>
    </row>
    <row r="1368" spans="84:85" ht="15.75" hidden="1" customHeight="1">
      <c r="CF1368" s="1" t="s">
        <v>3672</v>
      </c>
      <c r="CG1368" s="1" t="s">
        <v>3674</v>
      </c>
    </row>
    <row r="1369" spans="84:85" ht="15.75" hidden="1" customHeight="1">
      <c r="CF1369" s="1" t="s">
        <v>3673</v>
      </c>
      <c r="CG1369" s="1" t="s">
        <v>3675</v>
      </c>
    </row>
    <row r="1370" spans="84:85" ht="15.75" hidden="1" customHeight="1">
      <c r="CF1370" s="1" t="s">
        <v>3674</v>
      </c>
      <c r="CG1370" s="1" t="s">
        <v>3676</v>
      </c>
    </row>
    <row r="1371" spans="84:85" ht="15.75" hidden="1" customHeight="1">
      <c r="CF1371" s="1" t="s">
        <v>3675</v>
      </c>
      <c r="CG1371" s="1" t="s">
        <v>3677</v>
      </c>
    </row>
    <row r="1372" spans="84:85" ht="15.75" hidden="1" customHeight="1">
      <c r="CF1372" s="1" t="s">
        <v>3676</v>
      </c>
      <c r="CG1372" s="1" t="s">
        <v>3678</v>
      </c>
    </row>
    <row r="1373" spans="84:85" ht="15.75" hidden="1" customHeight="1">
      <c r="CF1373" s="1" t="s">
        <v>3677</v>
      </c>
      <c r="CG1373" s="1" t="s">
        <v>3679</v>
      </c>
    </row>
    <row r="1374" spans="84:85" ht="15.75" hidden="1" customHeight="1">
      <c r="CF1374" s="1" t="s">
        <v>3678</v>
      </c>
      <c r="CG1374" s="1" t="s">
        <v>3680</v>
      </c>
    </row>
    <row r="1375" spans="84:85" ht="15.75" hidden="1" customHeight="1">
      <c r="CF1375" s="1" t="s">
        <v>3679</v>
      </c>
      <c r="CG1375" s="1" t="s">
        <v>3681</v>
      </c>
    </row>
    <row r="1376" spans="84:85" ht="15.75" hidden="1" customHeight="1">
      <c r="CF1376" s="1" t="s">
        <v>3680</v>
      </c>
      <c r="CG1376" s="1" t="s">
        <v>3682</v>
      </c>
    </row>
    <row r="1377" spans="84:85" ht="15.75" hidden="1" customHeight="1">
      <c r="CF1377" s="1" t="s">
        <v>3681</v>
      </c>
      <c r="CG1377" s="1" t="s">
        <v>3683</v>
      </c>
    </row>
    <row r="1378" spans="84:85" ht="15.75" hidden="1" customHeight="1">
      <c r="CF1378" s="1" t="s">
        <v>3682</v>
      </c>
      <c r="CG1378" s="1" t="s">
        <v>3684</v>
      </c>
    </row>
    <row r="1379" spans="84:85" ht="15.75" hidden="1" customHeight="1">
      <c r="CF1379" s="1" t="s">
        <v>3683</v>
      </c>
      <c r="CG1379" s="1" t="s">
        <v>3685</v>
      </c>
    </row>
    <row r="1380" spans="84:85" ht="15.75" hidden="1" customHeight="1">
      <c r="CF1380" s="1" t="s">
        <v>3684</v>
      </c>
      <c r="CG1380" s="1" t="s">
        <v>3686</v>
      </c>
    </row>
    <row r="1381" spans="84:85" ht="15.75" hidden="1" customHeight="1">
      <c r="CF1381" s="1" t="s">
        <v>3685</v>
      </c>
      <c r="CG1381" s="1" t="s">
        <v>3687</v>
      </c>
    </row>
    <row r="1382" spans="84:85" ht="15.75" hidden="1" customHeight="1">
      <c r="CF1382" s="1" t="s">
        <v>3686</v>
      </c>
      <c r="CG1382" s="1" t="s">
        <v>3688</v>
      </c>
    </row>
    <row r="1383" spans="84:85" ht="15.75" hidden="1" customHeight="1">
      <c r="CF1383" s="1" t="s">
        <v>3687</v>
      </c>
      <c r="CG1383" s="1" t="s">
        <v>3689</v>
      </c>
    </row>
    <row r="1384" spans="84:85" ht="15.75" hidden="1" customHeight="1">
      <c r="CF1384" s="1" t="s">
        <v>3688</v>
      </c>
      <c r="CG1384" s="1" t="s">
        <v>3690</v>
      </c>
    </row>
    <row r="1385" spans="84:85" ht="15.75" hidden="1" customHeight="1">
      <c r="CF1385" s="1" t="s">
        <v>3689</v>
      </c>
      <c r="CG1385" s="1" t="s">
        <v>3691</v>
      </c>
    </row>
    <row r="1386" spans="84:85" ht="15.75" hidden="1" customHeight="1">
      <c r="CF1386" s="1" t="s">
        <v>3690</v>
      </c>
      <c r="CG1386" s="1" t="s">
        <v>3692</v>
      </c>
    </row>
    <row r="1387" spans="84:85" ht="15.75" hidden="1" customHeight="1">
      <c r="CF1387" s="1" t="s">
        <v>3691</v>
      </c>
      <c r="CG1387" s="1" t="s">
        <v>3693</v>
      </c>
    </row>
    <row r="1388" spans="84:85" ht="15.75" hidden="1" customHeight="1">
      <c r="CF1388" s="1" t="s">
        <v>3692</v>
      </c>
      <c r="CG1388" s="1" t="s">
        <v>3694</v>
      </c>
    </row>
    <row r="1389" spans="84:85" ht="15.75" hidden="1" customHeight="1">
      <c r="CF1389" s="1" t="s">
        <v>3693</v>
      </c>
      <c r="CG1389" s="1" t="s">
        <v>3695</v>
      </c>
    </row>
    <row r="1390" spans="84:85" ht="15.75" hidden="1" customHeight="1">
      <c r="CF1390" s="1" t="s">
        <v>3694</v>
      </c>
      <c r="CG1390" s="1" t="s">
        <v>3696</v>
      </c>
    </row>
    <row r="1391" spans="84:85" ht="15.75" hidden="1" customHeight="1">
      <c r="CF1391" s="1" t="s">
        <v>3695</v>
      </c>
      <c r="CG1391" s="1" t="s">
        <v>3697</v>
      </c>
    </row>
    <row r="1392" spans="84:85" ht="15.75" hidden="1" customHeight="1">
      <c r="CF1392" s="1" t="s">
        <v>3696</v>
      </c>
      <c r="CG1392" s="1" t="s">
        <v>3698</v>
      </c>
    </row>
    <row r="1393" spans="84:85" ht="15.75" hidden="1" customHeight="1">
      <c r="CF1393" s="1" t="s">
        <v>3697</v>
      </c>
      <c r="CG1393" s="1" t="s">
        <v>3699</v>
      </c>
    </row>
    <row r="1394" spans="84:85" ht="15.75" hidden="1" customHeight="1">
      <c r="CF1394" s="1" t="s">
        <v>3698</v>
      </c>
      <c r="CG1394" s="1" t="s">
        <v>3700</v>
      </c>
    </row>
    <row r="1395" spans="84:85" ht="15.75" hidden="1" customHeight="1">
      <c r="CF1395" s="1" t="s">
        <v>3699</v>
      </c>
      <c r="CG1395" s="1" t="s">
        <v>3701</v>
      </c>
    </row>
    <row r="1396" spans="84:85" ht="15.75" hidden="1" customHeight="1">
      <c r="CF1396" s="1" t="s">
        <v>3700</v>
      </c>
      <c r="CG1396" s="1" t="s">
        <v>3702</v>
      </c>
    </row>
    <row r="1397" spans="84:85" ht="15.75" hidden="1" customHeight="1">
      <c r="CF1397" s="1" t="s">
        <v>3701</v>
      </c>
      <c r="CG1397" s="1" t="s">
        <v>3703</v>
      </c>
    </row>
    <row r="1398" spans="84:85" ht="15.75" hidden="1" customHeight="1">
      <c r="CF1398" s="1" t="s">
        <v>3702</v>
      </c>
      <c r="CG1398" s="1" t="s">
        <v>3704</v>
      </c>
    </row>
    <row r="1399" spans="84:85" ht="15.75" hidden="1" customHeight="1">
      <c r="CF1399" s="1" t="s">
        <v>3703</v>
      </c>
      <c r="CG1399" s="1" t="s">
        <v>3705</v>
      </c>
    </row>
    <row r="1400" spans="84:85" ht="15.75" hidden="1" customHeight="1">
      <c r="CF1400" s="1" t="s">
        <v>3704</v>
      </c>
      <c r="CG1400" s="1" t="s">
        <v>3706</v>
      </c>
    </row>
    <row r="1401" spans="84:85" ht="15.75" hidden="1" customHeight="1">
      <c r="CF1401" s="1" t="s">
        <v>3705</v>
      </c>
      <c r="CG1401" s="1" t="s">
        <v>3707</v>
      </c>
    </row>
    <row r="1402" spans="84:85" ht="15.75" hidden="1" customHeight="1">
      <c r="CF1402" s="1" t="s">
        <v>3706</v>
      </c>
      <c r="CG1402" s="1" t="s">
        <v>3708</v>
      </c>
    </row>
    <row r="1403" spans="84:85" ht="15.75" hidden="1" customHeight="1">
      <c r="CF1403" s="1" t="s">
        <v>3707</v>
      </c>
      <c r="CG1403" s="1" t="s">
        <v>3709</v>
      </c>
    </row>
    <row r="1404" spans="84:85" ht="15.75" hidden="1" customHeight="1">
      <c r="CF1404" s="1" t="s">
        <v>3708</v>
      </c>
      <c r="CG1404" s="1" t="s">
        <v>3710</v>
      </c>
    </row>
    <row r="1405" spans="84:85" ht="15.75" hidden="1" customHeight="1">
      <c r="CF1405" s="1" t="s">
        <v>3709</v>
      </c>
      <c r="CG1405" s="1" t="s">
        <v>3711</v>
      </c>
    </row>
    <row r="1406" spans="84:85" ht="15.75" hidden="1" customHeight="1">
      <c r="CF1406" s="1" t="s">
        <v>3710</v>
      </c>
      <c r="CG1406" s="1" t="s">
        <v>3712</v>
      </c>
    </row>
    <row r="1407" spans="84:85" ht="15.75" hidden="1" customHeight="1">
      <c r="CF1407" s="1" t="s">
        <v>3711</v>
      </c>
      <c r="CG1407" s="1" t="s">
        <v>3713</v>
      </c>
    </row>
    <row r="1408" spans="84:85" ht="15.75" hidden="1" customHeight="1">
      <c r="CF1408" s="1" t="s">
        <v>3712</v>
      </c>
      <c r="CG1408" s="1" t="s">
        <v>3714</v>
      </c>
    </row>
    <row r="1409" spans="84:85" ht="15.75" hidden="1" customHeight="1">
      <c r="CF1409" s="1" t="s">
        <v>3713</v>
      </c>
      <c r="CG1409" s="1" t="s">
        <v>3715</v>
      </c>
    </row>
    <row r="1410" spans="84:85" ht="15.75" hidden="1" customHeight="1">
      <c r="CF1410" s="1" t="s">
        <v>3714</v>
      </c>
      <c r="CG1410" s="1" t="s">
        <v>3716</v>
      </c>
    </row>
    <row r="1411" spans="84:85" ht="15.75" hidden="1" customHeight="1">
      <c r="CF1411" s="1" t="s">
        <v>3715</v>
      </c>
      <c r="CG1411" s="1" t="s">
        <v>3717</v>
      </c>
    </row>
    <row r="1412" spans="84:85" ht="15.75" hidden="1" customHeight="1">
      <c r="CF1412" s="1" t="s">
        <v>3716</v>
      </c>
      <c r="CG1412" s="1" t="s">
        <v>3718</v>
      </c>
    </row>
    <row r="1413" spans="84:85" ht="15.75" hidden="1" customHeight="1">
      <c r="CF1413" s="1" t="s">
        <v>3717</v>
      </c>
      <c r="CG1413" s="1" t="s">
        <v>602</v>
      </c>
    </row>
    <row r="1414" spans="84:85" ht="15.75" hidden="1" customHeight="1">
      <c r="CF1414" s="1" t="s">
        <v>3718</v>
      </c>
      <c r="CG1414" s="1" t="s">
        <v>673</v>
      </c>
    </row>
    <row r="1415" spans="84:85" ht="15.75" hidden="1" customHeight="1">
      <c r="CF1415" s="1" t="s">
        <v>602</v>
      </c>
      <c r="CG1415" s="1" t="s">
        <v>3719</v>
      </c>
    </row>
    <row r="1416" spans="84:85" ht="15.75" hidden="1" customHeight="1">
      <c r="CF1416" s="1" t="s">
        <v>673</v>
      </c>
      <c r="CG1416" s="1" t="s">
        <v>3720</v>
      </c>
    </row>
    <row r="1417" spans="84:85" ht="15.75" hidden="1" customHeight="1">
      <c r="CF1417" s="1" t="s">
        <v>3719</v>
      </c>
      <c r="CG1417" s="1" t="s">
        <v>3721</v>
      </c>
    </row>
    <row r="1418" spans="84:85" ht="15.75" hidden="1" customHeight="1">
      <c r="CF1418" s="1" t="s">
        <v>3720</v>
      </c>
      <c r="CG1418" s="1" t="s">
        <v>3722</v>
      </c>
    </row>
    <row r="1419" spans="84:85" ht="15.75" hidden="1" customHeight="1">
      <c r="CF1419" s="1" t="s">
        <v>3721</v>
      </c>
      <c r="CG1419" s="1" t="s">
        <v>3723</v>
      </c>
    </row>
    <row r="1420" spans="84:85" ht="15.75" hidden="1" customHeight="1">
      <c r="CF1420" s="1" t="s">
        <v>3722</v>
      </c>
      <c r="CG1420" s="1" t="s">
        <v>3724</v>
      </c>
    </row>
    <row r="1421" spans="84:85" ht="15.75" hidden="1" customHeight="1">
      <c r="CF1421" s="1" t="s">
        <v>3723</v>
      </c>
      <c r="CG1421" s="1" t="s">
        <v>3725</v>
      </c>
    </row>
    <row r="1422" spans="84:85" ht="15.75" hidden="1" customHeight="1">
      <c r="CF1422" s="1" t="s">
        <v>3724</v>
      </c>
      <c r="CG1422" s="1" t="s">
        <v>3726</v>
      </c>
    </row>
    <row r="1423" spans="84:85" ht="15.75" hidden="1" customHeight="1">
      <c r="CF1423" s="1" t="s">
        <v>3725</v>
      </c>
      <c r="CG1423" s="1" t="s">
        <v>3727</v>
      </c>
    </row>
    <row r="1424" spans="84:85" ht="15.75" hidden="1" customHeight="1">
      <c r="CF1424" s="1" t="s">
        <v>3726</v>
      </c>
      <c r="CG1424" s="1" t="s">
        <v>3728</v>
      </c>
    </row>
    <row r="1425" spans="84:85" ht="15.75" hidden="1" customHeight="1">
      <c r="CF1425" s="1" t="s">
        <v>3727</v>
      </c>
      <c r="CG1425" s="1" t="s">
        <v>3729</v>
      </c>
    </row>
    <row r="1426" spans="84:85" ht="15.75" hidden="1" customHeight="1">
      <c r="CF1426" s="1" t="s">
        <v>3728</v>
      </c>
      <c r="CG1426" s="1" t="s">
        <v>3730</v>
      </c>
    </row>
    <row r="1427" spans="84:85" ht="15.75" hidden="1" customHeight="1">
      <c r="CF1427" s="1" t="s">
        <v>3729</v>
      </c>
      <c r="CG1427" s="1" t="s">
        <v>3731</v>
      </c>
    </row>
    <row r="1428" spans="84:85" ht="15.75" hidden="1" customHeight="1">
      <c r="CF1428" s="1" t="s">
        <v>3730</v>
      </c>
      <c r="CG1428" s="1" t="s">
        <v>3732</v>
      </c>
    </row>
    <row r="1429" spans="84:85" ht="15.75" hidden="1" customHeight="1">
      <c r="CF1429" s="1" t="s">
        <v>3731</v>
      </c>
      <c r="CG1429" s="1" t="s">
        <v>3733</v>
      </c>
    </row>
    <row r="1430" spans="84:85" ht="15.75" hidden="1" customHeight="1">
      <c r="CF1430" s="1" t="s">
        <v>3732</v>
      </c>
      <c r="CG1430" s="1" t="s">
        <v>3734</v>
      </c>
    </row>
    <row r="1431" spans="84:85" ht="15.75" hidden="1" customHeight="1">
      <c r="CF1431" s="1" t="s">
        <v>3733</v>
      </c>
      <c r="CG1431" s="1" t="s">
        <v>3735</v>
      </c>
    </row>
    <row r="1432" spans="84:85" ht="15.75" hidden="1" customHeight="1">
      <c r="CF1432" s="1" t="s">
        <v>3734</v>
      </c>
      <c r="CG1432" s="1" t="s">
        <v>3736</v>
      </c>
    </row>
    <row r="1433" spans="84:85" ht="15.75" hidden="1" customHeight="1">
      <c r="CF1433" s="1" t="s">
        <v>3735</v>
      </c>
      <c r="CG1433" s="1" t="s">
        <v>3737</v>
      </c>
    </row>
    <row r="1434" spans="84:85" ht="15.75" hidden="1" customHeight="1">
      <c r="CF1434" s="1" t="s">
        <v>3736</v>
      </c>
      <c r="CG1434" s="1" t="s">
        <v>3738</v>
      </c>
    </row>
    <row r="1435" spans="84:85" ht="15.75" hidden="1" customHeight="1">
      <c r="CF1435" s="1" t="s">
        <v>3737</v>
      </c>
      <c r="CG1435" s="1" t="s">
        <v>3739</v>
      </c>
    </row>
    <row r="1436" spans="84:85" ht="15.75" hidden="1" customHeight="1">
      <c r="CF1436" s="1" t="s">
        <v>3738</v>
      </c>
      <c r="CG1436" s="1" t="s">
        <v>3740</v>
      </c>
    </row>
    <row r="1437" spans="84:85" ht="15.75" hidden="1" customHeight="1">
      <c r="CF1437" s="1" t="s">
        <v>3739</v>
      </c>
      <c r="CG1437" s="1" t="s">
        <v>3741</v>
      </c>
    </row>
    <row r="1438" spans="84:85" ht="15.75" hidden="1" customHeight="1">
      <c r="CF1438" s="1" t="s">
        <v>3740</v>
      </c>
      <c r="CG1438" s="1" t="s">
        <v>3742</v>
      </c>
    </row>
    <row r="1439" spans="84:85" ht="15.75" hidden="1" customHeight="1">
      <c r="CF1439" s="1" t="s">
        <v>3741</v>
      </c>
      <c r="CG1439" s="1" t="s">
        <v>3743</v>
      </c>
    </row>
    <row r="1440" spans="84:85" ht="15.75" hidden="1" customHeight="1">
      <c r="CF1440" s="1" t="s">
        <v>3742</v>
      </c>
      <c r="CG1440" s="1" t="s">
        <v>3744</v>
      </c>
    </row>
    <row r="1441" spans="84:85" ht="15.75" hidden="1" customHeight="1">
      <c r="CF1441" s="1" t="s">
        <v>3743</v>
      </c>
      <c r="CG1441" s="1" t="s">
        <v>3745</v>
      </c>
    </row>
    <row r="1442" spans="84:85" ht="15.75" hidden="1" customHeight="1">
      <c r="CF1442" s="1" t="s">
        <v>3744</v>
      </c>
      <c r="CG1442" s="1" t="s">
        <v>3746</v>
      </c>
    </row>
    <row r="1443" spans="84:85" ht="15.75" hidden="1" customHeight="1">
      <c r="CF1443" s="1" t="s">
        <v>3745</v>
      </c>
      <c r="CG1443" s="1" t="s">
        <v>3747</v>
      </c>
    </row>
    <row r="1444" spans="84:85" ht="15.75" hidden="1" customHeight="1">
      <c r="CF1444" s="1" t="s">
        <v>3746</v>
      </c>
      <c r="CG1444" s="1" t="s">
        <v>3748</v>
      </c>
    </row>
    <row r="1445" spans="84:85" ht="15.75" hidden="1" customHeight="1">
      <c r="CF1445" s="1" t="s">
        <v>3747</v>
      </c>
      <c r="CG1445" s="1" t="s">
        <v>3749</v>
      </c>
    </row>
    <row r="1446" spans="84:85" ht="15.75" hidden="1" customHeight="1">
      <c r="CF1446" s="1" t="s">
        <v>3748</v>
      </c>
      <c r="CG1446" s="1" t="s">
        <v>3750</v>
      </c>
    </row>
    <row r="1447" spans="84:85" ht="15.75" hidden="1" customHeight="1">
      <c r="CF1447" s="1" t="s">
        <v>3749</v>
      </c>
      <c r="CG1447" s="1" t="s">
        <v>3751</v>
      </c>
    </row>
    <row r="1448" spans="84:85" ht="15.75" hidden="1" customHeight="1">
      <c r="CF1448" s="1" t="s">
        <v>3750</v>
      </c>
      <c r="CG1448" s="1" t="s">
        <v>3752</v>
      </c>
    </row>
    <row r="1449" spans="84:85" ht="15.75" hidden="1" customHeight="1">
      <c r="CF1449" s="1" t="s">
        <v>3751</v>
      </c>
      <c r="CG1449" s="1" t="s">
        <v>3753</v>
      </c>
    </row>
    <row r="1450" spans="84:85" ht="15.75" hidden="1" customHeight="1">
      <c r="CF1450" s="1" t="s">
        <v>3752</v>
      </c>
      <c r="CG1450" s="1" t="s">
        <v>3754</v>
      </c>
    </row>
    <row r="1451" spans="84:85" ht="15.75" hidden="1" customHeight="1">
      <c r="CF1451" s="1" t="s">
        <v>3753</v>
      </c>
      <c r="CG1451" s="1" t="s">
        <v>3755</v>
      </c>
    </row>
    <row r="1452" spans="84:85" ht="15.75" hidden="1" customHeight="1">
      <c r="CF1452" s="1" t="s">
        <v>3754</v>
      </c>
      <c r="CG1452" s="1" t="s">
        <v>3756</v>
      </c>
    </row>
    <row r="1453" spans="84:85" ht="15.75" hidden="1" customHeight="1">
      <c r="CF1453" s="1" t="s">
        <v>3755</v>
      </c>
      <c r="CG1453" s="1" t="s">
        <v>3757</v>
      </c>
    </row>
    <row r="1454" spans="84:85" ht="15.75" hidden="1" customHeight="1">
      <c r="CF1454" s="1" t="s">
        <v>3756</v>
      </c>
      <c r="CG1454" s="1" t="s">
        <v>3758</v>
      </c>
    </row>
    <row r="1455" spans="84:85" ht="15.75" hidden="1" customHeight="1">
      <c r="CF1455" s="1" t="s">
        <v>3757</v>
      </c>
      <c r="CG1455" s="1" t="s">
        <v>3759</v>
      </c>
    </row>
    <row r="1456" spans="84:85" ht="15.75" hidden="1" customHeight="1">
      <c r="CF1456" s="1" t="s">
        <v>3758</v>
      </c>
      <c r="CG1456" s="1" t="s">
        <v>3760</v>
      </c>
    </row>
    <row r="1457" spans="84:85" ht="15.75" hidden="1" customHeight="1">
      <c r="CF1457" s="1" t="s">
        <v>3759</v>
      </c>
      <c r="CG1457" s="1" t="s">
        <v>3761</v>
      </c>
    </row>
    <row r="1458" spans="84:85" ht="15.75" hidden="1" customHeight="1">
      <c r="CF1458" s="1" t="s">
        <v>3760</v>
      </c>
      <c r="CG1458" s="1" t="s">
        <v>3762</v>
      </c>
    </row>
    <row r="1459" spans="84:85" ht="15.75" hidden="1" customHeight="1">
      <c r="CF1459" s="1" t="s">
        <v>3761</v>
      </c>
      <c r="CG1459" s="1" t="s">
        <v>3763</v>
      </c>
    </row>
    <row r="1460" spans="84:85" ht="15.75" hidden="1" customHeight="1">
      <c r="CF1460" s="1" t="s">
        <v>3762</v>
      </c>
      <c r="CG1460" s="1" t="s">
        <v>3764</v>
      </c>
    </row>
    <row r="1461" spans="84:85" ht="15.75" hidden="1" customHeight="1">
      <c r="CF1461" s="1" t="s">
        <v>3763</v>
      </c>
      <c r="CG1461" s="1" t="s">
        <v>3765</v>
      </c>
    </row>
    <row r="1462" spans="84:85" ht="15.75" hidden="1" customHeight="1">
      <c r="CF1462" s="1" t="s">
        <v>3764</v>
      </c>
      <c r="CG1462" s="1" t="s">
        <v>3766</v>
      </c>
    </row>
    <row r="1463" spans="84:85" ht="15.75" hidden="1" customHeight="1">
      <c r="CF1463" s="1" t="s">
        <v>3765</v>
      </c>
      <c r="CG1463" s="1" t="s">
        <v>3767</v>
      </c>
    </row>
    <row r="1464" spans="84:85" ht="15.75" hidden="1" customHeight="1">
      <c r="CF1464" s="1" t="s">
        <v>3766</v>
      </c>
      <c r="CG1464" s="1" t="s">
        <v>3768</v>
      </c>
    </row>
    <row r="1465" spans="84:85" ht="15.75" hidden="1" customHeight="1">
      <c r="CF1465" s="1" t="s">
        <v>3767</v>
      </c>
      <c r="CG1465" s="1" t="s">
        <v>602</v>
      </c>
    </row>
    <row r="1466" spans="84:85" ht="15.75" hidden="1" customHeight="1">
      <c r="CF1466" s="1" t="s">
        <v>3768</v>
      </c>
      <c r="CG1466" s="1" t="s">
        <v>674</v>
      </c>
    </row>
    <row r="1467" spans="84:85" ht="15.75" hidden="1" customHeight="1">
      <c r="CF1467" s="1" t="s">
        <v>602</v>
      </c>
      <c r="CG1467" s="1" t="s">
        <v>3769</v>
      </c>
    </row>
    <row r="1468" spans="84:85" ht="15.75" hidden="1" customHeight="1">
      <c r="CF1468" s="1" t="s">
        <v>674</v>
      </c>
      <c r="CG1468" s="1" t="s">
        <v>3770</v>
      </c>
    </row>
    <row r="1469" spans="84:85" ht="15.75" hidden="1" customHeight="1">
      <c r="CF1469" s="1" t="s">
        <v>3769</v>
      </c>
      <c r="CG1469" s="1" t="s">
        <v>3771</v>
      </c>
    </row>
    <row r="1470" spans="84:85" ht="15.75" hidden="1" customHeight="1">
      <c r="CF1470" s="1" t="s">
        <v>3770</v>
      </c>
      <c r="CG1470" s="1" t="s">
        <v>3772</v>
      </c>
    </row>
    <row r="1471" spans="84:85" ht="15.75" hidden="1" customHeight="1">
      <c r="CF1471" s="1" t="s">
        <v>3771</v>
      </c>
      <c r="CG1471" s="1" t="s">
        <v>3773</v>
      </c>
    </row>
    <row r="1472" spans="84:85" ht="15.75" hidden="1" customHeight="1">
      <c r="CF1472" s="1" t="s">
        <v>3772</v>
      </c>
      <c r="CG1472" s="1" t="s">
        <v>3774</v>
      </c>
    </row>
    <row r="1473" spans="84:85" ht="15.75" hidden="1" customHeight="1">
      <c r="CF1473" s="1" t="s">
        <v>3773</v>
      </c>
      <c r="CG1473" s="1" t="s">
        <v>3775</v>
      </c>
    </row>
    <row r="1474" spans="84:85" ht="15.75" hidden="1" customHeight="1">
      <c r="CF1474" s="1" t="s">
        <v>3774</v>
      </c>
      <c r="CG1474" s="1" t="s">
        <v>3776</v>
      </c>
    </row>
    <row r="1475" spans="84:85" ht="15.75" hidden="1" customHeight="1">
      <c r="CF1475" s="1" t="s">
        <v>3775</v>
      </c>
      <c r="CG1475" s="1" t="s">
        <v>3777</v>
      </c>
    </row>
    <row r="1476" spans="84:85" ht="15.75" hidden="1" customHeight="1">
      <c r="CF1476" s="1" t="s">
        <v>3776</v>
      </c>
      <c r="CG1476" s="1" t="s">
        <v>3778</v>
      </c>
    </row>
    <row r="1477" spans="84:85" ht="15.75" hidden="1" customHeight="1">
      <c r="CF1477" s="1" t="s">
        <v>3777</v>
      </c>
      <c r="CG1477" s="1" t="s">
        <v>3779</v>
      </c>
    </row>
    <row r="1478" spans="84:85" ht="15.75" hidden="1" customHeight="1">
      <c r="CF1478" s="1" t="s">
        <v>3778</v>
      </c>
      <c r="CG1478" s="1" t="s">
        <v>3780</v>
      </c>
    </row>
    <row r="1479" spans="84:85" ht="15.75" hidden="1" customHeight="1">
      <c r="CF1479" s="1" t="s">
        <v>3779</v>
      </c>
      <c r="CG1479" s="1" t="s">
        <v>3781</v>
      </c>
    </row>
    <row r="1480" spans="84:85" ht="15.75" hidden="1" customHeight="1">
      <c r="CF1480" s="1" t="s">
        <v>3780</v>
      </c>
      <c r="CG1480" s="1" t="s">
        <v>3782</v>
      </c>
    </row>
    <row r="1481" spans="84:85" ht="15.75" hidden="1" customHeight="1">
      <c r="CF1481" s="1" t="s">
        <v>3781</v>
      </c>
      <c r="CG1481" s="1" t="s">
        <v>3783</v>
      </c>
    </row>
    <row r="1482" spans="84:85" ht="15.75" hidden="1" customHeight="1">
      <c r="CF1482" s="1" t="s">
        <v>3782</v>
      </c>
      <c r="CG1482" s="1" t="s">
        <v>3784</v>
      </c>
    </row>
    <row r="1483" spans="84:85" ht="15.75" hidden="1" customHeight="1">
      <c r="CF1483" s="1" t="s">
        <v>3783</v>
      </c>
      <c r="CG1483" s="1" t="s">
        <v>3785</v>
      </c>
    </row>
    <row r="1484" spans="84:85" ht="15.75" hidden="1" customHeight="1">
      <c r="CF1484" s="1" t="s">
        <v>3784</v>
      </c>
      <c r="CG1484" s="1" t="s">
        <v>3786</v>
      </c>
    </row>
    <row r="1485" spans="84:85" ht="15.75" hidden="1" customHeight="1">
      <c r="CF1485" s="1" t="s">
        <v>3785</v>
      </c>
      <c r="CG1485" s="1" t="s">
        <v>3787</v>
      </c>
    </row>
    <row r="1486" spans="84:85" ht="15.75" hidden="1" customHeight="1">
      <c r="CF1486" s="1" t="s">
        <v>3786</v>
      </c>
      <c r="CG1486" s="1" t="s">
        <v>3788</v>
      </c>
    </row>
    <row r="1487" spans="84:85" ht="15.75" hidden="1" customHeight="1">
      <c r="CF1487" s="1" t="s">
        <v>3787</v>
      </c>
      <c r="CG1487" s="1" t="s">
        <v>3789</v>
      </c>
    </row>
    <row r="1488" spans="84:85" ht="15.75" hidden="1" customHeight="1">
      <c r="CF1488" s="1" t="s">
        <v>3788</v>
      </c>
      <c r="CG1488" s="1" t="s">
        <v>3790</v>
      </c>
    </row>
    <row r="1489" spans="84:85" ht="15.75" hidden="1" customHeight="1">
      <c r="CF1489" s="1" t="s">
        <v>3789</v>
      </c>
      <c r="CG1489" s="1" t="s">
        <v>3791</v>
      </c>
    </row>
    <row r="1490" spans="84:85" ht="15.75" hidden="1" customHeight="1">
      <c r="CF1490" s="1" t="s">
        <v>3790</v>
      </c>
      <c r="CG1490" s="1" t="s">
        <v>3792</v>
      </c>
    </row>
    <row r="1491" spans="84:85" ht="15.75" hidden="1" customHeight="1">
      <c r="CF1491" s="1" t="s">
        <v>3791</v>
      </c>
      <c r="CG1491" s="1" t="s">
        <v>3793</v>
      </c>
    </row>
    <row r="1492" spans="84:85" ht="15.75" hidden="1" customHeight="1">
      <c r="CF1492" s="1" t="s">
        <v>3792</v>
      </c>
      <c r="CG1492" s="1" t="s">
        <v>3794</v>
      </c>
    </row>
    <row r="1493" spans="84:85" ht="15.75" hidden="1" customHeight="1">
      <c r="CF1493" s="1" t="s">
        <v>3793</v>
      </c>
      <c r="CG1493" s="1" t="s">
        <v>3795</v>
      </c>
    </row>
    <row r="1494" spans="84:85" ht="15.75" hidden="1" customHeight="1">
      <c r="CF1494" s="1" t="s">
        <v>3794</v>
      </c>
      <c r="CG1494" s="1" t="s">
        <v>3796</v>
      </c>
    </row>
    <row r="1495" spans="84:85" ht="15.75" hidden="1" customHeight="1">
      <c r="CF1495" s="1" t="s">
        <v>3795</v>
      </c>
      <c r="CG1495" s="1" t="s">
        <v>3797</v>
      </c>
    </row>
    <row r="1496" spans="84:85" ht="15.75" hidden="1" customHeight="1">
      <c r="CF1496" s="1" t="s">
        <v>3796</v>
      </c>
      <c r="CG1496" s="1" t="s">
        <v>3798</v>
      </c>
    </row>
    <row r="1497" spans="84:85" ht="15.75" hidden="1" customHeight="1">
      <c r="CF1497" s="1" t="s">
        <v>3797</v>
      </c>
      <c r="CG1497" s="1" t="s">
        <v>3799</v>
      </c>
    </row>
    <row r="1498" spans="84:85" ht="15.75" hidden="1" customHeight="1">
      <c r="CF1498" s="1" t="s">
        <v>3798</v>
      </c>
      <c r="CG1498" s="1" t="s">
        <v>3800</v>
      </c>
    </row>
    <row r="1499" spans="84:85" ht="15.75" hidden="1" customHeight="1">
      <c r="CF1499" s="1" t="s">
        <v>3799</v>
      </c>
      <c r="CG1499" s="1" t="s">
        <v>3801</v>
      </c>
    </row>
    <row r="1500" spans="84:85" ht="15.75" hidden="1" customHeight="1">
      <c r="CF1500" s="1" t="s">
        <v>3800</v>
      </c>
      <c r="CG1500" s="1" t="s">
        <v>3802</v>
      </c>
    </row>
    <row r="1501" spans="84:85" ht="15.75" hidden="1" customHeight="1">
      <c r="CF1501" s="1" t="s">
        <v>3801</v>
      </c>
      <c r="CG1501" s="1" t="s">
        <v>3803</v>
      </c>
    </row>
    <row r="1502" spans="84:85" ht="15.75" hidden="1" customHeight="1">
      <c r="CF1502" s="1" t="s">
        <v>3802</v>
      </c>
      <c r="CG1502" s="1" t="s">
        <v>3804</v>
      </c>
    </row>
    <row r="1503" spans="84:85" ht="15.75" hidden="1" customHeight="1">
      <c r="CF1503" s="1" t="s">
        <v>3803</v>
      </c>
      <c r="CG1503" s="1" t="s">
        <v>3805</v>
      </c>
    </row>
    <row r="1504" spans="84:85" ht="15.75" hidden="1" customHeight="1">
      <c r="CF1504" s="1" t="s">
        <v>3804</v>
      </c>
      <c r="CG1504" s="1" t="s">
        <v>3806</v>
      </c>
    </row>
    <row r="1505" spans="84:85" ht="15.75" hidden="1" customHeight="1">
      <c r="CF1505" s="1" t="s">
        <v>3805</v>
      </c>
      <c r="CG1505" s="1" t="s">
        <v>3807</v>
      </c>
    </row>
    <row r="1506" spans="84:85" ht="15.75" hidden="1" customHeight="1">
      <c r="CF1506" s="1" t="s">
        <v>3806</v>
      </c>
      <c r="CG1506" s="1" t="s">
        <v>602</v>
      </c>
    </row>
    <row r="1507" spans="84:85" ht="15.75" hidden="1" customHeight="1">
      <c r="CF1507" s="1" t="s">
        <v>3807</v>
      </c>
      <c r="CG1507" s="1" t="s">
        <v>675</v>
      </c>
    </row>
    <row r="1508" spans="84:85" ht="15.75" hidden="1" customHeight="1">
      <c r="CF1508" s="1" t="s">
        <v>602</v>
      </c>
      <c r="CG1508" s="1" t="s">
        <v>3808</v>
      </c>
    </row>
    <row r="1509" spans="84:85" ht="15.75" hidden="1" customHeight="1">
      <c r="CF1509" s="1" t="s">
        <v>675</v>
      </c>
      <c r="CG1509" s="1" t="s">
        <v>3809</v>
      </c>
    </row>
    <row r="1510" spans="84:85" ht="15.75" hidden="1" customHeight="1">
      <c r="CF1510" s="1" t="s">
        <v>3808</v>
      </c>
      <c r="CG1510" s="1" t="s">
        <v>3810</v>
      </c>
    </row>
    <row r="1511" spans="84:85" ht="15.75" hidden="1" customHeight="1">
      <c r="CF1511" s="1" t="s">
        <v>3809</v>
      </c>
      <c r="CG1511" s="1" t="s">
        <v>3811</v>
      </c>
    </row>
    <row r="1512" spans="84:85" ht="15.75" hidden="1" customHeight="1">
      <c r="CF1512" s="1" t="s">
        <v>3810</v>
      </c>
      <c r="CG1512" s="1" t="s">
        <v>3812</v>
      </c>
    </row>
    <row r="1513" spans="84:85" ht="15.75" hidden="1" customHeight="1">
      <c r="CF1513" s="1" t="s">
        <v>3811</v>
      </c>
      <c r="CG1513" s="1" t="s">
        <v>3813</v>
      </c>
    </row>
    <row r="1514" spans="84:85" ht="15.75" hidden="1" customHeight="1">
      <c r="CF1514" s="1" t="s">
        <v>3812</v>
      </c>
      <c r="CG1514" s="1" t="s">
        <v>3814</v>
      </c>
    </row>
    <row r="1515" spans="84:85" ht="15.75" hidden="1" customHeight="1">
      <c r="CF1515" s="1" t="s">
        <v>3813</v>
      </c>
      <c r="CG1515" s="1" t="s">
        <v>3815</v>
      </c>
    </row>
    <row r="1516" spans="84:85" ht="15.75" hidden="1" customHeight="1">
      <c r="CF1516" s="1" t="s">
        <v>3814</v>
      </c>
      <c r="CG1516" s="1" t="s">
        <v>3816</v>
      </c>
    </row>
    <row r="1517" spans="84:85" ht="15.75" hidden="1" customHeight="1">
      <c r="CF1517" s="1" t="s">
        <v>3815</v>
      </c>
      <c r="CG1517" s="1" t="s">
        <v>3817</v>
      </c>
    </row>
    <row r="1518" spans="84:85" ht="15.75" hidden="1" customHeight="1">
      <c r="CF1518" s="1" t="s">
        <v>3816</v>
      </c>
      <c r="CG1518" s="1" t="s">
        <v>3818</v>
      </c>
    </row>
    <row r="1519" spans="84:85" ht="15.75" hidden="1" customHeight="1">
      <c r="CF1519" s="1" t="s">
        <v>3817</v>
      </c>
      <c r="CG1519" s="1" t="s">
        <v>3819</v>
      </c>
    </row>
    <row r="1520" spans="84:85" ht="15.75" hidden="1" customHeight="1">
      <c r="CF1520" s="1" t="s">
        <v>3818</v>
      </c>
      <c r="CG1520" s="1" t="s">
        <v>3820</v>
      </c>
    </row>
    <row r="1521" spans="84:85" ht="15.75" hidden="1" customHeight="1">
      <c r="CF1521" s="1" t="s">
        <v>3819</v>
      </c>
      <c r="CG1521" s="1" t="s">
        <v>3821</v>
      </c>
    </row>
    <row r="1522" spans="84:85" ht="15.75" hidden="1" customHeight="1">
      <c r="CF1522" s="1" t="s">
        <v>3820</v>
      </c>
      <c r="CG1522" s="1" t="s">
        <v>3822</v>
      </c>
    </row>
    <row r="1523" spans="84:85" ht="15.75" hidden="1" customHeight="1">
      <c r="CF1523" s="1" t="s">
        <v>3821</v>
      </c>
      <c r="CG1523" s="1" t="s">
        <v>3823</v>
      </c>
    </row>
    <row r="1524" spans="84:85" ht="15.75" hidden="1" customHeight="1">
      <c r="CF1524" s="1" t="s">
        <v>3822</v>
      </c>
      <c r="CG1524" s="1" t="s">
        <v>3824</v>
      </c>
    </row>
    <row r="1525" spans="84:85" ht="15.75" hidden="1" customHeight="1">
      <c r="CF1525" s="1" t="s">
        <v>3823</v>
      </c>
      <c r="CG1525" s="1" t="s">
        <v>3825</v>
      </c>
    </row>
    <row r="1526" spans="84:85" ht="15.75" hidden="1" customHeight="1">
      <c r="CF1526" s="1" t="s">
        <v>3824</v>
      </c>
      <c r="CG1526" s="1" t="s">
        <v>3826</v>
      </c>
    </row>
    <row r="1527" spans="84:85" ht="15.75" hidden="1" customHeight="1">
      <c r="CF1527" s="1" t="s">
        <v>3825</v>
      </c>
      <c r="CG1527" s="1" t="s">
        <v>3827</v>
      </c>
    </row>
    <row r="1528" spans="84:85" ht="15.75" hidden="1" customHeight="1">
      <c r="CF1528" s="1" t="s">
        <v>3826</v>
      </c>
      <c r="CG1528" s="1" t="s">
        <v>3828</v>
      </c>
    </row>
    <row r="1529" spans="84:85" ht="15.75" hidden="1" customHeight="1">
      <c r="CF1529" s="1" t="s">
        <v>3827</v>
      </c>
      <c r="CG1529" s="1" t="s">
        <v>3829</v>
      </c>
    </row>
    <row r="1530" spans="84:85" ht="15.75" hidden="1" customHeight="1">
      <c r="CF1530" s="1" t="s">
        <v>3828</v>
      </c>
      <c r="CG1530" s="1" t="s">
        <v>3830</v>
      </c>
    </row>
    <row r="1531" spans="84:85" ht="15.75" hidden="1" customHeight="1">
      <c r="CF1531" s="1" t="s">
        <v>3829</v>
      </c>
      <c r="CG1531" s="1" t="s">
        <v>3831</v>
      </c>
    </row>
    <row r="1532" spans="84:85" ht="15.75" hidden="1" customHeight="1">
      <c r="CF1532" s="1" t="s">
        <v>3830</v>
      </c>
      <c r="CG1532" s="1" t="s">
        <v>3832</v>
      </c>
    </row>
    <row r="1533" spans="84:85" ht="15.75" hidden="1" customHeight="1">
      <c r="CF1533" s="1" t="s">
        <v>3831</v>
      </c>
      <c r="CG1533" s="1" t="s">
        <v>3833</v>
      </c>
    </row>
    <row r="1534" spans="84:85" ht="15.75" hidden="1" customHeight="1">
      <c r="CF1534" s="1" t="s">
        <v>3832</v>
      </c>
      <c r="CG1534" s="1" t="s">
        <v>3834</v>
      </c>
    </row>
    <row r="1535" spans="84:85" ht="15.75" hidden="1" customHeight="1">
      <c r="CF1535" s="1" t="s">
        <v>3833</v>
      </c>
      <c r="CG1535" s="1" t="s">
        <v>3835</v>
      </c>
    </row>
    <row r="1536" spans="84:85" ht="15.75" hidden="1" customHeight="1">
      <c r="CF1536" s="1" t="s">
        <v>3834</v>
      </c>
      <c r="CG1536" s="1" t="s">
        <v>3836</v>
      </c>
    </row>
    <row r="1537" spans="84:85" ht="15.75" hidden="1" customHeight="1">
      <c r="CF1537" s="1" t="s">
        <v>3835</v>
      </c>
      <c r="CG1537" s="1" t="s">
        <v>3837</v>
      </c>
    </row>
    <row r="1538" spans="84:85" ht="15.75" hidden="1" customHeight="1">
      <c r="CF1538" s="1" t="s">
        <v>3836</v>
      </c>
      <c r="CG1538" s="1" t="s">
        <v>602</v>
      </c>
    </row>
    <row r="1539" spans="84:85" ht="15.75" hidden="1" customHeight="1">
      <c r="CF1539" s="1" t="s">
        <v>3837</v>
      </c>
      <c r="CG1539" s="1" t="s">
        <v>676</v>
      </c>
    </row>
    <row r="1540" spans="84:85" ht="15.75" hidden="1" customHeight="1">
      <c r="CF1540" s="1" t="s">
        <v>602</v>
      </c>
      <c r="CG1540" s="1" t="s">
        <v>3838</v>
      </c>
    </row>
    <row r="1541" spans="84:85" ht="15.75" hidden="1" customHeight="1">
      <c r="CF1541" s="1" t="s">
        <v>676</v>
      </c>
      <c r="CG1541" s="1" t="s">
        <v>3839</v>
      </c>
    </row>
    <row r="1542" spans="84:85" ht="15.75" hidden="1" customHeight="1">
      <c r="CF1542" s="1" t="s">
        <v>3838</v>
      </c>
      <c r="CG1542" s="1" t="s">
        <v>3840</v>
      </c>
    </row>
    <row r="1543" spans="84:85" ht="15.75" hidden="1" customHeight="1">
      <c r="CF1543" s="1" t="s">
        <v>3839</v>
      </c>
      <c r="CG1543" s="1" t="s">
        <v>3841</v>
      </c>
    </row>
    <row r="1544" spans="84:85" ht="15.75" hidden="1" customHeight="1">
      <c r="CF1544" s="1" t="s">
        <v>3840</v>
      </c>
      <c r="CG1544" s="1" t="s">
        <v>3842</v>
      </c>
    </row>
    <row r="1545" spans="84:85" ht="15.75" hidden="1" customHeight="1">
      <c r="CF1545" s="1" t="s">
        <v>3841</v>
      </c>
      <c r="CG1545" s="1" t="s">
        <v>3843</v>
      </c>
    </row>
    <row r="1546" spans="84:85" ht="15.75" hidden="1" customHeight="1">
      <c r="CF1546" s="1" t="s">
        <v>3842</v>
      </c>
      <c r="CG1546" s="1" t="s">
        <v>3844</v>
      </c>
    </row>
    <row r="1547" spans="84:85" ht="15.75" hidden="1" customHeight="1">
      <c r="CF1547" s="1" t="s">
        <v>3843</v>
      </c>
      <c r="CG1547" s="1" t="s">
        <v>3845</v>
      </c>
    </row>
    <row r="1548" spans="84:85" ht="15.75" hidden="1" customHeight="1">
      <c r="CF1548" s="1" t="s">
        <v>3844</v>
      </c>
      <c r="CG1548" s="1" t="s">
        <v>3846</v>
      </c>
    </row>
    <row r="1549" spans="84:85" ht="15.75" hidden="1" customHeight="1">
      <c r="CF1549" s="1" t="s">
        <v>3845</v>
      </c>
      <c r="CG1549" s="1" t="s">
        <v>3847</v>
      </c>
    </row>
    <row r="1550" spans="84:85" ht="15.75" hidden="1" customHeight="1">
      <c r="CF1550" s="1" t="s">
        <v>3846</v>
      </c>
      <c r="CG1550" s="1" t="s">
        <v>3848</v>
      </c>
    </row>
    <row r="1551" spans="84:85" ht="15.75" hidden="1" customHeight="1">
      <c r="CF1551" s="1" t="s">
        <v>3847</v>
      </c>
      <c r="CG1551" s="1" t="s">
        <v>3849</v>
      </c>
    </row>
    <row r="1552" spans="84:85" ht="15.75" hidden="1" customHeight="1">
      <c r="CF1552" s="1" t="s">
        <v>3848</v>
      </c>
      <c r="CG1552" s="1" t="s">
        <v>3850</v>
      </c>
    </row>
    <row r="1553" spans="84:85" ht="15.75" hidden="1" customHeight="1">
      <c r="CF1553" s="1" t="s">
        <v>3849</v>
      </c>
      <c r="CG1553" s="1" t="s">
        <v>3851</v>
      </c>
    </row>
    <row r="1554" spans="84:85" ht="15.75" hidden="1" customHeight="1">
      <c r="CF1554" s="1" t="s">
        <v>3850</v>
      </c>
      <c r="CG1554" s="1" t="s">
        <v>3852</v>
      </c>
    </row>
    <row r="1555" spans="84:85" ht="15.75" hidden="1" customHeight="1">
      <c r="CF1555" s="1" t="s">
        <v>3851</v>
      </c>
      <c r="CG1555" s="1" t="s">
        <v>3853</v>
      </c>
    </row>
    <row r="1556" spans="84:85" ht="15.75" hidden="1" customHeight="1">
      <c r="CF1556" s="1" t="s">
        <v>3852</v>
      </c>
      <c r="CG1556" s="1" t="s">
        <v>3854</v>
      </c>
    </row>
    <row r="1557" spans="84:85" ht="15.75" hidden="1" customHeight="1">
      <c r="CF1557" s="1" t="s">
        <v>3853</v>
      </c>
      <c r="CG1557" s="1" t="s">
        <v>3855</v>
      </c>
    </row>
    <row r="1558" spans="84:85" ht="15.75" hidden="1" customHeight="1">
      <c r="CF1558" s="1" t="s">
        <v>3854</v>
      </c>
      <c r="CG1558" s="1" t="s">
        <v>3856</v>
      </c>
    </row>
    <row r="1559" spans="84:85" ht="15.75" hidden="1" customHeight="1">
      <c r="CF1559" s="1" t="s">
        <v>3855</v>
      </c>
      <c r="CG1559" s="1" t="s">
        <v>602</v>
      </c>
    </row>
    <row r="1560" spans="84:85" ht="15.75" hidden="1" customHeight="1">
      <c r="CF1560" s="1" t="s">
        <v>3856</v>
      </c>
      <c r="CG1560" s="1" t="s">
        <v>677</v>
      </c>
    </row>
    <row r="1561" spans="84:85" ht="15.75" hidden="1" customHeight="1">
      <c r="CF1561" s="1" t="s">
        <v>602</v>
      </c>
      <c r="CG1561" s="1" t="s">
        <v>3857</v>
      </c>
    </row>
    <row r="1562" spans="84:85" ht="15.75" hidden="1" customHeight="1">
      <c r="CF1562" s="1" t="s">
        <v>677</v>
      </c>
      <c r="CG1562" s="1" t="s">
        <v>3858</v>
      </c>
    </row>
    <row r="1563" spans="84:85" ht="15.75" hidden="1" customHeight="1">
      <c r="CF1563" s="1" t="s">
        <v>3857</v>
      </c>
      <c r="CG1563" s="1" t="s">
        <v>3859</v>
      </c>
    </row>
    <row r="1564" spans="84:85" ht="15.75" hidden="1" customHeight="1">
      <c r="CF1564" s="1" t="s">
        <v>3858</v>
      </c>
      <c r="CG1564" s="1" t="s">
        <v>3860</v>
      </c>
    </row>
    <row r="1565" spans="84:85" ht="15.75" hidden="1" customHeight="1">
      <c r="CF1565" s="1" t="s">
        <v>3859</v>
      </c>
      <c r="CG1565" s="1" t="s">
        <v>3861</v>
      </c>
    </row>
    <row r="1566" spans="84:85" ht="15.75" hidden="1" customHeight="1">
      <c r="CF1566" s="1" t="s">
        <v>3860</v>
      </c>
      <c r="CG1566" s="1" t="s">
        <v>3862</v>
      </c>
    </row>
    <row r="1567" spans="84:85" ht="15.75" hidden="1" customHeight="1">
      <c r="CF1567" s="1" t="s">
        <v>3861</v>
      </c>
      <c r="CG1567" s="1" t="s">
        <v>3863</v>
      </c>
    </row>
    <row r="1568" spans="84:85" ht="15.75" hidden="1" customHeight="1">
      <c r="CF1568" s="1" t="s">
        <v>3862</v>
      </c>
      <c r="CG1568" s="1" t="s">
        <v>3864</v>
      </c>
    </row>
    <row r="1569" spans="84:85" ht="15.75" hidden="1" customHeight="1">
      <c r="CF1569" s="1" t="s">
        <v>3863</v>
      </c>
      <c r="CG1569" s="1" t="s">
        <v>3865</v>
      </c>
    </row>
    <row r="1570" spans="84:85" ht="15.75" hidden="1" customHeight="1">
      <c r="CF1570" s="1" t="s">
        <v>3864</v>
      </c>
      <c r="CG1570" s="1" t="s">
        <v>3866</v>
      </c>
    </row>
    <row r="1571" spans="84:85" ht="15.75" hidden="1" customHeight="1">
      <c r="CF1571" s="1" t="s">
        <v>3865</v>
      </c>
      <c r="CG1571" s="1" t="s">
        <v>3867</v>
      </c>
    </row>
    <row r="1572" spans="84:85" ht="15.75" hidden="1" customHeight="1">
      <c r="CF1572" s="1" t="s">
        <v>3866</v>
      </c>
      <c r="CG1572" s="1" t="s">
        <v>3868</v>
      </c>
    </row>
    <row r="1573" spans="84:85" ht="15.75" hidden="1" customHeight="1">
      <c r="CF1573" s="1" t="s">
        <v>3867</v>
      </c>
      <c r="CG1573" s="1" t="s">
        <v>3869</v>
      </c>
    </row>
    <row r="1574" spans="84:85" ht="15.75" hidden="1" customHeight="1">
      <c r="CF1574" s="1" t="s">
        <v>3868</v>
      </c>
      <c r="CG1574" s="1" t="s">
        <v>3870</v>
      </c>
    </row>
    <row r="1575" spans="84:85" ht="15.75" hidden="1" customHeight="1">
      <c r="CF1575" s="1" t="s">
        <v>3869</v>
      </c>
      <c r="CG1575" s="1" t="s">
        <v>3871</v>
      </c>
    </row>
    <row r="1576" spans="84:85" ht="15.75" hidden="1" customHeight="1">
      <c r="CF1576" s="1" t="s">
        <v>3870</v>
      </c>
      <c r="CG1576" s="1" t="s">
        <v>3872</v>
      </c>
    </row>
    <row r="1577" spans="84:85" ht="15.75" hidden="1" customHeight="1">
      <c r="CF1577" s="1" t="s">
        <v>3871</v>
      </c>
      <c r="CG1577" s="1" t="s">
        <v>3873</v>
      </c>
    </row>
    <row r="1578" spans="84:85" ht="15.75" hidden="1" customHeight="1">
      <c r="CF1578" s="1" t="s">
        <v>3872</v>
      </c>
      <c r="CG1578" s="1" t="s">
        <v>3874</v>
      </c>
    </row>
    <row r="1579" spans="84:85" ht="15.75" hidden="1" customHeight="1">
      <c r="CF1579" s="1" t="s">
        <v>3873</v>
      </c>
      <c r="CG1579" s="1" t="s">
        <v>3875</v>
      </c>
    </row>
    <row r="1580" spans="84:85" ht="15.75" hidden="1" customHeight="1">
      <c r="CF1580" s="1" t="s">
        <v>3874</v>
      </c>
      <c r="CG1580" s="1" t="s">
        <v>602</v>
      </c>
    </row>
    <row r="1581" spans="84:85" ht="15.75" hidden="1" customHeight="1">
      <c r="CF1581" s="1" t="s">
        <v>3875</v>
      </c>
      <c r="CG1581" s="1" t="s">
        <v>678</v>
      </c>
    </row>
    <row r="1582" spans="84:85" ht="15.75" hidden="1" customHeight="1">
      <c r="CF1582" s="1" t="s">
        <v>602</v>
      </c>
      <c r="CG1582" s="1" t="s">
        <v>3876</v>
      </c>
    </row>
    <row r="1583" spans="84:85" ht="15.75" hidden="1" customHeight="1">
      <c r="CF1583" s="1" t="s">
        <v>678</v>
      </c>
      <c r="CG1583" s="1" t="s">
        <v>3877</v>
      </c>
    </row>
    <row r="1584" spans="84:85" ht="15.75" hidden="1" customHeight="1">
      <c r="CF1584" s="1" t="s">
        <v>3876</v>
      </c>
      <c r="CG1584" s="1" t="s">
        <v>3878</v>
      </c>
    </row>
    <row r="1585" spans="84:85" ht="15.75" hidden="1" customHeight="1">
      <c r="CF1585" s="1" t="s">
        <v>3877</v>
      </c>
      <c r="CG1585" s="1" t="s">
        <v>3879</v>
      </c>
    </row>
    <row r="1586" spans="84:85" ht="15.75" hidden="1" customHeight="1">
      <c r="CF1586" s="1" t="s">
        <v>3878</v>
      </c>
      <c r="CG1586" s="1" t="s">
        <v>3880</v>
      </c>
    </row>
    <row r="1587" spans="84:85" ht="15.75" hidden="1" customHeight="1">
      <c r="CF1587" s="1" t="s">
        <v>3879</v>
      </c>
      <c r="CG1587" s="1" t="s">
        <v>3881</v>
      </c>
    </row>
    <row r="1588" spans="84:85" ht="15.75" hidden="1" customHeight="1">
      <c r="CF1588" s="1" t="s">
        <v>3880</v>
      </c>
      <c r="CG1588" s="1" t="s">
        <v>3882</v>
      </c>
    </row>
    <row r="1589" spans="84:85" ht="15.75" hidden="1" customHeight="1">
      <c r="CF1589" s="1" t="s">
        <v>3881</v>
      </c>
      <c r="CG1589" s="1" t="s">
        <v>3883</v>
      </c>
    </row>
    <row r="1590" spans="84:85" ht="15.75" hidden="1" customHeight="1">
      <c r="CF1590" s="1" t="s">
        <v>3882</v>
      </c>
      <c r="CG1590" s="1" t="s">
        <v>3884</v>
      </c>
    </row>
    <row r="1591" spans="84:85" ht="15.75" hidden="1" customHeight="1">
      <c r="CF1591" s="1" t="s">
        <v>3883</v>
      </c>
      <c r="CG1591" s="1" t="s">
        <v>3885</v>
      </c>
    </row>
    <row r="1592" spans="84:85" ht="15.75" hidden="1" customHeight="1">
      <c r="CF1592" s="1" t="s">
        <v>3884</v>
      </c>
      <c r="CG1592" s="1" t="s">
        <v>3886</v>
      </c>
    </row>
    <row r="1593" spans="84:85" ht="15.75" hidden="1" customHeight="1">
      <c r="CF1593" s="1" t="s">
        <v>3885</v>
      </c>
      <c r="CG1593" s="1" t="s">
        <v>3887</v>
      </c>
    </row>
    <row r="1594" spans="84:85" ht="15.75" hidden="1" customHeight="1">
      <c r="CF1594" s="1" t="s">
        <v>3886</v>
      </c>
      <c r="CG1594" s="1" t="s">
        <v>3888</v>
      </c>
    </row>
    <row r="1595" spans="84:85" ht="15.75" hidden="1" customHeight="1">
      <c r="CF1595" s="1" t="s">
        <v>3887</v>
      </c>
      <c r="CG1595" s="1" t="s">
        <v>3889</v>
      </c>
    </row>
    <row r="1596" spans="84:85" ht="15.75" hidden="1" customHeight="1">
      <c r="CF1596" s="1" t="s">
        <v>3888</v>
      </c>
      <c r="CG1596" s="1" t="s">
        <v>3890</v>
      </c>
    </row>
    <row r="1597" spans="84:85" ht="15.75" hidden="1" customHeight="1">
      <c r="CF1597" s="1" t="s">
        <v>3889</v>
      </c>
      <c r="CG1597" s="1" t="s">
        <v>3891</v>
      </c>
    </row>
    <row r="1598" spans="84:85" ht="15.75" hidden="1" customHeight="1">
      <c r="CF1598" s="1" t="s">
        <v>3890</v>
      </c>
      <c r="CG1598" s="1" t="s">
        <v>3892</v>
      </c>
    </row>
    <row r="1599" spans="84:85" ht="15.75" hidden="1" customHeight="1">
      <c r="CF1599" s="1" t="s">
        <v>3891</v>
      </c>
      <c r="CG1599" s="1" t="s">
        <v>3893</v>
      </c>
    </row>
    <row r="1600" spans="84:85" ht="15.75" hidden="1" customHeight="1">
      <c r="CF1600" s="1" t="s">
        <v>3892</v>
      </c>
      <c r="CG1600" s="1" t="s">
        <v>3894</v>
      </c>
    </row>
    <row r="1601" spans="84:85" ht="15.75" hidden="1" customHeight="1">
      <c r="CF1601" s="1" t="s">
        <v>3893</v>
      </c>
      <c r="CG1601" s="1" t="s">
        <v>3895</v>
      </c>
    </row>
    <row r="1602" spans="84:85" ht="15.75" hidden="1" customHeight="1">
      <c r="CF1602" s="1" t="s">
        <v>3894</v>
      </c>
      <c r="CG1602" s="1" t="s">
        <v>3896</v>
      </c>
    </row>
    <row r="1603" spans="84:85" ht="15.75" hidden="1" customHeight="1">
      <c r="CF1603" s="1" t="s">
        <v>3895</v>
      </c>
      <c r="CG1603" s="1" t="s">
        <v>3897</v>
      </c>
    </row>
    <row r="1604" spans="84:85" ht="15.75" hidden="1" customHeight="1">
      <c r="CF1604" s="1" t="s">
        <v>3896</v>
      </c>
      <c r="CG1604" s="1" t="s">
        <v>3898</v>
      </c>
    </row>
    <row r="1605" spans="84:85" ht="15.75" hidden="1" customHeight="1">
      <c r="CF1605" s="1" t="s">
        <v>3897</v>
      </c>
      <c r="CG1605" s="1" t="s">
        <v>3899</v>
      </c>
    </row>
    <row r="1606" spans="84:85" ht="15.75" hidden="1" customHeight="1">
      <c r="CF1606" s="1" t="s">
        <v>3898</v>
      </c>
      <c r="CG1606" s="1" t="s">
        <v>3900</v>
      </c>
    </row>
    <row r="1607" spans="84:85" ht="15.75" hidden="1" customHeight="1">
      <c r="CF1607" s="1" t="s">
        <v>3899</v>
      </c>
      <c r="CG1607" s="1" t="s">
        <v>3901</v>
      </c>
    </row>
    <row r="1608" spans="84:85" ht="15.75" hidden="1" customHeight="1">
      <c r="CF1608" s="1" t="s">
        <v>3900</v>
      </c>
      <c r="CG1608" s="1" t="s">
        <v>3902</v>
      </c>
    </row>
    <row r="1609" spans="84:85" ht="15.75" hidden="1" customHeight="1">
      <c r="CF1609" s="1" t="s">
        <v>3901</v>
      </c>
      <c r="CG1609" s="1" t="s">
        <v>3903</v>
      </c>
    </row>
    <row r="1610" spans="84:85" ht="15.75" hidden="1" customHeight="1">
      <c r="CF1610" s="1" t="s">
        <v>3902</v>
      </c>
      <c r="CG1610" s="1" t="s">
        <v>3904</v>
      </c>
    </row>
    <row r="1611" spans="84:85" ht="15.75" hidden="1" customHeight="1">
      <c r="CF1611" s="1" t="s">
        <v>3903</v>
      </c>
      <c r="CG1611" s="1" t="s">
        <v>3905</v>
      </c>
    </row>
    <row r="1612" spans="84:85" ht="15.75" hidden="1" customHeight="1">
      <c r="CF1612" s="1" t="s">
        <v>3904</v>
      </c>
      <c r="CG1612" s="1" t="s">
        <v>3906</v>
      </c>
    </row>
    <row r="1613" spans="84:85" ht="15.75" hidden="1" customHeight="1">
      <c r="CF1613" s="1" t="s">
        <v>3905</v>
      </c>
      <c r="CG1613" s="1" t="s">
        <v>602</v>
      </c>
    </row>
    <row r="1614" spans="84:85" ht="15.75" hidden="1" customHeight="1">
      <c r="CF1614" s="1" t="s">
        <v>3906</v>
      </c>
      <c r="CG1614" s="1" t="s">
        <v>679</v>
      </c>
    </row>
    <row r="1615" spans="84:85" ht="15.75" hidden="1" customHeight="1">
      <c r="CF1615" s="1" t="s">
        <v>602</v>
      </c>
      <c r="CG1615" s="1" t="s">
        <v>3907</v>
      </c>
    </row>
    <row r="1616" spans="84:85" ht="15.75" hidden="1" customHeight="1">
      <c r="CF1616" s="1" t="s">
        <v>679</v>
      </c>
      <c r="CG1616" s="1" t="s">
        <v>3908</v>
      </c>
    </row>
    <row r="1617" spans="84:85" ht="15.75" hidden="1" customHeight="1">
      <c r="CF1617" s="1" t="s">
        <v>3907</v>
      </c>
      <c r="CG1617" s="1" t="s">
        <v>3909</v>
      </c>
    </row>
    <row r="1618" spans="84:85" ht="15.75" hidden="1" customHeight="1">
      <c r="CF1618" s="1" t="s">
        <v>3908</v>
      </c>
      <c r="CG1618" s="1" t="s">
        <v>3910</v>
      </c>
    </row>
    <row r="1619" spans="84:85" ht="15.75" hidden="1" customHeight="1">
      <c r="CF1619" s="1" t="s">
        <v>3909</v>
      </c>
      <c r="CG1619" s="1" t="s">
        <v>3911</v>
      </c>
    </row>
    <row r="1620" spans="84:85" ht="15.75" hidden="1" customHeight="1">
      <c r="CF1620" s="1" t="s">
        <v>3910</v>
      </c>
      <c r="CG1620" s="1" t="s">
        <v>3912</v>
      </c>
    </row>
    <row r="1621" spans="84:85" ht="15.75" hidden="1" customHeight="1">
      <c r="CF1621" s="1" t="s">
        <v>3911</v>
      </c>
      <c r="CG1621" s="1" t="s">
        <v>3913</v>
      </c>
    </row>
    <row r="1622" spans="84:85" ht="15.75" hidden="1" customHeight="1">
      <c r="CF1622" s="1" t="s">
        <v>3912</v>
      </c>
      <c r="CG1622" s="1" t="s">
        <v>3914</v>
      </c>
    </row>
    <row r="1623" spans="84:85" ht="15.75" hidden="1" customHeight="1">
      <c r="CF1623" s="1" t="s">
        <v>3913</v>
      </c>
      <c r="CG1623" s="1" t="s">
        <v>3915</v>
      </c>
    </row>
    <row r="1624" spans="84:85" ht="15.75" hidden="1" customHeight="1">
      <c r="CF1624" s="1" t="s">
        <v>3914</v>
      </c>
      <c r="CG1624" s="1" t="s">
        <v>3916</v>
      </c>
    </row>
    <row r="1625" spans="84:85" ht="15.75" hidden="1" customHeight="1">
      <c r="CF1625" s="1" t="s">
        <v>3915</v>
      </c>
      <c r="CG1625" s="1" t="s">
        <v>3917</v>
      </c>
    </row>
    <row r="1626" spans="84:85" ht="15.75" hidden="1" customHeight="1">
      <c r="CF1626" s="1" t="s">
        <v>3916</v>
      </c>
      <c r="CG1626" s="1" t="s">
        <v>3918</v>
      </c>
    </row>
    <row r="1627" spans="84:85" ht="15.75" hidden="1" customHeight="1">
      <c r="CF1627" s="1" t="s">
        <v>3917</v>
      </c>
      <c r="CG1627" s="1" t="s">
        <v>3919</v>
      </c>
    </row>
    <row r="1628" spans="84:85" ht="15.75" hidden="1" customHeight="1">
      <c r="CF1628" s="1" t="s">
        <v>3918</v>
      </c>
      <c r="CG1628" s="1" t="s">
        <v>3920</v>
      </c>
    </row>
    <row r="1629" spans="84:85" ht="15.75" hidden="1" customHeight="1">
      <c r="CF1629" s="1" t="s">
        <v>3919</v>
      </c>
      <c r="CG1629" s="1" t="s">
        <v>3921</v>
      </c>
    </row>
    <row r="1630" spans="84:85" ht="15.75" hidden="1" customHeight="1">
      <c r="CF1630" s="1" t="s">
        <v>3920</v>
      </c>
      <c r="CG1630" s="1" t="s">
        <v>3922</v>
      </c>
    </row>
    <row r="1631" spans="84:85" ht="15.75" hidden="1" customHeight="1">
      <c r="CF1631" s="1" t="s">
        <v>3921</v>
      </c>
      <c r="CG1631" s="1" t="s">
        <v>3923</v>
      </c>
    </row>
    <row r="1632" spans="84:85" ht="15.75" hidden="1" customHeight="1">
      <c r="CF1632" s="1" t="s">
        <v>3922</v>
      </c>
      <c r="CG1632" s="1" t="s">
        <v>3924</v>
      </c>
    </row>
    <row r="1633" spans="84:85" ht="15.75" hidden="1" customHeight="1">
      <c r="CF1633" s="1" t="s">
        <v>3923</v>
      </c>
      <c r="CG1633" s="1" t="s">
        <v>3925</v>
      </c>
    </row>
    <row r="1634" spans="84:85" ht="15.75" hidden="1" customHeight="1">
      <c r="CF1634" s="1" t="s">
        <v>3924</v>
      </c>
      <c r="CG1634" s="1" t="s">
        <v>3926</v>
      </c>
    </row>
    <row r="1635" spans="84:85" ht="15.75" hidden="1" customHeight="1">
      <c r="CF1635" s="1" t="s">
        <v>3925</v>
      </c>
      <c r="CG1635" s="1" t="s">
        <v>3927</v>
      </c>
    </row>
    <row r="1636" spans="84:85" ht="15.75" hidden="1" customHeight="1">
      <c r="CF1636" s="1" t="s">
        <v>3926</v>
      </c>
      <c r="CG1636" s="1" t="s">
        <v>3928</v>
      </c>
    </row>
    <row r="1637" spans="84:85" ht="15.75" hidden="1" customHeight="1">
      <c r="CF1637" s="1" t="s">
        <v>3927</v>
      </c>
      <c r="CG1637" s="1" t="s">
        <v>3929</v>
      </c>
    </row>
    <row r="1638" spans="84:85" ht="15.75" hidden="1" customHeight="1">
      <c r="CF1638" s="1" t="s">
        <v>3928</v>
      </c>
      <c r="CG1638" s="1" t="s">
        <v>3930</v>
      </c>
    </row>
    <row r="1639" spans="84:85" ht="15.75" hidden="1" customHeight="1">
      <c r="CF1639" s="1" t="s">
        <v>3929</v>
      </c>
      <c r="CG1639" s="1" t="s">
        <v>3931</v>
      </c>
    </row>
    <row r="1640" spans="84:85" ht="15.75" hidden="1" customHeight="1">
      <c r="CF1640" s="1" t="s">
        <v>3930</v>
      </c>
      <c r="CG1640" s="1" t="s">
        <v>3932</v>
      </c>
    </row>
    <row r="1641" spans="84:85" ht="15.75" hidden="1" customHeight="1">
      <c r="CF1641" s="1" t="s">
        <v>3931</v>
      </c>
      <c r="CG1641" s="1" t="s">
        <v>3933</v>
      </c>
    </row>
    <row r="1642" spans="84:85" ht="15.75" hidden="1" customHeight="1">
      <c r="CF1642" s="1" t="s">
        <v>3932</v>
      </c>
      <c r="CG1642" s="1" t="s">
        <v>3934</v>
      </c>
    </row>
    <row r="1643" spans="84:85" ht="15.75" hidden="1" customHeight="1">
      <c r="CF1643" s="1" t="s">
        <v>3933</v>
      </c>
      <c r="CG1643" s="1" t="s">
        <v>3935</v>
      </c>
    </row>
    <row r="1644" spans="84:85" ht="15.75" hidden="1" customHeight="1">
      <c r="CF1644" s="1" t="s">
        <v>3934</v>
      </c>
      <c r="CG1644" s="1" t="s">
        <v>3936</v>
      </c>
    </row>
    <row r="1645" spans="84:85" ht="15.75" hidden="1" customHeight="1">
      <c r="CF1645" s="1" t="s">
        <v>3935</v>
      </c>
      <c r="CG1645" s="1" t="s">
        <v>3937</v>
      </c>
    </row>
    <row r="1646" spans="84:85" ht="15.75" hidden="1" customHeight="1">
      <c r="CF1646" s="1" t="s">
        <v>3936</v>
      </c>
      <c r="CG1646" s="1" t="s">
        <v>602</v>
      </c>
    </row>
    <row r="1647" spans="84:85" ht="15.75" hidden="1" customHeight="1">
      <c r="CF1647" s="1" t="s">
        <v>3937</v>
      </c>
      <c r="CG1647" s="1" t="s">
        <v>680</v>
      </c>
    </row>
    <row r="1648" spans="84:85" ht="15.75" hidden="1" customHeight="1">
      <c r="CF1648" s="1" t="s">
        <v>602</v>
      </c>
      <c r="CG1648" s="1" t="s">
        <v>3938</v>
      </c>
    </row>
    <row r="1649" spans="84:85" ht="15.75" hidden="1" customHeight="1">
      <c r="CF1649" s="1" t="s">
        <v>680</v>
      </c>
      <c r="CG1649" s="1" t="s">
        <v>3939</v>
      </c>
    </row>
    <row r="1650" spans="84:85" ht="15.75" hidden="1" customHeight="1">
      <c r="CF1650" s="1" t="s">
        <v>3938</v>
      </c>
      <c r="CG1650" s="1" t="s">
        <v>3940</v>
      </c>
    </row>
    <row r="1651" spans="84:85" ht="15.75" hidden="1" customHeight="1">
      <c r="CF1651" s="1" t="s">
        <v>3939</v>
      </c>
      <c r="CG1651" s="1" t="s">
        <v>3941</v>
      </c>
    </row>
    <row r="1652" spans="84:85" ht="15.75" hidden="1" customHeight="1">
      <c r="CF1652" s="1" t="s">
        <v>3940</v>
      </c>
      <c r="CG1652" s="1" t="s">
        <v>3942</v>
      </c>
    </row>
    <row r="1653" spans="84:85" ht="15.75" hidden="1" customHeight="1">
      <c r="CF1653" s="1" t="s">
        <v>3941</v>
      </c>
      <c r="CG1653" s="1" t="s">
        <v>3943</v>
      </c>
    </row>
    <row r="1654" spans="84:85" ht="15.75" hidden="1" customHeight="1">
      <c r="CF1654" s="1" t="s">
        <v>3942</v>
      </c>
      <c r="CG1654" s="1" t="s">
        <v>3944</v>
      </c>
    </row>
    <row r="1655" spans="84:85" ht="15.75" hidden="1" customHeight="1">
      <c r="CF1655" s="1" t="s">
        <v>3943</v>
      </c>
      <c r="CG1655" s="1" t="s">
        <v>3945</v>
      </c>
    </row>
    <row r="1656" spans="84:85" ht="15.75" hidden="1" customHeight="1">
      <c r="CF1656" s="1" t="s">
        <v>3944</v>
      </c>
      <c r="CG1656" s="1" t="s">
        <v>3946</v>
      </c>
    </row>
    <row r="1657" spans="84:85" ht="15.75" hidden="1" customHeight="1">
      <c r="CF1657" s="1" t="s">
        <v>3945</v>
      </c>
      <c r="CG1657" s="1" t="s">
        <v>3947</v>
      </c>
    </row>
    <row r="1658" spans="84:85" ht="15.75" hidden="1" customHeight="1">
      <c r="CF1658" s="1" t="s">
        <v>3946</v>
      </c>
      <c r="CG1658" s="1" t="s">
        <v>3948</v>
      </c>
    </row>
    <row r="1659" spans="84:85" ht="15.75" hidden="1" customHeight="1">
      <c r="CF1659" s="1" t="s">
        <v>3947</v>
      </c>
      <c r="CG1659" s="1" t="s">
        <v>3949</v>
      </c>
    </row>
    <row r="1660" spans="84:85" ht="15.75" hidden="1" customHeight="1">
      <c r="CF1660" s="1" t="s">
        <v>3948</v>
      </c>
      <c r="CG1660" s="1" t="s">
        <v>3950</v>
      </c>
    </row>
    <row r="1661" spans="84:85" ht="15.75" hidden="1" customHeight="1">
      <c r="CF1661" s="1" t="s">
        <v>3949</v>
      </c>
      <c r="CG1661" s="1" t="s">
        <v>3951</v>
      </c>
    </row>
    <row r="1662" spans="84:85" ht="15.75" hidden="1" customHeight="1">
      <c r="CF1662" s="1" t="s">
        <v>3950</v>
      </c>
      <c r="CG1662" s="1" t="s">
        <v>3952</v>
      </c>
    </row>
    <row r="1663" spans="84:85" ht="15.75" hidden="1" customHeight="1">
      <c r="CF1663" s="1" t="s">
        <v>3951</v>
      </c>
      <c r="CG1663" s="1" t="s">
        <v>3953</v>
      </c>
    </row>
    <row r="1664" spans="84:85" ht="15.75" hidden="1" customHeight="1">
      <c r="CF1664" s="1" t="s">
        <v>3952</v>
      </c>
      <c r="CG1664" s="1" t="s">
        <v>3954</v>
      </c>
    </row>
    <row r="1665" spans="84:85" ht="15.75" hidden="1" customHeight="1">
      <c r="CF1665" s="1" t="s">
        <v>3953</v>
      </c>
      <c r="CG1665" s="1" t="s">
        <v>3955</v>
      </c>
    </row>
    <row r="1666" spans="84:85" ht="15.75" hidden="1" customHeight="1">
      <c r="CF1666" s="1" t="s">
        <v>3954</v>
      </c>
      <c r="CG1666" s="1" t="s">
        <v>3956</v>
      </c>
    </row>
    <row r="1667" spans="84:85" ht="15.75" hidden="1" customHeight="1">
      <c r="CF1667" s="1" t="s">
        <v>3955</v>
      </c>
      <c r="CG1667" s="1" t="s">
        <v>602</v>
      </c>
    </row>
    <row r="1668" spans="84:85" ht="15.75" hidden="1" customHeight="1">
      <c r="CF1668" s="1" t="s">
        <v>3956</v>
      </c>
      <c r="CG1668" s="1" t="s">
        <v>681</v>
      </c>
    </row>
    <row r="1669" spans="84:85" ht="15.75" hidden="1" customHeight="1">
      <c r="CF1669" s="1" t="s">
        <v>602</v>
      </c>
      <c r="CG1669" s="1" t="s">
        <v>3957</v>
      </c>
    </row>
    <row r="1670" spans="84:85" ht="15.75" hidden="1" customHeight="1">
      <c r="CF1670" s="1" t="s">
        <v>681</v>
      </c>
      <c r="CG1670" s="1" t="s">
        <v>3958</v>
      </c>
    </row>
    <row r="1671" spans="84:85" ht="15.75" hidden="1" customHeight="1">
      <c r="CF1671" s="1" t="s">
        <v>3957</v>
      </c>
      <c r="CG1671" s="1" t="s">
        <v>3959</v>
      </c>
    </row>
    <row r="1672" spans="84:85" ht="15.75" hidden="1" customHeight="1">
      <c r="CF1672" s="1" t="s">
        <v>3958</v>
      </c>
      <c r="CG1672" s="1" t="s">
        <v>3960</v>
      </c>
    </row>
    <row r="1673" spans="84:85" ht="15.75" hidden="1" customHeight="1">
      <c r="CF1673" s="1" t="s">
        <v>3959</v>
      </c>
      <c r="CG1673" s="1" t="s">
        <v>3961</v>
      </c>
    </row>
    <row r="1674" spans="84:85" ht="15.75" hidden="1" customHeight="1">
      <c r="CF1674" s="1" t="s">
        <v>3960</v>
      </c>
      <c r="CG1674" s="1" t="s">
        <v>3962</v>
      </c>
    </row>
    <row r="1675" spans="84:85" ht="15.75" hidden="1" customHeight="1">
      <c r="CF1675" s="1" t="s">
        <v>3961</v>
      </c>
      <c r="CG1675" s="1" t="s">
        <v>3963</v>
      </c>
    </row>
    <row r="1676" spans="84:85" ht="15.75" hidden="1" customHeight="1">
      <c r="CF1676" s="1" t="s">
        <v>3962</v>
      </c>
      <c r="CG1676" s="1" t="s">
        <v>3964</v>
      </c>
    </row>
    <row r="1677" spans="84:85" ht="15.75" hidden="1" customHeight="1">
      <c r="CF1677" s="1" t="s">
        <v>3963</v>
      </c>
      <c r="CG1677" s="1" t="s">
        <v>3965</v>
      </c>
    </row>
    <row r="1678" spans="84:85" ht="15.75" hidden="1" customHeight="1">
      <c r="CF1678" s="1" t="s">
        <v>3964</v>
      </c>
      <c r="CG1678" s="1" t="s">
        <v>3966</v>
      </c>
    </row>
    <row r="1679" spans="84:85" ht="15.75" hidden="1" customHeight="1">
      <c r="CF1679" s="1" t="s">
        <v>3965</v>
      </c>
      <c r="CG1679" s="1" t="s">
        <v>3967</v>
      </c>
    </row>
    <row r="1680" spans="84:85" ht="15.75" hidden="1" customHeight="1">
      <c r="CF1680" s="1" t="s">
        <v>3966</v>
      </c>
      <c r="CG1680" s="1" t="s">
        <v>3968</v>
      </c>
    </row>
    <row r="1681" spans="84:85" ht="15.75" hidden="1" customHeight="1">
      <c r="CF1681" s="1" t="s">
        <v>3967</v>
      </c>
      <c r="CG1681" s="1" t="s">
        <v>3969</v>
      </c>
    </row>
    <row r="1682" spans="84:85" ht="15.75" hidden="1" customHeight="1">
      <c r="CF1682" s="1" t="s">
        <v>3968</v>
      </c>
      <c r="CG1682" s="1" t="s">
        <v>3970</v>
      </c>
    </row>
    <row r="1683" spans="84:85" ht="15.75" hidden="1" customHeight="1">
      <c r="CF1683" s="1" t="s">
        <v>3969</v>
      </c>
      <c r="CG1683" s="1" t="s">
        <v>3971</v>
      </c>
    </row>
    <row r="1684" spans="84:85" ht="15.75" hidden="1" customHeight="1">
      <c r="CF1684" s="1" t="s">
        <v>3970</v>
      </c>
      <c r="CG1684" s="1" t="s">
        <v>3972</v>
      </c>
    </row>
    <row r="1685" spans="84:85" ht="15.75" hidden="1" customHeight="1">
      <c r="CF1685" s="1" t="s">
        <v>3971</v>
      </c>
      <c r="CG1685" s="1" t="s">
        <v>3973</v>
      </c>
    </row>
    <row r="1686" spans="84:85" ht="15.75" hidden="1" customHeight="1">
      <c r="CF1686" s="1" t="s">
        <v>3972</v>
      </c>
      <c r="CG1686" s="1" t="s">
        <v>3974</v>
      </c>
    </row>
    <row r="1687" spans="84:85" ht="15.75" hidden="1" customHeight="1">
      <c r="CF1687" s="1" t="s">
        <v>3973</v>
      </c>
      <c r="CG1687" s="1" t="s">
        <v>3975</v>
      </c>
    </row>
    <row r="1688" spans="84:85" ht="15.75" hidden="1" customHeight="1">
      <c r="CF1688" s="1" t="s">
        <v>3974</v>
      </c>
      <c r="CG1688" s="1" t="s">
        <v>3976</v>
      </c>
    </row>
    <row r="1689" spans="84:85" ht="15.75" hidden="1" customHeight="1">
      <c r="CF1689" s="1" t="s">
        <v>3975</v>
      </c>
      <c r="CG1689" s="1" t="s">
        <v>3977</v>
      </c>
    </row>
    <row r="1690" spans="84:85" ht="15.75" hidden="1" customHeight="1">
      <c r="CF1690" s="1" t="s">
        <v>3976</v>
      </c>
      <c r="CG1690" s="1" t="s">
        <v>3978</v>
      </c>
    </row>
    <row r="1691" spans="84:85" ht="15.75" hidden="1" customHeight="1">
      <c r="CF1691" s="1" t="s">
        <v>3977</v>
      </c>
      <c r="CG1691" s="1" t="s">
        <v>3979</v>
      </c>
    </row>
    <row r="1692" spans="84:85" ht="15.75" hidden="1" customHeight="1">
      <c r="CF1692" s="1" t="s">
        <v>3978</v>
      </c>
      <c r="CG1692" s="1" t="s">
        <v>3980</v>
      </c>
    </row>
    <row r="1693" spans="84:85" ht="15.75" hidden="1" customHeight="1">
      <c r="CF1693" s="1" t="s">
        <v>3979</v>
      </c>
      <c r="CG1693" s="1" t="s">
        <v>602</v>
      </c>
    </row>
    <row r="1694" spans="84:85" ht="15.75" hidden="1" customHeight="1">
      <c r="CF1694" s="1" t="s">
        <v>3980</v>
      </c>
      <c r="CG1694" s="1" t="s">
        <v>682</v>
      </c>
    </row>
    <row r="1695" spans="84:85" ht="15.75" hidden="1" customHeight="1">
      <c r="CF1695" s="1" t="s">
        <v>602</v>
      </c>
      <c r="CG1695" s="1" t="s">
        <v>3981</v>
      </c>
    </row>
    <row r="1696" spans="84:85" ht="15.75" hidden="1" customHeight="1">
      <c r="CF1696" s="1" t="s">
        <v>682</v>
      </c>
      <c r="CG1696" s="1" t="s">
        <v>3982</v>
      </c>
    </row>
    <row r="1697" spans="84:85" ht="15.75" hidden="1" customHeight="1">
      <c r="CF1697" s="1" t="s">
        <v>3981</v>
      </c>
      <c r="CG1697" s="1" t="s">
        <v>3983</v>
      </c>
    </row>
    <row r="1698" spans="84:85" ht="15.75" hidden="1" customHeight="1">
      <c r="CF1698" s="1" t="s">
        <v>3982</v>
      </c>
      <c r="CG1698" s="1" t="s">
        <v>3984</v>
      </c>
    </row>
    <row r="1699" spans="84:85" ht="15.75" hidden="1" customHeight="1">
      <c r="CF1699" s="1" t="s">
        <v>3983</v>
      </c>
      <c r="CG1699" s="1" t="s">
        <v>3985</v>
      </c>
    </row>
    <row r="1700" spans="84:85" ht="15.75" hidden="1" customHeight="1">
      <c r="CF1700" s="1" t="s">
        <v>3984</v>
      </c>
      <c r="CG1700" s="1" t="s">
        <v>3986</v>
      </c>
    </row>
    <row r="1701" spans="84:85" ht="15.75" hidden="1" customHeight="1">
      <c r="CF1701" s="1" t="s">
        <v>3985</v>
      </c>
      <c r="CG1701" s="1" t="s">
        <v>3987</v>
      </c>
    </row>
    <row r="1702" spans="84:85" ht="15.75" hidden="1" customHeight="1">
      <c r="CF1702" s="1" t="s">
        <v>3986</v>
      </c>
      <c r="CG1702" s="1" t="s">
        <v>3988</v>
      </c>
    </row>
    <row r="1703" spans="84:85" ht="15.75" hidden="1" customHeight="1">
      <c r="CF1703" s="1" t="s">
        <v>3987</v>
      </c>
      <c r="CG1703" s="1" t="s">
        <v>3989</v>
      </c>
    </row>
    <row r="1704" spans="84:85" ht="15.75" hidden="1" customHeight="1">
      <c r="CF1704" s="1" t="s">
        <v>3988</v>
      </c>
      <c r="CG1704" s="1" t="s">
        <v>3990</v>
      </c>
    </row>
    <row r="1705" spans="84:85" ht="15.75" hidden="1" customHeight="1">
      <c r="CF1705" s="1" t="s">
        <v>3989</v>
      </c>
      <c r="CG1705" s="1" t="s">
        <v>3991</v>
      </c>
    </row>
    <row r="1706" spans="84:85" ht="15.75" hidden="1" customHeight="1">
      <c r="CF1706" s="1" t="s">
        <v>3990</v>
      </c>
      <c r="CG1706" s="1" t="s">
        <v>3992</v>
      </c>
    </row>
    <row r="1707" spans="84:85" ht="15.75" hidden="1" customHeight="1">
      <c r="CF1707" s="1" t="s">
        <v>3991</v>
      </c>
      <c r="CG1707" s="1" t="s">
        <v>3993</v>
      </c>
    </row>
    <row r="1708" spans="84:85" ht="15.75" hidden="1" customHeight="1">
      <c r="CF1708" s="1" t="s">
        <v>3992</v>
      </c>
      <c r="CG1708" s="1" t="s">
        <v>3994</v>
      </c>
    </row>
    <row r="1709" spans="84:85" ht="15.75" hidden="1" customHeight="1">
      <c r="CF1709" s="1" t="s">
        <v>3993</v>
      </c>
      <c r="CG1709" s="1" t="s">
        <v>3995</v>
      </c>
    </row>
    <row r="1710" spans="84:85" ht="15.75" hidden="1" customHeight="1">
      <c r="CF1710" s="1" t="s">
        <v>3994</v>
      </c>
      <c r="CG1710" s="1" t="s">
        <v>3996</v>
      </c>
    </row>
    <row r="1711" spans="84:85" ht="15.75" hidden="1" customHeight="1">
      <c r="CF1711" s="1" t="s">
        <v>3995</v>
      </c>
      <c r="CG1711" s="1" t="s">
        <v>3997</v>
      </c>
    </row>
    <row r="1712" spans="84:85" ht="15.75" hidden="1" customHeight="1">
      <c r="CF1712" s="1" t="s">
        <v>3996</v>
      </c>
      <c r="CG1712" s="1" t="s">
        <v>602</v>
      </c>
    </row>
    <row r="1713" spans="84:85" ht="15.75" hidden="1" customHeight="1">
      <c r="CF1713" s="1" t="s">
        <v>3997</v>
      </c>
      <c r="CG1713" s="1" t="s">
        <v>683</v>
      </c>
    </row>
    <row r="1714" spans="84:85" ht="15.75" hidden="1" customHeight="1">
      <c r="CF1714" s="1" t="s">
        <v>602</v>
      </c>
      <c r="CG1714" s="1" t="s">
        <v>3998</v>
      </c>
    </row>
    <row r="1715" spans="84:85" ht="15.75" hidden="1" customHeight="1">
      <c r="CF1715" s="1" t="s">
        <v>683</v>
      </c>
      <c r="CG1715" s="1" t="s">
        <v>3999</v>
      </c>
    </row>
    <row r="1716" spans="84:85" ht="15.75" hidden="1" customHeight="1">
      <c r="CF1716" s="1" t="s">
        <v>3998</v>
      </c>
      <c r="CG1716" s="1" t="s">
        <v>4000</v>
      </c>
    </row>
    <row r="1717" spans="84:85" ht="15.75" hidden="1" customHeight="1">
      <c r="CF1717" s="1" t="s">
        <v>3999</v>
      </c>
      <c r="CG1717" s="1" t="s">
        <v>4001</v>
      </c>
    </row>
    <row r="1718" spans="84:85" ht="15.75" hidden="1" customHeight="1">
      <c r="CF1718" s="1" t="s">
        <v>4000</v>
      </c>
      <c r="CG1718" s="1" t="s">
        <v>4002</v>
      </c>
    </row>
    <row r="1719" spans="84:85" ht="15.75" hidden="1" customHeight="1">
      <c r="CF1719" s="1" t="s">
        <v>4001</v>
      </c>
      <c r="CG1719" s="1" t="s">
        <v>4003</v>
      </c>
    </row>
    <row r="1720" spans="84:85" ht="15.75" hidden="1" customHeight="1">
      <c r="CF1720" s="1" t="s">
        <v>4002</v>
      </c>
      <c r="CG1720" s="1" t="s">
        <v>4004</v>
      </c>
    </row>
    <row r="1721" spans="84:85" ht="15.75" hidden="1" customHeight="1">
      <c r="CF1721" s="1" t="s">
        <v>4003</v>
      </c>
      <c r="CG1721" s="1" t="s">
        <v>4005</v>
      </c>
    </row>
    <row r="1722" spans="84:85" ht="15.75" hidden="1" customHeight="1">
      <c r="CF1722" s="1" t="s">
        <v>4004</v>
      </c>
      <c r="CG1722" s="1" t="s">
        <v>4006</v>
      </c>
    </row>
    <row r="1723" spans="84:85" ht="15.75" hidden="1" customHeight="1">
      <c r="CF1723" s="1" t="s">
        <v>4005</v>
      </c>
      <c r="CG1723" s="1" t="s">
        <v>4007</v>
      </c>
    </row>
    <row r="1724" spans="84:85" ht="15.75" hidden="1" customHeight="1">
      <c r="CF1724" s="1" t="s">
        <v>4006</v>
      </c>
      <c r="CG1724" s="1" t="s">
        <v>4008</v>
      </c>
    </row>
    <row r="1725" spans="84:85" ht="15.75" hidden="1" customHeight="1">
      <c r="CF1725" s="1" t="s">
        <v>4007</v>
      </c>
      <c r="CG1725" s="1" t="s">
        <v>4009</v>
      </c>
    </row>
    <row r="1726" spans="84:85" ht="15.75" hidden="1" customHeight="1">
      <c r="CF1726" s="1" t="s">
        <v>4008</v>
      </c>
      <c r="CG1726" s="1" t="s">
        <v>4010</v>
      </c>
    </row>
    <row r="1727" spans="84:85" ht="15.75" hidden="1" customHeight="1">
      <c r="CF1727" s="1" t="s">
        <v>4009</v>
      </c>
      <c r="CG1727" s="1" t="s">
        <v>4011</v>
      </c>
    </row>
    <row r="1728" spans="84:85" ht="15.75" hidden="1" customHeight="1">
      <c r="CF1728" s="1" t="s">
        <v>4010</v>
      </c>
      <c r="CG1728" s="1" t="s">
        <v>4012</v>
      </c>
    </row>
    <row r="1729" spans="84:85" ht="15.75" hidden="1" customHeight="1">
      <c r="CF1729" s="1" t="s">
        <v>4011</v>
      </c>
      <c r="CG1729" s="1" t="s">
        <v>4013</v>
      </c>
    </row>
    <row r="1730" spans="84:85" ht="15.75" hidden="1" customHeight="1">
      <c r="CF1730" s="1" t="s">
        <v>4012</v>
      </c>
      <c r="CG1730" s="1" t="s">
        <v>4014</v>
      </c>
    </row>
    <row r="1731" spans="84:85" ht="15.75" hidden="1" customHeight="1">
      <c r="CF1731" s="1" t="s">
        <v>4013</v>
      </c>
      <c r="CG1731" s="1" t="s">
        <v>4015</v>
      </c>
    </row>
    <row r="1732" spans="84:85" ht="15.75" hidden="1" customHeight="1">
      <c r="CF1732" s="1" t="s">
        <v>4014</v>
      </c>
      <c r="CG1732" s="1" t="s">
        <v>4016</v>
      </c>
    </row>
    <row r="1733" spans="84:85" ht="15.75" hidden="1" customHeight="1">
      <c r="CF1733" s="1" t="s">
        <v>4015</v>
      </c>
      <c r="CG1733" s="1" t="s">
        <v>4017</v>
      </c>
    </row>
    <row r="1734" spans="84:85" ht="15.75" hidden="1" customHeight="1">
      <c r="CF1734" s="1" t="s">
        <v>4016</v>
      </c>
      <c r="CG1734" s="1" t="s">
        <v>602</v>
      </c>
    </row>
    <row r="1735" spans="84:85" ht="15.75" hidden="1" customHeight="1">
      <c r="CF1735" s="1" t="s">
        <v>4017</v>
      </c>
      <c r="CG1735" s="1" t="s">
        <v>684</v>
      </c>
    </row>
    <row r="1736" spans="84:85" ht="15.75" hidden="1" customHeight="1">
      <c r="CF1736" s="1" t="s">
        <v>602</v>
      </c>
      <c r="CG1736" s="1" t="s">
        <v>4018</v>
      </c>
    </row>
    <row r="1737" spans="84:85" ht="15.75" hidden="1" customHeight="1">
      <c r="CF1737" s="1" t="s">
        <v>684</v>
      </c>
      <c r="CG1737" s="1" t="s">
        <v>4019</v>
      </c>
    </row>
    <row r="1738" spans="84:85" ht="15.75" hidden="1" customHeight="1">
      <c r="CF1738" s="1" t="s">
        <v>4018</v>
      </c>
      <c r="CG1738" s="1" t="s">
        <v>4020</v>
      </c>
    </row>
    <row r="1739" spans="84:85" ht="15.75" hidden="1" customHeight="1">
      <c r="CF1739" s="1" t="s">
        <v>4019</v>
      </c>
      <c r="CG1739" s="1" t="s">
        <v>4021</v>
      </c>
    </row>
    <row r="1740" spans="84:85" ht="15.75" hidden="1" customHeight="1">
      <c r="CF1740" s="1" t="s">
        <v>4020</v>
      </c>
      <c r="CG1740" s="1" t="s">
        <v>4022</v>
      </c>
    </row>
    <row r="1741" spans="84:85" ht="15.75" hidden="1" customHeight="1">
      <c r="CF1741" s="1" t="s">
        <v>4021</v>
      </c>
      <c r="CG1741" s="1" t="s">
        <v>4023</v>
      </c>
    </row>
    <row r="1742" spans="84:85" ht="15.75" hidden="1" customHeight="1">
      <c r="CF1742" s="1" t="s">
        <v>4022</v>
      </c>
      <c r="CG1742" s="1" t="s">
        <v>4024</v>
      </c>
    </row>
    <row r="1743" spans="84:85" ht="15.75" hidden="1" customHeight="1">
      <c r="CF1743" s="1" t="s">
        <v>4023</v>
      </c>
      <c r="CG1743" s="1" t="s">
        <v>4025</v>
      </c>
    </row>
    <row r="1744" spans="84:85" ht="15.75" hidden="1" customHeight="1">
      <c r="CF1744" s="1" t="s">
        <v>4024</v>
      </c>
      <c r="CG1744" s="1" t="s">
        <v>4026</v>
      </c>
    </row>
    <row r="1745" spans="84:85" ht="15.75" hidden="1" customHeight="1">
      <c r="CF1745" s="1" t="s">
        <v>4025</v>
      </c>
      <c r="CG1745" s="1" t="s">
        <v>4027</v>
      </c>
    </row>
    <row r="1746" spans="84:85" ht="15.75" hidden="1" customHeight="1">
      <c r="CF1746" s="1" t="s">
        <v>4026</v>
      </c>
      <c r="CG1746" s="1" t="s">
        <v>4028</v>
      </c>
    </row>
    <row r="1747" spans="84:85" ht="15.75" hidden="1" customHeight="1">
      <c r="CF1747" s="1" t="s">
        <v>4027</v>
      </c>
      <c r="CG1747" s="1" t="s">
        <v>4029</v>
      </c>
    </row>
    <row r="1748" spans="84:85" ht="15.75" hidden="1" customHeight="1">
      <c r="CF1748" s="1" t="s">
        <v>4028</v>
      </c>
      <c r="CG1748" s="1" t="s">
        <v>4030</v>
      </c>
    </row>
    <row r="1749" spans="84:85" ht="15.75" hidden="1" customHeight="1">
      <c r="CF1749" s="1" t="s">
        <v>4029</v>
      </c>
      <c r="CG1749" s="1" t="s">
        <v>4031</v>
      </c>
    </row>
    <row r="1750" spans="84:85" ht="15.75" hidden="1" customHeight="1">
      <c r="CF1750" s="1" t="s">
        <v>4030</v>
      </c>
      <c r="CG1750" s="1" t="s">
        <v>4032</v>
      </c>
    </row>
    <row r="1751" spans="84:85" ht="15.75" hidden="1" customHeight="1">
      <c r="CF1751" s="1" t="s">
        <v>4031</v>
      </c>
      <c r="CG1751" s="1" t="s">
        <v>4033</v>
      </c>
    </row>
    <row r="1752" spans="84:85" ht="15.75" hidden="1" customHeight="1">
      <c r="CF1752" s="1" t="s">
        <v>4032</v>
      </c>
      <c r="CG1752" s="1" t="s">
        <v>4034</v>
      </c>
    </row>
    <row r="1753" spans="84:85" ht="15.75" hidden="1" customHeight="1">
      <c r="CF1753" s="1" t="s">
        <v>4033</v>
      </c>
      <c r="CG1753" s="1" t="s">
        <v>4035</v>
      </c>
    </row>
    <row r="1754" spans="84:85" ht="15.75" hidden="1" customHeight="1">
      <c r="CF1754" s="1" t="s">
        <v>4034</v>
      </c>
      <c r="CG1754" s="1" t="s">
        <v>4036</v>
      </c>
    </row>
    <row r="1755" spans="84:85" ht="15.75" hidden="1" customHeight="1">
      <c r="CF1755" s="1" t="s">
        <v>4035</v>
      </c>
      <c r="CG1755" s="1" t="s">
        <v>4037</v>
      </c>
    </row>
    <row r="1756" spans="84:85" ht="15.75" hidden="1" customHeight="1">
      <c r="CF1756" s="1" t="s">
        <v>4036</v>
      </c>
      <c r="CG1756" s="1" t="s">
        <v>4038</v>
      </c>
    </row>
    <row r="1757" spans="84:85" ht="15.75" hidden="1" customHeight="1">
      <c r="CF1757" s="1" t="s">
        <v>4037</v>
      </c>
      <c r="CG1757" s="1" t="s">
        <v>4039</v>
      </c>
    </row>
    <row r="1758" spans="84:85" ht="15.75" hidden="1" customHeight="1">
      <c r="CF1758" s="1" t="s">
        <v>4038</v>
      </c>
      <c r="CG1758" s="1" t="s">
        <v>4040</v>
      </c>
    </row>
    <row r="1759" spans="84:85" ht="15.75" hidden="1" customHeight="1">
      <c r="CF1759" s="1" t="s">
        <v>4039</v>
      </c>
      <c r="CG1759" s="1" t="s">
        <v>4041</v>
      </c>
    </row>
    <row r="1760" spans="84:85" ht="15.75" hidden="1" customHeight="1">
      <c r="CF1760" s="1" t="s">
        <v>4040</v>
      </c>
      <c r="CG1760" s="1" t="s">
        <v>4042</v>
      </c>
    </row>
    <row r="1761" spans="84:85" ht="15.75" hidden="1" customHeight="1">
      <c r="CF1761" s="1" t="s">
        <v>4041</v>
      </c>
      <c r="CG1761" s="1" t="s">
        <v>4043</v>
      </c>
    </row>
    <row r="1762" spans="84:85" ht="15.75" hidden="1" customHeight="1">
      <c r="CF1762" s="1" t="s">
        <v>4042</v>
      </c>
      <c r="CG1762" s="1" t="s">
        <v>4044</v>
      </c>
    </row>
    <row r="1763" spans="84:85" ht="15.75" hidden="1" customHeight="1">
      <c r="CF1763" s="1" t="s">
        <v>4043</v>
      </c>
      <c r="CG1763" s="1" t="s">
        <v>4045</v>
      </c>
    </row>
    <row r="1764" spans="84:85" ht="15.75" hidden="1" customHeight="1">
      <c r="CF1764" s="1" t="s">
        <v>4044</v>
      </c>
      <c r="CG1764" s="1" t="s">
        <v>4046</v>
      </c>
    </row>
    <row r="1765" spans="84:85" ht="15.75" hidden="1" customHeight="1">
      <c r="CF1765" s="1" t="s">
        <v>4045</v>
      </c>
      <c r="CG1765" s="1" t="s">
        <v>4047</v>
      </c>
    </row>
    <row r="1766" spans="84:85" ht="15.75" hidden="1" customHeight="1">
      <c r="CF1766" s="1" t="s">
        <v>4046</v>
      </c>
      <c r="CG1766" s="1" t="s">
        <v>4048</v>
      </c>
    </row>
    <row r="1767" spans="84:85" ht="15.75" hidden="1" customHeight="1">
      <c r="CF1767" s="1" t="s">
        <v>4047</v>
      </c>
      <c r="CG1767" s="1" t="s">
        <v>4049</v>
      </c>
    </row>
    <row r="1768" spans="84:85" ht="15.75" hidden="1" customHeight="1">
      <c r="CF1768" s="1" t="s">
        <v>4048</v>
      </c>
      <c r="CG1768" s="1" t="s">
        <v>4050</v>
      </c>
    </row>
    <row r="1769" spans="84:85" ht="15.75" hidden="1" customHeight="1">
      <c r="CF1769" s="1" t="s">
        <v>4049</v>
      </c>
      <c r="CG1769" s="1" t="s">
        <v>4051</v>
      </c>
    </row>
    <row r="1770" spans="84:85" ht="15.75" hidden="1" customHeight="1">
      <c r="CF1770" s="1" t="s">
        <v>4050</v>
      </c>
      <c r="CG1770" s="1" t="s">
        <v>602</v>
      </c>
    </row>
    <row r="1771" spans="84:85" ht="15.75" hidden="1" customHeight="1">
      <c r="CF1771" s="1" t="s">
        <v>4051</v>
      </c>
      <c r="CG1771" s="1" t="s">
        <v>685</v>
      </c>
    </row>
    <row r="1772" spans="84:85" ht="15.75" hidden="1" customHeight="1">
      <c r="CF1772" s="1" t="s">
        <v>602</v>
      </c>
      <c r="CG1772" s="1" t="s">
        <v>4052</v>
      </c>
    </row>
    <row r="1773" spans="84:85" ht="15.75" hidden="1" customHeight="1">
      <c r="CF1773" s="1" t="s">
        <v>685</v>
      </c>
      <c r="CG1773" s="1" t="s">
        <v>4053</v>
      </c>
    </row>
    <row r="1774" spans="84:85" ht="15.75" hidden="1" customHeight="1">
      <c r="CF1774" s="1" t="s">
        <v>4052</v>
      </c>
      <c r="CG1774" s="1" t="s">
        <v>4054</v>
      </c>
    </row>
    <row r="1775" spans="84:85" ht="15.75" hidden="1" customHeight="1">
      <c r="CF1775" s="1" t="s">
        <v>4053</v>
      </c>
      <c r="CG1775" s="1" t="s">
        <v>4055</v>
      </c>
    </row>
    <row r="1776" spans="84:85" ht="15.75" hidden="1" customHeight="1">
      <c r="CF1776" s="1" t="s">
        <v>4054</v>
      </c>
      <c r="CG1776" s="1" t="s">
        <v>4056</v>
      </c>
    </row>
    <row r="1777" spans="84:85" ht="15.75" hidden="1" customHeight="1">
      <c r="CF1777" s="1" t="s">
        <v>4055</v>
      </c>
      <c r="CG1777" s="1" t="s">
        <v>4057</v>
      </c>
    </row>
    <row r="1778" spans="84:85" ht="15.75" hidden="1" customHeight="1">
      <c r="CF1778" s="1" t="s">
        <v>4056</v>
      </c>
      <c r="CG1778" s="1" t="s">
        <v>4058</v>
      </c>
    </row>
    <row r="1779" spans="84:85" ht="15.75" hidden="1" customHeight="1">
      <c r="CF1779" s="1" t="s">
        <v>4057</v>
      </c>
      <c r="CG1779" s="1" t="s">
        <v>4059</v>
      </c>
    </row>
    <row r="1780" spans="84:85" ht="15.75" hidden="1" customHeight="1">
      <c r="CF1780" s="1" t="s">
        <v>4058</v>
      </c>
      <c r="CG1780" s="1" t="s">
        <v>4060</v>
      </c>
    </row>
    <row r="1781" spans="84:85" ht="15.75" hidden="1" customHeight="1">
      <c r="CF1781" s="1" t="s">
        <v>4059</v>
      </c>
      <c r="CG1781" s="1" t="s">
        <v>4061</v>
      </c>
    </row>
    <row r="1782" spans="84:85" ht="15.75" hidden="1" customHeight="1">
      <c r="CF1782" s="1" t="s">
        <v>4060</v>
      </c>
      <c r="CG1782" s="1" t="s">
        <v>4062</v>
      </c>
    </row>
    <row r="1783" spans="84:85" ht="15.75" hidden="1" customHeight="1">
      <c r="CF1783" s="1" t="s">
        <v>4061</v>
      </c>
      <c r="CG1783" s="1" t="s">
        <v>4063</v>
      </c>
    </row>
    <row r="1784" spans="84:85" ht="15.75" hidden="1" customHeight="1">
      <c r="CF1784" s="1" t="s">
        <v>4062</v>
      </c>
      <c r="CG1784" s="1" t="s">
        <v>4064</v>
      </c>
    </row>
    <row r="1785" spans="84:85" ht="15.75" hidden="1" customHeight="1">
      <c r="CF1785" s="1" t="s">
        <v>4063</v>
      </c>
      <c r="CG1785" s="1" t="s">
        <v>4065</v>
      </c>
    </row>
    <row r="1786" spans="84:85" ht="15.75" hidden="1" customHeight="1">
      <c r="CF1786" s="1" t="s">
        <v>4064</v>
      </c>
      <c r="CG1786" s="1" t="s">
        <v>4066</v>
      </c>
    </row>
    <row r="1787" spans="84:85" ht="15.75" hidden="1" customHeight="1">
      <c r="CF1787" s="1" t="s">
        <v>4065</v>
      </c>
      <c r="CG1787" s="1" t="s">
        <v>4067</v>
      </c>
    </row>
    <row r="1788" spans="84:85" ht="15.75" hidden="1" customHeight="1">
      <c r="CF1788" s="1" t="s">
        <v>4066</v>
      </c>
      <c r="CG1788" s="1" t="s">
        <v>4068</v>
      </c>
    </row>
    <row r="1789" spans="84:85" ht="15.75" hidden="1" customHeight="1">
      <c r="CF1789" s="1" t="s">
        <v>4067</v>
      </c>
      <c r="CG1789" s="1" t="s">
        <v>4069</v>
      </c>
    </row>
    <row r="1790" spans="84:85" ht="15.75" hidden="1" customHeight="1">
      <c r="CF1790" s="1" t="s">
        <v>4068</v>
      </c>
      <c r="CG1790" s="1" t="s">
        <v>4070</v>
      </c>
    </row>
    <row r="1791" spans="84:85" ht="15.75" hidden="1" customHeight="1">
      <c r="CF1791" s="1" t="s">
        <v>4069</v>
      </c>
      <c r="CG1791" s="1" t="s">
        <v>4071</v>
      </c>
    </row>
    <row r="1792" spans="84:85" ht="15.75" hidden="1" customHeight="1">
      <c r="CF1792" s="1" t="s">
        <v>4070</v>
      </c>
      <c r="CG1792" s="1" t="s">
        <v>4072</v>
      </c>
    </row>
    <row r="1793" spans="84:85" ht="15.75" hidden="1" customHeight="1">
      <c r="CF1793" s="1" t="s">
        <v>4071</v>
      </c>
      <c r="CG1793" s="1" t="s">
        <v>4073</v>
      </c>
    </row>
    <row r="1794" spans="84:85" ht="15.75" hidden="1" customHeight="1">
      <c r="CF1794" s="1" t="s">
        <v>4072</v>
      </c>
      <c r="CG1794" s="1" t="s">
        <v>4074</v>
      </c>
    </row>
    <row r="1795" spans="84:85" ht="15.75" hidden="1" customHeight="1">
      <c r="CF1795" s="1" t="s">
        <v>4073</v>
      </c>
      <c r="CG1795" s="1" t="s">
        <v>4075</v>
      </c>
    </row>
    <row r="1796" spans="84:85" ht="15.75" hidden="1" customHeight="1">
      <c r="CF1796" s="1" t="s">
        <v>4074</v>
      </c>
      <c r="CG1796" s="1" t="s">
        <v>4076</v>
      </c>
    </row>
    <row r="1797" spans="84:85" ht="15.75" hidden="1" customHeight="1">
      <c r="CF1797" s="1" t="s">
        <v>4075</v>
      </c>
      <c r="CG1797" s="1" t="s">
        <v>4077</v>
      </c>
    </row>
    <row r="1798" spans="84:85" ht="15.75" hidden="1" customHeight="1">
      <c r="CF1798" s="1" t="s">
        <v>4076</v>
      </c>
      <c r="CG1798" s="1" t="s">
        <v>4078</v>
      </c>
    </row>
    <row r="1799" spans="84:85" ht="15.75" hidden="1" customHeight="1">
      <c r="CF1799" s="1" t="s">
        <v>4077</v>
      </c>
      <c r="CG1799" s="1" t="s">
        <v>4079</v>
      </c>
    </row>
    <row r="1800" spans="84:85" ht="15.75" hidden="1" customHeight="1">
      <c r="CF1800" s="1" t="s">
        <v>4078</v>
      </c>
      <c r="CG1800" s="1" t="s">
        <v>4080</v>
      </c>
    </row>
    <row r="1801" spans="84:85" ht="15.75" hidden="1" customHeight="1">
      <c r="CF1801" s="1" t="s">
        <v>4079</v>
      </c>
      <c r="CG1801" s="1" t="s">
        <v>4081</v>
      </c>
    </row>
    <row r="1802" spans="84:85" ht="15.75" hidden="1" customHeight="1">
      <c r="CF1802" s="1" t="s">
        <v>4080</v>
      </c>
      <c r="CG1802" s="1" t="s">
        <v>4082</v>
      </c>
    </row>
    <row r="1803" spans="84:85" ht="15.75" hidden="1" customHeight="1">
      <c r="CF1803" s="1" t="s">
        <v>4081</v>
      </c>
      <c r="CG1803" s="1" t="s">
        <v>4083</v>
      </c>
    </row>
    <row r="1804" spans="84:85" ht="15.75" hidden="1" customHeight="1">
      <c r="CF1804" s="1" t="s">
        <v>4082</v>
      </c>
      <c r="CG1804" s="1" t="s">
        <v>4084</v>
      </c>
    </row>
    <row r="1805" spans="84:85" ht="15.75" hidden="1" customHeight="1">
      <c r="CF1805" s="1" t="s">
        <v>4083</v>
      </c>
      <c r="CG1805" s="1" t="s">
        <v>4085</v>
      </c>
    </row>
    <row r="1806" spans="84:85" ht="15.75" hidden="1" customHeight="1">
      <c r="CF1806" s="1" t="s">
        <v>4084</v>
      </c>
      <c r="CG1806" s="1" t="s">
        <v>4086</v>
      </c>
    </row>
    <row r="1807" spans="84:85" ht="15.75" hidden="1" customHeight="1">
      <c r="CF1807" s="1" t="s">
        <v>4085</v>
      </c>
      <c r="CG1807" s="1" t="s">
        <v>4087</v>
      </c>
    </row>
    <row r="1808" spans="84:85" ht="15.75" hidden="1" customHeight="1">
      <c r="CF1808" s="1" t="s">
        <v>4086</v>
      </c>
      <c r="CG1808" s="1" t="s">
        <v>4088</v>
      </c>
    </row>
    <row r="1809" spans="84:85" ht="15.75" hidden="1" customHeight="1">
      <c r="CF1809" s="1" t="s">
        <v>4087</v>
      </c>
      <c r="CG1809" s="1" t="s">
        <v>4089</v>
      </c>
    </row>
    <row r="1810" spans="84:85" ht="15.75" hidden="1" customHeight="1">
      <c r="CF1810" s="1" t="s">
        <v>4088</v>
      </c>
      <c r="CG1810" s="1" t="s">
        <v>4090</v>
      </c>
    </row>
    <row r="1811" spans="84:85" ht="15.75" hidden="1" customHeight="1">
      <c r="CF1811" s="1" t="s">
        <v>4089</v>
      </c>
      <c r="CG1811" s="1" t="s">
        <v>4091</v>
      </c>
    </row>
    <row r="1812" spans="84:85" ht="15.75" hidden="1" customHeight="1">
      <c r="CF1812" s="1" t="s">
        <v>4090</v>
      </c>
      <c r="CG1812" s="1" t="s">
        <v>4092</v>
      </c>
    </row>
    <row r="1813" spans="84:85" ht="15.75" hidden="1" customHeight="1">
      <c r="CF1813" s="1" t="s">
        <v>4091</v>
      </c>
      <c r="CG1813" s="1" t="s">
        <v>4093</v>
      </c>
    </row>
    <row r="1814" spans="84:85" ht="15.75" hidden="1" customHeight="1">
      <c r="CF1814" s="1" t="s">
        <v>4092</v>
      </c>
      <c r="CG1814" s="1" t="s">
        <v>4094</v>
      </c>
    </row>
    <row r="1815" spans="84:85" ht="15.75" hidden="1" customHeight="1">
      <c r="CF1815" s="1" t="s">
        <v>4093</v>
      </c>
      <c r="CG1815" s="1" t="s">
        <v>4095</v>
      </c>
    </row>
    <row r="1816" spans="84:85" ht="15.75" hidden="1" customHeight="1">
      <c r="CF1816" s="1" t="s">
        <v>4094</v>
      </c>
      <c r="CG1816" s="1" t="s">
        <v>4096</v>
      </c>
    </row>
    <row r="1817" spans="84:85" ht="15.75" hidden="1" customHeight="1">
      <c r="CF1817" s="1" t="s">
        <v>4095</v>
      </c>
      <c r="CG1817" s="1" t="s">
        <v>4097</v>
      </c>
    </row>
    <row r="1818" spans="84:85" ht="15.75" hidden="1" customHeight="1">
      <c r="CF1818" s="1" t="s">
        <v>4096</v>
      </c>
      <c r="CG1818" s="1" t="s">
        <v>4098</v>
      </c>
    </row>
    <row r="1819" spans="84:85" ht="15.75" hidden="1" customHeight="1">
      <c r="CF1819" s="1" t="s">
        <v>4097</v>
      </c>
      <c r="CG1819" s="1" t="s">
        <v>4099</v>
      </c>
    </row>
    <row r="1820" spans="84:85" ht="15.75" hidden="1" customHeight="1">
      <c r="CF1820" s="1" t="s">
        <v>4098</v>
      </c>
      <c r="CG1820" s="1" t="s">
        <v>4100</v>
      </c>
    </row>
    <row r="1821" spans="84:85" ht="15.75" hidden="1" customHeight="1">
      <c r="CF1821" s="1" t="s">
        <v>4099</v>
      </c>
      <c r="CG1821" s="1" t="s">
        <v>4101</v>
      </c>
    </row>
    <row r="1822" spans="84:85" ht="15.75" hidden="1" customHeight="1">
      <c r="CF1822" s="1" t="s">
        <v>4100</v>
      </c>
      <c r="CG1822" s="1" t="s">
        <v>4102</v>
      </c>
    </row>
    <row r="1823" spans="84:85" ht="15.75" hidden="1" customHeight="1">
      <c r="CF1823" s="1" t="s">
        <v>4101</v>
      </c>
      <c r="CG1823" s="1" t="s">
        <v>4103</v>
      </c>
    </row>
    <row r="1824" spans="84:85" ht="15.75" hidden="1" customHeight="1">
      <c r="CF1824" s="1" t="s">
        <v>4102</v>
      </c>
      <c r="CG1824" s="1" t="s">
        <v>4104</v>
      </c>
    </row>
    <row r="1825" spans="84:85" ht="15.75" hidden="1" customHeight="1">
      <c r="CF1825" s="1" t="s">
        <v>4103</v>
      </c>
      <c r="CG1825" s="1" t="s">
        <v>4105</v>
      </c>
    </row>
    <row r="1826" spans="84:85" ht="15.75" hidden="1" customHeight="1">
      <c r="CF1826" s="1" t="s">
        <v>4104</v>
      </c>
      <c r="CG1826" s="1" t="s">
        <v>4106</v>
      </c>
    </row>
    <row r="1827" spans="84:85" ht="15.75" hidden="1" customHeight="1">
      <c r="CF1827" s="1" t="s">
        <v>4105</v>
      </c>
      <c r="CG1827" s="1" t="s">
        <v>4107</v>
      </c>
    </row>
    <row r="1828" spans="84:85" ht="15.75" hidden="1" customHeight="1">
      <c r="CF1828" s="1" t="s">
        <v>4106</v>
      </c>
      <c r="CG1828" s="1" t="s">
        <v>4108</v>
      </c>
    </row>
    <row r="1829" spans="84:85" ht="15.75" hidden="1" customHeight="1">
      <c r="CF1829" s="1" t="s">
        <v>4107</v>
      </c>
      <c r="CG1829" s="1" t="s">
        <v>4109</v>
      </c>
    </row>
    <row r="1830" spans="84:85" ht="15.75" hidden="1" customHeight="1">
      <c r="CF1830" s="1" t="s">
        <v>4108</v>
      </c>
      <c r="CG1830" s="1" t="s">
        <v>4110</v>
      </c>
    </row>
    <row r="1831" spans="84:85" ht="15.75" hidden="1" customHeight="1">
      <c r="CF1831" s="1" t="s">
        <v>4109</v>
      </c>
      <c r="CG1831" s="1" t="s">
        <v>4111</v>
      </c>
    </row>
    <row r="1832" spans="84:85" ht="15.75" hidden="1" customHeight="1">
      <c r="CF1832" s="1" t="s">
        <v>4110</v>
      </c>
      <c r="CG1832" s="1" t="s">
        <v>4112</v>
      </c>
    </row>
    <row r="1833" spans="84:85" ht="15.75" hidden="1" customHeight="1">
      <c r="CF1833" s="1" t="s">
        <v>4111</v>
      </c>
      <c r="CG1833" s="1" t="s">
        <v>4113</v>
      </c>
    </row>
    <row r="1834" spans="84:85" ht="15.75" hidden="1" customHeight="1">
      <c r="CF1834" s="1" t="s">
        <v>4112</v>
      </c>
      <c r="CG1834" s="1" t="s">
        <v>4114</v>
      </c>
    </row>
    <row r="1835" spans="84:85" ht="15.75" hidden="1" customHeight="1">
      <c r="CF1835" s="1" t="s">
        <v>4113</v>
      </c>
      <c r="CG1835" s="1" t="s">
        <v>4115</v>
      </c>
    </row>
    <row r="1836" spans="84:85" ht="15.75" hidden="1" customHeight="1">
      <c r="CF1836" s="1" t="s">
        <v>4114</v>
      </c>
      <c r="CG1836" s="1" t="s">
        <v>4116</v>
      </c>
    </row>
    <row r="1837" spans="84:85" ht="15.75" hidden="1" customHeight="1">
      <c r="CF1837" s="1" t="s">
        <v>4115</v>
      </c>
      <c r="CG1837" s="1" t="s">
        <v>4117</v>
      </c>
    </row>
    <row r="1838" spans="84:85" ht="15.75" hidden="1" customHeight="1">
      <c r="CF1838" s="1" t="s">
        <v>4116</v>
      </c>
      <c r="CG1838" s="1" t="s">
        <v>4118</v>
      </c>
    </row>
    <row r="1839" spans="84:85" ht="15.75" hidden="1" customHeight="1">
      <c r="CF1839" s="1" t="s">
        <v>4117</v>
      </c>
      <c r="CG1839" s="1" t="s">
        <v>4119</v>
      </c>
    </row>
    <row r="1840" spans="84:85" ht="15.75" hidden="1" customHeight="1">
      <c r="CF1840" s="1" t="s">
        <v>4118</v>
      </c>
      <c r="CG1840" s="1" t="s">
        <v>4120</v>
      </c>
    </row>
    <row r="1841" spans="84:85" ht="15.75" hidden="1" customHeight="1">
      <c r="CF1841" s="1" t="s">
        <v>4119</v>
      </c>
      <c r="CG1841" s="1" t="s">
        <v>4121</v>
      </c>
    </row>
    <row r="1842" spans="84:85" ht="15.75" hidden="1" customHeight="1">
      <c r="CF1842" s="1" t="s">
        <v>4120</v>
      </c>
      <c r="CG1842" s="1" t="s">
        <v>4122</v>
      </c>
    </row>
    <row r="1843" spans="84:85" ht="15.75" hidden="1" customHeight="1">
      <c r="CF1843" s="1" t="s">
        <v>4121</v>
      </c>
      <c r="CG1843" s="1" t="s">
        <v>4123</v>
      </c>
    </row>
    <row r="1844" spans="84:85" ht="15.75" hidden="1" customHeight="1">
      <c r="CF1844" s="1" t="s">
        <v>4122</v>
      </c>
      <c r="CG1844" s="1" t="s">
        <v>4124</v>
      </c>
    </row>
    <row r="1845" spans="84:85" ht="15.75" hidden="1" customHeight="1">
      <c r="CF1845" s="1" t="s">
        <v>4123</v>
      </c>
      <c r="CG1845" s="1" t="s">
        <v>4125</v>
      </c>
    </row>
    <row r="1846" spans="84:85" ht="15.75" hidden="1" customHeight="1">
      <c r="CF1846" s="1" t="s">
        <v>4124</v>
      </c>
      <c r="CG1846" s="1" t="s">
        <v>602</v>
      </c>
    </row>
    <row r="1847" spans="84:85" ht="15.75" hidden="1" customHeight="1">
      <c r="CF1847" s="1" t="s">
        <v>4125</v>
      </c>
      <c r="CG1847" s="1" t="s">
        <v>686</v>
      </c>
    </row>
    <row r="1848" spans="84:85" ht="15.75" hidden="1" customHeight="1">
      <c r="CF1848" s="1" t="s">
        <v>602</v>
      </c>
      <c r="CG1848" s="1" t="s">
        <v>4126</v>
      </c>
    </row>
    <row r="1849" spans="84:85" ht="15.75" hidden="1" customHeight="1">
      <c r="CF1849" s="1" t="s">
        <v>686</v>
      </c>
      <c r="CG1849" s="1" t="s">
        <v>4127</v>
      </c>
    </row>
    <row r="1850" spans="84:85" ht="15.75" hidden="1" customHeight="1">
      <c r="CF1850" s="1" t="s">
        <v>4126</v>
      </c>
      <c r="CG1850" s="1" t="s">
        <v>4128</v>
      </c>
    </row>
    <row r="1851" spans="84:85" ht="15.75" hidden="1" customHeight="1">
      <c r="CF1851" s="1" t="s">
        <v>4127</v>
      </c>
      <c r="CG1851" s="1" t="s">
        <v>4129</v>
      </c>
    </row>
    <row r="1852" spans="84:85" ht="15.75" hidden="1" customHeight="1">
      <c r="CF1852" s="1" t="s">
        <v>4128</v>
      </c>
      <c r="CG1852" s="1" t="s">
        <v>4130</v>
      </c>
    </row>
    <row r="1853" spans="84:85" ht="15.75" hidden="1" customHeight="1">
      <c r="CF1853" s="1" t="s">
        <v>4129</v>
      </c>
      <c r="CG1853" s="1" t="s">
        <v>4131</v>
      </c>
    </row>
    <row r="1854" spans="84:85" ht="15.75" hidden="1" customHeight="1">
      <c r="CF1854" s="1" t="s">
        <v>4130</v>
      </c>
      <c r="CG1854" s="1" t="s">
        <v>4132</v>
      </c>
    </row>
    <row r="1855" spans="84:85" ht="15.75" hidden="1" customHeight="1">
      <c r="CF1855" s="1" t="s">
        <v>4131</v>
      </c>
      <c r="CG1855" s="1" t="s">
        <v>4133</v>
      </c>
    </row>
    <row r="1856" spans="84:85" ht="15.75" hidden="1" customHeight="1">
      <c r="CF1856" s="1" t="s">
        <v>4132</v>
      </c>
      <c r="CG1856" s="1" t="s">
        <v>4134</v>
      </c>
    </row>
    <row r="1857" spans="84:85" ht="15.75" hidden="1" customHeight="1">
      <c r="CF1857" s="1" t="s">
        <v>4133</v>
      </c>
      <c r="CG1857" s="1" t="s">
        <v>4135</v>
      </c>
    </row>
    <row r="1858" spans="84:85" ht="15.75" hidden="1" customHeight="1">
      <c r="CF1858" s="1" t="s">
        <v>4134</v>
      </c>
      <c r="CG1858" s="1" t="s">
        <v>4136</v>
      </c>
    </row>
    <row r="1859" spans="84:85" ht="15.75" hidden="1" customHeight="1">
      <c r="CF1859" s="1" t="s">
        <v>4135</v>
      </c>
      <c r="CG1859" s="1" t="s">
        <v>4137</v>
      </c>
    </row>
    <row r="1860" spans="84:85" ht="15.75" hidden="1" customHeight="1">
      <c r="CF1860" s="1" t="s">
        <v>4136</v>
      </c>
      <c r="CG1860" s="1" t="s">
        <v>4138</v>
      </c>
    </row>
    <row r="1861" spans="84:85" ht="15.75" hidden="1" customHeight="1">
      <c r="CF1861" s="1" t="s">
        <v>4137</v>
      </c>
      <c r="CG1861" s="1" t="s">
        <v>4139</v>
      </c>
    </row>
    <row r="1862" spans="84:85" ht="15.75" hidden="1" customHeight="1">
      <c r="CF1862" s="1" t="s">
        <v>4138</v>
      </c>
      <c r="CG1862" s="1" t="s">
        <v>4140</v>
      </c>
    </row>
    <row r="1863" spans="84:85" ht="15.75" hidden="1" customHeight="1">
      <c r="CF1863" s="1" t="s">
        <v>4139</v>
      </c>
      <c r="CG1863" s="1" t="s">
        <v>4141</v>
      </c>
    </row>
    <row r="1864" spans="84:85" ht="15.75" hidden="1" customHeight="1">
      <c r="CF1864" s="1" t="s">
        <v>4140</v>
      </c>
      <c r="CG1864" s="1" t="s">
        <v>4142</v>
      </c>
    </row>
    <row r="1865" spans="84:85" ht="15.75" hidden="1" customHeight="1">
      <c r="CF1865" s="1" t="s">
        <v>4141</v>
      </c>
      <c r="CG1865" s="1" t="s">
        <v>4143</v>
      </c>
    </row>
    <row r="1866" spans="84:85" ht="15.75" hidden="1" customHeight="1">
      <c r="CF1866" s="1" t="s">
        <v>4142</v>
      </c>
      <c r="CG1866" s="1" t="s">
        <v>4144</v>
      </c>
    </row>
    <row r="1867" spans="84:85" ht="15.75" hidden="1" customHeight="1">
      <c r="CF1867" s="1" t="s">
        <v>4143</v>
      </c>
      <c r="CG1867" s="1" t="s">
        <v>4145</v>
      </c>
    </row>
    <row r="1868" spans="84:85" ht="15.75" hidden="1" customHeight="1">
      <c r="CF1868" s="1" t="s">
        <v>4144</v>
      </c>
      <c r="CG1868" s="1" t="s">
        <v>602</v>
      </c>
    </row>
    <row r="1869" spans="84:85" ht="15.75" hidden="1" customHeight="1">
      <c r="CF1869" s="1" t="s">
        <v>4145</v>
      </c>
      <c r="CG1869" s="1" t="s">
        <v>687</v>
      </c>
    </row>
    <row r="1870" spans="84:85" ht="15.75" hidden="1" customHeight="1">
      <c r="CF1870" s="1" t="s">
        <v>602</v>
      </c>
      <c r="CG1870" s="1" t="s">
        <v>4146</v>
      </c>
    </row>
    <row r="1871" spans="84:85" ht="15.75" hidden="1" customHeight="1">
      <c r="CF1871" s="1" t="s">
        <v>687</v>
      </c>
      <c r="CG1871" s="1" t="s">
        <v>4147</v>
      </c>
    </row>
    <row r="1872" spans="84:85" ht="15.75" hidden="1" customHeight="1">
      <c r="CF1872" s="1" t="s">
        <v>4146</v>
      </c>
      <c r="CG1872" s="1" t="s">
        <v>4148</v>
      </c>
    </row>
    <row r="1873" spans="84:85" ht="15.75" hidden="1" customHeight="1">
      <c r="CF1873" s="1" t="s">
        <v>4147</v>
      </c>
      <c r="CG1873" s="1" t="s">
        <v>4149</v>
      </c>
    </row>
    <row r="1874" spans="84:85" ht="15.75" hidden="1" customHeight="1">
      <c r="CF1874" s="1" t="s">
        <v>4148</v>
      </c>
      <c r="CG1874" s="1" t="s">
        <v>4150</v>
      </c>
    </row>
    <row r="1875" spans="84:85" ht="15.75" hidden="1" customHeight="1">
      <c r="CF1875" s="1" t="s">
        <v>4149</v>
      </c>
      <c r="CG1875" s="1" t="s">
        <v>4151</v>
      </c>
    </row>
    <row r="1876" spans="84:85" ht="15.75" hidden="1" customHeight="1">
      <c r="CF1876" s="1" t="s">
        <v>4150</v>
      </c>
      <c r="CG1876" s="1" t="s">
        <v>4152</v>
      </c>
    </row>
    <row r="1877" spans="84:85" ht="15.75" hidden="1" customHeight="1">
      <c r="CF1877" s="1" t="s">
        <v>4151</v>
      </c>
      <c r="CG1877" s="1" t="s">
        <v>4153</v>
      </c>
    </row>
    <row r="1878" spans="84:85" ht="15.75" hidden="1" customHeight="1">
      <c r="CF1878" s="1" t="s">
        <v>4152</v>
      </c>
      <c r="CG1878" s="1" t="s">
        <v>4154</v>
      </c>
    </row>
    <row r="1879" spans="84:85" ht="15.75" hidden="1" customHeight="1">
      <c r="CF1879" s="1" t="s">
        <v>4153</v>
      </c>
      <c r="CG1879" s="1" t="s">
        <v>4155</v>
      </c>
    </row>
    <row r="1880" spans="84:85" ht="15.75" hidden="1" customHeight="1">
      <c r="CF1880" s="1" t="s">
        <v>4154</v>
      </c>
      <c r="CG1880" s="1" t="s">
        <v>4156</v>
      </c>
    </row>
    <row r="1881" spans="84:85" ht="15.75" hidden="1" customHeight="1">
      <c r="CF1881" s="1" t="s">
        <v>4155</v>
      </c>
      <c r="CG1881" s="1" t="s">
        <v>4157</v>
      </c>
    </row>
    <row r="1882" spans="84:85" ht="15.75" hidden="1" customHeight="1">
      <c r="CF1882" s="1" t="s">
        <v>4156</v>
      </c>
      <c r="CG1882" s="1" t="s">
        <v>4158</v>
      </c>
    </row>
    <row r="1883" spans="84:85" ht="15.75" hidden="1" customHeight="1">
      <c r="CF1883" s="1" t="s">
        <v>4157</v>
      </c>
      <c r="CG1883" s="1" t="s">
        <v>4159</v>
      </c>
    </row>
    <row r="1884" spans="84:85" ht="15.75" hidden="1" customHeight="1">
      <c r="CF1884" s="1" t="s">
        <v>4158</v>
      </c>
      <c r="CG1884" s="1" t="s">
        <v>4160</v>
      </c>
    </row>
    <row r="1885" spans="84:85" ht="15.75" hidden="1" customHeight="1">
      <c r="CF1885" s="1" t="s">
        <v>4159</v>
      </c>
      <c r="CG1885" s="1" t="s">
        <v>4161</v>
      </c>
    </row>
    <row r="1886" spans="84:85" ht="15.75" hidden="1" customHeight="1">
      <c r="CF1886" s="1" t="s">
        <v>4160</v>
      </c>
      <c r="CG1886" s="1" t="s">
        <v>4162</v>
      </c>
    </row>
    <row r="1887" spans="84:85" ht="15.75" hidden="1" customHeight="1">
      <c r="CF1887" s="1" t="s">
        <v>4161</v>
      </c>
      <c r="CG1887" s="1" t="s">
        <v>4163</v>
      </c>
    </row>
    <row r="1888" spans="84:85" ht="15.75" hidden="1" customHeight="1">
      <c r="CF1888" s="1" t="s">
        <v>4162</v>
      </c>
      <c r="CG1888" s="1" t="s">
        <v>4164</v>
      </c>
    </row>
    <row r="1889" spans="84:85" ht="15.75" hidden="1" customHeight="1">
      <c r="CF1889" s="1" t="s">
        <v>4163</v>
      </c>
      <c r="CG1889" s="1" t="s">
        <v>4165</v>
      </c>
    </row>
    <row r="1890" spans="84:85" ht="15.75" hidden="1" customHeight="1">
      <c r="CF1890" s="1" t="s">
        <v>4164</v>
      </c>
      <c r="CG1890" s="1" t="s">
        <v>4166</v>
      </c>
    </row>
    <row r="1891" spans="84:85" ht="15.75" hidden="1" customHeight="1">
      <c r="CF1891" s="1" t="s">
        <v>4165</v>
      </c>
      <c r="CG1891" s="1" t="s">
        <v>602</v>
      </c>
    </row>
    <row r="1892" spans="84:85" ht="15.75" hidden="1" customHeight="1">
      <c r="CF1892" s="1" t="s">
        <v>4166</v>
      </c>
      <c r="CG1892" s="1" t="s">
        <v>688</v>
      </c>
    </row>
    <row r="1893" spans="84:85" ht="15.75" hidden="1" customHeight="1">
      <c r="CF1893" s="1" t="s">
        <v>602</v>
      </c>
      <c r="CG1893" s="1" t="s">
        <v>4167</v>
      </c>
    </row>
    <row r="1894" spans="84:85" ht="15.75" hidden="1" customHeight="1">
      <c r="CF1894" s="1" t="s">
        <v>688</v>
      </c>
      <c r="CG1894" s="1" t="s">
        <v>4168</v>
      </c>
    </row>
    <row r="1895" spans="84:85" ht="15.75" hidden="1" customHeight="1">
      <c r="CF1895" s="1" t="s">
        <v>4167</v>
      </c>
      <c r="CG1895" s="1" t="s">
        <v>4169</v>
      </c>
    </row>
    <row r="1896" spans="84:85" ht="15.75" hidden="1" customHeight="1">
      <c r="CF1896" s="1" t="s">
        <v>4168</v>
      </c>
      <c r="CG1896" s="1" t="s">
        <v>4170</v>
      </c>
    </row>
    <row r="1897" spans="84:85" ht="15.75" hidden="1" customHeight="1">
      <c r="CF1897" s="1" t="s">
        <v>4169</v>
      </c>
      <c r="CG1897" s="1" t="s">
        <v>4171</v>
      </c>
    </row>
    <row r="1898" spans="84:85" ht="15.75" hidden="1" customHeight="1">
      <c r="CF1898" s="1" t="s">
        <v>4170</v>
      </c>
      <c r="CG1898" s="1" t="s">
        <v>4172</v>
      </c>
    </row>
    <row r="1899" spans="84:85" ht="15.75" hidden="1" customHeight="1">
      <c r="CF1899" s="1" t="s">
        <v>4171</v>
      </c>
      <c r="CG1899" s="1" t="s">
        <v>4173</v>
      </c>
    </row>
    <row r="1900" spans="84:85" ht="15.75" hidden="1" customHeight="1">
      <c r="CF1900" s="1" t="s">
        <v>4172</v>
      </c>
      <c r="CG1900" s="1" t="s">
        <v>4174</v>
      </c>
    </row>
    <row r="1901" spans="84:85" ht="15.75" hidden="1" customHeight="1">
      <c r="CF1901" s="1" t="s">
        <v>4173</v>
      </c>
      <c r="CG1901" s="1" t="s">
        <v>4175</v>
      </c>
    </row>
    <row r="1902" spans="84:85" ht="15.75" hidden="1" customHeight="1">
      <c r="CF1902" s="1" t="s">
        <v>4174</v>
      </c>
      <c r="CG1902" s="1" t="s">
        <v>4176</v>
      </c>
    </row>
    <row r="1903" spans="84:85" ht="15.75" hidden="1" customHeight="1">
      <c r="CF1903" s="1" t="s">
        <v>4175</v>
      </c>
      <c r="CG1903" s="1" t="s">
        <v>4177</v>
      </c>
    </row>
    <row r="1904" spans="84:85" ht="15.75" hidden="1" customHeight="1">
      <c r="CF1904" s="1" t="s">
        <v>4176</v>
      </c>
      <c r="CG1904" s="1" t="s">
        <v>4178</v>
      </c>
    </row>
    <row r="1905" spans="84:85" ht="15.75" hidden="1" customHeight="1">
      <c r="CF1905" s="1" t="s">
        <v>4177</v>
      </c>
      <c r="CG1905" s="1" t="s">
        <v>4179</v>
      </c>
    </row>
    <row r="1906" spans="84:85" ht="15.75" hidden="1" customHeight="1">
      <c r="CF1906" s="1" t="s">
        <v>4178</v>
      </c>
      <c r="CG1906" s="1" t="s">
        <v>4180</v>
      </c>
    </row>
    <row r="1907" spans="84:85" ht="15.75" hidden="1" customHeight="1">
      <c r="CF1907" s="1" t="s">
        <v>4179</v>
      </c>
      <c r="CG1907" s="1" t="s">
        <v>4181</v>
      </c>
    </row>
    <row r="1908" spans="84:85" ht="15.75" hidden="1" customHeight="1">
      <c r="CF1908" s="1" t="s">
        <v>4180</v>
      </c>
      <c r="CG1908" s="1" t="s">
        <v>4182</v>
      </c>
    </row>
    <row r="1909" spans="84:85" ht="15.75" hidden="1" customHeight="1">
      <c r="CF1909" s="1" t="s">
        <v>4181</v>
      </c>
      <c r="CG1909" s="1" t="s">
        <v>4183</v>
      </c>
    </row>
    <row r="1910" spans="84:85" ht="15.75" hidden="1" customHeight="1">
      <c r="CF1910" s="1" t="s">
        <v>4182</v>
      </c>
      <c r="CG1910" s="1" t="s">
        <v>4184</v>
      </c>
    </row>
    <row r="1911" spans="84:85" ht="15.75" hidden="1" customHeight="1">
      <c r="CF1911" s="1" t="s">
        <v>4183</v>
      </c>
      <c r="CG1911" s="1" t="s">
        <v>4185</v>
      </c>
    </row>
    <row r="1912" spans="84:85" ht="15.75" hidden="1" customHeight="1">
      <c r="CF1912" s="1" t="s">
        <v>4184</v>
      </c>
      <c r="CG1912" s="1" t="s">
        <v>4186</v>
      </c>
    </row>
    <row r="1913" spans="84:85" ht="15.75" hidden="1" customHeight="1">
      <c r="CF1913" s="1" t="s">
        <v>4185</v>
      </c>
      <c r="CG1913" s="1" t="s">
        <v>4187</v>
      </c>
    </row>
    <row r="1914" spans="84:85" ht="15.75" hidden="1" customHeight="1">
      <c r="CF1914" s="1" t="s">
        <v>4186</v>
      </c>
      <c r="CG1914" s="1" t="s">
        <v>4188</v>
      </c>
    </row>
    <row r="1915" spans="84:85" ht="15.75" hidden="1" customHeight="1">
      <c r="CF1915" s="1" t="s">
        <v>4187</v>
      </c>
      <c r="CG1915" s="1" t="s">
        <v>4189</v>
      </c>
    </row>
    <row r="1916" spans="84:85" ht="15.75" hidden="1" customHeight="1">
      <c r="CF1916" s="1" t="s">
        <v>4188</v>
      </c>
      <c r="CG1916" s="1" t="s">
        <v>4190</v>
      </c>
    </row>
    <row r="1917" spans="84:85" ht="15.75" hidden="1" customHeight="1">
      <c r="CF1917" s="1" t="s">
        <v>4189</v>
      </c>
      <c r="CG1917" s="1" t="s">
        <v>4191</v>
      </c>
    </row>
    <row r="1918" spans="84:85" ht="15.75" hidden="1" customHeight="1">
      <c r="CF1918" s="1" t="s">
        <v>4190</v>
      </c>
      <c r="CG1918" s="1" t="s">
        <v>4192</v>
      </c>
    </row>
    <row r="1919" spans="84:85" ht="15.75" hidden="1" customHeight="1">
      <c r="CF1919" s="1" t="s">
        <v>4191</v>
      </c>
      <c r="CG1919" s="1" t="s">
        <v>4193</v>
      </c>
    </row>
    <row r="1920" spans="84:85" ht="15.75" hidden="1" customHeight="1">
      <c r="CF1920" s="1" t="s">
        <v>4192</v>
      </c>
      <c r="CG1920" s="1" t="s">
        <v>4194</v>
      </c>
    </row>
    <row r="1921" spans="84:85" ht="15.75" hidden="1" customHeight="1">
      <c r="CF1921" s="1" t="s">
        <v>4193</v>
      </c>
      <c r="CG1921" s="1" t="s">
        <v>4195</v>
      </c>
    </row>
    <row r="1922" spans="84:85" ht="15.75" hidden="1" customHeight="1">
      <c r="CF1922" s="1" t="s">
        <v>4194</v>
      </c>
      <c r="CG1922" s="1" t="s">
        <v>4196</v>
      </c>
    </row>
    <row r="1923" spans="84:85" ht="15.75" hidden="1" customHeight="1">
      <c r="CF1923" s="1" t="s">
        <v>4195</v>
      </c>
      <c r="CG1923" s="1" t="s">
        <v>4197</v>
      </c>
    </row>
    <row r="1924" spans="84:85" ht="15.75" hidden="1" customHeight="1">
      <c r="CF1924" s="1" t="s">
        <v>4196</v>
      </c>
      <c r="CG1924" s="1" t="s">
        <v>4198</v>
      </c>
    </row>
    <row r="1925" spans="84:85" ht="15.75" hidden="1" customHeight="1">
      <c r="CF1925" s="1" t="s">
        <v>4197</v>
      </c>
      <c r="CG1925" s="1" t="s">
        <v>4199</v>
      </c>
    </row>
    <row r="1926" spans="84:85" ht="15.75" hidden="1" customHeight="1">
      <c r="CF1926" s="1" t="s">
        <v>4198</v>
      </c>
      <c r="CG1926" s="1" t="s">
        <v>4200</v>
      </c>
    </row>
    <row r="1927" spans="84:85" ht="15.75" hidden="1" customHeight="1">
      <c r="CF1927" s="1" t="s">
        <v>4199</v>
      </c>
      <c r="CG1927" s="1" t="s">
        <v>4201</v>
      </c>
    </row>
    <row r="1928" spans="84:85" ht="15.75" hidden="1" customHeight="1">
      <c r="CF1928" s="1" t="s">
        <v>4200</v>
      </c>
      <c r="CG1928" s="1" t="s">
        <v>4202</v>
      </c>
    </row>
    <row r="1929" spans="84:85" ht="15.75" hidden="1" customHeight="1">
      <c r="CF1929" s="1" t="s">
        <v>4201</v>
      </c>
      <c r="CG1929" s="1" t="s">
        <v>4203</v>
      </c>
    </row>
    <row r="1930" spans="84:85" ht="15.75" hidden="1" customHeight="1">
      <c r="CF1930" s="1" t="s">
        <v>4202</v>
      </c>
      <c r="CG1930" s="1" t="s">
        <v>4204</v>
      </c>
    </row>
    <row r="1931" spans="84:85" ht="15.75" hidden="1" customHeight="1">
      <c r="CF1931" s="1" t="s">
        <v>4203</v>
      </c>
      <c r="CG1931" s="1" t="s">
        <v>4205</v>
      </c>
    </row>
    <row r="1932" spans="84:85" ht="15.75" hidden="1" customHeight="1">
      <c r="CF1932" s="1" t="s">
        <v>4204</v>
      </c>
      <c r="CG1932" s="1" t="s">
        <v>4206</v>
      </c>
    </row>
    <row r="1933" spans="84:85" ht="15.75" hidden="1" customHeight="1">
      <c r="CF1933" s="1" t="s">
        <v>4205</v>
      </c>
      <c r="CG1933" s="1" t="s">
        <v>4207</v>
      </c>
    </row>
    <row r="1934" spans="84:85" ht="15.75" hidden="1" customHeight="1">
      <c r="CF1934" s="1" t="s">
        <v>4206</v>
      </c>
      <c r="CG1934" s="1" t="s">
        <v>4208</v>
      </c>
    </row>
    <row r="1935" spans="84:85" ht="15.75" hidden="1" customHeight="1">
      <c r="CF1935" s="1" t="s">
        <v>4207</v>
      </c>
      <c r="CG1935" s="1" t="s">
        <v>4209</v>
      </c>
    </row>
    <row r="1936" spans="84:85" ht="15.75" hidden="1" customHeight="1">
      <c r="CF1936" s="1" t="s">
        <v>4208</v>
      </c>
      <c r="CG1936" s="1" t="s">
        <v>4210</v>
      </c>
    </row>
    <row r="1937" spans="84:85" ht="15.75" hidden="1" customHeight="1">
      <c r="CF1937" s="1" t="s">
        <v>4209</v>
      </c>
      <c r="CG1937" s="1" t="s">
        <v>4211</v>
      </c>
    </row>
    <row r="1938" spans="84:85" ht="15.75" hidden="1" customHeight="1">
      <c r="CF1938" s="1" t="s">
        <v>4210</v>
      </c>
      <c r="CG1938" s="1" t="s">
        <v>4212</v>
      </c>
    </row>
    <row r="1939" spans="84:85" ht="15.75" hidden="1" customHeight="1">
      <c r="CF1939" s="1" t="s">
        <v>4211</v>
      </c>
      <c r="CG1939" s="1" t="s">
        <v>4213</v>
      </c>
    </row>
    <row r="1940" spans="84:85" ht="15.75" hidden="1" customHeight="1">
      <c r="CF1940" s="1" t="s">
        <v>4212</v>
      </c>
      <c r="CG1940" s="1" t="s">
        <v>4214</v>
      </c>
    </row>
    <row r="1941" spans="84:85" ht="15.75" hidden="1" customHeight="1">
      <c r="CF1941" s="1" t="s">
        <v>4213</v>
      </c>
      <c r="CG1941" s="1" t="s">
        <v>4215</v>
      </c>
    </row>
    <row r="1942" spans="84:85" ht="15.75" hidden="1" customHeight="1">
      <c r="CF1942" s="1" t="s">
        <v>4214</v>
      </c>
      <c r="CG1942" s="1" t="s">
        <v>4216</v>
      </c>
    </row>
    <row r="1943" spans="84:85" ht="15.75" hidden="1" customHeight="1">
      <c r="CF1943" s="1" t="s">
        <v>4215</v>
      </c>
      <c r="CG1943" s="1" t="s">
        <v>602</v>
      </c>
    </row>
    <row r="1944" spans="84:85" ht="15.75" hidden="1" customHeight="1">
      <c r="CF1944" s="1" t="s">
        <v>4216</v>
      </c>
      <c r="CG1944" s="1" t="s">
        <v>689</v>
      </c>
    </row>
    <row r="1945" spans="84:85" ht="15.75" hidden="1" customHeight="1">
      <c r="CF1945" s="1" t="s">
        <v>602</v>
      </c>
      <c r="CG1945" s="1" t="s">
        <v>4217</v>
      </c>
    </row>
    <row r="1946" spans="84:85" ht="15.75" hidden="1" customHeight="1">
      <c r="CF1946" s="1" t="s">
        <v>689</v>
      </c>
      <c r="CG1946" s="1" t="s">
        <v>4218</v>
      </c>
    </row>
    <row r="1947" spans="84:85" ht="15.75" hidden="1" customHeight="1">
      <c r="CF1947" s="1" t="s">
        <v>4217</v>
      </c>
      <c r="CG1947" s="1" t="s">
        <v>4219</v>
      </c>
    </row>
    <row r="1948" spans="84:85" ht="15.75" hidden="1" customHeight="1">
      <c r="CF1948" s="1" t="s">
        <v>4218</v>
      </c>
      <c r="CG1948" s="1" t="s">
        <v>4220</v>
      </c>
    </row>
    <row r="1949" spans="84:85" ht="15.75" hidden="1" customHeight="1">
      <c r="CF1949" s="1" t="s">
        <v>4219</v>
      </c>
      <c r="CG1949" s="1" t="s">
        <v>4221</v>
      </c>
    </row>
    <row r="1950" spans="84:85" ht="15.75" hidden="1" customHeight="1">
      <c r="CF1950" s="1" t="s">
        <v>4220</v>
      </c>
      <c r="CG1950" s="1" t="s">
        <v>4222</v>
      </c>
    </row>
    <row r="1951" spans="84:85" ht="15.75" hidden="1" customHeight="1">
      <c r="CF1951" s="1" t="s">
        <v>4221</v>
      </c>
      <c r="CG1951" s="1" t="s">
        <v>4223</v>
      </c>
    </row>
    <row r="1952" spans="84:85" ht="15.75" hidden="1" customHeight="1">
      <c r="CF1952" s="1" t="s">
        <v>4222</v>
      </c>
      <c r="CG1952" s="1" t="s">
        <v>4224</v>
      </c>
    </row>
    <row r="1953" spans="84:85" ht="15.75" hidden="1" customHeight="1">
      <c r="CF1953" s="1" t="s">
        <v>4223</v>
      </c>
      <c r="CG1953" s="1" t="s">
        <v>4225</v>
      </c>
    </row>
    <row r="1954" spans="84:85" ht="15.75" hidden="1" customHeight="1">
      <c r="CF1954" s="1" t="s">
        <v>4224</v>
      </c>
      <c r="CG1954" s="1" t="s">
        <v>4226</v>
      </c>
    </row>
    <row r="1955" spans="84:85" ht="15.75" hidden="1" customHeight="1">
      <c r="CF1955" s="1" t="s">
        <v>4225</v>
      </c>
      <c r="CG1955" s="1" t="s">
        <v>4227</v>
      </c>
    </row>
    <row r="1956" spans="84:85" ht="15.75" hidden="1" customHeight="1">
      <c r="CF1956" s="1" t="s">
        <v>4226</v>
      </c>
      <c r="CG1956" s="1" t="s">
        <v>4228</v>
      </c>
    </row>
    <row r="1957" spans="84:85" ht="15.75" hidden="1" customHeight="1">
      <c r="CF1957" s="1" t="s">
        <v>4227</v>
      </c>
      <c r="CG1957" s="1" t="s">
        <v>4229</v>
      </c>
    </row>
    <row r="1958" spans="84:85" ht="15.75" hidden="1" customHeight="1">
      <c r="CF1958" s="1" t="s">
        <v>4228</v>
      </c>
      <c r="CG1958" s="1" t="s">
        <v>4230</v>
      </c>
    </row>
    <row r="1959" spans="84:85" ht="15.75" hidden="1" customHeight="1">
      <c r="CF1959" s="1" t="s">
        <v>4229</v>
      </c>
      <c r="CG1959" s="1" t="s">
        <v>4231</v>
      </c>
    </row>
    <row r="1960" spans="84:85" ht="15.75" hidden="1" customHeight="1">
      <c r="CF1960" s="1" t="s">
        <v>4230</v>
      </c>
      <c r="CG1960" s="1" t="s">
        <v>4232</v>
      </c>
    </row>
    <row r="1961" spans="84:85" ht="15.75" hidden="1" customHeight="1">
      <c r="CF1961" s="1" t="s">
        <v>4231</v>
      </c>
      <c r="CG1961" s="1" t="s">
        <v>4233</v>
      </c>
    </row>
    <row r="1962" spans="84:85" ht="15.75" hidden="1" customHeight="1">
      <c r="CF1962" s="1" t="s">
        <v>4232</v>
      </c>
      <c r="CG1962" s="1" t="s">
        <v>4234</v>
      </c>
    </row>
    <row r="1963" spans="84:85" ht="15.75" hidden="1" customHeight="1">
      <c r="CF1963" s="1" t="s">
        <v>4233</v>
      </c>
      <c r="CG1963" s="1" t="s">
        <v>602</v>
      </c>
    </row>
    <row r="1964" spans="84:85" ht="15.75" hidden="1" customHeight="1">
      <c r="CF1964" s="1" t="s">
        <v>4234</v>
      </c>
      <c r="CG1964" s="1" t="s">
        <v>690</v>
      </c>
    </row>
    <row r="1965" spans="84:85" ht="15.75" hidden="1" customHeight="1">
      <c r="CF1965" s="1" t="s">
        <v>602</v>
      </c>
      <c r="CG1965" s="1" t="s">
        <v>4235</v>
      </c>
    </row>
    <row r="1966" spans="84:85" ht="15.75" hidden="1" customHeight="1">
      <c r="CF1966" s="1" t="s">
        <v>690</v>
      </c>
      <c r="CG1966" s="1" t="s">
        <v>4236</v>
      </c>
    </row>
    <row r="1967" spans="84:85" ht="15.75" hidden="1" customHeight="1">
      <c r="CF1967" s="1" t="s">
        <v>4235</v>
      </c>
      <c r="CG1967" s="1" t="s">
        <v>4237</v>
      </c>
    </row>
    <row r="1968" spans="84:85" ht="15.75" hidden="1" customHeight="1">
      <c r="CF1968" s="1" t="s">
        <v>4236</v>
      </c>
      <c r="CG1968" s="1" t="s">
        <v>4238</v>
      </c>
    </row>
    <row r="1969" spans="84:85" ht="15.75" hidden="1" customHeight="1">
      <c r="CF1969" s="1" t="s">
        <v>4237</v>
      </c>
      <c r="CG1969" s="1" t="s">
        <v>4239</v>
      </c>
    </row>
    <row r="1970" spans="84:85" ht="15.75" hidden="1" customHeight="1">
      <c r="CF1970" s="1" t="s">
        <v>4238</v>
      </c>
      <c r="CG1970" s="1" t="s">
        <v>4240</v>
      </c>
    </row>
    <row r="1971" spans="84:85" ht="15.75" hidden="1" customHeight="1">
      <c r="CF1971" s="1" t="s">
        <v>4239</v>
      </c>
      <c r="CG1971" s="1" t="s">
        <v>4241</v>
      </c>
    </row>
    <row r="1972" spans="84:85" ht="15.75" hidden="1" customHeight="1">
      <c r="CF1972" s="1" t="s">
        <v>4240</v>
      </c>
      <c r="CG1972" s="1" t="s">
        <v>4242</v>
      </c>
    </row>
    <row r="1973" spans="84:85" ht="15.75" hidden="1" customHeight="1">
      <c r="CF1973" s="1" t="s">
        <v>4241</v>
      </c>
      <c r="CG1973" s="1" t="s">
        <v>4243</v>
      </c>
    </row>
    <row r="1974" spans="84:85" ht="15.75" hidden="1" customHeight="1">
      <c r="CF1974" s="1" t="s">
        <v>4242</v>
      </c>
      <c r="CG1974" s="1" t="s">
        <v>4244</v>
      </c>
    </row>
    <row r="1975" spans="84:85" ht="15.75" hidden="1" customHeight="1">
      <c r="CF1975" s="1" t="s">
        <v>4243</v>
      </c>
      <c r="CG1975" s="1" t="s">
        <v>4245</v>
      </c>
    </row>
    <row r="1976" spans="84:85" ht="15.75" hidden="1" customHeight="1">
      <c r="CF1976" s="1" t="s">
        <v>4244</v>
      </c>
      <c r="CG1976" s="1" t="s">
        <v>4246</v>
      </c>
    </row>
    <row r="1977" spans="84:85" ht="15.75" hidden="1" customHeight="1">
      <c r="CF1977" s="1" t="s">
        <v>4245</v>
      </c>
      <c r="CG1977" s="1" t="s">
        <v>4247</v>
      </c>
    </row>
    <row r="1978" spans="84:85" ht="15.75" hidden="1" customHeight="1">
      <c r="CF1978" s="1" t="s">
        <v>4246</v>
      </c>
      <c r="CG1978" s="1" t="s">
        <v>4248</v>
      </c>
    </row>
    <row r="1979" spans="84:85" ht="15.75" hidden="1" customHeight="1">
      <c r="CF1979" s="1" t="s">
        <v>4247</v>
      </c>
      <c r="CG1979" s="1" t="s">
        <v>4249</v>
      </c>
    </row>
    <row r="1980" spans="84:85" ht="15.75" hidden="1" customHeight="1">
      <c r="CF1980" s="1" t="s">
        <v>4248</v>
      </c>
      <c r="CG1980" s="1" t="s">
        <v>4250</v>
      </c>
    </row>
    <row r="1981" spans="84:85" ht="15.75" hidden="1" customHeight="1">
      <c r="CF1981" s="1" t="s">
        <v>4249</v>
      </c>
      <c r="CG1981" s="1" t="s">
        <v>4251</v>
      </c>
    </row>
    <row r="1982" spans="84:85" ht="15.75" hidden="1" customHeight="1">
      <c r="CF1982" s="1" t="s">
        <v>4250</v>
      </c>
      <c r="CG1982" s="1" t="s">
        <v>4252</v>
      </c>
    </row>
    <row r="1983" spans="84:85" ht="15.75" hidden="1" customHeight="1">
      <c r="CF1983" s="1" t="s">
        <v>4251</v>
      </c>
      <c r="CG1983" s="1" t="s">
        <v>4253</v>
      </c>
    </row>
    <row r="1984" spans="84:85" ht="15.75" hidden="1" customHeight="1">
      <c r="CF1984" s="1" t="s">
        <v>4252</v>
      </c>
      <c r="CG1984" s="1" t="s">
        <v>4254</v>
      </c>
    </row>
    <row r="1985" spans="84:85" ht="15.75" hidden="1" customHeight="1">
      <c r="CF1985" s="1" t="s">
        <v>4253</v>
      </c>
      <c r="CG1985" s="1" t="s">
        <v>4255</v>
      </c>
    </row>
    <row r="1986" spans="84:85" ht="15.75" hidden="1" customHeight="1">
      <c r="CF1986" s="1" t="s">
        <v>4254</v>
      </c>
      <c r="CG1986" s="1" t="s">
        <v>4256</v>
      </c>
    </row>
    <row r="1987" spans="84:85" ht="15.75" hidden="1" customHeight="1">
      <c r="CF1987" s="1" t="s">
        <v>4255</v>
      </c>
      <c r="CG1987" s="1" t="s">
        <v>4257</v>
      </c>
    </row>
    <row r="1988" spans="84:85" ht="15.75" hidden="1" customHeight="1">
      <c r="CF1988" s="1" t="s">
        <v>4256</v>
      </c>
      <c r="CG1988" s="1" t="s">
        <v>4258</v>
      </c>
    </row>
    <row r="1989" spans="84:85" ht="15.75" hidden="1" customHeight="1">
      <c r="CF1989" s="1" t="s">
        <v>4257</v>
      </c>
      <c r="CG1989" s="1" t="s">
        <v>4259</v>
      </c>
    </row>
    <row r="1990" spans="84:85" ht="15.75" hidden="1" customHeight="1">
      <c r="CF1990" s="1" t="s">
        <v>4258</v>
      </c>
      <c r="CG1990" s="1" t="s">
        <v>4260</v>
      </c>
    </row>
    <row r="1991" spans="84:85" ht="15.75" hidden="1" customHeight="1">
      <c r="CF1991" s="1" t="s">
        <v>4259</v>
      </c>
      <c r="CG1991" s="1" t="s">
        <v>602</v>
      </c>
    </row>
    <row r="1992" spans="84:85" ht="15.75" hidden="1" customHeight="1">
      <c r="CF1992" s="1" t="s">
        <v>4260</v>
      </c>
      <c r="CG1992" s="1" t="s">
        <v>691</v>
      </c>
    </row>
    <row r="1993" spans="84:85" ht="15.75" hidden="1" customHeight="1">
      <c r="CF1993" s="1" t="s">
        <v>602</v>
      </c>
      <c r="CG1993" s="1" t="s">
        <v>4261</v>
      </c>
    </row>
    <row r="1994" spans="84:85" ht="15.75" hidden="1" customHeight="1">
      <c r="CF1994" s="1" t="s">
        <v>691</v>
      </c>
      <c r="CG1994" s="1" t="s">
        <v>4262</v>
      </c>
    </row>
    <row r="1995" spans="84:85" ht="15.75" hidden="1" customHeight="1">
      <c r="CF1995" s="1" t="s">
        <v>4261</v>
      </c>
      <c r="CG1995" s="1" t="s">
        <v>4263</v>
      </c>
    </row>
    <row r="1996" spans="84:85" ht="15.75" hidden="1" customHeight="1">
      <c r="CF1996" s="1" t="s">
        <v>4262</v>
      </c>
      <c r="CG1996" s="1" t="s">
        <v>4264</v>
      </c>
    </row>
    <row r="1997" spans="84:85" ht="15.75" hidden="1" customHeight="1">
      <c r="CF1997" s="1" t="s">
        <v>4263</v>
      </c>
      <c r="CG1997" s="1" t="s">
        <v>4265</v>
      </c>
    </row>
    <row r="1998" spans="84:85" ht="15.75" hidden="1" customHeight="1">
      <c r="CF1998" s="1" t="s">
        <v>4264</v>
      </c>
      <c r="CG1998" s="1" t="s">
        <v>4266</v>
      </c>
    </row>
    <row r="1999" spans="84:85" ht="15.75" hidden="1" customHeight="1">
      <c r="CF1999" s="1" t="s">
        <v>4265</v>
      </c>
      <c r="CG1999" s="1" t="s">
        <v>4267</v>
      </c>
    </row>
    <row r="2000" spans="84:85" ht="15.75" hidden="1" customHeight="1">
      <c r="CF2000" s="1" t="s">
        <v>4266</v>
      </c>
      <c r="CG2000" s="1" t="s">
        <v>4268</v>
      </c>
    </row>
    <row r="2001" spans="84:85" ht="15.75" hidden="1" customHeight="1">
      <c r="CF2001" s="1" t="s">
        <v>4267</v>
      </c>
      <c r="CG2001" s="1" t="s">
        <v>4269</v>
      </c>
    </row>
    <row r="2002" spans="84:85" ht="15.75" hidden="1" customHeight="1">
      <c r="CF2002" s="1" t="s">
        <v>4268</v>
      </c>
      <c r="CG2002" s="1" t="s">
        <v>4270</v>
      </c>
    </row>
    <row r="2003" spans="84:85" ht="15.75" hidden="1" customHeight="1">
      <c r="CF2003" s="1" t="s">
        <v>4269</v>
      </c>
      <c r="CG2003" s="1" t="s">
        <v>4271</v>
      </c>
    </row>
    <row r="2004" spans="84:85" ht="15.75" hidden="1" customHeight="1">
      <c r="CF2004" s="1" t="s">
        <v>4270</v>
      </c>
      <c r="CG2004" s="1" t="s">
        <v>4272</v>
      </c>
    </row>
    <row r="2005" spans="84:85" ht="15.75" hidden="1" customHeight="1">
      <c r="CF2005" s="1" t="s">
        <v>4271</v>
      </c>
      <c r="CG2005" s="1" t="s">
        <v>4273</v>
      </c>
    </row>
    <row r="2006" spans="84:85" ht="15.75" hidden="1" customHeight="1">
      <c r="CF2006" s="1" t="s">
        <v>4272</v>
      </c>
      <c r="CG2006" s="1" t="s">
        <v>4274</v>
      </c>
    </row>
    <row r="2007" spans="84:85" ht="15.75" hidden="1" customHeight="1">
      <c r="CF2007" s="1" t="s">
        <v>4273</v>
      </c>
      <c r="CG2007" s="1" t="s">
        <v>4275</v>
      </c>
    </row>
    <row r="2008" spans="84:85" ht="15.75" hidden="1" customHeight="1">
      <c r="CF2008" s="1" t="s">
        <v>4274</v>
      </c>
      <c r="CG2008" s="1" t="s">
        <v>4276</v>
      </c>
    </row>
    <row r="2009" spans="84:85" ht="15.75" hidden="1" customHeight="1">
      <c r="CF2009" s="1" t="s">
        <v>4275</v>
      </c>
      <c r="CG2009" s="1" t="s">
        <v>4277</v>
      </c>
    </row>
    <row r="2010" spans="84:85" ht="15.75" hidden="1" customHeight="1">
      <c r="CF2010" s="1" t="s">
        <v>4276</v>
      </c>
      <c r="CG2010" s="1" t="s">
        <v>4278</v>
      </c>
    </row>
    <row r="2011" spans="84:85" ht="15.75" hidden="1" customHeight="1">
      <c r="CF2011" s="1" t="s">
        <v>4277</v>
      </c>
      <c r="CG2011" s="1" t="s">
        <v>4279</v>
      </c>
    </row>
    <row r="2012" spans="84:85" ht="15.75" hidden="1" customHeight="1">
      <c r="CF2012" s="1" t="s">
        <v>4278</v>
      </c>
      <c r="CG2012" s="1" t="s">
        <v>4280</v>
      </c>
    </row>
    <row r="2013" spans="84:85" ht="15.75" hidden="1" customHeight="1">
      <c r="CF2013" s="1" t="s">
        <v>4279</v>
      </c>
      <c r="CG2013" s="1" t="s">
        <v>4281</v>
      </c>
    </row>
    <row r="2014" spans="84:85" ht="15.75" hidden="1" customHeight="1">
      <c r="CF2014" s="1" t="s">
        <v>4280</v>
      </c>
      <c r="CG2014" s="1" t="s">
        <v>4282</v>
      </c>
    </row>
    <row r="2015" spans="84:85" ht="15.75" hidden="1" customHeight="1">
      <c r="CF2015" s="1" t="s">
        <v>4281</v>
      </c>
      <c r="CG2015" s="1" t="s">
        <v>4283</v>
      </c>
    </row>
    <row r="2016" spans="84:85" ht="15.75" hidden="1" customHeight="1">
      <c r="CF2016" s="1" t="s">
        <v>4282</v>
      </c>
      <c r="CG2016" s="1" t="s">
        <v>4284</v>
      </c>
    </row>
    <row r="2017" spans="84:85" ht="15.75" hidden="1" customHeight="1">
      <c r="CF2017" s="1" t="s">
        <v>4283</v>
      </c>
      <c r="CG2017" s="1" t="s">
        <v>4285</v>
      </c>
    </row>
    <row r="2018" spans="84:85" ht="15.75" hidden="1" customHeight="1">
      <c r="CF2018" s="1" t="s">
        <v>4284</v>
      </c>
      <c r="CG2018" s="1" t="s">
        <v>4286</v>
      </c>
    </row>
    <row r="2019" spans="84:85" ht="15.75" hidden="1" customHeight="1">
      <c r="CF2019" s="1" t="s">
        <v>4285</v>
      </c>
      <c r="CG2019" s="1" t="s">
        <v>4287</v>
      </c>
    </row>
    <row r="2020" spans="84:85" ht="15.75" hidden="1" customHeight="1">
      <c r="CF2020" s="1" t="s">
        <v>4286</v>
      </c>
      <c r="CG2020" s="1" t="s">
        <v>4288</v>
      </c>
    </row>
    <row r="2021" spans="84:85" ht="15.75" hidden="1" customHeight="1">
      <c r="CF2021" s="1" t="s">
        <v>4287</v>
      </c>
      <c r="CG2021" s="1" t="s">
        <v>4289</v>
      </c>
    </row>
    <row r="2022" spans="84:85" ht="15.75" hidden="1" customHeight="1">
      <c r="CF2022" s="1" t="s">
        <v>4288</v>
      </c>
      <c r="CG2022" s="1" t="s">
        <v>4290</v>
      </c>
    </row>
    <row r="2023" spans="84:85" ht="15.75" hidden="1" customHeight="1">
      <c r="CF2023" s="1" t="s">
        <v>4289</v>
      </c>
      <c r="CG2023" s="1" t="s">
        <v>4291</v>
      </c>
    </row>
    <row r="2024" spans="84:85" ht="15.75" hidden="1" customHeight="1">
      <c r="CF2024" s="1" t="s">
        <v>4290</v>
      </c>
      <c r="CG2024" s="1" t="s">
        <v>4292</v>
      </c>
    </row>
    <row r="2025" spans="84:85" ht="15.75" hidden="1" customHeight="1">
      <c r="CF2025" s="1" t="s">
        <v>4291</v>
      </c>
      <c r="CG2025" s="1" t="s">
        <v>4293</v>
      </c>
    </row>
    <row r="2026" spans="84:85" ht="15.75" hidden="1" customHeight="1">
      <c r="CF2026" s="1" t="s">
        <v>4292</v>
      </c>
      <c r="CG2026" s="1" t="s">
        <v>4294</v>
      </c>
    </row>
    <row r="2027" spans="84:85" ht="15.75" hidden="1" customHeight="1">
      <c r="CF2027" s="1" t="s">
        <v>4293</v>
      </c>
      <c r="CG2027" s="1" t="s">
        <v>4295</v>
      </c>
    </row>
    <row r="2028" spans="84:85" ht="15.75" hidden="1" customHeight="1">
      <c r="CF2028" s="1" t="s">
        <v>4294</v>
      </c>
      <c r="CG2028" s="1" t="s">
        <v>4296</v>
      </c>
    </row>
    <row r="2029" spans="84:85" ht="15.75" hidden="1" customHeight="1">
      <c r="CF2029" s="1" t="s">
        <v>4295</v>
      </c>
      <c r="CG2029" s="1" t="s">
        <v>4297</v>
      </c>
    </row>
    <row r="2030" spans="84:85" ht="15.75" hidden="1" customHeight="1">
      <c r="CF2030" s="1" t="s">
        <v>4296</v>
      </c>
      <c r="CG2030" s="1" t="s">
        <v>4298</v>
      </c>
    </row>
    <row r="2031" spans="84:85" ht="15.75" hidden="1" customHeight="1">
      <c r="CF2031" s="1" t="s">
        <v>4297</v>
      </c>
      <c r="CG2031" s="1" t="s">
        <v>4299</v>
      </c>
    </row>
    <row r="2032" spans="84:85" ht="15.75" hidden="1" customHeight="1">
      <c r="CF2032" s="1" t="s">
        <v>4298</v>
      </c>
      <c r="CG2032" s="1" t="s">
        <v>4300</v>
      </c>
    </row>
    <row r="2033" spans="84:85" ht="15.75" hidden="1" customHeight="1">
      <c r="CF2033" s="1" t="s">
        <v>4299</v>
      </c>
      <c r="CG2033" s="1" t="s">
        <v>4301</v>
      </c>
    </row>
    <row r="2034" spans="84:85" ht="15.75" hidden="1" customHeight="1">
      <c r="CF2034" s="1" t="s">
        <v>4300</v>
      </c>
      <c r="CG2034" s="1" t="s">
        <v>4302</v>
      </c>
    </row>
    <row r="2035" spans="84:85" ht="15.75" hidden="1" customHeight="1">
      <c r="CF2035" s="1" t="s">
        <v>4301</v>
      </c>
      <c r="CG2035" s="1" t="s">
        <v>4303</v>
      </c>
    </row>
    <row r="2036" spans="84:85" ht="15.75" hidden="1" customHeight="1">
      <c r="CF2036" s="1" t="s">
        <v>4302</v>
      </c>
      <c r="CG2036" s="1" t="s">
        <v>602</v>
      </c>
    </row>
    <row r="2037" spans="84:85" ht="15.75" hidden="1" customHeight="1">
      <c r="CF2037" s="1" t="s">
        <v>4303</v>
      </c>
      <c r="CG2037" s="1" t="s">
        <v>692</v>
      </c>
    </row>
    <row r="2038" spans="84:85" ht="15.75" hidden="1" customHeight="1">
      <c r="CF2038" s="1" t="s">
        <v>602</v>
      </c>
      <c r="CG2038" s="1" t="s">
        <v>4304</v>
      </c>
    </row>
    <row r="2039" spans="84:85" ht="15.75" hidden="1" customHeight="1">
      <c r="CF2039" s="1" t="s">
        <v>692</v>
      </c>
      <c r="CG2039" s="1" t="s">
        <v>4305</v>
      </c>
    </row>
    <row r="2040" spans="84:85" ht="15.75" hidden="1" customHeight="1">
      <c r="CF2040" s="1" t="s">
        <v>4304</v>
      </c>
      <c r="CG2040" s="1" t="s">
        <v>4306</v>
      </c>
    </row>
    <row r="2041" spans="84:85" ht="15.75" hidden="1" customHeight="1">
      <c r="CF2041" s="1" t="s">
        <v>4305</v>
      </c>
      <c r="CG2041" s="1" t="s">
        <v>4307</v>
      </c>
    </row>
    <row r="2042" spans="84:85" ht="15.75" hidden="1" customHeight="1">
      <c r="CF2042" s="1" t="s">
        <v>4306</v>
      </c>
      <c r="CG2042" s="1" t="s">
        <v>4308</v>
      </c>
    </row>
    <row r="2043" spans="84:85" ht="15.75" hidden="1" customHeight="1">
      <c r="CF2043" s="1" t="s">
        <v>4307</v>
      </c>
      <c r="CG2043" s="1" t="s">
        <v>4309</v>
      </c>
    </row>
    <row r="2044" spans="84:85" ht="15.75" hidden="1" customHeight="1">
      <c r="CF2044" s="1" t="s">
        <v>4308</v>
      </c>
      <c r="CG2044" s="1" t="s">
        <v>4310</v>
      </c>
    </row>
    <row r="2045" spans="84:85" ht="15.75" hidden="1" customHeight="1">
      <c r="CF2045" s="1" t="s">
        <v>4309</v>
      </c>
      <c r="CG2045" s="1" t="s">
        <v>4311</v>
      </c>
    </row>
    <row r="2046" spans="84:85" ht="15.75" hidden="1" customHeight="1">
      <c r="CF2046" s="1" t="s">
        <v>4310</v>
      </c>
      <c r="CG2046" s="1" t="s">
        <v>4312</v>
      </c>
    </row>
    <row r="2047" spans="84:85" ht="15.75" hidden="1" customHeight="1">
      <c r="CF2047" s="1" t="s">
        <v>4311</v>
      </c>
      <c r="CG2047" s="1" t="s">
        <v>4313</v>
      </c>
    </row>
    <row r="2048" spans="84:85" ht="15.75" hidden="1" customHeight="1">
      <c r="CF2048" s="1" t="s">
        <v>4312</v>
      </c>
      <c r="CG2048" s="1" t="s">
        <v>4314</v>
      </c>
    </row>
    <row r="2049" spans="84:85" ht="15.75" hidden="1" customHeight="1">
      <c r="CF2049" s="1" t="s">
        <v>4313</v>
      </c>
      <c r="CG2049" s="1" t="s">
        <v>4315</v>
      </c>
    </row>
    <row r="2050" spans="84:85" ht="15.75" hidden="1" customHeight="1">
      <c r="CF2050" s="1" t="s">
        <v>4314</v>
      </c>
      <c r="CG2050" s="1" t="s">
        <v>4316</v>
      </c>
    </row>
    <row r="2051" spans="84:85" ht="15.75" hidden="1" customHeight="1">
      <c r="CF2051" s="1" t="s">
        <v>4315</v>
      </c>
      <c r="CG2051" s="1" t="s">
        <v>4317</v>
      </c>
    </row>
    <row r="2052" spans="84:85" ht="15.75" hidden="1" customHeight="1">
      <c r="CF2052" s="1" t="s">
        <v>4316</v>
      </c>
      <c r="CG2052" s="1" t="s">
        <v>4318</v>
      </c>
    </row>
    <row r="2053" spans="84:85" ht="15.75" hidden="1" customHeight="1">
      <c r="CF2053" s="1" t="s">
        <v>4317</v>
      </c>
      <c r="CG2053" s="1" t="s">
        <v>4319</v>
      </c>
    </row>
    <row r="2054" spans="84:85" ht="15.75" hidden="1" customHeight="1">
      <c r="CF2054" s="1" t="s">
        <v>4318</v>
      </c>
      <c r="CG2054" s="1" t="s">
        <v>4320</v>
      </c>
    </row>
    <row r="2055" spans="84:85" ht="15" hidden="1" customHeight="1">
      <c r="CF2055" s="1" t="s">
        <v>4319</v>
      </c>
      <c r="CG2055" s="1" t="s">
        <v>4321</v>
      </c>
    </row>
    <row r="2056" spans="84:85" ht="15" hidden="1" customHeight="1">
      <c r="CF2056" s="1" t="s">
        <v>4320</v>
      </c>
      <c r="CG2056" s="1" t="s">
        <v>4322</v>
      </c>
    </row>
    <row r="2057" spans="84:85" ht="15" hidden="1" customHeight="1">
      <c r="CF2057" s="1" t="s">
        <v>4321</v>
      </c>
      <c r="CG2057" s="1" t="s">
        <v>4323</v>
      </c>
    </row>
    <row r="2058" spans="84:85" ht="15" hidden="1" customHeight="1">
      <c r="CF2058" s="1" t="s">
        <v>4322</v>
      </c>
      <c r="CG2058" s="1" t="s">
        <v>4324</v>
      </c>
    </row>
    <row r="2059" spans="84:85" ht="15" hidden="1" customHeight="1">
      <c r="CF2059" s="1" t="s">
        <v>4323</v>
      </c>
      <c r="CG2059" s="1" t="s">
        <v>4325</v>
      </c>
    </row>
    <row r="2060" spans="84:85" ht="15" hidden="1" customHeight="1">
      <c r="CF2060" s="1" t="s">
        <v>4324</v>
      </c>
      <c r="CG2060" s="1" t="s">
        <v>4326</v>
      </c>
    </row>
    <row r="2061" spans="84:85" ht="15" hidden="1" customHeight="1">
      <c r="CF2061" s="1" t="s">
        <v>4325</v>
      </c>
      <c r="CG2061" s="1" t="s">
        <v>4327</v>
      </c>
    </row>
    <row r="2062" spans="84:85" ht="15" hidden="1" customHeight="1">
      <c r="CF2062" s="1" t="s">
        <v>4326</v>
      </c>
      <c r="CG2062" s="1" t="s">
        <v>4328</v>
      </c>
    </row>
    <row r="2063" spans="84:85" ht="15" hidden="1" customHeight="1">
      <c r="CF2063" s="1" t="s">
        <v>4327</v>
      </c>
      <c r="CG2063" s="1" t="s">
        <v>4329</v>
      </c>
    </row>
    <row r="2064" spans="84:85" ht="15" hidden="1" customHeight="1">
      <c r="CF2064" s="1" t="s">
        <v>4328</v>
      </c>
      <c r="CG2064" s="1" t="s">
        <v>4330</v>
      </c>
    </row>
    <row r="2065" spans="84:85" ht="15" hidden="1" customHeight="1">
      <c r="CF2065" s="1" t="s">
        <v>4329</v>
      </c>
      <c r="CG2065" s="1" t="s">
        <v>4331</v>
      </c>
    </row>
    <row r="2066" spans="84:85" ht="15" hidden="1" customHeight="1">
      <c r="CF2066" s="1" t="s">
        <v>4330</v>
      </c>
      <c r="CG2066" s="1" t="s">
        <v>4332</v>
      </c>
    </row>
    <row r="2067" spans="84:85" ht="15" hidden="1" customHeight="1">
      <c r="CF2067" s="1" t="s">
        <v>4331</v>
      </c>
      <c r="CG2067" s="1" t="s">
        <v>4333</v>
      </c>
    </row>
    <row r="2068" spans="84:85" ht="15" hidden="1" customHeight="1">
      <c r="CF2068" s="1" t="s">
        <v>4332</v>
      </c>
      <c r="CG2068" s="1" t="s">
        <v>4334</v>
      </c>
    </row>
    <row r="2069" spans="84:85" ht="15" hidden="1" customHeight="1">
      <c r="CF2069" s="1" t="s">
        <v>4333</v>
      </c>
      <c r="CG2069" s="1" t="s">
        <v>4335</v>
      </c>
    </row>
    <row r="2070" spans="84:85" ht="15" hidden="1" customHeight="1">
      <c r="CF2070" s="1" t="s">
        <v>4334</v>
      </c>
      <c r="CG2070" s="1" t="s">
        <v>4336</v>
      </c>
    </row>
    <row r="2071" spans="84:85" ht="15" hidden="1" customHeight="1">
      <c r="CF2071" s="1" t="s">
        <v>4335</v>
      </c>
      <c r="CG2071" s="1" t="s">
        <v>4337</v>
      </c>
    </row>
    <row r="2072" spans="84:85" ht="15" hidden="1" customHeight="1">
      <c r="CF2072" s="1" t="s">
        <v>4336</v>
      </c>
      <c r="CG2072" s="1" t="s">
        <v>4338</v>
      </c>
    </row>
    <row r="2073" spans="84:85" ht="15" hidden="1" customHeight="1">
      <c r="CF2073" s="1" t="s">
        <v>4337</v>
      </c>
      <c r="CG2073" s="1" t="s">
        <v>4339</v>
      </c>
    </row>
    <row r="2074" spans="84:85" ht="15" hidden="1" customHeight="1">
      <c r="CF2074" s="1" t="s">
        <v>4338</v>
      </c>
      <c r="CG2074" s="1" t="s">
        <v>4340</v>
      </c>
    </row>
    <row r="2075" spans="84:85" ht="15" hidden="1" customHeight="1">
      <c r="CF2075" s="1" t="s">
        <v>4339</v>
      </c>
      <c r="CG2075" s="1" t="s">
        <v>4341</v>
      </c>
    </row>
    <row r="2076" spans="84:85" ht="15" hidden="1" customHeight="1">
      <c r="CF2076" s="1" t="s">
        <v>4340</v>
      </c>
      <c r="CG2076" s="1" t="s">
        <v>4342</v>
      </c>
    </row>
    <row r="2077" spans="84:85" ht="15" hidden="1" customHeight="1">
      <c r="CF2077" s="1" t="s">
        <v>4341</v>
      </c>
      <c r="CG2077" s="1" t="s">
        <v>4343</v>
      </c>
    </row>
    <row r="2078" spans="84:85" ht="15" hidden="1" customHeight="1">
      <c r="CF2078" s="1" t="s">
        <v>4342</v>
      </c>
      <c r="CG2078" s="1" t="s">
        <v>4344</v>
      </c>
    </row>
    <row r="2079" spans="84:85" ht="15" hidden="1" customHeight="1">
      <c r="CF2079" s="1" t="s">
        <v>4343</v>
      </c>
      <c r="CG2079" s="120"/>
    </row>
    <row r="2080" spans="84:85" ht="15" hidden="1" customHeight="1">
      <c r="CF2080" s="1" t="s">
        <v>4344</v>
      </c>
    </row>
    <row r="2081" spans="84:84" ht="15" hidden="1" customHeight="1">
      <c r="CF2081" s="120"/>
    </row>
  </sheetData>
  <sheetProtection algorithmName="SHA-512" hashValue="MgQocjWmdSjBfBbHJAMmh5utMCNcnifXLSl+iuFTfa6803Bu+hLQ3uDj4piJCQ3Vl0vfc/KgEDn+yXMF2+Hwnw==" saltValue="D/F0WvjiV9IJmOr9TTpbyw==" spinCount="100000" sheet="1" objects="1" scenarios="1"/>
  <mergeCells count="1448">
    <mergeCell ref="AR136:BI136"/>
    <mergeCell ref="AR138:BI138"/>
    <mergeCell ref="AR133:BI133"/>
    <mergeCell ref="AR137:BI137"/>
    <mergeCell ref="AR140:BI143"/>
    <mergeCell ref="AR189:BI189"/>
    <mergeCell ref="AR190:BI190"/>
    <mergeCell ref="W171:AM171"/>
    <mergeCell ref="AO129:AO182"/>
    <mergeCell ref="AO184:AO221"/>
    <mergeCell ref="Y110:AM110"/>
    <mergeCell ref="U116:AM116"/>
    <mergeCell ref="Y118:AM118"/>
    <mergeCell ref="U124:AM124"/>
    <mergeCell ref="Y126:AM126"/>
    <mergeCell ref="Y131:AM131"/>
    <mergeCell ref="Y157:AM157"/>
    <mergeCell ref="Y170:AM170"/>
    <mergeCell ref="Y149:AM149"/>
    <mergeCell ref="M158:V158"/>
    <mergeCell ref="W158:AM158"/>
    <mergeCell ref="Y136:AM136"/>
    <mergeCell ref="Y144:AM144"/>
    <mergeCell ref="M136:O136"/>
    <mergeCell ref="M117:O117"/>
    <mergeCell ref="AA117:AM117"/>
    <mergeCell ref="AA113:AM113"/>
    <mergeCell ref="AI221:AM221"/>
    <mergeCell ref="M215:R215"/>
    <mergeCell ref="T191:AA191"/>
    <mergeCell ref="M147:Z147"/>
    <mergeCell ref="W119:AM119"/>
    <mergeCell ref="AR78:BI78"/>
    <mergeCell ref="AR81:BI83"/>
    <mergeCell ref="AR130:BI131"/>
    <mergeCell ref="C235:C426"/>
    <mergeCell ref="G66:L66"/>
    <mergeCell ref="G65:L65"/>
    <mergeCell ref="M65:N65"/>
    <mergeCell ref="P65:R65"/>
    <mergeCell ref="AC66:AM66"/>
    <mergeCell ref="S65:AM65"/>
    <mergeCell ref="N41:Q41"/>
    <mergeCell ref="R41:T41"/>
    <mergeCell ref="G38:L38"/>
    <mergeCell ref="M38:O38"/>
    <mergeCell ref="AH39:AM39"/>
    <mergeCell ref="G31:L32"/>
    <mergeCell ref="Y34:AM34"/>
    <mergeCell ref="Q64:AM64"/>
    <mergeCell ref="M171:V171"/>
    <mergeCell ref="AR191:BI191"/>
    <mergeCell ref="AR193:BI193"/>
    <mergeCell ref="AR185:BI187"/>
    <mergeCell ref="AR197:BI200"/>
    <mergeCell ref="AI182:AM182"/>
    <mergeCell ref="AI127:AM127"/>
    <mergeCell ref="AI68:AM68"/>
    <mergeCell ref="AI53:AM53"/>
    <mergeCell ref="AR235:BI237"/>
    <mergeCell ref="AR239:BI240"/>
    <mergeCell ref="AR132:BI132"/>
    <mergeCell ref="AR134:BI134"/>
    <mergeCell ref="AR135:BI135"/>
    <mergeCell ref="AR17:BI19"/>
    <mergeCell ref="AR55:BI56"/>
    <mergeCell ref="AR58:BI58"/>
    <mergeCell ref="AR59:BI59"/>
    <mergeCell ref="AR60:BI60"/>
    <mergeCell ref="AR61:BI61"/>
    <mergeCell ref="AR62:BI62"/>
    <mergeCell ref="AR65:BI67"/>
    <mergeCell ref="AR70:BI71"/>
    <mergeCell ref="AR73:BI73"/>
    <mergeCell ref="AR74:BI74"/>
    <mergeCell ref="AR75:BI75"/>
    <mergeCell ref="AR76:BI76"/>
    <mergeCell ref="P60:Q60"/>
    <mergeCell ref="W75:AM75"/>
    <mergeCell ref="M26:V26"/>
    <mergeCell ref="W26:AM26"/>
    <mergeCell ref="M27:O27"/>
    <mergeCell ref="M28:Z28"/>
    <mergeCell ref="AA28:AM28"/>
    <mergeCell ref="U32:AM32"/>
    <mergeCell ref="AJ38:AM38"/>
    <mergeCell ref="S43:T43"/>
    <mergeCell ref="V43:W43"/>
    <mergeCell ref="W67:AM67"/>
    <mergeCell ref="T67:V67"/>
    <mergeCell ref="V76:AA76"/>
    <mergeCell ref="AB76:AD76"/>
    <mergeCell ref="AE76:AF76"/>
    <mergeCell ref="AH76:AI76"/>
    <mergeCell ref="M45:O45"/>
    <mergeCell ref="AJ45:AM45"/>
    <mergeCell ref="D8:F16"/>
    <mergeCell ref="D17:F25"/>
    <mergeCell ref="D26:F34"/>
    <mergeCell ref="D35:F43"/>
    <mergeCell ref="D44:F52"/>
    <mergeCell ref="M49:V49"/>
    <mergeCell ref="N50:Q50"/>
    <mergeCell ref="G48:L48"/>
    <mergeCell ref="M48:V48"/>
    <mergeCell ref="Y52:AM52"/>
    <mergeCell ref="G12:L12"/>
    <mergeCell ref="M12:V12"/>
    <mergeCell ref="M15:O15"/>
    <mergeCell ref="G29:L29"/>
    <mergeCell ref="M29:O29"/>
    <mergeCell ref="AJ29:AM29"/>
    <mergeCell ref="V52:W52"/>
    <mergeCell ref="G45:L45"/>
    <mergeCell ref="M43:O43"/>
    <mergeCell ref="P43:Q43"/>
    <mergeCell ref="M35:V35"/>
    <mergeCell ref="W35:AM35"/>
    <mergeCell ref="M24:O24"/>
    <mergeCell ref="AA24:AM24"/>
    <mergeCell ref="G25:L25"/>
    <mergeCell ref="M25:O25"/>
    <mergeCell ref="P25:Q25"/>
    <mergeCell ref="S25:T25"/>
    <mergeCell ref="W17:AM17"/>
    <mergeCell ref="M18:O18"/>
    <mergeCell ref="AJ18:AM18"/>
    <mergeCell ref="G26:L26"/>
    <mergeCell ref="Q382:AM382"/>
    <mergeCell ref="AB176:AM176"/>
    <mergeCell ref="B183:F183"/>
    <mergeCell ref="S157:T157"/>
    <mergeCell ref="G172:L173"/>
    <mergeCell ref="G174:L174"/>
    <mergeCell ref="Y175:AM175"/>
    <mergeCell ref="D169:F181"/>
    <mergeCell ref="G169:L169"/>
    <mergeCell ref="M169:Q169"/>
    <mergeCell ref="R169:AM169"/>
    <mergeCell ref="G170:L170"/>
    <mergeCell ref="G179:L181"/>
    <mergeCell ref="M179:AI179"/>
    <mergeCell ref="AJ179:AM179"/>
    <mergeCell ref="P136:Q136"/>
    <mergeCell ref="M178:AA178"/>
    <mergeCell ref="G163:L165"/>
    <mergeCell ref="G149:L149"/>
    <mergeCell ref="M149:O149"/>
    <mergeCell ref="P149:Q149"/>
    <mergeCell ref="S149:T149"/>
    <mergeCell ref="V149:W149"/>
    <mergeCell ref="G136:L136"/>
    <mergeCell ref="V144:W144"/>
    <mergeCell ref="G145:L145"/>
    <mergeCell ref="M145:V145"/>
    <mergeCell ref="W145:AM145"/>
    <mergeCell ref="AJ161:AM161"/>
    <mergeCell ref="P157:Q157"/>
    <mergeCell ref="V346:W346"/>
    <mergeCell ref="M217:AA217"/>
    <mergeCell ref="Q367:AM367"/>
    <mergeCell ref="Q368:AM368"/>
    <mergeCell ref="R233:U233"/>
    <mergeCell ref="D419:F426"/>
    <mergeCell ref="G419:L420"/>
    <mergeCell ref="G401:L402"/>
    <mergeCell ref="G57:L58"/>
    <mergeCell ref="U50:AM50"/>
    <mergeCell ref="R50:T50"/>
    <mergeCell ref="M33:O33"/>
    <mergeCell ref="AA33:AM33"/>
    <mergeCell ref="M200:O200"/>
    <mergeCell ref="M372:O372"/>
    <mergeCell ref="R62:AM62"/>
    <mergeCell ref="V418:W418"/>
    <mergeCell ref="X418:AM418"/>
    <mergeCell ref="V413:W413"/>
    <mergeCell ref="S381:T381"/>
    <mergeCell ref="V381:W381"/>
    <mergeCell ref="R100:T100"/>
    <mergeCell ref="AB202:AC202"/>
    <mergeCell ref="AJ200:AM200"/>
    <mergeCell ref="W91:AM91"/>
    <mergeCell ref="W83:AM83"/>
    <mergeCell ref="M338:P338"/>
    <mergeCell ref="M333:O333"/>
    <mergeCell ref="V309:W309"/>
    <mergeCell ref="X305:AM305"/>
    <mergeCell ref="M306:P306"/>
    <mergeCell ref="G414:L414"/>
    <mergeCell ref="M382:P382"/>
    <mergeCell ref="M414:P414"/>
    <mergeCell ref="C185:C220"/>
    <mergeCell ref="D95:F102"/>
    <mergeCell ref="G95:L95"/>
    <mergeCell ref="M95:V95"/>
    <mergeCell ref="W95:AM95"/>
    <mergeCell ref="G96:L97"/>
    <mergeCell ref="M96:O96"/>
    <mergeCell ref="AJ96:AM96"/>
    <mergeCell ref="M97:Z97"/>
    <mergeCell ref="M205:AA205"/>
    <mergeCell ref="AB205:AM205"/>
    <mergeCell ref="AB178:AM178"/>
    <mergeCell ref="Q202:R202"/>
    <mergeCell ref="S202:V202"/>
    <mergeCell ref="W202:AA202"/>
    <mergeCell ref="D197:F208"/>
    <mergeCell ref="G191:L193"/>
    <mergeCell ref="M191:R191"/>
    <mergeCell ref="G190:L190"/>
    <mergeCell ref="V201:W201"/>
    <mergeCell ref="P201:Q201"/>
    <mergeCell ref="S201:T201"/>
    <mergeCell ref="G203:L205"/>
    <mergeCell ref="M203:R203"/>
    <mergeCell ref="AA187:AM187"/>
    <mergeCell ref="G188:L188"/>
    <mergeCell ref="G194:L196"/>
    <mergeCell ref="M180:O181"/>
    <mergeCell ref="AJ180:AM181"/>
    <mergeCell ref="M164:O164"/>
    <mergeCell ref="G214:L214"/>
    <mergeCell ref="M214:P214"/>
    <mergeCell ref="Q414:AM414"/>
    <mergeCell ref="G415:L415"/>
    <mergeCell ref="M415:P415"/>
    <mergeCell ref="M412:O412"/>
    <mergeCell ref="M199:Z199"/>
    <mergeCell ref="AA199:AM199"/>
    <mergeCell ref="M172:O172"/>
    <mergeCell ref="AJ172:AM172"/>
    <mergeCell ref="M173:Z173"/>
    <mergeCell ref="AA173:AM173"/>
    <mergeCell ref="M137:R137"/>
    <mergeCell ref="T137:AA137"/>
    <mergeCell ref="AB137:AM137"/>
    <mergeCell ref="W99:AM99"/>
    <mergeCell ref="G166:L168"/>
    <mergeCell ref="M166:AI166"/>
    <mergeCell ref="AJ166:AM166"/>
    <mergeCell ref="M167:O168"/>
    <mergeCell ref="AJ167:AM168"/>
    <mergeCell ref="G153:L155"/>
    <mergeCell ref="M153:AI153"/>
    <mergeCell ref="AJ153:AM153"/>
    <mergeCell ref="M154:O155"/>
    <mergeCell ref="AJ154:AM155"/>
    <mergeCell ref="G106:L106"/>
    <mergeCell ref="M188:O188"/>
    <mergeCell ref="AJ188:AM188"/>
    <mergeCell ref="G189:L189"/>
    <mergeCell ref="X338:AM338"/>
    <mergeCell ref="V157:W157"/>
    <mergeCell ref="Z412:AM412"/>
    <mergeCell ref="G413:L413"/>
    <mergeCell ref="AI427:AM427"/>
    <mergeCell ref="G424:L424"/>
    <mergeCell ref="M424:P424"/>
    <mergeCell ref="G425:L426"/>
    <mergeCell ref="M425:W425"/>
    <mergeCell ref="X425:AM425"/>
    <mergeCell ref="M426:P426"/>
    <mergeCell ref="R426:U426"/>
    <mergeCell ref="V426:W426"/>
    <mergeCell ref="X426:AM426"/>
    <mergeCell ref="V421:W421"/>
    <mergeCell ref="G422:L422"/>
    <mergeCell ref="M422:P422"/>
    <mergeCell ref="Q422:AM422"/>
    <mergeCell ref="G423:L423"/>
    <mergeCell ref="M423:P423"/>
    <mergeCell ref="Y421:AM421"/>
    <mergeCell ref="Q423:AM423"/>
    <mergeCell ref="Q424:AM424"/>
    <mergeCell ref="M413:O413"/>
    <mergeCell ref="P413:Q413"/>
    <mergeCell ref="S413:T413"/>
    <mergeCell ref="M201:O201"/>
    <mergeCell ref="M189:O189"/>
    <mergeCell ref="P189:Q189"/>
    <mergeCell ref="S189:T189"/>
    <mergeCell ref="M192:O192"/>
    <mergeCell ref="M163:R163"/>
    <mergeCell ref="T163:AA163"/>
    <mergeCell ref="AB163:AM163"/>
    <mergeCell ref="M165:AA165"/>
    <mergeCell ref="AB165:AM165"/>
    <mergeCell ref="G176:L178"/>
    <mergeCell ref="M176:R176"/>
    <mergeCell ref="T176:AA176"/>
    <mergeCell ref="G201:L201"/>
    <mergeCell ref="V402:W402"/>
    <mergeCell ref="X402:AM402"/>
    <mergeCell ref="V410:W410"/>
    <mergeCell ref="G200:L200"/>
    <mergeCell ref="G175:L175"/>
    <mergeCell ref="M175:O175"/>
    <mergeCell ref="P175:Q175"/>
    <mergeCell ref="M396:O396"/>
    <mergeCell ref="G400:L400"/>
    <mergeCell ref="M401:W401"/>
    <mergeCell ref="X401:AM401"/>
    <mergeCell ref="M402:P402"/>
    <mergeCell ref="R402:U402"/>
    <mergeCell ref="Z396:AM396"/>
    <mergeCell ref="G397:L397"/>
    <mergeCell ref="M419:T419"/>
    <mergeCell ref="U419:AM419"/>
    <mergeCell ref="D403:F410"/>
    <mergeCell ref="G403:L404"/>
    <mergeCell ref="M403:T403"/>
    <mergeCell ref="U403:AM403"/>
    <mergeCell ref="M404:O404"/>
    <mergeCell ref="Z404:AM404"/>
    <mergeCell ref="G405:L405"/>
    <mergeCell ref="M405:O405"/>
    <mergeCell ref="P405:Q405"/>
    <mergeCell ref="S405:T405"/>
    <mergeCell ref="M420:O420"/>
    <mergeCell ref="Z420:AM420"/>
    <mergeCell ref="G421:L421"/>
    <mergeCell ref="M421:O421"/>
    <mergeCell ref="P421:Q421"/>
    <mergeCell ref="S421:T421"/>
    <mergeCell ref="D411:F418"/>
    <mergeCell ref="G411:L412"/>
    <mergeCell ref="M411:T411"/>
    <mergeCell ref="U411:AM411"/>
    <mergeCell ref="G417:L418"/>
    <mergeCell ref="M417:W417"/>
    <mergeCell ref="X417:AM417"/>
    <mergeCell ref="M418:P418"/>
    <mergeCell ref="R418:U418"/>
    <mergeCell ref="Y413:AM413"/>
    <mergeCell ref="Q416:AM416"/>
    <mergeCell ref="Q415:AM415"/>
    <mergeCell ref="G416:L416"/>
    <mergeCell ref="M416:P416"/>
    <mergeCell ref="Q398:AM398"/>
    <mergeCell ref="G399:L399"/>
    <mergeCell ref="X410:AM410"/>
    <mergeCell ref="Q406:AM406"/>
    <mergeCell ref="G407:L407"/>
    <mergeCell ref="M407:P407"/>
    <mergeCell ref="G408:L408"/>
    <mergeCell ref="M408:P408"/>
    <mergeCell ref="G409:L410"/>
    <mergeCell ref="M409:W409"/>
    <mergeCell ref="X409:AM409"/>
    <mergeCell ref="M410:P410"/>
    <mergeCell ref="R410:U410"/>
    <mergeCell ref="Q407:AM407"/>
    <mergeCell ref="Q408:AM408"/>
    <mergeCell ref="V405:W405"/>
    <mergeCell ref="G406:L406"/>
    <mergeCell ref="M406:P406"/>
    <mergeCell ref="Y405:AM405"/>
    <mergeCell ref="P381:Q381"/>
    <mergeCell ref="Q399:AM399"/>
    <mergeCell ref="Q400:AM400"/>
    <mergeCell ref="D387:F394"/>
    <mergeCell ref="G387:L388"/>
    <mergeCell ref="M387:T387"/>
    <mergeCell ref="U387:AM387"/>
    <mergeCell ref="M388:O388"/>
    <mergeCell ref="V397:W397"/>
    <mergeCell ref="G398:L398"/>
    <mergeCell ref="M398:P398"/>
    <mergeCell ref="G392:L392"/>
    <mergeCell ref="M392:P392"/>
    <mergeCell ref="G393:L394"/>
    <mergeCell ref="M393:W393"/>
    <mergeCell ref="X393:AM393"/>
    <mergeCell ref="M394:P394"/>
    <mergeCell ref="R394:U394"/>
    <mergeCell ref="V394:W394"/>
    <mergeCell ref="X394:AM394"/>
    <mergeCell ref="M400:P400"/>
    <mergeCell ref="M397:O397"/>
    <mergeCell ref="P397:Q397"/>
    <mergeCell ref="S397:T397"/>
    <mergeCell ref="V389:W389"/>
    <mergeCell ref="G390:L390"/>
    <mergeCell ref="M390:P390"/>
    <mergeCell ref="Q390:AM390"/>
    <mergeCell ref="D395:F402"/>
    <mergeCell ref="G395:L396"/>
    <mergeCell ref="M395:T395"/>
    <mergeCell ref="U395:AM395"/>
    <mergeCell ref="G391:L391"/>
    <mergeCell ref="M391:P391"/>
    <mergeCell ref="M399:P399"/>
    <mergeCell ref="G376:L376"/>
    <mergeCell ref="M376:P376"/>
    <mergeCell ref="G377:L378"/>
    <mergeCell ref="M377:W377"/>
    <mergeCell ref="X377:AM377"/>
    <mergeCell ref="M378:P378"/>
    <mergeCell ref="R378:U378"/>
    <mergeCell ref="V378:W378"/>
    <mergeCell ref="G385:L386"/>
    <mergeCell ref="M385:W385"/>
    <mergeCell ref="X385:AM385"/>
    <mergeCell ref="M386:P386"/>
    <mergeCell ref="R386:U386"/>
    <mergeCell ref="V386:W386"/>
    <mergeCell ref="X386:AM386"/>
    <mergeCell ref="G383:L383"/>
    <mergeCell ref="M383:P383"/>
    <mergeCell ref="G384:L384"/>
    <mergeCell ref="M384:P384"/>
    <mergeCell ref="G382:L382"/>
    <mergeCell ref="Z380:AM380"/>
    <mergeCell ref="Z388:AM388"/>
    <mergeCell ref="G389:L389"/>
    <mergeCell ref="M389:O389"/>
    <mergeCell ref="P389:Q389"/>
    <mergeCell ref="S389:T389"/>
    <mergeCell ref="Y389:AM389"/>
    <mergeCell ref="Y397:AM397"/>
    <mergeCell ref="M381:O381"/>
    <mergeCell ref="D379:F386"/>
    <mergeCell ref="G379:L380"/>
    <mergeCell ref="M379:T379"/>
    <mergeCell ref="U379:AM379"/>
    <mergeCell ref="M380:O380"/>
    <mergeCell ref="Y373:AM373"/>
    <mergeCell ref="Y381:AM381"/>
    <mergeCell ref="X369:AM369"/>
    <mergeCell ref="M370:P370"/>
    <mergeCell ref="R370:U370"/>
    <mergeCell ref="V370:W370"/>
    <mergeCell ref="X370:AM370"/>
    <mergeCell ref="G367:L367"/>
    <mergeCell ref="M367:P367"/>
    <mergeCell ref="G368:L368"/>
    <mergeCell ref="M368:P368"/>
    <mergeCell ref="V373:W373"/>
    <mergeCell ref="G374:L374"/>
    <mergeCell ref="M374:P374"/>
    <mergeCell ref="Q374:AM374"/>
    <mergeCell ref="G375:L375"/>
    <mergeCell ref="M375:P375"/>
    <mergeCell ref="D371:F378"/>
    <mergeCell ref="G371:L372"/>
    <mergeCell ref="M371:T371"/>
    <mergeCell ref="U371:AM371"/>
    <mergeCell ref="G373:L373"/>
    <mergeCell ref="M373:O373"/>
    <mergeCell ref="P373:Q373"/>
    <mergeCell ref="S373:T373"/>
    <mergeCell ref="X378:AM378"/>
    <mergeCell ref="G381:L381"/>
    <mergeCell ref="D363:F370"/>
    <mergeCell ref="G363:L364"/>
    <mergeCell ref="M363:T363"/>
    <mergeCell ref="U363:AM363"/>
    <mergeCell ref="M364:O364"/>
    <mergeCell ref="Z364:AM364"/>
    <mergeCell ref="G365:L365"/>
    <mergeCell ref="M365:O365"/>
    <mergeCell ref="P365:Q365"/>
    <mergeCell ref="G360:L360"/>
    <mergeCell ref="M360:P360"/>
    <mergeCell ref="G361:L362"/>
    <mergeCell ref="M361:W361"/>
    <mergeCell ref="X361:AM361"/>
    <mergeCell ref="M362:P362"/>
    <mergeCell ref="R362:U362"/>
    <mergeCell ref="V362:W362"/>
    <mergeCell ref="G369:L370"/>
    <mergeCell ref="M369:W369"/>
    <mergeCell ref="S365:T365"/>
    <mergeCell ref="G366:L366"/>
    <mergeCell ref="M366:P366"/>
    <mergeCell ref="Q366:AM366"/>
    <mergeCell ref="Y365:AM365"/>
    <mergeCell ref="D355:F362"/>
    <mergeCell ref="G355:L356"/>
    <mergeCell ref="M355:T355"/>
    <mergeCell ref="U355:AM355"/>
    <mergeCell ref="M356:O356"/>
    <mergeCell ref="Z356:AM356"/>
    <mergeCell ref="G357:L357"/>
    <mergeCell ref="M357:O357"/>
    <mergeCell ref="D347:F354"/>
    <mergeCell ref="G347:L348"/>
    <mergeCell ref="M347:T347"/>
    <mergeCell ref="U347:AM347"/>
    <mergeCell ref="M348:O348"/>
    <mergeCell ref="Z348:AM348"/>
    <mergeCell ref="G349:L349"/>
    <mergeCell ref="M349:O349"/>
    <mergeCell ref="P349:Q349"/>
    <mergeCell ref="G353:L354"/>
    <mergeCell ref="M353:W353"/>
    <mergeCell ref="X353:AM353"/>
    <mergeCell ref="M354:P354"/>
    <mergeCell ref="R354:U354"/>
    <mergeCell ref="V354:W354"/>
    <mergeCell ref="X354:AM354"/>
    <mergeCell ref="G350:L350"/>
    <mergeCell ref="M350:P350"/>
    <mergeCell ref="Q350:AM350"/>
    <mergeCell ref="V349:W349"/>
    <mergeCell ref="S349:T349"/>
    <mergeCell ref="G358:L358"/>
    <mergeCell ref="M358:P358"/>
    <mergeCell ref="Q358:AM358"/>
    <mergeCell ref="G359:L359"/>
    <mergeCell ref="M359:P359"/>
    <mergeCell ref="Y349:AM349"/>
    <mergeCell ref="Y357:AM357"/>
    <mergeCell ref="G351:L351"/>
    <mergeCell ref="M351:P351"/>
    <mergeCell ref="G352:L352"/>
    <mergeCell ref="M352:P352"/>
    <mergeCell ref="G342:L342"/>
    <mergeCell ref="M342:P342"/>
    <mergeCell ref="Q342:AM342"/>
    <mergeCell ref="G343:L343"/>
    <mergeCell ref="M343:P343"/>
    <mergeCell ref="D339:F346"/>
    <mergeCell ref="G339:L340"/>
    <mergeCell ref="M339:T339"/>
    <mergeCell ref="U339:AM339"/>
    <mergeCell ref="M340:O340"/>
    <mergeCell ref="Z340:AM340"/>
    <mergeCell ref="G341:L341"/>
    <mergeCell ref="M341:O341"/>
    <mergeCell ref="P341:Q341"/>
    <mergeCell ref="S341:T341"/>
    <mergeCell ref="X346:AM346"/>
    <mergeCell ref="Y341:AM341"/>
    <mergeCell ref="G344:L344"/>
    <mergeCell ref="M344:P344"/>
    <mergeCell ref="G345:L346"/>
    <mergeCell ref="M345:W345"/>
    <mergeCell ref="D331:F338"/>
    <mergeCell ref="G331:L332"/>
    <mergeCell ref="M331:T331"/>
    <mergeCell ref="U331:AM331"/>
    <mergeCell ref="M332:O332"/>
    <mergeCell ref="Z332:AM332"/>
    <mergeCell ref="G333:L333"/>
    <mergeCell ref="G328:L328"/>
    <mergeCell ref="M328:P328"/>
    <mergeCell ref="G329:L330"/>
    <mergeCell ref="M329:W329"/>
    <mergeCell ref="X329:AM329"/>
    <mergeCell ref="M330:P330"/>
    <mergeCell ref="R330:U330"/>
    <mergeCell ref="V330:W330"/>
    <mergeCell ref="G337:L338"/>
    <mergeCell ref="M337:W337"/>
    <mergeCell ref="P333:Q333"/>
    <mergeCell ref="X337:AM337"/>
    <mergeCell ref="R338:U338"/>
    <mergeCell ref="V338:W338"/>
    <mergeCell ref="D315:F322"/>
    <mergeCell ref="G315:L316"/>
    <mergeCell ref="M315:T315"/>
    <mergeCell ref="U315:AM315"/>
    <mergeCell ref="M316:O316"/>
    <mergeCell ref="Z316:AM316"/>
    <mergeCell ref="G317:L317"/>
    <mergeCell ref="M317:O317"/>
    <mergeCell ref="P317:Q317"/>
    <mergeCell ref="S317:T317"/>
    <mergeCell ref="V317:W317"/>
    <mergeCell ref="G318:L318"/>
    <mergeCell ref="M318:P318"/>
    <mergeCell ref="Q318:AM318"/>
    <mergeCell ref="V325:W325"/>
    <mergeCell ref="G326:L326"/>
    <mergeCell ref="M326:P326"/>
    <mergeCell ref="Q326:AM326"/>
    <mergeCell ref="Y317:AM317"/>
    <mergeCell ref="Y325:AM325"/>
    <mergeCell ref="D323:F330"/>
    <mergeCell ref="G323:L324"/>
    <mergeCell ref="M323:T323"/>
    <mergeCell ref="U323:AM323"/>
    <mergeCell ref="M324:O324"/>
    <mergeCell ref="Z324:AM324"/>
    <mergeCell ref="G325:L325"/>
    <mergeCell ref="M325:O325"/>
    <mergeCell ref="P325:Q325"/>
    <mergeCell ref="S325:T325"/>
    <mergeCell ref="X330:AM330"/>
    <mergeCell ref="G321:L322"/>
    <mergeCell ref="G319:L319"/>
    <mergeCell ref="M319:P319"/>
    <mergeCell ref="G320:L320"/>
    <mergeCell ref="M320:P320"/>
    <mergeCell ref="G335:L335"/>
    <mergeCell ref="M335:P335"/>
    <mergeCell ref="G336:L336"/>
    <mergeCell ref="M336:P336"/>
    <mergeCell ref="S333:T333"/>
    <mergeCell ref="V333:W333"/>
    <mergeCell ref="G334:L334"/>
    <mergeCell ref="M334:P334"/>
    <mergeCell ref="G327:L327"/>
    <mergeCell ref="M327:P327"/>
    <mergeCell ref="Q334:AM334"/>
    <mergeCell ref="Y333:AM333"/>
    <mergeCell ref="G310:L310"/>
    <mergeCell ref="M310:P310"/>
    <mergeCell ref="Q310:AM310"/>
    <mergeCell ref="G311:L311"/>
    <mergeCell ref="M311:P311"/>
    <mergeCell ref="X321:AM321"/>
    <mergeCell ref="M322:P322"/>
    <mergeCell ref="R322:U322"/>
    <mergeCell ref="V322:W322"/>
    <mergeCell ref="X322:AM322"/>
    <mergeCell ref="Q336:AM336"/>
    <mergeCell ref="Q327:AM327"/>
    <mergeCell ref="Q328:AM328"/>
    <mergeCell ref="Q319:AM319"/>
    <mergeCell ref="Q320:AM320"/>
    <mergeCell ref="D307:F314"/>
    <mergeCell ref="G307:L308"/>
    <mergeCell ref="M307:T307"/>
    <mergeCell ref="U307:AM307"/>
    <mergeCell ref="M308:O308"/>
    <mergeCell ref="Z308:AM308"/>
    <mergeCell ref="G309:L309"/>
    <mergeCell ref="M309:O309"/>
    <mergeCell ref="P309:Q309"/>
    <mergeCell ref="S309:T309"/>
    <mergeCell ref="X314:AM314"/>
    <mergeCell ref="Y309:AM309"/>
    <mergeCell ref="G312:L312"/>
    <mergeCell ref="M312:P312"/>
    <mergeCell ref="G313:L314"/>
    <mergeCell ref="M313:W313"/>
    <mergeCell ref="X313:AM313"/>
    <mergeCell ref="M314:P314"/>
    <mergeCell ref="R314:U314"/>
    <mergeCell ref="V314:W314"/>
    <mergeCell ref="Q311:AM311"/>
    <mergeCell ref="Q312:AM312"/>
    <mergeCell ref="D299:F306"/>
    <mergeCell ref="G299:L300"/>
    <mergeCell ref="M299:T299"/>
    <mergeCell ref="U299:AM299"/>
    <mergeCell ref="M300:O300"/>
    <mergeCell ref="Z300:AM300"/>
    <mergeCell ref="G301:L301"/>
    <mergeCell ref="M301:O301"/>
    <mergeCell ref="P301:Q301"/>
    <mergeCell ref="G296:L296"/>
    <mergeCell ref="M296:P296"/>
    <mergeCell ref="G297:L298"/>
    <mergeCell ref="M297:W297"/>
    <mergeCell ref="X297:AM297"/>
    <mergeCell ref="M298:P298"/>
    <mergeCell ref="R298:U298"/>
    <mergeCell ref="V298:W298"/>
    <mergeCell ref="G305:L306"/>
    <mergeCell ref="M305:W305"/>
    <mergeCell ref="Q303:AM303"/>
    <mergeCell ref="Q304:AM304"/>
    <mergeCell ref="Q296:AM296"/>
    <mergeCell ref="V306:W306"/>
    <mergeCell ref="X306:AM306"/>
    <mergeCell ref="G303:L303"/>
    <mergeCell ref="G304:L304"/>
    <mergeCell ref="M304:P304"/>
    <mergeCell ref="S301:T301"/>
    <mergeCell ref="V301:W301"/>
    <mergeCell ref="G302:L302"/>
    <mergeCell ref="M302:P302"/>
    <mergeCell ref="D291:F298"/>
    <mergeCell ref="D283:F290"/>
    <mergeCell ref="G283:L284"/>
    <mergeCell ref="G287:L287"/>
    <mergeCell ref="Y277:AM277"/>
    <mergeCell ref="G294:L294"/>
    <mergeCell ref="M294:P294"/>
    <mergeCell ref="Q294:AM294"/>
    <mergeCell ref="G295:L295"/>
    <mergeCell ref="M295:P295"/>
    <mergeCell ref="Q302:AM302"/>
    <mergeCell ref="Y301:AM301"/>
    <mergeCell ref="Y285:AM285"/>
    <mergeCell ref="Y293:AM293"/>
    <mergeCell ref="U291:AM291"/>
    <mergeCell ref="M292:O292"/>
    <mergeCell ref="M293:O293"/>
    <mergeCell ref="P293:Q293"/>
    <mergeCell ref="S293:T293"/>
    <mergeCell ref="X298:AM298"/>
    <mergeCell ref="Q295:AM295"/>
    <mergeCell ref="Q287:AM287"/>
    <mergeCell ref="Q288:AM288"/>
    <mergeCell ref="Z292:AM292"/>
    <mergeCell ref="G293:L293"/>
    <mergeCell ref="G291:L292"/>
    <mergeCell ref="M291:T291"/>
    <mergeCell ref="G285:L285"/>
    <mergeCell ref="M285:O285"/>
    <mergeCell ref="P285:Q285"/>
    <mergeCell ref="G289:L290"/>
    <mergeCell ref="M289:W289"/>
    <mergeCell ref="X289:AM289"/>
    <mergeCell ref="D275:F282"/>
    <mergeCell ref="G275:L276"/>
    <mergeCell ref="M275:T275"/>
    <mergeCell ref="U275:AM275"/>
    <mergeCell ref="M276:O276"/>
    <mergeCell ref="Z276:AM276"/>
    <mergeCell ref="G277:L277"/>
    <mergeCell ref="M277:O277"/>
    <mergeCell ref="P277:Q277"/>
    <mergeCell ref="S277:T277"/>
    <mergeCell ref="X282:AM282"/>
    <mergeCell ref="G280:L280"/>
    <mergeCell ref="M280:P280"/>
    <mergeCell ref="G281:L282"/>
    <mergeCell ref="M281:W281"/>
    <mergeCell ref="X281:AM281"/>
    <mergeCell ref="M282:P282"/>
    <mergeCell ref="R282:U282"/>
    <mergeCell ref="V282:W282"/>
    <mergeCell ref="Q279:AM279"/>
    <mergeCell ref="Q280:AM280"/>
    <mergeCell ref="G278:L278"/>
    <mergeCell ref="M278:P278"/>
    <mergeCell ref="Q278:AM278"/>
    <mergeCell ref="G279:L279"/>
    <mergeCell ref="D267:F274"/>
    <mergeCell ref="G267:L268"/>
    <mergeCell ref="M267:T267"/>
    <mergeCell ref="U267:AM267"/>
    <mergeCell ref="M268:O268"/>
    <mergeCell ref="Z268:AM268"/>
    <mergeCell ref="G269:L269"/>
    <mergeCell ref="M269:O269"/>
    <mergeCell ref="P269:Q269"/>
    <mergeCell ref="G264:L264"/>
    <mergeCell ref="M264:P264"/>
    <mergeCell ref="G265:L266"/>
    <mergeCell ref="M265:W265"/>
    <mergeCell ref="X265:AM265"/>
    <mergeCell ref="M266:P266"/>
    <mergeCell ref="R266:U266"/>
    <mergeCell ref="V266:W266"/>
    <mergeCell ref="G273:L274"/>
    <mergeCell ref="M273:W273"/>
    <mergeCell ref="X273:AM273"/>
    <mergeCell ref="M274:P274"/>
    <mergeCell ref="G271:L271"/>
    <mergeCell ref="M271:P271"/>
    <mergeCell ref="G272:L272"/>
    <mergeCell ref="M272:P272"/>
    <mergeCell ref="S269:T269"/>
    <mergeCell ref="V269:W269"/>
    <mergeCell ref="G270:L270"/>
    <mergeCell ref="M270:P270"/>
    <mergeCell ref="D259:F266"/>
    <mergeCell ref="G259:L260"/>
    <mergeCell ref="M259:T259"/>
    <mergeCell ref="D251:F258"/>
    <mergeCell ref="G251:L252"/>
    <mergeCell ref="M251:T251"/>
    <mergeCell ref="U251:AM251"/>
    <mergeCell ref="M252:O252"/>
    <mergeCell ref="Z252:AM252"/>
    <mergeCell ref="G253:L253"/>
    <mergeCell ref="M253:O253"/>
    <mergeCell ref="P253:Q253"/>
    <mergeCell ref="G257:L258"/>
    <mergeCell ref="G255:L255"/>
    <mergeCell ref="M255:P255"/>
    <mergeCell ref="G256:L256"/>
    <mergeCell ref="M256:P256"/>
    <mergeCell ref="S253:T253"/>
    <mergeCell ref="V253:W253"/>
    <mergeCell ref="G254:L254"/>
    <mergeCell ref="M254:P254"/>
    <mergeCell ref="Q254:AM254"/>
    <mergeCell ref="X257:AM257"/>
    <mergeCell ref="M258:P258"/>
    <mergeCell ref="R258:U258"/>
    <mergeCell ref="V258:W258"/>
    <mergeCell ref="X258:AM258"/>
    <mergeCell ref="M257:W257"/>
    <mergeCell ref="Q229:AM229"/>
    <mergeCell ref="G230:L230"/>
    <mergeCell ref="M230:P230"/>
    <mergeCell ref="R250:U250"/>
    <mergeCell ref="V250:W250"/>
    <mergeCell ref="D235:F242"/>
    <mergeCell ref="G235:L236"/>
    <mergeCell ref="M235:T235"/>
    <mergeCell ref="U235:AM235"/>
    <mergeCell ref="M236:O236"/>
    <mergeCell ref="Z236:AM236"/>
    <mergeCell ref="G237:L237"/>
    <mergeCell ref="M237:O237"/>
    <mergeCell ref="D243:F250"/>
    <mergeCell ref="M245:O245"/>
    <mergeCell ref="P245:Q245"/>
    <mergeCell ref="S245:T245"/>
    <mergeCell ref="X250:AM250"/>
    <mergeCell ref="Y245:AM245"/>
    <mergeCell ref="G248:L248"/>
    <mergeCell ref="M248:P248"/>
    <mergeCell ref="G249:L250"/>
    <mergeCell ref="M249:W249"/>
    <mergeCell ref="X249:AM249"/>
    <mergeCell ref="M250:P250"/>
    <mergeCell ref="AB231:AM231"/>
    <mergeCell ref="G232:L233"/>
    <mergeCell ref="M232:W232"/>
    <mergeCell ref="X232:AM232"/>
    <mergeCell ref="G243:L244"/>
    <mergeCell ref="M233:P233"/>
    <mergeCell ref="G239:L239"/>
    <mergeCell ref="B222:F222"/>
    <mergeCell ref="V233:W233"/>
    <mergeCell ref="X233:AM233"/>
    <mergeCell ref="Y228:AM228"/>
    <mergeCell ref="D209:F220"/>
    <mergeCell ref="G209:L209"/>
    <mergeCell ref="M209:V209"/>
    <mergeCell ref="W209:AM209"/>
    <mergeCell ref="G210:L211"/>
    <mergeCell ref="M210:O210"/>
    <mergeCell ref="AJ210:AM210"/>
    <mergeCell ref="M211:Z211"/>
    <mergeCell ref="AA211:AM211"/>
    <mergeCell ref="G212:L212"/>
    <mergeCell ref="T215:AA215"/>
    <mergeCell ref="AB215:AM215"/>
    <mergeCell ref="AB217:AM217"/>
    <mergeCell ref="W214:AA214"/>
    <mergeCell ref="AB214:AC214"/>
    <mergeCell ref="Y213:AM213"/>
    <mergeCell ref="G218:L220"/>
    <mergeCell ref="M218:AI218"/>
    <mergeCell ref="AJ218:AM218"/>
    <mergeCell ref="M219:O220"/>
    <mergeCell ref="AJ219:AM220"/>
    <mergeCell ref="AD214:AE214"/>
    <mergeCell ref="AF214:AH214"/>
    <mergeCell ref="AI214:AM214"/>
    <mergeCell ref="M216:O216"/>
    <mergeCell ref="G215:L217"/>
    <mergeCell ref="G229:L229"/>
    <mergeCell ref="M229:P229"/>
    <mergeCell ref="Q214:R214"/>
    <mergeCell ref="S214:V214"/>
    <mergeCell ref="AB191:AM191"/>
    <mergeCell ref="V189:W189"/>
    <mergeCell ref="AI190:AM190"/>
    <mergeCell ref="M190:P190"/>
    <mergeCell ref="Q190:R190"/>
    <mergeCell ref="S190:V190"/>
    <mergeCell ref="W190:AA190"/>
    <mergeCell ref="AB190:AC190"/>
    <mergeCell ref="M197:V197"/>
    <mergeCell ref="W197:AM197"/>
    <mergeCell ref="G198:L199"/>
    <mergeCell ref="M198:O198"/>
    <mergeCell ref="M212:O212"/>
    <mergeCell ref="AJ212:AM212"/>
    <mergeCell ref="G213:L213"/>
    <mergeCell ref="M213:O213"/>
    <mergeCell ref="P213:Q213"/>
    <mergeCell ref="S213:T213"/>
    <mergeCell ref="V213:W213"/>
    <mergeCell ref="M194:AI194"/>
    <mergeCell ref="AJ194:AM194"/>
    <mergeCell ref="M195:O196"/>
    <mergeCell ref="AJ195:AM196"/>
    <mergeCell ref="Y201:AM201"/>
    <mergeCell ref="AJ198:AM198"/>
    <mergeCell ref="M193:AA193"/>
    <mergeCell ref="AB193:AM193"/>
    <mergeCell ref="G197:L197"/>
    <mergeCell ref="V204:AM204"/>
    <mergeCell ref="G148:L148"/>
    <mergeCell ref="M148:O148"/>
    <mergeCell ref="AJ148:AM148"/>
    <mergeCell ref="AA147:AM147"/>
    <mergeCell ref="G156:L156"/>
    <mergeCell ref="M156:Q156"/>
    <mergeCell ref="M174:O174"/>
    <mergeCell ref="AJ174:AM174"/>
    <mergeCell ref="M170:O170"/>
    <mergeCell ref="P170:Q170"/>
    <mergeCell ref="S170:T170"/>
    <mergeCell ref="V170:W170"/>
    <mergeCell ref="G206:L208"/>
    <mergeCell ref="M206:AI206"/>
    <mergeCell ref="AJ206:AM206"/>
    <mergeCell ref="M207:O208"/>
    <mergeCell ref="AJ207:AM208"/>
    <mergeCell ref="AD202:AE202"/>
    <mergeCell ref="AF202:AH202"/>
    <mergeCell ref="AI202:AM202"/>
    <mergeCell ref="M204:O204"/>
    <mergeCell ref="G202:L202"/>
    <mergeCell ref="M202:P202"/>
    <mergeCell ref="T203:AA203"/>
    <mergeCell ref="AB203:AM203"/>
    <mergeCell ref="G185:L185"/>
    <mergeCell ref="M185:V185"/>
    <mergeCell ref="W185:AM185"/>
    <mergeCell ref="AD190:AE190"/>
    <mergeCell ref="AF190:AH190"/>
    <mergeCell ref="M150:R150"/>
    <mergeCell ref="AB150:AM150"/>
    <mergeCell ref="M152:AA152"/>
    <mergeCell ref="AB152:AM152"/>
    <mergeCell ref="D185:F196"/>
    <mergeCell ref="G186:L187"/>
    <mergeCell ref="M186:O186"/>
    <mergeCell ref="AJ186:AM186"/>
    <mergeCell ref="M187:Z187"/>
    <mergeCell ref="M177:O177"/>
    <mergeCell ref="Y189:AM189"/>
    <mergeCell ref="D156:F168"/>
    <mergeCell ref="G171:L171"/>
    <mergeCell ref="G159:L160"/>
    <mergeCell ref="M159:O159"/>
    <mergeCell ref="AJ159:AM159"/>
    <mergeCell ref="M160:Z160"/>
    <mergeCell ref="AA160:AM160"/>
    <mergeCell ref="G161:L161"/>
    <mergeCell ref="M161:O161"/>
    <mergeCell ref="M157:O157"/>
    <mergeCell ref="G162:L162"/>
    <mergeCell ref="M162:O162"/>
    <mergeCell ref="P162:Q162"/>
    <mergeCell ref="S162:T162"/>
    <mergeCell ref="Y162:AM162"/>
    <mergeCell ref="S175:T175"/>
    <mergeCell ref="V175:W175"/>
    <mergeCell ref="G158:L158"/>
    <mergeCell ref="G150:L152"/>
    <mergeCell ref="T150:AA150"/>
    <mergeCell ref="V177:AM177"/>
    <mergeCell ref="V192:AM192"/>
    <mergeCell ref="V162:W162"/>
    <mergeCell ref="V151:AM151"/>
    <mergeCell ref="V164:AM164"/>
    <mergeCell ref="C130:C181"/>
    <mergeCell ref="D130:F142"/>
    <mergeCell ref="G130:L130"/>
    <mergeCell ref="M130:Q130"/>
    <mergeCell ref="R130:AM130"/>
    <mergeCell ref="G131:L131"/>
    <mergeCell ref="M131:O131"/>
    <mergeCell ref="P131:Q131"/>
    <mergeCell ref="S131:T131"/>
    <mergeCell ref="G140:L142"/>
    <mergeCell ref="M140:AI140"/>
    <mergeCell ref="AJ140:AM140"/>
    <mergeCell ref="M141:O142"/>
    <mergeCell ref="AJ141:AM142"/>
    <mergeCell ref="D143:F155"/>
    <mergeCell ref="G143:L143"/>
    <mergeCell ref="M143:Q143"/>
    <mergeCell ref="R143:AM143"/>
    <mergeCell ref="G144:L144"/>
    <mergeCell ref="M138:O138"/>
    <mergeCell ref="G135:L135"/>
    <mergeCell ref="M135:O135"/>
    <mergeCell ref="R156:AM156"/>
    <mergeCell ref="G157:L157"/>
    <mergeCell ref="S136:T136"/>
    <mergeCell ref="V136:W136"/>
    <mergeCell ref="M151:O151"/>
    <mergeCell ref="G146:L147"/>
    <mergeCell ref="M146:O146"/>
    <mergeCell ref="AJ146:AM146"/>
    <mergeCell ref="M88:O88"/>
    <mergeCell ref="AA89:AM89"/>
    <mergeCell ref="G90:L90"/>
    <mergeCell ref="D119:F126"/>
    <mergeCell ref="G119:L119"/>
    <mergeCell ref="M119:V119"/>
    <mergeCell ref="G115:L117"/>
    <mergeCell ref="G123:L125"/>
    <mergeCell ref="N116:Q116"/>
    <mergeCell ref="R116:T116"/>
    <mergeCell ref="D111:F118"/>
    <mergeCell ref="G111:L111"/>
    <mergeCell ref="M111:V111"/>
    <mergeCell ref="G114:L114"/>
    <mergeCell ref="W115:AM115"/>
    <mergeCell ref="M114:O114"/>
    <mergeCell ref="AJ114:AM114"/>
    <mergeCell ref="M115:V115"/>
    <mergeCell ref="W111:AM111"/>
    <mergeCell ref="G112:L113"/>
    <mergeCell ref="M112:O112"/>
    <mergeCell ref="M125:O125"/>
    <mergeCell ref="AA125:AM125"/>
    <mergeCell ref="G126:L126"/>
    <mergeCell ref="M126:O126"/>
    <mergeCell ref="P126:Q126"/>
    <mergeCell ref="S126:T126"/>
    <mergeCell ref="V126:W126"/>
    <mergeCell ref="M122:O122"/>
    <mergeCell ref="AJ122:AM122"/>
    <mergeCell ref="M123:V123"/>
    <mergeCell ref="N124:Q124"/>
    <mergeCell ref="G122:L122"/>
    <mergeCell ref="M144:O144"/>
    <mergeCell ref="P144:Q144"/>
    <mergeCell ref="S144:T144"/>
    <mergeCell ref="V131:W131"/>
    <mergeCell ref="G132:L132"/>
    <mergeCell ref="M132:V132"/>
    <mergeCell ref="W132:AM132"/>
    <mergeCell ref="G133:L134"/>
    <mergeCell ref="M133:O133"/>
    <mergeCell ref="AJ133:AM133"/>
    <mergeCell ref="M134:Z134"/>
    <mergeCell ref="AA134:AM134"/>
    <mergeCell ref="AJ135:AM135"/>
    <mergeCell ref="G120:L121"/>
    <mergeCell ref="M120:O120"/>
    <mergeCell ref="AJ120:AM120"/>
    <mergeCell ref="M121:Z121"/>
    <mergeCell ref="AA121:AM121"/>
    <mergeCell ref="AB139:AM139"/>
    <mergeCell ref="G137:L139"/>
    <mergeCell ref="M139:AA139"/>
    <mergeCell ref="R124:T124"/>
    <mergeCell ref="W123:AM123"/>
    <mergeCell ref="V138:AM138"/>
    <mergeCell ref="M90:O90"/>
    <mergeCell ref="AJ90:AM90"/>
    <mergeCell ref="D87:F94"/>
    <mergeCell ref="M109:O109"/>
    <mergeCell ref="AA109:AM109"/>
    <mergeCell ref="G110:L110"/>
    <mergeCell ref="M110:O110"/>
    <mergeCell ref="G87:L87"/>
    <mergeCell ref="P110:Q110"/>
    <mergeCell ref="S110:T110"/>
    <mergeCell ref="V110:W110"/>
    <mergeCell ref="M106:O106"/>
    <mergeCell ref="AJ106:AM106"/>
    <mergeCell ref="M107:V107"/>
    <mergeCell ref="N108:Q108"/>
    <mergeCell ref="R108:T108"/>
    <mergeCell ref="D103:F110"/>
    <mergeCell ref="G103:L103"/>
    <mergeCell ref="M103:V103"/>
    <mergeCell ref="W103:AM103"/>
    <mergeCell ref="G104:L105"/>
    <mergeCell ref="G98:L98"/>
    <mergeCell ref="V94:W94"/>
    <mergeCell ref="M99:V99"/>
    <mergeCell ref="M101:O101"/>
    <mergeCell ref="AA101:AM101"/>
    <mergeCell ref="N100:Q100"/>
    <mergeCell ref="M98:O98"/>
    <mergeCell ref="AJ98:AM98"/>
    <mergeCell ref="AJ88:AM88"/>
    <mergeCell ref="N92:Q92"/>
    <mergeCell ref="M93:O93"/>
    <mergeCell ref="G118:L118"/>
    <mergeCell ref="M118:O118"/>
    <mergeCell ref="P118:Q118"/>
    <mergeCell ref="S118:T118"/>
    <mergeCell ref="V118:W118"/>
    <mergeCell ref="AJ112:AM112"/>
    <mergeCell ref="M113:Z113"/>
    <mergeCell ref="Y94:AM94"/>
    <mergeCell ref="U100:AM100"/>
    <mergeCell ref="Y102:AM102"/>
    <mergeCell ref="U108:AM108"/>
    <mergeCell ref="AA97:AM97"/>
    <mergeCell ref="W107:AM107"/>
    <mergeCell ref="U92:AM92"/>
    <mergeCell ref="S102:T102"/>
    <mergeCell ref="V102:W102"/>
    <mergeCell ref="M104:O104"/>
    <mergeCell ref="G102:L102"/>
    <mergeCell ref="M102:O102"/>
    <mergeCell ref="AJ104:AM104"/>
    <mergeCell ref="M105:Z105"/>
    <mergeCell ref="P102:Q102"/>
    <mergeCell ref="AA105:AM105"/>
    <mergeCell ref="G91:L93"/>
    <mergeCell ref="R92:T92"/>
    <mergeCell ref="G107:L109"/>
    <mergeCell ref="M94:O94"/>
    <mergeCell ref="G99:L101"/>
    <mergeCell ref="P94:Q94"/>
    <mergeCell ref="S94:T94"/>
    <mergeCell ref="M91:V91"/>
    <mergeCell ref="P78:Q78"/>
    <mergeCell ref="M66:AB66"/>
    <mergeCell ref="W79:AM79"/>
    <mergeCell ref="G80:L81"/>
    <mergeCell ref="M80:O80"/>
    <mergeCell ref="AJ80:AM80"/>
    <mergeCell ref="M81:Z81"/>
    <mergeCell ref="M83:V83"/>
    <mergeCell ref="M60:O60"/>
    <mergeCell ref="N84:Q84"/>
    <mergeCell ref="AK76:AL76"/>
    <mergeCell ref="V60:W60"/>
    <mergeCell ref="G78:L78"/>
    <mergeCell ref="M78:O78"/>
    <mergeCell ref="Y86:AM86"/>
    <mergeCell ref="M89:Z89"/>
    <mergeCell ref="R84:T84"/>
    <mergeCell ref="M85:O85"/>
    <mergeCell ref="M87:V87"/>
    <mergeCell ref="W87:AM87"/>
    <mergeCell ref="G83:L85"/>
    <mergeCell ref="AK84:AL84"/>
    <mergeCell ref="AH84:AI84"/>
    <mergeCell ref="V84:AA84"/>
    <mergeCell ref="AB84:AD84"/>
    <mergeCell ref="G88:L89"/>
    <mergeCell ref="AA85:AM85"/>
    <mergeCell ref="G86:L86"/>
    <mergeCell ref="M86:O86"/>
    <mergeCell ref="P86:Q86"/>
    <mergeCell ref="S86:T86"/>
    <mergeCell ref="V86:W86"/>
    <mergeCell ref="G42:L42"/>
    <mergeCell ref="Y43:AM43"/>
    <mergeCell ref="M46:Z46"/>
    <mergeCell ref="M42:O42"/>
    <mergeCell ref="AA42:AM42"/>
    <mergeCell ref="AJ36:AM36"/>
    <mergeCell ref="G79:L79"/>
    <mergeCell ref="M79:V79"/>
    <mergeCell ref="G75:L77"/>
    <mergeCell ref="G67:L67"/>
    <mergeCell ref="M67:N67"/>
    <mergeCell ref="D71:F78"/>
    <mergeCell ref="C63:F63"/>
    <mergeCell ref="P67:R67"/>
    <mergeCell ref="AJ74:AM74"/>
    <mergeCell ref="Y78:AM78"/>
    <mergeCell ref="G43:L43"/>
    <mergeCell ref="G39:L39"/>
    <mergeCell ref="X48:AG48"/>
    <mergeCell ref="AH48:AM48"/>
    <mergeCell ref="W49:AM49"/>
    <mergeCell ref="M57:O57"/>
    <mergeCell ref="M63:O63"/>
    <mergeCell ref="AA63:AM63"/>
    <mergeCell ref="C64:F64"/>
    <mergeCell ref="C65:F65"/>
    <mergeCell ref="C66:F66"/>
    <mergeCell ref="C67:F67"/>
    <mergeCell ref="C56:F62"/>
    <mergeCell ref="G63:L63"/>
    <mergeCell ref="G61:L62"/>
    <mergeCell ref="G56:L56"/>
    <mergeCell ref="BL1:BU1"/>
    <mergeCell ref="C5:AO5"/>
    <mergeCell ref="C8:C52"/>
    <mergeCell ref="G8:L8"/>
    <mergeCell ref="M8:V8"/>
    <mergeCell ref="W8:AM8"/>
    <mergeCell ref="Y16:AM16"/>
    <mergeCell ref="U14:AM14"/>
    <mergeCell ref="U23:AM23"/>
    <mergeCell ref="W22:AM22"/>
    <mergeCell ref="W13:AM13"/>
    <mergeCell ref="Y25:AM25"/>
    <mergeCell ref="G21:L21"/>
    <mergeCell ref="M21:V21"/>
    <mergeCell ref="G17:L17"/>
    <mergeCell ref="M20:O20"/>
    <mergeCell ref="AJ27:AM27"/>
    <mergeCell ref="M17:V17"/>
    <mergeCell ref="M13:V13"/>
    <mergeCell ref="AR7:BI8"/>
    <mergeCell ref="AR10:BI10"/>
    <mergeCell ref="AR11:BI11"/>
    <mergeCell ref="AR12:BI12"/>
    <mergeCell ref="AR14:BI14"/>
    <mergeCell ref="AR13:BI13"/>
    <mergeCell ref="A1:AO3"/>
    <mergeCell ref="M51:O51"/>
    <mergeCell ref="AA51:AM51"/>
    <mergeCell ref="G52:L52"/>
    <mergeCell ref="M52:O52"/>
    <mergeCell ref="P52:Q52"/>
    <mergeCell ref="S52:T52"/>
    <mergeCell ref="G11:L11"/>
    <mergeCell ref="M11:O11"/>
    <mergeCell ref="AJ11:AM11"/>
    <mergeCell ref="N14:Q14"/>
    <mergeCell ref="AA19:AM19"/>
    <mergeCell ref="X21:AG21"/>
    <mergeCell ref="G34:L34"/>
    <mergeCell ref="M40:V40"/>
    <mergeCell ref="G9:L9"/>
    <mergeCell ref="X12:AG12"/>
    <mergeCell ref="G10:L10"/>
    <mergeCell ref="G40:L41"/>
    <mergeCell ref="W40:AM40"/>
    <mergeCell ref="W31:AM31"/>
    <mergeCell ref="R14:T14"/>
    <mergeCell ref="P16:Q16"/>
    <mergeCell ref="G36:L36"/>
    <mergeCell ref="G27:L27"/>
    <mergeCell ref="AH21:AM21"/>
    <mergeCell ref="G13:L14"/>
    <mergeCell ref="G22:L23"/>
    <mergeCell ref="G28:L28"/>
    <mergeCell ref="G16:L16"/>
    <mergeCell ref="M16:O16"/>
    <mergeCell ref="V25:W25"/>
    <mergeCell ref="G24:L24"/>
    <mergeCell ref="S16:T16"/>
    <mergeCell ref="V16:W16"/>
    <mergeCell ref="M22:V22"/>
    <mergeCell ref="Q391:AM391"/>
    <mergeCell ref="N23:Q23"/>
    <mergeCell ref="R23:T23"/>
    <mergeCell ref="AH12:AM12"/>
    <mergeCell ref="M9:O9"/>
    <mergeCell ref="AJ9:AM9"/>
    <mergeCell ref="M10:Z10"/>
    <mergeCell ref="AA10:AM10"/>
    <mergeCell ref="S78:T78"/>
    <mergeCell ref="V78:W78"/>
    <mergeCell ref="R76:T76"/>
    <mergeCell ref="M77:O77"/>
    <mergeCell ref="AA77:AM77"/>
    <mergeCell ref="M82:O82"/>
    <mergeCell ref="AJ82:AM82"/>
    <mergeCell ref="S60:T60"/>
    <mergeCell ref="AA73:AM73"/>
    <mergeCell ref="M56:V56"/>
    <mergeCell ref="M61:V61"/>
    <mergeCell ref="N62:Q62"/>
    <mergeCell ref="AJ57:AM57"/>
    <mergeCell ref="M59:O59"/>
    <mergeCell ref="W56:AM56"/>
    <mergeCell ref="Q375:AM375"/>
    <mergeCell ref="Q376:AM376"/>
    <mergeCell ref="Q359:AM359"/>
    <mergeCell ref="Q360:AM360"/>
    <mergeCell ref="Q351:AM351"/>
    <mergeCell ref="Q352:AM352"/>
    <mergeCell ref="Q262:AM262"/>
    <mergeCell ref="M263:P263"/>
    <mergeCell ref="Q343:AM343"/>
    <mergeCell ref="Q392:AM392"/>
    <mergeCell ref="Q383:AM383"/>
    <mergeCell ref="Q384:AM384"/>
    <mergeCell ref="Q271:AM271"/>
    <mergeCell ref="V242:W242"/>
    <mergeCell ref="X242:AM242"/>
    <mergeCell ref="V277:W277"/>
    <mergeCell ref="G231:L231"/>
    <mergeCell ref="M36:O36"/>
    <mergeCell ref="AA37:AM37"/>
    <mergeCell ref="M31:V31"/>
    <mergeCell ref="N32:Q32"/>
    <mergeCell ref="R32:T32"/>
    <mergeCell ref="X30:AG30"/>
    <mergeCell ref="AH30:AM30"/>
    <mergeCell ref="X39:AG39"/>
    <mergeCell ref="G33:L33"/>
    <mergeCell ref="W61:AM61"/>
    <mergeCell ref="AA93:AM93"/>
    <mergeCell ref="G94:L94"/>
    <mergeCell ref="G30:L30"/>
    <mergeCell ref="M30:V30"/>
    <mergeCell ref="G47:L47"/>
    <mergeCell ref="M37:Z37"/>
    <mergeCell ref="M47:O47"/>
    <mergeCell ref="AJ47:AM47"/>
    <mergeCell ref="G44:L44"/>
    <mergeCell ref="M44:V44"/>
    <mergeCell ref="W44:AM44"/>
    <mergeCell ref="Z244:AM244"/>
    <mergeCell ref="G245:L245"/>
    <mergeCell ref="AA46:AM46"/>
    <mergeCell ref="Z372:AM372"/>
    <mergeCell ref="V365:W365"/>
    <mergeCell ref="V341:W341"/>
    <mergeCell ref="V357:W357"/>
    <mergeCell ref="V293:W293"/>
    <mergeCell ref="M283:T283"/>
    <mergeCell ref="U283:AM283"/>
    <mergeCell ref="M284:O284"/>
    <mergeCell ref="Z284:AM284"/>
    <mergeCell ref="P357:Q357"/>
    <mergeCell ref="S357:T357"/>
    <mergeCell ref="X362:AM362"/>
    <mergeCell ref="X345:AM345"/>
    <mergeCell ref="M346:P346"/>
    <mergeCell ref="R346:U346"/>
    <mergeCell ref="G246:L246"/>
    <mergeCell ref="M246:P246"/>
    <mergeCell ref="Q246:AM246"/>
    <mergeCell ref="G247:L247"/>
    <mergeCell ref="M247:P247"/>
    <mergeCell ref="R274:U274"/>
    <mergeCell ref="V274:W274"/>
    <mergeCell ref="X274:AM274"/>
    <mergeCell ref="Q286:AM286"/>
    <mergeCell ref="G262:L262"/>
    <mergeCell ref="G263:L263"/>
    <mergeCell ref="Y269:AM269"/>
    <mergeCell ref="V261:W261"/>
    <mergeCell ref="M262:P262"/>
    <mergeCell ref="Y261:AM261"/>
    <mergeCell ref="Q344:AM344"/>
    <mergeCell ref="Q335:AM335"/>
    <mergeCell ref="AB239:AM239"/>
    <mergeCell ref="M239:P239"/>
    <mergeCell ref="G240:L240"/>
    <mergeCell ref="M240:P240"/>
    <mergeCell ref="Q240:AA240"/>
    <mergeCell ref="AB240:AM240"/>
    <mergeCell ref="G241:L242"/>
    <mergeCell ref="M287:P287"/>
    <mergeCell ref="G288:L288"/>
    <mergeCell ref="M288:P288"/>
    <mergeCell ref="U259:AM259"/>
    <mergeCell ref="Y253:AM253"/>
    <mergeCell ref="G261:L261"/>
    <mergeCell ref="S261:T261"/>
    <mergeCell ref="X266:AM266"/>
    <mergeCell ref="S285:T285"/>
    <mergeCell ref="V285:W285"/>
    <mergeCell ref="G286:L286"/>
    <mergeCell ref="M286:P286"/>
    <mergeCell ref="M279:P279"/>
    <mergeCell ref="Q256:AA256"/>
    <mergeCell ref="AB256:AM256"/>
    <mergeCell ref="Q263:AA263"/>
    <mergeCell ref="AB263:AM263"/>
    <mergeCell ref="Q264:AA264"/>
    <mergeCell ref="AB264:AM264"/>
    <mergeCell ref="M243:T243"/>
    <mergeCell ref="U243:AM243"/>
    <mergeCell ref="M244:O244"/>
    <mergeCell ref="M74:O74"/>
    <mergeCell ref="M303:P303"/>
    <mergeCell ref="M321:W321"/>
    <mergeCell ref="Q272:AM272"/>
    <mergeCell ref="M238:P238"/>
    <mergeCell ref="Q238:AM238"/>
    <mergeCell ref="Y237:AM237"/>
    <mergeCell ref="V245:W245"/>
    <mergeCell ref="M241:W241"/>
    <mergeCell ref="X241:AM241"/>
    <mergeCell ref="M242:P242"/>
    <mergeCell ref="R242:U242"/>
    <mergeCell ref="M290:P290"/>
    <mergeCell ref="R290:U290"/>
    <mergeCell ref="V290:W290"/>
    <mergeCell ref="X290:AM290"/>
    <mergeCell ref="Q255:AA255"/>
    <mergeCell ref="AB255:AM255"/>
    <mergeCell ref="Q247:AA247"/>
    <mergeCell ref="AB247:AM247"/>
    <mergeCell ref="Q248:AA248"/>
    <mergeCell ref="AB248:AM248"/>
    <mergeCell ref="Q270:AM270"/>
    <mergeCell ref="M260:O260"/>
    <mergeCell ref="Z260:AM260"/>
    <mergeCell ref="M261:O261"/>
    <mergeCell ref="P261:Q261"/>
    <mergeCell ref="P237:Q237"/>
    <mergeCell ref="S237:T237"/>
    <mergeCell ref="V237:W237"/>
    <mergeCell ref="R306:U306"/>
    <mergeCell ref="Q239:AA239"/>
    <mergeCell ref="AB230:AM230"/>
    <mergeCell ref="C71:C126"/>
    <mergeCell ref="G71:L71"/>
    <mergeCell ref="M71:V71"/>
    <mergeCell ref="W71:AM71"/>
    <mergeCell ref="G72:L73"/>
    <mergeCell ref="M72:O72"/>
    <mergeCell ref="AJ72:AM72"/>
    <mergeCell ref="M73:Z73"/>
    <mergeCell ref="G60:L60"/>
    <mergeCell ref="D224:F233"/>
    <mergeCell ref="G224:Q224"/>
    <mergeCell ref="G225:Q225"/>
    <mergeCell ref="S224:AM224"/>
    <mergeCell ref="S225:AM225"/>
    <mergeCell ref="G226:L227"/>
    <mergeCell ref="M226:T226"/>
    <mergeCell ref="U226:AM226"/>
    <mergeCell ref="M227:O227"/>
    <mergeCell ref="Z227:AM227"/>
    <mergeCell ref="M64:P64"/>
    <mergeCell ref="D79:F86"/>
    <mergeCell ref="G74:L74"/>
    <mergeCell ref="M231:P231"/>
    <mergeCell ref="Q231:AA231"/>
    <mergeCell ref="G82:L82"/>
    <mergeCell ref="AE84:AF84"/>
    <mergeCell ref="G64:L64"/>
    <mergeCell ref="AA81:AM81"/>
    <mergeCell ref="Y60:AM60"/>
    <mergeCell ref="M75:V75"/>
    <mergeCell ref="N76:Q76"/>
    <mergeCell ref="V216:AM216"/>
    <mergeCell ref="G59:L59"/>
    <mergeCell ref="M58:Z58"/>
    <mergeCell ref="AA58:AM58"/>
    <mergeCell ref="AJ59:AM59"/>
    <mergeCell ref="G238:L238"/>
    <mergeCell ref="G228:L228"/>
    <mergeCell ref="M228:O228"/>
    <mergeCell ref="P228:Q228"/>
    <mergeCell ref="S228:T228"/>
    <mergeCell ref="V228:W228"/>
    <mergeCell ref="AO7:AO53"/>
    <mergeCell ref="V34:W34"/>
    <mergeCell ref="U41:AM41"/>
    <mergeCell ref="G51:L51"/>
    <mergeCell ref="G49:L50"/>
    <mergeCell ref="G46:L46"/>
    <mergeCell ref="G37:L37"/>
    <mergeCell ref="G20:L20"/>
    <mergeCell ref="D234:AM234"/>
    <mergeCell ref="AJ20:AM20"/>
    <mergeCell ref="AA15:AM15"/>
    <mergeCell ref="M19:Z19"/>
    <mergeCell ref="M34:O34"/>
    <mergeCell ref="G19:L19"/>
    <mergeCell ref="G18:L18"/>
    <mergeCell ref="G15:L15"/>
    <mergeCell ref="P34:Q34"/>
    <mergeCell ref="S34:T34"/>
    <mergeCell ref="M39:V39"/>
    <mergeCell ref="G35:L35"/>
    <mergeCell ref="Q230:AA230"/>
  </mergeCells>
  <phoneticPr fontId="16" type="halfwidthKatakana"/>
  <dataValidations count="34">
    <dataValidation type="list" imeMode="hiragana" allowBlank="1" showInputMessage="1" sqref="M416:P416 M231:P231 M240:P240 M248:P248 M392:P392 M264:P264 M272:P272 M288:P288 M304:P304 M320:P320 M336:P336 M352:P352 M368:P368 M384:P384 M400:P400 M256:P256 M408:P408 M280:P280 M296:P296 M312:P312 M328:P328 M344:P344 M360:P360 M376:P376 M424:P424" xr:uid="{00000000-0002-0000-0300-000000000000}">
      <formula1>$CJ$2:$CJ$14</formula1>
    </dataValidation>
    <dataValidation type="list" imeMode="disabled" allowBlank="1" showInputMessage="1" showErrorMessage="1" sqref="M417:W417 M232:W232 M241:W241 M249:W249 M393:W393 M265:W265 M273:W273 M289:W289 M305:W305 M321:W321 M337:W337 M353:W353 M369:W369 M385:W385 M401:W401 M257:W257 M409:W409 M281:W281 M297:W297 M313:W313 M329:W329 M345:W345 M361:W361 M377:W377 M425:W425" xr:uid="{00000000-0002-0000-0300-000001000000}">
      <formula1>$CK$2:$CK$3</formula1>
    </dataValidation>
    <dataValidation type="list" imeMode="hiragana" allowBlank="1" showInputMessage="1" showErrorMessage="1" sqref="M422:P422 M229:P229 M238:P238 M246:P246 M254:P254 M270:P270 M278:P278 M294:P294 M310:P310 M326:P326 M342:P342 M358:P358 M374:P374 M390:P390 M406:P406 M262:P262 M414:P414 M286:P286 M302:P302 M318:P318 M334:P334 M350:P350 M366:P366 M382:P382 M398:P398" xr:uid="{00000000-0002-0000-0300-000002000000}">
      <formula1>$CI$2:$CI$4</formula1>
    </dataValidation>
    <dataValidation type="textLength" imeMode="hiragana" operator="lessThanOrEqual" allowBlank="1" showInputMessage="1" showErrorMessage="1" errorTitle="文字数オーバー" error="10文字まで。（空白を含む）" sqref="M419:T419 M243:T243 M251:T251 M267:T267 M275:T275 M291:T291 M307:T307 M323:T323 M339:T339 M355:T355 M371:T371 M387:T387 M403:T403 M259:T259 M411:T411 M283:T283 M299:T299 M315:T315 M331:T331 M347:T347 M363:T363 M379:T379 M395:T395 M235:T235 M226:T226" xr:uid="{00000000-0002-0000-0300-000003000000}">
      <formula1>10</formula1>
    </dataValidation>
    <dataValidation imeMode="off" allowBlank="1" showInputMessage="1" showErrorMessage="1" sqref="AF190:AH190 M190:P190 W190:AA190 AF202:AH202 W202:AA202 M202:P202 M214:P214 W214:AA214 AF214:AH214 BK7:BY7 BK16:BS16 BK25:BS25 BK34:BS34 BK43:BS43 BK78:BS78 BK86:BS86 BK94:BS94 BK102:BS102 BK110:BS110 BK118:BS118 BK131:BS131 BK136:BS136 BM84 BK157:BS157 BK170:BS170 BK149:BS149 BK162:BS162 BK175:BS175 BK189:BS189 BK201:BS201 BK213:BS213 BK237:BS237 BK245:BS245 BK253:BS253 BK261:BS261 BK269:BS269 BK277:BS277 BK285:BS285 BK293:BS293 BK301:BS301 BK309:BS309 BK317:BS317 BK325:BS325 BK333:BS333 BK341:BS341 BK349:BS349 BK357:BS357 BK365:BS365 BK373:BS373 BK381:BS381 BK389:BS389 BK397:BS397 BK405:BS405 BK413:BS413 BK421:BS421 BK228:BS228 BK52:BS52 BK126:BS126 BM56:BY64 BL65:BL67 BK65 BK56:BL63 BM76 BL142:BS142 BK143 BL144:BS144" xr:uid="{00000000-0002-0000-0300-000004000000}"/>
    <dataValidation type="list" imeMode="disabled" allowBlank="1" showInputMessage="1" showErrorMessage="1" sqref="M156 M169 M143 M130:Q130" xr:uid="{00000000-0002-0000-0300-000005000000}">
      <formula1>$CH$2:$CH$4</formula1>
    </dataValidation>
    <dataValidation type="textLength" imeMode="hiragana" operator="lessThanOrEqual" allowBlank="1" showInputMessage="1" showErrorMessage="1" errorTitle="文字数オーバー" error="40文字まで。（空白を含む）" sqref="M166:AI166 M179:AI179 M194:AI194 M206:AI206 M140:AI140 M153:AI153 M218:AI218" xr:uid="{00000000-0002-0000-0300-000006000000}">
      <formula1>40</formula1>
    </dataValidation>
    <dataValidation type="textLength" imeMode="hiragana" operator="lessThanOrEqual" allowBlank="1" showInputMessage="1" showErrorMessage="1" errorTitle="文字数オーバー" error="20文字まで。（空白を含む）" sqref="M10:Z10 M19:Z19 M73:Z73 M89:Z89 M105:Z105 M113:Z113 M121:Z121 M134:Z134 M147:Z147 M160:Z160 M173:Z173 M187:Z187 M199:Z199 M211:Z211 M28:Z28 M37:Z37 M46:Z46 M81:Z81 M97:Z97 M58:Z58" xr:uid="{00000000-0002-0000-0300-000007000000}">
      <formula1>20</formula1>
    </dataValidation>
    <dataValidation type="textLength" imeMode="disabled" operator="equal" allowBlank="1" showInputMessage="1" showErrorMessage="1" errorTitle="文字数制限" error="6桁の数字を入力。_x000a_免許番号が6桁未満の場合は、頭に「0」を入力します。" sqref="R242:U242 R418:U418 R250:U250 R266:U266 R274:U274 R290:U290 R306:U306 R322:U322 R338:U338 R354:U354 R370:U370 R386:U386 R402:U402 R258:U258 R410:U410 R282:U282 R298:U298 R314:U314 R330:U330 R346:U346 R362:U362 R378:U378 R394:U394 R426:U426 R233:U233" xr:uid="{00000000-0002-0000-0300-000008000000}">
      <formula1>6</formula1>
    </dataValidation>
    <dataValidation type="list" imeMode="disabled" allowBlank="1" showInputMessage="1" showErrorMessage="1" sqref="M12:O12 M48:O48 M21:O21 M30:O30 M39:O39" xr:uid="{00000000-0002-0000-0300-000009000000}">
      <formula1>$CD$2:$CD$13</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8:V8 M79:V79 M26:V26 M35:V35 M44:V44 M71:V71 M17:V17 M119:V119 M95:V95 M103:V103 M111:V111 M87:V87 M132:V132 M145:V145 M158:V158 M171:V171 M185:V185 M197:V197 M209:V209 M56:V56" xr:uid="{00000000-0002-0000-0300-00000A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14:Q14 N108:Q108 N23:Q23 N32:Q32 N41:Q41 N76:Q76 N62:Q62 N50:Q50 N84:Q84 N92:Q92 N100:Q100 N116:Q116 N124:Q124" xr:uid="{00000000-0002-0000-0300-00000B000000}">
      <formula1>6</formula1>
    </dataValidation>
    <dataValidation imeMode="disabled" allowBlank="1" showInputMessage="1" showErrorMessage="1" sqref="BO35:BR40 BO73:BP74 BL12:BN13 BS17:BS23 BL410 BL8:BL11 BS8:BY14 BO17:BR22 BS235:BS236 BO26:BR31 BL17:BL20 BL21:BN22 BS26:BS32 U32 BL30:BN31 BL33 BS35:BS41 BL26:BL29 U41 BS44:BS50 BO44:BR49 BO89:BP90 BL2:BL6 BT72:BT126 BS79:BS85 BO97:BP98 BO6:BY6 BM83:BO83 BS87:BS93 BO105:BP106 BO2:BZ5 BM91:BN91 BO121:BP122 BS95:BS101 BO113:BP114 BZ6:BZ34 BM99:BN99 BS103:BS109 U108 BM107:BN107 BS111:BS117 BM75:BO75 BL51 BO81:BP82 BS145:BS148 BM115:BN115 BL115:BL117 BL130:BN130 U124 BL123:BL125 BS119:BS125 BL68:BL70 BY65:BY70 BM123:BN123 U76 BL48:BN49 BL156:BN156 BL169:BN169 U100 U92 BT145:BY181 BL42 BL176:BL188 U23 U14 BL44:BL47 BL203:BL212 BL241:BM241 BL15 BS246:BS252 BS238:BS244 BL242 BL249:BM249 BL75:BL77 BL250 BL257:BM257 BL273:BM273 BL289:BM289 BL305:BM305 BL321:BM321 BL337:BM337 BL353:BM353 BL369:BM369 BL385:BM385 BL401:BM401 BL417:BM417 BO8:BR13 BZ406:BZ568 BZ363:BZ395 BS262:BS268 BS278:BS284 BS294:BS300 BS310:BS316 BS326:BS332 BS342:BS348 BS358:BS364 BS374:BS380 BS390:BS396 BS406:BS412 BS254:BS260 BS270:BS276 BS286:BS292 BS302:BS308 BS318:BS324 BS334:BS340 BS350:BS356 BS366:BS372 BS382:BS388 BS398:BS404 BS414:BS420 BL258 BL274 BL290 BL306 BL322 BL338 BL354 BL370 BL386 BL402 BL418 BL265:BM265 BL281:BM281 BL297:BM297 BL313:BM313 BL329:BM329 BL345:BM345 BL361:BM361 BL377:BM377 BL393:BM393 BL409:BM409 BL425:BM425 BL191:BL200 BZ37:BZ68 BL266 BL282 BL298 BL314 BL330 BL346 BL362 BL378 BL394 BO202:BS212 BO190:BS200 BS171:BS174 BS163:BS169 BS158:BS161 BS150:BS156 BL107:BL109 BL99:BL101 BL91:BL93 BL83:BL85 U50 BL39:BN40 BL35:BL38 BL24 BZ583:BZ1048576 U116 BT8:BY52 BS55:BY55 BL53:BL54 BO53:BY54 BL127:BL128 BO127:BY128 BO184:BS188 BS176:BS181 U84 BL163:BL168 BO182:BY183 BO214:BS220 BT184:BY220 BS422:BS426 BL150:BL155 BL233:BL234 BL215:BL225 BU221:BY234 BO221:BT225 BO234:BT234 BL232:BM232 BS229:BS233 BS226:BS227 BT226:BT233 BT235:BY426 BU71:BY126 BS72:BS77 BO427:BY1048576 BL426:BL1048576 BO69:BV69 BW69:BX70 BO65:BX67 BT143:BY143 BL137:BL139 BL141:BN141 BL143:BN143" xr:uid="{00000000-0002-0000-0300-00000C000000}"/>
    <dataValidation imeMode="hiragana" allowBlank="1" showInputMessage="1" showErrorMessage="1" sqref="G140 BM117:BN117 BM77:BN77 BQ87:BR90 BQ79:BR82 BQ95:BR98 BQ55:BR55 BQ103:BR106 BM85:BN85 BQ111:BR114 BM93:BN93 BQ119:BR122 BM101:BN101 BM109:BN109 BZ342:BZ362 BM150:BR155 BI119:BP120 G153 G166 BM163:BR168 BO156:BR156 BO169:BR169 BJ71:BP72 BZ569:BZ582 BJ61:BJ62 G194 BI79:BP80 G206 Q414:Q416 X417:X418 A64 X241:X242 D235 D243 D251 D259 D267 D275 D283 D291 D299 D307 D315 D323 D331 D339 D347 D355 D363 D371 D379 D387 D395 D403 D411 D419 CJ55:CJ127 CJ36:CJ37 CH69:CH126 X249:X250 CE36:CE37 Q246:Q248 Q270:Q272 Q286:Q288 Q302:Q304 Q318:Q320 Q334:Q336 Q350:Q352 Q374:Q376 Q366:Q368 Q398:Q400 X265:X266 X273:X274 X289:X290 X305:X306 X321:X322 X337:X338 X353:X354 X369:X370 X385:X386 X401:X402 Q238:Q240 Q390:Q392 Q278:Q280 Q294:Q296 Q310:Q312 Q326:Q328 Q342:Q344 Q358:Q360 Q382:Q384 X393:X394 Q406:Q408 X257:X258 X409:X410 X281:X282 X297:X298 X313:X314 X329:X330 X345:X346 X361:X362 X377:X378 BI95:BP96 BJ75:BK76 BI87:BP88 BQ72:BR74 BZ396:BZ405 BT129:BY142 BI243:BK244 BO129:BS130 CM33:CM34 CM52:CM124 G218 BI103:BP104 BI406:BK412 BI390:BK396 BI374:BK380 BI358:BK364 BI342:BK348 BI326:BK332 BI310:BK316 BI294:BK300 BI278:BK284 BI262:BK268 BI414:BK420 BI398:BK404 BI382:BK388 BI366:BK372 BI350:BK356 BI334:BK340 BI318:BK324 BI302:BK308 BI286:BK292 BI270:BK276 BI254:BK260 BI246:BK252 BJ132:BS135 BI84:BJ84 AQ129:AR129 BI129:BN129 AQ171:AR174 BI171:BR174 AQ158:AR161 BI158:BR161 AQ145:AR148 BI145:BR148 BI115:BK116 BI107:BK108 BI111:BP112 BI99:BK100 BI91:BK92 Q422:Q424 CK35:CK36 CE56:CE128 BJ56:BJ57 AP61:AQ62 BM125:BN125 BI123:BK124 G179 AP422:AR426 CA54:CA126 BZ35:CA36 CN54:XFD126 CN35:XFD36 BM176:BR181 BI422:BK426 X425:X426 AP235:AQ236 AP56:AQ57 AN95:AP96 AN83:AP84 AN91:AP92 AN99:AP100 AN111:AR112 AN107:AP108 AN115:AP116 AN103:AR104 BI227:BJ227 AP246:AR252 AP254:AR260 AP270:AR276 AP286:AR292 AP302:AR308 AP318:AR324 AP334:AR340 AP350:AR356 AP366:AR372 AP382:AR388 AP398:AR404 AP414:AR420 AP262:AR268 AP278:AR284 AP294:AR300 AP310:AR316 AP326:AR332 AP342:AR348 AP358:AR364 AP374:AR380 AP390:AR396 AP406:AR412 CB3:CB124 AN79:AP80 AN87:AP88 AN71:AP72 AN75:AP76 AN119:AR120 AN123:AP124 AN61:AN62 AN56:AN57 AN406:AN412 AN390:AN396 AN374:AN380 AN358:AN364 AN342:AN348 AN326:AN332 AN310:AN316 AN294:AN300 AN278:AN284 AN262:AN268 AN414:AN420 AN398:AN404 AN382:AN388 AN366:AN372 AN350:AN356 AN334:AN340 AN318:AN324 AN302:AN308 AN286:AN292 AN270:AN276 AN254:AN260 AN246:AN252 AN235:AN236 AN238:AN244 AN422:AN426 X232:X233 D224 AR227 BI229:BK233 AP229:AR233 BZ145:BZ276 AN226:AN227 AN229:AN233 CL56:CL128 CK54:CK126 CL36:CL37 Q254:Q256 B68 A56:B63 Q229:Q231 CB2:CD2 CC3:CD126 CI54:CI126 CI35:CI36 CG100:CG101 CF102:CF103 AQ132:AQ135 Q262:Q264 BK83:BK84 CG119:CG142 CF121:CF142 CB141:CB142 CG145:CG191 CC145:CD151 CF143:CG143 CF145:CF193 CB143:CD143 CB145:CB149 BZ69:BZ143 AP226:AQ227 BK226:BK227 BK235:BK236 BI238 AP238:AQ244 AR238 AR242:AR244 BJ238:BK241 BK242 BH241:BI241 BO143:BS143 BO141:BS141 BM137:BS139" xr:uid="{00000000-0002-0000-0300-00000D000000}"/>
    <dataValidation imeMode="hiragana" allowBlank="1" showInputMessage="1" sqref="BM89:BN90 X102 BI102:BJ102 X78 G104 X94 G96 BI110:BJ110 G80 AP12:AP15 R14 G133 R100 BI94:BJ94 X16 G10 R50 BM17:BN20 BI26:BK33 U131 G34 AQ26:AR29 BM26:BN29 X34 BI34:BJ34 G19 BI35:BK42 G43 BM35:BN38 G28 BM44:BN47 U43 AQ11:AQ15 G16 CE38:CE55 BI170:BJ170 G120 BM73:BN74 R76 G72 G78 AQ44:AR47 BM81:BN82 BI44:BK51 BI20 BJ60 AR72:AR76 G86 X86 BI86:BJ86 BM97:BN98 R84 G94 G88 R92 BM105:BN106 U94 G102 BM113:BN114 U102 G110 R108 BM121:BN122 BJ131 U110 G118 G112 BI118:BJ118 G213:G214 R124 G131 G146 AP145:AP148 G136 X131 AB214 R116 C130 AP130:AQ131 G144 U136 X136 U144 G172 AP158:AP161 G149 AP171:AP174 BI150:BK156 AR163:AR168 G157 G170 X144 X157 CH143:XFD143 BI157:BJ157 G159 G162 G175 U149 U162 BI163:BK169 X162 U118 G210 G37 BI202:BK212 G189:G190 AI214 AB190 AI190 Q214 AD190 Q190 BM190:BN200 BJ176:BK188 G186 AB202 AI202 AD214 AD202 Q202 BM202:BN212 CL38:CL55 G198 V242 G235 X201 U213 X213 CJ4:CJ35 CJ38:CJ54 CK37:CK53 CI37:CI53 CK4:CK34 C235 G245:G249 V250 G243 G46 V266 V274 V290 V306 G309:G313 G333:G337 G349:G353 G365:G369 G381:G385 G397:G401 G251 G267 G275 G291 G307 G331 G347 G363 G379 G395 G411 G237:G241 G253:G257 G269:G273 G277:G281 G293:G297 G325:G329 U237 U325 U341 U357 U373 U389 X237 U253 U261 U277 U293 U309 V338 V354 V370 V386 V402 X261 G285:G289 G301:G305 G317:G321 X325 X341 X357 X373 X389 G261:G265 G421:G425 V258 V282 V298 V314 V322 U333 G357:G361 G373:G377 G389:G393 G405:G409 G259 G283 G299 G315 G323 G355 G371 G387 G403 G419 X253 X277 X293 X309 U317 U349 U365 U381 U397 U413 U245 U269 U285 U301 X317 G341:G345 X349 X365 X381 X397 X245 X269 X285 X301 V330 V346 V362 V378 V394 V410 G339 X333 U405 X405 V418 S224:S225 CM35:CM51 CM3:CM32 CI2:CK3 BI6 BI333:BJ333 BI317:BJ317 BI301:BJ301 BI285:BJ285 BI269:BJ269 BI253:BJ253 X413 BI397:BJ397 BI381:BJ381 BI365:BJ365 BI349:BJ349 BI405:BJ405 BI389:BJ389 BI373:BJ373 BI357:BJ357 BI341:BJ341 BI325:BJ325 BI309:BJ309 BI293:BJ293 BI277:BJ277 BI261:BJ261 BI245:BJ245 AP237:AQ237 AQ115:AR117 X149 AP169:AR170 AP156:AR157 BI149:BJ149 AR150:AR155 CH145:XFD1048576 AR84:AR85 BJ130:BK130 AQ123:AR125 AQ107:AR109 U78 U86 AP149:AR149 BI201:BJ201 BI162:BJ162 BI413:BJ413 CE2:CE35 C5 A4:B6 BJ1:BK6 BM2:BN6 X60 G57 G60 AP60:AQ60 U60 R62 V84 BI9 AR68:AR70 U25 CF4:CF101 BM8:BN11 BJ7 BJ16 U16 R23 X25 G25 BI25:BJ25 AP30:AR34 U34 R32 AQ35:AR38 R41 AP39:AR43 X43 BI43:BJ43 A235:B426 AQ87:AR93 AQ95:AR101 X110 X118 AP162:AR162 BJ81:BJ83 U170 U157 X170 AP175:AR175 U175 X175 BI175:BJ175 BI176:BI184 U189 X189 G201:G202 U201 G413:G417 U421 X421 BI421:BJ421 C185 CA37:CA53 CN2:XFD34 AN421 CN37:XFD53 BM182:BN188 C184:AH184 CB125:CB140 AP4:AQ5 C4:AO4 BI52:BJ52 AP128:AP129 U52 A55:B55 G54:G55 G52 A8:B52 X52 BM53:BN54 BI53:BK54 U126 G126 X126 BI126:BJ126 A71:B126 BM127:BN128 BI127:BK128 A129:B181 AR176:AR185 A184:B220 V426 AP421:AR421 B53:G53 BI68:BI69 G128 AN8:AN53 A1:B1 AN130:AN182 AP48:AR54 AP206:AR214 AN126:AR126 AP16:AQ16 A7:AR7 AP397:AR397 AP381:AR381 AP365:AR365 AP349:AR349 AP333:AR333 AP317:AR317 AP301:AR301 AP285:AR285 AP269:AR269 AP405:AR405 AP245:AR245 AP309:AR309 AP293:AR293 AP277:AR277 AP261:AR261 AP253:AR253 AP389:AR389 AP373:AR373 AP357:AR357 AP341:AR341 AP325:AR325 AP413:AR413 AR215:AR222 BJ136:BJ138 AP132:AP135 AN118:AR118 AN110:AR110 AN102:AR102 AN94:AR94 AN86:AR86 AN60 AN68 AN237 AN413 AN325 AN341 AN357 AN373 AN389 AN253 AN261 AN277 AN293 AN309 AN245 AN405 AN269 AN285 AN301 AN317 AN333 AN349 AN365 AN381 AN397 G428 AN224:AN225 AP234:AR234 BM234:BN234 BI234:BK234 BM214:BN225 G222:AO222 AN228 V233 G228:G232 U228 X228 BI228:BJ228 AP228:AR228 BJ199:BJ200 D234 AN234 B223:B234 G64:G66 A221:A234 G224:G226 G183 A53:A54 A127:A128 H427:AF428 B127:G127 H53:AH54 A182:A183 H182:AH183 B182:G182 AN427 B427:G427 BK137:BK142 CA1:CA34 A427:A428 AQ429:AR1048576 BI427:BK1048576 BM427:BN1048576 B70:AO70 G69:AH69 AN69:AO69 BM69:BN69 M66:AB66 BM65:BN67 A65:A70 AR65 AR20 AO54 AF128:AO128 AR193:AR197 AR201:AR205 AI183:AO183 CB1:XFD1 CC152:CD1048576 CB150:CB1048576 CC127:CD142 CI4:CI34 CH6:CH68 CG102:CG118 CF104:CF120 CG192:CG1048576 CF194:CF1048576 CF2:CG3 CG4:CG99 CL2:CL35 AM76 V76 AJ76 AM84 AJ84 BJ8:BK15 BJ17:BK24 BI22:BI24 AP21:AQ21 AP22:AR25 AR9:AR15 BI15 AQ17:AQ20 AR17 BJ66:BK70 AP66:AQ70 AQ55:AR55 BI57 AR57:AR63 BI63 AQ71:AQ77 BI72 BJ78 AN78:AR78 AQ79:AQ85 AR79:AR81 AP143:AQ144 AR137 AR130 AR132 AR134 AP136:AR136 AR140 CK127:CK142 CL129:CL142 CN127:XFD142 CH127:CI142 CJ128:CJ142 CM125:CM142 CA127:CA143 CA145:CA1048576 CE129:CE143 CE145:CE1048576 BJ142:BJ143 BJ189:BJ196 AG428:AO428 AQ182:AQ190 BI194:BI196 AR189:AR191 BK190:BK200 AQ194:AQ202 AP427:AR428 AP182:AP202 AQ127:AR128 AN127:AP127 AG427:AH427 H127:AE128 AF127:AH127 AN185:AN221 B221:AH221 D223:AH223 AP218:AQ225 BK214:BK225 BI213:BJ222 AR235 BJ237 AR239" xr:uid="{00000000-0002-0000-0300-00000E000000}"/>
    <dataValidation type="textLength" imeMode="disabled" operator="equal" allowBlank="1" showInputMessage="1" showErrorMessage="1" errorTitle="文字数制限" error="日は半角数字2桁を入力_x000a__x000a_1日の場合は「01」と入力" sqref="V60:W60 V16:W16 V25:W25 V34:W34 V43:W43 V78:W78 V86:W86 V94:W94 V102:W102 V110:W110 V118:W118 V131:W131 V136:W136 V144:W144 V157:W157 V170:W170 V149:W149 V162:W162 V175:W175 V189:W189 V201:W201 V213:W213 V237:W237 V245:W245 V253:W253 V261:W261 V269:W269 V277:W277 V285:W285 V293:W293 V301:W301 V309:W309 V317:W317 V325:W325 V333:W333 V341:W341 V349:W349 V357:W357 V365:W365 V373:W373 V381:W381 V389:W389 V397:W397 V405:W405 V413:W413 V421:W421 V52:W52 V126:W126 V228:W228" xr:uid="{00000000-0002-0000-0300-00000F000000}">
      <formula1>2</formula1>
    </dataValidation>
    <dataValidation type="textLength" imeMode="disabled" operator="equal" allowBlank="1" showInputMessage="1" showErrorMessage="1" errorTitle="文字数制限" error="月は半角数字2桁を入力_x000a__x000a_1月の場合は「01」と入力" sqref="S60:T60 S16:T16 S25:T25 S34:T34 S43:T43 S78:T78 S86:T86 S94:T94 S102:T102 S110:T110 S118:T118 S131:T131 S136:T136 S144:T144 S157:T157 S170:T170 S149:T149 S162:T162 S175:T175 S189:T189 S201:T201 S213:T213 S237:T237 S245:T245 S253:T253 S261:T261 S269:T269 S277:T277 S285:T285 S293:T293 S301:T301 S309:T309 S317:T317 S325:T325 S333:T333 S341:T341 S349:T349 S357:T357 S365:T365 S373:T373 S381:T381 S389:T389 S397:T397 S405:T405 S413:T413 S421:T421 S52:T52 S126:T126 S228:T228" xr:uid="{00000000-0002-0000-0300-000010000000}">
      <formula1>2</formula1>
    </dataValidation>
    <dataValidation type="list" allowBlank="1" showInputMessage="1" showErrorMessage="1" sqref="M13:V13 M22:V22 M31:V31 M40:V40 M49:V49 M75:V75 M83:V83 M91:V91 M99:V99 M107:V107 M115:V115 M123:V123 M61:V61" xr:uid="{00000000-0002-0000-0300-000011000000}">
      <formula1>$CA$2:$CA$65</formula1>
    </dataValidation>
    <dataValidation type="list" imeMode="hiragana" allowBlank="1" showInputMessage="1" showErrorMessage="1" sqref="M215:P215 M203:P203 M191:P191 M176:P176 M163:P163 M137:P137 M150:P150" xr:uid="{00000000-0002-0000-0300-000012000000}">
      <formula1>$CE$2:$CE$51</formula1>
    </dataValidation>
    <dataValidation type="list" imeMode="disabled" allowBlank="1" showInputMessage="1" showErrorMessage="1" sqref="M233" xr:uid="{00000000-0002-0000-0300-000013000000}">
      <formula1>$CL$2:$CL$51</formula1>
    </dataValidation>
    <dataValidation type="textLength" imeMode="disabled" operator="equal" allowBlank="1" showInputMessage="1" showErrorMessage="1" errorTitle="文字数制限" error="年は半角数字2桁を入力_x000a__x000a_1年の場合は「01」と入力" sqref="P16:Q16 P25:Q25 P34:Q34 P43:Q43 P52:Q52 P60:Q60 P78:Q78 P86:Q86 P94:Q94 P102:Q102 P110:Q110 P118:Q118 P126:Q126 P131:Q131 P136:Q136 P144:Q144 P149:Q149 P157:Q157 P162:Q162 P170:Q170 P175:Q175 P189:Q189 P201:Q201 P213:Q213 P228:Q228 P237:Q237 P245:Q245 P253:Q253 P261:Q261 P269:Q269 P277:Q277 P285:Q285 P293:Q293 P301:Q301 P309:Q309 P317:Q317 P325:Q325 P333:Q333 P341:Q341 P349:Q349 P357:Q357 P365:Q365 P373:Q373 P381:Q381 P389:Q389 P397:Q397 P405:Q405 P413:Q413 P421:Q421" xr:uid="{00000000-0002-0000-0300-000014000000}">
      <formula1>2</formula1>
    </dataValidation>
    <dataValidation type="list" imeMode="hiragana" allowBlank="1" showInputMessage="1" showErrorMessage="1" sqref="M64:P64" xr:uid="{00000000-0002-0000-0300-000015000000}">
      <formula1>$CO$2:$CO$4</formula1>
    </dataValidation>
    <dataValidation type="textLength" imeMode="disabled" operator="equal" allowBlank="1" showInputMessage="1" showErrorMessage="1" errorTitle="文字数制限" error="半角数字　4桁" sqref="P65:R65 T67:V67" xr:uid="{00000000-0002-0000-0300-000016000000}">
      <formula1>4</formula1>
    </dataValidation>
    <dataValidation type="textLength" imeMode="disabled" operator="equal" allowBlank="1" showInputMessage="1" showErrorMessage="1" errorTitle="文字数制限" error="半角数字　3桁" sqref="M65:N65" xr:uid="{00000000-0002-0000-0300-000017000000}">
      <formula1>3</formula1>
    </dataValidation>
    <dataValidation type="textLength" imeMode="disabled" operator="lessThanOrEqual" allowBlank="1" showInputMessage="1" showErrorMessage="1" errorTitle="文字数制限" error="半角数字　4桁以下" sqref="P67:R67" xr:uid="{00000000-0002-0000-0300-000018000000}">
      <formula1>4</formula1>
    </dataValidation>
    <dataValidation type="textLength" imeMode="disabled" operator="lessThanOrEqual" allowBlank="1" showInputMessage="1" showErrorMessage="1" errorTitle="文字数制限" error="半角数字　5桁まで" sqref="M67:N67" xr:uid="{00000000-0002-0000-0300-000019000000}">
      <formula1>5</formula1>
    </dataValidation>
    <dataValidation type="list" imeMode="disabled" allowBlank="1" showInputMessage="1" showErrorMessage="1" sqref="M131:O131 M144:O144 M157:O157 M170:O170" xr:uid="{00000000-0002-0000-0300-00001A000000}">
      <formula1>$CC$2:$CC$5</formula1>
    </dataValidation>
    <dataValidation type="textLength" imeMode="disabled" operator="equal" allowBlank="1" showInputMessage="1" showErrorMessage="1" errorTitle="文字数制限" error="従業者証明番号は6桁の数字を入力。_x000a_" sqref="M230:P230 M239:P239 M247:P247 M255:P255 M263:P263 M271:P271 M279:P279 M287:P287 M295:P295 M303:P303 M311:P311 M319:P319 M327:P327 M335:P335 M343:P343 M351:P351 M359:P359 M367:P367 M375:P375 M383:P383 M391:P391 M399:P399 M407:P407 M415:P415 M423:P423" xr:uid="{00000000-0002-0000-0300-00001B000000}">
      <formula1>6</formula1>
    </dataValidation>
    <dataValidation type="list" imeMode="disabled" allowBlank="1" showInputMessage="1" showErrorMessage="1" sqref="M60:O60 M16:O16 M78:O78 M86:O86 M94:O94 M102:O102 M110:O110 M413:O413 M136:O136 M25:O25 M43:O43 M149:O149 M162:O162 M118:O118 M175:O175 M189:O189 M201:O201 M213:O213 M34:O34 M237:O237 M253:O253 M261:O261 M277:O277 M293:O293 M309:O309 M325:O325 M341:O341 M357:O357 M373:O373 M389:O389 M245:O245 M397:O397 M269:O269 M285:O285 M301:O301 M317:O317 M333:O333 M349:O349 M365:O365 M381:O381 M405:O405 M421:O421 M52:O52 M126:O126 M228:O228" xr:uid="{00000000-0002-0000-0300-00001C000000}">
      <formula1>$CB$2:$CB$4</formula1>
    </dataValidation>
    <dataValidation type="list" imeMode="disabled" allowBlank="1" showInputMessage="1" showErrorMessage="1" sqref="AB76:AD76 AB84:AD84" xr:uid="{00000000-0002-0000-0300-00001D000000}">
      <formula1>$CC$2:$CC$4</formula1>
    </dataValidation>
    <dataValidation type="textLength" imeMode="off" operator="equal" allowBlank="1" showInputMessage="1" errorTitle="文字数制限" error="年は半角数字2桁を入力_x000a__x000a_1年の場合は「01」と入力" sqref="AE76:AF76 AH76:AI76 AK76:AL76 AK84:AL84 AH84:AI84 AE84:AF84" xr:uid="{00000000-0002-0000-0300-00001E000000}">
      <formula1>2</formula1>
    </dataValidation>
    <dataValidation type="list" imeMode="disabled" allowBlank="1" showInputMessage="1" showErrorMessage="1" sqref="M242:P242 M250:P250 M258:P258 M266:P266 M274:P274 M282:P282 M290:P290 M298:P298 M306:P306 M314:P314 M322:P322 M330:P330 M338:P338 M346:P346 M354:P354 M362:P362 M370:P370 M378:P378 M386:P386 M394:P394 M402:P402 M410:P410 M418:P418 M426:P426" xr:uid="{00000000-0002-0000-0300-00001F000000}">
      <formula1>$CL$2:$CL$66</formula1>
    </dataValidation>
    <dataValidation type="list" imeMode="disabled" allowBlank="1" showInputMessage="1" showErrorMessage="1" sqref="T176:AA176 T137:AA137 T150:AA150 T163:AA163" xr:uid="{00000000-0002-0000-0300-000020000000}">
      <formula1>$CG$2:$CG$2078</formula1>
    </dataValidation>
    <dataValidation type="list" imeMode="disabled" allowBlank="1" showInputMessage="1" showErrorMessage="1" sqref="T215:AA215 T191:AA191 T203:AA203" xr:uid="{00000000-0002-0000-0300-000021000000}">
      <formula1>$CF$2:$CF$2080</formula1>
    </dataValidation>
  </dataValidations>
  <hyperlinks>
    <hyperlink ref="AR17:BI17" location="★法人その他入力!C235" display="その他従事する者はこちら" xr:uid="{00000000-0004-0000-0300-000000000000}"/>
    <hyperlink ref="AR65:BI65" location="★法人その他入力!C235" display="その他従事する者はこちら" xr:uid="{00000000-0004-0000-0300-000001000000}"/>
    <hyperlink ref="AR81:BI81" location="★法人その他入力!C235" display="その他従事する者はこちら" xr:uid="{00000000-0004-0000-0300-000002000000}"/>
    <hyperlink ref="AR140:BI143" location="★法人その他入力!C235" display="従事する者はこちら" xr:uid="{00000000-0004-0000-0300-000003000000}"/>
    <hyperlink ref="AR197:BI200" location="★法人その他入力!C235" display="従事する者はこちら" xr:uid="{00000000-0004-0000-0300-000004000000}"/>
    <hyperlink ref="AI428:AM428" location="★法人その他入力!B4" display="入力TOPへ↑" xr:uid="{00000000-0004-0000-0300-000005000000}"/>
    <hyperlink ref="AI182:AM182" location="★法人その他入力!A1" display="上へ↑" xr:uid="{00000000-0004-0000-0300-000006000000}"/>
    <hyperlink ref="AI128:AM128" location="★法人その他入力!B4" display="入力TOPへ↑" xr:uid="{00000000-0004-0000-0300-000007000000}"/>
    <hyperlink ref="AI127:AM127" location="★法人その他入力!A1" display="上へ↑" xr:uid="{00000000-0004-0000-0300-000008000000}"/>
    <hyperlink ref="AI68:AM68" location="★法人その他入力!A1" display="上へ↑" xr:uid="{00000000-0004-0000-0300-000009000000}"/>
    <hyperlink ref="AI53:AM53" location="★法人その他入力!A1" display="上へ↑" xr:uid="{00000000-0004-0000-0300-00000A000000}"/>
    <hyperlink ref="AI221:AM221" location="★法人その他入力!A1" display="上へ↑" xr:uid="{00000000-0004-0000-0300-00000B000000}"/>
    <hyperlink ref="AI427:AM427" location="★法人その他入力!A1" display="上へ↑" xr:uid="{00000000-0004-0000-0300-00000C000000}"/>
    <hyperlink ref="AR235:BI237" location="★入力画面!A1" display="画面上へ戻る" xr:uid="{00000000-0004-0000-0300-00000D000000}"/>
    <hyperlink ref="AR239:BI240" location="★法人その他入力!B4" display="画面上へ戻る" xr:uid="{00000000-0004-0000-0300-00000E000000}"/>
  </hyperlinks>
  <printOptions horizontalCentered="1" verticalCentered="1"/>
  <pageMargins left="0" right="0" top="0" bottom="0" header="0.31496062992125984" footer="0"/>
  <pageSetup paperSize="9" orientation="portrait" blackAndWhite="1" horizontalDpi="4294967292" r:id="rId1"/>
  <rowBreaks count="2" manualBreakCount="2">
    <brk id="124" max="16383" man="1"/>
    <brk id="218" max="16383"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16383-DCF6-4F70-8496-3CEDAC5AE012}">
  <sheetPr codeName="Sheet35">
    <tabColor theme="8" tint="0.59999389629810485"/>
    <pageSetUpPr autoPageBreaks="0" fitToPage="1"/>
  </sheetPr>
  <dimension ref="A1:AX53"/>
  <sheetViews>
    <sheetView showGridLines="0" showRowColHeaders="0" workbookViewId="0">
      <selection activeCell="M31" sqref="M31:AL31"/>
    </sheetView>
  </sheetViews>
  <sheetFormatPr defaultColWidth="0" defaultRowHeight="15" customHeight="1" zeroHeight="1"/>
  <cols>
    <col min="1" max="1" width="2.75" style="437" customWidth="1"/>
    <col min="2" max="40" width="2.5" style="437" customWidth="1"/>
    <col min="41" max="41" width="2.75" style="437" customWidth="1"/>
    <col min="42" max="50" width="2.5" style="437" customWidth="1"/>
    <col min="51" max="16384" width="9" style="437" hidden="1"/>
  </cols>
  <sheetData>
    <row r="1" spans="1:50" ht="15" customHeight="1">
      <c r="A1" s="2917"/>
      <c r="B1" s="2917"/>
      <c r="C1" s="2917"/>
      <c r="D1" s="2917"/>
      <c r="E1" s="2917"/>
      <c r="F1" s="2917"/>
      <c r="G1" s="2917"/>
      <c r="H1" s="2917"/>
      <c r="I1" s="2917"/>
      <c r="J1" s="2917"/>
      <c r="K1" s="2917"/>
      <c r="L1" s="2917"/>
      <c r="M1" s="2917"/>
      <c r="N1" s="2917"/>
      <c r="O1" s="2917"/>
      <c r="P1" s="2917"/>
      <c r="Q1" s="2917"/>
      <c r="R1" s="2917"/>
      <c r="S1" s="2917"/>
      <c r="T1" s="2917"/>
      <c r="U1" s="2917"/>
      <c r="V1" s="2917"/>
      <c r="W1" s="2917"/>
      <c r="X1" s="2917"/>
      <c r="Y1" s="2917"/>
      <c r="Z1" s="2917"/>
      <c r="AA1" s="2917"/>
      <c r="AB1" s="2917"/>
      <c r="AC1" s="2917"/>
      <c r="AD1" s="2917"/>
      <c r="AE1" s="2917"/>
      <c r="AF1" s="2917"/>
      <c r="AG1" s="2917"/>
      <c r="AH1" s="2917"/>
      <c r="AI1" s="2917"/>
      <c r="AJ1" s="2917"/>
      <c r="AK1" s="2917"/>
      <c r="AL1" s="2917"/>
      <c r="AM1" s="2917"/>
      <c r="AN1" s="2917"/>
      <c r="AO1" s="2917"/>
      <c r="AP1" s="436"/>
      <c r="AQ1" s="436"/>
      <c r="AR1" s="436"/>
      <c r="AS1" s="436"/>
      <c r="AT1" s="436"/>
      <c r="AU1" s="436"/>
      <c r="AV1" s="436"/>
      <c r="AW1" s="436"/>
      <c r="AX1" s="436"/>
    </row>
    <row r="2" spans="1:50" ht="15" customHeight="1">
      <c r="A2" s="2917"/>
      <c r="B2" s="2917"/>
      <c r="C2" s="2917"/>
      <c r="D2" s="2917"/>
      <c r="E2" s="2917"/>
      <c r="F2" s="2917"/>
      <c r="G2" s="2917"/>
      <c r="H2" s="2917"/>
      <c r="I2" s="2917"/>
      <c r="J2" s="2917"/>
      <c r="K2" s="2917"/>
      <c r="L2" s="2917"/>
      <c r="M2" s="2917"/>
      <c r="N2" s="2917"/>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436"/>
      <c r="AQ2" s="436"/>
      <c r="AR2" s="436"/>
      <c r="AS2" s="436"/>
      <c r="AT2" s="436"/>
      <c r="AU2" s="436"/>
      <c r="AV2" s="436"/>
      <c r="AW2" s="436"/>
      <c r="AX2" s="436"/>
    </row>
    <row r="3" spans="1:50" ht="15" customHeight="1">
      <c r="A3" s="2917"/>
      <c r="B3" s="2917"/>
      <c r="C3" s="2917"/>
      <c r="D3" s="2918" t="s">
        <v>1970</v>
      </c>
      <c r="E3" s="2918"/>
      <c r="F3" s="2918"/>
      <c r="G3" s="2918"/>
      <c r="H3" s="2918"/>
      <c r="I3" s="2918"/>
      <c r="J3" s="2918"/>
      <c r="K3" s="2918"/>
      <c r="L3" s="2918"/>
      <c r="M3" s="629" t="s">
        <v>1971</v>
      </c>
      <c r="N3" s="629"/>
      <c r="O3" s="629"/>
      <c r="P3" s="629"/>
      <c r="Q3" s="629"/>
      <c r="R3" s="629"/>
      <c r="S3" s="629"/>
      <c r="T3" s="629"/>
      <c r="U3" s="629"/>
      <c r="V3" s="629"/>
      <c r="W3" s="629"/>
      <c r="X3" s="629"/>
      <c r="Y3" s="629"/>
      <c r="Z3" s="629"/>
      <c r="AA3" s="629"/>
      <c r="AB3" s="629"/>
      <c r="AC3" s="629"/>
      <c r="AD3" s="629"/>
      <c r="AE3" s="629"/>
      <c r="AF3" s="629"/>
      <c r="AG3" s="629"/>
      <c r="AH3" s="629"/>
      <c r="AI3" s="629"/>
      <c r="AJ3" s="2919" t="s">
        <v>1972</v>
      </c>
      <c r="AK3" s="2919"/>
      <c r="AL3" s="2919"/>
      <c r="AM3" s="2917"/>
      <c r="AN3" s="2917"/>
      <c r="AO3" s="2917"/>
      <c r="AP3" s="436"/>
      <c r="AQ3" s="436"/>
      <c r="AR3" s="436"/>
      <c r="AS3" s="436"/>
      <c r="AT3" s="436"/>
      <c r="AU3" s="436"/>
      <c r="AV3" s="436"/>
      <c r="AW3" s="436"/>
      <c r="AX3" s="436"/>
    </row>
    <row r="4" spans="1:50" ht="15" customHeight="1">
      <c r="A4" s="2917"/>
      <c r="B4" s="2917"/>
      <c r="C4" s="2917"/>
      <c r="D4" s="2920"/>
      <c r="E4" s="2920"/>
      <c r="F4" s="2920"/>
      <c r="G4" s="2920"/>
      <c r="H4" s="2920"/>
      <c r="I4" s="2920"/>
      <c r="J4" s="2920"/>
      <c r="K4" s="2920"/>
      <c r="L4" s="2920"/>
      <c r="M4" s="2920"/>
      <c r="N4" s="2920"/>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17"/>
      <c r="AN4" s="2917"/>
      <c r="AO4" s="2917"/>
      <c r="AP4" s="436"/>
      <c r="AQ4" s="436"/>
      <c r="AR4" s="436"/>
      <c r="AS4" s="436"/>
      <c r="AT4" s="436"/>
      <c r="AU4" s="436"/>
      <c r="AV4" s="436"/>
      <c r="AW4" s="436"/>
      <c r="AX4" s="436"/>
    </row>
    <row r="5" spans="1:50" ht="19.5" customHeight="1">
      <c r="A5" s="2917"/>
      <c r="B5" s="2917"/>
      <c r="C5" s="2917"/>
      <c r="D5" s="2921" t="s">
        <v>1973</v>
      </c>
      <c r="E5" s="2921"/>
      <c r="F5" s="2921"/>
      <c r="G5" s="2921"/>
      <c r="H5" s="2921"/>
      <c r="I5" s="2921"/>
      <c r="J5" s="2921"/>
      <c r="K5" s="2921"/>
      <c r="L5" s="2921"/>
      <c r="M5" s="2921"/>
      <c r="N5" s="2921"/>
      <c r="O5" s="2921"/>
      <c r="P5" s="2921"/>
      <c r="Q5" s="2921"/>
      <c r="R5" s="2921"/>
      <c r="S5" s="2921"/>
      <c r="T5" s="2921"/>
      <c r="U5" s="2921"/>
      <c r="V5" s="2921"/>
      <c r="W5" s="2921"/>
      <c r="X5" s="2921"/>
      <c r="Y5" s="2921"/>
      <c r="Z5" s="2921"/>
      <c r="AA5" s="2921"/>
      <c r="AB5" s="2921"/>
      <c r="AC5" s="2921"/>
      <c r="AD5" s="2921"/>
      <c r="AE5" s="2921"/>
      <c r="AF5" s="2921"/>
      <c r="AG5" s="2921"/>
      <c r="AH5" s="2921"/>
      <c r="AI5" s="2921"/>
      <c r="AJ5" s="2921"/>
      <c r="AK5" s="2921"/>
      <c r="AL5" s="2921"/>
      <c r="AM5" s="2917"/>
      <c r="AN5" s="2917"/>
      <c r="AO5" s="2917"/>
      <c r="AP5" s="436"/>
      <c r="AQ5" s="436"/>
      <c r="AR5" s="436"/>
      <c r="AS5" s="436"/>
      <c r="AT5" s="436"/>
      <c r="AU5" s="436"/>
      <c r="AV5" s="436"/>
      <c r="AW5" s="436"/>
      <c r="AX5" s="436"/>
    </row>
    <row r="6" spans="1:50" ht="18.75" customHeight="1">
      <c r="A6" s="2917"/>
      <c r="B6" s="2917"/>
      <c r="C6" s="2917"/>
      <c r="D6" s="2921"/>
      <c r="E6" s="2921"/>
      <c r="F6" s="2921"/>
      <c r="G6" s="2921"/>
      <c r="H6" s="2921"/>
      <c r="I6" s="2921"/>
      <c r="J6" s="2921"/>
      <c r="K6" s="2921"/>
      <c r="L6" s="2921"/>
      <c r="M6" s="2921"/>
      <c r="N6" s="2921"/>
      <c r="O6" s="2921"/>
      <c r="P6" s="2921"/>
      <c r="Q6" s="2921"/>
      <c r="R6" s="2921"/>
      <c r="S6" s="2921"/>
      <c r="T6" s="2921"/>
      <c r="U6" s="2921"/>
      <c r="V6" s="2921"/>
      <c r="W6" s="2921"/>
      <c r="X6" s="2921"/>
      <c r="Y6" s="2921"/>
      <c r="Z6" s="2921"/>
      <c r="AA6" s="2921"/>
      <c r="AB6" s="2921"/>
      <c r="AC6" s="2921"/>
      <c r="AD6" s="2921"/>
      <c r="AE6" s="2921"/>
      <c r="AF6" s="2921"/>
      <c r="AG6" s="2921"/>
      <c r="AH6" s="2921"/>
      <c r="AI6" s="2921"/>
      <c r="AJ6" s="2921"/>
      <c r="AK6" s="2921"/>
      <c r="AL6" s="2921"/>
      <c r="AM6" s="2917"/>
      <c r="AN6" s="2917"/>
      <c r="AO6" s="2917"/>
      <c r="AP6" s="436"/>
      <c r="AQ6" s="436"/>
      <c r="AR6" s="436"/>
      <c r="AS6" s="436"/>
      <c r="AT6" s="436"/>
      <c r="AU6" s="436"/>
      <c r="AV6" s="436"/>
      <c r="AW6" s="436"/>
      <c r="AX6" s="436"/>
    </row>
    <row r="7" spans="1:50" ht="15" customHeight="1">
      <c r="A7" s="2917"/>
      <c r="B7" s="2917"/>
      <c r="C7" s="2917"/>
      <c r="D7" s="2922" t="s">
        <v>1974</v>
      </c>
      <c r="E7" s="2922"/>
      <c r="F7" s="2922"/>
      <c r="G7" s="2922"/>
      <c r="H7" s="2922"/>
      <c r="I7" s="2922"/>
      <c r="J7" s="2922"/>
      <c r="K7" s="2922"/>
      <c r="L7" s="2922"/>
      <c r="M7" s="2922"/>
      <c r="N7" s="2922"/>
      <c r="O7" s="2922"/>
      <c r="P7" s="2922"/>
      <c r="Q7" s="2922"/>
      <c r="R7" s="2922"/>
      <c r="S7" s="2922"/>
      <c r="T7" s="2922"/>
      <c r="U7" s="2922"/>
      <c r="V7" s="2922"/>
      <c r="W7" s="2922"/>
      <c r="X7" s="2922"/>
      <c r="Y7" s="2922"/>
      <c r="Z7" s="2922"/>
      <c r="AA7" s="2922"/>
      <c r="AB7" s="2922"/>
      <c r="AC7" s="2922"/>
      <c r="AD7" s="2922"/>
      <c r="AE7" s="2922"/>
      <c r="AF7" s="2917"/>
      <c r="AG7" s="2917"/>
      <c r="AH7" s="2917"/>
      <c r="AI7" s="2917"/>
      <c r="AJ7" s="2917"/>
      <c r="AK7" s="2917"/>
      <c r="AL7" s="2917"/>
      <c r="AM7" s="2917"/>
      <c r="AN7" s="2917"/>
      <c r="AO7" s="2917"/>
      <c r="AP7" s="436"/>
      <c r="AQ7" s="436"/>
      <c r="AR7" s="436"/>
      <c r="AS7" s="436"/>
      <c r="AT7" s="436"/>
      <c r="AU7" s="436"/>
      <c r="AV7" s="436"/>
      <c r="AW7" s="436"/>
      <c r="AX7" s="436"/>
    </row>
    <row r="8" spans="1:50" ht="2.25" customHeight="1">
      <c r="A8" s="2917"/>
      <c r="B8" s="2917"/>
      <c r="C8" s="2917"/>
      <c r="D8" s="2922"/>
      <c r="E8" s="2922"/>
      <c r="F8" s="2922"/>
      <c r="G8" s="2922"/>
      <c r="H8" s="2922"/>
      <c r="I8" s="2922"/>
      <c r="J8" s="2922"/>
      <c r="K8" s="2922"/>
      <c r="L8" s="2922"/>
      <c r="M8" s="2922"/>
      <c r="N8" s="2922"/>
      <c r="O8" s="2922"/>
      <c r="P8" s="2922"/>
      <c r="Q8" s="2922"/>
      <c r="R8" s="2922"/>
      <c r="S8" s="2922"/>
      <c r="T8" s="2922"/>
      <c r="U8" s="2922"/>
      <c r="V8" s="2922"/>
      <c r="W8" s="2922"/>
      <c r="X8" s="2922"/>
      <c r="Y8" s="2922"/>
      <c r="Z8" s="2922"/>
      <c r="AA8" s="2922"/>
      <c r="AB8" s="2922"/>
      <c r="AC8" s="2922"/>
      <c r="AD8" s="2922"/>
      <c r="AE8" s="2922"/>
      <c r="AF8" s="2923"/>
      <c r="AG8" s="2923"/>
      <c r="AH8" s="2923"/>
      <c r="AI8" s="2923"/>
      <c r="AJ8" s="2923"/>
      <c r="AK8" s="2923"/>
      <c r="AL8" s="2923"/>
      <c r="AM8" s="2917"/>
      <c r="AN8" s="2917"/>
      <c r="AO8" s="2917"/>
      <c r="AP8" s="436"/>
      <c r="AQ8" s="436"/>
      <c r="AR8" s="436"/>
      <c r="AS8" s="436"/>
      <c r="AT8" s="436"/>
      <c r="AU8" s="436"/>
      <c r="AV8" s="436"/>
      <c r="AW8" s="436"/>
      <c r="AX8" s="436"/>
    </row>
    <row r="9" spans="1:50" ht="10.5" customHeight="1">
      <c r="A9" s="2917"/>
      <c r="B9" s="2917"/>
      <c r="C9" s="2917"/>
      <c r="D9" s="2922"/>
      <c r="E9" s="2922"/>
      <c r="F9" s="2922"/>
      <c r="G9" s="2922"/>
      <c r="H9" s="2922"/>
      <c r="I9" s="2922"/>
      <c r="J9" s="2922"/>
      <c r="K9" s="2922"/>
      <c r="L9" s="2922"/>
      <c r="M9" s="2922"/>
      <c r="N9" s="2922"/>
      <c r="O9" s="2922"/>
      <c r="P9" s="2922"/>
      <c r="Q9" s="2922"/>
      <c r="R9" s="2922"/>
      <c r="S9" s="2922"/>
      <c r="T9" s="2922"/>
      <c r="U9" s="2922"/>
      <c r="V9" s="2922"/>
      <c r="W9" s="2922"/>
      <c r="X9" s="2922"/>
      <c r="Y9" s="2922"/>
      <c r="Z9" s="2922"/>
      <c r="AA9" s="2922"/>
      <c r="AB9" s="2922"/>
      <c r="AC9" s="2922"/>
      <c r="AD9" s="2922"/>
      <c r="AE9" s="2922"/>
      <c r="AF9" s="2924" t="s">
        <v>1975</v>
      </c>
      <c r="AG9" s="2925"/>
      <c r="AH9" s="2925"/>
      <c r="AI9" s="2925"/>
      <c r="AJ9" s="2925"/>
      <c r="AK9" s="2925"/>
      <c r="AL9" s="2926"/>
      <c r="AM9" s="2917"/>
      <c r="AN9" s="2917"/>
      <c r="AO9" s="2917"/>
      <c r="AP9" s="436"/>
      <c r="AQ9" s="436"/>
      <c r="AR9" s="436"/>
      <c r="AS9" s="436"/>
      <c r="AT9" s="436"/>
      <c r="AU9" s="436"/>
      <c r="AV9" s="436"/>
      <c r="AW9" s="436"/>
      <c r="AX9" s="436"/>
    </row>
    <row r="10" spans="1:50" ht="5.25" customHeight="1" thickBot="1">
      <c r="A10" s="2917"/>
      <c r="B10" s="2917"/>
      <c r="C10" s="2917"/>
      <c r="D10" s="2922"/>
      <c r="E10" s="2922"/>
      <c r="F10" s="2922"/>
      <c r="G10" s="2922"/>
      <c r="H10" s="2922"/>
      <c r="I10" s="2922"/>
      <c r="J10" s="2922"/>
      <c r="K10" s="2922"/>
      <c r="L10" s="2922"/>
      <c r="M10" s="2922"/>
      <c r="N10" s="2922"/>
      <c r="O10" s="2922"/>
      <c r="P10" s="2922"/>
      <c r="Q10" s="2922"/>
      <c r="R10" s="2922"/>
      <c r="S10" s="2922"/>
      <c r="T10" s="2922"/>
      <c r="U10" s="2922"/>
      <c r="V10" s="2922"/>
      <c r="W10" s="2922"/>
      <c r="X10" s="2922"/>
      <c r="Y10" s="2922"/>
      <c r="Z10" s="2922"/>
      <c r="AA10" s="2922"/>
      <c r="AB10" s="2922"/>
      <c r="AC10" s="2922"/>
      <c r="AD10" s="2922"/>
      <c r="AE10" s="2922"/>
      <c r="AF10" s="2927"/>
      <c r="AG10" s="2927"/>
      <c r="AH10" s="2927"/>
      <c r="AI10" s="2927"/>
      <c r="AJ10" s="2927"/>
      <c r="AK10" s="2927"/>
      <c r="AL10" s="2927"/>
      <c r="AM10" s="2917"/>
      <c r="AN10" s="2917"/>
      <c r="AO10" s="2917"/>
      <c r="AP10" s="436"/>
      <c r="AQ10" s="436"/>
      <c r="AR10" s="436"/>
      <c r="AS10" s="436"/>
      <c r="AT10" s="436"/>
      <c r="AU10" s="436"/>
      <c r="AV10" s="436"/>
      <c r="AW10" s="436"/>
      <c r="AX10" s="436"/>
    </row>
    <row r="11" spans="1:50" ht="15" customHeight="1">
      <c r="A11" s="2917"/>
      <c r="B11" s="2917"/>
      <c r="C11" s="2917"/>
      <c r="D11" s="2917" t="s">
        <v>1976</v>
      </c>
      <c r="E11" s="2917"/>
      <c r="F11" s="2917"/>
      <c r="G11" s="2917"/>
      <c r="H11" s="2917"/>
      <c r="I11" s="2917"/>
      <c r="J11" s="2917"/>
      <c r="K11" s="2917"/>
      <c r="L11" s="2917"/>
      <c r="M11" s="2917"/>
      <c r="N11" s="2917"/>
      <c r="O11" s="2917"/>
      <c r="P11" s="2917"/>
      <c r="Q11" s="2917"/>
      <c r="R11" s="2917"/>
      <c r="S11" s="2917"/>
      <c r="T11" s="2917"/>
      <c r="U11" s="2917"/>
      <c r="V11" s="2917"/>
      <c r="W11" s="2917"/>
      <c r="X11" s="2917"/>
      <c r="Y11" s="2917"/>
      <c r="Z11" s="2917"/>
      <c r="AA11" s="438"/>
      <c r="AB11" s="2928" t="s">
        <v>1977</v>
      </c>
      <c r="AC11" s="2929"/>
      <c r="AD11" s="2929"/>
      <c r="AE11" s="2930"/>
      <c r="AF11" s="2934"/>
      <c r="AG11" s="2935"/>
      <c r="AH11" s="2935"/>
      <c r="AI11" s="2935"/>
      <c r="AJ11" s="2935"/>
      <c r="AK11" s="2935"/>
      <c r="AL11" s="2936"/>
      <c r="AM11" s="2917"/>
      <c r="AN11" s="2917"/>
      <c r="AO11" s="2917"/>
      <c r="AP11" s="436"/>
      <c r="AQ11" s="436"/>
      <c r="AR11" s="436"/>
      <c r="AS11" s="436"/>
      <c r="AT11" s="436"/>
      <c r="AU11" s="436"/>
      <c r="AV11" s="436"/>
      <c r="AW11" s="436"/>
      <c r="AX11" s="436"/>
    </row>
    <row r="12" spans="1:50" ht="15" customHeight="1" thickBot="1">
      <c r="A12" s="2917"/>
      <c r="B12" s="2917"/>
      <c r="C12" s="2917"/>
      <c r="D12" s="2917" t="s">
        <v>1978</v>
      </c>
      <c r="E12" s="2917"/>
      <c r="F12" s="2917"/>
      <c r="G12" s="2917"/>
      <c r="H12" s="2917"/>
      <c r="I12" s="2917"/>
      <c r="J12" s="2917"/>
      <c r="K12" s="2917"/>
      <c r="L12" s="2917"/>
      <c r="M12" s="2917"/>
      <c r="N12" s="2917"/>
      <c r="O12" s="2917"/>
      <c r="P12" s="2917"/>
      <c r="Q12" s="2917"/>
      <c r="R12" s="2917"/>
      <c r="S12" s="2917"/>
      <c r="T12" s="2917"/>
      <c r="U12" s="2917"/>
      <c r="V12" s="2917"/>
      <c r="W12" s="2917"/>
      <c r="X12" s="2917"/>
      <c r="Y12" s="2917"/>
      <c r="Z12" s="2917"/>
      <c r="AA12" s="438"/>
      <c r="AB12" s="2931"/>
      <c r="AC12" s="2932"/>
      <c r="AD12" s="2932"/>
      <c r="AE12" s="2933"/>
      <c r="AF12" s="2937"/>
      <c r="AG12" s="2938"/>
      <c r="AH12" s="2938"/>
      <c r="AI12" s="2938"/>
      <c r="AJ12" s="2938"/>
      <c r="AK12" s="2938"/>
      <c r="AL12" s="2939"/>
      <c r="AM12" s="2917"/>
      <c r="AN12" s="2917"/>
      <c r="AO12" s="2917"/>
      <c r="AP12" s="436"/>
      <c r="AQ12" s="436"/>
      <c r="AR12" s="436"/>
      <c r="AS12" s="436"/>
      <c r="AT12" s="436"/>
      <c r="AU12" s="436"/>
      <c r="AV12" s="436"/>
      <c r="AW12" s="436"/>
      <c r="AX12" s="436"/>
    </row>
    <row r="13" spans="1:50" ht="7.5" customHeight="1">
      <c r="A13" s="2917"/>
      <c r="B13" s="2917"/>
      <c r="C13" s="2917"/>
      <c r="D13" s="2917"/>
      <c r="E13" s="2917"/>
      <c r="F13" s="2917"/>
      <c r="G13" s="2917"/>
      <c r="H13" s="2917"/>
      <c r="I13" s="2917"/>
      <c r="J13" s="2917"/>
      <c r="K13" s="2917"/>
      <c r="L13" s="2917"/>
      <c r="M13" s="2917"/>
      <c r="N13" s="2917"/>
      <c r="O13" s="2917"/>
      <c r="P13" s="2917"/>
      <c r="Q13" s="2917"/>
      <c r="R13" s="2917"/>
      <c r="S13" s="2917"/>
      <c r="T13" s="2917"/>
      <c r="U13" s="2917"/>
      <c r="V13" s="2917"/>
      <c r="W13" s="2917"/>
      <c r="X13" s="2917"/>
      <c r="Y13" s="2917"/>
      <c r="Z13" s="2917"/>
      <c r="AA13" s="2917"/>
      <c r="AB13" s="2917"/>
      <c r="AC13" s="2917"/>
      <c r="AD13" s="2917"/>
      <c r="AE13" s="2917"/>
      <c r="AF13" s="2917"/>
      <c r="AG13" s="2917"/>
      <c r="AH13" s="2917"/>
      <c r="AI13" s="2917"/>
      <c r="AJ13" s="2917"/>
      <c r="AK13" s="2917"/>
      <c r="AL13" s="2917"/>
      <c r="AM13" s="2917"/>
      <c r="AN13" s="2917"/>
      <c r="AO13" s="2917"/>
      <c r="AP13" s="436"/>
      <c r="AQ13" s="436"/>
      <c r="AR13" s="436"/>
      <c r="AS13" s="436"/>
      <c r="AT13" s="436"/>
      <c r="AU13" s="436"/>
      <c r="AV13" s="436"/>
      <c r="AW13" s="436"/>
      <c r="AX13" s="436"/>
    </row>
    <row r="14" spans="1:50" ht="15" customHeight="1">
      <c r="A14" s="2917"/>
      <c r="B14" s="2917"/>
      <c r="C14" s="2917"/>
      <c r="D14" s="2940" t="s">
        <v>1979</v>
      </c>
      <c r="E14" s="2940"/>
      <c r="F14" s="2940"/>
      <c r="G14" s="2940"/>
      <c r="H14" s="2940"/>
      <c r="I14" s="2940"/>
      <c r="J14" s="2940"/>
      <c r="K14" s="2940"/>
      <c r="L14" s="2940"/>
      <c r="M14" s="2940"/>
      <c r="N14" s="2940"/>
      <c r="O14" s="2940"/>
      <c r="P14" s="2940"/>
      <c r="Q14" s="2940"/>
      <c r="R14" s="2940"/>
      <c r="S14" s="2940"/>
      <c r="T14" s="2940"/>
      <c r="U14" s="2940"/>
      <c r="V14" s="2940"/>
      <c r="W14" s="2940"/>
      <c r="X14" s="2940"/>
      <c r="Y14" s="2940"/>
      <c r="Z14" s="2940"/>
      <c r="AA14" s="2940"/>
      <c r="AB14" s="2940"/>
      <c r="AC14" s="2941" t="str">
        <f>IF(★入力画面!$U$196="","　　　　年　　　月　　　日",★入力画面!$BL$196)</f>
        <v>　　　　年　　　月　　　日</v>
      </c>
      <c r="AD14" s="2941"/>
      <c r="AE14" s="2941"/>
      <c r="AF14" s="2941"/>
      <c r="AG14" s="2941"/>
      <c r="AH14" s="2941"/>
      <c r="AI14" s="2941"/>
      <c r="AJ14" s="2941"/>
      <c r="AK14" s="2941"/>
      <c r="AL14" s="2941"/>
      <c r="AM14" s="2917"/>
      <c r="AN14" s="2917"/>
      <c r="AO14" s="2917"/>
      <c r="AP14" s="436"/>
      <c r="AQ14" s="436"/>
      <c r="AR14" s="436"/>
      <c r="AS14" s="436"/>
      <c r="AT14" s="436"/>
      <c r="AU14" s="436"/>
      <c r="AV14" s="436"/>
      <c r="AW14" s="436"/>
      <c r="AX14" s="436"/>
    </row>
    <row r="15" spans="1:50" ht="15" customHeight="1">
      <c r="A15" s="2917"/>
      <c r="B15" s="2917"/>
      <c r="C15" s="2917"/>
      <c r="D15" s="2942" t="s">
        <v>1590</v>
      </c>
      <c r="E15" s="2943"/>
      <c r="F15" s="2943"/>
      <c r="G15" s="2943"/>
      <c r="H15" s="2944"/>
      <c r="I15" s="2948" t="s">
        <v>1980</v>
      </c>
      <c r="J15" s="2949"/>
      <c r="K15" s="2949"/>
      <c r="L15" s="2950">
        <f>★入力画面!M217</f>
        <v>0</v>
      </c>
      <c r="M15" s="2950"/>
      <c r="N15" s="2950"/>
      <c r="O15" s="2950"/>
      <c r="P15" s="2950"/>
      <c r="Q15" s="2950"/>
      <c r="R15" s="2950"/>
      <c r="S15" s="2950"/>
      <c r="T15" s="2950"/>
      <c r="U15" s="2950"/>
      <c r="V15" s="2950"/>
      <c r="W15" s="2950"/>
      <c r="X15" s="2950"/>
      <c r="Y15" s="2950"/>
      <c r="Z15" s="2950"/>
      <c r="AA15" s="2950"/>
      <c r="AB15" s="2950"/>
      <c r="AC15" s="2950"/>
      <c r="AD15" s="2950"/>
      <c r="AE15" s="2950"/>
      <c r="AF15" s="2950"/>
      <c r="AG15" s="2950"/>
      <c r="AH15" s="2951"/>
      <c r="AI15" s="2951"/>
      <c r="AJ15" s="2951"/>
      <c r="AK15" s="2951"/>
      <c r="AL15" s="2952"/>
      <c r="AM15" s="2917"/>
      <c r="AN15" s="2917"/>
      <c r="AO15" s="2917"/>
      <c r="AP15" s="436"/>
      <c r="AQ15" s="436"/>
      <c r="AR15" s="436"/>
      <c r="AS15" s="436"/>
      <c r="AT15" s="436"/>
      <c r="AU15" s="436"/>
      <c r="AV15" s="436"/>
      <c r="AW15" s="436"/>
      <c r="AX15" s="436"/>
    </row>
    <row r="16" spans="1:50" ht="33.75" customHeight="1">
      <c r="A16" s="2917"/>
      <c r="B16" s="2917"/>
      <c r="C16" s="2917"/>
      <c r="D16" s="2945"/>
      <c r="E16" s="2946"/>
      <c r="F16" s="2946"/>
      <c r="G16" s="2946"/>
      <c r="H16" s="2947"/>
      <c r="I16" s="2953">
        <f>★入力画面!M218</f>
        <v>0</v>
      </c>
      <c r="J16" s="2954"/>
      <c r="K16" s="2954"/>
      <c r="L16" s="2954"/>
      <c r="M16" s="2954"/>
      <c r="N16" s="2954"/>
      <c r="O16" s="2954"/>
      <c r="P16" s="2954"/>
      <c r="Q16" s="2954"/>
      <c r="R16" s="2954"/>
      <c r="S16" s="2954"/>
      <c r="T16" s="2954"/>
      <c r="U16" s="2954"/>
      <c r="V16" s="2954"/>
      <c r="W16" s="2954"/>
      <c r="X16" s="2954"/>
      <c r="Y16" s="2954"/>
      <c r="Z16" s="2954"/>
      <c r="AA16" s="2954"/>
      <c r="AB16" s="2954"/>
      <c r="AC16" s="2954"/>
      <c r="AD16" s="2954"/>
      <c r="AE16" s="2954"/>
      <c r="AF16" s="2954"/>
      <c r="AG16" s="2954"/>
      <c r="AH16" s="2955"/>
      <c r="AI16" s="2955"/>
      <c r="AJ16" s="2955"/>
      <c r="AK16" s="2955"/>
      <c r="AL16" s="2956"/>
      <c r="AM16" s="2917"/>
      <c r="AN16" s="2917"/>
      <c r="AO16" s="2917"/>
      <c r="AP16" s="436"/>
      <c r="AQ16" s="436"/>
      <c r="AR16" s="436"/>
      <c r="AS16" s="436"/>
      <c r="AT16" s="436"/>
      <c r="AU16" s="436"/>
      <c r="AV16" s="436"/>
      <c r="AW16" s="436"/>
      <c r="AX16" s="436"/>
    </row>
    <row r="17" spans="1:50" ht="20.100000000000001" customHeight="1">
      <c r="A17" s="2917"/>
      <c r="B17" s="2917"/>
      <c r="C17" s="2917"/>
      <c r="D17" s="2958" t="s">
        <v>1981</v>
      </c>
      <c r="E17" s="2959"/>
      <c r="F17" s="2959"/>
      <c r="G17" s="2959"/>
      <c r="H17" s="2960"/>
      <c r="I17" s="2961" t="str">
        <f>IF(★入力画面!M219="選択　▼","男　　・　　女",★入力画面!BL218)</f>
        <v>男　　・　　女</v>
      </c>
      <c r="J17" s="2962"/>
      <c r="K17" s="2962"/>
      <c r="L17" s="2962"/>
      <c r="M17" s="2962"/>
      <c r="N17" s="2962"/>
      <c r="O17" s="2962"/>
      <c r="P17" s="2962"/>
      <c r="Q17" s="2962"/>
      <c r="R17" s="2962"/>
      <c r="S17" s="2962"/>
      <c r="T17" s="2962"/>
      <c r="U17" s="2963"/>
      <c r="V17" s="2958" t="s">
        <v>66</v>
      </c>
      <c r="W17" s="2959"/>
      <c r="X17" s="2959"/>
      <c r="Y17" s="2959"/>
      <c r="Z17" s="2960"/>
      <c r="AA17" s="2958" t="s">
        <v>1982</v>
      </c>
      <c r="AB17" s="2959"/>
      <c r="AC17" s="2959"/>
      <c r="AD17" s="2962" t="str">
        <f>★入力画面!BL219</f>
        <v/>
      </c>
      <c r="AE17" s="2962"/>
      <c r="AF17" s="2962"/>
      <c r="AG17" s="2962"/>
      <c r="AH17" s="2962"/>
      <c r="AI17" s="2962"/>
      <c r="AJ17" s="2962"/>
      <c r="AK17" s="2962"/>
      <c r="AL17" s="2963"/>
      <c r="AM17" s="2917"/>
      <c r="AN17" s="2917"/>
      <c r="AO17" s="2917"/>
      <c r="AP17" s="436"/>
      <c r="AQ17" s="436"/>
      <c r="AR17" s="436"/>
      <c r="AS17" s="436"/>
      <c r="AT17" s="436"/>
      <c r="AU17" s="436"/>
      <c r="AV17" s="436"/>
      <c r="AW17" s="436"/>
      <c r="AX17" s="436"/>
    </row>
    <row r="18" spans="1:50" ht="15" customHeight="1">
      <c r="A18" s="2917"/>
      <c r="B18" s="2917"/>
      <c r="C18" s="2917"/>
      <c r="D18" s="2942" t="s">
        <v>1983</v>
      </c>
      <c r="E18" s="2943"/>
      <c r="F18" s="2943"/>
      <c r="G18" s="2943"/>
      <c r="H18" s="2944"/>
      <c r="I18" s="2948" t="s">
        <v>1980</v>
      </c>
      <c r="J18" s="2949"/>
      <c r="K18" s="2949"/>
      <c r="L18" s="2950">
        <f>★入力画面!W220</f>
        <v>0</v>
      </c>
      <c r="M18" s="2950"/>
      <c r="N18" s="2950"/>
      <c r="O18" s="2950"/>
      <c r="P18" s="2950"/>
      <c r="Q18" s="2950"/>
      <c r="R18" s="2950"/>
      <c r="S18" s="2950"/>
      <c r="T18" s="2950"/>
      <c r="U18" s="2950"/>
      <c r="V18" s="2950"/>
      <c r="W18" s="2950"/>
      <c r="X18" s="2950"/>
      <c r="Y18" s="2950"/>
      <c r="Z18" s="2950"/>
      <c r="AA18" s="2950"/>
      <c r="AB18" s="2950"/>
      <c r="AC18" s="2950"/>
      <c r="AD18" s="2950"/>
      <c r="AE18" s="2950"/>
      <c r="AF18" s="2950"/>
      <c r="AG18" s="2950"/>
      <c r="AH18" s="2950"/>
      <c r="AI18" s="2950"/>
      <c r="AJ18" s="2950"/>
      <c r="AK18" s="2950"/>
      <c r="AL18" s="2967"/>
      <c r="AM18" s="2917"/>
      <c r="AN18" s="2917"/>
      <c r="AO18" s="2917"/>
      <c r="AP18" s="436"/>
      <c r="AQ18" s="436"/>
      <c r="AR18" s="436"/>
      <c r="AS18" s="436"/>
      <c r="AT18" s="436"/>
      <c r="AU18" s="436"/>
      <c r="AV18" s="436"/>
      <c r="AW18" s="436"/>
      <c r="AX18" s="436"/>
    </row>
    <row r="19" spans="1:50" ht="15" customHeight="1">
      <c r="A19" s="2917"/>
      <c r="B19" s="2917"/>
      <c r="C19" s="2917"/>
      <c r="D19" s="2964"/>
      <c r="E19" s="2965"/>
      <c r="F19" s="2965"/>
      <c r="G19" s="2965"/>
      <c r="H19" s="2966"/>
      <c r="I19" s="2968" t="s">
        <v>5</v>
      </c>
      <c r="J19" s="2969"/>
      <c r="K19" s="2970" t="str">
        <f>★入力画面!BL220</f>
        <v/>
      </c>
      <c r="L19" s="2970"/>
      <c r="M19" s="2970"/>
      <c r="N19" s="2970"/>
      <c r="O19" s="2970"/>
      <c r="P19" s="2971" t="s">
        <v>1984</v>
      </c>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2"/>
      <c r="AM19" s="2917"/>
      <c r="AN19" s="2917"/>
      <c r="AO19" s="2917"/>
      <c r="AP19" s="436"/>
      <c r="AQ19" s="436"/>
      <c r="AR19" s="436"/>
      <c r="AS19" s="436"/>
      <c r="AT19" s="436"/>
      <c r="AU19" s="436"/>
      <c r="AV19" s="436"/>
      <c r="AW19" s="436"/>
      <c r="AX19" s="436"/>
    </row>
    <row r="20" spans="1:50" ht="33.75" customHeight="1">
      <c r="A20" s="2917"/>
      <c r="B20" s="2917"/>
      <c r="C20" s="2917"/>
      <c r="D20" s="2945"/>
      <c r="E20" s="2946"/>
      <c r="F20" s="2946"/>
      <c r="G20" s="2946"/>
      <c r="H20" s="2947"/>
      <c r="I20" s="2973">
        <f>★入力画面!M221</f>
        <v>0</v>
      </c>
      <c r="J20" s="2974"/>
      <c r="K20" s="2974"/>
      <c r="L20" s="2974"/>
      <c r="M20" s="2974"/>
      <c r="N20" s="2974"/>
      <c r="O20" s="2974"/>
      <c r="P20" s="2974"/>
      <c r="Q20" s="2974"/>
      <c r="R20" s="2974"/>
      <c r="S20" s="2974"/>
      <c r="T20" s="2974"/>
      <c r="U20" s="2974"/>
      <c r="V20" s="2974"/>
      <c r="W20" s="2974"/>
      <c r="X20" s="2974"/>
      <c r="Y20" s="2974"/>
      <c r="Z20" s="2974"/>
      <c r="AA20" s="2974"/>
      <c r="AB20" s="2974"/>
      <c r="AC20" s="2974"/>
      <c r="AD20" s="2974"/>
      <c r="AE20" s="2974"/>
      <c r="AF20" s="2974"/>
      <c r="AG20" s="2974"/>
      <c r="AH20" s="2974"/>
      <c r="AI20" s="2974"/>
      <c r="AJ20" s="2974"/>
      <c r="AK20" s="2974"/>
      <c r="AL20" s="2975"/>
      <c r="AM20" s="2917"/>
      <c r="AN20" s="2917"/>
      <c r="AO20" s="2917"/>
      <c r="AP20" s="436"/>
      <c r="AQ20" s="436"/>
      <c r="AR20" s="436"/>
      <c r="AS20" s="436"/>
      <c r="AT20" s="436"/>
      <c r="AU20" s="436"/>
      <c r="AV20" s="436"/>
      <c r="AW20" s="436"/>
      <c r="AX20" s="436"/>
    </row>
    <row r="21" spans="1:50" ht="30" customHeight="1">
      <c r="A21" s="2917"/>
      <c r="B21" s="2917"/>
      <c r="C21" s="2917"/>
      <c r="D21" s="2976" t="s">
        <v>2080</v>
      </c>
      <c r="E21" s="2977"/>
      <c r="F21" s="2977"/>
      <c r="G21" s="2977"/>
      <c r="H21" s="2977"/>
      <c r="I21" s="2977"/>
      <c r="J21" s="2977"/>
      <c r="K21" s="2977"/>
      <c r="L21" s="2977"/>
      <c r="M21" s="2977"/>
      <c r="N21" s="2977"/>
      <c r="O21" s="2977"/>
      <c r="P21" s="2977"/>
      <c r="Q21" s="2977"/>
      <c r="R21" s="2977"/>
      <c r="S21" s="2977"/>
      <c r="T21" s="2977"/>
      <c r="U21" s="2978"/>
      <c r="V21" s="2958" t="s">
        <v>1109</v>
      </c>
      <c r="W21" s="2959"/>
      <c r="X21" s="2959"/>
      <c r="Y21" s="2959"/>
      <c r="Z21" s="2960"/>
      <c r="AA21" s="2961" t="str">
        <f>★入力画面!BL222</f>
        <v/>
      </c>
      <c r="AB21" s="2962"/>
      <c r="AC21" s="2962"/>
      <c r="AD21" s="2962"/>
      <c r="AE21" s="2962"/>
      <c r="AF21" s="2962"/>
      <c r="AG21" s="2962"/>
      <c r="AH21" s="2962"/>
      <c r="AI21" s="2962"/>
      <c r="AJ21" s="2962"/>
      <c r="AK21" s="2962"/>
      <c r="AL21" s="2963"/>
      <c r="AM21" s="2917"/>
      <c r="AN21" s="2917"/>
      <c r="AO21" s="2917"/>
      <c r="AP21" s="436"/>
      <c r="AQ21" s="436"/>
      <c r="AR21" s="436"/>
      <c r="AS21" s="436"/>
      <c r="AT21" s="436"/>
      <c r="AU21" s="436"/>
      <c r="AV21" s="436"/>
      <c r="AW21" s="436"/>
      <c r="AX21" s="436"/>
    </row>
    <row r="22" spans="1:50" ht="11.25" customHeight="1">
      <c r="A22" s="2917"/>
      <c r="B22" s="2917"/>
      <c r="C22" s="2917"/>
      <c r="D22" s="2957"/>
      <c r="E22" s="2957"/>
      <c r="F22" s="2957"/>
      <c r="G22" s="2957"/>
      <c r="H22" s="2957"/>
      <c r="I22" s="2957"/>
      <c r="J22" s="2957"/>
      <c r="K22" s="2957"/>
      <c r="L22" s="2957"/>
      <c r="M22" s="2957"/>
      <c r="N22" s="2957"/>
      <c r="O22" s="2957"/>
      <c r="P22" s="2957"/>
      <c r="Q22" s="2957"/>
      <c r="R22" s="2957"/>
      <c r="S22" s="2957"/>
      <c r="T22" s="2957"/>
      <c r="U22" s="2957"/>
      <c r="V22" s="2957"/>
      <c r="W22" s="2957"/>
      <c r="X22" s="2957"/>
      <c r="Y22" s="2957"/>
      <c r="Z22" s="2957"/>
      <c r="AA22" s="2957"/>
      <c r="AB22" s="2957"/>
      <c r="AC22" s="2957"/>
      <c r="AD22" s="2957"/>
      <c r="AE22" s="2957"/>
      <c r="AF22" s="2957"/>
      <c r="AG22" s="2957"/>
      <c r="AH22" s="2957"/>
      <c r="AI22" s="2957"/>
      <c r="AJ22" s="2957"/>
      <c r="AK22" s="2957"/>
      <c r="AL22" s="2957"/>
      <c r="AM22" s="2917"/>
      <c r="AN22" s="2917"/>
      <c r="AO22" s="2917"/>
      <c r="AP22" s="436"/>
      <c r="AQ22" s="436"/>
      <c r="AR22" s="436"/>
      <c r="AS22" s="436"/>
      <c r="AT22" s="436"/>
      <c r="AU22" s="436"/>
      <c r="AV22" s="436"/>
      <c r="AW22" s="436"/>
      <c r="AX22" s="436"/>
    </row>
    <row r="23" spans="1:50" ht="15" customHeight="1">
      <c r="A23" s="2917"/>
      <c r="B23" s="2917"/>
      <c r="C23" s="2917"/>
      <c r="D23" s="2979" t="s">
        <v>1985</v>
      </c>
      <c r="E23" s="2980"/>
      <c r="F23" s="2980"/>
      <c r="G23" s="2980"/>
      <c r="H23" s="2981"/>
      <c r="I23" s="2948" t="s">
        <v>1980</v>
      </c>
      <c r="J23" s="2949"/>
      <c r="K23" s="2949"/>
      <c r="L23" s="2950">
        <f>★入力画面!$M$15</f>
        <v>0</v>
      </c>
      <c r="M23" s="2950"/>
      <c r="N23" s="2950"/>
      <c r="O23" s="2950"/>
      <c r="P23" s="2950"/>
      <c r="Q23" s="2950"/>
      <c r="R23" s="2950"/>
      <c r="S23" s="2950"/>
      <c r="T23" s="2950"/>
      <c r="U23" s="2950"/>
      <c r="V23" s="2950"/>
      <c r="W23" s="2950"/>
      <c r="X23" s="2950"/>
      <c r="Y23" s="2950"/>
      <c r="Z23" s="2950"/>
      <c r="AA23" s="2950"/>
      <c r="AB23" s="2950"/>
      <c r="AC23" s="2950"/>
      <c r="AD23" s="2950"/>
      <c r="AE23" s="2950"/>
      <c r="AF23" s="2950"/>
      <c r="AG23" s="2950"/>
      <c r="AH23" s="2950"/>
      <c r="AI23" s="2950"/>
      <c r="AJ23" s="2950"/>
      <c r="AK23" s="2950"/>
      <c r="AL23" s="2967"/>
      <c r="AM23" s="2917"/>
      <c r="AN23" s="2917"/>
      <c r="AO23" s="2917"/>
      <c r="AP23" s="436"/>
      <c r="AQ23" s="436"/>
      <c r="AR23" s="436"/>
      <c r="AS23" s="436"/>
      <c r="AT23" s="436"/>
      <c r="AU23" s="436"/>
      <c r="AV23" s="436"/>
      <c r="AW23" s="436"/>
      <c r="AX23" s="436"/>
    </row>
    <row r="24" spans="1:50" ht="33.75" customHeight="1">
      <c r="A24" s="2917"/>
      <c r="B24" s="2917"/>
      <c r="C24" s="2917"/>
      <c r="D24" s="2982"/>
      <c r="E24" s="2983"/>
      <c r="F24" s="2983"/>
      <c r="G24" s="2983"/>
      <c r="H24" s="2984"/>
      <c r="I24" s="2973">
        <f>★入力画面!$M$18</f>
        <v>0</v>
      </c>
      <c r="J24" s="2974"/>
      <c r="K24" s="2974"/>
      <c r="L24" s="2974"/>
      <c r="M24" s="2974"/>
      <c r="N24" s="2974"/>
      <c r="O24" s="2974"/>
      <c r="P24" s="2974"/>
      <c r="Q24" s="2974"/>
      <c r="R24" s="2974"/>
      <c r="S24" s="2974"/>
      <c r="T24" s="2974"/>
      <c r="U24" s="2974"/>
      <c r="V24" s="2974"/>
      <c r="W24" s="2974"/>
      <c r="X24" s="2974"/>
      <c r="Y24" s="2974"/>
      <c r="Z24" s="2974"/>
      <c r="AA24" s="2974"/>
      <c r="AB24" s="2974"/>
      <c r="AC24" s="2974"/>
      <c r="AD24" s="2974"/>
      <c r="AE24" s="2974"/>
      <c r="AF24" s="2974"/>
      <c r="AG24" s="2974"/>
      <c r="AH24" s="2974"/>
      <c r="AI24" s="2974"/>
      <c r="AJ24" s="2974"/>
      <c r="AK24" s="2974"/>
      <c r="AL24" s="2975"/>
      <c r="AM24" s="2917"/>
      <c r="AN24" s="2917"/>
      <c r="AO24" s="2917"/>
      <c r="AP24" s="436"/>
      <c r="AQ24" s="436"/>
      <c r="AR24" s="436"/>
      <c r="AS24" s="436"/>
      <c r="AT24" s="436"/>
      <c r="AU24" s="436"/>
      <c r="AV24" s="436"/>
      <c r="AW24" s="436"/>
      <c r="AX24" s="436"/>
    </row>
    <row r="25" spans="1:50" ht="15" customHeight="1">
      <c r="A25" s="2917"/>
      <c r="B25" s="2917"/>
      <c r="C25" s="2917"/>
      <c r="D25" s="2942" t="s">
        <v>1986</v>
      </c>
      <c r="E25" s="2943"/>
      <c r="F25" s="2943"/>
      <c r="G25" s="2943"/>
      <c r="H25" s="2944"/>
      <c r="I25" s="2948" t="s">
        <v>1980</v>
      </c>
      <c r="J25" s="2949"/>
      <c r="K25" s="2949"/>
      <c r="L25" s="2985">
        <f>★入力画面!M199</f>
        <v>0</v>
      </c>
      <c r="M25" s="2985"/>
      <c r="N25" s="2985"/>
      <c r="O25" s="2985"/>
      <c r="P25" s="2985"/>
      <c r="Q25" s="2985"/>
      <c r="R25" s="2985"/>
      <c r="S25" s="2985"/>
      <c r="T25" s="2985"/>
      <c r="U25" s="2985"/>
      <c r="V25" s="2985"/>
      <c r="W25" s="2985"/>
      <c r="X25" s="2985"/>
      <c r="Y25" s="2985"/>
      <c r="Z25" s="2985"/>
      <c r="AA25" s="2985"/>
      <c r="AB25" s="2985"/>
      <c r="AC25" s="2985"/>
      <c r="AD25" s="2985"/>
      <c r="AE25" s="2985"/>
      <c r="AF25" s="2985"/>
      <c r="AG25" s="2985"/>
      <c r="AH25" s="2985"/>
      <c r="AI25" s="2985"/>
      <c r="AJ25" s="2985"/>
      <c r="AK25" s="2985"/>
      <c r="AL25" s="2986"/>
      <c r="AM25" s="2917"/>
      <c r="AN25" s="2917"/>
      <c r="AO25" s="2917"/>
      <c r="AP25" s="436"/>
      <c r="AQ25" s="436"/>
      <c r="AR25" s="436"/>
      <c r="AS25" s="436"/>
      <c r="AT25" s="436"/>
      <c r="AU25" s="436"/>
      <c r="AV25" s="436"/>
      <c r="AW25" s="436"/>
      <c r="AX25" s="436"/>
    </row>
    <row r="26" spans="1:50" ht="15" customHeight="1">
      <c r="A26" s="2917"/>
      <c r="B26" s="2917"/>
      <c r="C26" s="2917"/>
      <c r="D26" s="2964"/>
      <c r="E26" s="2965"/>
      <c r="F26" s="2965"/>
      <c r="G26" s="2965"/>
      <c r="H26" s="2966"/>
      <c r="I26" s="2968" t="s">
        <v>5</v>
      </c>
      <c r="J26" s="2969"/>
      <c r="K26" s="2970" t="str">
        <f>★入力画面!$BL$24</f>
        <v/>
      </c>
      <c r="L26" s="2970"/>
      <c r="M26" s="2970"/>
      <c r="N26" s="2970"/>
      <c r="O26" s="2970"/>
      <c r="P26" s="2971" t="s">
        <v>1984</v>
      </c>
      <c r="Q26" s="2971"/>
      <c r="R26" s="2971"/>
      <c r="S26" s="2971"/>
      <c r="T26" s="2971"/>
      <c r="U26" s="2971"/>
      <c r="V26" s="2971"/>
      <c r="W26" s="2971"/>
      <c r="X26" s="2971"/>
      <c r="Y26" s="2971"/>
      <c r="Z26" s="2971"/>
      <c r="AA26" s="2971"/>
      <c r="AB26" s="2971"/>
      <c r="AC26" s="2971"/>
      <c r="AD26" s="2971"/>
      <c r="AE26" s="2971"/>
      <c r="AF26" s="2971"/>
      <c r="AG26" s="2971"/>
      <c r="AH26" s="2971"/>
      <c r="AI26" s="2971"/>
      <c r="AJ26" s="2971"/>
      <c r="AK26" s="2971"/>
      <c r="AL26" s="2972"/>
      <c r="AM26" s="2917"/>
      <c r="AN26" s="2917"/>
      <c r="AO26" s="2917"/>
      <c r="AP26" s="436"/>
      <c r="AQ26" s="436"/>
      <c r="AR26" s="436"/>
      <c r="AS26" s="436"/>
      <c r="AT26" s="436"/>
      <c r="AU26" s="436"/>
      <c r="AV26" s="436"/>
      <c r="AW26" s="436"/>
      <c r="AX26" s="436"/>
    </row>
    <row r="27" spans="1:50" ht="33.75" customHeight="1">
      <c r="A27" s="2917"/>
      <c r="B27" s="2917"/>
      <c r="C27" s="2917"/>
      <c r="D27" s="2945"/>
      <c r="E27" s="2946"/>
      <c r="F27" s="2946"/>
      <c r="G27" s="2946"/>
      <c r="H27" s="2947"/>
      <c r="I27" s="2973" t="str">
        <f>★入力画面!$BL$30</f>
        <v/>
      </c>
      <c r="J27" s="2974"/>
      <c r="K27" s="2974"/>
      <c r="L27" s="2974"/>
      <c r="M27" s="2974"/>
      <c r="N27" s="2974"/>
      <c r="O27" s="2974"/>
      <c r="P27" s="2974"/>
      <c r="Q27" s="2974"/>
      <c r="R27" s="2974"/>
      <c r="S27" s="2974"/>
      <c r="T27" s="2974"/>
      <c r="U27" s="2974"/>
      <c r="V27" s="2974"/>
      <c r="W27" s="2974"/>
      <c r="X27" s="2974"/>
      <c r="Y27" s="2974"/>
      <c r="Z27" s="2974"/>
      <c r="AA27" s="2974"/>
      <c r="AB27" s="2974"/>
      <c r="AC27" s="2974"/>
      <c r="AD27" s="2974"/>
      <c r="AE27" s="2974"/>
      <c r="AF27" s="2974"/>
      <c r="AG27" s="2974"/>
      <c r="AH27" s="2974"/>
      <c r="AI27" s="2974"/>
      <c r="AJ27" s="2974"/>
      <c r="AK27" s="2974"/>
      <c r="AL27" s="2975"/>
      <c r="AM27" s="2917"/>
      <c r="AN27" s="2917"/>
      <c r="AO27" s="2917"/>
      <c r="AP27" s="436"/>
      <c r="AQ27" s="436"/>
      <c r="AR27" s="436"/>
      <c r="AS27" s="436"/>
      <c r="AT27" s="436"/>
      <c r="AU27" s="436"/>
      <c r="AV27" s="436"/>
      <c r="AW27" s="436"/>
      <c r="AX27" s="436"/>
    </row>
    <row r="28" spans="1:50" ht="30" customHeight="1">
      <c r="A28" s="2917"/>
      <c r="B28" s="2917"/>
      <c r="C28" s="2917"/>
      <c r="D28" s="2958" t="s">
        <v>1109</v>
      </c>
      <c r="E28" s="2959"/>
      <c r="F28" s="2959"/>
      <c r="G28" s="2959"/>
      <c r="H28" s="2960"/>
      <c r="I28" s="2961" t="str">
        <f>★入力画面!$BL$34</f>
        <v/>
      </c>
      <c r="J28" s="2962"/>
      <c r="K28" s="2962"/>
      <c r="L28" s="2962"/>
      <c r="M28" s="2962"/>
      <c r="N28" s="2962"/>
      <c r="O28" s="2962"/>
      <c r="P28" s="2962"/>
      <c r="Q28" s="2962"/>
      <c r="R28" s="2962"/>
      <c r="S28" s="2962"/>
      <c r="T28" s="2962"/>
      <c r="U28" s="2963"/>
      <c r="V28" s="2958" t="s">
        <v>1593</v>
      </c>
      <c r="W28" s="2959"/>
      <c r="X28" s="2959"/>
      <c r="Y28" s="2959"/>
      <c r="Z28" s="2960"/>
      <c r="AA28" s="2961" t="str">
        <f>★入力画面!$BL$36</f>
        <v/>
      </c>
      <c r="AB28" s="2962"/>
      <c r="AC28" s="2962"/>
      <c r="AD28" s="2962"/>
      <c r="AE28" s="2962"/>
      <c r="AF28" s="2962"/>
      <c r="AG28" s="2962"/>
      <c r="AH28" s="2962"/>
      <c r="AI28" s="2962"/>
      <c r="AJ28" s="2962"/>
      <c r="AK28" s="2962"/>
      <c r="AL28" s="2963"/>
      <c r="AM28" s="2917"/>
      <c r="AN28" s="2917"/>
      <c r="AO28" s="2917"/>
      <c r="AP28" s="436"/>
      <c r="AQ28" s="436"/>
      <c r="AR28" s="436"/>
      <c r="AS28" s="436"/>
      <c r="AT28" s="436"/>
      <c r="AU28" s="436"/>
      <c r="AV28" s="436"/>
      <c r="AW28" s="436"/>
      <c r="AX28" s="436"/>
    </row>
    <row r="29" spans="1:50" ht="11.25" customHeight="1">
      <c r="A29" s="2917"/>
      <c r="B29" s="2917"/>
      <c r="C29" s="2917"/>
      <c r="D29" s="2957"/>
      <c r="E29" s="2957"/>
      <c r="F29" s="2957"/>
      <c r="G29" s="2957"/>
      <c r="H29" s="2957"/>
      <c r="I29" s="2957"/>
      <c r="J29" s="2957"/>
      <c r="K29" s="2957"/>
      <c r="L29" s="2957"/>
      <c r="M29" s="2957"/>
      <c r="N29" s="2957"/>
      <c r="O29" s="2957"/>
      <c r="P29" s="2957"/>
      <c r="Q29" s="2957"/>
      <c r="R29" s="2957"/>
      <c r="S29" s="2957"/>
      <c r="T29" s="2957"/>
      <c r="U29" s="2957"/>
      <c r="V29" s="2957"/>
      <c r="W29" s="2957"/>
      <c r="X29" s="2957"/>
      <c r="Y29" s="2957"/>
      <c r="Z29" s="2957"/>
      <c r="AA29" s="2957"/>
      <c r="AB29" s="2957"/>
      <c r="AC29" s="2957"/>
      <c r="AD29" s="2957"/>
      <c r="AE29" s="2957"/>
      <c r="AF29" s="2957"/>
      <c r="AG29" s="2957"/>
      <c r="AH29" s="2957"/>
      <c r="AI29" s="2957"/>
      <c r="AJ29" s="2957"/>
      <c r="AK29" s="2957"/>
      <c r="AL29" s="2957"/>
      <c r="AM29" s="2917"/>
      <c r="AN29" s="2917"/>
      <c r="AO29" s="2917"/>
      <c r="AP29" s="436"/>
      <c r="AQ29" s="436"/>
      <c r="AR29" s="436"/>
      <c r="AS29" s="436"/>
      <c r="AT29" s="436"/>
      <c r="AU29" s="436"/>
      <c r="AV29" s="436"/>
      <c r="AW29" s="436"/>
      <c r="AX29" s="436"/>
    </row>
    <row r="30" spans="1:50" ht="30" customHeight="1">
      <c r="A30" s="2917"/>
      <c r="B30" s="2917"/>
      <c r="C30" s="2917"/>
      <c r="D30" s="2958" t="s">
        <v>1987</v>
      </c>
      <c r="E30" s="2959"/>
      <c r="F30" s="2959"/>
      <c r="G30" s="2959"/>
      <c r="H30" s="2959"/>
      <c r="I30" s="2959"/>
      <c r="J30" s="2959"/>
      <c r="K30" s="2959"/>
      <c r="L30" s="2960"/>
      <c r="M30" s="2987" t="s">
        <v>1988</v>
      </c>
      <c r="N30" s="2988"/>
      <c r="O30" s="2988"/>
      <c r="P30" s="2988"/>
      <c r="Q30" s="2988"/>
      <c r="R30" s="2988"/>
      <c r="S30" s="2988"/>
      <c r="T30" s="2988"/>
      <c r="U30" s="2988"/>
      <c r="V30" s="2988"/>
      <c r="W30" s="2988"/>
      <c r="X30" s="2988"/>
      <c r="Y30" s="2988"/>
      <c r="Z30" s="2989"/>
      <c r="AA30" s="2990" t="str">
        <f>★入力画面!M223</f>
        <v>□現住所　　□勤務先</v>
      </c>
      <c r="AB30" s="2990"/>
      <c r="AC30" s="2990"/>
      <c r="AD30" s="2990"/>
      <c r="AE30" s="2990"/>
      <c r="AF30" s="2990"/>
      <c r="AG30" s="2990"/>
      <c r="AH30" s="2990"/>
      <c r="AI30" s="2990"/>
      <c r="AJ30" s="2990"/>
      <c r="AK30" s="2990"/>
      <c r="AL30" s="2991"/>
      <c r="AM30" s="2917"/>
      <c r="AN30" s="2917"/>
      <c r="AO30" s="2917"/>
      <c r="AP30" s="436"/>
      <c r="AQ30" s="436"/>
      <c r="AR30" s="436"/>
      <c r="AS30" s="436"/>
      <c r="AT30" s="436"/>
      <c r="AU30" s="436"/>
      <c r="AV30" s="436"/>
      <c r="AW30" s="436"/>
      <c r="AX30" s="436"/>
    </row>
    <row r="31" spans="1:50" ht="30" customHeight="1">
      <c r="A31" s="2917"/>
      <c r="B31" s="2917"/>
      <c r="C31" s="2917"/>
      <c r="D31" s="2945" t="s">
        <v>1989</v>
      </c>
      <c r="E31" s="2946"/>
      <c r="F31" s="2946"/>
      <c r="G31" s="2946"/>
      <c r="H31" s="2946"/>
      <c r="I31" s="2946"/>
      <c r="J31" s="2946"/>
      <c r="K31" s="2946"/>
      <c r="L31" s="2946"/>
      <c r="M31" s="2992"/>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4"/>
      <c r="AM31" s="2917"/>
      <c r="AN31" s="2917"/>
      <c r="AO31" s="2917"/>
      <c r="AP31" s="436"/>
      <c r="AQ31" s="436"/>
      <c r="AR31" s="436"/>
      <c r="AS31" s="436"/>
      <c r="AT31" s="436"/>
      <c r="AU31" s="436"/>
      <c r="AV31" s="436"/>
      <c r="AW31" s="436"/>
      <c r="AX31" s="436"/>
    </row>
    <row r="32" spans="1:50" ht="11.25" customHeight="1">
      <c r="A32" s="2917"/>
      <c r="B32" s="2917"/>
      <c r="C32" s="2917"/>
      <c r="D32" s="2957"/>
      <c r="E32" s="2957"/>
      <c r="F32" s="2957"/>
      <c r="G32" s="2957"/>
      <c r="H32" s="2957"/>
      <c r="I32" s="2957"/>
      <c r="J32" s="2957"/>
      <c r="K32" s="2957"/>
      <c r="L32" s="2957"/>
      <c r="M32" s="2957"/>
      <c r="N32" s="2957"/>
      <c r="O32" s="2957"/>
      <c r="P32" s="2957"/>
      <c r="Q32" s="2957"/>
      <c r="R32" s="2957"/>
      <c r="S32" s="2957"/>
      <c r="T32" s="2957"/>
      <c r="U32" s="2957"/>
      <c r="V32" s="2957"/>
      <c r="W32" s="2957"/>
      <c r="X32" s="2957"/>
      <c r="Y32" s="2957"/>
      <c r="Z32" s="2957"/>
      <c r="AA32" s="2957"/>
      <c r="AB32" s="2957"/>
      <c r="AC32" s="2957"/>
      <c r="AD32" s="2957"/>
      <c r="AE32" s="2957"/>
      <c r="AF32" s="2957"/>
      <c r="AG32" s="2957"/>
      <c r="AH32" s="2957"/>
      <c r="AI32" s="2957"/>
      <c r="AJ32" s="2957"/>
      <c r="AK32" s="2957"/>
      <c r="AL32" s="2957"/>
      <c r="AM32" s="2917"/>
      <c r="AN32" s="2917"/>
      <c r="AO32" s="2917"/>
      <c r="AP32" s="436"/>
      <c r="AQ32" s="436"/>
      <c r="AR32" s="436"/>
      <c r="AS32" s="436"/>
      <c r="AT32" s="436"/>
      <c r="AU32" s="436"/>
      <c r="AV32" s="436"/>
      <c r="AW32" s="436"/>
      <c r="AX32" s="436"/>
    </row>
    <row r="33" spans="1:50" ht="30" customHeight="1">
      <c r="A33" s="2917"/>
      <c r="B33" s="2917"/>
      <c r="C33" s="2917"/>
      <c r="D33" s="2996" t="s">
        <v>1990</v>
      </c>
      <c r="E33" s="2997"/>
      <c r="F33" s="2997"/>
      <c r="G33" s="2997"/>
      <c r="H33" s="2998"/>
      <c r="I33" s="2999" t="str">
        <f>IF(★入力画面!W227="","知事 ・ 大臣　 免許　（　 　）第　  　    　　 　号",★入力画面!BL227)</f>
        <v>知事 ・ 大臣　 免許　（　 　）第　  　    　　 　号</v>
      </c>
      <c r="J33" s="3000"/>
      <c r="K33" s="3000"/>
      <c r="L33" s="3000"/>
      <c r="M33" s="3000"/>
      <c r="N33" s="3000"/>
      <c r="O33" s="3000"/>
      <c r="P33" s="3000"/>
      <c r="Q33" s="3000"/>
      <c r="R33" s="3000"/>
      <c r="S33" s="3000"/>
      <c r="T33" s="3000"/>
      <c r="U33" s="3000"/>
      <c r="V33" s="3000"/>
      <c r="W33" s="3000"/>
      <c r="X33" s="3000"/>
      <c r="Y33" s="3000"/>
      <c r="Z33" s="3001"/>
      <c r="AA33" s="2979" t="s">
        <v>2081</v>
      </c>
      <c r="AB33" s="2980"/>
      <c r="AC33" s="2980"/>
      <c r="AD33" s="2980"/>
      <c r="AE33" s="2980"/>
      <c r="AF33" s="2981"/>
      <c r="AG33" s="3002" t="s">
        <v>1991</v>
      </c>
      <c r="AH33" s="3003"/>
      <c r="AI33" s="3003"/>
      <c r="AJ33" s="3003"/>
      <c r="AK33" s="3003"/>
      <c r="AL33" s="3004"/>
      <c r="AM33" s="2917"/>
      <c r="AN33" s="2917"/>
      <c r="AO33" s="2917"/>
      <c r="AP33" s="436"/>
      <c r="AQ33" s="436"/>
      <c r="AR33" s="436"/>
      <c r="AS33" s="436"/>
      <c r="AT33" s="436"/>
      <c r="AU33" s="436"/>
      <c r="AV33" s="436"/>
      <c r="AW33" s="436"/>
      <c r="AX33" s="436"/>
    </row>
    <row r="34" spans="1:50" ht="15" customHeight="1">
      <c r="A34" s="2917"/>
      <c r="B34" s="2917"/>
      <c r="C34" s="2917"/>
      <c r="D34" s="2942" t="s">
        <v>1992</v>
      </c>
      <c r="E34" s="2943"/>
      <c r="F34" s="2943"/>
      <c r="G34" s="2943"/>
      <c r="H34" s="2944"/>
      <c r="I34" s="3005" t="s">
        <v>1993</v>
      </c>
      <c r="J34" s="3006"/>
      <c r="K34" s="3006"/>
      <c r="L34" s="3006"/>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7"/>
      <c r="AM34" s="2917"/>
      <c r="AN34" s="2917"/>
      <c r="AO34" s="2917"/>
      <c r="AP34" s="436"/>
      <c r="AQ34" s="436"/>
      <c r="AR34" s="436"/>
      <c r="AS34" s="436"/>
      <c r="AT34" s="436"/>
      <c r="AU34" s="436"/>
      <c r="AV34" s="436"/>
      <c r="AW34" s="436"/>
      <c r="AX34" s="436"/>
    </row>
    <row r="35" spans="1:50" ht="15" customHeight="1">
      <c r="A35" s="2917"/>
      <c r="B35" s="2917"/>
      <c r="C35" s="2917"/>
      <c r="D35" s="2945"/>
      <c r="E35" s="2946"/>
      <c r="F35" s="2946"/>
      <c r="G35" s="2946"/>
      <c r="H35" s="2947"/>
      <c r="I35" s="3008" t="s">
        <v>1994</v>
      </c>
      <c r="J35" s="3009"/>
      <c r="K35" s="3009"/>
      <c r="L35" s="3009"/>
      <c r="M35" s="3010"/>
      <c r="N35" s="3010"/>
      <c r="O35" s="3010"/>
      <c r="P35" s="3010"/>
      <c r="Q35" s="3010"/>
      <c r="R35" s="3010"/>
      <c r="S35" s="3010"/>
      <c r="T35" s="3010"/>
      <c r="U35" s="3010"/>
      <c r="V35" s="3010"/>
      <c r="W35" s="3010"/>
      <c r="X35" s="3010"/>
      <c r="Y35" s="3010"/>
      <c r="Z35" s="439" t="s">
        <v>621</v>
      </c>
      <c r="AA35" s="3011" t="s">
        <v>1995</v>
      </c>
      <c r="AB35" s="3011"/>
      <c r="AC35" s="3011"/>
      <c r="AD35" s="3011"/>
      <c r="AE35" s="3011"/>
      <c r="AF35" s="3011"/>
      <c r="AG35" s="3011"/>
      <c r="AH35" s="3011"/>
      <c r="AI35" s="3011"/>
      <c r="AJ35" s="3011"/>
      <c r="AK35" s="3011"/>
      <c r="AL35" s="3012"/>
      <c r="AM35" s="2917"/>
      <c r="AN35" s="2917"/>
      <c r="AO35" s="2917"/>
      <c r="AP35" s="436"/>
      <c r="AQ35" s="436"/>
      <c r="AR35" s="436"/>
      <c r="AS35" s="436"/>
      <c r="AT35" s="436"/>
      <c r="AU35" s="436"/>
      <c r="AV35" s="436"/>
      <c r="AW35" s="436"/>
      <c r="AX35" s="436"/>
    </row>
    <row r="36" spans="1:50" ht="7.5" customHeight="1">
      <c r="A36" s="2917"/>
      <c r="B36" s="2917"/>
      <c r="C36" s="2917"/>
      <c r="D36" s="2927"/>
      <c r="E36" s="2927"/>
      <c r="F36" s="2927"/>
      <c r="G36" s="2927"/>
      <c r="H36" s="2927"/>
      <c r="I36" s="2927"/>
      <c r="J36" s="2927"/>
      <c r="K36" s="2927"/>
      <c r="L36" s="2927"/>
      <c r="M36" s="2927"/>
      <c r="N36" s="2927"/>
      <c r="O36" s="2927"/>
      <c r="P36" s="2927"/>
      <c r="Q36" s="2927"/>
      <c r="R36" s="2927"/>
      <c r="S36" s="2927"/>
      <c r="T36" s="2927"/>
      <c r="U36" s="2927"/>
      <c r="V36" s="2927"/>
      <c r="W36" s="2927"/>
      <c r="X36" s="2927"/>
      <c r="Y36" s="2927"/>
      <c r="Z36" s="2927"/>
      <c r="AA36" s="2927"/>
      <c r="AB36" s="2927"/>
      <c r="AC36" s="2927"/>
      <c r="AD36" s="2927"/>
      <c r="AE36" s="2927"/>
      <c r="AF36" s="2927"/>
      <c r="AG36" s="2927"/>
      <c r="AH36" s="2927"/>
      <c r="AI36" s="2927"/>
      <c r="AJ36" s="2927"/>
      <c r="AK36" s="2927"/>
      <c r="AL36" s="2927"/>
      <c r="AM36" s="2917"/>
      <c r="AN36" s="2917"/>
      <c r="AO36" s="2917"/>
      <c r="AP36" s="436"/>
      <c r="AQ36" s="436"/>
      <c r="AR36" s="436"/>
      <c r="AS36" s="436"/>
      <c r="AT36" s="436"/>
      <c r="AU36" s="436"/>
      <c r="AV36" s="436"/>
      <c r="AW36" s="436"/>
      <c r="AX36" s="436"/>
    </row>
    <row r="37" spans="1:50" ht="12" customHeight="1">
      <c r="A37" s="2917"/>
      <c r="B37" s="2917"/>
      <c r="C37" s="2917"/>
      <c r="D37" s="3013" t="s">
        <v>1996</v>
      </c>
      <c r="E37" s="3013"/>
      <c r="F37" s="3013"/>
      <c r="G37" s="3013"/>
      <c r="H37" s="3013"/>
      <c r="I37" s="3013"/>
      <c r="J37" s="3013"/>
      <c r="K37" s="3013"/>
      <c r="L37" s="3013"/>
      <c r="M37" s="3013"/>
      <c r="N37" s="3013"/>
      <c r="O37" s="3013"/>
      <c r="P37" s="3013"/>
      <c r="Q37" s="3013"/>
      <c r="R37" s="3013"/>
      <c r="S37" s="3013"/>
      <c r="T37" s="3013"/>
      <c r="U37" s="3013"/>
      <c r="V37" s="3013"/>
      <c r="W37" s="3013"/>
      <c r="X37" s="3013"/>
      <c r="Y37" s="3013"/>
      <c r="Z37" s="3013"/>
      <c r="AA37" s="3013"/>
      <c r="AB37" s="3013"/>
      <c r="AC37" s="3013"/>
      <c r="AD37" s="3013"/>
      <c r="AE37" s="3013"/>
      <c r="AF37" s="3013"/>
      <c r="AG37" s="3013"/>
      <c r="AH37" s="3013"/>
      <c r="AI37" s="3013"/>
      <c r="AJ37" s="3013"/>
      <c r="AK37" s="3013"/>
      <c r="AL37" s="3013"/>
      <c r="AM37" s="2917"/>
      <c r="AN37" s="2917"/>
      <c r="AO37" s="2917"/>
      <c r="AP37" s="436"/>
      <c r="AQ37" s="436"/>
      <c r="AR37" s="436"/>
      <c r="AS37" s="436"/>
      <c r="AT37" s="436"/>
      <c r="AU37" s="436"/>
      <c r="AV37" s="436"/>
      <c r="AW37" s="436"/>
      <c r="AX37" s="436"/>
    </row>
    <row r="38" spans="1:50" ht="12" customHeight="1">
      <c r="A38" s="2917"/>
      <c r="B38" s="2917"/>
      <c r="C38" s="2917"/>
      <c r="D38" s="2995" t="s">
        <v>1997</v>
      </c>
      <c r="E38" s="2995"/>
      <c r="F38" s="2995"/>
      <c r="G38" s="2995"/>
      <c r="H38" s="2995"/>
      <c r="I38" s="2995"/>
      <c r="J38" s="2995"/>
      <c r="K38" s="2995"/>
      <c r="L38" s="2995"/>
      <c r="M38" s="2995"/>
      <c r="N38" s="2995"/>
      <c r="O38" s="2995"/>
      <c r="P38" s="2995"/>
      <c r="Q38" s="2995"/>
      <c r="R38" s="2995"/>
      <c r="S38" s="2995"/>
      <c r="T38" s="2995"/>
      <c r="U38" s="2995"/>
      <c r="V38" s="2995"/>
      <c r="W38" s="2995"/>
      <c r="X38" s="2995"/>
      <c r="Y38" s="2995"/>
      <c r="Z38" s="2995"/>
      <c r="AA38" s="2995"/>
      <c r="AB38" s="2995"/>
      <c r="AC38" s="2995"/>
      <c r="AD38" s="2995"/>
      <c r="AE38" s="2995"/>
      <c r="AF38" s="2995"/>
      <c r="AG38" s="2995"/>
      <c r="AH38" s="2995"/>
      <c r="AI38" s="2995"/>
      <c r="AJ38" s="2995"/>
      <c r="AK38" s="2995"/>
      <c r="AL38" s="2995"/>
      <c r="AM38" s="2917"/>
      <c r="AN38" s="2917"/>
      <c r="AO38" s="2917"/>
      <c r="AP38" s="436"/>
      <c r="AQ38" s="436"/>
      <c r="AR38" s="436"/>
      <c r="AS38" s="436"/>
      <c r="AT38" s="436"/>
      <c r="AU38" s="436"/>
      <c r="AV38" s="436"/>
      <c r="AW38" s="436"/>
      <c r="AX38" s="436"/>
    </row>
    <row r="39" spans="1:50" ht="12" customHeight="1">
      <c r="A39" s="2917"/>
      <c r="B39" s="2917"/>
      <c r="C39" s="2917"/>
      <c r="D39" s="2995" t="s">
        <v>2082</v>
      </c>
      <c r="E39" s="2995"/>
      <c r="F39" s="2995"/>
      <c r="G39" s="2995"/>
      <c r="H39" s="2995"/>
      <c r="I39" s="2995"/>
      <c r="J39" s="2995"/>
      <c r="K39" s="2995"/>
      <c r="L39" s="2995"/>
      <c r="M39" s="2995"/>
      <c r="N39" s="2995"/>
      <c r="O39" s="2995"/>
      <c r="P39" s="2995"/>
      <c r="Q39" s="2995"/>
      <c r="R39" s="2995"/>
      <c r="S39" s="2995"/>
      <c r="T39" s="2995"/>
      <c r="U39" s="2995"/>
      <c r="V39" s="2995"/>
      <c r="W39" s="2995"/>
      <c r="X39" s="2995"/>
      <c r="Y39" s="2995"/>
      <c r="Z39" s="2995"/>
      <c r="AA39" s="2995"/>
      <c r="AB39" s="2995"/>
      <c r="AC39" s="2995"/>
      <c r="AD39" s="2995"/>
      <c r="AE39" s="2995"/>
      <c r="AF39" s="2995"/>
      <c r="AG39" s="2995"/>
      <c r="AH39" s="2995"/>
      <c r="AI39" s="2995"/>
      <c r="AJ39" s="2995"/>
      <c r="AK39" s="2995"/>
      <c r="AL39" s="2995"/>
      <c r="AM39" s="2917"/>
      <c r="AN39" s="2917"/>
      <c r="AO39" s="2917"/>
      <c r="AP39" s="436"/>
      <c r="AQ39" s="436"/>
      <c r="AR39" s="436"/>
      <c r="AS39" s="436"/>
      <c r="AT39" s="436"/>
      <c r="AU39" s="436"/>
      <c r="AV39" s="436"/>
      <c r="AW39" s="436"/>
      <c r="AX39" s="436"/>
    </row>
    <row r="40" spans="1:50" ht="12" customHeight="1">
      <c r="A40" s="2917"/>
      <c r="B40" s="2917"/>
      <c r="C40" s="2917"/>
      <c r="D40" s="2995" t="s">
        <v>2083</v>
      </c>
      <c r="E40" s="2995"/>
      <c r="F40" s="2995"/>
      <c r="G40" s="2995"/>
      <c r="H40" s="2995"/>
      <c r="I40" s="2995"/>
      <c r="J40" s="2995"/>
      <c r="K40" s="2995"/>
      <c r="L40" s="2995"/>
      <c r="M40" s="2995"/>
      <c r="N40" s="2995"/>
      <c r="O40" s="2995"/>
      <c r="P40" s="2995"/>
      <c r="Q40" s="2995"/>
      <c r="R40" s="2995"/>
      <c r="S40" s="2995"/>
      <c r="T40" s="2995"/>
      <c r="U40" s="2995"/>
      <c r="V40" s="2995"/>
      <c r="W40" s="2995"/>
      <c r="X40" s="2995"/>
      <c r="Y40" s="2995"/>
      <c r="Z40" s="2995"/>
      <c r="AA40" s="2995"/>
      <c r="AB40" s="2995"/>
      <c r="AC40" s="2995"/>
      <c r="AD40" s="2995"/>
      <c r="AE40" s="2995"/>
      <c r="AF40" s="2995"/>
      <c r="AG40" s="2995"/>
      <c r="AH40" s="2995"/>
      <c r="AI40" s="2995"/>
      <c r="AJ40" s="2995"/>
      <c r="AK40" s="2995"/>
      <c r="AL40" s="2995"/>
      <c r="AM40" s="2917"/>
      <c r="AN40" s="2917"/>
      <c r="AO40" s="2917"/>
      <c r="AP40" s="436"/>
      <c r="AQ40" s="436"/>
      <c r="AR40" s="436"/>
      <c r="AS40" s="436"/>
      <c r="AT40" s="436"/>
      <c r="AU40" s="436"/>
      <c r="AV40" s="436"/>
      <c r="AW40" s="436"/>
      <c r="AX40" s="436"/>
    </row>
    <row r="41" spans="1:50" ht="12" customHeight="1">
      <c r="A41" s="2917"/>
      <c r="B41" s="2917"/>
      <c r="C41" s="2917"/>
      <c r="D41" s="2995" t="s">
        <v>2084</v>
      </c>
      <c r="E41" s="2995"/>
      <c r="F41" s="2995"/>
      <c r="G41" s="2995"/>
      <c r="H41" s="2995"/>
      <c r="I41" s="2995"/>
      <c r="J41" s="2995"/>
      <c r="K41" s="2995"/>
      <c r="L41" s="2995"/>
      <c r="M41" s="2995"/>
      <c r="N41" s="2995"/>
      <c r="O41" s="2995"/>
      <c r="P41" s="2995"/>
      <c r="Q41" s="2995"/>
      <c r="R41" s="2995"/>
      <c r="S41" s="2995"/>
      <c r="T41" s="2995"/>
      <c r="U41" s="2995"/>
      <c r="V41" s="2995"/>
      <c r="W41" s="2995"/>
      <c r="X41" s="2995"/>
      <c r="Y41" s="2995"/>
      <c r="Z41" s="2995"/>
      <c r="AA41" s="2995"/>
      <c r="AB41" s="2995"/>
      <c r="AC41" s="2995"/>
      <c r="AD41" s="2995"/>
      <c r="AE41" s="2995"/>
      <c r="AF41" s="2995"/>
      <c r="AG41" s="2995"/>
      <c r="AH41" s="2995"/>
      <c r="AI41" s="2995"/>
      <c r="AJ41" s="2995"/>
      <c r="AK41" s="2995"/>
      <c r="AL41" s="2995"/>
      <c r="AM41" s="2917"/>
      <c r="AN41" s="2917"/>
      <c r="AO41" s="2917"/>
      <c r="AP41" s="436"/>
      <c r="AQ41" s="436"/>
      <c r="AR41" s="436"/>
      <c r="AS41" s="436"/>
      <c r="AT41" s="436"/>
      <c r="AU41" s="436"/>
      <c r="AV41" s="436"/>
      <c r="AW41" s="436"/>
      <c r="AX41" s="436"/>
    </row>
    <row r="42" spans="1:50" ht="12" customHeight="1">
      <c r="A42" s="2917"/>
      <c r="B42" s="2917"/>
      <c r="C42" s="2917"/>
      <c r="D42" s="2995" t="s">
        <v>1998</v>
      </c>
      <c r="E42" s="2995"/>
      <c r="F42" s="2995"/>
      <c r="G42" s="2995"/>
      <c r="H42" s="2995"/>
      <c r="I42" s="2995"/>
      <c r="J42" s="2995"/>
      <c r="K42" s="2995"/>
      <c r="L42" s="2995"/>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17"/>
      <c r="AN42" s="2917"/>
      <c r="AO42" s="2917"/>
      <c r="AP42" s="436"/>
      <c r="AQ42" s="436"/>
      <c r="AR42" s="436"/>
      <c r="AS42" s="436"/>
      <c r="AT42" s="436"/>
      <c r="AU42" s="436"/>
      <c r="AV42" s="436"/>
      <c r="AW42" s="436"/>
      <c r="AX42" s="436"/>
    </row>
    <row r="43" spans="1:50" ht="12" customHeight="1">
      <c r="A43" s="2917"/>
      <c r="B43" s="2917"/>
      <c r="C43" s="2917"/>
      <c r="D43" s="2995" t="s">
        <v>1999</v>
      </c>
      <c r="E43" s="2995"/>
      <c r="F43" s="2995"/>
      <c r="G43" s="2995"/>
      <c r="H43" s="2995"/>
      <c r="I43" s="2995"/>
      <c r="J43" s="2995"/>
      <c r="K43" s="2995"/>
      <c r="L43" s="2995"/>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17"/>
      <c r="AN43" s="2917"/>
      <c r="AO43" s="2917"/>
      <c r="AP43" s="436"/>
      <c r="AQ43" s="436"/>
      <c r="AR43" s="436"/>
      <c r="AS43" s="436"/>
      <c r="AT43" s="436"/>
      <c r="AU43" s="436"/>
      <c r="AV43" s="436"/>
      <c r="AW43" s="436"/>
      <c r="AX43" s="436"/>
    </row>
    <row r="44" spans="1:50" ht="12" customHeight="1">
      <c r="A44" s="2917"/>
      <c r="B44" s="2917"/>
      <c r="C44" s="2917"/>
      <c r="D44" s="2995" t="s">
        <v>2000</v>
      </c>
      <c r="E44" s="2995"/>
      <c r="F44" s="2995"/>
      <c r="G44" s="2995"/>
      <c r="H44" s="2995"/>
      <c r="I44" s="2995"/>
      <c r="J44" s="2995"/>
      <c r="K44" s="2995"/>
      <c r="L44" s="2995"/>
      <c r="M44" s="2995"/>
      <c r="N44" s="2995"/>
      <c r="O44" s="2995"/>
      <c r="P44" s="2995"/>
      <c r="Q44" s="2995"/>
      <c r="R44" s="2995"/>
      <c r="S44" s="2995"/>
      <c r="T44" s="2995"/>
      <c r="U44" s="2995"/>
      <c r="V44" s="2995"/>
      <c r="W44" s="2995"/>
      <c r="X44" s="2995"/>
      <c r="Y44" s="2995"/>
      <c r="Z44" s="2995"/>
      <c r="AA44" s="2995"/>
      <c r="AB44" s="2995"/>
      <c r="AC44" s="2995"/>
      <c r="AD44" s="2995"/>
      <c r="AE44" s="2995"/>
      <c r="AF44" s="2995"/>
      <c r="AG44" s="2995"/>
      <c r="AH44" s="2995"/>
      <c r="AI44" s="2995"/>
      <c r="AJ44" s="2995"/>
      <c r="AK44" s="2995"/>
      <c r="AL44" s="2995"/>
      <c r="AM44" s="2917"/>
      <c r="AN44" s="2917"/>
      <c r="AO44" s="2917"/>
      <c r="AP44" s="436"/>
      <c r="AQ44" s="436"/>
      <c r="AR44" s="436"/>
      <c r="AS44" s="436"/>
      <c r="AT44" s="436"/>
      <c r="AU44" s="436"/>
      <c r="AV44" s="436"/>
      <c r="AW44" s="436"/>
      <c r="AX44" s="436"/>
    </row>
    <row r="45" spans="1:50" ht="15" customHeight="1">
      <c r="A45" s="2917"/>
      <c r="B45" s="2917"/>
      <c r="C45" s="2917"/>
      <c r="D45" s="3014" t="s">
        <v>2001</v>
      </c>
      <c r="E45" s="3015"/>
      <c r="F45" s="3015"/>
      <c r="G45" s="3015"/>
      <c r="H45" s="3015"/>
      <c r="I45" s="3015"/>
      <c r="J45" s="3015"/>
      <c r="K45" s="3015"/>
      <c r="L45" s="3015"/>
      <c r="M45" s="3015"/>
      <c r="N45" s="3015"/>
      <c r="O45" s="3015"/>
      <c r="P45" s="3015"/>
      <c r="Q45" s="3015"/>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2917"/>
      <c r="AN45" s="2917"/>
      <c r="AO45" s="2917"/>
      <c r="AP45" s="436"/>
      <c r="AQ45" s="436"/>
      <c r="AR45" s="436"/>
      <c r="AS45" s="436"/>
      <c r="AT45" s="436"/>
      <c r="AU45" s="436"/>
      <c r="AV45" s="436"/>
      <c r="AW45" s="436"/>
      <c r="AX45" s="436"/>
    </row>
    <row r="46" spans="1:50" ht="8.25" customHeight="1">
      <c r="A46" s="2917"/>
      <c r="B46" s="2917"/>
      <c r="C46" s="2917"/>
      <c r="D46" s="3016"/>
      <c r="E46" s="3016"/>
      <c r="F46" s="3016"/>
      <c r="G46" s="3016"/>
      <c r="H46" s="3016"/>
      <c r="I46" s="3016"/>
      <c r="J46" s="3016"/>
      <c r="K46" s="3016"/>
      <c r="L46" s="3016"/>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2917"/>
      <c r="AN46" s="2917"/>
      <c r="AO46" s="2917"/>
      <c r="AP46" s="436"/>
      <c r="AQ46" s="436"/>
      <c r="AR46" s="436"/>
      <c r="AS46" s="436"/>
      <c r="AT46" s="436"/>
      <c r="AU46" s="436"/>
      <c r="AV46" s="436"/>
      <c r="AW46" s="436"/>
      <c r="AX46" s="436"/>
    </row>
    <row r="47" spans="1:50" ht="20.100000000000001" customHeight="1">
      <c r="A47" s="2917"/>
      <c r="B47" s="2917"/>
      <c r="C47" s="2917"/>
      <c r="D47" s="3017" t="s">
        <v>2002</v>
      </c>
      <c r="E47" s="3018"/>
      <c r="F47" s="3018"/>
      <c r="G47" s="3018"/>
      <c r="H47" s="3019"/>
      <c r="I47" s="3020" t="s">
        <v>2003</v>
      </c>
      <c r="J47" s="3021"/>
      <c r="K47" s="3021"/>
      <c r="L47" s="3021"/>
      <c r="M47" s="3021"/>
      <c r="N47" s="3021"/>
      <c r="O47" s="3021"/>
      <c r="P47" s="3021"/>
      <c r="Q47" s="3021"/>
      <c r="R47" s="3021"/>
      <c r="S47" s="3021"/>
      <c r="T47" s="3022" t="s">
        <v>2004</v>
      </c>
      <c r="U47" s="3022"/>
      <c r="V47" s="3022"/>
      <c r="W47" s="3022"/>
      <c r="X47" s="3022"/>
      <c r="Y47" s="3023"/>
      <c r="Z47" s="3024" t="s">
        <v>2005</v>
      </c>
      <c r="AA47" s="3025"/>
      <c r="AB47" s="3025"/>
      <c r="AC47" s="3025"/>
      <c r="AD47" s="3025"/>
      <c r="AE47" s="3025"/>
      <c r="AF47" s="3025"/>
      <c r="AG47" s="3025"/>
      <c r="AH47" s="3025"/>
      <c r="AI47" s="3026"/>
      <c r="AJ47" s="3027" t="s">
        <v>1568</v>
      </c>
      <c r="AK47" s="3028"/>
      <c r="AL47" s="3029"/>
      <c r="AM47" s="2917"/>
      <c r="AN47" s="2917"/>
      <c r="AO47" s="2917"/>
      <c r="AP47" s="436"/>
      <c r="AQ47" s="436"/>
      <c r="AR47" s="436"/>
      <c r="AS47" s="436"/>
      <c r="AT47" s="436"/>
      <c r="AU47" s="436"/>
      <c r="AV47" s="436"/>
      <c r="AW47" s="436"/>
      <c r="AX47" s="436"/>
    </row>
    <row r="48" spans="1:50" ht="20.100000000000001" customHeight="1">
      <c r="A48" s="2917"/>
      <c r="B48" s="2917"/>
      <c r="C48" s="2917"/>
      <c r="D48" s="3030" t="s">
        <v>2006</v>
      </c>
      <c r="E48" s="3031"/>
      <c r="F48" s="3031"/>
      <c r="G48" s="3031"/>
      <c r="H48" s="3032"/>
      <c r="I48" s="3033" t="s">
        <v>2085</v>
      </c>
      <c r="J48" s="3034"/>
      <c r="K48" s="3034"/>
      <c r="L48" s="3034"/>
      <c r="M48" s="3034"/>
      <c r="N48" s="3034"/>
      <c r="O48" s="3034"/>
      <c r="P48" s="3034"/>
      <c r="Q48" s="3034"/>
      <c r="R48" s="3034"/>
      <c r="S48" s="3034"/>
      <c r="T48" s="3034"/>
      <c r="U48" s="3034"/>
      <c r="V48" s="3034"/>
      <c r="W48" s="3034"/>
      <c r="X48" s="3034"/>
      <c r="Y48" s="3034"/>
      <c r="Z48" s="3034"/>
      <c r="AA48" s="3034"/>
      <c r="AB48" s="3034"/>
      <c r="AC48" s="3034"/>
      <c r="AD48" s="3034"/>
      <c r="AE48" s="3034"/>
      <c r="AF48" s="3034"/>
      <c r="AG48" s="3034"/>
      <c r="AH48" s="3034"/>
      <c r="AI48" s="3034"/>
      <c r="AJ48" s="3034"/>
      <c r="AK48" s="3034"/>
      <c r="AL48" s="3035"/>
      <c r="AM48" s="2917"/>
      <c r="AN48" s="2917"/>
      <c r="AO48" s="2917"/>
      <c r="AP48" s="436"/>
      <c r="AQ48" s="436"/>
      <c r="AR48" s="436"/>
      <c r="AS48" s="436"/>
      <c r="AT48" s="436"/>
      <c r="AU48" s="436"/>
      <c r="AV48" s="436"/>
      <c r="AW48" s="436"/>
      <c r="AX48" s="436"/>
    </row>
    <row r="49" spans="1:50" ht="19.5" customHeight="1">
      <c r="A49" s="2917"/>
      <c r="B49" s="2917"/>
      <c r="C49" s="2917"/>
      <c r="D49" s="3036" t="s">
        <v>2007</v>
      </c>
      <c r="E49" s="3037"/>
      <c r="F49" s="3037"/>
      <c r="G49" s="3037"/>
      <c r="H49" s="3038"/>
      <c r="I49" s="3039" t="s">
        <v>2382</v>
      </c>
      <c r="J49" s="3040"/>
      <c r="K49" s="3040"/>
      <c r="L49" s="3040"/>
      <c r="M49" s="3040"/>
      <c r="N49" s="3040"/>
      <c r="O49" s="3040"/>
      <c r="P49" s="3040"/>
      <c r="Q49" s="3040"/>
      <c r="R49" s="3040" t="s">
        <v>2381</v>
      </c>
      <c r="S49" s="3040"/>
      <c r="T49" s="3040"/>
      <c r="U49" s="3040"/>
      <c r="V49" s="3040"/>
      <c r="W49" s="3040"/>
      <c r="X49" s="3040"/>
      <c r="Y49" s="3040"/>
      <c r="Z49" s="3040"/>
      <c r="AA49" s="3040"/>
      <c r="AB49" s="3040"/>
      <c r="AC49" s="3040"/>
      <c r="AD49" s="3040"/>
      <c r="AE49" s="3040"/>
      <c r="AF49" s="3040"/>
      <c r="AG49" s="3040"/>
      <c r="AH49" s="3040"/>
      <c r="AI49" s="3040"/>
      <c r="AJ49" s="3040"/>
      <c r="AK49" s="3040"/>
      <c r="AL49" s="3041"/>
      <c r="AM49" s="2917"/>
      <c r="AN49" s="2917"/>
      <c r="AO49" s="2917"/>
      <c r="AP49" s="436"/>
      <c r="AQ49" s="436"/>
      <c r="AR49" s="436"/>
      <c r="AS49" s="436"/>
      <c r="AT49" s="436"/>
      <c r="AU49" s="436"/>
      <c r="AV49" s="436"/>
      <c r="AW49" s="436"/>
      <c r="AX49" s="436"/>
    </row>
    <row r="50" spans="1:50" ht="1.5" customHeight="1">
      <c r="A50" s="2917"/>
      <c r="B50" s="2917"/>
      <c r="C50" s="2917"/>
      <c r="D50" s="440"/>
      <c r="E50" s="440"/>
      <c r="F50" s="440"/>
      <c r="G50" s="440"/>
      <c r="H50" s="440"/>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c r="AI50" s="438"/>
      <c r="AJ50" s="438"/>
      <c r="AK50" s="3042" t="s">
        <v>2008</v>
      </c>
      <c r="AL50" s="3042"/>
      <c r="AM50" s="2917"/>
      <c r="AN50" s="2917"/>
      <c r="AO50" s="2917"/>
      <c r="AP50" s="436"/>
      <c r="AQ50" s="436"/>
      <c r="AR50" s="436"/>
      <c r="AS50" s="436"/>
      <c r="AT50" s="436"/>
      <c r="AU50" s="436"/>
      <c r="AV50" s="436"/>
      <c r="AW50" s="436"/>
      <c r="AX50" s="436"/>
    </row>
    <row r="51" spans="1:50" ht="12.75" customHeight="1">
      <c r="A51" s="2917"/>
      <c r="B51" s="2917"/>
      <c r="C51" s="2917"/>
      <c r="D51" s="2917"/>
      <c r="E51" s="2917"/>
      <c r="F51" s="2917"/>
      <c r="G51" s="2917"/>
      <c r="H51" s="2917"/>
      <c r="I51" s="2917"/>
      <c r="J51" s="2917"/>
      <c r="K51" s="2917"/>
      <c r="L51" s="2917"/>
      <c r="M51" s="2917"/>
      <c r="N51" s="2917"/>
      <c r="O51" s="2917"/>
      <c r="P51" s="2917"/>
      <c r="Q51" s="2917"/>
      <c r="R51" s="2917"/>
      <c r="S51" s="2917"/>
      <c r="T51" s="2917"/>
      <c r="U51" s="2917"/>
      <c r="V51" s="2917"/>
      <c r="W51" s="2917"/>
      <c r="X51" s="2917"/>
      <c r="Y51" s="2917"/>
      <c r="Z51" s="2917"/>
      <c r="AA51" s="2917"/>
      <c r="AB51" s="2917"/>
      <c r="AC51" s="2917"/>
      <c r="AD51" s="3044"/>
      <c r="AE51" s="3030" t="s">
        <v>2009</v>
      </c>
      <c r="AF51" s="3031"/>
      <c r="AG51" s="3031"/>
      <c r="AH51" s="3031"/>
      <c r="AI51" s="3031"/>
      <c r="AJ51" s="3032"/>
      <c r="AK51" s="3043"/>
      <c r="AL51" s="3043"/>
      <c r="AM51" s="2917"/>
      <c r="AN51" s="2917"/>
      <c r="AO51" s="2917"/>
      <c r="AP51" s="436"/>
      <c r="AQ51" s="436"/>
      <c r="AR51" s="436"/>
      <c r="AS51" s="436"/>
      <c r="AT51" s="436"/>
      <c r="AU51" s="436"/>
      <c r="AV51" s="436"/>
      <c r="AW51" s="436"/>
      <c r="AX51" s="436"/>
    </row>
    <row r="52" spans="1:50" ht="57" customHeight="1">
      <c r="A52" s="2917"/>
      <c r="B52" s="2917"/>
      <c r="C52" s="2917"/>
      <c r="D52" s="2917"/>
      <c r="E52" s="2917"/>
      <c r="F52" s="2917"/>
      <c r="G52" s="2917"/>
      <c r="H52" s="2917"/>
      <c r="I52" s="2917"/>
      <c r="J52" s="2917"/>
      <c r="K52" s="2917"/>
      <c r="L52" s="2917"/>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436"/>
      <c r="AQ52" s="436"/>
      <c r="AR52" s="436"/>
      <c r="AS52" s="436"/>
      <c r="AT52" s="436"/>
      <c r="AU52" s="436"/>
      <c r="AV52" s="436"/>
      <c r="AW52" s="436"/>
      <c r="AX52" s="436"/>
    </row>
    <row r="53" spans="1:50" s="441" customFormat="1" ht="15" customHeight="1"/>
  </sheetData>
  <sheetProtection algorithmName="SHA-512" hashValue="7zhA3jwR0EAPy48CAPj+Jt7gNl6S2YDzNZe8BJGH4Pv9xBb+J/JPXtovPkfE9j8zyV33tDjIFFzwdNJSgtAMCQ==" saltValue="ePU//lOel2eWEUK4DbrhFg==" spinCount="100000" sheet="1" objects="1" scenarios="1" selectLockedCells="1" selectUnlockedCells="1"/>
  <mergeCells count="97">
    <mergeCell ref="D52:AL52"/>
    <mergeCell ref="D48:H48"/>
    <mergeCell ref="I48:AL48"/>
    <mergeCell ref="D49:H49"/>
    <mergeCell ref="I49:Q49"/>
    <mergeCell ref="R49:AL49"/>
    <mergeCell ref="AK50:AL51"/>
    <mergeCell ref="D51:AD51"/>
    <mergeCell ref="AE51:AJ51"/>
    <mergeCell ref="D42:AL42"/>
    <mergeCell ref="D43:AL43"/>
    <mergeCell ref="D44:AL44"/>
    <mergeCell ref="D45:AL46"/>
    <mergeCell ref="D47:H47"/>
    <mergeCell ref="I47:S47"/>
    <mergeCell ref="T47:Y47"/>
    <mergeCell ref="Z47:AI47"/>
    <mergeCell ref="AJ47:AL47"/>
    <mergeCell ref="D41:AL41"/>
    <mergeCell ref="D33:H33"/>
    <mergeCell ref="I33:Z33"/>
    <mergeCell ref="AA33:AF33"/>
    <mergeCell ref="AG33:AL33"/>
    <mergeCell ref="D34:H35"/>
    <mergeCell ref="I34:AL34"/>
    <mergeCell ref="I35:L35"/>
    <mergeCell ref="M35:Y35"/>
    <mergeCell ref="AA35:AL35"/>
    <mergeCell ref="D36:AL36"/>
    <mergeCell ref="D37:AL37"/>
    <mergeCell ref="D38:AL38"/>
    <mergeCell ref="D39:AL39"/>
    <mergeCell ref="D40:AL40"/>
    <mergeCell ref="D32:AL32"/>
    <mergeCell ref="I27:AL27"/>
    <mergeCell ref="D28:H28"/>
    <mergeCell ref="I28:U28"/>
    <mergeCell ref="V28:Z28"/>
    <mergeCell ref="AA28:AL28"/>
    <mergeCell ref="D29:AL29"/>
    <mergeCell ref="D30:L30"/>
    <mergeCell ref="M30:Z30"/>
    <mergeCell ref="AA30:AL30"/>
    <mergeCell ref="D31:L31"/>
    <mergeCell ref="M31:AL31"/>
    <mergeCell ref="D23:H24"/>
    <mergeCell ref="I23:K23"/>
    <mergeCell ref="L23:AL23"/>
    <mergeCell ref="I24:AL24"/>
    <mergeCell ref="D25:H27"/>
    <mergeCell ref="I25:K25"/>
    <mergeCell ref="L25:AL25"/>
    <mergeCell ref="I26:J26"/>
    <mergeCell ref="K26:O26"/>
    <mergeCell ref="P26:AL2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12:Z12"/>
    <mergeCell ref="D13:AL13"/>
    <mergeCell ref="D14:AB14"/>
    <mergeCell ref="AC14:AL14"/>
    <mergeCell ref="D15:H16"/>
    <mergeCell ref="I15:K15"/>
    <mergeCell ref="L15:AG15"/>
    <mergeCell ref="AH15:AL15"/>
    <mergeCell ref="I16:AG16"/>
    <mergeCell ref="AH16:AL16"/>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s>
  <phoneticPr fontId="16"/>
  <dataValidations count="2">
    <dataValidation imeMode="off" allowBlank="1" showInputMessage="1" showErrorMessage="1" sqref="D15:I35 J34:Z35 J15:Z32 AA15:AF35 AG15:AL16 AG18:AL35" xr:uid="{37A65CFB-93E8-46B9-BB8B-6E9B11B9072F}"/>
    <dataValidation imeMode="hiragana" allowBlank="1" showInputMessage="1" showErrorMessage="1" sqref="A1 AM1 D1 AB11 AF8:AF11 AA11:AA12 D7 I47:I50 D11:D14 T47 Z47 AJ47 AC14 A53:A1048576 AM53:AO1048576 B54:AL1048576 B53:C53 E53:AL53 AP1:XFD1048576 D47:D53 AJ3 D36:D45" xr:uid="{5CF78301-0843-4DB8-9F4E-75BF2140389E}"/>
  </dataValidations>
  <printOptions horizontalCentered="1" verticalCentered="1"/>
  <pageMargins left="0" right="0" top="0" bottom="0" header="0.31496062992125984" footer="0.31496062992125984"/>
  <pageSetup paperSize="9" scale="96" orientation="portrait" blackAndWhite="1" horizontalDpi="4294967294"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0706-85AF-48BD-9544-A52BF703CED3}">
  <sheetPr codeName="Sheet36">
    <tabColor theme="8" tint="0.59999389629810485"/>
    <pageSetUpPr fitToPage="1"/>
  </sheetPr>
  <dimension ref="A1:AZ54"/>
  <sheetViews>
    <sheetView showGridLines="0" showRowColHeaders="0" workbookViewId="0">
      <selection sqref="A1:B53"/>
    </sheetView>
  </sheetViews>
  <sheetFormatPr defaultColWidth="0" defaultRowHeight="15" customHeight="1" zeroHeight="1"/>
  <cols>
    <col min="1" max="1" width="2.75" style="258" customWidth="1"/>
    <col min="2" max="2" width="2.5" style="258" customWidth="1"/>
    <col min="3" max="39" width="2.5" style="262" customWidth="1"/>
    <col min="40" max="40" width="2.5" style="258" customWidth="1"/>
    <col min="41" max="41" width="2.75" style="258" customWidth="1"/>
    <col min="42" max="50" width="2.5" style="258" customWidth="1"/>
    <col min="51" max="52" width="0" style="258" hidden="1" customWidth="1"/>
    <col min="53" max="16384" width="9" style="258" hidden="1"/>
  </cols>
  <sheetData>
    <row r="1" spans="1:50" ht="15" customHeight="1">
      <c r="A1" s="2804"/>
      <c r="B1" s="2804"/>
      <c r="C1" s="2919"/>
      <c r="D1" s="2919"/>
      <c r="E1" s="2919"/>
      <c r="F1" s="2919"/>
      <c r="G1" s="2919"/>
      <c r="H1" s="2919"/>
      <c r="I1" s="2919"/>
      <c r="J1" s="2919"/>
      <c r="K1" s="2919"/>
      <c r="L1" s="2919"/>
      <c r="M1" s="2919"/>
      <c r="N1" s="2919"/>
      <c r="O1" s="2919"/>
      <c r="P1" s="2919"/>
      <c r="Q1" s="2919"/>
      <c r="R1" s="2919"/>
      <c r="S1" s="2919"/>
      <c r="T1" s="2919"/>
      <c r="U1" s="2919"/>
      <c r="V1" s="2919"/>
      <c r="W1" s="2919"/>
      <c r="X1" s="2919"/>
      <c r="Y1" s="2919"/>
      <c r="Z1" s="2919"/>
      <c r="AA1" s="2919"/>
      <c r="AB1" s="2919"/>
      <c r="AC1" s="2919"/>
      <c r="AD1" s="2919"/>
      <c r="AE1" s="2919"/>
      <c r="AF1" s="2919"/>
      <c r="AG1" s="2919"/>
      <c r="AH1" s="2919"/>
      <c r="AI1" s="2919"/>
      <c r="AJ1" s="2919"/>
      <c r="AK1" s="2919"/>
      <c r="AL1" s="2919"/>
      <c r="AM1" s="2919"/>
      <c r="AN1" s="2804"/>
      <c r="AO1" s="2804"/>
      <c r="AP1" s="259"/>
      <c r="AQ1" s="259"/>
      <c r="AR1" s="259"/>
      <c r="AS1" s="259"/>
      <c r="AT1" s="259"/>
      <c r="AU1" s="259"/>
      <c r="AV1" s="259"/>
      <c r="AW1" s="259"/>
      <c r="AX1" s="259"/>
    </row>
    <row r="2" spans="1:50" ht="15" customHeight="1">
      <c r="A2" s="2804"/>
      <c r="B2" s="2804"/>
      <c r="C2" s="2919"/>
      <c r="D2" s="2919"/>
      <c r="E2" s="2919"/>
      <c r="F2" s="2919"/>
      <c r="G2" s="2919"/>
      <c r="H2" s="2919"/>
      <c r="I2" s="2919"/>
      <c r="J2" s="2919"/>
      <c r="K2" s="2919"/>
      <c r="L2" s="2919"/>
      <c r="M2" s="2919"/>
      <c r="N2" s="2919"/>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804"/>
      <c r="AO2" s="2804"/>
      <c r="AP2" s="259"/>
      <c r="AQ2" s="259"/>
      <c r="AR2" s="259"/>
      <c r="AS2" s="259"/>
      <c r="AT2" s="259"/>
      <c r="AU2" s="259"/>
      <c r="AV2" s="259"/>
      <c r="AW2" s="259"/>
      <c r="AX2" s="259"/>
    </row>
    <row r="3" spans="1:50" ht="15" customHeight="1">
      <c r="A3" s="2804"/>
      <c r="B3" s="2804"/>
      <c r="C3" s="2919"/>
      <c r="D3" s="2919"/>
      <c r="E3" s="2919"/>
      <c r="F3" s="2919"/>
      <c r="G3" s="2919"/>
      <c r="H3" s="2919"/>
      <c r="I3" s="2919"/>
      <c r="J3" s="2919"/>
      <c r="K3" s="2919"/>
      <c r="L3" s="2919"/>
      <c r="M3" s="2919"/>
      <c r="N3" s="2919"/>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t="s">
        <v>2010</v>
      </c>
      <c r="AL3" s="2919"/>
      <c r="AM3" s="2919"/>
      <c r="AN3" s="2804"/>
      <c r="AO3" s="2804"/>
      <c r="AP3" s="259"/>
      <c r="AQ3" s="259"/>
      <c r="AR3" s="259"/>
      <c r="AS3" s="259"/>
      <c r="AT3" s="259"/>
      <c r="AU3" s="259"/>
      <c r="AV3" s="259"/>
      <c r="AW3" s="259"/>
      <c r="AX3" s="259"/>
    </row>
    <row r="4" spans="1:50" ht="15" customHeight="1">
      <c r="A4" s="2804"/>
      <c r="B4" s="2804"/>
      <c r="C4" s="2919"/>
      <c r="D4" s="2919"/>
      <c r="E4" s="2919"/>
      <c r="F4" s="2919"/>
      <c r="G4" s="2919"/>
      <c r="H4" s="2919"/>
      <c r="I4" s="2919"/>
      <c r="J4" s="2919"/>
      <c r="K4" s="2919"/>
      <c r="L4" s="2919"/>
      <c r="M4" s="2919"/>
      <c r="N4" s="2919"/>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804"/>
      <c r="AO4" s="2804"/>
      <c r="AP4" s="259"/>
      <c r="AQ4" s="259"/>
      <c r="AR4" s="259"/>
      <c r="AS4" s="259"/>
      <c r="AT4" s="259"/>
      <c r="AU4" s="259"/>
      <c r="AV4" s="259"/>
      <c r="AW4" s="259"/>
      <c r="AX4" s="259"/>
    </row>
    <row r="5" spans="1:50" ht="11.25" customHeight="1">
      <c r="A5" s="2804"/>
      <c r="B5" s="2804"/>
      <c r="C5" s="2919"/>
      <c r="D5" s="2919"/>
      <c r="E5" s="2919"/>
      <c r="F5" s="2919"/>
      <c r="G5" s="2919"/>
      <c r="H5" s="2919"/>
      <c r="I5" s="2919"/>
      <c r="J5" s="2919"/>
      <c r="K5" s="2919"/>
      <c r="L5" s="2919"/>
      <c r="M5" s="2919"/>
      <c r="N5" s="2919"/>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804"/>
      <c r="AO5" s="2804"/>
      <c r="AP5" s="259"/>
      <c r="AQ5" s="259"/>
      <c r="AR5" s="259"/>
      <c r="AS5" s="259"/>
      <c r="AT5" s="259"/>
      <c r="AU5" s="259"/>
      <c r="AV5" s="259"/>
      <c r="AW5" s="259"/>
      <c r="AX5" s="259"/>
    </row>
    <row r="6" spans="1:50" ht="18.75" customHeight="1">
      <c r="A6" s="2804"/>
      <c r="B6" s="2804"/>
      <c r="C6" s="3046" t="s">
        <v>2011</v>
      </c>
      <c r="D6" s="3046"/>
      <c r="E6" s="3046"/>
      <c r="F6" s="3046"/>
      <c r="G6" s="3046"/>
      <c r="H6" s="3046"/>
      <c r="I6" s="3046"/>
      <c r="J6" s="3046"/>
      <c r="K6" s="3046"/>
      <c r="L6" s="3046"/>
      <c r="M6" s="3046"/>
      <c r="N6" s="3046"/>
      <c r="O6" s="3046"/>
      <c r="P6" s="3046"/>
      <c r="Q6" s="3046"/>
      <c r="R6" s="3046"/>
      <c r="S6" s="3046"/>
      <c r="T6" s="3046"/>
      <c r="U6" s="3046"/>
      <c r="V6" s="3046"/>
      <c r="W6" s="3046"/>
      <c r="X6" s="3046"/>
      <c r="Y6" s="3046"/>
      <c r="Z6" s="3046"/>
      <c r="AA6" s="3046"/>
      <c r="AB6" s="3046"/>
      <c r="AC6" s="3046"/>
      <c r="AD6" s="3046"/>
      <c r="AE6" s="3046"/>
      <c r="AF6" s="3046"/>
      <c r="AG6" s="3046"/>
      <c r="AH6" s="3046"/>
      <c r="AI6" s="3046"/>
      <c r="AJ6" s="3046"/>
      <c r="AK6" s="3046"/>
      <c r="AL6" s="3046"/>
      <c r="AM6" s="3046"/>
      <c r="AN6" s="2804"/>
      <c r="AO6" s="2804"/>
      <c r="AP6" s="259"/>
      <c r="AQ6" s="259"/>
      <c r="AR6" s="259"/>
      <c r="AS6" s="259"/>
      <c r="AT6" s="259"/>
      <c r="AU6" s="259"/>
      <c r="AV6" s="259"/>
      <c r="AW6" s="259"/>
      <c r="AX6" s="259"/>
    </row>
    <row r="7" spans="1:50" ht="15" customHeight="1">
      <c r="A7" s="2804"/>
      <c r="B7" s="2804"/>
      <c r="C7" s="2919"/>
      <c r="D7" s="2919"/>
      <c r="E7" s="2919"/>
      <c r="F7" s="2919"/>
      <c r="G7" s="2919"/>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804"/>
      <c r="AO7" s="2804"/>
      <c r="AP7" s="259"/>
      <c r="AQ7" s="259"/>
      <c r="AR7" s="259"/>
      <c r="AS7" s="259"/>
      <c r="AT7" s="259"/>
      <c r="AU7" s="259"/>
      <c r="AV7" s="259"/>
      <c r="AW7" s="259"/>
      <c r="AX7" s="259"/>
    </row>
    <row r="8" spans="1:50" ht="16.5" customHeight="1">
      <c r="A8" s="2804"/>
      <c r="B8" s="2804"/>
      <c r="C8" s="2804" t="s">
        <v>2012</v>
      </c>
      <c r="D8" s="2804"/>
      <c r="E8" s="2804"/>
      <c r="F8" s="2804"/>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4"/>
      <c r="AL8" s="2804"/>
      <c r="AM8" s="2804"/>
      <c r="AN8" s="2804"/>
      <c r="AO8" s="2804"/>
      <c r="AP8" s="259"/>
      <c r="AQ8" s="259"/>
      <c r="AR8" s="259"/>
      <c r="AS8" s="259"/>
      <c r="AT8" s="259"/>
      <c r="AU8" s="259"/>
      <c r="AV8" s="259"/>
      <c r="AW8" s="259"/>
      <c r="AX8" s="259"/>
    </row>
    <row r="9" spans="1:50" ht="16.5" customHeight="1">
      <c r="A9" s="2804"/>
      <c r="B9" s="2804"/>
      <c r="C9" s="2804" t="s">
        <v>2013</v>
      </c>
      <c r="D9" s="2804"/>
      <c r="E9" s="2804"/>
      <c r="F9" s="2804"/>
      <c r="G9" s="2804"/>
      <c r="H9" s="2804"/>
      <c r="I9" s="2804"/>
      <c r="J9" s="2804"/>
      <c r="K9" s="2804"/>
      <c r="L9" s="2804"/>
      <c r="M9" s="2804"/>
      <c r="N9" s="2804"/>
      <c r="O9" s="2804"/>
      <c r="P9" s="2804"/>
      <c r="Q9" s="2804"/>
      <c r="R9" s="2804"/>
      <c r="S9" s="2804"/>
      <c r="T9" s="2804"/>
      <c r="U9" s="2804"/>
      <c r="V9" s="2804"/>
      <c r="W9" s="2804"/>
      <c r="X9" s="2804"/>
      <c r="Y9" s="2804"/>
      <c r="Z9" s="2804"/>
      <c r="AA9" s="2804"/>
      <c r="AB9" s="2804"/>
      <c r="AC9" s="2804"/>
      <c r="AD9" s="2804"/>
      <c r="AE9" s="2804"/>
      <c r="AF9" s="2804"/>
      <c r="AG9" s="2804"/>
      <c r="AH9" s="2804"/>
      <c r="AI9" s="2804"/>
      <c r="AJ9" s="2804"/>
      <c r="AK9" s="2804"/>
      <c r="AL9" s="2804"/>
      <c r="AM9" s="2804"/>
      <c r="AN9" s="2804"/>
      <c r="AO9" s="2804"/>
      <c r="AP9" s="259"/>
      <c r="AQ9" s="259"/>
      <c r="AR9" s="259"/>
      <c r="AS9" s="259"/>
      <c r="AT9" s="259"/>
      <c r="AU9" s="259"/>
      <c r="AV9" s="259"/>
      <c r="AW9" s="259"/>
      <c r="AX9" s="259"/>
    </row>
    <row r="10" spans="1:50" ht="16.5" customHeight="1">
      <c r="A10" s="2804"/>
      <c r="B10" s="2804"/>
      <c r="C10" s="2804"/>
      <c r="D10" s="2804"/>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4"/>
      <c r="AJ10" s="2804"/>
      <c r="AK10" s="2804"/>
      <c r="AL10" s="2804"/>
      <c r="AM10" s="2804"/>
      <c r="AN10" s="2804"/>
      <c r="AO10" s="2804"/>
      <c r="AP10" s="259"/>
      <c r="AQ10" s="259"/>
      <c r="AR10" s="259"/>
      <c r="AS10" s="259"/>
      <c r="AT10" s="259"/>
      <c r="AU10" s="259"/>
      <c r="AV10" s="259"/>
      <c r="AW10" s="259"/>
      <c r="AX10" s="259"/>
    </row>
    <row r="11" spans="1:50" ht="16.5" customHeight="1">
      <c r="A11" s="2804"/>
      <c r="B11" s="2804"/>
      <c r="C11" s="2804" t="s">
        <v>2014</v>
      </c>
      <c r="D11" s="2804"/>
      <c r="E11" s="2804"/>
      <c r="F11" s="2804"/>
      <c r="G11" s="2804"/>
      <c r="H11" s="2804"/>
      <c r="I11" s="2804"/>
      <c r="J11" s="2804"/>
      <c r="K11" s="2804"/>
      <c r="L11" s="2804"/>
      <c r="M11" s="2804"/>
      <c r="N11" s="2804"/>
      <c r="O11" s="2804"/>
      <c r="P11" s="2804"/>
      <c r="Q11" s="2804"/>
      <c r="R11" s="2804"/>
      <c r="S11" s="2804"/>
      <c r="T11" s="2804"/>
      <c r="U11" s="2804"/>
      <c r="V11" s="2804"/>
      <c r="W11" s="2804"/>
      <c r="X11" s="2804"/>
      <c r="Y11" s="2804"/>
      <c r="Z11" s="2804"/>
      <c r="AA11" s="2804"/>
      <c r="AB11" s="2804"/>
      <c r="AC11" s="2804"/>
      <c r="AD11" s="2804"/>
      <c r="AE11" s="2804"/>
      <c r="AF11" s="2804"/>
      <c r="AG11" s="2804"/>
      <c r="AH11" s="2804"/>
      <c r="AI11" s="2804"/>
      <c r="AJ11" s="2804"/>
      <c r="AK11" s="2804"/>
      <c r="AL11" s="2804"/>
      <c r="AM11" s="2804"/>
      <c r="AN11" s="2804"/>
      <c r="AO11" s="2804"/>
      <c r="AP11" s="259"/>
      <c r="AQ11" s="259"/>
      <c r="AR11" s="259"/>
      <c r="AS11" s="259"/>
      <c r="AT11" s="259"/>
      <c r="AU11" s="259"/>
      <c r="AV11" s="259"/>
      <c r="AW11" s="259"/>
      <c r="AX11" s="259"/>
    </row>
    <row r="12" spans="1:50" ht="16.5" customHeight="1">
      <c r="A12" s="2804"/>
      <c r="B12" s="2804"/>
      <c r="C12" s="3045" t="s">
        <v>2015</v>
      </c>
      <c r="D12" s="3045"/>
      <c r="E12" s="3045"/>
      <c r="F12" s="3045"/>
      <c r="G12" s="3045"/>
      <c r="H12" s="3045"/>
      <c r="I12" s="3045"/>
      <c r="J12" s="3045"/>
      <c r="K12" s="3045"/>
      <c r="L12" s="3045"/>
      <c r="M12" s="3045"/>
      <c r="N12" s="3045"/>
      <c r="O12" s="3045"/>
      <c r="P12" s="3045"/>
      <c r="Q12" s="3045"/>
      <c r="R12" s="3045"/>
      <c r="S12" s="3045"/>
      <c r="T12" s="3045"/>
      <c r="U12" s="3045"/>
      <c r="V12" s="3045"/>
      <c r="W12" s="3045"/>
      <c r="X12" s="3045"/>
      <c r="Y12" s="3045"/>
      <c r="Z12" s="3045"/>
      <c r="AA12" s="3045"/>
      <c r="AB12" s="3045"/>
      <c r="AC12" s="3045"/>
      <c r="AD12" s="3045"/>
      <c r="AE12" s="3045"/>
      <c r="AF12" s="3045"/>
      <c r="AG12" s="3045"/>
      <c r="AH12" s="3045"/>
      <c r="AI12" s="3045"/>
      <c r="AJ12" s="3045"/>
      <c r="AK12" s="3045"/>
      <c r="AL12" s="3045"/>
      <c r="AM12" s="3045"/>
      <c r="AN12" s="2804"/>
      <c r="AO12" s="2804"/>
      <c r="AP12" s="259"/>
      <c r="AQ12" s="259"/>
      <c r="AR12" s="259"/>
      <c r="AS12" s="259"/>
      <c r="AT12" s="259"/>
      <c r="AU12" s="259"/>
      <c r="AV12" s="259"/>
      <c r="AW12" s="259"/>
      <c r="AX12" s="259"/>
    </row>
    <row r="13" spans="1:50" ht="16.5" customHeight="1">
      <c r="A13" s="2804"/>
      <c r="B13" s="2804"/>
      <c r="C13" s="3045" t="s">
        <v>2016</v>
      </c>
      <c r="D13" s="3045"/>
      <c r="E13" s="3045"/>
      <c r="F13" s="3045"/>
      <c r="G13" s="3045"/>
      <c r="H13" s="3045"/>
      <c r="I13" s="3045"/>
      <c r="J13" s="3045"/>
      <c r="K13" s="3045"/>
      <c r="L13" s="3045"/>
      <c r="M13" s="3045"/>
      <c r="N13" s="3045"/>
      <c r="O13" s="3045"/>
      <c r="P13" s="3045"/>
      <c r="Q13" s="3045"/>
      <c r="R13" s="3045"/>
      <c r="S13" s="3045"/>
      <c r="T13" s="3045"/>
      <c r="U13" s="3045"/>
      <c r="V13" s="3045"/>
      <c r="W13" s="3045"/>
      <c r="X13" s="3045"/>
      <c r="Y13" s="3045"/>
      <c r="Z13" s="3045"/>
      <c r="AA13" s="3045"/>
      <c r="AB13" s="3045"/>
      <c r="AC13" s="3045"/>
      <c r="AD13" s="3045"/>
      <c r="AE13" s="3045"/>
      <c r="AF13" s="3045"/>
      <c r="AG13" s="3045"/>
      <c r="AH13" s="3045"/>
      <c r="AI13" s="3045"/>
      <c r="AJ13" s="3045"/>
      <c r="AK13" s="3045"/>
      <c r="AL13" s="3045"/>
      <c r="AM13" s="3045"/>
      <c r="AN13" s="2804"/>
      <c r="AO13" s="2804"/>
      <c r="AP13" s="259"/>
      <c r="AQ13" s="259"/>
      <c r="AR13" s="259"/>
      <c r="AS13" s="259"/>
      <c r="AT13" s="259"/>
      <c r="AU13" s="259"/>
      <c r="AV13" s="259"/>
      <c r="AW13" s="259"/>
      <c r="AX13" s="259"/>
    </row>
    <row r="14" spans="1:50" ht="16.5" customHeight="1">
      <c r="A14" s="2804"/>
      <c r="B14" s="2804"/>
      <c r="C14" s="3045" t="s">
        <v>2017</v>
      </c>
      <c r="D14" s="3045"/>
      <c r="E14" s="3045"/>
      <c r="F14" s="3045"/>
      <c r="G14" s="3045"/>
      <c r="H14" s="3045"/>
      <c r="I14" s="3045"/>
      <c r="J14" s="3045"/>
      <c r="K14" s="3045"/>
      <c r="L14" s="3045"/>
      <c r="M14" s="3045"/>
      <c r="N14" s="3045"/>
      <c r="O14" s="3045"/>
      <c r="P14" s="3045"/>
      <c r="Q14" s="3045"/>
      <c r="R14" s="3045"/>
      <c r="S14" s="3045"/>
      <c r="T14" s="3045"/>
      <c r="U14" s="3045"/>
      <c r="V14" s="3045"/>
      <c r="W14" s="3045"/>
      <c r="X14" s="3045"/>
      <c r="Y14" s="3045"/>
      <c r="Z14" s="3045"/>
      <c r="AA14" s="3045"/>
      <c r="AB14" s="3045"/>
      <c r="AC14" s="3045"/>
      <c r="AD14" s="3045"/>
      <c r="AE14" s="3045"/>
      <c r="AF14" s="3045"/>
      <c r="AG14" s="3045"/>
      <c r="AH14" s="3045"/>
      <c r="AI14" s="3045"/>
      <c r="AJ14" s="3045"/>
      <c r="AK14" s="3045"/>
      <c r="AL14" s="3045"/>
      <c r="AM14" s="3045"/>
      <c r="AN14" s="2804"/>
      <c r="AO14" s="2804"/>
      <c r="AP14" s="259"/>
      <c r="AQ14" s="259"/>
      <c r="AR14" s="259"/>
      <c r="AS14" s="259"/>
      <c r="AT14" s="259"/>
      <c r="AU14" s="259"/>
      <c r="AV14" s="259"/>
      <c r="AW14" s="259"/>
      <c r="AX14" s="259"/>
    </row>
    <row r="15" spans="1:50" ht="16.5" customHeight="1">
      <c r="A15" s="2804"/>
      <c r="B15" s="2804"/>
      <c r="C15" s="2804" t="s">
        <v>2018</v>
      </c>
      <c r="D15" s="2804"/>
      <c r="E15" s="2804"/>
      <c r="F15" s="2804"/>
      <c r="G15" s="2804"/>
      <c r="H15" s="2804"/>
      <c r="I15" s="2804"/>
      <c r="J15" s="2804"/>
      <c r="K15" s="2804"/>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c r="AL15" s="2804"/>
      <c r="AM15" s="2804"/>
      <c r="AN15" s="2804"/>
      <c r="AO15" s="2804"/>
      <c r="AP15" s="259"/>
      <c r="AQ15" s="259"/>
      <c r="AR15" s="259"/>
      <c r="AS15" s="259"/>
      <c r="AT15" s="259"/>
      <c r="AU15" s="259"/>
      <c r="AV15" s="259"/>
      <c r="AW15" s="259"/>
      <c r="AX15" s="259"/>
    </row>
    <row r="16" spans="1:50" ht="16.5" customHeight="1">
      <c r="A16" s="2804"/>
      <c r="B16" s="2804"/>
      <c r="C16" s="3045" t="s">
        <v>2019</v>
      </c>
      <c r="D16" s="3045"/>
      <c r="E16" s="3045"/>
      <c r="F16" s="3045"/>
      <c r="G16" s="3045"/>
      <c r="H16" s="3045"/>
      <c r="I16" s="3045"/>
      <c r="J16" s="3045"/>
      <c r="K16" s="3045"/>
      <c r="L16" s="3045"/>
      <c r="M16" s="3045"/>
      <c r="N16" s="3045"/>
      <c r="O16" s="3045"/>
      <c r="P16" s="3045"/>
      <c r="Q16" s="3045"/>
      <c r="R16" s="3045"/>
      <c r="S16" s="3045"/>
      <c r="T16" s="3045"/>
      <c r="U16" s="3045"/>
      <c r="V16" s="3045"/>
      <c r="W16" s="3045"/>
      <c r="X16" s="3045"/>
      <c r="Y16" s="3045"/>
      <c r="Z16" s="3045"/>
      <c r="AA16" s="3045"/>
      <c r="AB16" s="3045"/>
      <c r="AC16" s="3045"/>
      <c r="AD16" s="3045"/>
      <c r="AE16" s="3045"/>
      <c r="AF16" s="3045"/>
      <c r="AG16" s="3045"/>
      <c r="AH16" s="3045"/>
      <c r="AI16" s="3045"/>
      <c r="AJ16" s="3045"/>
      <c r="AK16" s="3045"/>
      <c r="AL16" s="3045"/>
      <c r="AM16" s="3045"/>
      <c r="AN16" s="2804"/>
      <c r="AO16" s="2804"/>
      <c r="AP16" s="259"/>
      <c r="AQ16" s="259"/>
      <c r="AR16" s="259"/>
      <c r="AS16" s="259"/>
      <c r="AT16" s="259"/>
      <c r="AU16" s="259"/>
      <c r="AV16" s="259"/>
      <c r="AW16" s="259"/>
      <c r="AX16" s="259"/>
    </row>
    <row r="17" spans="1:50" ht="16.5" customHeight="1">
      <c r="A17" s="2804"/>
      <c r="B17" s="2804"/>
      <c r="C17" s="3045" t="s">
        <v>2020</v>
      </c>
      <c r="D17" s="3045"/>
      <c r="E17" s="3045"/>
      <c r="F17" s="3045"/>
      <c r="G17" s="3045"/>
      <c r="H17" s="3045"/>
      <c r="I17" s="3045"/>
      <c r="J17" s="3045"/>
      <c r="K17" s="3045"/>
      <c r="L17" s="3045"/>
      <c r="M17" s="3045"/>
      <c r="N17" s="3045"/>
      <c r="O17" s="3045"/>
      <c r="P17" s="3045"/>
      <c r="Q17" s="3045"/>
      <c r="R17" s="3045"/>
      <c r="S17" s="3045"/>
      <c r="T17" s="3045"/>
      <c r="U17" s="3045"/>
      <c r="V17" s="3045"/>
      <c r="W17" s="3045"/>
      <c r="X17" s="3045"/>
      <c r="Y17" s="3045"/>
      <c r="Z17" s="3045"/>
      <c r="AA17" s="3045"/>
      <c r="AB17" s="3045"/>
      <c r="AC17" s="3045"/>
      <c r="AD17" s="3045"/>
      <c r="AE17" s="3045"/>
      <c r="AF17" s="3045"/>
      <c r="AG17" s="3045"/>
      <c r="AH17" s="3045"/>
      <c r="AI17" s="3045"/>
      <c r="AJ17" s="3045"/>
      <c r="AK17" s="3045"/>
      <c r="AL17" s="3045"/>
      <c r="AM17" s="3045"/>
      <c r="AN17" s="2804"/>
      <c r="AO17" s="2804"/>
      <c r="AP17" s="259"/>
      <c r="AQ17" s="259"/>
      <c r="AR17" s="259"/>
      <c r="AS17" s="259"/>
      <c r="AT17" s="259"/>
      <c r="AU17" s="259"/>
      <c r="AV17" s="259"/>
      <c r="AW17" s="259"/>
      <c r="AX17" s="259"/>
    </row>
    <row r="18" spans="1:50" ht="16.5" customHeight="1">
      <c r="A18" s="2804"/>
      <c r="B18" s="2804"/>
      <c r="C18" s="3045" t="s">
        <v>2021</v>
      </c>
      <c r="D18" s="3045"/>
      <c r="E18" s="3045"/>
      <c r="F18" s="3045"/>
      <c r="G18" s="3045"/>
      <c r="H18" s="3045"/>
      <c r="I18" s="3045"/>
      <c r="J18" s="3045"/>
      <c r="K18" s="3045"/>
      <c r="L18" s="3045"/>
      <c r="M18" s="3045"/>
      <c r="N18" s="3045"/>
      <c r="O18" s="3045"/>
      <c r="P18" s="3045"/>
      <c r="Q18" s="3045"/>
      <c r="R18" s="3045"/>
      <c r="S18" s="3045"/>
      <c r="T18" s="3045"/>
      <c r="U18" s="3045"/>
      <c r="V18" s="3045"/>
      <c r="W18" s="3045"/>
      <c r="X18" s="3045"/>
      <c r="Y18" s="3045"/>
      <c r="Z18" s="3045"/>
      <c r="AA18" s="3045"/>
      <c r="AB18" s="3045"/>
      <c r="AC18" s="3045"/>
      <c r="AD18" s="3045"/>
      <c r="AE18" s="3045"/>
      <c r="AF18" s="3045"/>
      <c r="AG18" s="3045"/>
      <c r="AH18" s="3045"/>
      <c r="AI18" s="3045"/>
      <c r="AJ18" s="3045"/>
      <c r="AK18" s="3045"/>
      <c r="AL18" s="3045"/>
      <c r="AM18" s="3045"/>
      <c r="AN18" s="2804"/>
      <c r="AO18" s="2804"/>
      <c r="AP18" s="259"/>
      <c r="AQ18" s="259"/>
      <c r="AR18" s="259"/>
      <c r="AS18" s="259"/>
      <c r="AT18" s="259"/>
      <c r="AU18" s="259"/>
      <c r="AV18" s="259"/>
      <c r="AW18" s="259"/>
      <c r="AX18" s="259"/>
    </row>
    <row r="19" spans="1:50" ht="16.5" customHeight="1">
      <c r="A19" s="2804"/>
      <c r="B19" s="2804"/>
      <c r="C19" s="3045" t="s">
        <v>2022</v>
      </c>
      <c r="D19" s="3045"/>
      <c r="E19" s="3045"/>
      <c r="F19" s="3045"/>
      <c r="G19" s="3045"/>
      <c r="H19" s="3045"/>
      <c r="I19" s="3045"/>
      <c r="J19" s="3045"/>
      <c r="K19" s="3045"/>
      <c r="L19" s="3045"/>
      <c r="M19" s="3045"/>
      <c r="N19" s="3045"/>
      <c r="O19" s="3045"/>
      <c r="P19" s="3045"/>
      <c r="Q19" s="3045"/>
      <c r="R19" s="3045"/>
      <c r="S19" s="3045"/>
      <c r="T19" s="3045"/>
      <c r="U19" s="3045"/>
      <c r="V19" s="3045"/>
      <c r="W19" s="3045"/>
      <c r="X19" s="3045"/>
      <c r="Y19" s="3045"/>
      <c r="Z19" s="3045"/>
      <c r="AA19" s="3045"/>
      <c r="AB19" s="3045"/>
      <c r="AC19" s="3045"/>
      <c r="AD19" s="3045"/>
      <c r="AE19" s="3045"/>
      <c r="AF19" s="3045"/>
      <c r="AG19" s="3045"/>
      <c r="AH19" s="3045"/>
      <c r="AI19" s="3045"/>
      <c r="AJ19" s="3045"/>
      <c r="AK19" s="3045"/>
      <c r="AL19" s="3045"/>
      <c r="AM19" s="3045"/>
      <c r="AN19" s="2804"/>
      <c r="AO19" s="2804"/>
      <c r="AP19" s="259"/>
      <c r="AQ19" s="259"/>
      <c r="AR19" s="259"/>
      <c r="AS19" s="259"/>
      <c r="AT19" s="259"/>
      <c r="AU19" s="259"/>
      <c r="AV19" s="259"/>
      <c r="AW19" s="259"/>
      <c r="AX19" s="259"/>
    </row>
    <row r="20" spans="1:50" ht="16.5" customHeight="1">
      <c r="A20" s="2804"/>
      <c r="B20" s="2804"/>
      <c r="C20" s="3045" t="s">
        <v>2023</v>
      </c>
      <c r="D20" s="3045"/>
      <c r="E20" s="3045"/>
      <c r="F20" s="3045"/>
      <c r="G20" s="3045"/>
      <c r="H20" s="3045"/>
      <c r="I20" s="3045"/>
      <c r="J20" s="3045"/>
      <c r="K20" s="3045"/>
      <c r="L20" s="3045"/>
      <c r="M20" s="3045"/>
      <c r="N20" s="3045"/>
      <c r="O20" s="3045"/>
      <c r="P20" s="3045"/>
      <c r="Q20" s="3045"/>
      <c r="R20" s="3045"/>
      <c r="S20" s="3045"/>
      <c r="T20" s="3045"/>
      <c r="U20" s="3045"/>
      <c r="V20" s="3045"/>
      <c r="W20" s="3045"/>
      <c r="X20" s="3045"/>
      <c r="Y20" s="3045"/>
      <c r="Z20" s="3045"/>
      <c r="AA20" s="3045"/>
      <c r="AB20" s="3045"/>
      <c r="AC20" s="3045"/>
      <c r="AD20" s="3045"/>
      <c r="AE20" s="3045"/>
      <c r="AF20" s="3045"/>
      <c r="AG20" s="3045"/>
      <c r="AH20" s="3045"/>
      <c r="AI20" s="3045"/>
      <c r="AJ20" s="3045"/>
      <c r="AK20" s="3045"/>
      <c r="AL20" s="3045"/>
      <c r="AM20" s="3045"/>
      <c r="AN20" s="2804"/>
      <c r="AO20" s="2804"/>
      <c r="AP20" s="259"/>
      <c r="AQ20" s="259"/>
      <c r="AR20" s="259"/>
      <c r="AS20" s="259"/>
      <c r="AT20" s="259"/>
      <c r="AU20" s="259"/>
      <c r="AV20" s="259"/>
      <c r="AW20" s="259"/>
      <c r="AX20" s="259"/>
    </row>
    <row r="21" spans="1:50" ht="16.5" customHeight="1">
      <c r="A21" s="2804"/>
      <c r="B21" s="2804"/>
      <c r="C21" s="2804" t="s">
        <v>2024</v>
      </c>
      <c r="D21" s="2804"/>
      <c r="E21" s="2804"/>
      <c r="F21" s="2804"/>
      <c r="G21" s="2804"/>
      <c r="H21" s="2804"/>
      <c r="I21" s="2804"/>
      <c r="J21" s="2804"/>
      <c r="K21" s="2804"/>
      <c r="L21" s="2804"/>
      <c r="M21" s="2804"/>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c r="AL21" s="2804"/>
      <c r="AM21" s="2804"/>
      <c r="AN21" s="2804"/>
      <c r="AO21" s="2804"/>
      <c r="AP21" s="259"/>
      <c r="AQ21" s="259"/>
      <c r="AR21" s="259"/>
      <c r="AS21" s="259"/>
      <c r="AT21" s="259"/>
      <c r="AU21" s="259"/>
      <c r="AV21" s="259"/>
      <c r="AW21" s="259"/>
      <c r="AX21" s="259"/>
    </row>
    <row r="22" spans="1:50" ht="16.5" customHeight="1">
      <c r="A22" s="2804"/>
      <c r="B22" s="2804"/>
      <c r="C22" s="3045" t="s">
        <v>2025</v>
      </c>
      <c r="D22" s="3045"/>
      <c r="E22" s="3045"/>
      <c r="F22" s="3045"/>
      <c r="G22" s="3045"/>
      <c r="H22" s="3045"/>
      <c r="I22" s="3045"/>
      <c r="J22" s="3045"/>
      <c r="K22" s="3045"/>
      <c r="L22" s="3045"/>
      <c r="M22" s="3045"/>
      <c r="N22" s="3045"/>
      <c r="O22" s="3045"/>
      <c r="P22" s="3045"/>
      <c r="Q22" s="3045"/>
      <c r="R22" s="3045"/>
      <c r="S22" s="3045"/>
      <c r="T22" s="3045"/>
      <c r="U22" s="3045"/>
      <c r="V22" s="3045"/>
      <c r="W22" s="3045"/>
      <c r="X22" s="3045"/>
      <c r="Y22" s="3045"/>
      <c r="Z22" s="3045"/>
      <c r="AA22" s="3045"/>
      <c r="AB22" s="3045"/>
      <c r="AC22" s="3045"/>
      <c r="AD22" s="3045"/>
      <c r="AE22" s="3045"/>
      <c r="AF22" s="3045"/>
      <c r="AG22" s="3045"/>
      <c r="AH22" s="3045"/>
      <c r="AI22" s="3045"/>
      <c r="AJ22" s="3045"/>
      <c r="AK22" s="3045"/>
      <c r="AL22" s="3045"/>
      <c r="AM22" s="3045"/>
      <c r="AN22" s="2804"/>
      <c r="AO22" s="2804"/>
      <c r="AP22" s="259"/>
      <c r="AQ22" s="259"/>
      <c r="AR22" s="259"/>
      <c r="AS22" s="259"/>
      <c r="AT22" s="259"/>
      <c r="AU22" s="259"/>
      <c r="AV22" s="259"/>
      <c r="AW22" s="259"/>
      <c r="AX22" s="259"/>
    </row>
    <row r="23" spans="1:50" ht="16.5" customHeight="1">
      <c r="A23" s="2804"/>
      <c r="B23" s="2804"/>
      <c r="C23" s="3045" t="s">
        <v>2026</v>
      </c>
      <c r="D23" s="3045"/>
      <c r="E23" s="3045"/>
      <c r="F23" s="3045"/>
      <c r="G23" s="3045"/>
      <c r="H23" s="3045"/>
      <c r="I23" s="3045"/>
      <c r="J23" s="3045"/>
      <c r="K23" s="3045"/>
      <c r="L23" s="3045"/>
      <c r="M23" s="3045"/>
      <c r="N23" s="3045"/>
      <c r="O23" s="3045"/>
      <c r="P23" s="3045"/>
      <c r="Q23" s="3045"/>
      <c r="R23" s="3045"/>
      <c r="S23" s="3045"/>
      <c r="T23" s="3045"/>
      <c r="U23" s="3045"/>
      <c r="V23" s="3045"/>
      <c r="W23" s="3045"/>
      <c r="X23" s="3045"/>
      <c r="Y23" s="3045"/>
      <c r="Z23" s="3045"/>
      <c r="AA23" s="3045"/>
      <c r="AB23" s="3045"/>
      <c r="AC23" s="3045"/>
      <c r="AD23" s="3045"/>
      <c r="AE23" s="3045"/>
      <c r="AF23" s="3045"/>
      <c r="AG23" s="3045"/>
      <c r="AH23" s="3045"/>
      <c r="AI23" s="3045"/>
      <c r="AJ23" s="3045"/>
      <c r="AK23" s="3045"/>
      <c r="AL23" s="3045"/>
      <c r="AM23" s="3045"/>
      <c r="AN23" s="2804"/>
      <c r="AO23" s="2804"/>
      <c r="AP23" s="259"/>
      <c r="AQ23" s="259"/>
      <c r="AR23" s="259"/>
      <c r="AS23" s="259"/>
      <c r="AT23" s="259"/>
      <c r="AU23" s="259"/>
      <c r="AV23" s="259"/>
      <c r="AW23" s="259"/>
      <c r="AX23" s="259"/>
    </row>
    <row r="24" spans="1:50" ht="16.5" customHeight="1">
      <c r="A24" s="2804"/>
      <c r="B24" s="2804"/>
      <c r="C24" s="3045" t="s">
        <v>2027</v>
      </c>
      <c r="D24" s="3045"/>
      <c r="E24" s="3045"/>
      <c r="F24" s="3045"/>
      <c r="G24" s="3045"/>
      <c r="H24" s="3045"/>
      <c r="I24" s="3045"/>
      <c r="J24" s="3045"/>
      <c r="K24" s="3045"/>
      <c r="L24" s="3045"/>
      <c r="M24" s="3045"/>
      <c r="N24" s="3045"/>
      <c r="O24" s="3045"/>
      <c r="P24" s="3045"/>
      <c r="Q24" s="3045"/>
      <c r="R24" s="3045"/>
      <c r="S24" s="3045"/>
      <c r="T24" s="3045"/>
      <c r="U24" s="3045"/>
      <c r="V24" s="3045"/>
      <c r="W24" s="3045"/>
      <c r="X24" s="3045"/>
      <c r="Y24" s="3045"/>
      <c r="Z24" s="3045"/>
      <c r="AA24" s="3045"/>
      <c r="AB24" s="3045"/>
      <c r="AC24" s="3045"/>
      <c r="AD24" s="3045"/>
      <c r="AE24" s="3045"/>
      <c r="AF24" s="3045"/>
      <c r="AG24" s="3045"/>
      <c r="AH24" s="3045"/>
      <c r="AI24" s="3045"/>
      <c r="AJ24" s="3045"/>
      <c r="AK24" s="3045"/>
      <c r="AL24" s="3045"/>
      <c r="AM24" s="3045"/>
      <c r="AN24" s="2804"/>
      <c r="AO24" s="2804"/>
      <c r="AP24" s="259"/>
      <c r="AQ24" s="259"/>
      <c r="AR24" s="259"/>
      <c r="AS24" s="259"/>
      <c r="AT24" s="259"/>
      <c r="AU24" s="259"/>
      <c r="AV24" s="259"/>
      <c r="AW24" s="259"/>
      <c r="AX24" s="259"/>
    </row>
    <row r="25" spans="1:50" ht="16.5" customHeight="1">
      <c r="A25" s="2804"/>
      <c r="B25" s="2804"/>
      <c r="C25" s="3045" t="s">
        <v>2028</v>
      </c>
      <c r="D25" s="3045"/>
      <c r="E25" s="3045"/>
      <c r="F25" s="3045"/>
      <c r="G25" s="3045"/>
      <c r="H25" s="3045"/>
      <c r="I25" s="3045"/>
      <c r="J25" s="3045"/>
      <c r="K25" s="3045"/>
      <c r="L25" s="3045"/>
      <c r="M25" s="3045"/>
      <c r="N25" s="3045"/>
      <c r="O25" s="3045"/>
      <c r="P25" s="3045"/>
      <c r="Q25" s="3045"/>
      <c r="R25" s="3045"/>
      <c r="S25" s="3045"/>
      <c r="T25" s="3045"/>
      <c r="U25" s="3045"/>
      <c r="V25" s="3045"/>
      <c r="W25" s="3045"/>
      <c r="X25" s="3045"/>
      <c r="Y25" s="3045"/>
      <c r="Z25" s="3045"/>
      <c r="AA25" s="3045"/>
      <c r="AB25" s="3045"/>
      <c r="AC25" s="3045"/>
      <c r="AD25" s="3045"/>
      <c r="AE25" s="3045"/>
      <c r="AF25" s="3045"/>
      <c r="AG25" s="3045"/>
      <c r="AH25" s="3045"/>
      <c r="AI25" s="3045"/>
      <c r="AJ25" s="3045"/>
      <c r="AK25" s="3045"/>
      <c r="AL25" s="3045"/>
      <c r="AM25" s="3045"/>
      <c r="AN25" s="2804"/>
      <c r="AO25" s="2804"/>
      <c r="AP25" s="259"/>
      <c r="AQ25" s="259"/>
      <c r="AR25" s="259"/>
      <c r="AS25" s="259"/>
      <c r="AT25" s="259"/>
      <c r="AU25" s="259"/>
      <c r="AV25" s="259"/>
      <c r="AW25" s="259"/>
      <c r="AX25" s="259"/>
    </row>
    <row r="26" spans="1:50" ht="16.5" customHeight="1">
      <c r="A26" s="2804"/>
      <c r="B26" s="2804"/>
      <c r="C26" s="3045" t="s">
        <v>2029</v>
      </c>
      <c r="D26" s="3045"/>
      <c r="E26" s="3045"/>
      <c r="F26" s="3045"/>
      <c r="G26" s="3045"/>
      <c r="H26" s="3045"/>
      <c r="I26" s="3045"/>
      <c r="J26" s="3045"/>
      <c r="K26" s="3045"/>
      <c r="L26" s="3045"/>
      <c r="M26" s="3045"/>
      <c r="N26" s="3045"/>
      <c r="O26" s="3045"/>
      <c r="P26" s="3045"/>
      <c r="Q26" s="3045"/>
      <c r="R26" s="3045"/>
      <c r="S26" s="3045"/>
      <c r="T26" s="3045"/>
      <c r="U26" s="3045"/>
      <c r="V26" s="3045"/>
      <c r="W26" s="3045"/>
      <c r="X26" s="3045"/>
      <c r="Y26" s="3045"/>
      <c r="Z26" s="3045"/>
      <c r="AA26" s="3045"/>
      <c r="AB26" s="3045"/>
      <c r="AC26" s="3045"/>
      <c r="AD26" s="3045"/>
      <c r="AE26" s="3045"/>
      <c r="AF26" s="3045"/>
      <c r="AG26" s="3045"/>
      <c r="AH26" s="3045"/>
      <c r="AI26" s="3045"/>
      <c r="AJ26" s="3045"/>
      <c r="AK26" s="3045"/>
      <c r="AL26" s="3045"/>
      <c r="AM26" s="3045"/>
      <c r="AN26" s="2804"/>
      <c r="AO26" s="2804"/>
      <c r="AP26" s="259"/>
      <c r="AQ26" s="259"/>
      <c r="AR26" s="259"/>
      <c r="AS26" s="259"/>
      <c r="AT26" s="259"/>
      <c r="AU26" s="259"/>
      <c r="AV26" s="259"/>
      <c r="AW26" s="259"/>
      <c r="AX26" s="259"/>
    </row>
    <row r="27" spans="1:50" ht="16.5" customHeight="1">
      <c r="A27" s="2804"/>
      <c r="B27" s="2804"/>
      <c r="C27" s="3045" t="s">
        <v>2030</v>
      </c>
      <c r="D27" s="3045"/>
      <c r="E27" s="3045"/>
      <c r="F27" s="3045"/>
      <c r="G27" s="3045"/>
      <c r="H27" s="3045"/>
      <c r="I27" s="3045"/>
      <c r="J27" s="3045"/>
      <c r="K27" s="3045"/>
      <c r="L27" s="3045"/>
      <c r="M27" s="3045"/>
      <c r="N27" s="3045"/>
      <c r="O27" s="3045"/>
      <c r="P27" s="3045"/>
      <c r="Q27" s="3045"/>
      <c r="R27" s="3045"/>
      <c r="S27" s="3045"/>
      <c r="T27" s="3045"/>
      <c r="U27" s="3045"/>
      <c r="V27" s="3045"/>
      <c r="W27" s="3045"/>
      <c r="X27" s="3045"/>
      <c r="Y27" s="3045"/>
      <c r="Z27" s="3045"/>
      <c r="AA27" s="3045"/>
      <c r="AB27" s="3045"/>
      <c r="AC27" s="3045"/>
      <c r="AD27" s="3045"/>
      <c r="AE27" s="3045"/>
      <c r="AF27" s="3045"/>
      <c r="AG27" s="3045"/>
      <c r="AH27" s="3045"/>
      <c r="AI27" s="3045"/>
      <c r="AJ27" s="3045"/>
      <c r="AK27" s="3045"/>
      <c r="AL27" s="3045"/>
      <c r="AM27" s="3045"/>
      <c r="AN27" s="2804"/>
      <c r="AO27" s="2804"/>
      <c r="AP27" s="259"/>
      <c r="AQ27" s="259"/>
      <c r="AR27" s="259"/>
      <c r="AS27" s="259"/>
      <c r="AT27" s="259"/>
      <c r="AU27" s="259"/>
      <c r="AV27" s="259"/>
      <c r="AW27" s="259"/>
      <c r="AX27" s="259"/>
    </row>
    <row r="28" spans="1:50" ht="16.5" customHeight="1">
      <c r="A28" s="2804"/>
      <c r="B28" s="2804"/>
      <c r="C28" s="2804" t="s">
        <v>2031</v>
      </c>
      <c r="D28" s="2804"/>
      <c r="E28" s="2804"/>
      <c r="F28" s="2804"/>
      <c r="G28" s="2804"/>
      <c r="H28" s="2804"/>
      <c r="I28" s="2804"/>
      <c r="J28" s="2804"/>
      <c r="K28" s="2804"/>
      <c r="L28" s="2804"/>
      <c r="M28" s="2804"/>
      <c r="N28" s="2804"/>
      <c r="O28" s="2804"/>
      <c r="P28" s="2804"/>
      <c r="Q28" s="2804"/>
      <c r="R28" s="2804"/>
      <c r="S28" s="2804"/>
      <c r="T28" s="2804"/>
      <c r="U28" s="2804"/>
      <c r="V28" s="2804"/>
      <c r="W28" s="2804"/>
      <c r="X28" s="2804"/>
      <c r="Y28" s="2804"/>
      <c r="Z28" s="2804"/>
      <c r="AA28" s="2804"/>
      <c r="AB28" s="2804"/>
      <c r="AC28" s="2804"/>
      <c r="AD28" s="2804"/>
      <c r="AE28" s="2804"/>
      <c r="AF28" s="2804"/>
      <c r="AG28" s="2804"/>
      <c r="AH28" s="2804"/>
      <c r="AI28" s="2804"/>
      <c r="AJ28" s="2804"/>
      <c r="AK28" s="2804"/>
      <c r="AL28" s="2804"/>
      <c r="AM28" s="2804"/>
      <c r="AN28" s="2804"/>
      <c r="AO28" s="2804"/>
      <c r="AP28" s="259"/>
      <c r="AQ28" s="259"/>
      <c r="AR28" s="259"/>
      <c r="AS28" s="259"/>
      <c r="AT28" s="259"/>
      <c r="AU28" s="259"/>
      <c r="AV28" s="259"/>
      <c r="AW28" s="259"/>
      <c r="AX28" s="259"/>
    </row>
    <row r="29" spans="1:50" ht="16.5" customHeight="1">
      <c r="A29" s="2804"/>
      <c r="B29" s="2804"/>
      <c r="C29" s="3045" t="s">
        <v>2032</v>
      </c>
      <c r="D29" s="3045"/>
      <c r="E29" s="3045"/>
      <c r="F29" s="3045"/>
      <c r="G29" s="3045"/>
      <c r="H29" s="3045"/>
      <c r="I29" s="3045"/>
      <c r="J29" s="3045"/>
      <c r="K29" s="3045"/>
      <c r="L29" s="3045"/>
      <c r="M29" s="3045"/>
      <c r="N29" s="3045"/>
      <c r="O29" s="3045"/>
      <c r="P29" s="3045"/>
      <c r="Q29" s="3045"/>
      <c r="R29" s="3045"/>
      <c r="S29" s="3045"/>
      <c r="T29" s="3045"/>
      <c r="U29" s="3045"/>
      <c r="V29" s="3045"/>
      <c r="W29" s="3045"/>
      <c r="X29" s="3045"/>
      <c r="Y29" s="3045"/>
      <c r="Z29" s="3045"/>
      <c r="AA29" s="3045"/>
      <c r="AB29" s="3045"/>
      <c r="AC29" s="3045"/>
      <c r="AD29" s="3045"/>
      <c r="AE29" s="3045"/>
      <c r="AF29" s="3045"/>
      <c r="AG29" s="3045"/>
      <c r="AH29" s="3045"/>
      <c r="AI29" s="3045"/>
      <c r="AJ29" s="3045"/>
      <c r="AK29" s="3045"/>
      <c r="AL29" s="3045"/>
      <c r="AM29" s="3045"/>
      <c r="AN29" s="2804"/>
      <c r="AO29" s="2804"/>
      <c r="AP29" s="259"/>
      <c r="AQ29" s="259"/>
      <c r="AR29" s="259"/>
      <c r="AS29" s="259"/>
      <c r="AT29" s="259"/>
      <c r="AU29" s="259"/>
      <c r="AV29" s="259"/>
      <c r="AW29" s="259"/>
      <c r="AX29" s="259"/>
    </row>
    <row r="30" spans="1:50" ht="16.5" customHeight="1">
      <c r="A30" s="2804"/>
      <c r="B30" s="2804"/>
      <c r="C30" s="3045" t="s">
        <v>2033</v>
      </c>
      <c r="D30" s="3045"/>
      <c r="E30" s="3045"/>
      <c r="F30" s="3045"/>
      <c r="G30" s="3045"/>
      <c r="H30" s="3045"/>
      <c r="I30" s="3045"/>
      <c r="J30" s="3045"/>
      <c r="K30" s="3045"/>
      <c r="L30" s="3045"/>
      <c r="M30" s="3045"/>
      <c r="N30" s="3045"/>
      <c r="O30" s="3045"/>
      <c r="P30" s="3045"/>
      <c r="Q30" s="3045"/>
      <c r="R30" s="3045"/>
      <c r="S30" s="3045"/>
      <c r="T30" s="3045"/>
      <c r="U30" s="3045"/>
      <c r="V30" s="3045"/>
      <c r="W30" s="3045"/>
      <c r="X30" s="3045"/>
      <c r="Y30" s="3045"/>
      <c r="Z30" s="3045"/>
      <c r="AA30" s="3045"/>
      <c r="AB30" s="3045"/>
      <c r="AC30" s="3045"/>
      <c r="AD30" s="3045"/>
      <c r="AE30" s="3045"/>
      <c r="AF30" s="3045"/>
      <c r="AG30" s="3045"/>
      <c r="AH30" s="3045"/>
      <c r="AI30" s="3045"/>
      <c r="AJ30" s="3045"/>
      <c r="AK30" s="3045"/>
      <c r="AL30" s="3045"/>
      <c r="AM30" s="3045"/>
      <c r="AN30" s="2804"/>
      <c r="AO30" s="2804"/>
      <c r="AP30" s="259"/>
      <c r="AQ30" s="259"/>
      <c r="AR30" s="259"/>
      <c r="AS30" s="259"/>
      <c r="AT30" s="259"/>
      <c r="AU30" s="259"/>
      <c r="AV30" s="259"/>
      <c r="AW30" s="259"/>
      <c r="AX30" s="259"/>
    </row>
    <row r="31" spans="1:50" ht="16.5" customHeight="1">
      <c r="A31" s="2804"/>
      <c r="B31" s="2804"/>
      <c r="C31" s="3045" t="s">
        <v>2034</v>
      </c>
      <c r="D31" s="3045"/>
      <c r="E31" s="3045"/>
      <c r="F31" s="3045"/>
      <c r="G31" s="3045"/>
      <c r="H31" s="3045"/>
      <c r="I31" s="3045"/>
      <c r="J31" s="3045"/>
      <c r="K31" s="3045"/>
      <c r="L31" s="3045"/>
      <c r="M31" s="3045"/>
      <c r="N31" s="3045"/>
      <c r="O31" s="3045"/>
      <c r="P31" s="3045"/>
      <c r="Q31" s="3045"/>
      <c r="R31" s="3045"/>
      <c r="S31" s="3045"/>
      <c r="T31" s="3045"/>
      <c r="U31" s="3045"/>
      <c r="V31" s="3045"/>
      <c r="W31" s="3045"/>
      <c r="X31" s="3045"/>
      <c r="Y31" s="3045"/>
      <c r="Z31" s="3045"/>
      <c r="AA31" s="3045"/>
      <c r="AB31" s="3045"/>
      <c r="AC31" s="3045"/>
      <c r="AD31" s="3045"/>
      <c r="AE31" s="3045"/>
      <c r="AF31" s="3045"/>
      <c r="AG31" s="3045"/>
      <c r="AH31" s="3045"/>
      <c r="AI31" s="3045"/>
      <c r="AJ31" s="3045"/>
      <c r="AK31" s="3045"/>
      <c r="AL31" s="3045"/>
      <c r="AM31" s="3045"/>
      <c r="AN31" s="2804"/>
      <c r="AO31" s="2804"/>
      <c r="AP31" s="259"/>
      <c r="AQ31" s="259"/>
      <c r="AR31" s="259"/>
      <c r="AS31" s="259"/>
      <c r="AT31" s="259"/>
      <c r="AU31" s="259"/>
      <c r="AV31" s="259"/>
      <c r="AW31" s="259"/>
      <c r="AX31" s="259"/>
    </row>
    <row r="32" spans="1:50" ht="16.5" customHeight="1">
      <c r="A32" s="2804"/>
      <c r="B32" s="2804"/>
      <c r="C32" s="3045" t="s">
        <v>2035</v>
      </c>
      <c r="D32" s="3045"/>
      <c r="E32" s="3045"/>
      <c r="F32" s="3045"/>
      <c r="G32" s="3045"/>
      <c r="H32" s="3045"/>
      <c r="I32" s="3045"/>
      <c r="J32" s="3045"/>
      <c r="K32" s="3045"/>
      <c r="L32" s="3045"/>
      <c r="M32" s="3045"/>
      <c r="N32" s="3045"/>
      <c r="O32" s="3045"/>
      <c r="P32" s="3045"/>
      <c r="Q32" s="3045"/>
      <c r="R32" s="3045"/>
      <c r="S32" s="3045"/>
      <c r="T32" s="3045"/>
      <c r="U32" s="3045"/>
      <c r="V32" s="3045"/>
      <c r="W32" s="3045"/>
      <c r="X32" s="3045"/>
      <c r="Y32" s="3045"/>
      <c r="Z32" s="3045"/>
      <c r="AA32" s="3045"/>
      <c r="AB32" s="3045"/>
      <c r="AC32" s="3045"/>
      <c r="AD32" s="3045"/>
      <c r="AE32" s="3045"/>
      <c r="AF32" s="3045"/>
      <c r="AG32" s="3045"/>
      <c r="AH32" s="3045"/>
      <c r="AI32" s="3045"/>
      <c r="AJ32" s="3045"/>
      <c r="AK32" s="3045"/>
      <c r="AL32" s="3045"/>
      <c r="AM32" s="3045"/>
      <c r="AN32" s="2804"/>
      <c r="AO32" s="2804"/>
      <c r="AP32" s="259"/>
      <c r="AQ32" s="259"/>
      <c r="AR32" s="259"/>
      <c r="AS32" s="259"/>
      <c r="AT32" s="259"/>
      <c r="AU32" s="259"/>
      <c r="AV32" s="259"/>
      <c r="AW32" s="259"/>
      <c r="AX32" s="259"/>
    </row>
    <row r="33" spans="1:50" ht="16.5" customHeight="1">
      <c r="A33" s="2804"/>
      <c r="B33" s="2804"/>
      <c r="C33" s="3047" t="s">
        <v>2036</v>
      </c>
      <c r="D33" s="3047"/>
      <c r="E33" s="3047"/>
      <c r="F33" s="3047"/>
      <c r="G33" s="3047"/>
      <c r="H33" s="3047"/>
      <c r="I33" s="3047"/>
      <c r="J33" s="3047"/>
      <c r="K33" s="3047"/>
      <c r="L33" s="3047"/>
      <c r="M33" s="3047"/>
      <c r="N33" s="3047"/>
      <c r="O33" s="3047"/>
      <c r="P33" s="3047"/>
      <c r="Q33" s="3047"/>
      <c r="R33" s="3047"/>
      <c r="S33" s="3047"/>
      <c r="T33" s="3047"/>
      <c r="U33" s="3047"/>
      <c r="V33" s="3047"/>
      <c r="W33" s="3047"/>
      <c r="X33" s="3047"/>
      <c r="Y33" s="3047"/>
      <c r="Z33" s="3047"/>
      <c r="AA33" s="3047"/>
      <c r="AB33" s="3047"/>
      <c r="AC33" s="3047"/>
      <c r="AD33" s="3047"/>
      <c r="AE33" s="3047"/>
      <c r="AF33" s="3047"/>
      <c r="AG33" s="3047"/>
      <c r="AH33" s="3047"/>
      <c r="AI33" s="3047"/>
      <c r="AJ33" s="3047"/>
      <c r="AK33" s="3047"/>
      <c r="AL33" s="3047"/>
      <c r="AM33" s="3047"/>
      <c r="AN33" s="2804"/>
      <c r="AO33" s="2804"/>
      <c r="AP33" s="259"/>
      <c r="AQ33" s="259"/>
      <c r="AR33" s="259"/>
      <c r="AS33" s="259"/>
      <c r="AT33" s="259"/>
      <c r="AU33" s="259"/>
      <c r="AV33" s="259"/>
      <c r="AW33" s="259"/>
      <c r="AX33" s="259"/>
    </row>
    <row r="34" spans="1:50" ht="16.5" customHeight="1">
      <c r="A34" s="2804"/>
      <c r="B34" s="2804"/>
      <c r="C34" s="3045" t="s">
        <v>2037</v>
      </c>
      <c r="D34" s="3045"/>
      <c r="E34" s="3045"/>
      <c r="F34" s="3045"/>
      <c r="G34" s="3045"/>
      <c r="H34" s="3045"/>
      <c r="I34" s="3045"/>
      <c r="J34" s="3045"/>
      <c r="K34" s="3045"/>
      <c r="L34" s="3045"/>
      <c r="M34" s="3045"/>
      <c r="N34" s="3045"/>
      <c r="O34" s="3045"/>
      <c r="P34" s="3045"/>
      <c r="Q34" s="3045"/>
      <c r="R34" s="3045"/>
      <c r="S34" s="3045"/>
      <c r="T34" s="3045"/>
      <c r="U34" s="3045"/>
      <c r="V34" s="3045"/>
      <c r="W34" s="3045"/>
      <c r="X34" s="3045"/>
      <c r="Y34" s="3045"/>
      <c r="Z34" s="3045"/>
      <c r="AA34" s="3045"/>
      <c r="AB34" s="3045"/>
      <c r="AC34" s="3045"/>
      <c r="AD34" s="3045"/>
      <c r="AE34" s="3045"/>
      <c r="AF34" s="3045"/>
      <c r="AG34" s="3045"/>
      <c r="AH34" s="3045"/>
      <c r="AI34" s="3045"/>
      <c r="AJ34" s="3045"/>
      <c r="AK34" s="3045"/>
      <c r="AL34" s="3045"/>
      <c r="AM34" s="3045"/>
      <c r="AN34" s="2804"/>
      <c r="AO34" s="2804"/>
      <c r="AP34" s="259"/>
      <c r="AQ34" s="259"/>
      <c r="AR34" s="259"/>
      <c r="AS34" s="259"/>
      <c r="AT34" s="259"/>
      <c r="AU34" s="259"/>
      <c r="AV34" s="259"/>
      <c r="AW34" s="259"/>
      <c r="AX34" s="259"/>
    </row>
    <row r="35" spans="1:50" ht="16.5" customHeight="1">
      <c r="A35" s="2804"/>
      <c r="B35" s="2804"/>
      <c r="C35" s="3047" t="s">
        <v>2038</v>
      </c>
      <c r="D35" s="3047"/>
      <c r="E35" s="3047"/>
      <c r="F35" s="3047"/>
      <c r="G35" s="3047"/>
      <c r="H35" s="3047"/>
      <c r="I35" s="3047"/>
      <c r="J35" s="3047"/>
      <c r="K35" s="3047"/>
      <c r="L35" s="3047"/>
      <c r="M35" s="3047"/>
      <c r="N35" s="3047"/>
      <c r="O35" s="3047"/>
      <c r="P35" s="3047"/>
      <c r="Q35" s="3047"/>
      <c r="R35" s="3047"/>
      <c r="S35" s="3047"/>
      <c r="T35" s="3047"/>
      <c r="U35" s="3047"/>
      <c r="V35" s="3047"/>
      <c r="W35" s="3047"/>
      <c r="X35" s="3047"/>
      <c r="Y35" s="3047"/>
      <c r="Z35" s="3047"/>
      <c r="AA35" s="3047"/>
      <c r="AB35" s="3047"/>
      <c r="AC35" s="3047"/>
      <c r="AD35" s="3047"/>
      <c r="AE35" s="3047"/>
      <c r="AF35" s="3047"/>
      <c r="AG35" s="3047"/>
      <c r="AH35" s="3047"/>
      <c r="AI35" s="3047"/>
      <c r="AJ35" s="3047"/>
      <c r="AK35" s="3047"/>
      <c r="AL35" s="3047"/>
      <c r="AM35" s="3047"/>
      <c r="AN35" s="2804"/>
      <c r="AO35" s="2804"/>
      <c r="AP35" s="259"/>
      <c r="AQ35" s="259"/>
      <c r="AR35" s="259"/>
      <c r="AS35" s="259"/>
      <c r="AT35" s="259"/>
      <c r="AU35" s="259"/>
      <c r="AV35" s="259"/>
      <c r="AW35" s="259"/>
      <c r="AX35" s="259"/>
    </row>
    <row r="36" spans="1:50" ht="16.5" customHeight="1">
      <c r="A36" s="2804"/>
      <c r="B36" s="2804"/>
      <c r="C36" s="3047" t="s">
        <v>2039</v>
      </c>
      <c r="D36" s="3047"/>
      <c r="E36" s="3047"/>
      <c r="F36" s="3047"/>
      <c r="G36" s="3047"/>
      <c r="H36" s="3047"/>
      <c r="I36" s="3047"/>
      <c r="J36" s="3047"/>
      <c r="K36" s="3047"/>
      <c r="L36" s="3047"/>
      <c r="M36" s="3047"/>
      <c r="N36" s="3047"/>
      <c r="O36" s="3047"/>
      <c r="P36" s="3047"/>
      <c r="Q36" s="3047"/>
      <c r="R36" s="3047"/>
      <c r="S36" s="3047"/>
      <c r="T36" s="3047"/>
      <c r="U36" s="3047"/>
      <c r="V36" s="3047"/>
      <c r="W36" s="3047"/>
      <c r="X36" s="3047"/>
      <c r="Y36" s="3047"/>
      <c r="Z36" s="3047"/>
      <c r="AA36" s="3047"/>
      <c r="AB36" s="3047"/>
      <c r="AC36" s="3047"/>
      <c r="AD36" s="3047"/>
      <c r="AE36" s="3047"/>
      <c r="AF36" s="3047"/>
      <c r="AG36" s="3047"/>
      <c r="AH36" s="3047"/>
      <c r="AI36" s="3047"/>
      <c r="AJ36" s="3047"/>
      <c r="AK36" s="3047"/>
      <c r="AL36" s="3047"/>
      <c r="AM36" s="3047"/>
      <c r="AN36" s="2804"/>
      <c r="AO36" s="2804"/>
      <c r="AP36" s="259"/>
      <c r="AQ36" s="259"/>
      <c r="AR36" s="259"/>
      <c r="AS36" s="259"/>
      <c r="AT36" s="259"/>
      <c r="AU36" s="259"/>
      <c r="AV36" s="259"/>
      <c r="AW36" s="259"/>
      <c r="AX36" s="259"/>
    </row>
    <row r="37" spans="1:50" ht="16.5" customHeight="1">
      <c r="A37" s="2804"/>
      <c r="B37" s="2804"/>
      <c r="C37" s="2804" t="s">
        <v>2040</v>
      </c>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4"/>
      <c r="AB37" s="2804"/>
      <c r="AC37" s="2804"/>
      <c r="AD37" s="2804"/>
      <c r="AE37" s="2804"/>
      <c r="AF37" s="2804"/>
      <c r="AG37" s="2804"/>
      <c r="AH37" s="2804"/>
      <c r="AI37" s="2804"/>
      <c r="AJ37" s="2804"/>
      <c r="AK37" s="2804"/>
      <c r="AL37" s="2804"/>
      <c r="AM37" s="2804"/>
      <c r="AN37" s="2804"/>
      <c r="AO37" s="2804"/>
      <c r="AP37" s="259"/>
      <c r="AQ37" s="259"/>
      <c r="AR37" s="259"/>
      <c r="AS37" s="259"/>
      <c r="AT37" s="259"/>
      <c r="AU37" s="259"/>
      <c r="AV37" s="259"/>
      <c r="AW37" s="259"/>
      <c r="AX37" s="259"/>
    </row>
    <row r="38" spans="1:50" ht="16.5" customHeight="1">
      <c r="A38" s="2804"/>
      <c r="B38" s="2804"/>
      <c r="C38" s="3045" t="s">
        <v>2041</v>
      </c>
      <c r="D38" s="3045"/>
      <c r="E38" s="3045"/>
      <c r="F38" s="3045"/>
      <c r="G38" s="3045"/>
      <c r="H38" s="3045"/>
      <c r="I38" s="3045"/>
      <c r="J38" s="3045"/>
      <c r="K38" s="3045"/>
      <c r="L38" s="3045"/>
      <c r="M38" s="3045"/>
      <c r="N38" s="3045"/>
      <c r="O38" s="3045"/>
      <c r="P38" s="3045"/>
      <c r="Q38" s="3045"/>
      <c r="R38" s="3045"/>
      <c r="S38" s="3045"/>
      <c r="T38" s="3045"/>
      <c r="U38" s="3045"/>
      <c r="V38" s="3045"/>
      <c r="W38" s="3045"/>
      <c r="X38" s="3045"/>
      <c r="Y38" s="3045"/>
      <c r="Z38" s="3045"/>
      <c r="AA38" s="3045"/>
      <c r="AB38" s="3045"/>
      <c r="AC38" s="3045"/>
      <c r="AD38" s="3045"/>
      <c r="AE38" s="3045"/>
      <c r="AF38" s="3045"/>
      <c r="AG38" s="3045"/>
      <c r="AH38" s="3045"/>
      <c r="AI38" s="3045"/>
      <c r="AJ38" s="3045"/>
      <c r="AK38" s="3045"/>
      <c r="AL38" s="3045"/>
      <c r="AM38" s="3045"/>
      <c r="AN38" s="2804"/>
      <c r="AO38" s="2804"/>
      <c r="AP38" s="259"/>
      <c r="AQ38" s="259"/>
      <c r="AR38" s="259"/>
      <c r="AS38" s="259"/>
      <c r="AT38" s="259"/>
      <c r="AU38" s="259"/>
      <c r="AV38" s="259"/>
      <c r="AW38" s="259"/>
      <c r="AX38" s="259"/>
    </row>
    <row r="39" spans="1:50" ht="16.5" customHeight="1">
      <c r="A39" s="2804"/>
      <c r="B39" s="2804"/>
      <c r="C39" s="3045" t="s">
        <v>2042</v>
      </c>
      <c r="D39" s="3045"/>
      <c r="E39" s="3045"/>
      <c r="F39" s="3045"/>
      <c r="G39" s="3045"/>
      <c r="H39" s="3045"/>
      <c r="I39" s="3045"/>
      <c r="J39" s="3045"/>
      <c r="K39" s="3045"/>
      <c r="L39" s="3045"/>
      <c r="M39" s="3045"/>
      <c r="N39" s="3045"/>
      <c r="O39" s="3045"/>
      <c r="P39" s="3045"/>
      <c r="Q39" s="3045"/>
      <c r="R39" s="3045"/>
      <c r="S39" s="3045"/>
      <c r="T39" s="3045"/>
      <c r="U39" s="3045"/>
      <c r="V39" s="3045"/>
      <c r="W39" s="3045"/>
      <c r="X39" s="3045"/>
      <c r="Y39" s="3045"/>
      <c r="Z39" s="3045"/>
      <c r="AA39" s="3045"/>
      <c r="AB39" s="3045"/>
      <c r="AC39" s="3045"/>
      <c r="AD39" s="3045"/>
      <c r="AE39" s="3045"/>
      <c r="AF39" s="3045"/>
      <c r="AG39" s="3045"/>
      <c r="AH39" s="3045"/>
      <c r="AI39" s="3045"/>
      <c r="AJ39" s="3045"/>
      <c r="AK39" s="3045"/>
      <c r="AL39" s="3045"/>
      <c r="AM39" s="3045"/>
      <c r="AN39" s="2804"/>
      <c r="AO39" s="2804"/>
      <c r="AP39" s="259"/>
      <c r="AQ39" s="259"/>
      <c r="AR39" s="259"/>
      <c r="AS39" s="259"/>
      <c r="AT39" s="259"/>
      <c r="AU39" s="259"/>
      <c r="AV39" s="259"/>
      <c r="AW39" s="259"/>
      <c r="AX39" s="259"/>
    </row>
    <row r="40" spans="1:50" ht="16.5" customHeight="1">
      <c r="A40" s="2804"/>
      <c r="B40" s="2804"/>
      <c r="C40" s="2804" t="s">
        <v>2043</v>
      </c>
      <c r="D40" s="2804"/>
      <c r="E40" s="2804"/>
      <c r="F40" s="2804"/>
      <c r="G40" s="2804"/>
      <c r="H40" s="2804"/>
      <c r="I40" s="2804"/>
      <c r="J40" s="2804"/>
      <c r="K40" s="2804"/>
      <c r="L40" s="2804"/>
      <c r="M40" s="2804"/>
      <c r="N40" s="2804"/>
      <c r="O40" s="2804"/>
      <c r="P40" s="2804"/>
      <c r="Q40" s="2804"/>
      <c r="R40" s="2804"/>
      <c r="S40" s="2804"/>
      <c r="T40" s="2804"/>
      <c r="U40" s="2804"/>
      <c r="V40" s="2804"/>
      <c r="W40" s="2804"/>
      <c r="X40" s="2804"/>
      <c r="Y40" s="2804"/>
      <c r="Z40" s="2804"/>
      <c r="AA40" s="2804"/>
      <c r="AB40" s="2804"/>
      <c r="AC40" s="2804"/>
      <c r="AD40" s="2804"/>
      <c r="AE40" s="2804"/>
      <c r="AF40" s="2804"/>
      <c r="AG40" s="2804"/>
      <c r="AH40" s="2804"/>
      <c r="AI40" s="2804"/>
      <c r="AJ40" s="2804"/>
      <c r="AK40" s="2804"/>
      <c r="AL40" s="2804"/>
      <c r="AM40" s="2804"/>
      <c r="AN40" s="2804"/>
      <c r="AO40" s="2804"/>
      <c r="AP40" s="259"/>
      <c r="AQ40" s="259"/>
      <c r="AR40" s="259"/>
      <c r="AS40" s="259"/>
      <c r="AT40" s="259"/>
      <c r="AU40" s="259"/>
      <c r="AV40" s="259"/>
      <c r="AW40" s="259"/>
      <c r="AX40" s="259"/>
    </row>
    <row r="41" spans="1:50" ht="16.5" customHeight="1">
      <c r="A41" s="2804"/>
      <c r="B41" s="2804"/>
      <c r="C41" s="3045" t="s">
        <v>2044</v>
      </c>
      <c r="D41" s="3045"/>
      <c r="E41" s="3045"/>
      <c r="F41" s="3045"/>
      <c r="G41" s="3045"/>
      <c r="H41" s="3045"/>
      <c r="I41" s="3045"/>
      <c r="J41" s="3045"/>
      <c r="K41" s="3045"/>
      <c r="L41" s="3045"/>
      <c r="M41" s="3045"/>
      <c r="N41" s="3045"/>
      <c r="O41" s="3045"/>
      <c r="P41" s="3045"/>
      <c r="Q41" s="3045"/>
      <c r="R41" s="3045"/>
      <c r="S41" s="3045"/>
      <c r="T41" s="3045"/>
      <c r="U41" s="3045"/>
      <c r="V41" s="3045"/>
      <c r="W41" s="3045"/>
      <c r="X41" s="3045"/>
      <c r="Y41" s="3045"/>
      <c r="Z41" s="3045"/>
      <c r="AA41" s="3045"/>
      <c r="AB41" s="3045"/>
      <c r="AC41" s="3045"/>
      <c r="AD41" s="3045"/>
      <c r="AE41" s="3045"/>
      <c r="AF41" s="3045"/>
      <c r="AG41" s="3045"/>
      <c r="AH41" s="3045"/>
      <c r="AI41" s="3045"/>
      <c r="AJ41" s="3045"/>
      <c r="AK41" s="3045"/>
      <c r="AL41" s="3045"/>
      <c r="AM41" s="3045"/>
      <c r="AN41" s="2804"/>
      <c r="AO41" s="2804"/>
      <c r="AP41" s="259"/>
      <c r="AQ41" s="259"/>
      <c r="AR41" s="259"/>
      <c r="AS41" s="259"/>
      <c r="AT41" s="259"/>
      <c r="AU41" s="259"/>
      <c r="AV41" s="259"/>
      <c r="AW41" s="259"/>
      <c r="AX41" s="259"/>
    </row>
    <row r="42" spans="1:50" ht="16.5" customHeight="1">
      <c r="A42" s="2804"/>
      <c r="B42" s="2804"/>
      <c r="C42" s="3045" t="s">
        <v>2045</v>
      </c>
      <c r="D42" s="3045"/>
      <c r="E42" s="3045"/>
      <c r="F42" s="3045"/>
      <c r="G42" s="3045"/>
      <c r="H42" s="3045"/>
      <c r="I42" s="3045"/>
      <c r="J42" s="3045"/>
      <c r="K42" s="3045"/>
      <c r="L42" s="3045"/>
      <c r="M42" s="3045"/>
      <c r="N42" s="3045"/>
      <c r="O42" s="3045"/>
      <c r="P42" s="3045"/>
      <c r="Q42" s="3045"/>
      <c r="R42" s="3045"/>
      <c r="S42" s="3045"/>
      <c r="T42" s="3045"/>
      <c r="U42" s="3045"/>
      <c r="V42" s="3045"/>
      <c r="W42" s="3045"/>
      <c r="X42" s="3045"/>
      <c r="Y42" s="3045"/>
      <c r="Z42" s="3045"/>
      <c r="AA42" s="3045"/>
      <c r="AB42" s="3045"/>
      <c r="AC42" s="3045"/>
      <c r="AD42" s="3045"/>
      <c r="AE42" s="3045"/>
      <c r="AF42" s="3045"/>
      <c r="AG42" s="3045"/>
      <c r="AH42" s="3045"/>
      <c r="AI42" s="3045"/>
      <c r="AJ42" s="3045"/>
      <c r="AK42" s="3045"/>
      <c r="AL42" s="3045"/>
      <c r="AM42" s="3045"/>
      <c r="AN42" s="2804"/>
      <c r="AO42" s="2804"/>
      <c r="AP42" s="259"/>
      <c r="AQ42" s="259"/>
      <c r="AR42" s="259"/>
      <c r="AS42" s="259"/>
      <c r="AT42" s="259"/>
      <c r="AU42" s="259"/>
      <c r="AV42" s="259"/>
      <c r="AW42" s="259"/>
      <c r="AX42" s="259"/>
    </row>
    <row r="43" spans="1:50" ht="16.5" customHeight="1">
      <c r="A43" s="2804"/>
      <c r="B43" s="2804"/>
      <c r="C43" s="2804" t="s">
        <v>2046</v>
      </c>
      <c r="D43" s="2804"/>
      <c r="E43" s="2804"/>
      <c r="F43" s="2804"/>
      <c r="G43" s="2804"/>
      <c r="H43" s="2804"/>
      <c r="I43" s="2804"/>
      <c r="J43" s="2804"/>
      <c r="K43" s="2804"/>
      <c r="L43" s="2804"/>
      <c r="M43" s="2804"/>
      <c r="N43" s="2804"/>
      <c r="O43" s="2804"/>
      <c r="P43" s="2804"/>
      <c r="Q43" s="2804"/>
      <c r="R43" s="2804"/>
      <c r="S43" s="2804"/>
      <c r="T43" s="2804"/>
      <c r="U43" s="2804"/>
      <c r="V43" s="2804"/>
      <c r="W43" s="2804"/>
      <c r="X43" s="2804"/>
      <c r="Y43" s="2804"/>
      <c r="Z43" s="2804"/>
      <c r="AA43" s="2804"/>
      <c r="AB43" s="2804"/>
      <c r="AC43" s="2804"/>
      <c r="AD43" s="2804"/>
      <c r="AE43" s="2804"/>
      <c r="AF43" s="2804"/>
      <c r="AG43" s="2804"/>
      <c r="AH43" s="2804"/>
      <c r="AI43" s="2804"/>
      <c r="AJ43" s="2804"/>
      <c r="AK43" s="2804"/>
      <c r="AL43" s="2804"/>
      <c r="AM43" s="2804"/>
      <c r="AN43" s="2804"/>
      <c r="AO43" s="2804"/>
      <c r="AP43" s="259"/>
      <c r="AQ43" s="259"/>
      <c r="AR43" s="259"/>
      <c r="AS43" s="259"/>
      <c r="AT43" s="259"/>
      <c r="AU43" s="259"/>
      <c r="AV43" s="259"/>
      <c r="AW43" s="259"/>
      <c r="AX43" s="259"/>
    </row>
    <row r="44" spans="1:50" ht="16.5" customHeight="1">
      <c r="A44" s="2804"/>
      <c r="B44" s="2804"/>
      <c r="C44" s="3045" t="s">
        <v>2047</v>
      </c>
      <c r="D44" s="3045"/>
      <c r="E44" s="3045"/>
      <c r="F44" s="3045"/>
      <c r="G44" s="3045"/>
      <c r="H44" s="3045"/>
      <c r="I44" s="3045"/>
      <c r="J44" s="3045"/>
      <c r="K44" s="3045"/>
      <c r="L44" s="3045"/>
      <c r="M44" s="3045"/>
      <c r="N44" s="3045"/>
      <c r="O44" s="3045"/>
      <c r="P44" s="3045"/>
      <c r="Q44" s="3045"/>
      <c r="R44" s="3045"/>
      <c r="S44" s="3045"/>
      <c r="T44" s="3045"/>
      <c r="U44" s="3045"/>
      <c r="V44" s="3045"/>
      <c r="W44" s="3045"/>
      <c r="X44" s="3045"/>
      <c r="Y44" s="3045"/>
      <c r="Z44" s="3045"/>
      <c r="AA44" s="3045"/>
      <c r="AB44" s="3045"/>
      <c r="AC44" s="3045"/>
      <c r="AD44" s="3045"/>
      <c r="AE44" s="3045"/>
      <c r="AF44" s="3045"/>
      <c r="AG44" s="3045"/>
      <c r="AH44" s="3045"/>
      <c r="AI44" s="3045"/>
      <c r="AJ44" s="3045"/>
      <c r="AK44" s="3045"/>
      <c r="AL44" s="3045"/>
      <c r="AM44" s="3045"/>
      <c r="AN44" s="2804"/>
      <c r="AO44" s="2804"/>
      <c r="AP44" s="259"/>
      <c r="AQ44" s="259"/>
      <c r="AR44" s="259"/>
      <c r="AS44" s="259"/>
      <c r="AT44" s="259"/>
      <c r="AU44" s="259"/>
      <c r="AV44" s="259"/>
      <c r="AW44" s="259"/>
      <c r="AX44" s="259"/>
    </row>
    <row r="45" spans="1:50" ht="16.5" customHeight="1">
      <c r="A45" s="2804"/>
      <c r="B45" s="2804"/>
      <c r="C45" s="3047" t="s">
        <v>2048</v>
      </c>
      <c r="D45" s="3047"/>
      <c r="E45" s="3047"/>
      <c r="F45" s="3047"/>
      <c r="G45" s="3047"/>
      <c r="H45" s="3047"/>
      <c r="I45" s="3047"/>
      <c r="J45" s="3047"/>
      <c r="K45" s="3047"/>
      <c r="L45" s="3047"/>
      <c r="M45" s="3047"/>
      <c r="N45" s="3047"/>
      <c r="O45" s="3047"/>
      <c r="P45" s="3047"/>
      <c r="Q45" s="3047"/>
      <c r="R45" s="3047"/>
      <c r="S45" s="3047"/>
      <c r="T45" s="3047"/>
      <c r="U45" s="3047"/>
      <c r="V45" s="3047"/>
      <c r="W45" s="3047"/>
      <c r="X45" s="3047"/>
      <c r="Y45" s="3047"/>
      <c r="Z45" s="3047"/>
      <c r="AA45" s="3047"/>
      <c r="AB45" s="3047"/>
      <c r="AC45" s="3047"/>
      <c r="AD45" s="3047"/>
      <c r="AE45" s="3047"/>
      <c r="AF45" s="3047"/>
      <c r="AG45" s="3047"/>
      <c r="AH45" s="3047"/>
      <c r="AI45" s="3047"/>
      <c r="AJ45" s="3047"/>
      <c r="AK45" s="3047"/>
      <c r="AL45" s="3047"/>
      <c r="AM45" s="3047"/>
      <c r="AN45" s="2804"/>
      <c r="AO45" s="2804"/>
      <c r="AP45" s="259"/>
      <c r="AQ45" s="259"/>
      <c r="AR45" s="259"/>
      <c r="AS45" s="259"/>
      <c r="AT45" s="259"/>
      <c r="AU45" s="259"/>
      <c r="AV45" s="259"/>
      <c r="AW45" s="259"/>
      <c r="AX45" s="259"/>
    </row>
    <row r="46" spans="1:50" ht="16.5" customHeight="1">
      <c r="A46" s="2804"/>
      <c r="B46" s="2804"/>
      <c r="C46" s="3045" t="s">
        <v>2049</v>
      </c>
      <c r="D46" s="3045"/>
      <c r="E46" s="3045"/>
      <c r="F46" s="3045"/>
      <c r="G46" s="3045"/>
      <c r="H46" s="3045"/>
      <c r="I46" s="3045"/>
      <c r="J46" s="3045"/>
      <c r="K46" s="3045"/>
      <c r="L46" s="3045"/>
      <c r="M46" s="3045"/>
      <c r="N46" s="3045"/>
      <c r="O46" s="3045"/>
      <c r="P46" s="3045"/>
      <c r="Q46" s="3045"/>
      <c r="R46" s="3045"/>
      <c r="S46" s="3045"/>
      <c r="T46" s="3045"/>
      <c r="U46" s="3045"/>
      <c r="V46" s="3045"/>
      <c r="W46" s="3045"/>
      <c r="X46" s="3045"/>
      <c r="Y46" s="3045"/>
      <c r="Z46" s="3045"/>
      <c r="AA46" s="3045"/>
      <c r="AB46" s="3045"/>
      <c r="AC46" s="3045"/>
      <c r="AD46" s="3045"/>
      <c r="AE46" s="3045"/>
      <c r="AF46" s="3045"/>
      <c r="AG46" s="3045"/>
      <c r="AH46" s="3045"/>
      <c r="AI46" s="3045"/>
      <c r="AJ46" s="3045"/>
      <c r="AK46" s="3045"/>
      <c r="AL46" s="3045"/>
      <c r="AM46" s="3045"/>
      <c r="AN46" s="2804"/>
      <c r="AO46" s="2804"/>
      <c r="AP46" s="259"/>
      <c r="AQ46" s="259"/>
      <c r="AR46" s="259"/>
      <c r="AS46" s="259"/>
      <c r="AT46" s="259"/>
      <c r="AU46" s="259"/>
      <c r="AV46" s="259"/>
      <c r="AW46" s="259"/>
      <c r="AX46" s="259"/>
    </row>
    <row r="47" spans="1:50" ht="16.5" customHeight="1">
      <c r="A47" s="2804"/>
      <c r="B47" s="2804"/>
      <c r="C47" s="3047" t="s">
        <v>2050</v>
      </c>
      <c r="D47" s="3047"/>
      <c r="E47" s="3047"/>
      <c r="F47" s="3047"/>
      <c r="G47" s="3047"/>
      <c r="H47" s="3047"/>
      <c r="I47" s="3047"/>
      <c r="J47" s="3047"/>
      <c r="K47" s="3047"/>
      <c r="L47" s="3047"/>
      <c r="M47" s="3047"/>
      <c r="N47" s="3047"/>
      <c r="O47" s="3047"/>
      <c r="P47" s="3047"/>
      <c r="Q47" s="3047"/>
      <c r="R47" s="3047"/>
      <c r="S47" s="3047"/>
      <c r="T47" s="3047"/>
      <c r="U47" s="3047"/>
      <c r="V47" s="3047"/>
      <c r="W47" s="3047"/>
      <c r="X47" s="3047"/>
      <c r="Y47" s="3047"/>
      <c r="Z47" s="3047"/>
      <c r="AA47" s="3047"/>
      <c r="AB47" s="3047"/>
      <c r="AC47" s="3047"/>
      <c r="AD47" s="3047"/>
      <c r="AE47" s="3047"/>
      <c r="AF47" s="3047"/>
      <c r="AG47" s="3047"/>
      <c r="AH47" s="3047"/>
      <c r="AI47" s="3047"/>
      <c r="AJ47" s="3047"/>
      <c r="AK47" s="3047"/>
      <c r="AL47" s="3047"/>
      <c r="AM47" s="3047"/>
      <c r="AN47" s="2804"/>
      <c r="AO47" s="2804"/>
      <c r="AP47" s="259"/>
      <c r="AQ47" s="259"/>
      <c r="AR47" s="259"/>
      <c r="AS47" s="259"/>
      <c r="AT47" s="259"/>
      <c r="AU47" s="259"/>
      <c r="AV47" s="259"/>
      <c r="AW47" s="259"/>
      <c r="AX47" s="259"/>
    </row>
    <row r="48" spans="1:50" ht="16.5" customHeight="1">
      <c r="A48" s="2804"/>
      <c r="B48" s="2804"/>
      <c r="C48" s="3047" t="s">
        <v>2051</v>
      </c>
      <c r="D48" s="3047"/>
      <c r="E48" s="3047"/>
      <c r="F48" s="3047"/>
      <c r="G48" s="3047"/>
      <c r="H48" s="3047"/>
      <c r="I48" s="3047"/>
      <c r="J48" s="3047"/>
      <c r="K48" s="3047"/>
      <c r="L48" s="3047"/>
      <c r="M48" s="3047"/>
      <c r="N48" s="3047"/>
      <c r="O48" s="3047"/>
      <c r="P48" s="3047"/>
      <c r="Q48" s="3047"/>
      <c r="R48" s="3047"/>
      <c r="S48" s="3047"/>
      <c r="T48" s="3047"/>
      <c r="U48" s="3047"/>
      <c r="V48" s="3047"/>
      <c r="W48" s="3047"/>
      <c r="X48" s="3047"/>
      <c r="Y48" s="3047"/>
      <c r="Z48" s="3047"/>
      <c r="AA48" s="3047"/>
      <c r="AB48" s="3047"/>
      <c r="AC48" s="3047"/>
      <c r="AD48" s="3047"/>
      <c r="AE48" s="3047"/>
      <c r="AF48" s="3047"/>
      <c r="AG48" s="3047"/>
      <c r="AH48" s="3047"/>
      <c r="AI48" s="3047"/>
      <c r="AJ48" s="3047"/>
      <c r="AK48" s="3047"/>
      <c r="AL48" s="3047"/>
      <c r="AM48" s="3047"/>
      <c r="AN48" s="2804"/>
      <c r="AO48" s="2804"/>
      <c r="AP48" s="259"/>
      <c r="AQ48" s="259"/>
      <c r="AR48" s="259"/>
      <c r="AS48" s="259"/>
      <c r="AT48" s="259"/>
      <c r="AU48" s="259"/>
      <c r="AV48" s="259"/>
      <c r="AW48" s="259"/>
      <c r="AX48" s="259"/>
    </row>
    <row r="49" spans="1:50" ht="16.5" customHeight="1">
      <c r="A49" s="2804"/>
      <c r="B49" s="2804"/>
      <c r="C49" s="3045" t="s">
        <v>2052</v>
      </c>
      <c r="D49" s="3045"/>
      <c r="E49" s="3045"/>
      <c r="F49" s="3045"/>
      <c r="G49" s="3045"/>
      <c r="H49" s="3045"/>
      <c r="I49" s="3045"/>
      <c r="J49" s="3045"/>
      <c r="K49" s="3045"/>
      <c r="L49" s="3045"/>
      <c r="M49" s="3045"/>
      <c r="N49" s="3045"/>
      <c r="O49" s="3045"/>
      <c r="P49" s="3045"/>
      <c r="Q49" s="3045"/>
      <c r="R49" s="3045"/>
      <c r="S49" s="3045"/>
      <c r="T49" s="3045"/>
      <c r="U49" s="3045"/>
      <c r="V49" s="3045"/>
      <c r="W49" s="3045"/>
      <c r="X49" s="3045"/>
      <c r="Y49" s="3045"/>
      <c r="Z49" s="3045"/>
      <c r="AA49" s="3045"/>
      <c r="AB49" s="3045"/>
      <c r="AC49" s="3045"/>
      <c r="AD49" s="3045"/>
      <c r="AE49" s="3045"/>
      <c r="AF49" s="3045"/>
      <c r="AG49" s="3045"/>
      <c r="AH49" s="3045"/>
      <c r="AI49" s="3045"/>
      <c r="AJ49" s="3045"/>
      <c r="AK49" s="3045"/>
      <c r="AL49" s="3045"/>
      <c r="AM49" s="3045"/>
      <c r="AN49" s="2804"/>
      <c r="AO49" s="2804"/>
      <c r="AP49" s="259"/>
      <c r="AQ49" s="259"/>
      <c r="AR49" s="259"/>
      <c r="AS49" s="259"/>
      <c r="AT49" s="259"/>
      <c r="AU49" s="259"/>
      <c r="AV49" s="259"/>
      <c r="AW49" s="259"/>
      <c r="AX49" s="259"/>
    </row>
    <row r="50" spans="1:50" ht="16.5" customHeight="1">
      <c r="A50" s="2804"/>
      <c r="B50" s="2804"/>
      <c r="C50" s="3047" t="s">
        <v>2053</v>
      </c>
      <c r="D50" s="3047"/>
      <c r="E50" s="3047"/>
      <c r="F50" s="3047"/>
      <c r="G50" s="3047"/>
      <c r="H50" s="3047"/>
      <c r="I50" s="3047"/>
      <c r="J50" s="3047"/>
      <c r="K50" s="3047"/>
      <c r="L50" s="3047"/>
      <c r="M50" s="3047"/>
      <c r="N50" s="3047"/>
      <c r="O50" s="3047"/>
      <c r="P50" s="3047"/>
      <c r="Q50" s="3047"/>
      <c r="R50" s="3047"/>
      <c r="S50" s="3047"/>
      <c r="T50" s="3047"/>
      <c r="U50" s="3047"/>
      <c r="V50" s="3047"/>
      <c r="W50" s="3047"/>
      <c r="X50" s="3047"/>
      <c r="Y50" s="3047"/>
      <c r="Z50" s="3047"/>
      <c r="AA50" s="3047"/>
      <c r="AB50" s="3047"/>
      <c r="AC50" s="3047"/>
      <c r="AD50" s="3047"/>
      <c r="AE50" s="3047"/>
      <c r="AF50" s="3047"/>
      <c r="AG50" s="3047"/>
      <c r="AH50" s="3047"/>
      <c r="AI50" s="3047"/>
      <c r="AJ50" s="3047"/>
      <c r="AK50" s="3047"/>
      <c r="AL50" s="3047"/>
      <c r="AM50" s="3047"/>
      <c r="AN50" s="2804"/>
      <c r="AO50" s="2804"/>
      <c r="AP50" s="259"/>
      <c r="AQ50" s="259"/>
      <c r="AR50" s="259"/>
      <c r="AS50" s="259"/>
      <c r="AT50" s="259"/>
      <c r="AU50" s="259"/>
      <c r="AV50" s="259"/>
      <c r="AW50" s="259"/>
      <c r="AX50" s="259"/>
    </row>
    <row r="51" spans="1:50" ht="16.5" customHeight="1">
      <c r="A51" s="2804"/>
      <c r="B51" s="2804"/>
      <c r="C51" s="3047" t="s">
        <v>2054</v>
      </c>
      <c r="D51" s="3047"/>
      <c r="E51" s="3047"/>
      <c r="F51" s="3047"/>
      <c r="G51" s="3047"/>
      <c r="H51" s="3047"/>
      <c r="I51" s="3047"/>
      <c r="J51" s="3047"/>
      <c r="K51" s="3047"/>
      <c r="L51" s="3047"/>
      <c r="M51" s="3047"/>
      <c r="N51" s="3047"/>
      <c r="O51" s="3047"/>
      <c r="P51" s="3047"/>
      <c r="Q51" s="3047"/>
      <c r="R51" s="3047"/>
      <c r="S51" s="3047"/>
      <c r="T51" s="3047"/>
      <c r="U51" s="3047"/>
      <c r="V51" s="3047"/>
      <c r="W51" s="3047"/>
      <c r="X51" s="3047"/>
      <c r="Y51" s="3047"/>
      <c r="Z51" s="3047"/>
      <c r="AA51" s="3047"/>
      <c r="AB51" s="3047"/>
      <c r="AC51" s="3047"/>
      <c r="AD51" s="3047"/>
      <c r="AE51" s="3047"/>
      <c r="AF51" s="3047"/>
      <c r="AG51" s="3047"/>
      <c r="AH51" s="3047"/>
      <c r="AI51" s="3047"/>
      <c r="AJ51" s="3047"/>
      <c r="AK51" s="3047"/>
      <c r="AL51" s="3047"/>
      <c r="AM51" s="3047"/>
      <c r="AN51" s="2804"/>
      <c r="AO51" s="2804"/>
      <c r="AP51" s="259"/>
      <c r="AQ51" s="259"/>
      <c r="AR51" s="259"/>
      <c r="AS51" s="259"/>
      <c r="AT51" s="259"/>
      <c r="AU51" s="259"/>
      <c r="AV51" s="259"/>
      <c r="AW51" s="259"/>
      <c r="AX51" s="259"/>
    </row>
    <row r="52" spans="1:50" ht="15.75" customHeight="1">
      <c r="A52" s="2804"/>
      <c r="B52" s="2804"/>
      <c r="C52" s="2919"/>
      <c r="D52" s="2919"/>
      <c r="E52" s="2919"/>
      <c r="F52" s="2919"/>
      <c r="G52" s="2919"/>
      <c r="H52" s="2919"/>
      <c r="I52" s="2919"/>
      <c r="J52" s="2919"/>
      <c r="K52" s="2919"/>
      <c r="L52" s="2919"/>
      <c r="M52" s="2919"/>
      <c r="N52" s="2919"/>
      <c r="O52" s="2919"/>
      <c r="P52" s="2919"/>
      <c r="Q52" s="2919"/>
      <c r="R52" s="2919"/>
      <c r="S52" s="2919"/>
      <c r="T52" s="2919"/>
      <c r="U52" s="2919"/>
      <c r="V52" s="2919"/>
      <c r="W52" s="2919"/>
      <c r="X52" s="2919"/>
      <c r="Y52" s="2919"/>
      <c r="Z52" s="2919"/>
      <c r="AA52" s="2919"/>
      <c r="AB52" s="2919"/>
      <c r="AC52" s="2919"/>
      <c r="AD52" s="2919"/>
      <c r="AE52" s="2919"/>
      <c r="AF52" s="3048" t="s">
        <v>2055</v>
      </c>
      <c r="AG52" s="3049"/>
      <c r="AH52" s="3049"/>
      <c r="AI52" s="3049"/>
      <c r="AJ52" s="3049"/>
      <c r="AK52" s="3050"/>
      <c r="AL52" s="3051" t="s">
        <v>2008</v>
      </c>
      <c r="AM52" s="3051"/>
      <c r="AN52" s="2804"/>
      <c r="AO52" s="2804"/>
      <c r="AP52" s="259"/>
      <c r="AQ52" s="259"/>
      <c r="AR52" s="259"/>
      <c r="AS52" s="259"/>
      <c r="AT52" s="259"/>
      <c r="AU52" s="259"/>
      <c r="AV52" s="259"/>
      <c r="AW52" s="259"/>
      <c r="AX52" s="259"/>
    </row>
    <row r="53" spans="1:50" ht="52.5" customHeight="1">
      <c r="A53" s="2804"/>
      <c r="B53" s="2804"/>
      <c r="C53" s="2919"/>
      <c r="D53" s="2919"/>
      <c r="E53" s="2919"/>
      <c r="F53" s="2919"/>
      <c r="G53" s="2919"/>
      <c r="H53" s="2919"/>
      <c r="I53" s="2919"/>
      <c r="J53" s="2919"/>
      <c r="K53" s="2919"/>
      <c r="L53" s="2919"/>
      <c r="M53" s="2919"/>
      <c r="N53" s="2919"/>
      <c r="O53" s="2919"/>
      <c r="P53" s="2919"/>
      <c r="Q53" s="2919"/>
      <c r="R53" s="2919"/>
      <c r="S53" s="2919"/>
      <c r="T53" s="2919"/>
      <c r="U53" s="2919"/>
      <c r="V53" s="2919"/>
      <c r="W53" s="2919"/>
      <c r="X53" s="2919"/>
      <c r="Y53" s="2919"/>
      <c r="Z53" s="2919"/>
      <c r="AA53" s="2919"/>
      <c r="AB53" s="2919"/>
      <c r="AC53" s="2919"/>
      <c r="AD53" s="2919"/>
      <c r="AE53" s="2919"/>
      <c r="AF53" s="2919"/>
      <c r="AG53" s="2919"/>
      <c r="AH53" s="2919"/>
      <c r="AI53" s="2919"/>
      <c r="AJ53" s="2919"/>
      <c r="AK53" s="2919"/>
      <c r="AL53" s="2919"/>
      <c r="AM53" s="2919"/>
      <c r="AN53" s="2804"/>
      <c r="AO53" s="2804"/>
      <c r="AP53" s="259"/>
      <c r="AQ53" s="259"/>
      <c r="AR53" s="259"/>
      <c r="AS53" s="259"/>
      <c r="AT53" s="259"/>
      <c r="AU53" s="259"/>
      <c r="AV53" s="259"/>
      <c r="AW53" s="259"/>
      <c r="AX53" s="259"/>
    </row>
    <row r="54" spans="1:50" s="257" customFormat="1" ht="15" customHeight="1">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338"/>
      <c r="AA54" s="338"/>
      <c r="AB54" s="338"/>
      <c r="AC54" s="338"/>
      <c r="AD54" s="338"/>
      <c r="AE54" s="338"/>
      <c r="AF54" s="338"/>
      <c r="AG54" s="338"/>
      <c r="AH54" s="338"/>
      <c r="AI54" s="338"/>
      <c r="AJ54" s="338"/>
      <c r="AK54" s="338"/>
      <c r="AL54" s="338"/>
      <c r="AM54" s="338"/>
    </row>
  </sheetData>
  <sheetProtection algorithmName="SHA-512" hashValue="SaN83IjWEi0z0sG0eI6tebx5WpHKUJNfNu7YAB8ZT4z5TKvnaDb6pnvpSvBN04FrDmZzWRdmteAd+T172+W5jw==" saltValue="q4mAUQCMebUhpzilaqqinA==" spinCount="100000" sheet="1" objects="1" scenarios="1" selectLockedCells="1" selectUnlockedCells="1"/>
  <mergeCells count="57">
    <mergeCell ref="C51:AM51"/>
    <mergeCell ref="C52:AE52"/>
    <mergeCell ref="AF52:AK52"/>
    <mergeCell ref="AL52:AM52"/>
    <mergeCell ref="C53:AM53"/>
    <mergeCell ref="C50:AM50"/>
    <mergeCell ref="C39:AM39"/>
    <mergeCell ref="C40:AM40"/>
    <mergeCell ref="C41:AM41"/>
    <mergeCell ref="C42:AM42"/>
    <mergeCell ref="C43:AM43"/>
    <mergeCell ref="C44:AM44"/>
    <mergeCell ref="C45:AM45"/>
    <mergeCell ref="C46:AM46"/>
    <mergeCell ref="C47:AM47"/>
    <mergeCell ref="C48:AM48"/>
    <mergeCell ref="C49:AM49"/>
    <mergeCell ref="C38:AM38"/>
    <mergeCell ref="C27:AM27"/>
    <mergeCell ref="C28:AM28"/>
    <mergeCell ref="C29:AM29"/>
    <mergeCell ref="C30:AM30"/>
    <mergeCell ref="C31:AM31"/>
    <mergeCell ref="C32:AM32"/>
    <mergeCell ref="C33:AM33"/>
    <mergeCell ref="C34:AM34"/>
    <mergeCell ref="C35:AM35"/>
    <mergeCell ref="C36:AM36"/>
    <mergeCell ref="C37:AM37"/>
    <mergeCell ref="C26:AM26"/>
    <mergeCell ref="C15:AM15"/>
    <mergeCell ref="C16:AM16"/>
    <mergeCell ref="C17:AM17"/>
    <mergeCell ref="C18:AM18"/>
    <mergeCell ref="C19:AM19"/>
    <mergeCell ref="C20:AM20"/>
    <mergeCell ref="C21:AM21"/>
    <mergeCell ref="C22:AM22"/>
    <mergeCell ref="C23:AM23"/>
    <mergeCell ref="C24:AM24"/>
    <mergeCell ref="C25:AM25"/>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s>
  <phoneticPr fontId="16"/>
  <dataValidations count="1">
    <dataValidation imeMode="hiragana" allowBlank="1" showInputMessage="1" showErrorMessage="1" sqref="A1 AN1 A54:AO1048576 AF52 AK3 C1:C4 C6:C53 AL52 AP1:XFD1048576" xr:uid="{658CC621-F4A0-4C3A-A1D9-803835A7A719}"/>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C8CB-2F05-4746-88E6-DB71B34B8A7D}">
  <sheetPr codeName="Sheet37">
    <tabColor theme="8" tint="0.59999389629810485"/>
    <pageSetUpPr fitToPage="1"/>
  </sheetPr>
  <dimension ref="A1:EP134"/>
  <sheetViews>
    <sheetView showGridLines="0" showRowColHeaders="0" zoomScale="110" zoomScaleNormal="110" zoomScaleSheetLayoutView="115" workbookViewId="0">
      <selection activeCell="CO30" sqref="CO30:CX32"/>
    </sheetView>
  </sheetViews>
  <sheetFormatPr defaultColWidth="0" defaultRowHeight="15" customHeight="1" zeroHeight="1"/>
  <cols>
    <col min="1" max="116" width="1.25" style="506" customWidth="1"/>
    <col min="117" max="125" width="2.5" style="504" customWidth="1"/>
    <col min="126" max="126" width="9" style="504" hidden="1" customWidth="1"/>
    <col min="127" max="128" width="5" style="504" hidden="1" customWidth="1"/>
    <col min="129" max="129" width="8.375" style="504" hidden="1" customWidth="1"/>
    <col min="130" max="130" width="8.5" style="504" hidden="1" customWidth="1"/>
    <col min="131" max="131" width="10.5" style="504" hidden="1" customWidth="1"/>
    <col min="132" max="132" width="7.5" style="504" hidden="1" customWidth="1"/>
    <col min="133" max="134" width="4.375" style="504" hidden="1" customWidth="1"/>
    <col min="135" max="135" width="7.5" style="504" hidden="1" customWidth="1"/>
    <col min="136" max="136" width="15" style="504" hidden="1" customWidth="1"/>
    <col min="137" max="137" width="10" style="504" hidden="1" customWidth="1"/>
    <col min="138" max="138" width="7.75" style="504" hidden="1" customWidth="1"/>
    <col min="139" max="139" width="9" style="504" hidden="1" customWidth="1"/>
    <col min="140" max="140" width="5.25" style="504" hidden="1" customWidth="1"/>
    <col min="141" max="141" width="15.25" style="504" hidden="1" customWidth="1"/>
    <col min="142" max="144" width="6.5" style="504" hidden="1" customWidth="1"/>
    <col min="145" max="145" width="8" style="504" hidden="1" customWidth="1"/>
    <col min="146" max="146" width="0" style="504" hidden="1" customWidth="1"/>
    <col min="147" max="16384" width="9" style="504" hidden="1"/>
  </cols>
  <sheetData>
    <row r="1" spans="1:146" ht="22.5" customHeight="1">
      <c r="A1" s="3384"/>
      <c r="B1" s="3383"/>
      <c r="C1" s="3383"/>
      <c r="D1" s="3383"/>
      <c r="E1" s="3383"/>
      <c r="F1" s="3383"/>
      <c r="G1" s="3383"/>
      <c r="H1" s="3383" t="s">
        <v>2413</v>
      </c>
      <c r="I1" s="3383"/>
      <c r="J1" s="3383"/>
      <c r="K1" s="3383"/>
      <c r="L1" s="3383"/>
      <c r="M1" s="3383"/>
      <c r="N1" s="3383"/>
      <c r="O1" s="3383"/>
      <c r="P1" s="3383"/>
      <c r="Q1" s="3385"/>
      <c r="S1" s="3344" t="s">
        <v>2301</v>
      </c>
      <c r="T1" s="3345"/>
      <c r="U1" s="3346"/>
      <c r="W1" s="3331" t="s">
        <v>2149</v>
      </c>
      <c r="X1" s="3296"/>
      <c r="Y1" s="3308"/>
      <c r="AA1" s="3332" t="s">
        <v>2414</v>
      </c>
      <c r="AB1" s="3333"/>
      <c r="AC1" s="3333"/>
      <c r="AD1" s="3333"/>
      <c r="AE1" s="3333"/>
      <c r="AF1" s="3333"/>
      <c r="AG1" s="3333"/>
      <c r="AH1" s="3334"/>
      <c r="AI1" s="3334"/>
      <c r="AJ1" s="3334"/>
      <c r="AK1" s="3334"/>
      <c r="AL1" s="3334"/>
      <c r="AM1" s="3334"/>
      <c r="AN1" s="3334"/>
      <c r="AO1" s="3334"/>
      <c r="AP1" s="3334"/>
      <c r="AQ1" s="3334"/>
      <c r="AR1" s="3334"/>
      <c r="AS1" s="3334"/>
      <c r="AT1" s="3334"/>
      <c r="AU1" s="3334"/>
      <c r="AV1" s="3334"/>
      <c r="AW1" s="3334"/>
      <c r="AX1" s="3334"/>
      <c r="AY1" s="3334"/>
      <c r="AZ1" s="3333" t="s">
        <v>2415</v>
      </c>
      <c r="BA1" s="3333"/>
      <c r="BB1" s="3333"/>
      <c r="BC1" s="3333"/>
      <c r="BD1" s="3333"/>
      <c r="BE1" s="3332" t="s">
        <v>2150</v>
      </c>
      <c r="BF1" s="3333"/>
      <c r="BG1" s="3333"/>
      <c r="BH1" s="3333"/>
      <c r="BI1" s="3333"/>
      <c r="BJ1" s="3333"/>
      <c r="BK1" s="3333"/>
      <c r="BL1" s="3333"/>
      <c r="BM1" s="3333"/>
      <c r="BN1" s="3401" t="s">
        <v>1345</v>
      </c>
      <c r="BO1" s="3401"/>
      <c r="BP1" s="3401"/>
      <c r="BQ1" s="3401"/>
      <c r="BR1" s="3401"/>
      <c r="BS1" s="3401"/>
      <c r="BT1" s="3401"/>
      <c r="BU1" s="3401"/>
      <c r="BV1" s="3401"/>
      <c r="BW1" s="3401"/>
      <c r="BX1" s="3401"/>
      <c r="BY1" s="515"/>
      <c r="BZ1" s="3401" t="s">
        <v>1346</v>
      </c>
      <c r="CA1" s="3401"/>
      <c r="CB1" s="3401"/>
      <c r="CC1" s="3401"/>
      <c r="CD1" s="3401"/>
      <c r="CE1" s="515"/>
      <c r="CF1" s="3401" t="s">
        <v>1359</v>
      </c>
      <c r="CG1" s="3401"/>
      <c r="CH1" s="3401"/>
      <c r="CI1" s="3401"/>
      <c r="CJ1" s="3402"/>
      <c r="CL1" s="3055" t="s">
        <v>2151</v>
      </c>
      <c r="CM1" s="3056"/>
      <c r="CN1" s="3056"/>
      <c r="CO1" s="3056"/>
      <c r="CP1" s="3056"/>
      <c r="CQ1" s="3056"/>
      <c r="CR1" s="3056"/>
      <c r="CS1" s="3056"/>
      <c r="CT1" s="3057" t="str">
        <f>IF(★入力画面!U196="","　　　 年　　　 月　　　 日",★入力画面!BL196)</f>
        <v>　　　 年　　　 月　　　 日</v>
      </c>
      <c r="CU1" s="3057"/>
      <c r="CV1" s="3057"/>
      <c r="CW1" s="3057"/>
      <c r="CX1" s="3057"/>
      <c r="CY1" s="3057"/>
      <c r="CZ1" s="3057"/>
      <c r="DA1" s="3057"/>
      <c r="DB1" s="3057"/>
      <c r="DC1" s="3057"/>
      <c r="DD1" s="3057"/>
      <c r="DE1" s="3057"/>
      <c r="DF1" s="3057"/>
      <c r="DG1" s="3057"/>
      <c r="DH1" s="3057"/>
      <c r="DI1" s="3057"/>
      <c r="DJ1" s="3057"/>
      <c r="DK1" s="3057"/>
      <c r="DL1" s="3058"/>
      <c r="DM1" s="503"/>
      <c r="DN1" s="503"/>
      <c r="DO1" s="503"/>
      <c r="DP1" s="503"/>
      <c r="DQ1" s="503"/>
      <c r="DR1" s="503"/>
      <c r="DS1" s="503"/>
      <c r="DT1" s="503"/>
      <c r="DU1" s="503"/>
      <c r="DW1" s="291" t="s">
        <v>2300</v>
      </c>
      <c r="DX1" s="291" t="s">
        <v>2300</v>
      </c>
      <c r="DY1" s="291" t="s">
        <v>2206</v>
      </c>
      <c r="DZ1" s="291" t="s">
        <v>2161</v>
      </c>
      <c r="EA1" s="291" t="s">
        <v>2250</v>
      </c>
      <c r="EB1" s="291" t="s">
        <v>617</v>
      </c>
      <c r="EC1" s="291" t="s">
        <v>1449</v>
      </c>
      <c r="ED1" s="291" t="s">
        <v>1450</v>
      </c>
      <c r="EE1" s="291" t="s">
        <v>617</v>
      </c>
      <c r="EF1" s="291" t="s">
        <v>15</v>
      </c>
      <c r="EG1" s="4" t="s">
        <v>64</v>
      </c>
      <c r="EH1" s="4" t="s">
        <v>2309</v>
      </c>
      <c r="EI1" s="4" t="s">
        <v>141</v>
      </c>
      <c r="EJ1" s="4" t="s">
        <v>2339</v>
      </c>
      <c r="EK1" s="4" t="s">
        <v>2352</v>
      </c>
      <c r="EL1" s="4" t="s">
        <v>2353</v>
      </c>
      <c r="EM1" s="4" t="s">
        <v>2354</v>
      </c>
      <c r="EN1" s="4" t="s">
        <v>2355</v>
      </c>
      <c r="EO1" s="4" t="s">
        <v>2356</v>
      </c>
    </row>
    <row r="2" spans="1:146" ht="7.5" customHeight="1" thickBot="1">
      <c r="A2" s="3053"/>
      <c r="B2" s="3053"/>
      <c r="C2" s="3053"/>
      <c r="D2" s="3053"/>
      <c r="E2" s="3053"/>
      <c r="F2" s="3053"/>
      <c r="G2" s="3053"/>
      <c r="H2" s="3053"/>
      <c r="I2" s="3053"/>
      <c r="J2" s="3053"/>
      <c r="K2" s="3053"/>
      <c r="L2" s="3053"/>
      <c r="M2" s="3053"/>
      <c r="N2" s="3053"/>
      <c r="O2" s="3053"/>
      <c r="P2" s="3053"/>
      <c r="Q2" s="3053"/>
      <c r="R2" s="3053"/>
      <c r="S2" s="3053"/>
      <c r="T2" s="3053"/>
      <c r="U2" s="3053"/>
      <c r="V2" s="3053"/>
      <c r="W2" s="3053"/>
      <c r="X2" s="3053"/>
      <c r="Y2" s="3053"/>
      <c r="Z2" s="3053"/>
      <c r="AA2" s="3053"/>
      <c r="AB2" s="3053"/>
      <c r="AC2" s="3053"/>
      <c r="AD2" s="3053"/>
      <c r="AE2" s="3053"/>
      <c r="AF2" s="3053"/>
      <c r="AG2" s="3053"/>
      <c r="AH2" s="3053"/>
      <c r="AI2" s="3053"/>
      <c r="AJ2" s="3053"/>
      <c r="AK2" s="3053"/>
      <c r="AL2" s="3053"/>
      <c r="AM2" s="3053"/>
      <c r="AN2" s="3053"/>
      <c r="AO2" s="3053"/>
      <c r="AP2" s="3053"/>
      <c r="AQ2" s="3053"/>
      <c r="AR2" s="3053"/>
      <c r="AS2" s="3053"/>
      <c r="AT2" s="3053"/>
      <c r="AU2" s="3053"/>
      <c r="AV2" s="3053"/>
      <c r="AW2" s="3053"/>
      <c r="AX2" s="3053"/>
      <c r="AY2" s="3053"/>
      <c r="AZ2" s="3053"/>
      <c r="BA2" s="3053"/>
      <c r="BB2" s="3053"/>
      <c r="BC2" s="3053"/>
      <c r="BD2" s="3053"/>
      <c r="BE2" s="3053"/>
      <c r="BF2" s="3053"/>
      <c r="BG2" s="3053"/>
      <c r="BH2" s="3053"/>
      <c r="BI2" s="3053"/>
      <c r="BJ2" s="3053"/>
      <c r="BK2" s="3053"/>
      <c r="BL2" s="3053"/>
      <c r="BM2" s="3053"/>
      <c r="BN2" s="3053"/>
      <c r="BO2" s="3053"/>
      <c r="BP2" s="3053"/>
      <c r="BQ2" s="3053"/>
      <c r="BR2" s="3053"/>
      <c r="BS2" s="3053"/>
      <c r="BT2" s="3053"/>
      <c r="BU2" s="3053"/>
      <c r="BV2" s="3053"/>
      <c r="BW2" s="3053"/>
      <c r="BX2" s="3053"/>
      <c r="BY2" s="3053"/>
      <c r="BZ2" s="3053"/>
      <c r="CA2" s="3053"/>
      <c r="CB2" s="3053"/>
      <c r="CC2" s="3053"/>
      <c r="CD2" s="3053"/>
      <c r="CE2" s="3053"/>
      <c r="CF2" s="3053"/>
      <c r="CG2" s="3053"/>
      <c r="CH2" s="3053"/>
      <c r="CI2" s="3053"/>
      <c r="CJ2" s="3053"/>
      <c r="CK2" s="3053"/>
      <c r="CL2" s="3053"/>
      <c r="CM2" s="3053"/>
      <c r="CN2" s="3053"/>
      <c r="CO2" s="3053"/>
      <c r="CP2" s="3053"/>
      <c r="CQ2" s="3053"/>
      <c r="CR2" s="3053"/>
      <c r="CS2" s="3053"/>
      <c r="CT2" s="3053"/>
      <c r="CU2" s="3053"/>
      <c r="CV2" s="3053"/>
      <c r="CW2" s="3053"/>
      <c r="CX2" s="3053"/>
      <c r="CY2" s="3053"/>
      <c r="CZ2" s="3053"/>
      <c r="DA2" s="3053"/>
      <c r="DB2" s="3053"/>
      <c r="DC2" s="3053"/>
      <c r="DD2" s="3053"/>
      <c r="DE2" s="3053"/>
      <c r="DF2" s="3053"/>
      <c r="DG2" s="3053"/>
      <c r="DH2" s="3053"/>
      <c r="DI2" s="3053"/>
      <c r="DJ2" s="3053"/>
      <c r="DK2" s="3053"/>
      <c r="DL2" s="3053"/>
      <c r="DM2" s="503"/>
      <c r="DN2" s="503"/>
      <c r="DO2" s="503"/>
      <c r="DP2" s="503"/>
      <c r="DQ2" s="503"/>
      <c r="DR2" s="503"/>
      <c r="DS2" s="503"/>
      <c r="DT2" s="503"/>
      <c r="DU2" s="503"/>
      <c r="DW2" s="1" t="s">
        <v>2299</v>
      </c>
      <c r="DX2" s="1" t="s">
        <v>2297</v>
      </c>
      <c r="DY2" s="1"/>
      <c r="DZ2" s="1"/>
      <c r="EA2" s="435" t="s">
        <v>2166</v>
      </c>
      <c r="EB2" s="1" t="s">
        <v>1345</v>
      </c>
      <c r="EC2" s="1" t="s">
        <v>1346</v>
      </c>
      <c r="ED2" s="1" t="s">
        <v>1359</v>
      </c>
      <c r="EE2" s="1" t="s">
        <v>1345</v>
      </c>
      <c r="EF2" s="1" t="s">
        <v>2302</v>
      </c>
      <c r="EG2" s="1" t="s">
        <v>2341</v>
      </c>
      <c r="EH2" s="1"/>
      <c r="EI2" s="1"/>
      <c r="EJ2" s="1"/>
      <c r="EK2" s="509" t="s">
        <v>2343</v>
      </c>
      <c r="EL2" s="509" t="s">
        <v>2348</v>
      </c>
      <c r="EM2" s="509" t="s">
        <v>2349</v>
      </c>
      <c r="EN2" s="509" t="s">
        <v>2350</v>
      </c>
      <c r="EO2" s="509" t="s">
        <v>2351</v>
      </c>
    </row>
    <row r="3" spans="1:146" ht="18" customHeight="1" thickTop="1">
      <c r="A3" s="3287" t="s">
        <v>2167</v>
      </c>
      <c r="B3" s="3288"/>
      <c r="C3" s="3288"/>
      <c r="D3" s="3288"/>
      <c r="E3" s="3288"/>
      <c r="F3" s="3288"/>
      <c r="G3" s="3288"/>
      <c r="H3" s="3288"/>
      <c r="I3" s="3288"/>
      <c r="J3" s="3288"/>
      <c r="K3" s="3288"/>
      <c r="L3" s="3288"/>
      <c r="M3" s="3288"/>
      <c r="N3" s="3288"/>
      <c r="O3" s="3288"/>
      <c r="P3" s="3289"/>
      <c r="Q3" s="3052"/>
      <c r="R3" s="3315" t="s">
        <v>2154</v>
      </c>
      <c r="S3" s="3316"/>
      <c r="T3" s="3316"/>
      <c r="U3" s="3316"/>
      <c r="V3" s="3316"/>
      <c r="W3" s="3316"/>
      <c r="X3" s="3316"/>
      <c r="Y3" s="3316"/>
      <c r="Z3" s="3317"/>
      <c r="AA3" s="3335" t="str">
        <f>IF(★入力画面!W227="","□ 大臣　　□ 都知事　　（　　　）　第　　　　　　　号",★入力画面!BL227)</f>
        <v>□ 大臣　　□ 都知事　　（　　　）　第　　　　　　　号</v>
      </c>
      <c r="AB3" s="3336"/>
      <c r="AC3" s="3336"/>
      <c r="AD3" s="3336"/>
      <c r="AE3" s="3336"/>
      <c r="AF3" s="3336"/>
      <c r="AG3" s="3336"/>
      <c r="AH3" s="3336"/>
      <c r="AI3" s="3336"/>
      <c r="AJ3" s="3336"/>
      <c r="AK3" s="3336"/>
      <c r="AL3" s="3336"/>
      <c r="AM3" s="3336"/>
      <c r="AN3" s="3336"/>
      <c r="AO3" s="3336"/>
      <c r="AP3" s="3336"/>
      <c r="AQ3" s="3336"/>
      <c r="AR3" s="3336"/>
      <c r="AS3" s="3336"/>
      <c r="AT3" s="3336"/>
      <c r="AU3" s="3336"/>
      <c r="AV3" s="3336"/>
      <c r="AW3" s="3336"/>
      <c r="AX3" s="3336"/>
      <c r="AY3" s="3336"/>
      <c r="AZ3" s="3336"/>
      <c r="BA3" s="3336"/>
      <c r="BB3" s="3336"/>
      <c r="BC3" s="3336"/>
      <c r="BD3" s="3337"/>
      <c r="BE3" s="3331" t="s">
        <v>71</v>
      </c>
      <c r="BF3" s="3296"/>
      <c r="BG3" s="3296"/>
      <c r="BH3" s="3296"/>
      <c r="BI3" s="3296"/>
      <c r="BJ3" s="3296"/>
      <c r="BK3" s="3296"/>
      <c r="BL3" s="3296"/>
      <c r="BM3" s="3296"/>
      <c r="BN3" s="3338" t="str">
        <f>IF(★入力画面!U228="","　　　 年　　　 月　　　 日",★入力画面!BL228)</f>
        <v>　　　 年　　　 月　　　 日</v>
      </c>
      <c r="BO3" s="3338"/>
      <c r="BP3" s="3338"/>
      <c r="BQ3" s="3338"/>
      <c r="BR3" s="3338"/>
      <c r="BS3" s="3338"/>
      <c r="BT3" s="3338"/>
      <c r="BU3" s="3338"/>
      <c r="BV3" s="3338"/>
      <c r="BW3" s="3338"/>
      <c r="BX3" s="3338"/>
      <c r="BY3" s="3338"/>
      <c r="BZ3" s="3338"/>
      <c r="CA3" s="3338"/>
      <c r="CB3" s="3338"/>
      <c r="CC3" s="3338"/>
      <c r="CD3" s="3338"/>
      <c r="CE3" s="3338"/>
      <c r="CF3" s="3338"/>
      <c r="CG3" s="3338"/>
      <c r="CH3" s="3338"/>
      <c r="CI3" s="3338"/>
      <c r="CJ3" s="3339"/>
      <c r="CK3" s="3053"/>
      <c r="CL3" s="3214" t="s">
        <v>2153</v>
      </c>
      <c r="CM3" s="3212"/>
      <c r="CN3" s="3212"/>
      <c r="CO3" s="3212"/>
      <c r="CP3" s="3212"/>
      <c r="CQ3" s="3212"/>
      <c r="CR3" s="3212"/>
      <c r="CS3" s="3212"/>
      <c r="CT3" s="3212"/>
      <c r="CU3" s="3212"/>
      <c r="CV3" s="3212"/>
      <c r="CW3" s="3212"/>
      <c r="CX3" s="3213"/>
      <c r="CZ3" s="3214" t="s">
        <v>2152</v>
      </c>
      <c r="DA3" s="3212"/>
      <c r="DB3" s="3212"/>
      <c r="DC3" s="3212"/>
      <c r="DD3" s="3212"/>
      <c r="DE3" s="3212"/>
      <c r="DF3" s="3212"/>
      <c r="DG3" s="3212"/>
      <c r="DH3" s="3212"/>
      <c r="DI3" s="3212"/>
      <c r="DJ3" s="3212"/>
      <c r="DK3" s="3212"/>
      <c r="DL3" s="3213"/>
      <c r="DM3" s="503"/>
      <c r="DN3" s="503"/>
      <c r="DO3" s="503"/>
      <c r="DP3" s="503"/>
      <c r="DQ3" s="503"/>
      <c r="DR3" s="503"/>
      <c r="DS3" s="503"/>
      <c r="DT3" s="503"/>
      <c r="DU3" s="503"/>
      <c r="DW3" s="504" t="s">
        <v>2296</v>
      </c>
      <c r="DX3" s="504" t="s">
        <v>2298</v>
      </c>
      <c r="DY3" s="504" t="s">
        <v>2213</v>
      </c>
      <c r="DZ3" s="504" t="s">
        <v>2161</v>
      </c>
      <c r="EA3" s="508" t="s">
        <v>2248</v>
      </c>
      <c r="EB3" s="504" t="s">
        <v>1463</v>
      </c>
      <c r="EC3" s="504" t="s">
        <v>1347</v>
      </c>
      <c r="ED3" s="504" t="s">
        <v>1360</v>
      </c>
      <c r="EE3" s="504" t="s">
        <v>1457</v>
      </c>
      <c r="EF3" s="504" t="s">
        <v>2303</v>
      </c>
      <c r="EG3" s="1" t="s">
        <v>706</v>
      </c>
      <c r="EH3" s="504" t="s">
        <v>2306</v>
      </c>
      <c r="EI3" s="1" t="s">
        <v>2329</v>
      </c>
      <c r="EJ3" s="504" t="s">
        <v>2183</v>
      </c>
      <c r="EK3" s="506" t="s">
        <v>2201</v>
      </c>
      <c r="EL3" s="506" t="s">
        <v>2202</v>
      </c>
      <c r="EM3" s="506" t="s">
        <v>2203</v>
      </c>
      <c r="EN3" s="506" t="s">
        <v>2204</v>
      </c>
      <c r="EO3" s="506" t="s">
        <v>2205</v>
      </c>
    </row>
    <row r="4" spans="1:146" ht="15" customHeight="1">
      <c r="A4" s="3290"/>
      <c r="B4" s="3291"/>
      <c r="C4" s="3291"/>
      <c r="D4" s="3291"/>
      <c r="E4" s="3291"/>
      <c r="F4" s="3291"/>
      <c r="G4" s="3291"/>
      <c r="H4" s="3291"/>
      <c r="I4" s="3291"/>
      <c r="J4" s="3291"/>
      <c r="K4" s="3291"/>
      <c r="L4" s="3291"/>
      <c r="M4" s="3291"/>
      <c r="N4" s="3291"/>
      <c r="O4" s="3291"/>
      <c r="P4" s="3292"/>
      <c r="Q4" s="3052"/>
      <c r="R4" s="3315" t="s">
        <v>1</v>
      </c>
      <c r="S4" s="3316"/>
      <c r="T4" s="3316"/>
      <c r="U4" s="3316"/>
      <c r="V4" s="3316"/>
      <c r="W4" s="3316"/>
      <c r="X4" s="3316"/>
      <c r="Y4" s="3316"/>
      <c r="Z4" s="3317"/>
      <c r="AA4" s="3277" t="s">
        <v>1980</v>
      </c>
      <c r="AB4" s="3278"/>
      <c r="AC4" s="3278"/>
      <c r="AD4" s="3278"/>
      <c r="AE4" s="3286">
        <f>★入力画面!$M$15</f>
        <v>0</v>
      </c>
      <c r="AF4" s="3286"/>
      <c r="AG4" s="3286"/>
      <c r="AH4" s="3286"/>
      <c r="AI4" s="3286"/>
      <c r="AJ4" s="3286"/>
      <c r="AK4" s="3286"/>
      <c r="AL4" s="3286"/>
      <c r="AM4" s="3286"/>
      <c r="AN4" s="3286"/>
      <c r="AO4" s="3286"/>
      <c r="AP4" s="3286"/>
      <c r="AQ4" s="3286"/>
      <c r="AR4" s="3286"/>
      <c r="AS4" s="3286"/>
      <c r="AT4" s="3286"/>
      <c r="AU4" s="3286"/>
      <c r="AV4" s="3286"/>
      <c r="AW4" s="3312"/>
      <c r="AX4" s="3101" t="s">
        <v>2155</v>
      </c>
      <c r="AY4" s="3102"/>
      <c r="AZ4" s="3103"/>
      <c r="BA4" s="3331"/>
      <c r="BB4" s="3296"/>
      <c r="BC4" s="3296"/>
      <c r="BD4" s="3296"/>
      <c r="BE4" s="3296"/>
      <c r="BF4" s="3296"/>
      <c r="BG4" s="3296"/>
      <c r="BH4" s="3296"/>
      <c r="BI4" s="3296"/>
      <c r="BJ4" s="3296"/>
      <c r="BK4" s="3296"/>
      <c r="BL4" s="3296"/>
      <c r="BM4" s="3296"/>
      <c r="BN4" s="3296"/>
      <c r="BO4" s="3296"/>
      <c r="BP4" s="3296"/>
      <c r="BQ4" s="3296"/>
      <c r="BR4" s="3308"/>
      <c r="BS4" s="3331"/>
      <c r="BT4" s="3296"/>
      <c r="BU4" s="3296"/>
      <c r="BV4" s="3296"/>
      <c r="BW4" s="3296"/>
      <c r="BX4" s="3296"/>
      <c r="BY4" s="3296"/>
      <c r="BZ4" s="3296"/>
      <c r="CA4" s="3296"/>
      <c r="CB4" s="3296"/>
      <c r="CC4" s="3296"/>
      <c r="CD4" s="3296"/>
      <c r="CE4" s="3296"/>
      <c r="CF4" s="3296"/>
      <c r="CG4" s="3296"/>
      <c r="CH4" s="3296"/>
      <c r="CI4" s="3296"/>
      <c r="CJ4" s="3308"/>
      <c r="CK4" s="3053"/>
      <c r="CL4" s="3053"/>
      <c r="CM4" s="3053"/>
      <c r="CN4" s="3053"/>
      <c r="CO4" s="3053"/>
      <c r="CP4" s="3053"/>
      <c r="CQ4" s="3053"/>
      <c r="CR4" s="3053"/>
      <c r="CS4" s="3053"/>
      <c r="CT4" s="3053"/>
      <c r="CU4" s="3053"/>
      <c r="CV4" s="3053"/>
      <c r="CW4" s="3053"/>
      <c r="CX4" s="3053"/>
      <c r="CY4" s="3053"/>
      <c r="CZ4" s="3053"/>
      <c r="DA4" s="3053"/>
      <c r="DB4" s="3053"/>
      <c r="DC4" s="3053"/>
      <c r="DD4" s="3053"/>
      <c r="DE4" s="3053"/>
      <c r="DF4" s="3053"/>
      <c r="DG4" s="3053"/>
      <c r="DH4" s="3053"/>
      <c r="DI4" s="3053"/>
      <c r="DJ4" s="3053"/>
      <c r="DK4" s="3053"/>
      <c r="DL4" s="3053"/>
      <c r="DM4" s="503"/>
      <c r="DN4" s="503"/>
      <c r="DO4" s="503"/>
      <c r="DP4" s="503"/>
      <c r="DQ4" s="503"/>
      <c r="DR4" s="503"/>
      <c r="DS4" s="503"/>
      <c r="DT4" s="503"/>
      <c r="DU4" s="503"/>
      <c r="DY4" s="504" t="s">
        <v>2214</v>
      </c>
      <c r="DZ4" s="504" t="s">
        <v>2245</v>
      </c>
      <c r="EA4" s="508" t="s">
        <v>2247</v>
      </c>
      <c r="EB4" s="504" t="s">
        <v>1462</v>
      </c>
      <c r="EC4" s="504" t="s">
        <v>1348</v>
      </c>
      <c r="ED4" s="504" t="s">
        <v>1361</v>
      </c>
      <c r="EE4" s="504" t="s">
        <v>1458</v>
      </c>
      <c r="EF4" s="504" t="s">
        <v>2304</v>
      </c>
      <c r="EG4" s="1" t="s">
        <v>707</v>
      </c>
      <c r="EH4" s="504" t="s">
        <v>2307</v>
      </c>
      <c r="EI4" s="1" t="s">
        <v>2330</v>
      </c>
      <c r="EJ4" s="504" t="s">
        <v>2340</v>
      </c>
      <c r="EK4" s="506" t="s">
        <v>2344</v>
      </c>
      <c r="EP4" s="506"/>
    </row>
    <row r="5" spans="1:146" ht="22.5" customHeight="1">
      <c r="A5" s="3293" t="s">
        <v>2168</v>
      </c>
      <c r="B5" s="3294"/>
      <c r="C5" s="3294"/>
      <c r="D5" s="3294"/>
      <c r="E5" s="3294"/>
      <c r="F5" s="3294"/>
      <c r="G5" s="3294"/>
      <c r="H5" s="3294"/>
      <c r="I5" s="3294"/>
      <c r="J5" s="3294"/>
      <c r="K5" s="3294"/>
      <c r="L5" s="3294"/>
      <c r="M5" s="3294"/>
      <c r="N5" s="3294"/>
      <c r="O5" s="3294"/>
      <c r="P5" s="3295"/>
      <c r="Q5" s="3052"/>
      <c r="R5" s="3085"/>
      <c r="S5" s="3053"/>
      <c r="T5" s="3053"/>
      <c r="U5" s="3053"/>
      <c r="V5" s="3053"/>
      <c r="W5" s="3053"/>
      <c r="X5" s="3053"/>
      <c r="Y5" s="3053"/>
      <c r="Z5" s="3059"/>
      <c r="AA5" s="3270">
        <f>★入力画面!$M$18</f>
        <v>0</v>
      </c>
      <c r="AB5" s="3208"/>
      <c r="AC5" s="3208"/>
      <c r="AD5" s="3208"/>
      <c r="AE5" s="3208"/>
      <c r="AF5" s="3208"/>
      <c r="AG5" s="3208"/>
      <c r="AH5" s="3208"/>
      <c r="AI5" s="3208"/>
      <c r="AJ5" s="3208"/>
      <c r="AK5" s="3208"/>
      <c r="AL5" s="3208"/>
      <c r="AM5" s="3208"/>
      <c r="AN5" s="3208"/>
      <c r="AO5" s="3208"/>
      <c r="AP5" s="3208"/>
      <c r="AQ5" s="3208"/>
      <c r="AR5" s="3208"/>
      <c r="AS5" s="3208"/>
      <c r="AT5" s="3208"/>
      <c r="AU5" s="3208"/>
      <c r="AV5" s="3208"/>
      <c r="AW5" s="3271"/>
      <c r="AX5" s="3085"/>
      <c r="AY5" s="3053"/>
      <c r="AZ5" s="3059"/>
      <c r="BA5" s="3331"/>
      <c r="BB5" s="3296"/>
      <c r="BC5" s="3296"/>
      <c r="BD5" s="3296"/>
      <c r="BE5" s="3296"/>
      <c r="BF5" s="3296"/>
      <c r="BG5" s="3296"/>
      <c r="BH5" s="3296"/>
      <c r="BI5" s="3296"/>
      <c r="BJ5" s="3296"/>
      <c r="BK5" s="3296"/>
      <c r="BL5" s="3296"/>
      <c r="BM5" s="3296"/>
      <c r="BN5" s="3296"/>
      <c r="BO5" s="3296"/>
      <c r="BP5" s="3296"/>
      <c r="BQ5" s="3296"/>
      <c r="BR5" s="3308"/>
      <c r="BS5" s="3331"/>
      <c r="BT5" s="3296"/>
      <c r="BU5" s="3296"/>
      <c r="BV5" s="3296"/>
      <c r="BW5" s="3296"/>
      <c r="BX5" s="3296"/>
      <c r="BY5" s="3296"/>
      <c r="BZ5" s="3296"/>
      <c r="CA5" s="3296"/>
      <c r="CB5" s="3296"/>
      <c r="CC5" s="3296"/>
      <c r="CD5" s="3296"/>
      <c r="CE5" s="3296"/>
      <c r="CF5" s="3296"/>
      <c r="CG5" s="3296"/>
      <c r="CH5" s="3296"/>
      <c r="CI5" s="3296"/>
      <c r="CJ5" s="3308"/>
      <c r="CK5" s="3053"/>
      <c r="CL5" s="3235" t="s">
        <v>2173</v>
      </c>
      <c r="CM5" s="3236"/>
      <c r="CN5" s="3236"/>
      <c r="CO5" s="3236"/>
      <c r="CP5" s="3236"/>
      <c r="CQ5" s="3236"/>
      <c r="CR5" s="3236"/>
      <c r="CS5" s="3236"/>
      <c r="CT5" s="3236"/>
      <c r="CU5" s="3236"/>
      <c r="CV5" s="3236"/>
      <c r="CW5" s="3236"/>
      <c r="CX5" s="3237"/>
      <c r="CY5" s="3065"/>
      <c r="CZ5" s="3386" t="s">
        <v>2362</v>
      </c>
      <c r="DA5" s="3387"/>
      <c r="DB5" s="3387"/>
      <c r="DC5" s="3387"/>
      <c r="DD5" s="3387"/>
      <c r="DE5" s="3387"/>
      <c r="DF5" s="3387"/>
      <c r="DG5" s="3387"/>
      <c r="DH5" s="3387"/>
      <c r="DI5" s="3387"/>
      <c r="DJ5" s="3387"/>
      <c r="DK5" s="3387"/>
      <c r="DL5" s="3388"/>
      <c r="DM5" s="503"/>
      <c r="DN5" s="503"/>
      <c r="DO5" s="503"/>
      <c r="DP5" s="503"/>
      <c r="DQ5" s="503"/>
      <c r="DR5" s="503"/>
      <c r="DS5" s="503"/>
      <c r="DT5" s="503"/>
      <c r="DU5" s="503"/>
      <c r="DY5" s="504" t="s">
        <v>2215</v>
      </c>
      <c r="DZ5" s="504" t="s">
        <v>2246</v>
      </c>
      <c r="EA5" s="508" t="s">
        <v>2249</v>
      </c>
      <c r="EB5" s="504" t="s">
        <v>1461</v>
      </c>
      <c r="EC5" s="504" t="s">
        <v>1349</v>
      </c>
      <c r="ED5" s="504" t="s">
        <v>1362</v>
      </c>
      <c r="EE5" s="504" t="s">
        <v>1459</v>
      </c>
      <c r="EG5" s="1" t="s">
        <v>708</v>
      </c>
      <c r="EH5" s="504" t="s">
        <v>2308</v>
      </c>
      <c r="EI5" s="1" t="s">
        <v>2331</v>
      </c>
      <c r="EK5" s="506" t="s">
        <v>2345</v>
      </c>
      <c r="EP5" s="506"/>
    </row>
    <row r="6" spans="1:146" ht="15" customHeight="1">
      <c r="A6" s="3293"/>
      <c r="B6" s="3294"/>
      <c r="C6" s="3294"/>
      <c r="D6" s="3294"/>
      <c r="E6" s="3294"/>
      <c r="F6" s="3294"/>
      <c r="G6" s="3294"/>
      <c r="H6" s="3294"/>
      <c r="I6" s="3294"/>
      <c r="J6" s="3294"/>
      <c r="K6" s="3294"/>
      <c r="L6" s="3294"/>
      <c r="M6" s="3294"/>
      <c r="N6" s="3294"/>
      <c r="O6" s="3294"/>
      <c r="P6" s="3295"/>
      <c r="Q6" s="3052"/>
      <c r="R6" s="3086"/>
      <c r="S6" s="3087"/>
      <c r="T6" s="3087"/>
      <c r="U6" s="3087"/>
      <c r="V6" s="3087"/>
      <c r="W6" s="3087"/>
      <c r="X6" s="3087"/>
      <c r="Y6" s="3087"/>
      <c r="Z6" s="3088"/>
      <c r="AA6" s="3272"/>
      <c r="AB6" s="3209"/>
      <c r="AC6" s="3209"/>
      <c r="AD6" s="3209"/>
      <c r="AE6" s="3209"/>
      <c r="AF6" s="3209"/>
      <c r="AG6" s="3209"/>
      <c r="AH6" s="3209"/>
      <c r="AI6" s="3209"/>
      <c r="AJ6" s="3209"/>
      <c r="AK6" s="3209"/>
      <c r="AL6" s="3209"/>
      <c r="AM6" s="3209"/>
      <c r="AN6" s="3209"/>
      <c r="AO6" s="3209"/>
      <c r="AP6" s="3209"/>
      <c r="AQ6" s="3209"/>
      <c r="AR6" s="3209"/>
      <c r="AS6" s="3209"/>
      <c r="AT6" s="3209"/>
      <c r="AU6" s="3209"/>
      <c r="AV6" s="3209"/>
      <c r="AW6" s="3273"/>
      <c r="AX6" s="3086"/>
      <c r="AY6" s="3087"/>
      <c r="AZ6" s="3088"/>
      <c r="BA6" s="3277" t="s">
        <v>2157</v>
      </c>
      <c r="BB6" s="3278"/>
      <c r="BC6" s="3278"/>
      <c r="BD6" s="3278"/>
      <c r="BE6" s="3279" t="s">
        <v>2158</v>
      </c>
      <c r="BF6" s="3279"/>
      <c r="BG6" s="3279"/>
      <c r="BH6" s="3279"/>
      <c r="BI6" s="3279"/>
      <c r="BJ6" s="3279"/>
      <c r="BK6" s="3279"/>
      <c r="BL6" s="3279"/>
      <c r="BM6" s="3279"/>
      <c r="BN6" s="3279"/>
      <c r="BO6" s="3279"/>
      <c r="BP6" s="3279"/>
      <c r="BQ6" s="3279"/>
      <c r="BR6" s="3280"/>
      <c r="BS6" s="3277" t="s">
        <v>2157</v>
      </c>
      <c r="BT6" s="3278"/>
      <c r="BU6" s="3278"/>
      <c r="BV6" s="3278"/>
      <c r="BW6" s="3279" t="s">
        <v>2158</v>
      </c>
      <c r="BX6" s="3279"/>
      <c r="BY6" s="3279"/>
      <c r="BZ6" s="3279"/>
      <c r="CA6" s="3279"/>
      <c r="CB6" s="3279"/>
      <c r="CC6" s="3279"/>
      <c r="CD6" s="3279"/>
      <c r="CE6" s="3279"/>
      <c r="CF6" s="3279"/>
      <c r="CG6" s="3279"/>
      <c r="CH6" s="3279"/>
      <c r="CI6" s="3279"/>
      <c r="CJ6" s="3280"/>
      <c r="CK6" s="3053"/>
      <c r="CL6" s="3238"/>
      <c r="CM6" s="3239"/>
      <c r="CN6" s="3239"/>
      <c r="CO6" s="3239"/>
      <c r="CP6" s="3239"/>
      <c r="CQ6" s="3239"/>
      <c r="CR6" s="3239"/>
      <c r="CS6" s="3239"/>
      <c r="CT6" s="3239"/>
      <c r="CU6" s="3239"/>
      <c r="CV6" s="3239"/>
      <c r="CW6" s="3239"/>
      <c r="CX6" s="3240"/>
      <c r="CY6" s="3065"/>
      <c r="CZ6" s="3389"/>
      <c r="DA6" s="3390"/>
      <c r="DB6" s="3390"/>
      <c r="DC6" s="3390"/>
      <c r="DD6" s="3390"/>
      <c r="DE6" s="3390"/>
      <c r="DF6" s="3390"/>
      <c r="DG6" s="3390"/>
      <c r="DH6" s="3390"/>
      <c r="DI6" s="3390"/>
      <c r="DJ6" s="3390"/>
      <c r="DK6" s="3390"/>
      <c r="DL6" s="3391"/>
      <c r="DM6" s="503"/>
      <c r="DN6" s="503"/>
      <c r="DO6" s="503"/>
      <c r="DP6" s="503"/>
      <c r="DQ6" s="503"/>
      <c r="DR6" s="503"/>
      <c r="DS6" s="503"/>
      <c r="DT6" s="503"/>
      <c r="DU6" s="503"/>
      <c r="DY6" s="504" t="s">
        <v>2216</v>
      </c>
      <c r="EA6" s="508" t="s">
        <v>2251</v>
      </c>
      <c r="EB6" s="504" t="s">
        <v>1460</v>
      </c>
      <c r="EC6" s="504" t="s">
        <v>1350</v>
      </c>
      <c r="ED6" s="504" t="s">
        <v>1363</v>
      </c>
      <c r="EE6" s="504" t="s">
        <v>1460</v>
      </c>
      <c r="EG6" s="1" t="s">
        <v>709</v>
      </c>
      <c r="EI6" s="1" t="s">
        <v>2332</v>
      </c>
      <c r="EK6" s="506" t="s">
        <v>2346</v>
      </c>
    </row>
    <row r="7" spans="1:146" ht="15" customHeight="1">
      <c r="A7" s="3293"/>
      <c r="B7" s="3294"/>
      <c r="C7" s="3294"/>
      <c r="D7" s="3294"/>
      <c r="E7" s="3294"/>
      <c r="F7" s="3294"/>
      <c r="G7" s="3294"/>
      <c r="H7" s="3294"/>
      <c r="I7" s="3294"/>
      <c r="J7" s="3294"/>
      <c r="K7" s="3294"/>
      <c r="L7" s="3294"/>
      <c r="M7" s="3294"/>
      <c r="N7" s="3294"/>
      <c r="O7" s="3294"/>
      <c r="P7" s="3295"/>
      <c r="Q7" s="3052"/>
      <c r="R7" s="3283" t="s">
        <v>2175</v>
      </c>
      <c r="S7" s="3284"/>
      <c r="T7" s="3284"/>
      <c r="U7" s="3284"/>
      <c r="V7" s="3284"/>
      <c r="W7" s="3284"/>
      <c r="X7" s="3284"/>
      <c r="Y7" s="3284"/>
      <c r="Z7" s="3285"/>
      <c r="AA7" s="3277" t="s">
        <v>1980</v>
      </c>
      <c r="AB7" s="3278"/>
      <c r="AC7" s="3278"/>
      <c r="AD7" s="3278"/>
      <c r="AE7" s="3286">
        <f>★入力画面!M52</f>
        <v>0</v>
      </c>
      <c r="AF7" s="3286"/>
      <c r="AG7" s="3286"/>
      <c r="AH7" s="3286"/>
      <c r="AI7" s="3286"/>
      <c r="AJ7" s="3286"/>
      <c r="AK7" s="3286"/>
      <c r="AL7" s="3286"/>
      <c r="AM7" s="3286"/>
      <c r="AN7" s="3286"/>
      <c r="AO7" s="3286"/>
      <c r="AP7" s="3286"/>
      <c r="AQ7" s="3286"/>
      <c r="AR7" s="3286"/>
      <c r="AS7" s="3286"/>
      <c r="AT7" s="3286"/>
      <c r="AU7" s="3286"/>
      <c r="AV7" s="3286"/>
      <c r="AW7" s="3312"/>
      <c r="AX7" s="3101" t="s">
        <v>2155</v>
      </c>
      <c r="AY7" s="3102"/>
      <c r="AZ7" s="3103"/>
      <c r="BA7" s="3331"/>
      <c r="BB7" s="3296"/>
      <c r="BC7" s="3296"/>
      <c r="BD7" s="3296"/>
      <c r="BE7" s="3296"/>
      <c r="BF7" s="3296"/>
      <c r="BG7" s="3296"/>
      <c r="BH7" s="3296"/>
      <c r="BI7" s="3296"/>
      <c r="BJ7" s="3296"/>
      <c r="BK7" s="3296"/>
      <c r="BL7" s="3296"/>
      <c r="BM7" s="3296"/>
      <c r="BN7" s="3296"/>
      <c r="BO7" s="3296"/>
      <c r="BP7" s="3296"/>
      <c r="BQ7" s="3296"/>
      <c r="BR7" s="3308"/>
      <c r="BS7" s="3331"/>
      <c r="BT7" s="3296"/>
      <c r="BU7" s="3296"/>
      <c r="BV7" s="3296"/>
      <c r="BW7" s="3296"/>
      <c r="BX7" s="3296"/>
      <c r="BY7" s="3296"/>
      <c r="BZ7" s="3296"/>
      <c r="CA7" s="3296"/>
      <c r="CB7" s="3296"/>
      <c r="CC7" s="3296"/>
      <c r="CD7" s="3296"/>
      <c r="CE7" s="3296"/>
      <c r="CF7" s="3296"/>
      <c r="CG7" s="3296"/>
      <c r="CH7" s="3296"/>
      <c r="CI7" s="3296"/>
      <c r="CJ7" s="3308"/>
      <c r="CK7" s="3053"/>
      <c r="CL7" s="3238"/>
      <c r="CM7" s="3239"/>
      <c r="CN7" s="3239"/>
      <c r="CO7" s="3239"/>
      <c r="CP7" s="3239"/>
      <c r="CQ7" s="3239"/>
      <c r="CR7" s="3239"/>
      <c r="CS7" s="3239"/>
      <c r="CT7" s="3239"/>
      <c r="CU7" s="3239"/>
      <c r="CV7" s="3239"/>
      <c r="CW7" s="3239"/>
      <c r="CX7" s="3240"/>
      <c r="CY7" s="3065"/>
      <c r="CZ7" s="3389"/>
      <c r="DA7" s="3390"/>
      <c r="DB7" s="3390"/>
      <c r="DC7" s="3390"/>
      <c r="DD7" s="3390"/>
      <c r="DE7" s="3390"/>
      <c r="DF7" s="3390"/>
      <c r="DG7" s="3390"/>
      <c r="DH7" s="3390"/>
      <c r="DI7" s="3390"/>
      <c r="DJ7" s="3390"/>
      <c r="DK7" s="3390"/>
      <c r="DL7" s="3391"/>
      <c r="DM7" s="503"/>
      <c r="DN7" s="503"/>
      <c r="DO7" s="503"/>
      <c r="DP7" s="503"/>
      <c r="DQ7" s="503"/>
      <c r="DR7" s="503"/>
      <c r="DS7" s="503"/>
      <c r="DT7" s="503"/>
      <c r="DU7" s="503"/>
      <c r="DY7" s="504" t="s">
        <v>2217</v>
      </c>
      <c r="EA7" s="508" t="s">
        <v>2252</v>
      </c>
      <c r="EB7" s="504" t="s">
        <v>1459</v>
      </c>
      <c r="EC7" s="504" t="s">
        <v>1351</v>
      </c>
      <c r="ED7" s="504" t="s">
        <v>1364</v>
      </c>
      <c r="EE7" s="504" t="s">
        <v>1461</v>
      </c>
      <c r="EG7" s="1" t="s">
        <v>710</v>
      </c>
      <c r="EI7" s="1" t="s">
        <v>2333</v>
      </c>
      <c r="EK7" s="506" t="s">
        <v>2347</v>
      </c>
    </row>
    <row r="8" spans="1:146" ht="30" customHeight="1">
      <c r="A8" s="3341" t="s">
        <v>2169</v>
      </c>
      <c r="B8" s="3342"/>
      <c r="C8" s="3342"/>
      <c r="D8" s="3342"/>
      <c r="E8" s="3342"/>
      <c r="F8" s="3342"/>
      <c r="G8" s="3342"/>
      <c r="H8" s="3342"/>
      <c r="I8" s="3342"/>
      <c r="J8" s="3342"/>
      <c r="K8" s="3342"/>
      <c r="L8" s="3342"/>
      <c r="M8" s="3342"/>
      <c r="N8" s="3342"/>
      <c r="O8" s="3342"/>
      <c r="P8" s="3343"/>
      <c r="Q8" s="3052"/>
      <c r="R8" s="3347" t="s">
        <v>2</v>
      </c>
      <c r="S8" s="3348"/>
      <c r="T8" s="3348"/>
      <c r="U8" s="3348"/>
      <c r="V8" s="3348"/>
      <c r="W8" s="3348"/>
      <c r="X8" s="3348"/>
      <c r="Y8" s="3348"/>
      <c r="Z8" s="3349"/>
      <c r="AA8" s="3274">
        <f>★入力画面!M54</f>
        <v>0</v>
      </c>
      <c r="AB8" s="3275"/>
      <c r="AC8" s="3275"/>
      <c r="AD8" s="3275"/>
      <c r="AE8" s="3275"/>
      <c r="AF8" s="3275"/>
      <c r="AG8" s="3275"/>
      <c r="AH8" s="3275"/>
      <c r="AI8" s="3275"/>
      <c r="AJ8" s="3275"/>
      <c r="AK8" s="3275"/>
      <c r="AL8" s="3275"/>
      <c r="AM8" s="3275"/>
      <c r="AN8" s="3275"/>
      <c r="AO8" s="3275"/>
      <c r="AP8" s="3275"/>
      <c r="AQ8" s="3275"/>
      <c r="AR8" s="3275"/>
      <c r="AS8" s="3275"/>
      <c r="AT8" s="3275"/>
      <c r="AU8" s="3275"/>
      <c r="AV8" s="3275"/>
      <c r="AW8" s="3276"/>
      <c r="AX8" s="3085"/>
      <c r="AY8" s="3053"/>
      <c r="AZ8" s="3059"/>
      <c r="BA8" s="3331"/>
      <c r="BB8" s="3296"/>
      <c r="BC8" s="3296"/>
      <c r="BD8" s="3296"/>
      <c r="BE8" s="3296"/>
      <c r="BF8" s="3296"/>
      <c r="BG8" s="3296"/>
      <c r="BH8" s="3296"/>
      <c r="BI8" s="3296"/>
      <c r="BJ8" s="3296"/>
      <c r="BK8" s="3296"/>
      <c r="BL8" s="3296"/>
      <c r="BM8" s="3296"/>
      <c r="BN8" s="3296"/>
      <c r="BO8" s="3296"/>
      <c r="BP8" s="3296"/>
      <c r="BQ8" s="3296"/>
      <c r="BR8" s="3308"/>
      <c r="BS8" s="3331"/>
      <c r="BT8" s="3296"/>
      <c r="BU8" s="3296"/>
      <c r="BV8" s="3296"/>
      <c r="BW8" s="3296"/>
      <c r="BX8" s="3296"/>
      <c r="BY8" s="3296"/>
      <c r="BZ8" s="3296"/>
      <c r="CA8" s="3296"/>
      <c r="CB8" s="3296"/>
      <c r="CC8" s="3296"/>
      <c r="CD8" s="3296"/>
      <c r="CE8" s="3296"/>
      <c r="CF8" s="3296"/>
      <c r="CG8" s="3296"/>
      <c r="CH8" s="3296"/>
      <c r="CI8" s="3296"/>
      <c r="CJ8" s="3308"/>
      <c r="CK8" s="3053"/>
      <c r="CL8" s="3238"/>
      <c r="CM8" s="3239"/>
      <c r="CN8" s="3239"/>
      <c r="CO8" s="3239"/>
      <c r="CP8" s="3239"/>
      <c r="CQ8" s="3239"/>
      <c r="CR8" s="3239"/>
      <c r="CS8" s="3239"/>
      <c r="CT8" s="3239"/>
      <c r="CU8" s="3239"/>
      <c r="CV8" s="3239"/>
      <c r="CW8" s="3239"/>
      <c r="CX8" s="3240"/>
      <c r="CY8" s="3065"/>
      <c r="CZ8" s="3389"/>
      <c r="DA8" s="3390"/>
      <c r="DB8" s="3390"/>
      <c r="DC8" s="3390"/>
      <c r="DD8" s="3390"/>
      <c r="DE8" s="3390"/>
      <c r="DF8" s="3390"/>
      <c r="DG8" s="3390"/>
      <c r="DH8" s="3390"/>
      <c r="DI8" s="3390"/>
      <c r="DJ8" s="3390"/>
      <c r="DK8" s="3390"/>
      <c r="DL8" s="3391"/>
      <c r="DM8" s="503"/>
      <c r="DN8" s="503"/>
      <c r="DO8" s="503"/>
      <c r="DP8" s="503"/>
      <c r="DQ8" s="503"/>
      <c r="DR8" s="503"/>
      <c r="DS8" s="503"/>
      <c r="DT8" s="503"/>
      <c r="DU8" s="503"/>
      <c r="DY8" s="504" t="s">
        <v>2218</v>
      </c>
      <c r="EA8" s="508" t="s">
        <v>2253</v>
      </c>
      <c r="EB8" s="504" t="s">
        <v>1458</v>
      </c>
      <c r="EC8" s="504" t="s">
        <v>1352</v>
      </c>
      <c r="ED8" s="504" t="s">
        <v>1365</v>
      </c>
      <c r="EE8" s="504" t="s">
        <v>1462</v>
      </c>
      <c r="EG8" s="1" t="s">
        <v>711</v>
      </c>
      <c r="EI8" s="1" t="s">
        <v>2334</v>
      </c>
    </row>
    <row r="9" spans="1:146" ht="15" customHeight="1">
      <c r="A9" s="3052"/>
      <c r="B9" s="3053"/>
      <c r="C9" s="3053"/>
      <c r="D9" s="3053"/>
      <c r="E9" s="3053"/>
      <c r="F9" s="3053"/>
      <c r="G9" s="3053"/>
      <c r="H9" s="3053"/>
      <c r="I9" s="3053"/>
      <c r="J9" s="3053"/>
      <c r="K9" s="3053"/>
      <c r="L9" s="3053"/>
      <c r="M9" s="3053"/>
      <c r="N9" s="3053"/>
      <c r="O9" s="3053"/>
      <c r="P9" s="3054"/>
      <c r="Q9" s="3052"/>
      <c r="R9" s="3350"/>
      <c r="S9" s="3351"/>
      <c r="T9" s="3351"/>
      <c r="U9" s="3351"/>
      <c r="V9" s="3351"/>
      <c r="W9" s="3351"/>
      <c r="X9" s="3351"/>
      <c r="Y9" s="3351"/>
      <c r="Z9" s="3352"/>
      <c r="AA9" s="3277" t="s">
        <v>66</v>
      </c>
      <c r="AB9" s="3278"/>
      <c r="AC9" s="3278"/>
      <c r="AD9" s="3278"/>
      <c r="AE9" s="3278"/>
      <c r="AF9" s="3281" t="str">
        <f>IF(★入力画面!V56="","年　　　　月　　　　日 ",★入力画面!BL56)</f>
        <v xml:space="preserve">年　　　　月　　　　日 </v>
      </c>
      <c r="AG9" s="3281"/>
      <c r="AH9" s="3281"/>
      <c r="AI9" s="3281"/>
      <c r="AJ9" s="3281"/>
      <c r="AK9" s="3281"/>
      <c r="AL9" s="3281"/>
      <c r="AM9" s="3281"/>
      <c r="AN9" s="3281"/>
      <c r="AO9" s="3281"/>
      <c r="AP9" s="3281"/>
      <c r="AQ9" s="3281"/>
      <c r="AR9" s="3281"/>
      <c r="AS9" s="3281"/>
      <c r="AT9" s="3281"/>
      <c r="AU9" s="3281"/>
      <c r="AV9" s="3281"/>
      <c r="AW9" s="3282"/>
      <c r="AX9" s="3086"/>
      <c r="AY9" s="3087"/>
      <c r="AZ9" s="3088"/>
      <c r="BA9" s="3277"/>
      <c r="BB9" s="3278"/>
      <c r="BC9" s="3278"/>
      <c r="BD9" s="3278"/>
      <c r="BE9" s="3279" t="s">
        <v>2158</v>
      </c>
      <c r="BF9" s="3279"/>
      <c r="BG9" s="3279"/>
      <c r="BH9" s="3279"/>
      <c r="BI9" s="3279"/>
      <c r="BJ9" s="3279"/>
      <c r="BK9" s="3279"/>
      <c r="BL9" s="3279"/>
      <c r="BM9" s="3279"/>
      <c r="BN9" s="3279"/>
      <c r="BO9" s="3279"/>
      <c r="BP9" s="3279"/>
      <c r="BQ9" s="3279"/>
      <c r="BR9" s="3280"/>
      <c r="BS9" s="3277"/>
      <c r="BT9" s="3278"/>
      <c r="BU9" s="3278"/>
      <c r="BV9" s="3278"/>
      <c r="BW9" s="3279" t="s">
        <v>2158</v>
      </c>
      <c r="BX9" s="3279"/>
      <c r="BY9" s="3279"/>
      <c r="BZ9" s="3279"/>
      <c r="CA9" s="3279"/>
      <c r="CB9" s="3279"/>
      <c r="CC9" s="3279"/>
      <c r="CD9" s="3279"/>
      <c r="CE9" s="3279"/>
      <c r="CF9" s="3279"/>
      <c r="CG9" s="3279"/>
      <c r="CH9" s="3279"/>
      <c r="CI9" s="3279"/>
      <c r="CJ9" s="3280"/>
      <c r="CK9" s="3053"/>
      <c r="CL9" s="3238"/>
      <c r="CM9" s="3239"/>
      <c r="CN9" s="3239"/>
      <c r="CO9" s="3239"/>
      <c r="CP9" s="3239"/>
      <c r="CQ9" s="3239"/>
      <c r="CR9" s="3239"/>
      <c r="CS9" s="3239"/>
      <c r="CT9" s="3239"/>
      <c r="CU9" s="3239"/>
      <c r="CV9" s="3239"/>
      <c r="CW9" s="3239"/>
      <c r="CX9" s="3240"/>
      <c r="CY9" s="3065"/>
      <c r="CZ9" s="3392" t="s">
        <v>2363</v>
      </c>
      <c r="DA9" s="3393"/>
      <c r="DB9" s="3393"/>
      <c r="DC9" s="3393"/>
      <c r="DD9" s="3393"/>
      <c r="DE9" s="3393"/>
      <c r="DF9" s="3393"/>
      <c r="DG9" s="3393"/>
      <c r="DH9" s="3393"/>
      <c r="DI9" s="3393"/>
      <c r="DJ9" s="3393"/>
      <c r="DK9" s="3393"/>
      <c r="DL9" s="3394"/>
      <c r="DM9" s="503"/>
      <c r="DN9" s="503"/>
      <c r="DO9" s="503"/>
      <c r="DP9" s="503"/>
      <c r="DQ9" s="503"/>
      <c r="DR9" s="503"/>
      <c r="DS9" s="503"/>
      <c r="DT9" s="503"/>
      <c r="DU9" s="503"/>
      <c r="DY9" s="504" t="s">
        <v>2219</v>
      </c>
      <c r="EA9" s="508" t="s">
        <v>2254</v>
      </c>
      <c r="EB9" s="504" t="s">
        <v>1457</v>
      </c>
      <c r="EC9" s="504" t="s">
        <v>1353</v>
      </c>
      <c r="ED9" s="504" t="s">
        <v>1366</v>
      </c>
      <c r="EE9" s="504" t="s">
        <v>1463</v>
      </c>
      <c r="EG9" s="1" t="s">
        <v>712</v>
      </c>
      <c r="EI9" s="1" t="s">
        <v>2335</v>
      </c>
    </row>
    <row r="10" spans="1:146" ht="15" customHeight="1">
      <c r="A10" s="3052"/>
      <c r="B10" s="3053"/>
      <c r="C10" s="3053"/>
      <c r="D10" s="3053"/>
      <c r="E10" s="3053"/>
      <c r="F10" s="3053"/>
      <c r="G10" s="3053"/>
      <c r="H10" s="3053"/>
      <c r="I10" s="3053"/>
      <c r="J10" s="3053"/>
      <c r="K10" s="3053"/>
      <c r="L10" s="3053"/>
      <c r="M10" s="3053"/>
      <c r="N10" s="3053"/>
      <c r="O10" s="3053"/>
      <c r="P10" s="3054"/>
      <c r="Q10" s="3052"/>
      <c r="R10" s="3283" t="s">
        <v>2174</v>
      </c>
      <c r="S10" s="3284"/>
      <c r="T10" s="3284"/>
      <c r="U10" s="3284"/>
      <c r="V10" s="3284"/>
      <c r="W10" s="3284"/>
      <c r="X10" s="3284"/>
      <c r="Y10" s="3284"/>
      <c r="Z10" s="3285"/>
      <c r="AA10" s="3277" t="s">
        <v>1980</v>
      </c>
      <c r="AB10" s="3278"/>
      <c r="AC10" s="3278"/>
      <c r="AD10" s="3278"/>
      <c r="AE10" s="3296"/>
      <c r="AF10" s="3296"/>
      <c r="AG10" s="3296"/>
      <c r="AH10" s="3296"/>
      <c r="AI10" s="3296"/>
      <c r="AJ10" s="3296"/>
      <c r="AK10" s="3296"/>
      <c r="AL10" s="3296"/>
      <c r="AM10" s="3296"/>
      <c r="AN10" s="3296"/>
      <c r="AO10" s="3296"/>
      <c r="AP10" s="3296"/>
      <c r="AQ10" s="3296"/>
      <c r="AR10" s="3296"/>
      <c r="AS10" s="3296"/>
      <c r="AT10" s="3296"/>
      <c r="AU10" s="3296"/>
      <c r="AV10" s="3296"/>
      <c r="AW10" s="3308"/>
      <c r="AX10" s="3101" t="s">
        <v>2155</v>
      </c>
      <c r="AY10" s="3102"/>
      <c r="AZ10" s="3103"/>
      <c r="BA10" s="3331"/>
      <c r="BB10" s="3296"/>
      <c r="BC10" s="3296"/>
      <c r="BD10" s="3296"/>
      <c r="BE10" s="3296"/>
      <c r="BF10" s="3296"/>
      <c r="BG10" s="3296"/>
      <c r="BH10" s="3296"/>
      <c r="BI10" s="3296"/>
      <c r="BJ10" s="3296"/>
      <c r="BK10" s="3296"/>
      <c r="BL10" s="3296"/>
      <c r="BM10" s="3296"/>
      <c r="BN10" s="3296"/>
      <c r="BO10" s="3296"/>
      <c r="BP10" s="3296"/>
      <c r="BQ10" s="3296"/>
      <c r="BR10" s="3308"/>
      <c r="BS10" s="3331"/>
      <c r="BT10" s="3296"/>
      <c r="BU10" s="3296"/>
      <c r="BV10" s="3296"/>
      <c r="BW10" s="3296"/>
      <c r="BX10" s="3296"/>
      <c r="BY10" s="3296"/>
      <c r="BZ10" s="3296"/>
      <c r="CA10" s="3296"/>
      <c r="CB10" s="3296"/>
      <c r="CC10" s="3296"/>
      <c r="CD10" s="3296"/>
      <c r="CE10" s="3296"/>
      <c r="CF10" s="3296"/>
      <c r="CG10" s="3296"/>
      <c r="CH10" s="3296"/>
      <c r="CI10" s="3296"/>
      <c r="CJ10" s="3308"/>
      <c r="CK10" s="3053"/>
      <c r="CL10" s="3238"/>
      <c r="CM10" s="3239"/>
      <c r="CN10" s="3239"/>
      <c r="CO10" s="3239"/>
      <c r="CP10" s="3239"/>
      <c r="CQ10" s="3239"/>
      <c r="CR10" s="3239"/>
      <c r="CS10" s="3239"/>
      <c r="CT10" s="3239"/>
      <c r="CU10" s="3239"/>
      <c r="CV10" s="3239"/>
      <c r="CW10" s="3239"/>
      <c r="CX10" s="3240"/>
      <c r="CY10" s="3065"/>
      <c r="CZ10" s="3395" t="s">
        <v>2364</v>
      </c>
      <c r="DA10" s="3396"/>
      <c r="DB10" s="3396"/>
      <c r="DC10" s="3396"/>
      <c r="DD10" s="3396"/>
      <c r="DE10" s="3396"/>
      <c r="DF10" s="3396"/>
      <c r="DG10" s="3396"/>
      <c r="DH10" s="3396"/>
      <c r="DI10" s="3396"/>
      <c r="DJ10" s="3396"/>
      <c r="DK10" s="3396"/>
      <c r="DL10" s="3397"/>
      <c r="DM10" s="503"/>
      <c r="DN10" s="503"/>
      <c r="DO10" s="503"/>
      <c r="DP10" s="503"/>
      <c r="DQ10" s="503"/>
      <c r="DR10" s="503"/>
      <c r="DS10" s="503"/>
      <c r="DT10" s="503"/>
      <c r="DU10" s="503"/>
      <c r="DY10" s="504" t="s">
        <v>2220</v>
      </c>
      <c r="EA10" s="508" t="s">
        <v>2255</v>
      </c>
      <c r="EB10" s="504" t="s">
        <v>1456</v>
      </c>
      <c r="EC10" s="504" t="s">
        <v>1354</v>
      </c>
      <c r="ED10" s="504" t="s">
        <v>1367</v>
      </c>
      <c r="EG10" s="1" t="s">
        <v>713</v>
      </c>
      <c r="EI10" s="1" t="s">
        <v>2336</v>
      </c>
      <c r="EM10" s="506"/>
      <c r="EN10" s="506"/>
      <c r="EO10" s="506"/>
    </row>
    <row r="11" spans="1:146" ht="30" customHeight="1">
      <c r="A11" s="3052"/>
      <c r="B11" s="3053"/>
      <c r="C11" s="3053"/>
      <c r="D11" s="3053"/>
      <c r="E11" s="3053"/>
      <c r="F11" s="3053"/>
      <c r="G11" s="3053"/>
      <c r="H11" s="3053"/>
      <c r="I11" s="3053"/>
      <c r="J11" s="3053"/>
      <c r="K11" s="3053"/>
      <c r="L11" s="3053"/>
      <c r="M11" s="3053"/>
      <c r="N11" s="3053"/>
      <c r="O11" s="3053"/>
      <c r="P11" s="3054"/>
      <c r="Q11" s="3052"/>
      <c r="R11" s="3262" t="s">
        <v>2156</v>
      </c>
      <c r="S11" s="3263"/>
      <c r="T11" s="3263"/>
      <c r="U11" s="3263"/>
      <c r="V11" s="3263"/>
      <c r="W11" s="3263"/>
      <c r="X11" s="3263"/>
      <c r="Y11" s="3263"/>
      <c r="Z11" s="3263"/>
      <c r="AA11" s="3082"/>
      <c r="AB11" s="3083"/>
      <c r="AC11" s="3083"/>
      <c r="AD11" s="3083"/>
      <c r="AE11" s="3083"/>
      <c r="AF11" s="3083"/>
      <c r="AG11" s="3083"/>
      <c r="AH11" s="3083"/>
      <c r="AI11" s="3083"/>
      <c r="AJ11" s="3083"/>
      <c r="AK11" s="3083"/>
      <c r="AL11" s="3083"/>
      <c r="AM11" s="3083"/>
      <c r="AN11" s="3083"/>
      <c r="AO11" s="3083"/>
      <c r="AP11" s="3083"/>
      <c r="AQ11" s="3083"/>
      <c r="AR11" s="3083"/>
      <c r="AS11" s="3083"/>
      <c r="AT11" s="3083"/>
      <c r="AU11" s="3083"/>
      <c r="AV11" s="3083"/>
      <c r="AW11" s="3083"/>
      <c r="AX11" s="3082"/>
      <c r="AY11" s="3083"/>
      <c r="AZ11" s="3084"/>
      <c r="BA11" s="3083"/>
      <c r="BB11" s="3083"/>
      <c r="BC11" s="3083"/>
      <c r="BD11" s="3083"/>
      <c r="BE11" s="3083"/>
      <c r="BF11" s="3083"/>
      <c r="BG11" s="3083"/>
      <c r="BH11" s="3083"/>
      <c r="BI11" s="3083"/>
      <c r="BJ11" s="3083"/>
      <c r="BK11" s="3083"/>
      <c r="BL11" s="3083"/>
      <c r="BM11" s="3083"/>
      <c r="BN11" s="3083"/>
      <c r="BO11" s="3083"/>
      <c r="BP11" s="3083"/>
      <c r="BQ11" s="3083"/>
      <c r="BR11" s="3084"/>
      <c r="BS11" s="3082"/>
      <c r="BT11" s="3083"/>
      <c r="BU11" s="3083"/>
      <c r="BV11" s="3083"/>
      <c r="BW11" s="3083"/>
      <c r="BX11" s="3083"/>
      <c r="BY11" s="3083"/>
      <c r="BZ11" s="3083"/>
      <c r="CA11" s="3083"/>
      <c r="CB11" s="3083"/>
      <c r="CC11" s="3083"/>
      <c r="CD11" s="3083"/>
      <c r="CE11" s="3083"/>
      <c r="CF11" s="3083"/>
      <c r="CG11" s="3083"/>
      <c r="CH11" s="3083"/>
      <c r="CI11" s="3083"/>
      <c r="CJ11" s="3084"/>
      <c r="CK11" s="3053"/>
      <c r="CL11" s="3238"/>
      <c r="CM11" s="3239"/>
      <c r="CN11" s="3239"/>
      <c r="CO11" s="3239"/>
      <c r="CP11" s="3239"/>
      <c r="CQ11" s="3239"/>
      <c r="CR11" s="3239"/>
      <c r="CS11" s="3239"/>
      <c r="CT11" s="3239"/>
      <c r="CU11" s="3239"/>
      <c r="CV11" s="3239"/>
      <c r="CW11" s="3239"/>
      <c r="CX11" s="3240"/>
      <c r="CY11" s="3065"/>
      <c r="CZ11" s="3398"/>
      <c r="DA11" s="3399"/>
      <c r="DB11" s="3399"/>
      <c r="DC11" s="3399"/>
      <c r="DD11" s="3399"/>
      <c r="DE11" s="3399"/>
      <c r="DF11" s="3399"/>
      <c r="DG11" s="3399"/>
      <c r="DH11" s="3399"/>
      <c r="DI11" s="3399"/>
      <c r="DJ11" s="3399"/>
      <c r="DK11" s="3399"/>
      <c r="DL11" s="3400"/>
      <c r="DM11" s="503"/>
      <c r="DN11" s="503"/>
      <c r="DO11" s="503"/>
      <c r="DP11" s="503"/>
      <c r="DQ11" s="503"/>
      <c r="DR11" s="503"/>
      <c r="DS11" s="503"/>
      <c r="DT11" s="503"/>
      <c r="DU11" s="503"/>
      <c r="DY11" s="504" t="s">
        <v>2221</v>
      </c>
      <c r="EA11" s="508" t="s">
        <v>2256</v>
      </c>
      <c r="EB11" s="504" t="s">
        <v>1455</v>
      </c>
      <c r="EC11" s="504" t="s">
        <v>1355</v>
      </c>
      <c r="ED11" s="504" t="s">
        <v>1368</v>
      </c>
      <c r="EG11" s="1" t="s">
        <v>714</v>
      </c>
      <c r="EI11" s="1" t="s">
        <v>2337</v>
      </c>
    </row>
    <row r="12" spans="1:146" ht="7.5" customHeight="1">
      <c r="A12" s="3052"/>
      <c r="B12" s="3053"/>
      <c r="C12" s="3053"/>
      <c r="D12" s="3053"/>
      <c r="E12" s="3053"/>
      <c r="F12" s="3053"/>
      <c r="G12" s="3053"/>
      <c r="H12" s="3053"/>
      <c r="I12" s="3053"/>
      <c r="J12" s="3053"/>
      <c r="K12" s="3053"/>
      <c r="L12" s="3053"/>
      <c r="M12" s="3053"/>
      <c r="N12" s="3053"/>
      <c r="O12" s="3053"/>
      <c r="P12" s="3054"/>
      <c r="Q12" s="3052"/>
      <c r="R12" s="3262"/>
      <c r="S12" s="3263"/>
      <c r="T12" s="3263"/>
      <c r="U12" s="3263"/>
      <c r="V12" s="3263"/>
      <c r="W12" s="3263"/>
      <c r="X12" s="3263"/>
      <c r="Y12" s="3263"/>
      <c r="Z12" s="3263"/>
      <c r="AA12" s="3113" t="s">
        <v>66</v>
      </c>
      <c r="AB12" s="3114"/>
      <c r="AC12" s="3114"/>
      <c r="AD12" s="3114"/>
      <c r="AE12" s="3114"/>
      <c r="AF12" s="3226" t="s">
        <v>2212</v>
      </c>
      <c r="AG12" s="3226"/>
      <c r="AH12" s="3226"/>
      <c r="AI12" s="3226"/>
      <c r="AJ12" s="3226"/>
      <c r="AK12" s="3226"/>
      <c r="AL12" s="3226"/>
      <c r="AM12" s="3226"/>
      <c r="AN12" s="3226"/>
      <c r="AO12" s="3226"/>
      <c r="AP12" s="3226"/>
      <c r="AQ12" s="3226"/>
      <c r="AR12" s="3226"/>
      <c r="AS12" s="3226"/>
      <c r="AT12" s="3226"/>
      <c r="AU12" s="3226"/>
      <c r="AV12" s="3226"/>
      <c r="AW12" s="3227"/>
      <c r="AX12" s="3085"/>
      <c r="AY12" s="3053"/>
      <c r="AZ12" s="3059"/>
      <c r="BA12" s="3113"/>
      <c r="BB12" s="3114"/>
      <c r="BC12" s="3114"/>
      <c r="BD12" s="3114"/>
      <c r="BE12" s="3266" t="s">
        <v>2158</v>
      </c>
      <c r="BF12" s="3266"/>
      <c r="BG12" s="3266"/>
      <c r="BH12" s="3266"/>
      <c r="BI12" s="3266"/>
      <c r="BJ12" s="3266"/>
      <c r="BK12" s="3266"/>
      <c r="BL12" s="3266"/>
      <c r="BM12" s="3266"/>
      <c r="BN12" s="3266"/>
      <c r="BO12" s="3266"/>
      <c r="BP12" s="3266"/>
      <c r="BQ12" s="3266"/>
      <c r="BR12" s="3267"/>
      <c r="BS12" s="3113"/>
      <c r="BT12" s="3114"/>
      <c r="BU12" s="3114"/>
      <c r="BV12" s="3114"/>
      <c r="BW12" s="3266" t="s">
        <v>2158</v>
      </c>
      <c r="BX12" s="3266"/>
      <c r="BY12" s="3266"/>
      <c r="BZ12" s="3266"/>
      <c r="CA12" s="3266"/>
      <c r="CB12" s="3266"/>
      <c r="CC12" s="3266"/>
      <c r="CD12" s="3266"/>
      <c r="CE12" s="3266"/>
      <c r="CF12" s="3266"/>
      <c r="CG12" s="3266"/>
      <c r="CH12" s="3266"/>
      <c r="CI12" s="3266"/>
      <c r="CJ12" s="3267"/>
      <c r="CK12" s="3053"/>
      <c r="CL12" s="3231" t="s">
        <v>3</v>
      </c>
      <c r="CM12" s="3232"/>
      <c r="CN12" s="3232"/>
      <c r="CO12" s="3126">
        <f>★入力画面!M54</f>
        <v>0</v>
      </c>
      <c r="CP12" s="3126"/>
      <c r="CQ12" s="3126"/>
      <c r="CR12" s="3126"/>
      <c r="CS12" s="3126"/>
      <c r="CT12" s="3126"/>
      <c r="CU12" s="3126"/>
      <c r="CV12" s="3126"/>
      <c r="CW12" s="3126"/>
      <c r="CX12" s="3127"/>
      <c r="CY12" s="3065"/>
      <c r="CZ12" s="3231" t="s">
        <v>3</v>
      </c>
      <c r="DA12" s="3232"/>
      <c r="DB12" s="3232"/>
      <c r="DC12" s="3126">
        <f>★入力画面!M120</f>
        <v>0</v>
      </c>
      <c r="DD12" s="3126"/>
      <c r="DE12" s="3126"/>
      <c r="DF12" s="3126"/>
      <c r="DG12" s="3126"/>
      <c r="DH12" s="3126"/>
      <c r="DI12" s="3126"/>
      <c r="DJ12" s="3126"/>
      <c r="DK12" s="3126"/>
      <c r="DL12" s="3127"/>
      <c r="DM12" s="503"/>
      <c r="DN12" s="503"/>
      <c r="DO12" s="503"/>
      <c r="DP12" s="503"/>
      <c r="DQ12" s="503"/>
      <c r="DR12" s="503"/>
      <c r="DS12" s="503"/>
      <c r="DT12" s="503"/>
      <c r="DU12" s="503"/>
      <c r="DY12" s="504" t="s">
        <v>2222</v>
      </c>
      <c r="EA12" s="508" t="s">
        <v>2257</v>
      </c>
      <c r="EB12" s="504" t="s">
        <v>1679</v>
      </c>
      <c r="EC12" s="504" t="s">
        <v>1356</v>
      </c>
      <c r="ED12" s="504" t="s">
        <v>1369</v>
      </c>
      <c r="EG12" s="1" t="s">
        <v>715</v>
      </c>
      <c r="EI12" s="1" t="s">
        <v>2338</v>
      </c>
    </row>
    <row r="13" spans="1:146" ht="7.5" customHeight="1">
      <c r="A13" s="3052"/>
      <c r="B13" s="3053"/>
      <c r="C13" s="3053"/>
      <c r="D13" s="3053"/>
      <c r="E13" s="3053"/>
      <c r="F13" s="3053"/>
      <c r="G13" s="3053"/>
      <c r="H13" s="3053"/>
      <c r="I13" s="3053"/>
      <c r="J13" s="3053"/>
      <c r="K13" s="3053"/>
      <c r="L13" s="3053"/>
      <c r="M13" s="3053"/>
      <c r="N13" s="3053"/>
      <c r="O13" s="3053"/>
      <c r="P13" s="3054"/>
      <c r="Q13" s="3052"/>
      <c r="R13" s="3264"/>
      <c r="S13" s="3265"/>
      <c r="T13" s="3265"/>
      <c r="U13" s="3265"/>
      <c r="V13" s="3265"/>
      <c r="W13" s="3265"/>
      <c r="X13" s="3265"/>
      <c r="Y13" s="3265"/>
      <c r="Z13" s="3265"/>
      <c r="AA13" s="3116"/>
      <c r="AB13" s="3117"/>
      <c r="AC13" s="3117"/>
      <c r="AD13" s="3117"/>
      <c r="AE13" s="3117"/>
      <c r="AF13" s="3253"/>
      <c r="AG13" s="3253"/>
      <c r="AH13" s="3253"/>
      <c r="AI13" s="3253"/>
      <c r="AJ13" s="3253"/>
      <c r="AK13" s="3253"/>
      <c r="AL13" s="3253"/>
      <c r="AM13" s="3253"/>
      <c r="AN13" s="3253"/>
      <c r="AO13" s="3253"/>
      <c r="AP13" s="3253"/>
      <c r="AQ13" s="3253"/>
      <c r="AR13" s="3253"/>
      <c r="AS13" s="3253"/>
      <c r="AT13" s="3253"/>
      <c r="AU13" s="3253"/>
      <c r="AV13" s="3253"/>
      <c r="AW13" s="3261"/>
      <c r="AX13" s="3086"/>
      <c r="AY13" s="3087"/>
      <c r="AZ13" s="3088"/>
      <c r="BA13" s="3116"/>
      <c r="BB13" s="3117"/>
      <c r="BC13" s="3117"/>
      <c r="BD13" s="3117"/>
      <c r="BE13" s="3268"/>
      <c r="BF13" s="3268"/>
      <c r="BG13" s="3268"/>
      <c r="BH13" s="3268"/>
      <c r="BI13" s="3268"/>
      <c r="BJ13" s="3268"/>
      <c r="BK13" s="3268"/>
      <c r="BL13" s="3268"/>
      <c r="BM13" s="3268"/>
      <c r="BN13" s="3268"/>
      <c r="BO13" s="3268"/>
      <c r="BP13" s="3268"/>
      <c r="BQ13" s="3268"/>
      <c r="BR13" s="3269"/>
      <c r="BS13" s="3116"/>
      <c r="BT13" s="3117"/>
      <c r="BU13" s="3117"/>
      <c r="BV13" s="3117"/>
      <c r="BW13" s="3268"/>
      <c r="BX13" s="3268"/>
      <c r="BY13" s="3268"/>
      <c r="BZ13" s="3268"/>
      <c r="CA13" s="3268"/>
      <c r="CB13" s="3268"/>
      <c r="CC13" s="3268"/>
      <c r="CD13" s="3268"/>
      <c r="CE13" s="3268"/>
      <c r="CF13" s="3268"/>
      <c r="CG13" s="3268"/>
      <c r="CH13" s="3268"/>
      <c r="CI13" s="3268"/>
      <c r="CJ13" s="3269"/>
      <c r="CK13" s="3053"/>
      <c r="CL13" s="3363"/>
      <c r="CM13" s="3071"/>
      <c r="CN13" s="3071"/>
      <c r="CO13" s="3129"/>
      <c r="CP13" s="3129"/>
      <c r="CQ13" s="3129"/>
      <c r="CR13" s="3129"/>
      <c r="CS13" s="3129"/>
      <c r="CT13" s="3129"/>
      <c r="CU13" s="3129"/>
      <c r="CV13" s="3129"/>
      <c r="CW13" s="3129"/>
      <c r="CX13" s="3130"/>
      <c r="CY13" s="3065"/>
      <c r="CZ13" s="3363"/>
      <c r="DA13" s="3071"/>
      <c r="DB13" s="3071"/>
      <c r="DC13" s="3129"/>
      <c r="DD13" s="3129"/>
      <c r="DE13" s="3129"/>
      <c r="DF13" s="3129"/>
      <c r="DG13" s="3129"/>
      <c r="DH13" s="3129"/>
      <c r="DI13" s="3129"/>
      <c r="DJ13" s="3129"/>
      <c r="DK13" s="3129"/>
      <c r="DL13" s="3130"/>
      <c r="DM13" s="503"/>
      <c r="DN13" s="503"/>
      <c r="DO13" s="503"/>
      <c r="DP13" s="503"/>
      <c r="DQ13" s="503"/>
      <c r="DR13" s="503"/>
      <c r="DS13" s="503"/>
      <c r="DT13" s="503"/>
      <c r="DU13" s="503"/>
      <c r="DY13" s="504" t="s">
        <v>2223</v>
      </c>
      <c r="EA13" s="508" t="s">
        <v>2258</v>
      </c>
      <c r="EB13" s="504" t="s">
        <v>1875</v>
      </c>
      <c r="EC13" s="504" t="s">
        <v>1357</v>
      </c>
      <c r="ED13" s="504" t="s">
        <v>1370</v>
      </c>
      <c r="EG13" s="1" t="s">
        <v>716</v>
      </c>
      <c r="EI13" s="1" t="s">
        <v>208</v>
      </c>
    </row>
    <row r="14" spans="1:146" ht="7.5" customHeight="1">
      <c r="A14" s="3052"/>
      <c r="B14" s="3053"/>
      <c r="C14" s="3053"/>
      <c r="D14" s="3053"/>
      <c r="E14" s="3053"/>
      <c r="F14" s="3053"/>
      <c r="G14" s="3053"/>
      <c r="H14" s="3053"/>
      <c r="I14" s="3053"/>
      <c r="J14" s="3053"/>
      <c r="K14" s="3053"/>
      <c r="L14" s="3053"/>
      <c r="M14" s="3053"/>
      <c r="N14" s="3053"/>
      <c r="O14" s="3053"/>
      <c r="P14" s="3054"/>
      <c r="Q14" s="3052"/>
      <c r="R14" s="3315" t="s">
        <v>1128</v>
      </c>
      <c r="S14" s="3316"/>
      <c r="T14" s="3316"/>
      <c r="U14" s="3316"/>
      <c r="V14" s="3316"/>
      <c r="W14" s="3316"/>
      <c r="X14" s="3316"/>
      <c r="Y14" s="3316"/>
      <c r="Z14" s="3317"/>
      <c r="AA14" s="3321" t="s">
        <v>5</v>
      </c>
      <c r="AB14" s="3241"/>
      <c r="AC14" s="3241"/>
      <c r="AD14" s="3323" t="str">
        <f>★入力画面!$BL$24</f>
        <v/>
      </c>
      <c r="AE14" s="3323"/>
      <c r="AF14" s="3323"/>
      <c r="AG14" s="3323"/>
      <c r="AH14" s="3323"/>
      <c r="AI14" s="3323"/>
      <c r="AJ14" s="3323"/>
      <c r="AK14" s="3083"/>
      <c r="AL14" s="3083"/>
      <c r="AM14" s="3083"/>
      <c r="AN14" s="3083"/>
      <c r="AO14" s="3083"/>
      <c r="AP14" s="3083"/>
      <c r="AQ14" s="3083"/>
      <c r="AR14" s="3083"/>
      <c r="AS14" s="3083"/>
      <c r="AT14" s="3083"/>
      <c r="AU14" s="3083"/>
      <c r="AV14" s="3083"/>
      <c r="AW14" s="3083"/>
      <c r="AX14" s="3083"/>
      <c r="AY14" s="3083"/>
      <c r="AZ14" s="3083"/>
      <c r="BA14" s="3083"/>
      <c r="BB14" s="3083"/>
      <c r="BC14" s="3083"/>
      <c r="BD14" s="3083"/>
      <c r="BE14" s="3083"/>
      <c r="BF14" s="3083"/>
      <c r="BG14" s="3083"/>
      <c r="BH14" s="3083"/>
      <c r="BI14" s="3083"/>
      <c r="BJ14" s="3083"/>
      <c r="BK14" s="3083"/>
      <c r="BL14" s="3083"/>
      <c r="BM14" s="3083"/>
      <c r="BN14" s="3083"/>
      <c r="BO14" s="3083"/>
      <c r="BP14" s="3083"/>
      <c r="BQ14" s="3083"/>
      <c r="BR14" s="3083"/>
      <c r="BS14" s="3083"/>
      <c r="BT14" s="3083"/>
      <c r="BU14" s="3083"/>
      <c r="BV14" s="3083"/>
      <c r="BW14" s="3083"/>
      <c r="BX14" s="3083"/>
      <c r="BY14" s="3083"/>
      <c r="BZ14" s="3083"/>
      <c r="CA14" s="3083"/>
      <c r="CB14" s="3083"/>
      <c r="CC14" s="3083"/>
      <c r="CD14" s="3083"/>
      <c r="CE14" s="3083"/>
      <c r="CF14" s="3083"/>
      <c r="CG14" s="3083"/>
      <c r="CH14" s="3083"/>
      <c r="CI14" s="3083"/>
      <c r="CJ14" s="3084"/>
      <c r="CK14" s="3053"/>
      <c r="CL14" s="3233"/>
      <c r="CM14" s="3234"/>
      <c r="CN14" s="3234"/>
      <c r="CO14" s="3250"/>
      <c r="CP14" s="3250"/>
      <c r="CQ14" s="3250"/>
      <c r="CR14" s="3250"/>
      <c r="CS14" s="3250"/>
      <c r="CT14" s="3250"/>
      <c r="CU14" s="3250"/>
      <c r="CV14" s="3250"/>
      <c r="CW14" s="3250"/>
      <c r="CX14" s="3251"/>
      <c r="CY14" s="3065"/>
      <c r="CZ14" s="3233"/>
      <c r="DA14" s="3234"/>
      <c r="DB14" s="3234"/>
      <c r="DC14" s="3250"/>
      <c r="DD14" s="3250"/>
      <c r="DE14" s="3250"/>
      <c r="DF14" s="3250"/>
      <c r="DG14" s="3250"/>
      <c r="DH14" s="3250"/>
      <c r="DI14" s="3250"/>
      <c r="DJ14" s="3250"/>
      <c r="DK14" s="3250"/>
      <c r="DL14" s="3251"/>
      <c r="DM14" s="503"/>
      <c r="DN14" s="503"/>
      <c r="DO14" s="503"/>
      <c r="DP14" s="503"/>
      <c r="DQ14" s="503"/>
      <c r="DR14" s="503"/>
      <c r="DS14" s="503"/>
      <c r="DT14" s="503"/>
      <c r="DU14" s="503"/>
      <c r="DY14" s="504" t="s">
        <v>2224</v>
      </c>
      <c r="EA14" s="508" t="s">
        <v>2259</v>
      </c>
      <c r="EB14" s="504" t="s">
        <v>1876</v>
      </c>
      <c r="EC14" s="504" t="s">
        <v>1358</v>
      </c>
      <c r="ED14" s="504" t="s">
        <v>1371</v>
      </c>
      <c r="EG14" s="1" t="s">
        <v>717</v>
      </c>
    </row>
    <row r="15" spans="1:146" ht="7.5" customHeight="1">
      <c r="A15" s="3052" t="s">
        <v>2170</v>
      </c>
      <c r="B15" s="3053"/>
      <c r="C15" s="3053"/>
      <c r="D15" s="3053"/>
      <c r="E15" s="3053"/>
      <c r="F15" s="3053"/>
      <c r="G15" s="3053"/>
      <c r="H15" s="3053"/>
      <c r="I15" s="3053"/>
      <c r="J15" s="3053"/>
      <c r="K15" s="3053"/>
      <c r="L15" s="3053"/>
      <c r="M15" s="3053"/>
      <c r="N15" s="3053"/>
      <c r="O15" s="3053"/>
      <c r="P15" s="3054"/>
      <c r="Q15" s="3052"/>
      <c r="R15" s="3318"/>
      <c r="S15" s="3319"/>
      <c r="T15" s="3319"/>
      <c r="U15" s="3319"/>
      <c r="V15" s="3319"/>
      <c r="W15" s="3319"/>
      <c r="X15" s="3319"/>
      <c r="Y15" s="3319"/>
      <c r="Z15" s="3320"/>
      <c r="AA15" s="3322"/>
      <c r="AB15" s="3243"/>
      <c r="AC15" s="3243"/>
      <c r="AD15" s="3324"/>
      <c r="AE15" s="3324"/>
      <c r="AF15" s="3324"/>
      <c r="AG15" s="3324"/>
      <c r="AH15" s="3324"/>
      <c r="AI15" s="3324"/>
      <c r="AJ15" s="3324"/>
      <c r="AK15" s="3053"/>
      <c r="AL15" s="3053"/>
      <c r="AM15" s="3053"/>
      <c r="AN15" s="3053"/>
      <c r="AO15" s="3053"/>
      <c r="AP15" s="3053"/>
      <c r="AQ15" s="3053"/>
      <c r="AR15" s="3053"/>
      <c r="AS15" s="3053"/>
      <c r="AT15" s="3053"/>
      <c r="AU15" s="3053"/>
      <c r="AV15" s="3053"/>
      <c r="AW15" s="3053"/>
      <c r="AX15" s="3053"/>
      <c r="AY15" s="3053"/>
      <c r="AZ15" s="3053"/>
      <c r="BA15" s="3053"/>
      <c r="BB15" s="3053"/>
      <c r="BC15" s="3053"/>
      <c r="BD15" s="3053"/>
      <c r="BE15" s="3053"/>
      <c r="BF15" s="3053"/>
      <c r="BG15" s="3053"/>
      <c r="BH15" s="3053"/>
      <c r="BI15" s="3053"/>
      <c r="BJ15" s="3053"/>
      <c r="BK15" s="3053"/>
      <c r="BL15" s="3053"/>
      <c r="BM15" s="3053"/>
      <c r="BN15" s="3053"/>
      <c r="BO15" s="3053"/>
      <c r="BP15" s="3053"/>
      <c r="BQ15" s="3053"/>
      <c r="BR15" s="3053"/>
      <c r="BS15" s="3053"/>
      <c r="BT15" s="3053"/>
      <c r="BU15" s="3053"/>
      <c r="BV15" s="3053"/>
      <c r="BW15" s="3053"/>
      <c r="BX15" s="3053"/>
      <c r="BY15" s="3053"/>
      <c r="BZ15" s="3053"/>
      <c r="CA15" s="3053"/>
      <c r="CB15" s="3053"/>
      <c r="CC15" s="3053"/>
      <c r="CD15" s="3053"/>
      <c r="CE15" s="3053"/>
      <c r="CF15" s="3053"/>
      <c r="CG15" s="3053"/>
      <c r="CH15" s="3053"/>
      <c r="CI15" s="3053"/>
      <c r="CJ15" s="3059"/>
      <c r="CK15" s="3053"/>
      <c r="CL15" s="3053"/>
      <c r="CM15" s="3053"/>
      <c r="CN15" s="3053"/>
      <c r="CO15" s="3053"/>
      <c r="CP15" s="3053"/>
      <c r="CQ15" s="3053"/>
      <c r="CR15" s="3053"/>
      <c r="CS15" s="3053"/>
      <c r="CT15" s="3053"/>
      <c r="CU15" s="3053"/>
      <c r="CV15" s="3053"/>
      <c r="CW15" s="3053"/>
      <c r="CX15" s="3053"/>
      <c r="CY15" s="3053"/>
      <c r="CZ15" s="3053"/>
      <c r="DA15" s="3053"/>
      <c r="DB15" s="3053"/>
      <c r="DC15" s="3053"/>
      <c r="DD15" s="3053"/>
      <c r="DE15" s="3053"/>
      <c r="DF15" s="3053"/>
      <c r="DG15" s="3053"/>
      <c r="DH15" s="3053"/>
      <c r="DI15" s="3053"/>
      <c r="DJ15" s="3053"/>
      <c r="DK15" s="3053"/>
      <c r="DL15" s="3053"/>
      <c r="DM15" s="503"/>
      <c r="DN15" s="503"/>
      <c r="DO15" s="503"/>
      <c r="DP15" s="503"/>
      <c r="DQ15" s="503"/>
      <c r="DR15" s="503"/>
      <c r="DS15" s="503"/>
      <c r="DT15" s="503"/>
      <c r="DU15" s="503"/>
      <c r="DY15" s="504" t="s">
        <v>2225</v>
      </c>
      <c r="EA15" s="508" t="s">
        <v>2260</v>
      </c>
      <c r="EB15" s="504" t="s">
        <v>1877</v>
      </c>
      <c r="ED15" s="504" t="s">
        <v>1372</v>
      </c>
      <c r="EG15" s="1" t="s">
        <v>718</v>
      </c>
    </row>
    <row r="16" spans="1:146" ht="7.5" customHeight="1">
      <c r="A16" s="3052"/>
      <c r="B16" s="3053"/>
      <c r="C16" s="3053"/>
      <c r="D16" s="3053"/>
      <c r="E16" s="3053"/>
      <c r="F16" s="3053"/>
      <c r="G16" s="3053"/>
      <c r="H16" s="3053"/>
      <c r="I16" s="3053"/>
      <c r="J16" s="3053"/>
      <c r="K16" s="3053"/>
      <c r="L16" s="3053"/>
      <c r="M16" s="3053"/>
      <c r="N16" s="3053"/>
      <c r="O16" s="3053"/>
      <c r="P16" s="3054"/>
      <c r="Q16" s="3052"/>
      <c r="R16" s="3085"/>
      <c r="S16" s="3053"/>
      <c r="T16" s="3053"/>
      <c r="U16" s="3053"/>
      <c r="V16" s="3053"/>
      <c r="W16" s="3053"/>
      <c r="X16" s="3053"/>
      <c r="Y16" s="3053"/>
      <c r="Z16" s="3059"/>
      <c r="AA16" s="3305" t="str">
        <f>★入力画面!$BL$30</f>
        <v/>
      </c>
      <c r="AB16" s="3305"/>
      <c r="AC16" s="3305"/>
      <c r="AD16" s="3305"/>
      <c r="AE16" s="3305"/>
      <c r="AF16" s="3305"/>
      <c r="AG16" s="3305"/>
      <c r="AH16" s="3305"/>
      <c r="AI16" s="3305"/>
      <c r="AJ16" s="3305"/>
      <c r="AK16" s="3305"/>
      <c r="AL16" s="3305"/>
      <c r="AM16" s="3305"/>
      <c r="AN16" s="3305"/>
      <c r="AO16" s="3305"/>
      <c r="AP16" s="3305"/>
      <c r="AQ16" s="3305"/>
      <c r="AR16" s="3305"/>
      <c r="AS16" s="3305"/>
      <c r="AT16" s="3305"/>
      <c r="AU16" s="3305"/>
      <c r="AV16" s="3305"/>
      <c r="AW16" s="3305"/>
      <c r="AX16" s="3305"/>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6"/>
      <c r="CK16" s="3053"/>
      <c r="CL16" s="3235" t="s">
        <v>2173</v>
      </c>
      <c r="CM16" s="3364"/>
      <c r="CN16" s="3364"/>
      <c r="CO16" s="3364"/>
      <c r="CP16" s="3364"/>
      <c r="CQ16" s="3364"/>
      <c r="CR16" s="3364"/>
      <c r="CS16" s="3364"/>
      <c r="CT16" s="3364"/>
      <c r="CU16" s="3364"/>
      <c r="CV16" s="3364"/>
      <c r="CW16" s="3364"/>
      <c r="CX16" s="3365"/>
      <c r="CY16" s="3065"/>
      <c r="CZ16" s="3235" t="s">
        <v>2366</v>
      </c>
      <c r="DA16" s="3364"/>
      <c r="DB16" s="3364"/>
      <c r="DC16" s="3364"/>
      <c r="DD16" s="3364"/>
      <c r="DE16" s="3364"/>
      <c r="DF16" s="3364"/>
      <c r="DG16" s="3364"/>
      <c r="DH16" s="3364"/>
      <c r="DI16" s="3364"/>
      <c r="DJ16" s="3364"/>
      <c r="DK16" s="3364"/>
      <c r="DL16" s="3365"/>
      <c r="DM16" s="503"/>
      <c r="DN16" s="503"/>
      <c r="DO16" s="503"/>
      <c r="DP16" s="503"/>
      <c r="DQ16" s="503"/>
      <c r="DR16" s="503"/>
      <c r="DS16" s="503"/>
      <c r="DT16" s="503"/>
      <c r="DU16" s="503"/>
      <c r="DY16" s="504" t="s">
        <v>2226</v>
      </c>
      <c r="EA16" s="508" t="s">
        <v>2261</v>
      </c>
      <c r="EB16" s="504" t="s">
        <v>1878</v>
      </c>
      <c r="ED16" s="504" t="s">
        <v>1373</v>
      </c>
      <c r="EG16" s="1" t="s">
        <v>719</v>
      </c>
    </row>
    <row r="17" spans="1:137" ht="7.5" customHeight="1">
      <c r="A17" s="3052"/>
      <c r="B17" s="3053"/>
      <c r="C17" s="3053"/>
      <c r="D17" s="3053"/>
      <c r="E17" s="3053"/>
      <c r="F17" s="3053"/>
      <c r="G17" s="3053"/>
      <c r="H17" s="3053"/>
      <c r="I17" s="3053"/>
      <c r="J17" s="3053"/>
      <c r="K17" s="3053"/>
      <c r="L17" s="3053"/>
      <c r="M17" s="3053"/>
      <c r="N17" s="3053"/>
      <c r="O17" s="3053"/>
      <c r="P17" s="3054"/>
      <c r="Q17" s="3052"/>
      <c r="R17" s="3085"/>
      <c r="S17" s="3053"/>
      <c r="T17" s="3053"/>
      <c r="U17" s="3053"/>
      <c r="V17" s="3053"/>
      <c r="W17" s="3053"/>
      <c r="X17" s="3053"/>
      <c r="Y17" s="3053"/>
      <c r="Z17" s="3059"/>
      <c r="AA17" s="3305"/>
      <c r="AB17" s="3305"/>
      <c r="AC17" s="3305"/>
      <c r="AD17" s="3305"/>
      <c r="AE17" s="3305"/>
      <c r="AF17" s="3305"/>
      <c r="AG17" s="3305"/>
      <c r="AH17" s="3305"/>
      <c r="AI17" s="3305"/>
      <c r="AJ17" s="3305"/>
      <c r="AK17" s="3305"/>
      <c r="AL17" s="3305"/>
      <c r="AM17" s="3305"/>
      <c r="AN17" s="3305"/>
      <c r="AO17" s="3305"/>
      <c r="AP17" s="3305"/>
      <c r="AQ17" s="3305"/>
      <c r="AR17" s="3305"/>
      <c r="AS17" s="3305"/>
      <c r="AT17" s="3305"/>
      <c r="AU17" s="3305"/>
      <c r="AV17" s="3305"/>
      <c r="AW17" s="3305"/>
      <c r="AX17" s="3305"/>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6"/>
      <c r="CK17" s="3053"/>
      <c r="CL17" s="3366"/>
      <c r="CM17" s="3367"/>
      <c r="CN17" s="3367"/>
      <c r="CO17" s="3367"/>
      <c r="CP17" s="3367"/>
      <c r="CQ17" s="3367"/>
      <c r="CR17" s="3367"/>
      <c r="CS17" s="3367"/>
      <c r="CT17" s="3367"/>
      <c r="CU17" s="3367"/>
      <c r="CV17" s="3367"/>
      <c r="CW17" s="3367"/>
      <c r="CX17" s="3368"/>
      <c r="CY17" s="3065"/>
      <c r="CZ17" s="3366"/>
      <c r="DA17" s="3367"/>
      <c r="DB17" s="3367"/>
      <c r="DC17" s="3367"/>
      <c r="DD17" s="3367"/>
      <c r="DE17" s="3367"/>
      <c r="DF17" s="3367"/>
      <c r="DG17" s="3367"/>
      <c r="DH17" s="3367"/>
      <c r="DI17" s="3367"/>
      <c r="DJ17" s="3367"/>
      <c r="DK17" s="3367"/>
      <c r="DL17" s="3368"/>
      <c r="DM17" s="503"/>
      <c r="DN17" s="503"/>
      <c r="DO17" s="503"/>
      <c r="DP17" s="503"/>
      <c r="DQ17" s="503"/>
      <c r="DR17" s="503"/>
      <c r="DS17" s="503"/>
      <c r="DT17" s="503"/>
      <c r="DU17" s="503"/>
      <c r="DY17" s="504" t="s">
        <v>2227</v>
      </c>
      <c r="EA17" s="508" t="s">
        <v>2248</v>
      </c>
      <c r="EB17" s="504" t="s">
        <v>1879</v>
      </c>
      <c r="ED17" s="504" t="s">
        <v>1374</v>
      </c>
      <c r="EG17" s="1" t="s">
        <v>720</v>
      </c>
    </row>
    <row r="18" spans="1:137" ht="7.5" customHeight="1">
      <c r="A18" s="3340" t="s">
        <v>2144</v>
      </c>
      <c r="B18" s="3053"/>
      <c r="C18" s="3053"/>
      <c r="D18" s="3053"/>
      <c r="E18" s="3053"/>
      <c r="F18" s="3053"/>
      <c r="G18" s="3053"/>
      <c r="H18" s="3053"/>
      <c r="I18" s="3053"/>
      <c r="J18" s="3053"/>
      <c r="K18" s="3053"/>
      <c r="L18" s="3053"/>
      <c r="M18" s="3053"/>
      <c r="N18" s="3053"/>
      <c r="O18" s="3053"/>
      <c r="P18" s="3054"/>
      <c r="Q18" s="3052"/>
      <c r="R18" s="3085"/>
      <c r="S18" s="3053"/>
      <c r="T18" s="3053"/>
      <c r="U18" s="3053"/>
      <c r="V18" s="3053"/>
      <c r="W18" s="3053"/>
      <c r="X18" s="3053"/>
      <c r="Y18" s="3053"/>
      <c r="Z18" s="3059"/>
      <c r="AA18" s="3305"/>
      <c r="AB18" s="3305"/>
      <c r="AC18" s="3305"/>
      <c r="AD18" s="3305"/>
      <c r="AE18" s="3305"/>
      <c r="AF18" s="3305"/>
      <c r="AG18" s="3305"/>
      <c r="AH18" s="3305"/>
      <c r="AI18" s="3305"/>
      <c r="AJ18" s="3305"/>
      <c r="AK18" s="3305"/>
      <c r="AL18" s="3305"/>
      <c r="AM18" s="3305"/>
      <c r="AN18" s="3305"/>
      <c r="AO18" s="3305"/>
      <c r="AP18" s="3305"/>
      <c r="AQ18" s="3305"/>
      <c r="AR18" s="3305"/>
      <c r="AS18" s="3305"/>
      <c r="AT18" s="3305"/>
      <c r="AU18" s="3305"/>
      <c r="AV18" s="3305"/>
      <c r="AW18" s="3305"/>
      <c r="AX18" s="3305"/>
      <c r="AY18" s="3305"/>
      <c r="AZ18" s="3305"/>
      <c r="BA18" s="3305"/>
      <c r="BB18" s="3305"/>
      <c r="BC18" s="3305"/>
      <c r="BD18" s="3305"/>
      <c r="BE18" s="3305"/>
      <c r="BF18" s="3305"/>
      <c r="BG18" s="3305"/>
      <c r="BH18" s="3305"/>
      <c r="BI18" s="3305"/>
      <c r="BJ18" s="3305"/>
      <c r="BK18" s="3305"/>
      <c r="BL18" s="3305"/>
      <c r="BM18" s="3305"/>
      <c r="BN18" s="3305"/>
      <c r="BO18" s="3305"/>
      <c r="BP18" s="3305"/>
      <c r="BQ18" s="3305"/>
      <c r="BR18" s="3305"/>
      <c r="BS18" s="3305"/>
      <c r="BT18" s="3305"/>
      <c r="BU18" s="3305"/>
      <c r="BV18" s="3305"/>
      <c r="BW18" s="3305"/>
      <c r="BX18" s="3305"/>
      <c r="BY18" s="3305"/>
      <c r="BZ18" s="3305"/>
      <c r="CA18" s="3305"/>
      <c r="CB18" s="3305"/>
      <c r="CC18" s="3305"/>
      <c r="CD18" s="3305"/>
      <c r="CE18" s="3305"/>
      <c r="CF18" s="3305"/>
      <c r="CG18" s="3305"/>
      <c r="CH18" s="3305"/>
      <c r="CI18" s="3305"/>
      <c r="CJ18" s="3306"/>
      <c r="CK18" s="3053"/>
      <c r="CL18" s="3366"/>
      <c r="CM18" s="3367"/>
      <c r="CN18" s="3367"/>
      <c r="CO18" s="3367"/>
      <c r="CP18" s="3367"/>
      <c r="CQ18" s="3367"/>
      <c r="CR18" s="3367"/>
      <c r="CS18" s="3367"/>
      <c r="CT18" s="3367"/>
      <c r="CU18" s="3367"/>
      <c r="CV18" s="3367"/>
      <c r="CW18" s="3367"/>
      <c r="CX18" s="3368"/>
      <c r="CY18" s="3065"/>
      <c r="CZ18" s="3366"/>
      <c r="DA18" s="3367"/>
      <c r="DB18" s="3367"/>
      <c r="DC18" s="3367"/>
      <c r="DD18" s="3367"/>
      <c r="DE18" s="3367"/>
      <c r="DF18" s="3367"/>
      <c r="DG18" s="3367"/>
      <c r="DH18" s="3367"/>
      <c r="DI18" s="3367"/>
      <c r="DJ18" s="3367"/>
      <c r="DK18" s="3367"/>
      <c r="DL18" s="3368"/>
      <c r="DM18" s="503"/>
      <c r="DN18" s="503"/>
      <c r="DO18" s="503"/>
      <c r="DP18" s="503"/>
      <c r="DQ18" s="503"/>
      <c r="DR18" s="503"/>
      <c r="DS18" s="503"/>
      <c r="DT18" s="503"/>
      <c r="DU18" s="503"/>
      <c r="DY18" s="504" t="s">
        <v>2228</v>
      </c>
      <c r="EA18" s="508" t="s">
        <v>2262</v>
      </c>
      <c r="EB18" s="504" t="s">
        <v>1880</v>
      </c>
      <c r="ED18" s="504" t="s">
        <v>1375</v>
      </c>
      <c r="EG18" s="1" t="s">
        <v>721</v>
      </c>
    </row>
    <row r="19" spans="1:137" ht="15" customHeight="1">
      <c r="A19" s="3052"/>
      <c r="B19" s="3053"/>
      <c r="C19" s="3053"/>
      <c r="D19" s="3053"/>
      <c r="E19" s="3053"/>
      <c r="F19" s="3053"/>
      <c r="G19" s="3053"/>
      <c r="H19" s="3053"/>
      <c r="I19" s="3053"/>
      <c r="J19" s="3053"/>
      <c r="K19" s="3053"/>
      <c r="L19" s="3053"/>
      <c r="M19" s="3053"/>
      <c r="N19" s="3053"/>
      <c r="O19" s="3053"/>
      <c r="P19" s="3054"/>
      <c r="Q19" s="3052"/>
      <c r="R19" s="3085"/>
      <c r="S19" s="3053"/>
      <c r="T19" s="3053"/>
      <c r="U19" s="3053"/>
      <c r="V19" s="3053"/>
      <c r="W19" s="3053"/>
      <c r="X19" s="3053"/>
      <c r="Y19" s="3053"/>
      <c r="Z19" s="3059"/>
      <c r="AA19" s="3382"/>
      <c r="AB19" s="3382"/>
      <c r="AC19" s="3382"/>
      <c r="AD19" s="3382"/>
      <c r="AE19" s="3382"/>
      <c r="AF19" s="3382"/>
      <c r="AG19" s="3382"/>
      <c r="AH19" s="3382"/>
      <c r="AI19" s="3382"/>
      <c r="AJ19" s="3382"/>
      <c r="AK19" s="3382"/>
      <c r="AL19" s="3382"/>
      <c r="AM19" s="3382"/>
      <c r="AN19" s="3382"/>
      <c r="AO19" s="3382"/>
      <c r="AP19" s="3382"/>
      <c r="AQ19" s="3382"/>
      <c r="AR19" s="3382"/>
      <c r="AS19" s="3382"/>
      <c r="AT19" s="3382"/>
      <c r="AU19" s="3382"/>
      <c r="AV19" s="3382"/>
      <c r="AW19" s="3382"/>
      <c r="AX19" s="3382"/>
      <c r="AY19" s="3382"/>
      <c r="AZ19" s="3382"/>
      <c r="BA19" s="3382"/>
      <c r="BB19" s="3382"/>
      <c r="BC19" s="3382"/>
      <c r="BD19" s="3382"/>
      <c r="BE19" s="3382"/>
      <c r="BF19" s="3382"/>
      <c r="BG19" s="3382"/>
      <c r="BH19" s="3382"/>
      <c r="BI19" s="3382"/>
      <c r="BJ19" s="3382"/>
      <c r="BK19" s="3382"/>
      <c r="BL19" s="3382"/>
      <c r="BM19" s="3382"/>
      <c r="BN19" s="3382"/>
      <c r="BO19" s="3382"/>
      <c r="BP19" s="3382"/>
      <c r="BQ19" s="3382"/>
      <c r="BR19" s="3253" t="s">
        <v>2160</v>
      </c>
      <c r="BS19" s="3253"/>
      <c r="BT19" s="3253"/>
      <c r="BU19" s="3253"/>
      <c r="BV19" s="3253"/>
      <c r="BW19" s="3253"/>
      <c r="BX19" s="3382"/>
      <c r="BY19" s="3382"/>
      <c r="BZ19" s="3382"/>
      <c r="CA19" s="3382"/>
      <c r="CB19" s="3382"/>
      <c r="CC19" s="3087" t="s">
        <v>2159</v>
      </c>
      <c r="CD19" s="3087"/>
      <c r="CE19" s="3382"/>
      <c r="CF19" s="3382"/>
      <c r="CG19" s="3382"/>
      <c r="CH19" s="3382"/>
      <c r="CI19" s="3087" t="s">
        <v>6</v>
      </c>
      <c r="CJ19" s="3088"/>
      <c r="CK19" s="3053"/>
      <c r="CL19" s="3366"/>
      <c r="CM19" s="3367"/>
      <c r="CN19" s="3367"/>
      <c r="CO19" s="3367"/>
      <c r="CP19" s="3367"/>
      <c r="CQ19" s="3367"/>
      <c r="CR19" s="3367"/>
      <c r="CS19" s="3367"/>
      <c r="CT19" s="3367"/>
      <c r="CU19" s="3367"/>
      <c r="CV19" s="3367"/>
      <c r="CW19" s="3367"/>
      <c r="CX19" s="3368"/>
      <c r="CY19" s="3065"/>
      <c r="CZ19" s="3366"/>
      <c r="DA19" s="3367"/>
      <c r="DB19" s="3367"/>
      <c r="DC19" s="3367"/>
      <c r="DD19" s="3367"/>
      <c r="DE19" s="3367"/>
      <c r="DF19" s="3367"/>
      <c r="DG19" s="3367"/>
      <c r="DH19" s="3367"/>
      <c r="DI19" s="3367"/>
      <c r="DJ19" s="3367"/>
      <c r="DK19" s="3367"/>
      <c r="DL19" s="3368"/>
      <c r="DM19" s="503"/>
      <c r="DN19" s="503"/>
      <c r="DO19" s="503"/>
      <c r="DP19" s="503"/>
      <c r="DQ19" s="503"/>
      <c r="DR19" s="503"/>
      <c r="DS19" s="503"/>
      <c r="DT19" s="503"/>
      <c r="DU19" s="503"/>
      <c r="DY19" s="504" t="s">
        <v>2229</v>
      </c>
      <c r="EA19" s="508" t="s">
        <v>2263</v>
      </c>
      <c r="EB19" s="504" t="s">
        <v>1881</v>
      </c>
      <c r="ED19" s="504" t="s">
        <v>1376</v>
      </c>
    </row>
    <row r="20" spans="1:137" ht="15" customHeight="1">
      <c r="A20" s="3052"/>
      <c r="B20" s="3053"/>
      <c r="C20" s="3053"/>
      <c r="D20" s="3053"/>
      <c r="E20" s="3053"/>
      <c r="F20" s="3053"/>
      <c r="G20" s="3053"/>
      <c r="H20" s="3053"/>
      <c r="I20" s="3053"/>
      <c r="J20" s="3053"/>
      <c r="K20" s="3053"/>
      <c r="L20" s="3053"/>
      <c r="M20" s="3053"/>
      <c r="N20" s="3053"/>
      <c r="O20" s="3053"/>
      <c r="P20" s="3054"/>
      <c r="Q20" s="3052"/>
      <c r="R20" s="3085"/>
      <c r="S20" s="3053"/>
      <c r="T20" s="3053"/>
      <c r="U20" s="3053"/>
      <c r="V20" s="3053"/>
      <c r="W20" s="3053"/>
      <c r="X20" s="3053"/>
      <c r="Y20" s="3053"/>
      <c r="Z20" s="3059"/>
      <c r="AA20" s="3296"/>
      <c r="AB20" s="3296"/>
      <c r="AC20" s="3296"/>
      <c r="AD20" s="3296"/>
      <c r="AE20" s="3296" t="s">
        <v>1592</v>
      </c>
      <c r="AF20" s="3296"/>
      <c r="AG20" s="3296"/>
      <c r="AH20" s="3328" t="str">
        <f>IF(★入力画面!T34="","             (          )",★入力画面!BL34)</f>
        <v xml:space="preserve">             (          )</v>
      </c>
      <c r="AI20" s="3328"/>
      <c r="AJ20" s="3328"/>
      <c r="AK20" s="3328"/>
      <c r="AL20" s="3328"/>
      <c r="AM20" s="3328"/>
      <c r="AN20" s="3328"/>
      <c r="AO20" s="3328"/>
      <c r="AP20" s="3328"/>
      <c r="AQ20" s="3328"/>
      <c r="AR20" s="3328"/>
      <c r="AS20" s="3328"/>
      <c r="AT20" s="3328"/>
      <c r="AU20" s="3328"/>
      <c r="AV20" s="3328"/>
      <c r="AW20" s="3328"/>
      <c r="AX20" s="3328"/>
      <c r="AY20" s="3328"/>
      <c r="AZ20" s="3296" t="s">
        <v>1593</v>
      </c>
      <c r="BA20" s="3296"/>
      <c r="BB20" s="3296"/>
      <c r="BC20" s="3328" t="str">
        <f>IF(★入力画面!T36="","             (          )",★入力画面!BL36)</f>
        <v xml:space="preserve">             (          )</v>
      </c>
      <c r="BD20" s="3328"/>
      <c r="BE20" s="3328"/>
      <c r="BF20" s="3328"/>
      <c r="BG20" s="3328"/>
      <c r="BH20" s="3328"/>
      <c r="BI20" s="3328"/>
      <c r="BJ20" s="3328"/>
      <c r="BK20" s="3328"/>
      <c r="BL20" s="3328"/>
      <c r="BM20" s="3328"/>
      <c r="BN20" s="3328"/>
      <c r="BO20" s="3328"/>
      <c r="BP20" s="3328"/>
      <c r="BQ20" s="3328"/>
      <c r="BR20" s="3328"/>
      <c r="BS20" s="3328"/>
      <c r="BT20" s="3328"/>
      <c r="BU20" s="3328"/>
      <c r="BV20" s="3296"/>
      <c r="BW20" s="3296"/>
      <c r="BX20" s="3296"/>
      <c r="BY20" s="3296"/>
      <c r="BZ20" s="3296"/>
      <c r="CA20" s="3296"/>
      <c r="CB20" s="3296"/>
      <c r="CC20" s="3296"/>
      <c r="CD20" s="3296"/>
      <c r="CE20" s="3296"/>
      <c r="CF20" s="3296"/>
      <c r="CG20" s="3296"/>
      <c r="CH20" s="3296"/>
      <c r="CI20" s="3296"/>
      <c r="CJ20" s="3308"/>
      <c r="CK20" s="3053"/>
      <c r="CL20" s="3366"/>
      <c r="CM20" s="3367"/>
      <c r="CN20" s="3367"/>
      <c r="CO20" s="3367"/>
      <c r="CP20" s="3367"/>
      <c r="CQ20" s="3367"/>
      <c r="CR20" s="3367"/>
      <c r="CS20" s="3367"/>
      <c r="CT20" s="3367"/>
      <c r="CU20" s="3367"/>
      <c r="CV20" s="3367"/>
      <c r="CW20" s="3367"/>
      <c r="CX20" s="3368"/>
      <c r="CY20" s="3065"/>
      <c r="CZ20" s="3366"/>
      <c r="DA20" s="3367"/>
      <c r="DB20" s="3367"/>
      <c r="DC20" s="3367"/>
      <c r="DD20" s="3367"/>
      <c r="DE20" s="3367"/>
      <c r="DF20" s="3367"/>
      <c r="DG20" s="3367"/>
      <c r="DH20" s="3367"/>
      <c r="DI20" s="3367"/>
      <c r="DJ20" s="3367"/>
      <c r="DK20" s="3367"/>
      <c r="DL20" s="3368"/>
      <c r="DM20" s="503"/>
      <c r="DN20" s="503"/>
      <c r="DO20" s="503"/>
      <c r="DP20" s="503"/>
      <c r="DQ20" s="503"/>
      <c r="DR20" s="503"/>
      <c r="DS20" s="503"/>
      <c r="DT20" s="503"/>
      <c r="DU20" s="503"/>
      <c r="DY20" s="504" t="s">
        <v>2230</v>
      </c>
      <c r="EA20" s="508" t="s">
        <v>2264</v>
      </c>
      <c r="EB20" s="504" t="s">
        <v>1882</v>
      </c>
      <c r="ED20" s="504" t="s">
        <v>1377</v>
      </c>
    </row>
    <row r="21" spans="1:137" ht="7.5" customHeight="1">
      <c r="A21" s="3358" t="s">
        <v>2416</v>
      </c>
      <c r="B21" s="3359"/>
      <c r="C21" s="3359"/>
      <c r="D21" s="3359"/>
      <c r="E21" s="3359"/>
      <c r="F21" s="3359"/>
      <c r="G21" s="3359"/>
      <c r="H21" s="3359"/>
      <c r="I21" s="3359"/>
      <c r="J21" s="3359"/>
      <c r="K21" s="3359"/>
      <c r="L21" s="3359"/>
      <c r="M21" s="3359"/>
      <c r="N21" s="3359"/>
      <c r="O21" s="3359"/>
      <c r="P21" s="3360"/>
      <c r="Q21" s="3052"/>
      <c r="R21" s="3085"/>
      <c r="S21" s="3053"/>
      <c r="T21" s="3053"/>
      <c r="U21" s="3053"/>
      <c r="V21" s="3053"/>
      <c r="W21" s="3053"/>
      <c r="X21" s="3053"/>
      <c r="Y21" s="3053"/>
      <c r="Z21" s="3059"/>
      <c r="AA21" s="3329" t="s">
        <v>2162</v>
      </c>
      <c r="AB21" s="3330"/>
      <c r="AC21" s="3330"/>
      <c r="AD21" s="3330"/>
      <c r="AE21" s="3330"/>
      <c r="AF21" s="3083"/>
      <c r="AG21" s="3083"/>
      <c r="AH21" s="3083"/>
      <c r="AI21" s="3083"/>
      <c r="AJ21" s="3083"/>
      <c r="AK21" s="3083"/>
      <c r="AL21" s="3083"/>
      <c r="AM21" s="3083"/>
      <c r="AN21" s="3083"/>
      <c r="AO21" s="3083"/>
      <c r="AP21" s="3083"/>
      <c r="AQ21" s="3083"/>
      <c r="AR21" s="3083"/>
      <c r="AS21" s="3083"/>
      <c r="AT21" s="3083"/>
      <c r="AU21" s="3083"/>
      <c r="AV21" s="3083"/>
      <c r="AW21" s="3083"/>
      <c r="AX21" s="3083"/>
      <c r="AY21" s="3083"/>
      <c r="AZ21" s="3083"/>
      <c r="BA21" s="3083"/>
      <c r="BB21" s="3083"/>
      <c r="BC21" s="3083"/>
      <c r="BD21" s="3083"/>
      <c r="BE21" s="3083"/>
      <c r="BF21" s="3083"/>
      <c r="BG21" s="3083"/>
      <c r="BH21" s="3083"/>
      <c r="BI21" s="3083"/>
      <c r="BJ21" s="3083"/>
      <c r="BK21" s="3083"/>
      <c r="BL21" s="3083"/>
      <c r="BM21" s="3083"/>
      <c r="BN21" s="3083"/>
      <c r="BO21" s="3083"/>
      <c r="BP21" s="3083"/>
      <c r="BQ21" s="3083"/>
      <c r="BR21" s="3083"/>
      <c r="BS21" s="3083"/>
      <c r="BT21" s="3083"/>
      <c r="BU21" s="3083"/>
      <c r="BV21" s="3083"/>
      <c r="BW21" s="3083"/>
      <c r="BX21" s="3083"/>
      <c r="BY21" s="3083"/>
      <c r="BZ21" s="3083"/>
      <c r="CA21" s="3083"/>
      <c r="CB21" s="3083"/>
      <c r="CC21" s="3083"/>
      <c r="CD21" s="3083"/>
      <c r="CE21" s="3083"/>
      <c r="CF21" s="3083"/>
      <c r="CG21" s="3083"/>
      <c r="CH21" s="3083"/>
      <c r="CI21" s="3083"/>
      <c r="CJ21" s="3084"/>
      <c r="CK21" s="3053"/>
      <c r="CL21" s="3366"/>
      <c r="CM21" s="3367"/>
      <c r="CN21" s="3367"/>
      <c r="CO21" s="3367"/>
      <c r="CP21" s="3367"/>
      <c r="CQ21" s="3367"/>
      <c r="CR21" s="3367"/>
      <c r="CS21" s="3367"/>
      <c r="CT21" s="3367"/>
      <c r="CU21" s="3367"/>
      <c r="CV21" s="3367"/>
      <c r="CW21" s="3367"/>
      <c r="CX21" s="3368"/>
      <c r="CY21" s="3065"/>
      <c r="CZ21" s="3366"/>
      <c r="DA21" s="3367"/>
      <c r="DB21" s="3367"/>
      <c r="DC21" s="3367"/>
      <c r="DD21" s="3367"/>
      <c r="DE21" s="3367"/>
      <c r="DF21" s="3367"/>
      <c r="DG21" s="3367"/>
      <c r="DH21" s="3367"/>
      <c r="DI21" s="3367"/>
      <c r="DJ21" s="3367"/>
      <c r="DK21" s="3367"/>
      <c r="DL21" s="3368"/>
      <c r="DM21" s="503"/>
      <c r="DN21" s="503"/>
      <c r="DO21" s="503"/>
      <c r="DP21" s="503"/>
      <c r="DQ21" s="503"/>
      <c r="DR21" s="503"/>
      <c r="DS21" s="503"/>
      <c r="DT21" s="503"/>
      <c r="DU21" s="503"/>
      <c r="DY21" s="504" t="s">
        <v>2231</v>
      </c>
      <c r="EA21" s="508" t="s">
        <v>2265</v>
      </c>
      <c r="EB21" s="504" t="s">
        <v>1883</v>
      </c>
      <c r="ED21" s="504" t="s">
        <v>1378</v>
      </c>
    </row>
    <row r="22" spans="1:137" ht="7.5" customHeight="1">
      <c r="A22" s="3358"/>
      <c r="B22" s="3359"/>
      <c r="C22" s="3359"/>
      <c r="D22" s="3359"/>
      <c r="E22" s="3359"/>
      <c r="F22" s="3359"/>
      <c r="G22" s="3359"/>
      <c r="H22" s="3359"/>
      <c r="I22" s="3359"/>
      <c r="J22" s="3359"/>
      <c r="K22" s="3359"/>
      <c r="L22" s="3359"/>
      <c r="M22" s="3359"/>
      <c r="N22" s="3359"/>
      <c r="O22" s="3359"/>
      <c r="P22" s="3360"/>
      <c r="Q22" s="3052"/>
      <c r="R22" s="3085"/>
      <c r="S22" s="3053"/>
      <c r="T22" s="3053"/>
      <c r="U22" s="3053"/>
      <c r="V22" s="3053"/>
      <c r="W22" s="3053"/>
      <c r="X22" s="3053"/>
      <c r="Y22" s="3053"/>
      <c r="Z22" s="3059"/>
      <c r="AA22" s="3325"/>
      <c r="AB22" s="3326"/>
      <c r="AC22" s="3326"/>
      <c r="AD22" s="3326"/>
      <c r="AE22" s="3326"/>
      <c r="AF22" s="3053"/>
      <c r="AG22" s="3053"/>
      <c r="AH22" s="3053"/>
      <c r="AI22" s="3053"/>
      <c r="AJ22" s="3053"/>
      <c r="AK22" s="3053"/>
      <c r="AL22" s="3053"/>
      <c r="AM22" s="3053"/>
      <c r="AN22" s="3053"/>
      <c r="AO22" s="3053"/>
      <c r="AP22" s="3053"/>
      <c r="AQ22" s="3053"/>
      <c r="AR22" s="3053"/>
      <c r="AS22" s="3053"/>
      <c r="AT22" s="3053"/>
      <c r="AU22" s="3053"/>
      <c r="AV22" s="3053"/>
      <c r="AW22" s="3053"/>
      <c r="AX22" s="3053"/>
      <c r="AY22" s="3053"/>
      <c r="AZ22" s="3053"/>
      <c r="BA22" s="3053"/>
      <c r="BB22" s="3053"/>
      <c r="BC22" s="3053"/>
      <c r="BD22" s="3053"/>
      <c r="BE22" s="3053"/>
      <c r="BF22" s="3053"/>
      <c r="BG22" s="3053"/>
      <c r="BH22" s="3053"/>
      <c r="BI22" s="3053"/>
      <c r="BJ22" s="3053"/>
      <c r="BK22" s="3053"/>
      <c r="BL22" s="3053"/>
      <c r="BM22" s="3053"/>
      <c r="BN22" s="3053"/>
      <c r="BO22" s="3053"/>
      <c r="BP22" s="3053"/>
      <c r="BQ22" s="3053"/>
      <c r="BR22" s="3053"/>
      <c r="BS22" s="3053"/>
      <c r="BT22" s="3053"/>
      <c r="BU22" s="3053"/>
      <c r="BV22" s="3053"/>
      <c r="BW22" s="3053"/>
      <c r="BX22" s="3053"/>
      <c r="BY22" s="3053"/>
      <c r="BZ22" s="3053"/>
      <c r="CA22" s="3053"/>
      <c r="CB22" s="3053"/>
      <c r="CC22" s="3053"/>
      <c r="CD22" s="3053"/>
      <c r="CE22" s="3053"/>
      <c r="CF22" s="3053"/>
      <c r="CG22" s="3053"/>
      <c r="CH22" s="3053"/>
      <c r="CI22" s="3053"/>
      <c r="CJ22" s="3059"/>
      <c r="CK22" s="3053"/>
      <c r="CL22" s="3366"/>
      <c r="CM22" s="3367"/>
      <c r="CN22" s="3367"/>
      <c r="CO22" s="3367"/>
      <c r="CP22" s="3367"/>
      <c r="CQ22" s="3367"/>
      <c r="CR22" s="3367"/>
      <c r="CS22" s="3367"/>
      <c r="CT22" s="3367"/>
      <c r="CU22" s="3367"/>
      <c r="CV22" s="3367"/>
      <c r="CW22" s="3367"/>
      <c r="CX22" s="3368"/>
      <c r="CY22" s="3065"/>
      <c r="CZ22" s="3366"/>
      <c r="DA22" s="3367"/>
      <c r="DB22" s="3367"/>
      <c r="DC22" s="3367"/>
      <c r="DD22" s="3367"/>
      <c r="DE22" s="3367"/>
      <c r="DF22" s="3367"/>
      <c r="DG22" s="3367"/>
      <c r="DH22" s="3367"/>
      <c r="DI22" s="3367"/>
      <c r="DJ22" s="3367"/>
      <c r="DK22" s="3367"/>
      <c r="DL22" s="3368"/>
      <c r="DM22" s="503"/>
      <c r="DN22" s="503"/>
      <c r="DO22" s="503"/>
      <c r="DP22" s="503"/>
      <c r="DQ22" s="503"/>
      <c r="DR22" s="503"/>
      <c r="DS22" s="503"/>
      <c r="DT22" s="503"/>
      <c r="DU22" s="503"/>
      <c r="DY22" s="504" t="s">
        <v>2232</v>
      </c>
      <c r="EA22" s="508" t="s">
        <v>2266</v>
      </c>
      <c r="EB22" s="504" t="s">
        <v>1884</v>
      </c>
      <c r="ED22" s="504" t="s">
        <v>1379</v>
      </c>
    </row>
    <row r="23" spans="1:137" ht="7.5" customHeight="1">
      <c r="A23" s="3358"/>
      <c r="B23" s="3359"/>
      <c r="C23" s="3359"/>
      <c r="D23" s="3359"/>
      <c r="E23" s="3359"/>
      <c r="F23" s="3359"/>
      <c r="G23" s="3359"/>
      <c r="H23" s="3359"/>
      <c r="I23" s="3359"/>
      <c r="J23" s="3359"/>
      <c r="K23" s="3359"/>
      <c r="L23" s="3359"/>
      <c r="M23" s="3359"/>
      <c r="N23" s="3359"/>
      <c r="O23" s="3359"/>
      <c r="P23" s="3360"/>
      <c r="Q23" s="3052"/>
      <c r="R23" s="3085"/>
      <c r="S23" s="3053"/>
      <c r="T23" s="3053"/>
      <c r="U23" s="3053"/>
      <c r="V23" s="3053"/>
      <c r="W23" s="3053"/>
      <c r="X23" s="3053"/>
      <c r="Y23" s="3053"/>
      <c r="Z23" s="3059"/>
      <c r="AA23" s="3325"/>
      <c r="AB23" s="3326"/>
      <c r="AC23" s="3326"/>
      <c r="AD23" s="3326"/>
      <c r="AE23" s="3326"/>
      <c r="AF23" s="3326"/>
      <c r="AG23" s="3326"/>
      <c r="AH23" s="3326"/>
      <c r="AI23" s="3326"/>
      <c r="AJ23" s="3326"/>
      <c r="AK23" s="3326"/>
      <c r="AL23" s="3326"/>
      <c r="AM23" s="3326"/>
      <c r="AN23" s="3326"/>
      <c r="AO23" s="3326"/>
      <c r="AP23" s="3326"/>
      <c r="AQ23" s="3326"/>
      <c r="AR23" s="3326"/>
      <c r="AS23" s="3326"/>
      <c r="AT23" s="3326"/>
      <c r="AU23" s="3326"/>
      <c r="AV23" s="3326"/>
      <c r="AW23" s="3326"/>
      <c r="AX23" s="3326"/>
      <c r="AY23" s="3326"/>
      <c r="AZ23" s="3326"/>
      <c r="BA23" s="3326"/>
      <c r="BB23" s="3326"/>
      <c r="BC23" s="3326"/>
      <c r="BD23" s="3326"/>
      <c r="BE23" s="3326"/>
      <c r="BF23" s="3326"/>
      <c r="BG23" s="3326"/>
      <c r="BH23" s="3326"/>
      <c r="BI23" s="3326"/>
      <c r="BJ23" s="3326"/>
      <c r="BK23" s="3326"/>
      <c r="BL23" s="3326"/>
      <c r="BM23" s="3326"/>
      <c r="BN23" s="3326"/>
      <c r="BO23" s="3326"/>
      <c r="BP23" s="3326"/>
      <c r="BQ23" s="3326"/>
      <c r="BR23" s="3326"/>
      <c r="BS23" s="3326"/>
      <c r="BT23" s="3326"/>
      <c r="BU23" s="3326"/>
      <c r="BV23" s="3326"/>
      <c r="BW23" s="3326"/>
      <c r="BX23" s="3326"/>
      <c r="BY23" s="3326"/>
      <c r="BZ23" s="3326"/>
      <c r="CA23" s="3326"/>
      <c r="CB23" s="3326"/>
      <c r="CC23" s="3326"/>
      <c r="CD23" s="3326"/>
      <c r="CE23" s="3326"/>
      <c r="CF23" s="3326"/>
      <c r="CG23" s="3326"/>
      <c r="CH23" s="3326"/>
      <c r="CI23" s="3326"/>
      <c r="CJ23" s="3327"/>
      <c r="CK23" s="3053"/>
      <c r="CL23" s="3366"/>
      <c r="CM23" s="3367"/>
      <c r="CN23" s="3367"/>
      <c r="CO23" s="3367"/>
      <c r="CP23" s="3367"/>
      <c r="CQ23" s="3367"/>
      <c r="CR23" s="3367"/>
      <c r="CS23" s="3367"/>
      <c r="CT23" s="3367"/>
      <c r="CU23" s="3367"/>
      <c r="CV23" s="3367"/>
      <c r="CW23" s="3367"/>
      <c r="CX23" s="3368"/>
      <c r="CY23" s="3065"/>
      <c r="CZ23" s="3366"/>
      <c r="DA23" s="3367"/>
      <c r="DB23" s="3367"/>
      <c r="DC23" s="3367"/>
      <c r="DD23" s="3367"/>
      <c r="DE23" s="3367"/>
      <c r="DF23" s="3367"/>
      <c r="DG23" s="3367"/>
      <c r="DH23" s="3367"/>
      <c r="DI23" s="3367"/>
      <c r="DJ23" s="3367"/>
      <c r="DK23" s="3367"/>
      <c r="DL23" s="3368"/>
      <c r="DM23" s="503"/>
      <c r="DN23" s="503"/>
      <c r="DO23" s="503"/>
      <c r="DP23" s="503"/>
      <c r="DQ23" s="503"/>
      <c r="DR23" s="503"/>
      <c r="DS23" s="503"/>
      <c r="DT23" s="503"/>
      <c r="DU23" s="503"/>
      <c r="DY23" s="504" t="s">
        <v>2233</v>
      </c>
      <c r="EA23" s="508" t="s">
        <v>2267</v>
      </c>
      <c r="EB23" s="504" t="s">
        <v>1885</v>
      </c>
      <c r="ED23" s="504" t="s">
        <v>1380</v>
      </c>
    </row>
    <row r="24" spans="1:137" ht="7.5" customHeight="1">
      <c r="A24" s="3358"/>
      <c r="B24" s="3359"/>
      <c r="C24" s="3359"/>
      <c r="D24" s="3359"/>
      <c r="E24" s="3359"/>
      <c r="F24" s="3359"/>
      <c r="G24" s="3359"/>
      <c r="H24" s="3359"/>
      <c r="I24" s="3359"/>
      <c r="J24" s="3359"/>
      <c r="K24" s="3359"/>
      <c r="L24" s="3359"/>
      <c r="M24" s="3359"/>
      <c r="N24" s="3359"/>
      <c r="O24" s="3359"/>
      <c r="P24" s="3360"/>
      <c r="Q24" s="3052"/>
      <c r="R24" s="3085"/>
      <c r="S24" s="3053"/>
      <c r="T24" s="3053"/>
      <c r="U24" s="3053"/>
      <c r="V24" s="3053"/>
      <c r="W24" s="3053"/>
      <c r="X24" s="3053"/>
      <c r="Y24" s="3053"/>
      <c r="Z24" s="3059"/>
      <c r="AA24" s="3325"/>
      <c r="AB24" s="3326"/>
      <c r="AC24" s="3326"/>
      <c r="AD24" s="3326"/>
      <c r="AE24" s="3326"/>
      <c r="AF24" s="3326"/>
      <c r="AG24" s="3326"/>
      <c r="AH24" s="3326"/>
      <c r="AI24" s="3326"/>
      <c r="AJ24" s="3326"/>
      <c r="AK24" s="3326"/>
      <c r="AL24" s="3326"/>
      <c r="AM24" s="3326"/>
      <c r="AN24" s="3326"/>
      <c r="AO24" s="3326"/>
      <c r="AP24" s="3326"/>
      <c r="AQ24" s="3326"/>
      <c r="AR24" s="3326"/>
      <c r="AS24" s="3326"/>
      <c r="AT24" s="3326"/>
      <c r="AU24" s="3326"/>
      <c r="AV24" s="3326"/>
      <c r="AW24" s="3326"/>
      <c r="AX24" s="3326"/>
      <c r="AY24" s="3326"/>
      <c r="AZ24" s="3326"/>
      <c r="BA24" s="3326"/>
      <c r="BB24" s="3326"/>
      <c r="BC24" s="3326"/>
      <c r="BD24" s="3326"/>
      <c r="BE24" s="3326"/>
      <c r="BF24" s="3326"/>
      <c r="BG24" s="3326"/>
      <c r="BH24" s="3326"/>
      <c r="BI24" s="3326"/>
      <c r="BJ24" s="3326"/>
      <c r="BK24" s="3326"/>
      <c r="BL24" s="3326"/>
      <c r="BM24" s="3326"/>
      <c r="BN24" s="3326"/>
      <c r="BO24" s="3326"/>
      <c r="BP24" s="3326"/>
      <c r="BQ24" s="3326"/>
      <c r="BR24" s="3326"/>
      <c r="BS24" s="3326"/>
      <c r="BT24" s="3326"/>
      <c r="BU24" s="3326"/>
      <c r="BV24" s="3326"/>
      <c r="BW24" s="3326"/>
      <c r="BX24" s="3326"/>
      <c r="BY24" s="3326"/>
      <c r="BZ24" s="3326"/>
      <c r="CA24" s="3326"/>
      <c r="CB24" s="3326"/>
      <c r="CC24" s="3326"/>
      <c r="CD24" s="3326"/>
      <c r="CE24" s="3326"/>
      <c r="CF24" s="3326"/>
      <c r="CG24" s="3326"/>
      <c r="CH24" s="3326"/>
      <c r="CI24" s="3326"/>
      <c r="CJ24" s="3327"/>
      <c r="CK24" s="3053"/>
      <c r="CL24" s="3366"/>
      <c r="CM24" s="3367"/>
      <c r="CN24" s="3367"/>
      <c r="CO24" s="3367"/>
      <c r="CP24" s="3367"/>
      <c r="CQ24" s="3367"/>
      <c r="CR24" s="3367"/>
      <c r="CS24" s="3367"/>
      <c r="CT24" s="3367"/>
      <c r="CU24" s="3367"/>
      <c r="CV24" s="3367"/>
      <c r="CW24" s="3367"/>
      <c r="CX24" s="3368"/>
      <c r="CY24" s="3065"/>
      <c r="CZ24" s="3366"/>
      <c r="DA24" s="3367"/>
      <c r="DB24" s="3367"/>
      <c r="DC24" s="3367"/>
      <c r="DD24" s="3367"/>
      <c r="DE24" s="3367"/>
      <c r="DF24" s="3367"/>
      <c r="DG24" s="3367"/>
      <c r="DH24" s="3367"/>
      <c r="DI24" s="3367"/>
      <c r="DJ24" s="3367"/>
      <c r="DK24" s="3367"/>
      <c r="DL24" s="3368"/>
      <c r="DM24" s="503"/>
      <c r="DN24" s="503"/>
      <c r="DO24" s="503"/>
      <c r="DP24" s="503"/>
      <c r="DQ24" s="503"/>
      <c r="DR24" s="503"/>
      <c r="DS24" s="503"/>
      <c r="DT24" s="503"/>
      <c r="DU24" s="503"/>
      <c r="DY24" s="504" t="s">
        <v>2234</v>
      </c>
      <c r="EA24" s="508" t="s">
        <v>2268</v>
      </c>
      <c r="EB24" s="504" t="s">
        <v>1886</v>
      </c>
      <c r="ED24" s="504" t="s">
        <v>1381</v>
      </c>
    </row>
    <row r="25" spans="1:137" ht="7.5" customHeight="1">
      <c r="A25" s="3358"/>
      <c r="B25" s="3359"/>
      <c r="C25" s="3359"/>
      <c r="D25" s="3359"/>
      <c r="E25" s="3359"/>
      <c r="F25" s="3359"/>
      <c r="G25" s="3359"/>
      <c r="H25" s="3359"/>
      <c r="I25" s="3359"/>
      <c r="J25" s="3359"/>
      <c r="K25" s="3359"/>
      <c r="L25" s="3359"/>
      <c r="M25" s="3359"/>
      <c r="N25" s="3359"/>
      <c r="O25" s="3359"/>
      <c r="P25" s="3360"/>
      <c r="Q25" s="3052"/>
      <c r="R25" s="3085"/>
      <c r="S25" s="3053"/>
      <c r="T25" s="3053"/>
      <c r="U25" s="3053"/>
      <c r="V25" s="3053"/>
      <c r="W25" s="3053"/>
      <c r="X25" s="3053"/>
      <c r="Y25" s="3053"/>
      <c r="Z25" s="3059"/>
      <c r="AA25" s="3325"/>
      <c r="AB25" s="3326"/>
      <c r="AC25" s="3326"/>
      <c r="AD25" s="3326"/>
      <c r="AE25" s="3326"/>
      <c r="AF25" s="3326"/>
      <c r="AG25" s="3326"/>
      <c r="AH25" s="3326"/>
      <c r="AI25" s="3326"/>
      <c r="AJ25" s="3326"/>
      <c r="AK25" s="3326"/>
      <c r="AL25" s="3326"/>
      <c r="AM25" s="3326"/>
      <c r="AN25" s="3326"/>
      <c r="AO25" s="3326"/>
      <c r="AP25" s="3326"/>
      <c r="AQ25" s="3326"/>
      <c r="AR25" s="3326"/>
      <c r="AS25" s="3326"/>
      <c r="AT25" s="3326"/>
      <c r="AU25" s="3326"/>
      <c r="AV25" s="3326"/>
      <c r="AW25" s="3326"/>
      <c r="AX25" s="3326"/>
      <c r="AY25" s="3326"/>
      <c r="AZ25" s="3326"/>
      <c r="BA25" s="3326"/>
      <c r="BB25" s="3326"/>
      <c r="BC25" s="3326"/>
      <c r="BD25" s="3326"/>
      <c r="BE25" s="3326"/>
      <c r="BF25" s="3326"/>
      <c r="BG25" s="3326"/>
      <c r="BH25" s="3326"/>
      <c r="BI25" s="3326"/>
      <c r="BJ25" s="3326"/>
      <c r="BK25" s="3326"/>
      <c r="BL25" s="3326"/>
      <c r="BM25" s="3326"/>
      <c r="BN25" s="3326"/>
      <c r="BO25" s="3326"/>
      <c r="BP25" s="3326"/>
      <c r="BQ25" s="3326"/>
      <c r="BR25" s="3326"/>
      <c r="BS25" s="3326"/>
      <c r="BT25" s="3326"/>
      <c r="BU25" s="3326"/>
      <c r="BV25" s="3326"/>
      <c r="BW25" s="3326"/>
      <c r="BX25" s="3326"/>
      <c r="BY25" s="3326"/>
      <c r="BZ25" s="3326"/>
      <c r="CA25" s="3326"/>
      <c r="CB25" s="3326"/>
      <c r="CC25" s="3326"/>
      <c r="CD25" s="3326"/>
      <c r="CE25" s="3326"/>
      <c r="CF25" s="3326"/>
      <c r="CG25" s="3326"/>
      <c r="CH25" s="3326"/>
      <c r="CI25" s="3326"/>
      <c r="CJ25" s="3327"/>
      <c r="CK25" s="3053"/>
      <c r="CL25" s="3366"/>
      <c r="CM25" s="3367"/>
      <c r="CN25" s="3367"/>
      <c r="CO25" s="3367"/>
      <c r="CP25" s="3367"/>
      <c r="CQ25" s="3367"/>
      <c r="CR25" s="3367"/>
      <c r="CS25" s="3367"/>
      <c r="CT25" s="3367"/>
      <c r="CU25" s="3367"/>
      <c r="CV25" s="3367"/>
      <c r="CW25" s="3367"/>
      <c r="CX25" s="3368"/>
      <c r="CY25" s="3065"/>
      <c r="CZ25" s="3366"/>
      <c r="DA25" s="3367"/>
      <c r="DB25" s="3367"/>
      <c r="DC25" s="3367"/>
      <c r="DD25" s="3367"/>
      <c r="DE25" s="3367"/>
      <c r="DF25" s="3367"/>
      <c r="DG25" s="3367"/>
      <c r="DH25" s="3367"/>
      <c r="DI25" s="3367"/>
      <c r="DJ25" s="3367"/>
      <c r="DK25" s="3367"/>
      <c r="DL25" s="3368"/>
      <c r="DM25" s="503"/>
      <c r="DN25" s="503"/>
      <c r="DO25" s="503"/>
      <c r="DP25" s="503"/>
      <c r="DQ25" s="503"/>
      <c r="DR25" s="503"/>
      <c r="DS25" s="503"/>
      <c r="DT25" s="503"/>
      <c r="DU25" s="503"/>
      <c r="DY25" s="504" t="s">
        <v>2235</v>
      </c>
      <c r="EA25" s="508" t="s">
        <v>2269</v>
      </c>
      <c r="EB25" s="504" t="s">
        <v>1887</v>
      </c>
      <c r="ED25" s="504" t="s">
        <v>1382</v>
      </c>
    </row>
    <row r="26" spans="1:137" ht="15" customHeight="1">
      <c r="A26" s="3358"/>
      <c r="B26" s="3359"/>
      <c r="C26" s="3359"/>
      <c r="D26" s="3359"/>
      <c r="E26" s="3359"/>
      <c r="F26" s="3359"/>
      <c r="G26" s="3359"/>
      <c r="H26" s="3359"/>
      <c r="I26" s="3359"/>
      <c r="J26" s="3359"/>
      <c r="K26" s="3359"/>
      <c r="L26" s="3359"/>
      <c r="M26" s="3359"/>
      <c r="N26" s="3359"/>
      <c r="O26" s="3359"/>
      <c r="P26" s="3360"/>
      <c r="Q26" s="3052"/>
      <c r="R26" s="3085"/>
      <c r="S26" s="3053"/>
      <c r="T26" s="3053"/>
      <c r="U26" s="3053"/>
      <c r="V26" s="3053"/>
      <c r="W26" s="3053"/>
      <c r="X26" s="3053"/>
      <c r="Y26" s="3053"/>
      <c r="Z26" s="3059"/>
      <c r="AA26" s="3086"/>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c r="BA26" s="3087"/>
      <c r="BB26" s="3087"/>
      <c r="BC26" s="3087"/>
      <c r="BD26" s="3087"/>
      <c r="BE26" s="3087"/>
      <c r="BF26" s="3087"/>
      <c r="BG26" s="3087"/>
      <c r="BH26" s="3087"/>
      <c r="BI26" s="3087"/>
      <c r="BJ26" s="3087"/>
      <c r="BK26" s="3087"/>
      <c r="BL26" s="3087"/>
      <c r="BM26" s="3087"/>
      <c r="BN26" s="3087"/>
      <c r="BO26" s="3087"/>
      <c r="BP26" s="3087"/>
      <c r="BQ26" s="3087"/>
      <c r="BR26" s="3253" t="s">
        <v>2161</v>
      </c>
      <c r="BS26" s="3253"/>
      <c r="BT26" s="3253"/>
      <c r="BU26" s="3253"/>
      <c r="BV26" s="3253"/>
      <c r="BW26" s="3253"/>
      <c r="BX26" s="3087"/>
      <c r="BY26" s="3087"/>
      <c r="BZ26" s="3087"/>
      <c r="CA26" s="3087"/>
      <c r="CB26" s="3087"/>
      <c r="CC26" s="3117" t="s">
        <v>2159</v>
      </c>
      <c r="CD26" s="3117"/>
      <c r="CE26" s="3087"/>
      <c r="CF26" s="3087"/>
      <c r="CG26" s="3087"/>
      <c r="CH26" s="3087"/>
      <c r="CI26" s="3117" t="s">
        <v>6</v>
      </c>
      <c r="CJ26" s="3313"/>
      <c r="CK26" s="3053"/>
      <c r="CL26" s="3366"/>
      <c r="CM26" s="3367"/>
      <c r="CN26" s="3367"/>
      <c r="CO26" s="3367"/>
      <c r="CP26" s="3367"/>
      <c r="CQ26" s="3367"/>
      <c r="CR26" s="3367"/>
      <c r="CS26" s="3367"/>
      <c r="CT26" s="3367"/>
      <c r="CU26" s="3367"/>
      <c r="CV26" s="3367"/>
      <c r="CW26" s="3367"/>
      <c r="CX26" s="3368"/>
      <c r="CY26" s="3065"/>
      <c r="CZ26" s="3366"/>
      <c r="DA26" s="3367"/>
      <c r="DB26" s="3367"/>
      <c r="DC26" s="3367"/>
      <c r="DD26" s="3367"/>
      <c r="DE26" s="3367"/>
      <c r="DF26" s="3367"/>
      <c r="DG26" s="3367"/>
      <c r="DH26" s="3367"/>
      <c r="DI26" s="3367"/>
      <c r="DJ26" s="3367"/>
      <c r="DK26" s="3367"/>
      <c r="DL26" s="3368"/>
      <c r="DM26" s="503"/>
      <c r="DN26" s="503"/>
      <c r="DO26" s="503"/>
      <c r="DP26" s="503"/>
      <c r="DQ26" s="503"/>
      <c r="DR26" s="503"/>
      <c r="DS26" s="503"/>
      <c r="DT26" s="503"/>
      <c r="DU26" s="503"/>
      <c r="DY26" s="504" t="s">
        <v>2236</v>
      </c>
      <c r="EA26" s="508" t="s">
        <v>2270</v>
      </c>
      <c r="EB26" s="504" t="s">
        <v>1888</v>
      </c>
      <c r="ED26" s="504" t="s">
        <v>1383</v>
      </c>
    </row>
    <row r="27" spans="1:137" ht="15" customHeight="1">
      <c r="A27" s="3358"/>
      <c r="B27" s="3359"/>
      <c r="C27" s="3359"/>
      <c r="D27" s="3359"/>
      <c r="E27" s="3359"/>
      <c r="F27" s="3359"/>
      <c r="G27" s="3359"/>
      <c r="H27" s="3359"/>
      <c r="I27" s="3359"/>
      <c r="J27" s="3359"/>
      <c r="K27" s="3359"/>
      <c r="L27" s="3359"/>
      <c r="M27" s="3359"/>
      <c r="N27" s="3359"/>
      <c r="O27" s="3359"/>
      <c r="P27" s="3360"/>
      <c r="Q27" s="3052"/>
      <c r="R27" s="3085"/>
      <c r="S27" s="3053"/>
      <c r="T27" s="3053"/>
      <c r="U27" s="3053"/>
      <c r="V27" s="3053"/>
      <c r="W27" s="3053"/>
      <c r="X27" s="3053"/>
      <c r="Y27" s="3053"/>
      <c r="Z27" s="3059"/>
      <c r="AA27" s="3296"/>
      <c r="AB27" s="3296"/>
      <c r="AC27" s="3296"/>
      <c r="AD27" s="3296"/>
      <c r="AE27" s="3296" t="s">
        <v>1592</v>
      </c>
      <c r="AF27" s="3296"/>
      <c r="AG27" s="3296"/>
      <c r="AH27" s="3314"/>
      <c r="AI27" s="3314"/>
      <c r="AJ27" s="3314"/>
      <c r="AK27" s="3314"/>
      <c r="AL27" s="3314"/>
      <c r="AM27" s="3314"/>
      <c r="AN27" s="3314"/>
      <c r="AO27" s="3314"/>
      <c r="AP27" s="3314"/>
      <c r="AQ27" s="3314"/>
      <c r="AR27" s="3314"/>
      <c r="AS27" s="3314"/>
      <c r="AT27" s="3314"/>
      <c r="AU27" s="3314"/>
      <c r="AV27" s="3314"/>
      <c r="AW27" s="3314"/>
      <c r="AX27" s="3314"/>
      <c r="AY27" s="3314"/>
      <c r="AZ27" s="3296" t="s">
        <v>1593</v>
      </c>
      <c r="BA27" s="3296"/>
      <c r="BB27" s="3296"/>
      <c r="BC27" s="3314"/>
      <c r="BD27" s="3314"/>
      <c r="BE27" s="3314"/>
      <c r="BF27" s="3314"/>
      <c r="BG27" s="3314"/>
      <c r="BH27" s="3314"/>
      <c r="BI27" s="3314"/>
      <c r="BJ27" s="3314"/>
      <c r="BK27" s="3314"/>
      <c r="BL27" s="3314"/>
      <c r="BM27" s="3314"/>
      <c r="BN27" s="3314"/>
      <c r="BO27" s="3314"/>
      <c r="BP27" s="3314"/>
      <c r="BQ27" s="3314"/>
      <c r="BR27" s="3314"/>
      <c r="BS27" s="3314"/>
      <c r="BT27" s="3314"/>
      <c r="BU27" s="3314"/>
      <c r="BV27" s="3296"/>
      <c r="BW27" s="3296"/>
      <c r="BX27" s="3296"/>
      <c r="BY27" s="3296"/>
      <c r="BZ27" s="3296"/>
      <c r="CA27" s="3296"/>
      <c r="CB27" s="3296"/>
      <c r="CC27" s="3296"/>
      <c r="CD27" s="3296"/>
      <c r="CE27" s="3296"/>
      <c r="CF27" s="3296"/>
      <c r="CG27" s="3296"/>
      <c r="CH27" s="3296"/>
      <c r="CI27" s="3296"/>
      <c r="CJ27" s="3308"/>
      <c r="CK27" s="3053"/>
      <c r="CL27" s="3366"/>
      <c r="CM27" s="3367"/>
      <c r="CN27" s="3367"/>
      <c r="CO27" s="3367"/>
      <c r="CP27" s="3367"/>
      <c r="CQ27" s="3367"/>
      <c r="CR27" s="3367"/>
      <c r="CS27" s="3367"/>
      <c r="CT27" s="3367"/>
      <c r="CU27" s="3367"/>
      <c r="CV27" s="3367"/>
      <c r="CW27" s="3367"/>
      <c r="CX27" s="3368"/>
      <c r="CY27" s="3065"/>
      <c r="CZ27" s="3366"/>
      <c r="DA27" s="3367"/>
      <c r="DB27" s="3367"/>
      <c r="DC27" s="3367"/>
      <c r="DD27" s="3367"/>
      <c r="DE27" s="3367"/>
      <c r="DF27" s="3367"/>
      <c r="DG27" s="3367"/>
      <c r="DH27" s="3367"/>
      <c r="DI27" s="3367"/>
      <c r="DJ27" s="3367"/>
      <c r="DK27" s="3367"/>
      <c r="DL27" s="3368"/>
      <c r="DM27" s="503"/>
      <c r="DN27" s="503"/>
      <c r="DO27" s="503"/>
      <c r="DP27" s="503"/>
      <c r="DQ27" s="503"/>
      <c r="DR27" s="503"/>
      <c r="DS27" s="503"/>
      <c r="DT27" s="503"/>
      <c r="DU27" s="503"/>
      <c r="DY27" s="504" t="s">
        <v>2237</v>
      </c>
      <c r="EA27" s="508" t="s">
        <v>2271</v>
      </c>
      <c r="EB27" s="504" t="s">
        <v>1889</v>
      </c>
      <c r="ED27" s="504" t="s">
        <v>1384</v>
      </c>
    </row>
    <row r="28" spans="1:137" ht="7.5" customHeight="1">
      <c r="A28" s="3358"/>
      <c r="B28" s="3359"/>
      <c r="C28" s="3359"/>
      <c r="D28" s="3359"/>
      <c r="E28" s="3359"/>
      <c r="F28" s="3359"/>
      <c r="G28" s="3359"/>
      <c r="H28" s="3359"/>
      <c r="I28" s="3359"/>
      <c r="J28" s="3359"/>
      <c r="K28" s="3359"/>
      <c r="L28" s="3359"/>
      <c r="M28" s="3359"/>
      <c r="N28" s="3359"/>
      <c r="O28" s="3359"/>
      <c r="P28" s="3360"/>
      <c r="Q28" s="3052"/>
      <c r="R28" s="3085"/>
      <c r="S28" s="3053"/>
      <c r="T28" s="3053"/>
      <c r="U28" s="3053"/>
      <c r="V28" s="3053"/>
      <c r="W28" s="3053"/>
      <c r="X28" s="3053"/>
      <c r="Y28" s="3053"/>
      <c r="Z28" s="3059"/>
      <c r="AA28" s="3329" t="s">
        <v>2162</v>
      </c>
      <c r="AB28" s="3330"/>
      <c r="AC28" s="3330"/>
      <c r="AD28" s="3330"/>
      <c r="AE28" s="3330"/>
      <c r="AF28" s="3083"/>
      <c r="AG28" s="3083"/>
      <c r="AH28" s="3083"/>
      <c r="AI28" s="3083"/>
      <c r="AJ28" s="3083"/>
      <c r="AK28" s="3083"/>
      <c r="AL28" s="3083"/>
      <c r="AM28" s="3083"/>
      <c r="AN28" s="3083"/>
      <c r="AO28" s="3083"/>
      <c r="AP28" s="3083"/>
      <c r="AQ28" s="3083"/>
      <c r="AR28" s="3083"/>
      <c r="AS28" s="3083"/>
      <c r="AT28" s="3083"/>
      <c r="AU28" s="3083"/>
      <c r="AV28" s="3083"/>
      <c r="AW28" s="3083"/>
      <c r="AX28" s="3083"/>
      <c r="AY28" s="3083"/>
      <c r="AZ28" s="3083"/>
      <c r="BA28" s="3083"/>
      <c r="BB28" s="3083"/>
      <c r="BC28" s="3083"/>
      <c r="BD28" s="3083"/>
      <c r="BE28" s="3083"/>
      <c r="BF28" s="3083"/>
      <c r="BG28" s="3083"/>
      <c r="BH28" s="3083"/>
      <c r="BI28" s="3083"/>
      <c r="BJ28" s="3083"/>
      <c r="BK28" s="3083"/>
      <c r="BL28" s="3083"/>
      <c r="BM28" s="3083"/>
      <c r="BN28" s="3083"/>
      <c r="BO28" s="3083"/>
      <c r="BP28" s="3083"/>
      <c r="BQ28" s="3083"/>
      <c r="BR28" s="3083"/>
      <c r="BS28" s="3083"/>
      <c r="BT28" s="3083"/>
      <c r="BU28" s="3083"/>
      <c r="BV28" s="3083"/>
      <c r="BW28" s="3083"/>
      <c r="BX28" s="3083"/>
      <c r="BY28" s="3083"/>
      <c r="BZ28" s="3083"/>
      <c r="CA28" s="3083"/>
      <c r="CB28" s="3083"/>
      <c r="CC28" s="3083"/>
      <c r="CD28" s="3083"/>
      <c r="CE28" s="3083"/>
      <c r="CF28" s="3083"/>
      <c r="CG28" s="3083"/>
      <c r="CH28" s="3083"/>
      <c r="CI28" s="3083"/>
      <c r="CJ28" s="3084"/>
      <c r="CK28" s="3053"/>
      <c r="CL28" s="3366"/>
      <c r="CM28" s="3367"/>
      <c r="CN28" s="3367"/>
      <c r="CO28" s="3367"/>
      <c r="CP28" s="3367"/>
      <c r="CQ28" s="3367"/>
      <c r="CR28" s="3367"/>
      <c r="CS28" s="3367"/>
      <c r="CT28" s="3367"/>
      <c r="CU28" s="3367"/>
      <c r="CV28" s="3367"/>
      <c r="CW28" s="3367"/>
      <c r="CX28" s="3368"/>
      <c r="CY28" s="3065"/>
      <c r="CZ28" s="3366"/>
      <c r="DA28" s="3367"/>
      <c r="DB28" s="3367"/>
      <c r="DC28" s="3367"/>
      <c r="DD28" s="3367"/>
      <c r="DE28" s="3367"/>
      <c r="DF28" s="3367"/>
      <c r="DG28" s="3367"/>
      <c r="DH28" s="3367"/>
      <c r="DI28" s="3367"/>
      <c r="DJ28" s="3367"/>
      <c r="DK28" s="3367"/>
      <c r="DL28" s="3368"/>
      <c r="DM28" s="503"/>
      <c r="DN28" s="503"/>
      <c r="DO28" s="503"/>
      <c r="DP28" s="503"/>
      <c r="DQ28" s="503"/>
      <c r="DR28" s="503"/>
      <c r="DS28" s="503"/>
      <c r="DT28" s="503"/>
      <c r="DU28" s="503"/>
      <c r="DY28" s="504" t="s">
        <v>2238</v>
      </c>
      <c r="EA28" s="508" t="s">
        <v>2272</v>
      </c>
      <c r="EB28" s="504" t="s">
        <v>1890</v>
      </c>
      <c r="ED28" s="504" t="s">
        <v>1385</v>
      </c>
    </row>
    <row r="29" spans="1:137" ht="7.5" customHeight="1">
      <c r="A29" s="3358"/>
      <c r="B29" s="3359"/>
      <c r="C29" s="3359"/>
      <c r="D29" s="3359"/>
      <c r="E29" s="3359"/>
      <c r="F29" s="3359"/>
      <c r="G29" s="3359"/>
      <c r="H29" s="3359"/>
      <c r="I29" s="3359"/>
      <c r="J29" s="3359"/>
      <c r="K29" s="3359"/>
      <c r="L29" s="3359"/>
      <c r="M29" s="3359"/>
      <c r="N29" s="3359"/>
      <c r="O29" s="3359"/>
      <c r="P29" s="3360"/>
      <c r="Q29" s="3052"/>
      <c r="R29" s="3085"/>
      <c r="S29" s="3053"/>
      <c r="T29" s="3053"/>
      <c r="U29" s="3053"/>
      <c r="V29" s="3053"/>
      <c r="W29" s="3053"/>
      <c r="X29" s="3053"/>
      <c r="Y29" s="3053"/>
      <c r="Z29" s="3059"/>
      <c r="AA29" s="3325"/>
      <c r="AB29" s="3326"/>
      <c r="AC29" s="3326"/>
      <c r="AD29" s="3326"/>
      <c r="AE29" s="3326"/>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3053"/>
      <c r="BB29" s="3053"/>
      <c r="BC29" s="3053"/>
      <c r="BD29" s="3053"/>
      <c r="BE29" s="3053"/>
      <c r="BF29" s="3053"/>
      <c r="BG29" s="3053"/>
      <c r="BH29" s="3053"/>
      <c r="BI29" s="3053"/>
      <c r="BJ29" s="3053"/>
      <c r="BK29" s="3053"/>
      <c r="BL29" s="3053"/>
      <c r="BM29" s="3053"/>
      <c r="BN29" s="3053"/>
      <c r="BO29" s="3053"/>
      <c r="BP29" s="3053"/>
      <c r="BQ29" s="3053"/>
      <c r="BR29" s="3053"/>
      <c r="BS29" s="3053"/>
      <c r="BT29" s="3053"/>
      <c r="BU29" s="3053"/>
      <c r="BV29" s="3053"/>
      <c r="BW29" s="3053"/>
      <c r="BX29" s="3053"/>
      <c r="BY29" s="3053"/>
      <c r="BZ29" s="3053"/>
      <c r="CA29" s="3053"/>
      <c r="CB29" s="3053"/>
      <c r="CC29" s="3053"/>
      <c r="CD29" s="3053"/>
      <c r="CE29" s="3053"/>
      <c r="CF29" s="3053"/>
      <c r="CG29" s="3053"/>
      <c r="CH29" s="3053"/>
      <c r="CI29" s="3053"/>
      <c r="CJ29" s="3059"/>
      <c r="CK29" s="3053"/>
      <c r="CL29" s="3369"/>
      <c r="CM29" s="3370"/>
      <c r="CN29" s="3370"/>
      <c r="CO29" s="3370"/>
      <c r="CP29" s="3370"/>
      <c r="CQ29" s="3370"/>
      <c r="CR29" s="3370"/>
      <c r="CS29" s="3370"/>
      <c r="CT29" s="3370"/>
      <c r="CU29" s="3370"/>
      <c r="CV29" s="3370"/>
      <c r="CW29" s="3370"/>
      <c r="CX29" s="3371"/>
      <c r="CY29" s="3065"/>
      <c r="CZ29" s="3369"/>
      <c r="DA29" s="3370"/>
      <c r="DB29" s="3370"/>
      <c r="DC29" s="3370"/>
      <c r="DD29" s="3370"/>
      <c r="DE29" s="3370"/>
      <c r="DF29" s="3370"/>
      <c r="DG29" s="3370"/>
      <c r="DH29" s="3370"/>
      <c r="DI29" s="3370"/>
      <c r="DJ29" s="3370"/>
      <c r="DK29" s="3370"/>
      <c r="DL29" s="3371"/>
      <c r="DM29" s="503"/>
      <c r="DN29" s="503"/>
      <c r="DO29" s="503"/>
      <c r="DP29" s="503"/>
      <c r="DQ29" s="503"/>
      <c r="DR29" s="503"/>
      <c r="DS29" s="503"/>
      <c r="DT29" s="503"/>
      <c r="DU29" s="503"/>
      <c r="DY29" s="504" t="s">
        <v>2239</v>
      </c>
      <c r="EA29" s="508" t="s">
        <v>2273</v>
      </c>
      <c r="EB29" s="504" t="s">
        <v>1891</v>
      </c>
      <c r="ED29" s="504" t="s">
        <v>1386</v>
      </c>
    </row>
    <row r="30" spans="1:137" ht="7.5" customHeight="1">
      <c r="A30" s="3358"/>
      <c r="B30" s="3359"/>
      <c r="C30" s="3359"/>
      <c r="D30" s="3359"/>
      <c r="E30" s="3359"/>
      <c r="F30" s="3359"/>
      <c r="G30" s="3359"/>
      <c r="H30" s="3359"/>
      <c r="I30" s="3359"/>
      <c r="J30" s="3359"/>
      <c r="K30" s="3359"/>
      <c r="L30" s="3359"/>
      <c r="M30" s="3359"/>
      <c r="N30" s="3359"/>
      <c r="O30" s="3359"/>
      <c r="P30" s="3360"/>
      <c r="Q30" s="3052"/>
      <c r="R30" s="3085"/>
      <c r="S30" s="3053"/>
      <c r="T30" s="3053"/>
      <c r="U30" s="3053"/>
      <c r="V30" s="3053"/>
      <c r="W30" s="3053"/>
      <c r="X30" s="3053"/>
      <c r="Y30" s="3053"/>
      <c r="Z30" s="3059"/>
      <c r="AA30" s="3085"/>
      <c r="AB30" s="3053"/>
      <c r="AC30" s="3053"/>
      <c r="AD30" s="3053"/>
      <c r="AE30" s="3053"/>
      <c r="AF30" s="3053"/>
      <c r="AG30" s="3053"/>
      <c r="AH30" s="3053"/>
      <c r="AI30" s="3053"/>
      <c r="AJ30" s="3053"/>
      <c r="AK30" s="3053"/>
      <c r="AL30" s="3053"/>
      <c r="AM30" s="3053"/>
      <c r="AN30" s="3053"/>
      <c r="AO30" s="3053"/>
      <c r="AP30" s="3053"/>
      <c r="AQ30" s="3053"/>
      <c r="AR30" s="3053"/>
      <c r="AS30" s="3053"/>
      <c r="AT30" s="3053"/>
      <c r="AU30" s="3053"/>
      <c r="AV30" s="3053"/>
      <c r="AW30" s="3053"/>
      <c r="AX30" s="3053"/>
      <c r="AY30" s="3053"/>
      <c r="AZ30" s="3053"/>
      <c r="BA30" s="3053"/>
      <c r="BB30" s="3053"/>
      <c r="BC30" s="3053"/>
      <c r="BD30" s="3053"/>
      <c r="BE30" s="3053"/>
      <c r="BF30" s="3053"/>
      <c r="BG30" s="3053"/>
      <c r="BH30" s="3053"/>
      <c r="BI30" s="3053"/>
      <c r="BJ30" s="3053"/>
      <c r="BK30" s="3053"/>
      <c r="BL30" s="3053"/>
      <c r="BM30" s="3053"/>
      <c r="BN30" s="3053"/>
      <c r="BO30" s="3053"/>
      <c r="BP30" s="3053"/>
      <c r="BQ30" s="3053"/>
      <c r="BR30" s="3053"/>
      <c r="BS30" s="3053"/>
      <c r="BT30" s="3053"/>
      <c r="BU30" s="3053"/>
      <c r="BV30" s="3053"/>
      <c r="BW30" s="3053"/>
      <c r="BX30" s="3053"/>
      <c r="BY30" s="3053"/>
      <c r="BZ30" s="3053"/>
      <c r="CA30" s="3053"/>
      <c r="CB30" s="3053"/>
      <c r="CC30" s="3053"/>
      <c r="CD30" s="3053"/>
      <c r="CE30" s="3053"/>
      <c r="CF30" s="3053"/>
      <c r="CG30" s="3053"/>
      <c r="CH30" s="3053"/>
      <c r="CI30" s="3053"/>
      <c r="CJ30" s="3059"/>
      <c r="CK30" s="3053"/>
      <c r="CL30" s="3231" t="s">
        <v>3</v>
      </c>
      <c r="CM30" s="3232"/>
      <c r="CN30" s="3232"/>
      <c r="CO30" s="3372"/>
      <c r="CP30" s="3372"/>
      <c r="CQ30" s="3372"/>
      <c r="CR30" s="3372"/>
      <c r="CS30" s="3372"/>
      <c r="CT30" s="3372"/>
      <c r="CU30" s="3372"/>
      <c r="CV30" s="3372"/>
      <c r="CW30" s="3372"/>
      <c r="CX30" s="3373"/>
      <c r="CY30" s="3065"/>
      <c r="CZ30" s="3231" t="s">
        <v>3</v>
      </c>
      <c r="DA30" s="3232"/>
      <c r="DB30" s="3232"/>
      <c r="DC30" s="3126">
        <f>★法人その他入力!M73</f>
        <v>0</v>
      </c>
      <c r="DD30" s="3126"/>
      <c r="DE30" s="3126"/>
      <c r="DF30" s="3126"/>
      <c r="DG30" s="3126"/>
      <c r="DH30" s="3126"/>
      <c r="DI30" s="3126"/>
      <c r="DJ30" s="3126"/>
      <c r="DK30" s="3126"/>
      <c r="DL30" s="3127"/>
      <c r="DM30" s="503"/>
      <c r="DN30" s="503"/>
      <c r="DO30" s="503"/>
      <c r="DP30" s="503"/>
      <c r="DQ30" s="503"/>
      <c r="DR30" s="503"/>
      <c r="DS30" s="503"/>
      <c r="DT30" s="503"/>
      <c r="DU30" s="503"/>
      <c r="DY30" s="504" t="s">
        <v>2240</v>
      </c>
      <c r="EA30" s="508" t="s">
        <v>2294</v>
      </c>
      <c r="EB30" s="504" t="s">
        <v>1892</v>
      </c>
      <c r="ED30" s="504" t="s">
        <v>1387</v>
      </c>
    </row>
    <row r="31" spans="1:137" ht="7.5" customHeight="1">
      <c r="A31" s="3358"/>
      <c r="B31" s="3359"/>
      <c r="C31" s="3359"/>
      <c r="D31" s="3359"/>
      <c r="E31" s="3359"/>
      <c r="F31" s="3359"/>
      <c r="G31" s="3359"/>
      <c r="H31" s="3359"/>
      <c r="I31" s="3359"/>
      <c r="J31" s="3359"/>
      <c r="K31" s="3359"/>
      <c r="L31" s="3359"/>
      <c r="M31" s="3359"/>
      <c r="N31" s="3359"/>
      <c r="O31" s="3359"/>
      <c r="P31" s="3360"/>
      <c r="Q31" s="3052"/>
      <c r="R31" s="3085"/>
      <c r="S31" s="3053"/>
      <c r="T31" s="3053"/>
      <c r="U31" s="3053"/>
      <c r="V31" s="3053"/>
      <c r="W31" s="3053"/>
      <c r="X31" s="3053"/>
      <c r="Y31" s="3053"/>
      <c r="Z31" s="3059"/>
      <c r="AA31" s="3085"/>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3053"/>
      <c r="BB31" s="3053"/>
      <c r="BC31" s="3053"/>
      <c r="BD31" s="3053"/>
      <c r="BE31" s="3053"/>
      <c r="BF31" s="3053"/>
      <c r="BG31" s="3053"/>
      <c r="BH31" s="3053"/>
      <c r="BI31" s="3053"/>
      <c r="BJ31" s="3053"/>
      <c r="BK31" s="3053"/>
      <c r="BL31" s="3053"/>
      <c r="BM31" s="3053"/>
      <c r="BN31" s="3053"/>
      <c r="BO31" s="3053"/>
      <c r="BP31" s="3053"/>
      <c r="BQ31" s="3053"/>
      <c r="BR31" s="3053"/>
      <c r="BS31" s="3053"/>
      <c r="BT31" s="3053"/>
      <c r="BU31" s="3053"/>
      <c r="BV31" s="3053"/>
      <c r="BW31" s="3053"/>
      <c r="BX31" s="3053"/>
      <c r="BY31" s="3053"/>
      <c r="BZ31" s="3053"/>
      <c r="CA31" s="3053"/>
      <c r="CB31" s="3053"/>
      <c r="CC31" s="3053"/>
      <c r="CD31" s="3053"/>
      <c r="CE31" s="3053"/>
      <c r="CF31" s="3053"/>
      <c r="CG31" s="3053"/>
      <c r="CH31" s="3053"/>
      <c r="CI31" s="3053"/>
      <c r="CJ31" s="3059"/>
      <c r="CK31" s="3053"/>
      <c r="CL31" s="3363"/>
      <c r="CM31" s="3071"/>
      <c r="CN31" s="3071"/>
      <c r="CO31" s="3374"/>
      <c r="CP31" s="3374"/>
      <c r="CQ31" s="3374"/>
      <c r="CR31" s="3374"/>
      <c r="CS31" s="3374"/>
      <c r="CT31" s="3374"/>
      <c r="CU31" s="3374"/>
      <c r="CV31" s="3374"/>
      <c r="CW31" s="3374"/>
      <c r="CX31" s="3375"/>
      <c r="CY31" s="3065"/>
      <c r="CZ31" s="3363"/>
      <c r="DA31" s="3071"/>
      <c r="DB31" s="3071"/>
      <c r="DC31" s="3129"/>
      <c r="DD31" s="3129"/>
      <c r="DE31" s="3129"/>
      <c r="DF31" s="3129"/>
      <c r="DG31" s="3129"/>
      <c r="DH31" s="3129"/>
      <c r="DI31" s="3129"/>
      <c r="DJ31" s="3129"/>
      <c r="DK31" s="3129"/>
      <c r="DL31" s="3130"/>
      <c r="DM31" s="503"/>
      <c r="DN31" s="503"/>
      <c r="DO31" s="503"/>
      <c r="DP31" s="503"/>
      <c r="DQ31" s="503"/>
      <c r="DR31" s="503"/>
      <c r="DS31" s="503"/>
      <c r="DT31" s="503"/>
      <c r="DU31" s="503"/>
      <c r="DY31" s="504" t="s">
        <v>2241</v>
      </c>
      <c r="EA31" s="508" t="s">
        <v>2295</v>
      </c>
      <c r="EB31" s="504" t="s">
        <v>1893</v>
      </c>
      <c r="ED31" s="504" t="s">
        <v>1388</v>
      </c>
    </row>
    <row r="32" spans="1:137" ht="7.5" customHeight="1">
      <c r="A32" s="3358"/>
      <c r="B32" s="3359"/>
      <c r="C32" s="3359"/>
      <c r="D32" s="3359"/>
      <c r="E32" s="3359"/>
      <c r="F32" s="3359"/>
      <c r="G32" s="3359"/>
      <c r="H32" s="3359"/>
      <c r="I32" s="3359"/>
      <c r="J32" s="3359"/>
      <c r="K32" s="3359"/>
      <c r="L32" s="3359"/>
      <c r="M32" s="3359"/>
      <c r="N32" s="3359"/>
      <c r="O32" s="3359"/>
      <c r="P32" s="3360"/>
      <c r="Q32" s="3052"/>
      <c r="R32" s="3085"/>
      <c r="S32" s="3053"/>
      <c r="T32" s="3053"/>
      <c r="U32" s="3053"/>
      <c r="V32" s="3053"/>
      <c r="W32" s="3053"/>
      <c r="X32" s="3053"/>
      <c r="Y32" s="3053"/>
      <c r="Z32" s="3059"/>
      <c r="AA32" s="3085"/>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3053"/>
      <c r="BB32" s="3053"/>
      <c r="BC32" s="3053"/>
      <c r="BD32" s="3053"/>
      <c r="BE32" s="3053"/>
      <c r="BF32" s="3053"/>
      <c r="BG32" s="3053"/>
      <c r="BH32" s="3053"/>
      <c r="BI32" s="3053"/>
      <c r="BJ32" s="3053"/>
      <c r="BK32" s="3053"/>
      <c r="BL32" s="3053"/>
      <c r="BM32" s="3053"/>
      <c r="BN32" s="3053"/>
      <c r="BO32" s="3053"/>
      <c r="BP32" s="3053"/>
      <c r="BQ32" s="3053"/>
      <c r="BR32" s="3053"/>
      <c r="BS32" s="3053"/>
      <c r="BT32" s="3053"/>
      <c r="BU32" s="3053"/>
      <c r="BV32" s="3053"/>
      <c r="BW32" s="3053"/>
      <c r="BX32" s="3053"/>
      <c r="BY32" s="3053"/>
      <c r="BZ32" s="3053"/>
      <c r="CA32" s="3053"/>
      <c r="CB32" s="3053"/>
      <c r="CC32" s="3053"/>
      <c r="CD32" s="3053"/>
      <c r="CE32" s="3053"/>
      <c r="CF32" s="3053"/>
      <c r="CG32" s="3053"/>
      <c r="CH32" s="3053"/>
      <c r="CI32" s="3053"/>
      <c r="CJ32" s="3059"/>
      <c r="CK32" s="3053"/>
      <c r="CL32" s="3233"/>
      <c r="CM32" s="3234"/>
      <c r="CN32" s="3234"/>
      <c r="CO32" s="3376"/>
      <c r="CP32" s="3376"/>
      <c r="CQ32" s="3376"/>
      <c r="CR32" s="3376"/>
      <c r="CS32" s="3376"/>
      <c r="CT32" s="3376"/>
      <c r="CU32" s="3376"/>
      <c r="CV32" s="3376"/>
      <c r="CW32" s="3376"/>
      <c r="CX32" s="3377"/>
      <c r="CY32" s="3065"/>
      <c r="CZ32" s="3233"/>
      <c r="DA32" s="3234"/>
      <c r="DB32" s="3234"/>
      <c r="DC32" s="3250"/>
      <c r="DD32" s="3250"/>
      <c r="DE32" s="3250"/>
      <c r="DF32" s="3250"/>
      <c r="DG32" s="3250"/>
      <c r="DH32" s="3250"/>
      <c r="DI32" s="3250"/>
      <c r="DJ32" s="3250"/>
      <c r="DK32" s="3250"/>
      <c r="DL32" s="3251"/>
      <c r="DM32" s="503"/>
      <c r="DN32" s="503"/>
      <c r="DO32" s="503"/>
      <c r="DP32" s="503"/>
      <c r="DQ32" s="503"/>
      <c r="DR32" s="503"/>
      <c r="DS32" s="503"/>
      <c r="DT32" s="503"/>
      <c r="DU32" s="503"/>
      <c r="DY32" s="504" t="s">
        <v>2242</v>
      </c>
      <c r="EA32" s="508" t="s">
        <v>2274</v>
      </c>
      <c r="EB32" s="504" t="s">
        <v>1894</v>
      </c>
      <c r="ED32" s="504" t="s">
        <v>1389</v>
      </c>
    </row>
    <row r="33" spans="1:134" ht="7.5" customHeight="1">
      <c r="A33" s="3358"/>
      <c r="B33" s="3359"/>
      <c r="C33" s="3359"/>
      <c r="D33" s="3359"/>
      <c r="E33" s="3359"/>
      <c r="F33" s="3359"/>
      <c r="G33" s="3359"/>
      <c r="H33" s="3359"/>
      <c r="I33" s="3359"/>
      <c r="J33" s="3359"/>
      <c r="K33" s="3359"/>
      <c r="L33" s="3359"/>
      <c r="M33" s="3359"/>
      <c r="N33" s="3359"/>
      <c r="O33" s="3359"/>
      <c r="P33" s="3360"/>
      <c r="Q33" s="3052"/>
      <c r="R33" s="3085"/>
      <c r="S33" s="3053"/>
      <c r="T33" s="3053"/>
      <c r="U33" s="3053"/>
      <c r="V33" s="3053"/>
      <c r="W33" s="3053"/>
      <c r="X33" s="3053"/>
      <c r="Y33" s="3053"/>
      <c r="Z33" s="3059"/>
      <c r="AA33" s="3085"/>
      <c r="AB33" s="3053"/>
      <c r="AC33" s="3053"/>
      <c r="AD33" s="3053"/>
      <c r="AE33" s="3053"/>
      <c r="AF33" s="3053"/>
      <c r="AG33" s="3053"/>
      <c r="AH33" s="3053"/>
      <c r="AI33" s="3053"/>
      <c r="AJ33" s="3053"/>
      <c r="AK33" s="3053"/>
      <c r="AL33" s="3053"/>
      <c r="AM33" s="3053"/>
      <c r="AN33" s="3053"/>
      <c r="AO33" s="3053"/>
      <c r="AP33" s="3053"/>
      <c r="AQ33" s="3053"/>
      <c r="AR33" s="3053"/>
      <c r="AS33" s="3053"/>
      <c r="AT33" s="3053"/>
      <c r="AU33" s="3053"/>
      <c r="AV33" s="3053"/>
      <c r="AW33" s="3053"/>
      <c r="AX33" s="3053"/>
      <c r="AY33" s="3053"/>
      <c r="AZ33" s="3053"/>
      <c r="BA33" s="3053"/>
      <c r="BB33" s="3053"/>
      <c r="BC33" s="3053"/>
      <c r="BD33" s="3053"/>
      <c r="BE33" s="3053"/>
      <c r="BF33" s="3053"/>
      <c r="BG33" s="3053"/>
      <c r="BH33" s="3053"/>
      <c r="BI33" s="3053"/>
      <c r="BJ33" s="3053"/>
      <c r="BK33" s="3053"/>
      <c r="BL33" s="3053"/>
      <c r="BM33" s="3053"/>
      <c r="BN33" s="3053"/>
      <c r="BO33" s="3053"/>
      <c r="BP33" s="3053"/>
      <c r="BQ33" s="3053"/>
      <c r="BR33" s="3252" t="s">
        <v>2161</v>
      </c>
      <c r="BS33" s="3252"/>
      <c r="BT33" s="3252"/>
      <c r="BU33" s="3252"/>
      <c r="BV33" s="3252"/>
      <c r="BW33" s="3252"/>
      <c r="BX33" s="3053"/>
      <c r="BY33" s="3053"/>
      <c r="BZ33" s="3053"/>
      <c r="CA33" s="3053"/>
      <c r="CB33" s="3053"/>
      <c r="CC33" s="3060" t="s">
        <v>2159</v>
      </c>
      <c r="CD33" s="3060"/>
      <c r="CE33" s="3053"/>
      <c r="CF33" s="3053"/>
      <c r="CG33" s="3053"/>
      <c r="CH33" s="3053"/>
      <c r="CI33" s="3060" t="s">
        <v>6</v>
      </c>
      <c r="CJ33" s="3169"/>
      <c r="CK33" s="3053"/>
      <c r="CL33" s="3071"/>
      <c r="CM33" s="3071"/>
      <c r="CN33" s="3071"/>
      <c r="CO33" s="3071"/>
      <c r="CP33" s="3071"/>
      <c r="CQ33" s="3071"/>
      <c r="CR33" s="3071"/>
      <c r="CS33" s="3071"/>
      <c r="CT33" s="3071"/>
      <c r="CU33" s="3071"/>
      <c r="CV33" s="3071"/>
      <c r="CW33" s="3071"/>
      <c r="CX33" s="3071"/>
      <c r="CY33" s="3071"/>
      <c r="CZ33" s="3071"/>
      <c r="DA33" s="3071"/>
      <c r="DB33" s="3071"/>
      <c r="DC33" s="3071"/>
      <c r="DD33" s="3071"/>
      <c r="DE33" s="3071"/>
      <c r="DF33" s="3071"/>
      <c r="DG33" s="3071"/>
      <c r="DH33" s="3071"/>
      <c r="DI33" s="3071"/>
      <c r="DJ33" s="3071"/>
      <c r="DK33" s="3071"/>
      <c r="DL33" s="3071"/>
      <c r="DM33" s="503"/>
      <c r="DN33" s="503"/>
      <c r="DO33" s="503"/>
      <c r="DP33" s="503"/>
      <c r="DQ33" s="503"/>
      <c r="DR33" s="503"/>
      <c r="DS33" s="503"/>
      <c r="DT33" s="503"/>
      <c r="DU33" s="503"/>
      <c r="DY33" s="504" t="s">
        <v>2243</v>
      </c>
      <c r="EA33" s="508" t="s">
        <v>2275</v>
      </c>
      <c r="EB33" s="504" t="s">
        <v>1895</v>
      </c>
      <c r="ED33" s="504" t="s">
        <v>1390</v>
      </c>
    </row>
    <row r="34" spans="1:134" ht="7.5" customHeight="1">
      <c r="A34" s="3358"/>
      <c r="B34" s="3359"/>
      <c r="C34" s="3359"/>
      <c r="D34" s="3359"/>
      <c r="E34" s="3359"/>
      <c r="F34" s="3359"/>
      <c r="G34" s="3359"/>
      <c r="H34" s="3359"/>
      <c r="I34" s="3359"/>
      <c r="J34" s="3359"/>
      <c r="K34" s="3359"/>
      <c r="L34" s="3359"/>
      <c r="M34" s="3359"/>
      <c r="N34" s="3359"/>
      <c r="O34" s="3359"/>
      <c r="P34" s="3360"/>
      <c r="Q34" s="3052"/>
      <c r="R34" s="3085"/>
      <c r="S34" s="3053"/>
      <c r="T34" s="3053"/>
      <c r="U34" s="3053"/>
      <c r="V34" s="3053"/>
      <c r="W34" s="3053"/>
      <c r="X34" s="3053"/>
      <c r="Y34" s="3053"/>
      <c r="Z34" s="3059"/>
      <c r="AA34" s="3086"/>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c r="BA34" s="3087"/>
      <c r="BB34" s="3087"/>
      <c r="BC34" s="3087"/>
      <c r="BD34" s="3087"/>
      <c r="BE34" s="3087"/>
      <c r="BF34" s="3087"/>
      <c r="BG34" s="3087"/>
      <c r="BH34" s="3087"/>
      <c r="BI34" s="3087"/>
      <c r="BJ34" s="3087"/>
      <c r="BK34" s="3087"/>
      <c r="BL34" s="3087"/>
      <c r="BM34" s="3087"/>
      <c r="BN34" s="3087"/>
      <c r="BO34" s="3087"/>
      <c r="BP34" s="3087"/>
      <c r="BQ34" s="3087"/>
      <c r="BR34" s="3253"/>
      <c r="BS34" s="3253"/>
      <c r="BT34" s="3253"/>
      <c r="BU34" s="3253"/>
      <c r="BV34" s="3253"/>
      <c r="BW34" s="3253"/>
      <c r="BX34" s="3087"/>
      <c r="BY34" s="3087"/>
      <c r="BZ34" s="3087"/>
      <c r="CA34" s="3087"/>
      <c r="CB34" s="3087"/>
      <c r="CC34" s="3117"/>
      <c r="CD34" s="3117"/>
      <c r="CE34" s="3087"/>
      <c r="CF34" s="3087"/>
      <c r="CG34" s="3087"/>
      <c r="CH34" s="3087"/>
      <c r="CI34" s="3117"/>
      <c r="CJ34" s="3313"/>
      <c r="CK34" s="3053"/>
      <c r="CL34" s="3235" t="s">
        <v>2173</v>
      </c>
      <c r="CM34" s="3236"/>
      <c r="CN34" s="3236"/>
      <c r="CO34" s="3236"/>
      <c r="CP34" s="3236"/>
      <c r="CQ34" s="3236"/>
      <c r="CR34" s="3236"/>
      <c r="CS34" s="3236"/>
      <c r="CT34" s="3236"/>
      <c r="CU34" s="3236"/>
      <c r="CV34" s="3236"/>
      <c r="CW34" s="3236"/>
      <c r="CX34" s="3237"/>
      <c r="CY34" s="3065"/>
      <c r="CZ34" s="3235" t="s">
        <v>2365</v>
      </c>
      <c r="DA34" s="3236"/>
      <c r="DB34" s="3236"/>
      <c r="DC34" s="3236"/>
      <c r="DD34" s="3236"/>
      <c r="DE34" s="3236"/>
      <c r="DF34" s="3236"/>
      <c r="DG34" s="3236"/>
      <c r="DH34" s="3236"/>
      <c r="DI34" s="3236"/>
      <c r="DJ34" s="3236"/>
      <c r="DK34" s="3236"/>
      <c r="DL34" s="3237"/>
      <c r="DM34" s="503"/>
      <c r="DN34" s="503"/>
      <c r="DO34" s="503"/>
      <c r="DP34" s="503"/>
      <c r="DQ34" s="503"/>
      <c r="DR34" s="503"/>
      <c r="DS34" s="503"/>
      <c r="DT34" s="503"/>
      <c r="DU34" s="503"/>
      <c r="DY34" s="504" t="s">
        <v>2244</v>
      </c>
      <c r="EA34" s="508" t="s">
        <v>2276</v>
      </c>
      <c r="EB34" s="504" t="s">
        <v>1896</v>
      </c>
    </row>
    <row r="35" spans="1:134" ht="15" customHeight="1">
      <c r="A35" s="3358"/>
      <c r="B35" s="3359"/>
      <c r="C35" s="3359"/>
      <c r="D35" s="3359"/>
      <c r="E35" s="3359"/>
      <c r="F35" s="3359"/>
      <c r="G35" s="3359"/>
      <c r="H35" s="3359"/>
      <c r="I35" s="3359"/>
      <c r="J35" s="3359"/>
      <c r="K35" s="3359"/>
      <c r="L35" s="3359"/>
      <c r="M35" s="3359"/>
      <c r="N35" s="3359"/>
      <c r="O35" s="3359"/>
      <c r="P35" s="3360"/>
      <c r="Q35" s="3052"/>
      <c r="R35" s="3086"/>
      <c r="S35" s="3087"/>
      <c r="T35" s="3087"/>
      <c r="U35" s="3087"/>
      <c r="V35" s="3087"/>
      <c r="W35" s="3087"/>
      <c r="X35" s="3087"/>
      <c r="Y35" s="3087"/>
      <c r="Z35" s="3088"/>
      <c r="AA35" s="3296"/>
      <c r="AB35" s="3296"/>
      <c r="AC35" s="3296"/>
      <c r="AD35" s="3296"/>
      <c r="AE35" s="3296" t="s">
        <v>1592</v>
      </c>
      <c r="AF35" s="3296"/>
      <c r="AG35" s="3296"/>
      <c r="AH35" s="3314"/>
      <c r="AI35" s="3314"/>
      <c r="AJ35" s="3314"/>
      <c r="AK35" s="3314"/>
      <c r="AL35" s="3314"/>
      <c r="AM35" s="3314"/>
      <c r="AN35" s="3314"/>
      <c r="AO35" s="3314"/>
      <c r="AP35" s="3314"/>
      <c r="AQ35" s="3314"/>
      <c r="AR35" s="3314"/>
      <c r="AS35" s="3314"/>
      <c r="AT35" s="3314"/>
      <c r="AU35" s="3314"/>
      <c r="AV35" s="3314"/>
      <c r="AW35" s="3314"/>
      <c r="AX35" s="3314"/>
      <c r="AY35" s="3314"/>
      <c r="AZ35" s="3296" t="s">
        <v>1593</v>
      </c>
      <c r="BA35" s="3296"/>
      <c r="BB35" s="3296"/>
      <c r="BC35" s="3314"/>
      <c r="BD35" s="3314"/>
      <c r="BE35" s="3314"/>
      <c r="BF35" s="3314"/>
      <c r="BG35" s="3314"/>
      <c r="BH35" s="3314"/>
      <c r="BI35" s="3314"/>
      <c r="BJ35" s="3314"/>
      <c r="BK35" s="3314"/>
      <c r="BL35" s="3314"/>
      <c r="BM35" s="3314"/>
      <c r="BN35" s="3314"/>
      <c r="BO35" s="3314"/>
      <c r="BP35" s="3314"/>
      <c r="BQ35" s="3314"/>
      <c r="BR35" s="3314"/>
      <c r="BS35" s="3314"/>
      <c r="BT35" s="3314"/>
      <c r="BU35" s="3314"/>
      <c r="BV35" s="3296"/>
      <c r="BW35" s="3296"/>
      <c r="BX35" s="3296"/>
      <c r="BY35" s="3296"/>
      <c r="BZ35" s="3296"/>
      <c r="CA35" s="3296"/>
      <c r="CB35" s="3296"/>
      <c r="CC35" s="3296"/>
      <c r="CD35" s="3296"/>
      <c r="CE35" s="3296"/>
      <c r="CF35" s="3296"/>
      <c r="CG35" s="3296"/>
      <c r="CH35" s="3296"/>
      <c r="CI35" s="3296"/>
      <c r="CJ35" s="3308"/>
      <c r="CK35" s="3053"/>
      <c r="CL35" s="3238"/>
      <c r="CM35" s="3239"/>
      <c r="CN35" s="3239"/>
      <c r="CO35" s="3239"/>
      <c r="CP35" s="3239"/>
      <c r="CQ35" s="3239"/>
      <c r="CR35" s="3239"/>
      <c r="CS35" s="3239"/>
      <c r="CT35" s="3239"/>
      <c r="CU35" s="3239"/>
      <c r="CV35" s="3239"/>
      <c r="CW35" s="3239"/>
      <c r="CX35" s="3240"/>
      <c r="CY35" s="3065"/>
      <c r="CZ35" s="3238"/>
      <c r="DA35" s="3239"/>
      <c r="DB35" s="3239"/>
      <c r="DC35" s="3239"/>
      <c r="DD35" s="3239"/>
      <c r="DE35" s="3239"/>
      <c r="DF35" s="3239"/>
      <c r="DG35" s="3239"/>
      <c r="DH35" s="3239"/>
      <c r="DI35" s="3239"/>
      <c r="DJ35" s="3239"/>
      <c r="DK35" s="3239"/>
      <c r="DL35" s="3240"/>
      <c r="DM35" s="503"/>
      <c r="DN35" s="503"/>
      <c r="DO35" s="503"/>
      <c r="DP35" s="503"/>
      <c r="DQ35" s="503"/>
      <c r="DR35" s="503"/>
      <c r="DS35" s="503"/>
      <c r="DT35" s="503"/>
      <c r="DU35" s="503"/>
      <c r="EA35" s="508" t="s">
        <v>2277</v>
      </c>
      <c r="EB35" s="504" t="s">
        <v>1897</v>
      </c>
    </row>
    <row r="36" spans="1:134" ht="7.5" customHeight="1">
      <c r="A36" s="3358"/>
      <c r="B36" s="3359"/>
      <c r="C36" s="3359"/>
      <c r="D36" s="3359"/>
      <c r="E36" s="3359"/>
      <c r="F36" s="3359"/>
      <c r="G36" s="3359"/>
      <c r="H36" s="3359"/>
      <c r="I36" s="3359"/>
      <c r="J36" s="3359"/>
      <c r="K36" s="3359"/>
      <c r="L36" s="3359"/>
      <c r="M36" s="3359"/>
      <c r="N36" s="3359"/>
      <c r="O36" s="3359"/>
      <c r="P36" s="3360"/>
      <c r="Q36" s="3052"/>
      <c r="R36" s="3296"/>
      <c r="S36" s="3296"/>
      <c r="T36" s="3296"/>
      <c r="U36" s="3296"/>
      <c r="V36" s="3296"/>
      <c r="W36" s="3296"/>
      <c r="X36" s="3296"/>
      <c r="Y36" s="3296"/>
      <c r="Z36" s="3296"/>
      <c r="AA36" s="3296"/>
      <c r="AB36" s="3296"/>
      <c r="AC36" s="3296"/>
      <c r="AD36" s="3296"/>
      <c r="AE36" s="3296"/>
      <c r="AF36" s="3296"/>
      <c r="AG36" s="3296"/>
      <c r="AH36" s="3296"/>
      <c r="AI36" s="3296"/>
      <c r="AJ36" s="3296"/>
      <c r="AK36" s="3296"/>
      <c r="AL36" s="3296"/>
      <c r="AM36" s="3296"/>
      <c r="AN36" s="3296"/>
      <c r="AO36" s="3296"/>
      <c r="AP36" s="3296"/>
      <c r="AQ36" s="3296"/>
      <c r="AR36" s="3296"/>
      <c r="AS36" s="3296"/>
      <c r="AT36" s="3296"/>
      <c r="AU36" s="3296"/>
      <c r="AV36" s="3296"/>
      <c r="AW36" s="3296"/>
      <c r="AX36" s="3296"/>
      <c r="AY36" s="3296"/>
      <c r="AZ36" s="3296"/>
      <c r="BA36" s="3296"/>
      <c r="BB36" s="3296"/>
      <c r="BC36" s="3296"/>
      <c r="BD36" s="3296"/>
      <c r="BE36" s="3296"/>
      <c r="BF36" s="3296"/>
      <c r="BG36" s="3296"/>
      <c r="BH36" s="3296"/>
      <c r="BI36" s="3296"/>
      <c r="BJ36" s="3296"/>
      <c r="BK36" s="3296"/>
      <c r="BL36" s="3296"/>
      <c r="BM36" s="3296"/>
      <c r="BN36" s="3296"/>
      <c r="BO36" s="3296"/>
      <c r="BP36" s="3296"/>
      <c r="BQ36" s="3296"/>
      <c r="BR36" s="3296"/>
      <c r="BS36" s="3296"/>
      <c r="BT36" s="3296"/>
      <c r="BU36" s="3296"/>
      <c r="BV36" s="3296"/>
      <c r="BW36" s="3296"/>
      <c r="BX36" s="3296"/>
      <c r="BY36" s="3296"/>
      <c r="BZ36" s="3296"/>
      <c r="CA36" s="3296"/>
      <c r="CB36" s="3296"/>
      <c r="CC36" s="3296"/>
      <c r="CD36" s="3296"/>
      <c r="CE36" s="3296"/>
      <c r="CF36" s="3296"/>
      <c r="CG36" s="3296"/>
      <c r="CH36" s="3296"/>
      <c r="CI36" s="3296"/>
      <c r="CJ36" s="3296"/>
      <c r="CK36" s="3053"/>
      <c r="CL36" s="3238"/>
      <c r="CM36" s="3239"/>
      <c r="CN36" s="3239"/>
      <c r="CO36" s="3239"/>
      <c r="CP36" s="3239"/>
      <c r="CQ36" s="3239"/>
      <c r="CR36" s="3239"/>
      <c r="CS36" s="3239"/>
      <c r="CT36" s="3239"/>
      <c r="CU36" s="3239"/>
      <c r="CV36" s="3239"/>
      <c r="CW36" s="3239"/>
      <c r="CX36" s="3240"/>
      <c r="CY36" s="3065"/>
      <c r="CZ36" s="3238"/>
      <c r="DA36" s="3239"/>
      <c r="DB36" s="3239"/>
      <c r="DC36" s="3239"/>
      <c r="DD36" s="3239"/>
      <c r="DE36" s="3239"/>
      <c r="DF36" s="3239"/>
      <c r="DG36" s="3239"/>
      <c r="DH36" s="3239"/>
      <c r="DI36" s="3239"/>
      <c r="DJ36" s="3239"/>
      <c r="DK36" s="3239"/>
      <c r="DL36" s="3240"/>
      <c r="DM36" s="503"/>
      <c r="DN36" s="503"/>
      <c r="DO36" s="503"/>
      <c r="DP36" s="503"/>
      <c r="DQ36" s="503"/>
      <c r="DR36" s="503"/>
      <c r="DS36" s="503"/>
      <c r="DT36" s="503"/>
      <c r="DU36" s="503"/>
      <c r="EA36" s="508" t="s">
        <v>2278</v>
      </c>
      <c r="EB36" s="504" t="s">
        <v>1898</v>
      </c>
    </row>
    <row r="37" spans="1:134" ht="15" customHeight="1">
      <c r="A37" s="3358"/>
      <c r="B37" s="3359"/>
      <c r="C37" s="3359"/>
      <c r="D37" s="3359"/>
      <c r="E37" s="3359"/>
      <c r="F37" s="3359"/>
      <c r="G37" s="3359"/>
      <c r="H37" s="3359"/>
      <c r="I37" s="3359"/>
      <c r="J37" s="3359"/>
      <c r="K37" s="3359"/>
      <c r="L37" s="3359"/>
      <c r="M37" s="3359"/>
      <c r="N37" s="3359"/>
      <c r="O37" s="3359"/>
      <c r="P37" s="3360"/>
      <c r="Q37" s="3052"/>
      <c r="R37" s="3315" t="s">
        <v>2163</v>
      </c>
      <c r="S37" s="3316"/>
      <c r="T37" s="3316"/>
      <c r="U37" s="3316"/>
      <c r="V37" s="3316"/>
      <c r="W37" s="3316"/>
      <c r="X37" s="3316"/>
      <c r="Y37" s="3316"/>
      <c r="Z37" s="3317"/>
      <c r="AA37" s="3278" t="s">
        <v>1980</v>
      </c>
      <c r="AB37" s="3278"/>
      <c r="AC37" s="3278"/>
      <c r="AD37" s="3278"/>
      <c r="AE37" s="3286">
        <f>★入力画面!M118</f>
        <v>0</v>
      </c>
      <c r="AF37" s="3286"/>
      <c r="AG37" s="3286"/>
      <c r="AH37" s="3286"/>
      <c r="AI37" s="3286"/>
      <c r="AJ37" s="3286"/>
      <c r="AK37" s="3286"/>
      <c r="AL37" s="3286"/>
      <c r="AM37" s="3286"/>
      <c r="AN37" s="3286"/>
      <c r="AO37" s="3286"/>
      <c r="AP37" s="3286"/>
      <c r="AQ37" s="3286"/>
      <c r="AR37" s="3286"/>
      <c r="AS37" s="3286"/>
      <c r="AT37" s="3286"/>
      <c r="AU37" s="3286"/>
      <c r="AV37" s="3286"/>
      <c r="AW37" s="3286"/>
      <c r="AX37" s="3286"/>
      <c r="AY37" s="3286"/>
      <c r="AZ37" s="3286"/>
      <c r="BA37" s="3245" t="s">
        <v>5</v>
      </c>
      <c r="BB37" s="3246"/>
      <c r="BC37" s="3246"/>
      <c r="BD37" s="3061"/>
      <c r="BE37" s="3061"/>
      <c r="BF37" s="3061"/>
      <c r="BG37" s="3061"/>
      <c r="BH37" s="3061"/>
      <c r="BI37" s="3061"/>
      <c r="BJ37" s="3061"/>
      <c r="BK37" s="3083"/>
      <c r="BL37" s="3083"/>
      <c r="BM37" s="3083"/>
      <c r="BN37" s="3083"/>
      <c r="BO37" s="3083"/>
      <c r="BP37" s="3083"/>
      <c r="BQ37" s="3083"/>
      <c r="BR37" s="3083"/>
      <c r="BS37" s="3083"/>
      <c r="BT37" s="3083"/>
      <c r="BU37" s="3083"/>
      <c r="BV37" s="3083"/>
      <c r="BW37" s="3083"/>
      <c r="BX37" s="3083"/>
      <c r="BY37" s="3083"/>
      <c r="BZ37" s="3083"/>
      <c r="CA37" s="3083"/>
      <c r="CB37" s="3083"/>
      <c r="CC37" s="3083"/>
      <c r="CD37" s="3083"/>
      <c r="CE37" s="3083"/>
      <c r="CF37" s="3083"/>
      <c r="CG37" s="3083"/>
      <c r="CH37" s="3083"/>
      <c r="CI37" s="3083"/>
      <c r="CJ37" s="3084"/>
      <c r="CK37" s="3053"/>
      <c r="CL37" s="3238"/>
      <c r="CM37" s="3239"/>
      <c r="CN37" s="3239"/>
      <c r="CO37" s="3239"/>
      <c r="CP37" s="3239"/>
      <c r="CQ37" s="3239"/>
      <c r="CR37" s="3239"/>
      <c r="CS37" s="3239"/>
      <c r="CT37" s="3239"/>
      <c r="CU37" s="3239"/>
      <c r="CV37" s="3239"/>
      <c r="CW37" s="3239"/>
      <c r="CX37" s="3240"/>
      <c r="CY37" s="3065"/>
      <c r="CZ37" s="3238"/>
      <c r="DA37" s="3239"/>
      <c r="DB37" s="3239"/>
      <c r="DC37" s="3239"/>
      <c r="DD37" s="3239"/>
      <c r="DE37" s="3239"/>
      <c r="DF37" s="3239"/>
      <c r="DG37" s="3239"/>
      <c r="DH37" s="3239"/>
      <c r="DI37" s="3239"/>
      <c r="DJ37" s="3239"/>
      <c r="DK37" s="3239"/>
      <c r="DL37" s="3240"/>
      <c r="DM37" s="503"/>
      <c r="DN37" s="503"/>
      <c r="DO37" s="503"/>
      <c r="DP37" s="503"/>
      <c r="DQ37" s="503"/>
      <c r="DR37" s="503"/>
      <c r="DS37" s="503"/>
      <c r="DT37" s="503"/>
      <c r="DU37" s="503"/>
      <c r="EA37" s="508" t="s">
        <v>2279</v>
      </c>
      <c r="EB37" s="504" t="s">
        <v>1899</v>
      </c>
    </row>
    <row r="38" spans="1:134" ht="15" customHeight="1">
      <c r="A38" s="3358"/>
      <c r="B38" s="3359"/>
      <c r="C38" s="3359"/>
      <c r="D38" s="3359"/>
      <c r="E38" s="3359"/>
      <c r="F38" s="3359"/>
      <c r="G38" s="3359"/>
      <c r="H38" s="3359"/>
      <c r="I38" s="3359"/>
      <c r="J38" s="3359"/>
      <c r="K38" s="3359"/>
      <c r="L38" s="3359"/>
      <c r="M38" s="3359"/>
      <c r="N38" s="3359"/>
      <c r="O38" s="3359"/>
      <c r="P38" s="3360"/>
      <c r="Q38" s="3052"/>
      <c r="R38" s="3318" t="s">
        <v>2164</v>
      </c>
      <c r="S38" s="3319"/>
      <c r="T38" s="3319"/>
      <c r="U38" s="3319"/>
      <c r="V38" s="3319"/>
      <c r="W38" s="3319"/>
      <c r="X38" s="3319"/>
      <c r="Y38" s="3319"/>
      <c r="Z38" s="3320"/>
      <c r="AA38" s="3208">
        <f>★入力画面!M120</f>
        <v>0</v>
      </c>
      <c r="AB38" s="3208"/>
      <c r="AC38" s="3208"/>
      <c r="AD38" s="3208"/>
      <c r="AE38" s="3208"/>
      <c r="AF38" s="3208"/>
      <c r="AG38" s="3208"/>
      <c r="AH38" s="3208"/>
      <c r="AI38" s="3208"/>
      <c r="AJ38" s="3208"/>
      <c r="AK38" s="3208"/>
      <c r="AL38" s="3208"/>
      <c r="AM38" s="3208"/>
      <c r="AN38" s="3208"/>
      <c r="AO38" s="3208"/>
      <c r="AP38" s="3208"/>
      <c r="AQ38" s="3208"/>
      <c r="AR38" s="3208"/>
      <c r="AS38" s="3208"/>
      <c r="AT38" s="3208"/>
      <c r="AU38" s="3208"/>
      <c r="AV38" s="3208"/>
      <c r="AW38" s="3208"/>
      <c r="AX38" s="3208"/>
      <c r="AY38" s="3208"/>
      <c r="AZ38" s="3208"/>
      <c r="BA38" s="3304">
        <f>★入力画面!M127</f>
        <v>0</v>
      </c>
      <c r="BB38" s="3305"/>
      <c r="BC38" s="3305"/>
      <c r="BD38" s="3305"/>
      <c r="BE38" s="3305"/>
      <c r="BF38" s="3305"/>
      <c r="BG38" s="3305"/>
      <c r="BH38" s="3305"/>
      <c r="BI38" s="3305"/>
      <c r="BJ38" s="3305"/>
      <c r="BK38" s="3305"/>
      <c r="BL38" s="3305"/>
      <c r="BM38" s="3305"/>
      <c r="BN38" s="3305"/>
      <c r="BO38" s="3305"/>
      <c r="BP38" s="3305"/>
      <c r="BQ38" s="3305"/>
      <c r="BR38" s="3305"/>
      <c r="BS38" s="3305"/>
      <c r="BT38" s="3305"/>
      <c r="BU38" s="3305"/>
      <c r="BV38" s="3305"/>
      <c r="BW38" s="3305"/>
      <c r="BX38" s="3305"/>
      <c r="BY38" s="3305"/>
      <c r="BZ38" s="3305"/>
      <c r="CA38" s="3305"/>
      <c r="CB38" s="3305"/>
      <c r="CC38" s="3305"/>
      <c r="CD38" s="3305"/>
      <c r="CE38" s="3305"/>
      <c r="CF38" s="3305"/>
      <c r="CG38" s="3305"/>
      <c r="CH38" s="3305"/>
      <c r="CI38" s="3305"/>
      <c r="CJ38" s="3306"/>
      <c r="CK38" s="3053"/>
      <c r="CL38" s="3238"/>
      <c r="CM38" s="3239"/>
      <c r="CN38" s="3239"/>
      <c r="CO38" s="3239"/>
      <c r="CP38" s="3239"/>
      <c r="CQ38" s="3239"/>
      <c r="CR38" s="3239"/>
      <c r="CS38" s="3239"/>
      <c r="CT38" s="3239"/>
      <c r="CU38" s="3239"/>
      <c r="CV38" s="3239"/>
      <c r="CW38" s="3239"/>
      <c r="CX38" s="3240"/>
      <c r="CY38" s="3065"/>
      <c r="CZ38" s="3238"/>
      <c r="DA38" s="3239"/>
      <c r="DB38" s="3239"/>
      <c r="DC38" s="3239"/>
      <c r="DD38" s="3239"/>
      <c r="DE38" s="3239"/>
      <c r="DF38" s="3239"/>
      <c r="DG38" s="3239"/>
      <c r="DH38" s="3239"/>
      <c r="DI38" s="3239"/>
      <c r="DJ38" s="3239"/>
      <c r="DK38" s="3239"/>
      <c r="DL38" s="3240"/>
      <c r="DM38" s="503"/>
      <c r="DN38" s="503"/>
      <c r="DO38" s="503"/>
      <c r="DP38" s="503"/>
      <c r="DQ38" s="503"/>
      <c r="DR38" s="503"/>
      <c r="DS38" s="503"/>
      <c r="DT38" s="503"/>
      <c r="DU38" s="503"/>
      <c r="EA38" s="508" t="s">
        <v>2280</v>
      </c>
      <c r="EB38" s="504" t="s">
        <v>1900</v>
      </c>
    </row>
    <row r="39" spans="1:134" ht="15" customHeight="1">
      <c r="A39" s="3340" t="s">
        <v>2171</v>
      </c>
      <c r="B39" s="3356"/>
      <c r="C39" s="3356"/>
      <c r="D39" s="3356"/>
      <c r="E39" s="3356"/>
      <c r="F39" s="3356"/>
      <c r="G39" s="3356"/>
      <c r="H39" s="3356"/>
      <c r="I39" s="3356"/>
      <c r="J39" s="3356"/>
      <c r="K39" s="3356"/>
      <c r="L39" s="3356"/>
      <c r="M39" s="3356"/>
      <c r="N39" s="3356"/>
      <c r="O39" s="3356"/>
      <c r="P39" s="3357"/>
      <c r="Q39" s="3052"/>
      <c r="R39" s="3085"/>
      <c r="S39" s="3053"/>
      <c r="T39" s="3053"/>
      <c r="U39" s="3053"/>
      <c r="V39" s="3053"/>
      <c r="W39" s="3053"/>
      <c r="X39" s="3053"/>
      <c r="Y39" s="3053"/>
      <c r="Z39" s="3059"/>
      <c r="AA39" s="3209"/>
      <c r="AB39" s="3209"/>
      <c r="AC39" s="3209"/>
      <c r="AD39" s="3209"/>
      <c r="AE39" s="3209"/>
      <c r="AF39" s="3209"/>
      <c r="AG39" s="3209"/>
      <c r="AH39" s="3209"/>
      <c r="AI39" s="3209"/>
      <c r="AJ39" s="3209"/>
      <c r="AK39" s="3209"/>
      <c r="AL39" s="3209"/>
      <c r="AM39" s="3209"/>
      <c r="AN39" s="3209"/>
      <c r="AO39" s="3209"/>
      <c r="AP39" s="3209"/>
      <c r="AQ39" s="3209"/>
      <c r="AR39" s="3209"/>
      <c r="AS39" s="3209"/>
      <c r="AT39" s="3209"/>
      <c r="AU39" s="3209"/>
      <c r="AV39" s="3209"/>
      <c r="AW39" s="3209"/>
      <c r="AX39" s="3209"/>
      <c r="AY39" s="3209"/>
      <c r="AZ39" s="3209"/>
      <c r="BA39" s="3301" t="s">
        <v>1592</v>
      </c>
      <c r="BB39" s="3302"/>
      <c r="BC39" s="3302"/>
      <c r="BD39" s="3303" t="str">
        <f>★入力画面!BL128</f>
        <v/>
      </c>
      <c r="BE39" s="3303"/>
      <c r="BF39" s="3303"/>
      <c r="BG39" s="3303"/>
      <c r="BH39" s="3303"/>
      <c r="BI39" s="3303"/>
      <c r="BJ39" s="3303"/>
      <c r="BK39" s="3303"/>
      <c r="BL39" s="3303"/>
      <c r="BM39" s="3303"/>
      <c r="BN39" s="3303"/>
      <c r="BO39" s="3303"/>
      <c r="BP39" s="3303"/>
      <c r="BQ39" s="3303"/>
      <c r="BR39" s="3303"/>
      <c r="BS39" s="3087"/>
      <c r="BT39" s="3087"/>
      <c r="BU39" s="3087"/>
      <c r="BV39" s="3087"/>
      <c r="BW39" s="3087"/>
      <c r="BX39" s="3087"/>
      <c r="BY39" s="3087"/>
      <c r="BZ39" s="3087"/>
      <c r="CA39" s="3087"/>
      <c r="CB39" s="3087"/>
      <c r="CC39" s="3087"/>
      <c r="CD39" s="3087"/>
      <c r="CE39" s="3087"/>
      <c r="CF39" s="3087"/>
      <c r="CG39" s="3087"/>
      <c r="CH39" s="3087"/>
      <c r="CI39" s="3087"/>
      <c r="CJ39" s="3088"/>
      <c r="CK39" s="3053"/>
      <c r="CL39" s="3238"/>
      <c r="CM39" s="3239"/>
      <c r="CN39" s="3239"/>
      <c r="CO39" s="3239"/>
      <c r="CP39" s="3239"/>
      <c r="CQ39" s="3239"/>
      <c r="CR39" s="3239"/>
      <c r="CS39" s="3239"/>
      <c r="CT39" s="3239"/>
      <c r="CU39" s="3239"/>
      <c r="CV39" s="3239"/>
      <c r="CW39" s="3239"/>
      <c r="CX39" s="3240"/>
      <c r="CY39" s="3065"/>
      <c r="CZ39" s="3238"/>
      <c r="DA39" s="3239"/>
      <c r="DB39" s="3239"/>
      <c r="DC39" s="3239"/>
      <c r="DD39" s="3239"/>
      <c r="DE39" s="3239"/>
      <c r="DF39" s="3239"/>
      <c r="DG39" s="3239"/>
      <c r="DH39" s="3239"/>
      <c r="DI39" s="3239"/>
      <c r="DJ39" s="3239"/>
      <c r="DK39" s="3239"/>
      <c r="DL39" s="3240"/>
      <c r="DM39" s="503"/>
      <c r="DN39" s="503"/>
      <c r="DO39" s="503"/>
      <c r="DP39" s="503"/>
      <c r="DQ39" s="503"/>
      <c r="DR39" s="503"/>
      <c r="DS39" s="503"/>
      <c r="DT39" s="503"/>
      <c r="DU39" s="503"/>
      <c r="EA39" s="508" t="s">
        <v>2281</v>
      </c>
      <c r="EB39" s="504" t="s">
        <v>1901</v>
      </c>
    </row>
    <row r="40" spans="1:134" ht="15" customHeight="1">
      <c r="A40" s="3340"/>
      <c r="B40" s="3356"/>
      <c r="C40" s="3356"/>
      <c r="D40" s="3356"/>
      <c r="E40" s="3356"/>
      <c r="F40" s="3356"/>
      <c r="G40" s="3356"/>
      <c r="H40" s="3356"/>
      <c r="I40" s="3356"/>
      <c r="J40" s="3356"/>
      <c r="K40" s="3356"/>
      <c r="L40" s="3356"/>
      <c r="M40" s="3356"/>
      <c r="N40" s="3356"/>
      <c r="O40" s="3356"/>
      <c r="P40" s="3357"/>
      <c r="Q40" s="3052"/>
      <c r="R40" s="3085"/>
      <c r="S40" s="3053"/>
      <c r="T40" s="3053"/>
      <c r="U40" s="3053"/>
      <c r="V40" s="3053"/>
      <c r="W40" s="3053"/>
      <c r="X40" s="3053"/>
      <c r="Y40" s="3053"/>
      <c r="Z40" s="3059"/>
      <c r="AA40" s="3278" t="s">
        <v>66</v>
      </c>
      <c r="AB40" s="3278"/>
      <c r="AC40" s="3278"/>
      <c r="AD40" s="3278"/>
      <c r="AE40" s="3278"/>
      <c r="AF40" s="3307" t="str">
        <f>IF(★入力画面!V125="","年　　　　　月　　　　　日",★入力画面!BL125)</f>
        <v>年　　　　　月　　　　　日</v>
      </c>
      <c r="AG40" s="3307"/>
      <c r="AH40" s="3307"/>
      <c r="AI40" s="3307"/>
      <c r="AJ40" s="3307"/>
      <c r="AK40" s="3307"/>
      <c r="AL40" s="3307"/>
      <c r="AM40" s="3307"/>
      <c r="AN40" s="3307"/>
      <c r="AO40" s="3307"/>
      <c r="AP40" s="3307"/>
      <c r="AQ40" s="3307"/>
      <c r="AR40" s="3307"/>
      <c r="AS40" s="3307"/>
      <c r="AT40" s="3307"/>
      <c r="AU40" s="3307"/>
      <c r="AV40" s="3307"/>
      <c r="AW40" s="3307"/>
      <c r="AX40" s="3296"/>
      <c r="AY40" s="3296"/>
      <c r="AZ40" s="3308"/>
      <c r="BA40" s="3086" t="s">
        <v>2165</v>
      </c>
      <c r="BB40" s="3087"/>
      <c r="BC40" s="3087"/>
      <c r="BD40" s="3087"/>
      <c r="BE40" s="3066" t="s">
        <v>2166</v>
      </c>
      <c r="BF40" s="3066"/>
      <c r="BG40" s="3066"/>
      <c r="BH40" s="3066"/>
      <c r="BI40" s="3066"/>
      <c r="BJ40" s="3066"/>
      <c r="BK40" s="3066"/>
      <c r="BL40" s="3066"/>
      <c r="BM40" s="3066"/>
      <c r="BN40" s="3066"/>
      <c r="BO40" s="3066"/>
      <c r="BP40" s="3066"/>
      <c r="BQ40" s="3066"/>
      <c r="BR40" s="3067"/>
      <c r="BS40" s="3086" t="s">
        <v>1569</v>
      </c>
      <c r="BT40" s="3087"/>
      <c r="BU40" s="3087"/>
      <c r="BV40" s="3087"/>
      <c r="BW40" s="3087"/>
      <c r="BX40" s="3087" t="s">
        <v>7</v>
      </c>
      <c r="BY40" s="3087"/>
      <c r="BZ40" s="3260">
        <f>★入力画面!N123</f>
        <v>0</v>
      </c>
      <c r="CA40" s="3260"/>
      <c r="CB40" s="3260"/>
      <c r="CC40" s="3260"/>
      <c r="CD40" s="3260"/>
      <c r="CE40" s="3260"/>
      <c r="CF40" s="3260"/>
      <c r="CG40" s="3087" t="s">
        <v>6</v>
      </c>
      <c r="CH40" s="3087"/>
      <c r="CI40" s="3087"/>
      <c r="CJ40" s="3088"/>
      <c r="CK40" s="3053"/>
      <c r="CL40" s="3238"/>
      <c r="CM40" s="3239"/>
      <c r="CN40" s="3239"/>
      <c r="CO40" s="3239"/>
      <c r="CP40" s="3239"/>
      <c r="CQ40" s="3239"/>
      <c r="CR40" s="3239"/>
      <c r="CS40" s="3239"/>
      <c r="CT40" s="3239"/>
      <c r="CU40" s="3239"/>
      <c r="CV40" s="3239"/>
      <c r="CW40" s="3239"/>
      <c r="CX40" s="3240"/>
      <c r="CY40" s="3065"/>
      <c r="CZ40" s="3238"/>
      <c r="DA40" s="3239"/>
      <c r="DB40" s="3239"/>
      <c r="DC40" s="3239"/>
      <c r="DD40" s="3239"/>
      <c r="DE40" s="3239"/>
      <c r="DF40" s="3239"/>
      <c r="DG40" s="3239"/>
      <c r="DH40" s="3239"/>
      <c r="DI40" s="3239"/>
      <c r="DJ40" s="3239"/>
      <c r="DK40" s="3239"/>
      <c r="DL40" s="3240"/>
      <c r="DM40" s="503"/>
      <c r="DN40" s="503"/>
      <c r="DO40" s="503"/>
      <c r="DP40" s="503"/>
      <c r="DQ40" s="503"/>
      <c r="DR40" s="503"/>
      <c r="DS40" s="503"/>
      <c r="DT40" s="503"/>
      <c r="DU40" s="503"/>
      <c r="EA40" s="508" t="s">
        <v>2282</v>
      </c>
      <c r="EB40" s="504" t="s">
        <v>1902</v>
      </c>
    </row>
    <row r="41" spans="1:134" ht="15" customHeight="1">
      <c r="A41" s="3062" t="str">
        <f>IF(★入力画面!U196="","　　　 年　　　 月　　　 日",★入力画面!BL196)</f>
        <v>　　　 年　　　 月　　　 日</v>
      </c>
      <c r="B41" s="3063"/>
      <c r="C41" s="3063"/>
      <c r="D41" s="3063"/>
      <c r="E41" s="3063"/>
      <c r="F41" s="3063"/>
      <c r="G41" s="3063"/>
      <c r="H41" s="3063"/>
      <c r="I41" s="3063"/>
      <c r="J41" s="3063"/>
      <c r="K41" s="3063"/>
      <c r="L41" s="3063"/>
      <c r="M41" s="3063"/>
      <c r="N41" s="3063"/>
      <c r="O41" s="3063"/>
      <c r="P41" s="3064"/>
      <c r="Q41" s="3052"/>
      <c r="R41" s="3085"/>
      <c r="S41" s="3053"/>
      <c r="T41" s="3053"/>
      <c r="U41" s="3053"/>
      <c r="V41" s="3053"/>
      <c r="W41" s="3053"/>
      <c r="X41" s="3053"/>
      <c r="Y41" s="3053"/>
      <c r="Z41" s="3059"/>
      <c r="AA41" s="3278" t="s">
        <v>1980</v>
      </c>
      <c r="AB41" s="3278"/>
      <c r="AC41" s="3278"/>
      <c r="AD41" s="3278"/>
      <c r="AE41" s="3286">
        <f>★法人その他入力!M71</f>
        <v>0</v>
      </c>
      <c r="AF41" s="3286"/>
      <c r="AG41" s="3286"/>
      <c r="AH41" s="3286"/>
      <c r="AI41" s="3286"/>
      <c r="AJ41" s="3286"/>
      <c r="AK41" s="3286"/>
      <c r="AL41" s="3286"/>
      <c r="AM41" s="3286"/>
      <c r="AN41" s="3286"/>
      <c r="AO41" s="3286"/>
      <c r="AP41" s="3286"/>
      <c r="AQ41" s="3286"/>
      <c r="AR41" s="3286"/>
      <c r="AS41" s="3286"/>
      <c r="AT41" s="3286"/>
      <c r="AU41" s="3286"/>
      <c r="AV41" s="3286"/>
      <c r="AW41" s="3286"/>
      <c r="AX41" s="3286"/>
      <c r="AY41" s="3286"/>
      <c r="AZ41" s="3312"/>
      <c r="BA41" s="3245" t="s">
        <v>5</v>
      </c>
      <c r="BB41" s="3246"/>
      <c r="BC41" s="3246"/>
      <c r="BD41" s="3061"/>
      <c r="BE41" s="3061"/>
      <c r="BF41" s="3061"/>
      <c r="BG41" s="3061"/>
      <c r="BH41" s="3061"/>
      <c r="BI41" s="3061"/>
      <c r="BJ41" s="3061"/>
      <c r="BK41" s="3083"/>
      <c r="BL41" s="3083"/>
      <c r="BM41" s="3083"/>
      <c r="BN41" s="3083"/>
      <c r="BO41" s="3083"/>
      <c r="BP41" s="3083"/>
      <c r="BQ41" s="3083"/>
      <c r="BR41" s="3083"/>
      <c r="BS41" s="3083"/>
      <c r="BT41" s="3083"/>
      <c r="BU41" s="3083"/>
      <c r="BV41" s="3083"/>
      <c r="BW41" s="3083"/>
      <c r="BX41" s="3083"/>
      <c r="BY41" s="3083"/>
      <c r="BZ41" s="3083"/>
      <c r="CA41" s="3083"/>
      <c r="CB41" s="3083"/>
      <c r="CC41" s="3083"/>
      <c r="CD41" s="3083"/>
      <c r="CE41" s="3083"/>
      <c r="CF41" s="3083"/>
      <c r="CG41" s="3083"/>
      <c r="CH41" s="3083"/>
      <c r="CI41" s="3083"/>
      <c r="CJ41" s="3084"/>
      <c r="CK41" s="3053"/>
      <c r="CL41" s="3238"/>
      <c r="CM41" s="3239"/>
      <c r="CN41" s="3239"/>
      <c r="CO41" s="3239"/>
      <c r="CP41" s="3239"/>
      <c r="CQ41" s="3239"/>
      <c r="CR41" s="3239"/>
      <c r="CS41" s="3239"/>
      <c r="CT41" s="3239"/>
      <c r="CU41" s="3239"/>
      <c r="CV41" s="3239"/>
      <c r="CW41" s="3239"/>
      <c r="CX41" s="3240"/>
      <c r="CY41" s="3065"/>
      <c r="CZ41" s="3238"/>
      <c r="DA41" s="3239"/>
      <c r="DB41" s="3239"/>
      <c r="DC41" s="3239"/>
      <c r="DD41" s="3239"/>
      <c r="DE41" s="3239"/>
      <c r="DF41" s="3239"/>
      <c r="DG41" s="3239"/>
      <c r="DH41" s="3239"/>
      <c r="DI41" s="3239"/>
      <c r="DJ41" s="3239"/>
      <c r="DK41" s="3239"/>
      <c r="DL41" s="3240"/>
      <c r="DM41" s="503"/>
      <c r="DN41" s="503"/>
      <c r="DO41" s="503"/>
      <c r="DP41" s="503"/>
      <c r="DQ41" s="503"/>
      <c r="DR41" s="503"/>
      <c r="DS41" s="503"/>
      <c r="DT41" s="503"/>
      <c r="DU41" s="503"/>
      <c r="EA41" s="508" t="s">
        <v>2283</v>
      </c>
      <c r="EB41" s="504" t="s">
        <v>1903</v>
      </c>
    </row>
    <row r="42" spans="1:134" ht="15" customHeight="1">
      <c r="A42" s="3062"/>
      <c r="B42" s="3063"/>
      <c r="C42" s="3063"/>
      <c r="D42" s="3063"/>
      <c r="E42" s="3063"/>
      <c r="F42" s="3063"/>
      <c r="G42" s="3063"/>
      <c r="H42" s="3063"/>
      <c r="I42" s="3063"/>
      <c r="J42" s="3063"/>
      <c r="K42" s="3063"/>
      <c r="L42" s="3063"/>
      <c r="M42" s="3063"/>
      <c r="N42" s="3063"/>
      <c r="O42" s="3063"/>
      <c r="P42" s="3064"/>
      <c r="Q42" s="3052"/>
      <c r="R42" s="3085"/>
      <c r="S42" s="3053"/>
      <c r="T42" s="3053"/>
      <c r="U42" s="3053"/>
      <c r="V42" s="3053"/>
      <c r="W42" s="3053"/>
      <c r="X42" s="3053"/>
      <c r="Y42" s="3053"/>
      <c r="Z42" s="3059"/>
      <c r="AA42" s="3208">
        <f>★法人その他入力!M73</f>
        <v>0</v>
      </c>
      <c r="AB42" s="3208"/>
      <c r="AC42" s="3208"/>
      <c r="AD42" s="3208"/>
      <c r="AE42" s="3208"/>
      <c r="AF42" s="3208"/>
      <c r="AG42" s="3208"/>
      <c r="AH42" s="3208"/>
      <c r="AI42" s="3208"/>
      <c r="AJ42" s="3208"/>
      <c r="AK42" s="3208"/>
      <c r="AL42" s="3208"/>
      <c r="AM42" s="3208"/>
      <c r="AN42" s="3208"/>
      <c r="AO42" s="3208"/>
      <c r="AP42" s="3208"/>
      <c r="AQ42" s="3208"/>
      <c r="AR42" s="3208"/>
      <c r="AS42" s="3208"/>
      <c r="AT42" s="3208"/>
      <c r="AU42" s="3208"/>
      <c r="AV42" s="3208"/>
      <c r="AW42" s="3208"/>
      <c r="AX42" s="3208"/>
      <c r="AY42" s="3208"/>
      <c r="AZ42" s="3271"/>
      <c r="BA42" s="3298"/>
      <c r="BB42" s="3299"/>
      <c r="BC42" s="3299"/>
      <c r="BD42" s="3299"/>
      <c r="BE42" s="3299"/>
      <c r="BF42" s="3299"/>
      <c r="BG42" s="3299"/>
      <c r="BH42" s="3299"/>
      <c r="BI42" s="3299"/>
      <c r="BJ42" s="3299"/>
      <c r="BK42" s="3299"/>
      <c r="BL42" s="3299"/>
      <c r="BM42" s="3299"/>
      <c r="BN42" s="3299"/>
      <c r="BO42" s="3299"/>
      <c r="BP42" s="3299"/>
      <c r="BQ42" s="3299"/>
      <c r="BR42" s="3299"/>
      <c r="BS42" s="3299"/>
      <c r="BT42" s="3299"/>
      <c r="BU42" s="3299"/>
      <c r="BV42" s="3299"/>
      <c r="BW42" s="3299"/>
      <c r="BX42" s="3299"/>
      <c r="BY42" s="3299"/>
      <c r="BZ42" s="3299"/>
      <c r="CA42" s="3299"/>
      <c r="CB42" s="3299"/>
      <c r="CC42" s="3299"/>
      <c r="CD42" s="3299"/>
      <c r="CE42" s="3299"/>
      <c r="CF42" s="3299"/>
      <c r="CG42" s="3299"/>
      <c r="CH42" s="3299"/>
      <c r="CI42" s="3299"/>
      <c r="CJ42" s="3300"/>
      <c r="CK42" s="3053"/>
      <c r="CL42" s="3238"/>
      <c r="CM42" s="3239"/>
      <c r="CN42" s="3239"/>
      <c r="CO42" s="3239"/>
      <c r="CP42" s="3239"/>
      <c r="CQ42" s="3239"/>
      <c r="CR42" s="3239"/>
      <c r="CS42" s="3239"/>
      <c r="CT42" s="3239"/>
      <c r="CU42" s="3239"/>
      <c r="CV42" s="3239"/>
      <c r="CW42" s="3239"/>
      <c r="CX42" s="3240"/>
      <c r="CY42" s="3065"/>
      <c r="CZ42" s="3238"/>
      <c r="DA42" s="3239"/>
      <c r="DB42" s="3239"/>
      <c r="DC42" s="3239"/>
      <c r="DD42" s="3239"/>
      <c r="DE42" s="3239"/>
      <c r="DF42" s="3239"/>
      <c r="DG42" s="3239"/>
      <c r="DH42" s="3239"/>
      <c r="DI42" s="3239"/>
      <c r="DJ42" s="3239"/>
      <c r="DK42" s="3239"/>
      <c r="DL42" s="3240"/>
      <c r="DM42" s="503"/>
      <c r="DN42" s="503"/>
      <c r="DO42" s="503"/>
      <c r="DP42" s="503"/>
      <c r="DQ42" s="503"/>
      <c r="DR42" s="503"/>
      <c r="DS42" s="503"/>
      <c r="DT42" s="503"/>
      <c r="DU42" s="503"/>
      <c r="EA42" s="508" t="s">
        <v>2284</v>
      </c>
      <c r="EB42" s="504" t="s">
        <v>1904</v>
      </c>
    </row>
    <row r="43" spans="1:134" ht="15" customHeight="1">
      <c r="A43" s="3072" t="s">
        <v>3</v>
      </c>
      <c r="B43" s="3073"/>
      <c r="C43" s="3073"/>
      <c r="D43" s="3073"/>
      <c r="E43" s="3074">
        <f>★入力画面!M54</f>
        <v>0</v>
      </c>
      <c r="F43" s="3074"/>
      <c r="G43" s="3074"/>
      <c r="H43" s="3074"/>
      <c r="I43" s="3074"/>
      <c r="J43" s="3074"/>
      <c r="K43" s="3074"/>
      <c r="L43" s="3074"/>
      <c r="M43" s="3074"/>
      <c r="N43" s="3074"/>
      <c r="O43" s="3074"/>
      <c r="P43" s="3075"/>
      <c r="Q43" s="3052"/>
      <c r="R43" s="3085"/>
      <c r="S43" s="3053"/>
      <c r="T43" s="3053"/>
      <c r="U43" s="3053"/>
      <c r="V43" s="3053"/>
      <c r="W43" s="3053"/>
      <c r="X43" s="3053"/>
      <c r="Y43" s="3053"/>
      <c r="Z43" s="3059"/>
      <c r="AA43" s="3209"/>
      <c r="AB43" s="3209"/>
      <c r="AC43" s="3209"/>
      <c r="AD43" s="3209"/>
      <c r="AE43" s="3209"/>
      <c r="AF43" s="3209"/>
      <c r="AG43" s="3209"/>
      <c r="AH43" s="3209"/>
      <c r="AI43" s="3209"/>
      <c r="AJ43" s="3209"/>
      <c r="AK43" s="3209"/>
      <c r="AL43" s="3209"/>
      <c r="AM43" s="3209"/>
      <c r="AN43" s="3209"/>
      <c r="AO43" s="3209"/>
      <c r="AP43" s="3209"/>
      <c r="AQ43" s="3209"/>
      <c r="AR43" s="3209"/>
      <c r="AS43" s="3209"/>
      <c r="AT43" s="3209"/>
      <c r="AU43" s="3209"/>
      <c r="AV43" s="3209"/>
      <c r="AW43" s="3209"/>
      <c r="AX43" s="3209"/>
      <c r="AY43" s="3209"/>
      <c r="AZ43" s="3273"/>
      <c r="BA43" s="3301" t="s">
        <v>1592</v>
      </c>
      <c r="BB43" s="3302"/>
      <c r="BC43" s="3302"/>
      <c r="BD43" s="3297" t="s">
        <v>2357</v>
      </c>
      <c r="BE43" s="3297"/>
      <c r="BF43" s="3297"/>
      <c r="BG43" s="3297"/>
      <c r="BH43" s="3297"/>
      <c r="BI43" s="3297"/>
      <c r="BJ43" s="3297"/>
      <c r="BK43" s="3297"/>
      <c r="BL43" s="3297"/>
      <c r="BM43" s="3297"/>
      <c r="BN43" s="3297"/>
      <c r="BO43" s="3297"/>
      <c r="BP43" s="3297"/>
      <c r="BQ43" s="3297"/>
      <c r="BR43" s="3297"/>
      <c r="BS43" s="3087"/>
      <c r="BT43" s="3087"/>
      <c r="BU43" s="3087"/>
      <c r="BV43" s="3087"/>
      <c r="BW43" s="3087"/>
      <c r="BX43" s="3087"/>
      <c r="BY43" s="3087"/>
      <c r="BZ43" s="3087"/>
      <c r="CA43" s="3087"/>
      <c r="CB43" s="3087"/>
      <c r="CC43" s="3087"/>
      <c r="CD43" s="3087"/>
      <c r="CE43" s="3087"/>
      <c r="CF43" s="3087"/>
      <c r="CG43" s="3087"/>
      <c r="CH43" s="3087"/>
      <c r="CI43" s="3087"/>
      <c r="CJ43" s="3088"/>
      <c r="CK43" s="3053"/>
      <c r="CL43" s="3238"/>
      <c r="CM43" s="3239"/>
      <c r="CN43" s="3239"/>
      <c r="CO43" s="3239"/>
      <c r="CP43" s="3239"/>
      <c r="CQ43" s="3239"/>
      <c r="CR43" s="3239"/>
      <c r="CS43" s="3239"/>
      <c r="CT43" s="3239"/>
      <c r="CU43" s="3239"/>
      <c r="CV43" s="3239"/>
      <c r="CW43" s="3239"/>
      <c r="CX43" s="3240"/>
      <c r="CY43" s="3065"/>
      <c r="CZ43" s="3238"/>
      <c r="DA43" s="3239"/>
      <c r="DB43" s="3239"/>
      <c r="DC43" s="3239"/>
      <c r="DD43" s="3239"/>
      <c r="DE43" s="3239"/>
      <c r="DF43" s="3239"/>
      <c r="DG43" s="3239"/>
      <c r="DH43" s="3239"/>
      <c r="DI43" s="3239"/>
      <c r="DJ43" s="3239"/>
      <c r="DK43" s="3239"/>
      <c r="DL43" s="3240"/>
      <c r="DM43" s="503"/>
      <c r="DN43" s="503"/>
      <c r="DO43" s="503"/>
      <c r="DP43" s="503"/>
      <c r="DQ43" s="503"/>
      <c r="DR43" s="503"/>
      <c r="DS43" s="503"/>
      <c r="DT43" s="503"/>
      <c r="DU43" s="503"/>
      <c r="EA43" s="508" t="s">
        <v>2285</v>
      </c>
      <c r="EB43" s="504" t="s">
        <v>1905</v>
      </c>
    </row>
    <row r="44" spans="1:134" ht="15" customHeight="1">
      <c r="A44" s="3072"/>
      <c r="B44" s="3073"/>
      <c r="C44" s="3073"/>
      <c r="D44" s="3073"/>
      <c r="E44" s="3074"/>
      <c r="F44" s="3074"/>
      <c r="G44" s="3074"/>
      <c r="H44" s="3074"/>
      <c r="I44" s="3074"/>
      <c r="J44" s="3074"/>
      <c r="K44" s="3074"/>
      <c r="L44" s="3074"/>
      <c r="M44" s="3074"/>
      <c r="N44" s="3074"/>
      <c r="O44" s="3074"/>
      <c r="P44" s="3075"/>
      <c r="Q44" s="3052"/>
      <c r="R44" s="3085"/>
      <c r="S44" s="3053"/>
      <c r="T44" s="3053"/>
      <c r="U44" s="3053"/>
      <c r="V44" s="3053"/>
      <c r="W44" s="3053"/>
      <c r="X44" s="3053"/>
      <c r="Y44" s="3053"/>
      <c r="Z44" s="3059"/>
      <c r="AA44" s="3278" t="s">
        <v>66</v>
      </c>
      <c r="AB44" s="3278"/>
      <c r="AC44" s="3278"/>
      <c r="AD44" s="3278"/>
      <c r="AE44" s="3278"/>
      <c r="AF44" s="3307" t="str">
        <f>IF(★法人その他入力!V78="","年　　　　　月　　　　　日",★法人その他入力!BL78)</f>
        <v>年　　　　　月　　　　　日</v>
      </c>
      <c r="AG44" s="3307"/>
      <c r="AH44" s="3307"/>
      <c r="AI44" s="3307"/>
      <c r="AJ44" s="3307"/>
      <c r="AK44" s="3307"/>
      <c r="AL44" s="3307"/>
      <c r="AM44" s="3307"/>
      <c r="AN44" s="3307"/>
      <c r="AO44" s="3307"/>
      <c r="AP44" s="3307"/>
      <c r="AQ44" s="3307"/>
      <c r="AR44" s="3307"/>
      <c r="AS44" s="3307"/>
      <c r="AT44" s="3307"/>
      <c r="AU44" s="3307"/>
      <c r="AV44" s="3307"/>
      <c r="AW44" s="3307"/>
      <c r="AX44" s="3296"/>
      <c r="AY44" s="3296"/>
      <c r="AZ44" s="3308"/>
      <c r="BA44" s="3086" t="s">
        <v>2165</v>
      </c>
      <c r="BB44" s="3087"/>
      <c r="BC44" s="3087"/>
      <c r="BD44" s="3087"/>
      <c r="BE44" s="3066" t="s">
        <v>2166</v>
      </c>
      <c r="BF44" s="3066"/>
      <c r="BG44" s="3066"/>
      <c r="BH44" s="3066"/>
      <c r="BI44" s="3066"/>
      <c r="BJ44" s="3066"/>
      <c r="BK44" s="3066"/>
      <c r="BL44" s="3066"/>
      <c r="BM44" s="3066"/>
      <c r="BN44" s="3066"/>
      <c r="BO44" s="3066"/>
      <c r="BP44" s="3066"/>
      <c r="BQ44" s="3066"/>
      <c r="BR44" s="3067"/>
      <c r="BS44" s="3086" t="s">
        <v>1569</v>
      </c>
      <c r="BT44" s="3087"/>
      <c r="BU44" s="3087"/>
      <c r="BV44" s="3087"/>
      <c r="BW44" s="3087"/>
      <c r="BX44" s="3087" t="s">
        <v>7</v>
      </c>
      <c r="BY44" s="3087"/>
      <c r="BZ44" s="3260">
        <f>★法人その他入力!N76</f>
        <v>0</v>
      </c>
      <c r="CA44" s="3260"/>
      <c r="CB44" s="3260"/>
      <c r="CC44" s="3260"/>
      <c r="CD44" s="3260"/>
      <c r="CE44" s="3260"/>
      <c r="CF44" s="3260"/>
      <c r="CG44" s="3087" t="s">
        <v>6</v>
      </c>
      <c r="CH44" s="3087"/>
      <c r="CI44" s="3087"/>
      <c r="CJ44" s="3088"/>
      <c r="CK44" s="3053"/>
      <c r="CL44" s="3231" t="s">
        <v>3</v>
      </c>
      <c r="CM44" s="3232"/>
      <c r="CN44" s="3232"/>
      <c r="CO44" s="3135"/>
      <c r="CP44" s="3135"/>
      <c r="CQ44" s="3135"/>
      <c r="CR44" s="3135"/>
      <c r="CS44" s="3135"/>
      <c r="CT44" s="3135"/>
      <c r="CU44" s="3135"/>
      <c r="CV44" s="3135"/>
      <c r="CW44" s="3135"/>
      <c r="CX44" s="3136"/>
      <c r="CY44" s="3065"/>
      <c r="CZ44" s="3231" t="s">
        <v>3</v>
      </c>
      <c r="DA44" s="3232"/>
      <c r="DB44" s="3232"/>
      <c r="DC44" s="3126">
        <f>★法人その他入力!M81</f>
        <v>0</v>
      </c>
      <c r="DD44" s="3126"/>
      <c r="DE44" s="3126"/>
      <c r="DF44" s="3126"/>
      <c r="DG44" s="3126"/>
      <c r="DH44" s="3126"/>
      <c r="DI44" s="3126"/>
      <c r="DJ44" s="3126"/>
      <c r="DK44" s="3126"/>
      <c r="DL44" s="3127"/>
      <c r="DM44" s="503"/>
      <c r="DN44" s="503"/>
      <c r="DO44" s="503"/>
      <c r="DP44" s="503"/>
      <c r="DQ44" s="503"/>
      <c r="DR44" s="503"/>
      <c r="DS44" s="503"/>
      <c r="DT44" s="503"/>
      <c r="DU44" s="503"/>
      <c r="EA44" s="508" t="s">
        <v>2286</v>
      </c>
      <c r="EB44" s="504" t="s">
        <v>1906</v>
      </c>
    </row>
    <row r="45" spans="1:134" ht="7.5" customHeight="1">
      <c r="A45" s="3052"/>
      <c r="B45" s="3053"/>
      <c r="C45" s="3053"/>
      <c r="D45" s="3053"/>
      <c r="E45" s="3053"/>
      <c r="F45" s="3053"/>
      <c r="G45" s="3053"/>
      <c r="H45" s="3053"/>
      <c r="I45" s="3053"/>
      <c r="J45" s="3053"/>
      <c r="K45" s="3053"/>
      <c r="L45" s="3053"/>
      <c r="M45" s="3053"/>
      <c r="N45" s="3053"/>
      <c r="O45" s="3053"/>
      <c r="P45" s="3054"/>
      <c r="Q45" s="3052"/>
      <c r="R45" s="3085"/>
      <c r="S45" s="3053"/>
      <c r="T45" s="3053"/>
      <c r="U45" s="3053"/>
      <c r="V45" s="3053"/>
      <c r="W45" s="3053"/>
      <c r="X45" s="3053"/>
      <c r="Y45" s="3053"/>
      <c r="Z45" s="3059"/>
      <c r="AA45" s="3113" t="s">
        <v>1980</v>
      </c>
      <c r="AB45" s="3114"/>
      <c r="AC45" s="3114"/>
      <c r="AD45" s="3114"/>
      <c r="AE45" s="3219">
        <f>★法人その他入力!M79</f>
        <v>0</v>
      </c>
      <c r="AF45" s="3219"/>
      <c r="AG45" s="3219"/>
      <c r="AH45" s="3219"/>
      <c r="AI45" s="3219"/>
      <c r="AJ45" s="3219"/>
      <c r="AK45" s="3219"/>
      <c r="AL45" s="3219"/>
      <c r="AM45" s="3219"/>
      <c r="AN45" s="3219"/>
      <c r="AO45" s="3219"/>
      <c r="AP45" s="3219"/>
      <c r="AQ45" s="3219"/>
      <c r="AR45" s="3219"/>
      <c r="AS45" s="3219"/>
      <c r="AT45" s="3219"/>
      <c r="AU45" s="3219"/>
      <c r="AV45" s="3219"/>
      <c r="AW45" s="3219"/>
      <c r="AX45" s="3219"/>
      <c r="AY45" s="3219"/>
      <c r="AZ45" s="3309"/>
      <c r="BA45" s="3245" t="s">
        <v>5</v>
      </c>
      <c r="BB45" s="3246"/>
      <c r="BC45" s="3246"/>
      <c r="BD45" s="3061"/>
      <c r="BE45" s="3061"/>
      <c r="BF45" s="3061"/>
      <c r="BG45" s="3061"/>
      <c r="BH45" s="3061"/>
      <c r="BI45" s="3061"/>
      <c r="BJ45" s="3061"/>
      <c r="BK45" s="3241"/>
      <c r="BL45" s="3241"/>
      <c r="BM45" s="3241"/>
      <c r="BN45" s="3241"/>
      <c r="BO45" s="3241"/>
      <c r="BP45" s="3241"/>
      <c r="BQ45" s="3241"/>
      <c r="BR45" s="3241"/>
      <c r="BS45" s="3241"/>
      <c r="BT45" s="3241"/>
      <c r="BU45" s="3241"/>
      <c r="BV45" s="3241"/>
      <c r="BW45" s="3241"/>
      <c r="BX45" s="3241"/>
      <c r="BY45" s="3241"/>
      <c r="BZ45" s="3241"/>
      <c r="CA45" s="3241"/>
      <c r="CB45" s="3241"/>
      <c r="CC45" s="3241"/>
      <c r="CD45" s="3241"/>
      <c r="CE45" s="3241"/>
      <c r="CF45" s="3241"/>
      <c r="CG45" s="3241"/>
      <c r="CH45" s="3241"/>
      <c r="CI45" s="3241"/>
      <c r="CJ45" s="3242"/>
      <c r="CK45" s="3053"/>
      <c r="CL45" s="3233"/>
      <c r="CM45" s="3234"/>
      <c r="CN45" s="3234"/>
      <c r="CO45" s="3139"/>
      <c r="CP45" s="3139"/>
      <c r="CQ45" s="3139"/>
      <c r="CR45" s="3139"/>
      <c r="CS45" s="3139"/>
      <c r="CT45" s="3139"/>
      <c r="CU45" s="3139"/>
      <c r="CV45" s="3139"/>
      <c r="CW45" s="3139"/>
      <c r="CX45" s="3140"/>
      <c r="CY45" s="3065"/>
      <c r="CZ45" s="3233"/>
      <c r="DA45" s="3234"/>
      <c r="DB45" s="3234"/>
      <c r="DC45" s="3250"/>
      <c r="DD45" s="3250"/>
      <c r="DE45" s="3250"/>
      <c r="DF45" s="3250"/>
      <c r="DG45" s="3250"/>
      <c r="DH45" s="3250"/>
      <c r="DI45" s="3250"/>
      <c r="DJ45" s="3250"/>
      <c r="DK45" s="3250"/>
      <c r="DL45" s="3251"/>
      <c r="DM45" s="503"/>
      <c r="DN45" s="503"/>
      <c r="DO45" s="503"/>
      <c r="DP45" s="503"/>
      <c r="DQ45" s="503"/>
      <c r="DR45" s="503"/>
      <c r="DS45" s="503"/>
      <c r="DT45" s="503"/>
      <c r="DU45" s="503"/>
      <c r="EA45" s="508" t="s">
        <v>2287</v>
      </c>
      <c r="EB45" s="504" t="s">
        <v>1907</v>
      </c>
    </row>
    <row r="46" spans="1:134" ht="7.5" customHeight="1">
      <c r="A46" s="3052"/>
      <c r="B46" s="3053"/>
      <c r="C46" s="3053"/>
      <c r="D46" s="3053"/>
      <c r="E46" s="3053"/>
      <c r="F46" s="3053"/>
      <c r="G46" s="3053"/>
      <c r="H46" s="3053"/>
      <c r="I46" s="3053"/>
      <c r="J46" s="3053"/>
      <c r="K46" s="3053"/>
      <c r="L46" s="3053"/>
      <c r="M46" s="3053"/>
      <c r="N46" s="3053"/>
      <c r="O46" s="3053"/>
      <c r="P46" s="3054"/>
      <c r="Q46" s="3052"/>
      <c r="R46" s="3085"/>
      <c r="S46" s="3053"/>
      <c r="T46" s="3053"/>
      <c r="U46" s="3053"/>
      <c r="V46" s="3053"/>
      <c r="W46" s="3053"/>
      <c r="X46" s="3053"/>
      <c r="Y46" s="3053"/>
      <c r="Z46" s="3059"/>
      <c r="AA46" s="3116"/>
      <c r="AB46" s="3117"/>
      <c r="AC46" s="3117"/>
      <c r="AD46" s="3117"/>
      <c r="AE46" s="3310"/>
      <c r="AF46" s="3310"/>
      <c r="AG46" s="3310"/>
      <c r="AH46" s="3310"/>
      <c r="AI46" s="3310"/>
      <c r="AJ46" s="3310"/>
      <c r="AK46" s="3310"/>
      <c r="AL46" s="3310"/>
      <c r="AM46" s="3310"/>
      <c r="AN46" s="3310"/>
      <c r="AO46" s="3310"/>
      <c r="AP46" s="3310"/>
      <c r="AQ46" s="3310"/>
      <c r="AR46" s="3310"/>
      <c r="AS46" s="3310"/>
      <c r="AT46" s="3310"/>
      <c r="AU46" s="3310"/>
      <c r="AV46" s="3310"/>
      <c r="AW46" s="3310"/>
      <c r="AX46" s="3310"/>
      <c r="AY46" s="3310"/>
      <c r="AZ46" s="3311"/>
      <c r="BA46" s="3247"/>
      <c r="BB46" s="3248"/>
      <c r="BC46" s="3248"/>
      <c r="BD46" s="3249"/>
      <c r="BE46" s="3249"/>
      <c r="BF46" s="3249"/>
      <c r="BG46" s="3249"/>
      <c r="BH46" s="3249"/>
      <c r="BI46" s="3249"/>
      <c r="BJ46" s="3249"/>
      <c r="BK46" s="3243"/>
      <c r="BL46" s="3243"/>
      <c r="BM46" s="3243"/>
      <c r="BN46" s="3243"/>
      <c r="BO46" s="3243"/>
      <c r="BP46" s="3243"/>
      <c r="BQ46" s="3243"/>
      <c r="BR46" s="3243"/>
      <c r="BS46" s="3243"/>
      <c r="BT46" s="3243"/>
      <c r="BU46" s="3243"/>
      <c r="BV46" s="3243"/>
      <c r="BW46" s="3243"/>
      <c r="BX46" s="3243"/>
      <c r="BY46" s="3243"/>
      <c r="BZ46" s="3243"/>
      <c r="CA46" s="3243"/>
      <c r="CB46" s="3243"/>
      <c r="CC46" s="3243"/>
      <c r="CD46" s="3243"/>
      <c r="CE46" s="3243"/>
      <c r="CF46" s="3243"/>
      <c r="CG46" s="3243"/>
      <c r="CH46" s="3243"/>
      <c r="CI46" s="3243"/>
      <c r="CJ46" s="3244"/>
      <c r="CK46" s="3053"/>
      <c r="CL46" s="3053"/>
      <c r="CM46" s="3053"/>
      <c r="CN46" s="3053"/>
      <c r="CO46" s="3053"/>
      <c r="CP46" s="3053"/>
      <c r="CQ46" s="3053"/>
      <c r="CR46" s="3053"/>
      <c r="CS46" s="3053"/>
      <c r="CT46" s="3053"/>
      <c r="CU46" s="3053"/>
      <c r="CV46" s="3053"/>
      <c r="CW46" s="3053"/>
      <c r="CX46" s="3053"/>
      <c r="CY46" s="3053"/>
      <c r="CZ46" s="3053"/>
      <c r="DA46" s="3053"/>
      <c r="DB46" s="3053"/>
      <c r="DC46" s="3053"/>
      <c r="DD46" s="3053"/>
      <c r="DE46" s="3053"/>
      <c r="DF46" s="3053"/>
      <c r="DG46" s="3053"/>
      <c r="DH46" s="3053"/>
      <c r="DI46" s="3053"/>
      <c r="DJ46" s="3053"/>
      <c r="DK46" s="3053"/>
      <c r="DL46" s="3053"/>
      <c r="DM46" s="503"/>
      <c r="DN46" s="503"/>
      <c r="DO46" s="503"/>
      <c r="DP46" s="503"/>
      <c r="DQ46" s="503"/>
      <c r="DR46" s="503"/>
      <c r="DS46" s="503"/>
      <c r="DT46" s="503"/>
      <c r="DU46" s="503"/>
      <c r="EA46" s="508" t="s">
        <v>2288</v>
      </c>
      <c r="EB46" s="504" t="s">
        <v>1908</v>
      </c>
    </row>
    <row r="47" spans="1:134" ht="15" customHeight="1">
      <c r="A47" s="3254" t="s">
        <v>2145</v>
      </c>
      <c r="B47" s="3255"/>
      <c r="C47" s="3255"/>
      <c r="D47" s="3255"/>
      <c r="E47" s="3255"/>
      <c r="F47" s="3255"/>
      <c r="G47" s="3255"/>
      <c r="H47" s="3255"/>
      <c r="I47" s="3255"/>
      <c r="J47" s="3255"/>
      <c r="K47" s="3255"/>
      <c r="L47" s="3255"/>
      <c r="M47" s="3255"/>
      <c r="N47" s="3255"/>
      <c r="O47" s="3255"/>
      <c r="P47" s="3256"/>
      <c r="Q47" s="3052"/>
      <c r="R47" s="3085"/>
      <c r="S47" s="3053"/>
      <c r="T47" s="3053"/>
      <c r="U47" s="3053"/>
      <c r="V47" s="3053"/>
      <c r="W47" s="3053"/>
      <c r="X47" s="3053"/>
      <c r="Y47" s="3053"/>
      <c r="Z47" s="3059"/>
      <c r="AA47" s="3208">
        <f>★法人その他入力!M81</f>
        <v>0</v>
      </c>
      <c r="AB47" s="3208"/>
      <c r="AC47" s="3208"/>
      <c r="AD47" s="3208"/>
      <c r="AE47" s="3208"/>
      <c r="AF47" s="3208"/>
      <c r="AG47" s="3208"/>
      <c r="AH47" s="3208"/>
      <c r="AI47" s="3208"/>
      <c r="AJ47" s="3208"/>
      <c r="AK47" s="3208"/>
      <c r="AL47" s="3208"/>
      <c r="AM47" s="3208"/>
      <c r="AN47" s="3208"/>
      <c r="AO47" s="3208"/>
      <c r="AP47" s="3208"/>
      <c r="AQ47" s="3208"/>
      <c r="AR47" s="3208"/>
      <c r="AS47" s="3208"/>
      <c r="AT47" s="3208"/>
      <c r="AU47" s="3208"/>
      <c r="AV47" s="3208"/>
      <c r="AW47" s="3208"/>
      <c r="AX47" s="3208"/>
      <c r="AY47" s="3208"/>
      <c r="AZ47" s="3271"/>
      <c r="BA47" s="3298"/>
      <c r="BB47" s="3299"/>
      <c r="BC47" s="3299"/>
      <c r="BD47" s="3299"/>
      <c r="BE47" s="3299"/>
      <c r="BF47" s="3299"/>
      <c r="BG47" s="3299"/>
      <c r="BH47" s="3299"/>
      <c r="BI47" s="3299"/>
      <c r="BJ47" s="3299"/>
      <c r="BK47" s="3299"/>
      <c r="BL47" s="3299"/>
      <c r="BM47" s="3299"/>
      <c r="BN47" s="3299"/>
      <c r="BO47" s="3299"/>
      <c r="BP47" s="3299"/>
      <c r="BQ47" s="3299"/>
      <c r="BR47" s="3299"/>
      <c r="BS47" s="3299"/>
      <c r="BT47" s="3299"/>
      <c r="BU47" s="3299"/>
      <c r="BV47" s="3299"/>
      <c r="BW47" s="3299"/>
      <c r="BX47" s="3299"/>
      <c r="BY47" s="3299"/>
      <c r="BZ47" s="3299"/>
      <c r="CA47" s="3299"/>
      <c r="CB47" s="3299"/>
      <c r="CC47" s="3299"/>
      <c r="CD47" s="3299"/>
      <c r="CE47" s="3299"/>
      <c r="CF47" s="3299"/>
      <c r="CG47" s="3299"/>
      <c r="CH47" s="3299"/>
      <c r="CI47" s="3299"/>
      <c r="CJ47" s="3300"/>
      <c r="CK47" s="3053"/>
      <c r="CL47" s="3053"/>
      <c r="CM47" s="3053"/>
      <c r="CN47" s="3053"/>
      <c r="CO47" s="3053"/>
      <c r="CP47" s="3053"/>
      <c r="CQ47" s="3053"/>
      <c r="CR47" s="3053"/>
      <c r="CS47" s="3053"/>
      <c r="CT47" s="3053"/>
      <c r="CU47" s="3053"/>
      <c r="CV47" s="3053"/>
      <c r="CW47" s="3053"/>
      <c r="CX47" s="3053"/>
      <c r="CY47" s="3053"/>
      <c r="CZ47" s="3053"/>
      <c r="DA47" s="3053"/>
      <c r="DB47" s="3053"/>
      <c r="DC47" s="3053"/>
      <c r="DD47" s="3053"/>
      <c r="DE47" s="3053"/>
      <c r="DF47" s="3053"/>
      <c r="DG47" s="3053"/>
      <c r="DH47" s="3053"/>
      <c r="DI47" s="3053"/>
      <c r="DJ47" s="3053"/>
      <c r="DK47" s="3053"/>
      <c r="DL47" s="3053"/>
      <c r="DM47" s="503"/>
      <c r="DN47" s="503"/>
      <c r="DO47" s="503"/>
      <c r="DP47" s="503"/>
      <c r="DQ47" s="503"/>
      <c r="DR47" s="503"/>
      <c r="DS47" s="503"/>
      <c r="DT47" s="503"/>
      <c r="DU47" s="503"/>
      <c r="EA47" s="508" t="s">
        <v>2289</v>
      </c>
      <c r="EB47" s="504" t="s">
        <v>1909</v>
      </c>
    </row>
    <row r="48" spans="1:134" ht="15" customHeight="1">
      <c r="A48" s="3257" t="s">
        <v>2172</v>
      </c>
      <c r="B48" s="3258"/>
      <c r="C48" s="3258"/>
      <c r="D48" s="3258"/>
      <c r="E48" s="3258"/>
      <c r="F48" s="3258"/>
      <c r="G48" s="3258"/>
      <c r="H48" s="3258"/>
      <c r="I48" s="3258"/>
      <c r="J48" s="3258"/>
      <c r="K48" s="3258"/>
      <c r="L48" s="3258"/>
      <c r="M48" s="3258"/>
      <c r="N48" s="3258"/>
      <c r="O48" s="3258"/>
      <c r="P48" s="3259"/>
      <c r="Q48" s="3052"/>
      <c r="R48" s="3085"/>
      <c r="S48" s="3053"/>
      <c r="T48" s="3053"/>
      <c r="U48" s="3053"/>
      <c r="V48" s="3053"/>
      <c r="W48" s="3053"/>
      <c r="X48" s="3053"/>
      <c r="Y48" s="3053"/>
      <c r="Z48" s="3059"/>
      <c r="AA48" s="3209"/>
      <c r="AB48" s="3209"/>
      <c r="AC48" s="3209"/>
      <c r="AD48" s="3209"/>
      <c r="AE48" s="3209"/>
      <c r="AF48" s="3209"/>
      <c r="AG48" s="3209"/>
      <c r="AH48" s="3209"/>
      <c r="AI48" s="3209"/>
      <c r="AJ48" s="3209"/>
      <c r="AK48" s="3209"/>
      <c r="AL48" s="3209"/>
      <c r="AM48" s="3209"/>
      <c r="AN48" s="3209"/>
      <c r="AO48" s="3209"/>
      <c r="AP48" s="3209"/>
      <c r="AQ48" s="3209"/>
      <c r="AR48" s="3209"/>
      <c r="AS48" s="3209"/>
      <c r="AT48" s="3209"/>
      <c r="AU48" s="3209"/>
      <c r="AV48" s="3209"/>
      <c r="AW48" s="3209"/>
      <c r="AX48" s="3209"/>
      <c r="AY48" s="3209"/>
      <c r="AZ48" s="3273"/>
      <c r="BA48" s="3301" t="s">
        <v>1592</v>
      </c>
      <c r="BB48" s="3302"/>
      <c r="BC48" s="3302"/>
      <c r="BD48" s="3297" t="s">
        <v>2357</v>
      </c>
      <c r="BE48" s="3297"/>
      <c r="BF48" s="3297"/>
      <c r="BG48" s="3297"/>
      <c r="BH48" s="3297"/>
      <c r="BI48" s="3297"/>
      <c r="BJ48" s="3297"/>
      <c r="BK48" s="3297"/>
      <c r="BL48" s="3297"/>
      <c r="BM48" s="3297"/>
      <c r="BN48" s="3297"/>
      <c r="BO48" s="3297"/>
      <c r="BP48" s="3297"/>
      <c r="BQ48" s="3297"/>
      <c r="BR48" s="3297"/>
      <c r="BS48" s="3087"/>
      <c r="BT48" s="3087"/>
      <c r="BU48" s="3087"/>
      <c r="BV48" s="3087"/>
      <c r="BW48" s="3087"/>
      <c r="BX48" s="3087"/>
      <c r="BY48" s="3087"/>
      <c r="BZ48" s="3087"/>
      <c r="CA48" s="3087"/>
      <c r="CB48" s="3087"/>
      <c r="CC48" s="3087"/>
      <c r="CD48" s="3087"/>
      <c r="CE48" s="3087"/>
      <c r="CF48" s="3087"/>
      <c r="CG48" s="3087"/>
      <c r="CH48" s="3087"/>
      <c r="CI48" s="3087"/>
      <c r="CJ48" s="3088"/>
      <c r="CK48" s="3053"/>
      <c r="CL48" s="3053"/>
      <c r="CM48" s="3053"/>
      <c r="CN48" s="3053"/>
      <c r="CO48" s="3053"/>
      <c r="CP48" s="3053"/>
      <c r="CQ48" s="3053"/>
      <c r="CR48" s="3053"/>
      <c r="CS48" s="3053"/>
      <c r="CT48" s="3053"/>
      <c r="CU48" s="3053"/>
      <c r="CV48" s="3053"/>
      <c r="CW48" s="3053"/>
      <c r="CX48" s="3053"/>
      <c r="CY48" s="3053"/>
      <c r="CZ48" s="3053"/>
      <c r="DA48" s="3053"/>
      <c r="DB48" s="3053"/>
      <c r="DC48" s="3053"/>
      <c r="DD48" s="3053"/>
      <c r="DE48" s="3053"/>
      <c r="DF48" s="3053"/>
      <c r="DG48" s="3053"/>
      <c r="DH48" s="3053"/>
      <c r="DI48" s="3053"/>
      <c r="DJ48" s="3053"/>
      <c r="DK48" s="3053"/>
      <c r="DL48" s="3053"/>
      <c r="DM48" s="503"/>
      <c r="DN48" s="503"/>
      <c r="DO48" s="503"/>
      <c r="DP48" s="503"/>
      <c r="DQ48" s="503"/>
      <c r="DR48" s="503"/>
      <c r="DS48" s="503"/>
      <c r="DT48" s="503"/>
      <c r="DU48" s="503"/>
      <c r="EA48" s="508" t="s">
        <v>2290</v>
      </c>
      <c r="EB48" s="504" t="s">
        <v>1910</v>
      </c>
    </row>
    <row r="49" spans="1:132" ht="15" customHeight="1" thickBot="1">
      <c r="A49" s="3068"/>
      <c r="B49" s="3069"/>
      <c r="C49" s="3069"/>
      <c r="D49" s="3069"/>
      <c r="E49" s="3069"/>
      <c r="F49" s="3069"/>
      <c r="G49" s="3069"/>
      <c r="H49" s="3069"/>
      <c r="I49" s="3069"/>
      <c r="J49" s="3069"/>
      <c r="K49" s="3069"/>
      <c r="L49" s="3069"/>
      <c r="M49" s="3069"/>
      <c r="N49" s="3069"/>
      <c r="O49" s="3069"/>
      <c r="P49" s="3070"/>
      <c r="Q49" s="3052"/>
      <c r="R49" s="3086"/>
      <c r="S49" s="3087"/>
      <c r="T49" s="3087"/>
      <c r="U49" s="3087"/>
      <c r="V49" s="3087"/>
      <c r="W49" s="3087"/>
      <c r="X49" s="3087"/>
      <c r="Y49" s="3087"/>
      <c r="Z49" s="3088"/>
      <c r="AA49" s="3278" t="s">
        <v>66</v>
      </c>
      <c r="AB49" s="3278"/>
      <c r="AC49" s="3278"/>
      <c r="AD49" s="3278"/>
      <c r="AE49" s="3278"/>
      <c r="AF49" s="3307" t="str">
        <f>IF(★法人その他入力!V86="","年　　　　　月　　　　　日",★法人その他入力!BL86)</f>
        <v>年　　　　　月　　　　　日</v>
      </c>
      <c r="AG49" s="3307"/>
      <c r="AH49" s="3307"/>
      <c r="AI49" s="3307"/>
      <c r="AJ49" s="3307"/>
      <c r="AK49" s="3307"/>
      <c r="AL49" s="3307"/>
      <c r="AM49" s="3307"/>
      <c r="AN49" s="3307"/>
      <c r="AO49" s="3307"/>
      <c r="AP49" s="3307"/>
      <c r="AQ49" s="3307"/>
      <c r="AR49" s="3307"/>
      <c r="AS49" s="3307"/>
      <c r="AT49" s="3307"/>
      <c r="AU49" s="3307"/>
      <c r="AV49" s="3307"/>
      <c r="AW49" s="3307"/>
      <c r="AX49" s="3296"/>
      <c r="AY49" s="3296"/>
      <c r="AZ49" s="3308"/>
      <c r="BA49" s="3086" t="s">
        <v>2165</v>
      </c>
      <c r="BB49" s="3087"/>
      <c r="BC49" s="3087"/>
      <c r="BD49" s="3087"/>
      <c r="BE49" s="3066" t="s">
        <v>2166</v>
      </c>
      <c r="BF49" s="3066"/>
      <c r="BG49" s="3066"/>
      <c r="BH49" s="3066"/>
      <c r="BI49" s="3066"/>
      <c r="BJ49" s="3066"/>
      <c r="BK49" s="3066"/>
      <c r="BL49" s="3066"/>
      <c r="BM49" s="3066"/>
      <c r="BN49" s="3066"/>
      <c r="BO49" s="3066"/>
      <c r="BP49" s="3066"/>
      <c r="BQ49" s="3066"/>
      <c r="BR49" s="3067"/>
      <c r="BS49" s="3086" t="s">
        <v>1569</v>
      </c>
      <c r="BT49" s="3087"/>
      <c r="BU49" s="3087"/>
      <c r="BV49" s="3087"/>
      <c r="BW49" s="3087"/>
      <c r="BX49" s="3087" t="s">
        <v>7</v>
      </c>
      <c r="BY49" s="3087"/>
      <c r="BZ49" s="3260">
        <f>★法人その他入力!N84</f>
        <v>0</v>
      </c>
      <c r="CA49" s="3260"/>
      <c r="CB49" s="3260"/>
      <c r="CC49" s="3260"/>
      <c r="CD49" s="3260"/>
      <c r="CE49" s="3260"/>
      <c r="CF49" s="3260"/>
      <c r="CG49" s="3087" t="s">
        <v>6</v>
      </c>
      <c r="CH49" s="3087"/>
      <c r="CI49" s="3087"/>
      <c r="CJ49" s="3088"/>
      <c r="CK49" s="3053"/>
      <c r="CL49" s="3053"/>
      <c r="CM49" s="3053"/>
      <c r="CN49" s="3053"/>
      <c r="CO49" s="3053"/>
      <c r="CP49" s="3053"/>
      <c r="CQ49" s="3053"/>
      <c r="CR49" s="3053"/>
      <c r="CS49" s="3053"/>
      <c r="CT49" s="3053"/>
      <c r="CU49" s="3053"/>
      <c r="CV49" s="3053"/>
      <c r="CW49" s="3053"/>
      <c r="CX49" s="3053"/>
      <c r="CY49" s="3053"/>
      <c r="CZ49" s="3053"/>
      <c r="DA49" s="3053"/>
      <c r="DB49" s="3053"/>
      <c r="DC49" s="3053"/>
      <c r="DD49" s="3053"/>
      <c r="DE49" s="3053"/>
      <c r="DF49" s="3053"/>
      <c r="DG49" s="3053"/>
      <c r="DH49" s="3053"/>
      <c r="DI49" s="3053"/>
      <c r="DJ49" s="3053"/>
      <c r="DK49" s="3053"/>
      <c r="DL49" s="3053"/>
      <c r="DM49" s="503"/>
      <c r="DN49" s="503"/>
      <c r="DO49" s="503"/>
      <c r="DP49" s="503"/>
      <c r="DQ49" s="503"/>
      <c r="DR49" s="503"/>
      <c r="DS49" s="503"/>
      <c r="DT49" s="503"/>
      <c r="DU49" s="503"/>
      <c r="EA49" s="508" t="s">
        <v>2291</v>
      </c>
      <c r="EB49" s="504" t="s">
        <v>1911</v>
      </c>
    </row>
    <row r="50" spans="1:132" ht="12.75" customHeight="1" thickTop="1">
      <c r="A50" s="3053"/>
      <c r="B50" s="3053"/>
      <c r="C50" s="3053"/>
      <c r="D50" s="3053"/>
      <c r="E50" s="3053"/>
      <c r="F50" s="3053"/>
      <c r="G50" s="3053"/>
      <c r="H50" s="3053"/>
      <c r="I50" s="3053"/>
      <c r="J50" s="3053"/>
      <c r="K50" s="3053"/>
      <c r="L50" s="3053"/>
      <c r="M50" s="3053"/>
      <c r="N50" s="3053"/>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c r="BA50" s="3053"/>
      <c r="BB50" s="3053"/>
      <c r="BC50" s="3053"/>
      <c r="BD50" s="3053"/>
      <c r="BE50" s="3053"/>
      <c r="BF50" s="3053"/>
      <c r="BG50" s="3053"/>
      <c r="BH50" s="3053"/>
      <c r="BI50" s="3053"/>
      <c r="BJ50" s="3053"/>
      <c r="BK50" s="3053"/>
      <c r="BL50" s="3053"/>
      <c r="BM50" s="3053"/>
      <c r="BN50" s="3053"/>
      <c r="BO50" s="3053"/>
      <c r="BP50" s="3053"/>
      <c r="BQ50" s="3053"/>
      <c r="BR50" s="3053"/>
      <c r="BS50" s="3053"/>
      <c r="BT50" s="3053"/>
      <c r="BU50" s="3053"/>
      <c r="BV50" s="3053"/>
      <c r="BW50" s="3053"/>
      <c r="BX50" s="3053"/>
      <c r="BY50" s="3053"/>
      <c r="BZ50" s="3053"/>
      <c r="CA50" s="3053"/>
      <c r="CB50" s="3053"/>
      <c r="CC50" s="3053"/>
      <c r="CD50" s="3053"/>
      <c r="CE50" s="3053"/>
      <c r="CF50" s="3053"/>
      <c r="CG50" s="3053"/>
      <c r="CH50" s="3053"/>
      <c r="CI50" s="3053"/>
      <c r="CJ50" s="3053"/>
      <c r="CK50" s="3053"/>
      <c r="CL50" s="3053"/>
      <c r="CM50" s="3053"/>
      <c r="CN50" s="3053"/>
      <c r="CO50" s="3053"/>
      <c r="CP50" s="3053"/>
      <c r="CQ50" s="3053"/>
      <c r="CR50" s="3053"/>
      <c r="CS50" s="3053"/>
      <c r="CT50" s="3053"/>
      <c r="CU50" s="3053"/>
      <c r="CV50" s="3053"/>
      <c r="CW50" s="3053"/>
      <c r="CX50" s="3053"/>
      <c r="CY50" s="3053"/>
      <c r="CZ50" s="3053"/>
      <c r="DA50" s="3053"/>
      <c r="DB50" s="3053"/>
      <c r="DC50" s="3053"/>
      <c r="DD50" s="3053"/>
      <c r="DE50" s="3053"/>
      <c r="DF50" s="3053"/>
      <c r="DG50" s="3053"/>
      <c r="DH50" s="3053"/>
      <c r="DI50" s="3053"/>
      <c r="DJ50" s="3053"/>
      <c r="DK50" s="3053"/>
      <c r="DL50" s="3053"/>
      <c r="DM50" s="503"/>
      <c r="DN50" s="503"/>
      <c r="DO50" s="503"/>
      <c r="DP50" s="503"/>
      <c r="DQ50" s="503"/>
      <c r="DR50" s="503"/>
      <c r="DS50" s="503"/>
      <c r="DT50" s="503"/>
      <c r="DU50" s="503"/>
      <c r="EA50" s="508" t="s">
        <v>2292</v>
      </c>
      <c r="EB50" s="504" t="s">
        <v>1912</v>
      </c>
    </row>
    <row r="51" spans="1:132" ht="13.5" customHeight="1">
      <c r="A51" s="3060"/>
      <c r="B51" s="3060"/>
      <c r="C51" s="3060"/>
      <c r="D51" s="3060"/>
      <c r="E51" s="3060"/>
      <c r="F51" s="3060"/>
      <c r="G51" s="3060"/>
      <c r="H51" s="3060"/>
      <c r="I51" s="3060"/>
      <c r="J51" s="3060"/>
      <c r="K51" s="3060"/>
      <c r="L51" s="3060"/>
      <c r="M51" s="3060"/>
      <c r="N51" s="3060"/>
      <c r="O51" s="3060"/>
      <c r="P51" s="3060"/>
      <c r="Q51" s="3060"/>
      <c r="R51" s="3060"/>
      <c r="S51" s="3060"/>
      <c r="T51" s="3060"/>
      <c r="U51" s="3060"/>
      <c r="V51" s="3060"/>
      <c r="W51" s="3060"/>
      <c r="X51" s="3060"/>
      <c r="Y51" s="3060"/>
      <c r="Z51" s="3060"/>
      <c r="AA51" s="3060"/>
      <c r="AB51" s="3060"/>
      <c r="AC51" s="3060"/>
      <c r="AD51" s="3060"/>
      <c r="AE51" s="3060"/>
      <c r="AF51" s="3060"/>
      <c r="AG51" s="3060"/>
      <c r="AH51" s="3060"/>
      <c r="AI51" s="3060"/>
      <c r="AJ51" s="3060"/>
      <c r="AK51" s="3060"/>
      <c r="AL51" s="3060"/>
      <c r="AM51" s="3060"/>
      <c r="AN51" s="3060"/>
      <c r="AO51" s="3060"/>
      <c r="AP51" s="3060"/>
      <c r="AQ51" s="3060"/>
      <c r="AR51" s="3060"/>
      <c r="AS51" s="3060"/>
      <c r="AT51" s="3060"/>
      <c r="AU51" s="3060"/>
      <c r="AV51" s="3060"/>
      <c r="AW51" s="3060"/>
      <c r="AX51" s="3060"/>
      <c r="AY51" s="3060"/>
      <c r="AZ51" s="3060"/>
      <c r="BA51" s="3060"/>
      <c r="BB51" s="3060"/>
      <c r="BC51" s="3060"/>
      <c r="BD51" s="3060"/>
      <c r="BE51" s="3060"/>
      <c r="BF51" s="3060"/>
      <c r="BG51" s="3060"/>
      <c r="BH51" s="3060"/>
      <c r="BI51" s="3060"/>
      <c r="BJ51" s="3060"/>
      <c r="BK51" s="3060"/>
      <c r="BL51" s="3060"/>
      <c r="BM51" s="3060"/>
      <c r="BN51" s="3060"/>
      <c r="BO51" s="3060"/>
      <c r="BP51" s="3060"/>
      <c r="BQ51" s="3060"/>
      <c r="BR51" s="3060"/>
      <c r="BS51" s="3060"/>
      <c r="BT51" s="3060"/>
      <c r="BU51" s="3060"/>
      <c r="BV51" s="3060"/>
      <c r="BW51" s="3060"/>
      <c r="BX51" s="3060"/>
      <c r="BY51" s="3060"/>
      <c r="BZ51" s="3060"/>
      <c r="CA51" s="3060"/>
      <c r="CB51" s="3060"/>
      <c r="CC51" s="3060"/>
      <c r="CD51" s="3060"/>
      <c r="CE51" s="3060"/>
      <c r="CF51" s="3060"/>
      <c r="CG51" s="3060"/>
      <c r="CH51" s="3060"/>
      <c r="CI51" s="3060"/>
      <c r="CJ51" s="3060"/>
      <c r="CK51" s="3060"/>
      <c r="CL51" s="3060"/>
      <c r="CM51" s="3060"/>
      <c r="CN51" s="3060"/>
      <c r="CO51" s="3060"/>
      <c r="CP51" s="3060"/>
      <c r="CQ51" s="3060"/>
      <c r="CR51" s="3060"/>
      <c r="CS51" s="3060"/>
      <c r="CT51" s="3060"/>
      <c r="CU51" s="3060"/>
      <c r="CV51" s="3060"/>
      <c r="CW51" s="3060"/>
      <c r="CX51" s="3060"/>
      <c r="CY51" s="3060"/>
      <c r="CZ51" s="3060"/>
      <c r="DA51" s="3060"/>
      <c r="DB51" s="3060"/>
      <c r="DC51" s="3060"/>
      <c r="DD51" s="3060"/>
      <c r="DE51" s="3060"/>
      <c r="DF51" s="3060"/>
      <c r="DG51" s="3060"/>
      <c r="DH51" s="3060"/>
      <c r="DI51" s="3060"/>
      <c r="DJ51" s="3060"/>
      <c r="DK51" s="3060"/>
      <c r="DL51" s="3060"/>
      <c r="DM51" s="503"/>
      <c r="DN51" s="503"/>
      <c r="DO51" s="503"/>
      <c r="DP51" s="503"/>
      <c r="DQ51" s="503"/>
      <c r="DR51" s="503"/>
      <c r="DS51" s="503"/>
      <c r="DT51" s="503"/>
      <c r="DU51" s="503"/>
      <c r="EA51" s="508" t="s">
        <v>2293</v>
      </c>
      <c r="EB51" s="504" t="s">
        <v>1913</v>
      </c>
    </row>
    <row r="52" spans="1:132" ht="13.5" customHeight="1">
      <c r="A52" s="3060"/>
      <c r="B52" s="3101" t="s">
        <v>2187</v>
      </c>
      <c r="C52" s="3226"/>
      <c r="D52" s="3226"/>
      <c r="E52" s="3226"/>
      <c r="F52" s="3226"/>
      <c r="G52" s="3226"/>
      <c r="H52" s="3226"/>
      <c r="I52" s="3226"/>
      <c r="J52" s="3226"/>
      <c r="K52" s="3227"/>
      <c r="L52" s="3210" t="s">
        <v>2</v>
      </c>
      <c r="M52" s="3210"/>
      <c r="N52" s="3210"/>
      <c r="O52" s="3210"/>
      <c r="P52" s="3210"/>
      <c r="Q52" s="3210"/>
      <c r="R52" s="3210"/>
      <c r="S52" s="3210"/>
      <c r="T52" s="3210"/>
      <c r="U52" s="3210"/>
      <c r="V52" s="3210"/>
      <c r="W52" s="3210"/>
      <c r="X52" s="3210"/>
      <c r="Y52" s="3210"/>
      <c r="Z52" s="3210"/>
      <c r="AA52" s="3101" t="s">
        <v>1983</v>
      </c>
      <c r="AB52" s="3102"/>
      <c r="AC52" s="3102"/>
      <c r="AD52" s="3102"/>
      <c r="AE52" s="3103"/>
      <c r="AF52" s="3113" t="s">
        <v>5</v>
      </c>
      <c r="AG52" s="3114"/>
      <c r="AH52" s="3219" t="str">
        <f>★入力画面!BL58</f>
        <v/>
      </c>
      <c r="AI52" s="3219"/>
      <c r="AJ52" s="3219"/>
      <c r="AK52" s="3219"/>
      <c r="AL52" s="3219"/>
      <c r="AM52" s="3083"/>
      <c r="AN52" s="3083"/>
      <c r="AO52" s="3083"/>
      <c r="AP52" s="3083"/>
      <c r="AQ52" s="3083"/>
      <c r="AR52" s="3083"/>
      <c r="AS52" s="3083"/>
      <c r="AT52" s="3083"/>
      <c r="AU52" s="3083"/>
      <c r="AV52" s="3083"/>
      <c r="AW52" s="3083"/>
      <c r="AX52" s="3083"/>
      <c r="AY52" s="3083"/>
      <c r="AZ52" s="3083"/>
      <c r="BA52" s="3083"/>
      <c r="BB52" s="3083"/>
      <c r="BC52" s="3083"/>
      <c r="BD52" s="3083"/>
      <c r="BE52" s="3083"/>
      <c r="BF52" s="3084"/>
      <c r="BG52" s="3059"/>
      <c r="BH52" s="3095" t="s">
        <v>2177</v>
      </c>
      <c r="BI52" s="3217"/>
      <c r="BJ52" s="3217"/>
      <c r="BK52" s="3217"/>
      <c r="BL52" s="3217"/>
      <c r="BM52" s="3217"/>
      <c r="BN52" s="3217"/>
      <c r="BO52" s="3217"/>
      <c r="BP52" s="3217"/>
      <c r="BQ52" s="3218"/>
      <c r="BR52" s="3210" t="s">
        <v>2146</v>
      </c>
      <c r="BS52" s="3210"/>
      <c r="BT52" s="3210"/>
      <c r="BU52" s="3210"/>
      <c r="BV52" s="3210"/>
      <c r="BW52" s="3210"/>
      <c r="BX52" s="3210"/>
      <c r="BY52" s="3210"/>
      <c r="BZ52" s="3210"/>
      <c r="CA52" s="3210"/>
      <c r="CB52" s="3210"/>
      <c r="CC52" s="3210"/>
      <c r="CD52" s="3210"/>
      <c r="CE52" s="3210"/>
      <c r="CF52" s="3210"/>
      <c r="CG52" s="3210"/>
      <c r="CH52" s="3210"/>
      <c r="CI52" s="3210"/>
      <c r="CJ52" s="3210"/>
      <c r="CK52" s="3211"/>
      <c r="CL52" s="3215" t="s">
        <v>1852</v>
      </c>
      <c r="CM52" s="3210"/>
      <c r="CN52" s="3210"/>
      <c r="CO52" s="3210"/>
      <c r="CP52" s="3210"/>
      <c r="CQ52" s="3210"/>
      <c r="CR52" s="3210"/>
      <c r="CS52" s="3210"/>
      <c r="CT52" s="3210"/>
      <c r="CU52" s="3210"/>
      <c r="CV52" s="3210"/>
      <c r="CW52" s="3210"/>
      <c r="CX52" s="3210"/>
      <c r="CY52" s="3210"/>
      <c r="CZ52" s="3210"/>
      <c r="DA52" s="3210"/>
      <c r="DB52" s="3210"/>
      <c r="DC52" s="3210"/>
      <c r="DD52" s="3210"/>
      <c r="DE52" s="3210"/>
      <c r="DF52" s="3210"/>
      <c r="DG52" s="3210"/>
      <c r="DH52" s="3210"/>
      <c r="DI52" s="3210"/>
      <c r="DJ52" s="3210"/>
      <c r="DK52" s="3211"/>
      <c r="DL52" s="3053"/>
      <c r="DM52" s="503"/>
      <c r="DN52" s="503"/>
      <c r="DO52" s="503"/>
      <c r="DP52" s="503"/>
      <c r="DQ52" s="503"/>
      <c r="DR52" s="503"/>
      <c r="DS52" s="503"/>
      <c r="DT52" s="503"/>
      <c r="DU52" s="503"/>
      <c r="EA52" s="508"/>
      <c r="EB52" s="504" t="s">
        <v>1914</v>
      </c>
    </row>
    <row r="53" spans="1:132" ht="13.5" customHeight="1">
      <c r="A53" s="3060"/>
      <c r="B53" s="3085"/>
      <c r="C53" s="3053"/>
      <c r="D53" s="3053"/>
      <c r="E53" s="3053"/>
      <c r="F53" s="3053"/>
      <c r="G53" s="3053"/>
      <c r="H53" s="3053"/>
      <c r="I53" s="3053"/>
      <c r="J53" s="3053"/>
      <c r="K53" s="3059"/>
      <c r="L53" s="3208">
        <f>★入力画面!M54</f>
        <v>0</v>
      </c>
      <c r="M53" s="3208"/>
      <c r="N53" s="3208"/>
      <c r="O53" s="3208"/>
      <c r="P53" s="3208"/>
      <c r="Q53" s="3208"/>
      <c r="R53" s="3208"/>
      <c r="S53" s="3208"/>
      <c r="T53" s="3208"/>
      <c r="U53" s="3208"/>
      <c r="V53" s="3208"/>
      <c r="W53" s="3208"/>
      <c r="X53" s="3208"/>
      <c r="Y53" s="3208"/>
      <c r="Z53" s="3208"/>
      <c r="AA53" s="3085"/>
      <c r="AB53" s="3053"/>
      <c r="AC53" s="3053"/>
      <c r="AD53" s="3053"/>
      <c r="AE53" s="3059"/>
      <c r="AF53" s="3228">
        <f>★入力画面!M60</f>
        <v>0</v>
      </c>
      <c r="AG53" s="3229"/>
      <c r="AH53" s="3229"/>
      <c r="AI53" s="3229"/>
      <c r="AJ53" s="3229"/>
      <c r="AK53" s="3229"/>
      <c r="AL53" s="3229"/>
      <c r="AM53" s="3229"/>
      <c r="AN53" s="3229"/>
      <c r="AO53" s="3229"/>
      <c r="AP53" s="3229"/>
      <c r="AQ53" s="3229"/>
      <c r="AR53" s="3229"/>
      <c r="AS53" s="3229"/>
      <c r="AT53" s="3229"/>
      <c r="AU53" s="3229"/>
      <c r="AV53" s="3229"/>
      <c r="AW53" s="3229"/>
      <c r="AX53" s="3229"/>
      <c r="AY53" s="3229"/>
      <c r="AZ53" s="3229"/>
      <c r="BA53" s="3229"/>
      <c r="BB53" s="3229"/>
      <c r="BC53" s="3229"/>
      <c r="BD53" s="3229"/>
      <c r="BE53" s="3229"/>
      <c r="BF53" s="3230"/>
      <c r="BG53" s="3059"/>
      <c r="BH53" s="3115" t="s">
        <v>2191</v>
      </c>
      <c r="BI53" s="3060"/>
      <c r="BJ53" s="3060"/>
      <c r="BK53" s="3060"/>
      <c r="BL53" s="3060"/>
      <c r="BM53" s="3060"/>
      <c r="BN53" s="3060"/>
      <c r="BO53" s="3060"/>
      <c r="BP53" s="3060"/>
      <c r="BQ53" s="3169"/>
      <c r="BR53" s="3224" t="s">
        <v>1345</v>
      </c>
      <c r="BS53" s="3220"/>
      <c r="BT53" s="3220"/>
      <c r="BU53" s="3220"/>
      <c r="BV53" s="3220"/>
      <c r="BW53" s="3220"/>
      <c r="BX53" s="3220"/>
      <c r="BY53" s="3220"/>
      <c r="BZ53" s="3220"/>
      <c r="CA53" s="3220"/>
      <c r="CB53" s="511"/>
      <c r="CC53" s="3220" t="s">
        <v>1346</v>
      </c>
      <c r="CD53" s="3220"/>
      <c r="CE53" s="3220"/>
      <c r="CF53" s="3220"/>
      <c r="CG53" s="511"/>
      <c r="CH53" s="3220" t="s">
        <v>1359</v>
      </c>
      <c r="CI53" s="3220"/>
      <c r="CJ53" s="3220"/>
      <c r="CK53" s="3221"/>
      <c r="CL53" s="3378">
        <f>★入力画面!M159</f>
        <v>0</v>
      </c>
      <c r="CM53" s="3379"/>
      <c r="CN53" s="3379"/>
      <c r="CO53" s="3379"/>
      <c r="CP53" s="3379"/>
      <c r="CQ53" s="3379"/>
      <c r="CR53" s="3379"/>
      <c r="CS53" s="3379"/>
      <c r="CT53" s="3379"/>
      <c r="CU53" s="3379"/>
      <c r="CV53" s="3379"/>
      <c r="CW53" s="3379"/>
      <c r="CX53" s="3379"/>
      <c r="CY53" s="3379"/>
      <c r="CZ53" s="3379"/>
      <c r="DA53" s="3379"/>
      <c r="DB53" s="3379"/>
      <c r="DC53" s="3379"/>
      <c r="DD53" s="3379"/>
      <c r="DE53" s="3083" t="s">
        <v>2179</v>
      </c>
      <c r="DF53" s="3083"/>
      <c r="DG53" s="3083"/>
      <c r="DH53" s="3083"/>
      <c r="DI53" s="3083"/>
      <c r="DJ53" s="3083"/>
      <c r="DK53" s="3084"/>
      <c r="DL53" s="3053"/>
      <c r="DM53" s="503"/>
      <c r="DN53" s="503"/>
      <c r="DO53" s="503"/>
      <c r="DP53" s="503"/>
      <c r="DQ53" s="503"/>
      <c r="DR53" s="503"/>
      <c r="DS53" s="503"/>
      <c r="DT53" s="503"/>
      <c r="DU53" s="503"/>
      <c r="EB53" s="504" t="s">
        <v>1915</v>
      </c>
    </row>
    <row r="54" spans="1:132" ht="13.5" customHeight="1">
      <c r="A54" s="3060"/>
      <c r="B54" s="3085"/>
      <c r="C54" s="3053"/>
      <c r="D54" s="3053"/>
      <c r="E54" s="3053"/>
      <c r="F54" s="3053"/>
      <c r="G54" s="3053"/>
      <c r="H54" s="3053"/>
      <c r="I54" s="3053"/>
      <c r="J54" s="3053"/>
      <c r="K54" s="3059"/>
      <c r="L54" s="3074"/>
      <c r="M54" s="3074"/>
      <c r="N54" s="3074"/>
      <c r="O54" s="3074"/>
      <c r="P54" s="3074"/>
      <c r="Q54" s="3074"/>
      <c r="R54" s="3074"/>
      <c r="S54" s="3074"/>
      <c r="T54" s="3074"/>
      <c r="U54" s="3074"/>
      <c r="V54" s="3074"/>
      <c r="W54" s="3074"/>
      <c r="X54" s="3074"/>
      <c r="Y54" s="3074"/>
      <c r="Z54" s="3074"/>
      <c r="AA54" s="3085"/>
      <c r="AB54" s="3053"/>
      <c r="AC54" s="3053"/>
      <c r="AD54" s="3053"/>
      <c r="AE54" s="3059"/>
      <c r="AF54" s="3228"/>
      <c r="AG54" s="3229"/>
      <c r="AH54" s="3229"/>
      <c r="AI54" s="3229"/>
      <c r="AJ54" s="3229"/>
      <c r="AK54" s="3229"/>
      <c r="AL54" s="3229"/>
      <c r="AM54" s="3229"/>
      <c r="AN54" s="3229"/>
      <c r="AO54" s="3229"/>
      <c r="AP54" s="3229"/>
      <c r="AQ54" s="3229"/>
      <c r="AR54" s="3229"/>
      <c r="AS54" s="3229"/>
      <c r="AT54" s="3229"/>
      <c r="AU54" s="3229"/>
      <c r="AV54" s="3229"/>
      <c r="AW54" s="3229"/>
      <c r="AX54" s="3229"/>
      <c r="AY54" s="3229"/>
      <c r="AZ54" s="3229"/>
      <c r="BA54" s="3229"/>
      <c r="BB54" s="3229"/>
      <c r="BC54" s="3229"/>
      <c r="BD54" s="3229"/>
      <c r="BE54" s="3229"/>
      <c r="BF54" s="3230"/>
      <c r="BG54" s="3059"/>
      <c r="BH54" s="3115" t="s">
        <v>2178</v>
      </c>
      <c r="BI54" s="3060"/>
      <c r="BJ54" s="3060"/>
      <c r="BK54" s="3060"/>
      <c r="BL54" s="3060"/>
      <c r="BM54" s="3060"/>
      <c r="BN54" s="3060"/>
      <c r="BO54" s="3060"/>
      <c r="BP54" s="3060"/>
      <c r="BQ54" s="3169"/>
      <c r="BR54" s="3225"/>
      <c r="BS54" s="3222"/>
      <c r="BT54" s="3222"/>
      <c r="BU54" s="3222"/>
      <c r="BV54" s="3222"/>
      <c r="BW54" s="3222"/>
      <c r="BX54" s="3222"/>
      <c r="BY54" s="3222"/>
      <c r="BZ54" s="3222"/>
      <c r="CA54" s="3222"/>
      <c r="CB54" s="512"/>
      <c r="CC54" s="3222"/>
      <c r="CD54" s="3222"/>
      <c r="CE54" s="3222"/>
      <c r="CF54" s="3222"/>
      <c r="CG54" s="512"/>
      <c r="CH54" s="3222"/>
      <c r="CI54" s="3222"/>
      <c r="CJ54" s="3222"/>
      <c r="CK54" s="3223"/>
      <c r="CL54" s="3380"/>
      <c r="CM54" s="3381"/>
      <c r="CN54" s="3381"/>
      <c r="CO54" s="3381"/>
      <c r="CP54" s="3381"/>
      <c r="CQ54" s="3381"/>
      <c r="CR54" s="3381"/>
      <c r="CS54" s="3381"/>
      <c r="CT54" s="3381"/>
      <c r="CU54" s="3381"/>
      <c r="CV54" s="3381"/>
      <c r="CW54" s="3381"/>
      <c r="CX54" s="3381"/>
      <c r="CY54" s="3381"/>
      <c r="CZ54" s="3381"/>
      <c r="DA54" s="3381"/>
      <c r="DB54" s="3381"/>
      <c r="DC54" s="3381"/>
      <c r="DD54" s="3381"/>
      <c r="DE54" s="3087"/>
      <c r="DF54" s="3087"/>
      <c r="DG54" s="3087"/>
      <c r="DH54" s="3087"/>
      <c r="DI54" s="3087"/>
      <c r="DJ54" s="3087"/>
      <c r="DK54" s="3088"/>
      <c r="DL54" s="3053"/>
      <c r="DM54" s="503"/>
      <c r="DN54" s="503"/>
      <c r="DO54" s="503"/>
      <c r="DP54" s="503"/>
      <c r="DQ54" s="503"/>
      <c r="DR54" s="503"/>
      <c r="DS54" s="503"/>
      <c r="DT54" s="503"/>
      <c r="DU54" s="503"/>
      <c r="EB54" s="504" t="s">
        <v>1916</v>
      </c>
    </row>
    <row r="55" spans="1:132" ht="13.5" customHeight="1">
      <c r="A55" s="3060"/>
      <c r="B55" s="3085"/>
      <c r="C55" s="3053"/>
      <c r="D55" s="3053"/>
      <c r="E55" s="3053"/>
      <c r="F55" s="3053"/>
      <c r="G55" s="3053"/>
      <c r="H55" s="3053"/>
      <c r="I55" s="3053"/>
      <c r="J55" s="3053"/>
      <c r="K55" s="3059"/>
      <c r="L55" s="3209"/>
      <c r="M55" s="3209"/>
      <c r="N55" s="3209"/>
      <c r="O55" s="3209"/>
      <c r="P55" s="3209"/>
      <c r="Q55" s="3209"/>
      <c r="R55" s="3209"/>
      <c r="S55" s="3209"/>
      <c r="T55" s="3209"/>
      <c r="U55" s="3209"/>
      <c r="V55" s="3209"/>
      <c r="W55" s="3209"/>
      <c r="X55" s="3209"/>
      <c r="Y55" s="3209"/>
      <c r="Z55" s="3209"/>
      <c r="AA55" s="3086"/>
      <c r="AB55" s="3087"/>
      <c r="AC55" s="3087"/>
      <c r="AD55" s="3087"/>
      <c r="AE55" s="3088"/>
      <c r="AF55" s="3086" t="s">
        <v>1592</v>
      </c>
      <c r="AG55" s="3087"/>
      <c r="AH55" s="3087"/>
      <c r="AI55" s="3216" t="str">
        <f>IF(★入力画面!T61="","　　　　　　（　　　　　）",★入力画面!BL61)</f>
        <v>　　　　　　（　　　　　）</v>
      </c>
      <c r="AJ55" s="3216"/>
      <c r="AK55" s="3216"/>
      <c r="AL55" s="3216"/>
      <c r="AM55" s="3216"/>
      <c r="AN55" s="3216"/>
      <c r="AO55" s="3216"/>
      <c r="AP55" s="3216"/>
      <c r="AQ55" s="3216"/>
      <c r="AR55" s="3216"/>
      <c r="AS55" s="3216"/>
      <c r="AT55" s="3216"/>
      <c r="AU55" s="3216"/>
      <c r="AV55" s="3216"/>
      <c r="AW55" s="3216"/>
      <c r="AX55" s="3087"/>
      <c r="AY55" s="3087"/>
      <c r="AZ55" s="3087"/>
      <c r="BA55" s="3087"/>
      <c r="BB55" s="3087"/>
      <c r="BC55" s="3087"/>
      <c r="BD55" s="3087"/>
      <c r="BE55" s="3087"/>
      <c r="BF55" s="3088"/>
      <c r="BG55" s="3059"/>
      <c r="BH55" s="3085"/>
      <c r="BI55" s="3053"/>
      <c r="BJ55" s="3053"/>
      <c r="BK55" s="3053"/>
      <c r="BL55" s="3053"/>
      <c r="BM55" s="3053"/>
      <c r="BN55" s="3053"/>
      <c r="BO55" s="3053"/>
      <c r="BP55" s="3053"/>
      <c r="BQ55" s="3059"/>
      <c r="BR55" s="3212" t="s">
        <v>2180</v>
      </c>
      <c r="BS55" s="3212"/>
      <c r="BT55" s="3212"/>
      <c r="BU55" s="3213"/>
      <c r="BV55" s="3215" t="s">
        <v>2182</v>
      </c>
      <c r="BW55" s="3210"/>
      <c r="BX55" s="3210"/>
      <c r="BY55" s="3210"/>
      <c r="BZ55" s="3210"/>
      <c r="CA55" s="3210"/>
      <c r="CB55" s="3210"/>
      <c r="CC55" s="3210"/>
      <c r="CD55" s="3210"/>
      <c r="CE55" s="3210"/>
      <c r="CF55" s="3210"/>
      <c r="CG55" s="3211"/>
      <c r="CH55" s="3214" t="s">
        <v>2181</v>
      </c>
      <c r="CI55" s="3212"/>
      <c r="CJ55" s="3212"/>
      <c r="CK55" s="3213"/>
      <c r="CL55" s="3089" t="s">
        <v>632</v>
      </c>
      <c r="CM55" s="3090"/>
      <c r="CN55" s="3090"/>
      <c r="CO55" s="3090"/>
      <c r="CP55" s="3090"/>
      <c r="CQ55" s="3090"/>
      <c r="CR55" s="3090"/>
      <c r="CS55" s="3090"/>
      <c r="CT55" s="3090"/>
      <c r="CU55" s="3090"/>
      <c r="CV55" s="3090"/>
      <c r="CW55" s="3090"/>
      <c r="CX55" s="3090"/>
      <c r="CY55" s="3090"/>
      <c r="CZ55" s="3090"/>
      <c r="DA55" s="3090"/>
      <c r="DB55" s="3090"/>
      <c r="DC55" s="3090"/>
      <c r="DD55" s="3090"/>
      <c r="DE55" s="3090"/>
      <c r="DF55" s="3090"/>
      <c r="DG55" s="3090"/>
      <c r="DH55" s="3090"/>
      <c r="DI55" s="3090"/>
      <c r="DJ55" s="3090"/>
      <c r="DK55" s="3091"/>
      <c r="DL55" s="3053"/>
      <c r="DM55" s="503"/>
      <c r="DN55" s="503"/>
      <c r="DO55" s="503"/>
      <c r="DP55" s="503"/>
      <c r="DQ55" s="503"/>
      <c r="DR55" s="503"/>
      <c r="DS55" s="503"/>
      <c r="DT55" s="503"/>
      <c r="DU55" s="503"/>
      <c r="EB55" s="504" t="s">
        <v>1917</v>
      </c>
    </row>
    <row r="56" spans="1:132" ht="13.5" customHeight="1">
      <c r="A56" s="3060"/>
      <c r="B56" s="3085"/>
      <c r="C56" s="3053"/>
      <c r="D56" s="3053"/>
      <c r="E56" s="3053"/>
      <c r="F56" s="3053"/>
      <c r="G56" s="3053"/>
      <c r="H56" s="3053"/>
      <c r="I56" s="3053"/>
      <c r="J56" s="3053"/>
      <c r="K56" s="3059"/>
      <c r="L56" s="3210" t="s">
        <v>2</v>
      </c>
      <c r="M56" s="3210"/>
      <c r="N56" s="3210"/>
      <c r="O56" s="3210"/>
      <c r="P56" s="3210"/>
      <c r="Q56" s="3210"/>
      <c r="R56" s="3210"/>
      <c r="S56" s="3210"/>
      <c r="T56" s="3210"/>
      <c r="U56" s="3210"/>
      <c r="V56" s="3210"/>
      <c r="W56" s="3210"/>
      <c r="X56" s="3210"/>
      <c r="Y56" s="3210"/>
      <c r="Z56" s="3211"/>
      <c r="AA56" s="3101" t="s">
        <v>1983</v>
      </c>
      <c r="AB56" s="3102"/>
      <c r="AC56" s="3102"/>
      <c r="AD56" s="3102"/>
      <c r="AE56" s="3103"/>
      <c r="AF56" s="3113" t="s">
        <v>5</v>
      </c>
      <c r="AG56" s="3114"/>
      <c r="AH56" s="3083"/>
      <c r="AI56" s="3083"/>
      <c r="AJ56" s="3083"/>
      <c r="AK56" s="3083"/>
      <c r="AL56" s="3083"/>
      <c r="AM56" s="3083"/>
      <c r="AN56" s="3083"/>
      <c r="AO56" s="3083"/>
      <c r="AP56" s="3083"/>
      <c r="AQ56" s="3083"/>
      <c r="AR56" s="3083"/>
      <c r="AS56" s="3083"/>
      <c r="AT56" s="3083"/>
      <c r="AU56" s="3083"/>
      <c r="AV56" s="3083"/>
      <c r="AW56" s="3083"/>
      <c r="AX56" s="3083"/>
      <c r="AY56" s="3083"/>
      <c r="AZ56" s="3083"/>
      <c r="BA56" s="3083"/>
      <c r="BB56" s="3083"/>
      <c r="BC56" s="3083"/>
      <c r="BD56" s="3083"/>
      <c r="BE56" s="3083"/>
      <c r="BF56" s="3084"/>
      <c r="BG56" s="3059"/>
      <c r="BH56" s="3085"/>
      <c r="BI56" s="3053"/>
      <c r="BJ56" s="3053"/>
      <c r="BK56" s="3053"/>
      <c r="BL56" s="3053"/>
      <c r="BM56" s="3053"/>
      <c r="BN56" s="3053"/>
      <c r="BO56" s="3053"/>
      <c r="BP56" s="3053"/>
      <c r="BQ56" s="3059"/>
      <c r="BR56" s="3077"/>
      <c r="BS56" s="3077"/>
      <c r="BT56" s="3077"/>
      <c r="BU56" s="3078"/>
      <c r="BV56" s="3205"/>
      <c r="BW56" s="3135"/>
      <c r="BX56" s="3135"/>
      <c r="BY56" s="3135"/>
      <c r="BZ56" s="3135"/>
      <c r="CA56" s="3135"/>
      <c r="CB56" s="3135"/>
      <c r="CC56" s="3135"/>
      <c r="CD56" s="3135"/>
      <c r="CE56" s="3135"/>
      <c r="CF56" s="3135"/>
      <c r="CG56" s="3136"/>
      <c r="CH56" s="3076"/>
      <c r="CI56" s="3077"/>
      <c r="CJ56" s="3077"/>
      <c r="CK56" s="3077"/>
      <c r="CL56" s="3113" t="s">
        <v>5</v>
      </c>
      <c r="CM56" s="3114"/>
      <c r="CN56" s="3141"/>
      <c r="CO56" s="3141"/>
      <c r="CP56" s="3141"/>
      <c r="CQ56" s="3141"/>
      <c r="CR56" s="3141"/>
      <c r="CS56" s="3141"/>
      <c r="CT56" s="3141"/>
      <c r="CU56" s="3141"/>
      <c r="CV56" s="3141"/>
      <c r="CW56" s="3141"/>
      <c r="CX56" s="3141"/>
      <c r="CY56" s="3141"/>
      <c r="CZ56" s="3141"/>
      <c r="DA56" s="3141"/>
      <c r="DB56" s="3141"/>
      <c r="DC56" s="3141"/>
      <c r="DD56" s="3141"/>
      <c r="DE56" s="3141"/>
      <c r="DF56" s="3141"/>
      <c r="DG56" s="3141"/>
      <c r="DH56" s="3141"/>
      <c r="DI56" s="3141"/>
      <c r="DJ56" s="3141"/>
      <c r="DK56" s="3159"/>
      <c r="DL56" s="3053"/>
      <c r="DM56" s="503"/>
      <c r="DN56" s="503"/>
      <c r="DO56" s="503"/>
      <c r="DP56" s="503"/>
      <c r="DQ56" s="503"/>
      <c r="DR56" s="503"/>
      <c r="DS56" s="503"/>
      <c r="DT56" s="503"/>
      <c r="DU56" s="503"/>
      <c r="EB56" s="504" t="s">
        <v>1918</v>
      </c>
    </row>
    <row r="57" spans="1:132" ht="6.75" customHeight="1">
      <c r="A57" s="3060"/>
      <c r="B57" s="3085"/>
      <c r="C57" s="3053"/>
      <c r="D57" s="3053"/>
      <c r="E57" s="3053"/>
      <c r="F57" s="3053"/>
      <c r="G57" s="3053"/>
      <c r="H57" s="3053"/>
      <c r="I57" s="3053"/>
      <c r="J57" s="3053"/>
      <c r="K57" s="3059"/>
      <c r="L57" s="3172"/>
      <c r="M57" s="3172"/>
      <c r="N57" s="3172"/>
      <c r="O57" s="3172"/>
      <c r="P57" s="3172"/>
      <c r="Q57" s="3172"/>
      <c r="R57" s="3172"/>
      <c r="S57" s="3172"/>
      <c r="T57" s="3172"/>
      <c r="U57" s="3172"/>
      <c r="V57" s="3172"/>
      <c r="W57" s="3172"/>
      <c r="X57" s="3172"/>
      <c r="Y57" s="3172"/>
      <c r="Z57" s="3173"/>
      <c r="AA57" s="3085"/>
      <c r="AB57" s="3053"/>
      <c r="AC57" s="3053"/>
      <c r="AD57" s="3053"/>
      <c r="AE57" s="3059"/>
      <c r="AF57" s="3085"/>
      <c r="AG57" s="3053"/>
      <c r="AH57" s="3053"/>
      <c r="AI57" s="3053"/>
      <c r="AJ57" s="3053"/>
      <c r="AK57" s="3053"/>
      <c r="AL57" s="3053"/>
      <c r="AM57" s="3053"/>
      <c r="AN57" s="3053"/>
      <c r="AO57" s="3053"/>
      <c r="AP57" s="3053"/>
      <c r="AQ57" s="3053"/>
      <c r="AR57" s="3053"/>
      <c r="AS57" s="3053"/>
      <c r="AT57" s="3053"/>
      <c r="AU57" s="3053"/>
      <c r="AV57" s="3053"/>
      <c r="AW57" s="3053"/>
      <c r="AX57" s="3053"/>
      <c r="AY57" s="3053"/>
      <c r="AZ57" s="3053"/>
      <c r="BA57" s="3053"/>
      <c r="BB57" s="3053"/>
      <c r="BC57" s="3053"/>
      <c r="BD57" s="3053"/>
      <c r="BE57" s="3053"/>
      <c r="BF57" s="3059"/>
      <c r="BG57" s="3059"/>
      <c r="BH57" s="3085"/>
      <c r="BI57" s="3053"/>
      <c r="BJ57" s="3053"/>
      <c r="BK57" s="3053"/>
      <c r="BL57" s="3053"/>
      <c r="BM57" s="3053"/>
      <c r="BN57" s="3053"/>
      <c r="BO57" s="3053"/>
      <c r="BP57" s="3053"/>
      <c r="BQ57" s="3059"/>
      <c r="BR57" s="3080"/>
      <c r="BS57" s="3080"/>
      <c r="BT57" s="3080"/>
      <c r="BU57" s="3081"/>
      <c r="BV57" s="3206"/>
      <c r="BW57" s="3137"/>
      <c r="BX57" s="3137"/>
      <c r="BY57" s="3137"/>
      <c r="BZ57" s="3137"/>
      <c r="CA57" s="3137"/>
      <c r="CB57" s="3137"/>
      <c r="CC57" s="3137"/>
      <c r="CD57" s="3137"/>
      <c r="CE57" s="3137"/>
      <c r="CF57" s="3137"/>
      <c r="CG57" s="3138"/>
      <c r="CH57" s="3079"/>
      <c r="CI57" s="3080"/>
      <c r="CJ57" s="3080"/>
      <c r="CK57" s="3080"/>
      <c r="CL57" s="3115"/>
      <c r="CM57" s="3060"/>
      <c r="CN57" s="3142"/>
      <c r="CO57" s="3142"/>
      <c r="CP57" s="3142"/>
      <c r="CQ57" s="3142"/>
      <c r="CR57" s="3142"/>
      <c r="CS57" s="3142"/>
      <c r="CT57" s="3142"/>
      <c r="CU57" s="3142"/>
      <c r="CV57" s="3142"/>
      <c r="CW57" s="3142"/>
      <c r="CX57" s="3142"/>
      <c r="CY57" s="3142"/>
      <c r="CZ57" s="3142"/>
      <c r="DA57" s="3142"/>
      <c r="DB57" s="3142"/>
      <c r="DC57" s="3142"/>
      <c r="DD57" s="3142"/>
      <c r="DE57" s="3142"/>
      <c r="DF57" s="3142"/>
      <c r="DG57" s="3142"/>
      <c r="DH57" s="3142"/>
      <c r="DI57" s="3142"/>
      <c r="DJ57" s="3142"/>
      <c r="DK57" s="3160"/>
      <c r="DL57" s="3053"/>
      <c r="DM57" s="503"/>
      <c r="DN57" s="503"/>
      <c r="DO57" s="503"/>
      <c r="DP57" s="503"/>
      <c r="DQ57" s="503"/>
      <c r="DR57" s="503"/>
      <c r="DS57" s="503"/>
      <c r="DT57" s="503"/>
      <c r="DU57" s="503"/>
      <c r="EB57" s="504" t="s">
        <v>1919</v>
      </c>
    </row>
    <row r="58" spans="1:132" ht="6.75" customHeight="1">
      <c r="A58" s="3060"/>
      <c r="B58" s="3085"/>
      <c r="C58" s="3053"/>
      <c r="D58" s="3053"/>
      <c r="E58" s="3053"/>
      <c r="F58" s="3053"/>
      <c r="G58" s="3053"/>
      <c r="H58" s="3053"/>
      <c r="I58" s="3053"/>
      <c r="J58" s="3053"/>
      <c r="K58" s="3059"/>
      <c r="L58" s="3174"/>
      <c r="M58" s="3174"/>
      <c r="N58" s="3174"/>
      <c r="O58" s="3174"/>
      <c r="P58" s="3174"/>
      <c r="Q58" s="3174"/>
      <c r="R58" s="3174"/>
      <c r="S58" s="3174"/>
      <c r="T58" s="3174"/>
      <c r="U58" s="3174"/>
      <c r="V58" s="3174"/>
      <c r="W58" s="3174"/>
      <c r="X58" s="3174"/>
      <c r="Y58" s="3174"/>
      <c r="Z58" s="3175"/>
      <c r="AA58" s="3085"/>
      <c r="AB58" s="3053"/>
      <c r="AC58" s="3053"/>
      <c r="AD58" s="3053"/>
      <c r="AE58" s="3059"/>
      <c r="AF58" s="3085"/>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c r="BA58" s="3053"/>
      <c r="BB58" s="3053"/>
      <c r="BC58" s="3053"/>
      <c r="BD58" s="3053"/>
      <c r="BE58" s="3053"/>
      <c r="BF58" s="3059"/>
      <c r="BG58" s="3059"/>
      <c r="BH58" s="3085"/>
      <c r="BI58" s="3053"/>
      <c r="BJ58" s="3053"/>
      <c r="BK58" s="3053"/>
      <c r="BL58" s="3053"/>
      <c r="BM58" s="3053"/>
      <c r="BN58" s="3053"/>
      <c r="BO58" s="3053"/>
      <c r="BP58" s="3053"/>
      <c r="BQ58" s="3059"/>
      <c r="BR58" s="3080"/>
      <c r="BS58" s="3080"/>
      <c r="BT58" s="3080"/>
      <c r="BU58" s="3081"/>
      <c r="BV58" s="3206"/>
      <c r="BW58" s="3137"/>
      <c r="BX58" s="3137"/>
      <c r="BY58" s="3137"/>
      <c r="BZ58" s="3137"/>
      <c r="CA58" s="3137"/>
      <c r="CB58" s="3137"/>
      <c r="CC58" s="3137"/>
      <c r="CD58" s="3137"/>
      <c r="CE58" s="3137"/>
      <c r="CF58" s="3137"/>
      <c r="CG58" s="3138"/>
      <c r="CH58" s="3079"/>
      <c r="CI58" s="3080"/>
      <c r="CJ58" s="3080"/>
      <c r="CK58" s="3080"/>
      <c r="CL58" s="3115" t="s">
        <v>1592</v>
      </c>
      <c r="CM58" s="3060"/>
      <c r="CN58" s="3060"/>
      <c r="CO58" s="3142" t="s">
        <v>2176</v>
      </c>
      <c r="CP58" s="3142"/>
      <c r="CQ58" s="3142"/>
      <c r="CR58" s="3142"/>
      <c r="CS58" s="3142"/>
      <c r="CT58" s="3142"/>
      <c r="CU58" s="3142"/>
      <c r="CV58" s="3142"/>
      <c r="CW58" s="3142"/>
      <c r="CX58" s="3142"/>
      <c r="CY58" s="3142"/>
      <c r="CZ58" s="3142"/>
      <c r="DA58" s="3142"/>
      <c r="DB58" s="3142"/>
      <c r="DC58" s="3142"/>
      <c r="DD58" s="3053"/>
      <c r="DE58" s="3053"/>
      <c r="DF58" s="3053"/>
      <c r="DG58" s="3053"/>
      <c r="DH58" s="3053"/>
      <c r="DI58" s="3053"/>
      <c r="DJ58" s="3053"/>
      <c r="DK58" s="3059"/>
      <c r="DL58" s="3053"/>
      <c r="DM58" s="503"/>
      <c r="DN58" s="503"/>
      <c r="DO58" s="503"/>
      <c r="DP58" s="503"/>
      <c r="DQ58" s="503"/>
      <c r="DR58" s="503"/>
      <c r="DS58" s="503"/>
      <c r="DT58" s="503"/>
      <c r="DU58" s="503"/>
      <c r="EB58" s="504" t="s">
        <v>1920</v>
      </c>
    </row>
    <row r="59" spans="1:132" ht="6.75" customHeight="1">
      <c r="A59" s="3060"/>
      <c r="B59" s="3085"/>
      <c r="C59" s="3053"/>
      <c r="D59" s="3053"/>
      <c r="E59" s="3053"/>
      <c r="F59" s="3053"/>
      <c r="G59" s="3053"/>
      <c r="H59" s="3053"/>
      <c r="I59" s="3053"/>
      <c r="J59" s="3053"/>
      <c r="K59" s="3059"/>
      <c r="L59" s="3174"/>
      <c r="M59" s="3174"/>
      <c r="N59" s="3174"/>
      <c r="O59" s="3174"/>
      <c r="P59" s="3174"/>
      <c r="Q59" s="3174"/>
      <c r="R59" s="3174"/>
      <c r="S59" s="3174"/>
      <c r="T59" s="3174"/>
      <c r="U59" s="3174"/>
      <c r="V59" s="3174"/>
      <c r="W59" s="3174"/>
      <c r="X59" s="3174"/>
      <c r="Y59" s="3174"/>
      <c r="Z59" s="3175"/>
      <c r="AA59" s="3085"/>
      <c r="AB59" s="3053"/>
      <c r="AC59" s="3053"/>
      <c r="AD59" s="3053"/>
      <c r="AE59" s="3059"/>
      <c r="AF59" s="3085"/>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c r="BA59" s="3053"/>
      <c r="BB59" s="3053"/>
      <c r="BC59" s="3053"/>
      <c r="BD59" s="3053"/>
      <c r="BE59" s="3053"/>
      <c r="BF59" s="3059"/>
      <c r="BG59" s="3059"/>
      <c r="BH59" s="3085"/>
      <c r="BI59" s="3053"/>
      <c r="BJ59" s="3053"/>
      <c r="BK59" s="3053"/>
      <c r="BL59" s="3053"/>
      <c r="BM59" s="3053"/>
      <c r="BN59" s="3053"/>
      <c r="BO59" s="3053"/>
      <c r="BP59" s="3053"/>
      <c r="BQ59" s="3059"/>
      <c r="BR59" s="3203"/>
      <c r="BS59" s="3203"/>
      <c r="BT59" s="3203"/>
      <c r="BU59" s="3204"/>
      <c r="BV59" s="3207"/>
      <c r="BW59" s="3139"/>
      <c r="BX59" s="3139"/>
      <c r="BY59" s="3139"/>
      <c r="BZ59" s="3139"/>
      <c r="CA59" s="3139"/>
      <c r="CB59" s="3139"/>
      <c r="CC59" s="3139"/>
      <c r="CD59" s="3139"/>
      <c r="CE59" s="3139"/>
      <c r="CF59" s="3139"/>
      <c r="CG59" s="3140"/>
      <c r="CH59" s="3202"/>
      <c r="CI59" s="3203"/>
      <c r="CJ59" s="3203"/>
      <c r="CK59" s="3203"/>
      <c r="CL59" s="3116"/>
      <c r="CM59" s="3117"/>
      <c r="CN59" s="3117"/>
      <c r="CO59" s="3166"/>
      <c r="CP59" s="3166"/>
      <c r="CQ59" s="3166"/>
      <c r="CR59" s="3166"/>
      <c r="CS59" s="3166"/>
      <c r="CT59" s="3166"/>
      <c r="CU59" s="3166"/>
      <c r="CV59" s="3166"/>
      <c r="CW59" s="3166"/>
      <c r="CX59" s="3166"/>
      <c r="CY59" s="3166"/>
      <c r="CZ59" s="3166"/>
      <c r="DA59" s="3166"/>
      <c r="DB59" s="3166"/>
      <c r="DC59" s="3166"/>
      <c r="DD59" s="3087"/>
      <c r="DE59" s="3087"/>
      <c r="DF59" s="3087"/>
      <c r="DG59" s="3087"/>
      <c r="DH59" s="3087"/>
      <c r="DI59" s="3087"/>
      <c r="DJ59" s="3087"/>
      <c r="DK59" s="3088"/>
      <c r="DL59" s="3053"/>
      <c r="DM59" s="503"/>
      <c r="DN59" s="503"/>
      <c r="DO59" s="503"/>
      <c r="DP59" s="503"/>
      <c r="DQ59" s="503"/>
      <c r="DR59" s="503"/>
      <c r="DS59" s="503"/>
      <c r="DT59" s="503"/>
      <c r="DU59" s="503"/>
      <c r="EB59" s="504" t="s">
        <v>1921</v>
      </c>
    </row>
    <row r="60" spans="1:132" ht="6.75" customHeight="1">
      <c r="A60" s="3060"/>
      <c r="B60" s="3085"/>
      <c r="C60" s="3053"/>
      <c r="D60" s="3053"/>
      <c r="E60" s="3053"/>
      <c r="F60" s="3053"/>
      <c r="G60" s="3053"/>
      <c r="H60" s="3053"/>
      <c r="I60" s="3053"/>
      <c r="J60" s="3053"/>
      <c r="K60" s="3059"/>
      <c r="L60" s="3174"/>
      <c r="M60" s="3174"/>
      <c r="N60" s="3174"/>
      <c r="O60" s="3174"/>
      <c r="P60" s="3174"/>
      <c r="Q60" s="3174"/>
      <c r="R60" s="3174"/>
      <c r="S60" s="3174"/>
      <c r="T60" s="3174"/>
      <c r="U60" s="3174"/>
      <c r="V60" s="3174"/>
      <c r="W60" s="3174"/>
      <c r="X60" s="3174"/>
      <c r="Y60" s="3174"/>
      <c r="Z60" s="3175"/>
      <c r="AA60" s="3085"/>
      <c r="AB60" s="3053"/>
      <c r="AC60" s="3053"/>
      <c r="AD60" s="3053"/>
      <c r="AE60" s="3059"/>
      <c r="AF60" s="3085"/>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c r="BA60" s="3053"/>
      <c r="BB60" s="3053"/>
      <c r="BC60" s="3053"/>
      <c r="BD60" s="3053"/>
      <c r="BE60" s="3053"/>
      <c r="BF60" s="3059"/>
      <c r="BG60" s="3059"/>
      <c r="BH60" s="3085"/>
      <c r="BI60" s="3053"/>
      <c r="BJ60" s="3053"/>
      <c r="BK60" s="3053"/>
      <c r="BL60" s="3053"/>
      <c r="BM60" s="3053"/>
      <c r="BN60" s="3053"/>
      <c r="BO60" s="3053"/>
      <c r="BP60" s="3053"/>
      <c r="BQ60" s="3059"/>
      <c r="BR60" s="3077"/>
      <c r="BS60" s="3077"/>
      <c r="BT60" s="3077"/>
      <c r="BU60" s="3078"/>
      <c r="BV60" s="3205"/>
      <c r="BW60" s="3135"/>
      <c r="BX60" s="3135"/>
      <c r="BY60" s="3135"/>
      <c r="BZ60" s="3135"/>
      <c r="CA60" s="3135"/>
      <c r="CB60" s="3135"/>
      <c r="CC60" s="3135"/>
      <c r="CD60" s="3135"/>
      <c r="CE60" s="3135"/>
      <c r="CF60" s="3135"/>
      <c r="CG60" s="3136"/>
      <c r="CH60" s="3076"/>
      <c r="CI60" s="3077"/>
      <c r="CJ60" s="3077"/>
      <c r="CK60" s="3077"/>
      <c r="CL60" s="3113" t="s">
        <v>5</v>
      </c>
      <c r="CM60" s="3114"/>
      <c r="CN60" s="3141"/>
      <c r="CO60" s="3141"/>
      <c r="CP60" s="3141"/>
      <c r="CQ60" s="3141"/>
      <c r="CR60" s="3141"/>
      <c r="CS60" s="3141"/>
      <c r="CT60" s="3141"/>
      <c r="CU60" s="3141"/>
      <c r="CV60" s="3141"/>
      <c r="CW60" s="3141"/>
      <c r="CX60" s="3141"/>
      <c r="CY60" s="3141"/>
      <c r="CZ60" s="3141"/>
      <c r="DA60" s="3141"/>
      <c r="DB60" s="3141"/>
      <c r="DC60" s="3141"/>
      <c r="DD60" s="3141"/>
      <c r="DE60" s="3141"/>
      <c r="DF60" s="3141"/>
      <c r="DG60" s="3141"/>
      <c r="DH60" s="3141"/>
      <c r="DI60" s="3141"/>
      <c r="DJ60" s="3141"/>
      <c r="DK60" s="3159"/>
      <c r="DL60" s="3053"/>
      <c r="DM60" s="503"/>
      <c r="DN60" s="503"/>
      <c r="DO60" s="503"/>
      <c r="DP60" s="503"/>
      <c r="DQ60" s="503"/>
      <c r="DR60" s="503"/>
      <c r="DS60" s="503"/>
      <c r="DT60" s="503"/>
      <c r="DU60" s="503"/>
      <c r="EB60" s="504" t="s">
        <v>1922</v>
      </c>
    </row>
    <row r="61" spans="1:132" ht="6.75" customHeight="1">
      <c r="A61" s="3060"/>
      <c r="B61" s="3085"/>
      <c r="C61" s="3053"/>
      <c r="D61" s="3053"/>
      <c r="E61" s="3053"/>
      <c r="F61" s="3053"/>
      <c r="G61" s="3053"/>
      <c r="H61" s="3053"/>
      <c r="I61" s="3053"/>
      <c r="J61" s="3053"/>
      <c r="K61" s="3059"/>
      <c r="L61" s="3174"/>
      <c r="M61" s="3174"/>
      <c r="N61" s="3174"/>
      <c r="O61" s="3174"/>
      <c r="P61" s="3174"/>
      <c r="Q61" s="3174"/>
      <c r="R61" s="3174"/>
      <c r="S61" s="3174"/>
      <c r="T61" s="3174"/>
      <c r="U61" s="3174"/>
      <c r="V61" s="3174"/>
      <c r="W61" s="3174"/>
      <c r="X61" s="3174"/>
      <c r="Y61" s="3174"/>
      <c r="Z61" s="3175"/>
      <c r="AA61" s="3085"/>
      <c r="AB61" s="3053"/>
      <c r="AC61" s="3053"/>
      <c r="AD61" s="3053"/>
      <c r="AE61" s="3059"/>
      <c r="AF61" s="3085" t="s">
        <v>1592</v>
      </c>
      <c r="AG61" s="3053"/>
      <c r="AH61" s="3053"/>
      <c r="AI61" s="3170" t="s">
        <v>2176</v>
      </c>
      <c r="AJ61" s="3170"/>
      <c r="AK61" s="3170"/>
      <c r="AL61" s="3170"/>
      <c r="AM61" s="3170"/>
      <c r="AN61" s="3170"/>
      <c r="AO61" s="3170"/>
      <c r="AP61" s="3170"/>
      <c r="AQ61" s="3170"/>
      <c r="AR61" s="3170"/>
      <c r="AS61" s="3170"/>
      <c r="AT61" s="3170"/>
      <c r="AU61" s="3170"/>
      <c r="AV61" s="3170"/>
      <c r="AW61" s="3170"/>
      <c r="AX61" s="3053"/>
      <c r="AY61" s="3053"/>
      <c r="AZ61" s="3053"/>
      <c r="BA61" s="3053"/>
      <c r="BB61" s="3053"/>
      <c r="BC61" s="3053"/>
      <c r="BD61" s="3053"/>
      <c r="BE61" s="3053"/>
      <c r="BF61" s="3059"/>
      <c r="BG61" s="3059"/>
      <c r="BH61" s="3085"/>
      <c r="BI61" s="3053"/>
      <c r="BJ61" s="3053"/>
      <c r="BK61" s="3053"/>
      <c r="BL61" s="3053"/>
      <c r="BM61" s="3053"/>
      <c r="BN61" s="3053"/>
      <c r="BO61" s="3053"/>
      <c r="BP61" s="3053"/>
      <c r="BQ61" s="3059"/>
      <c r="BR61" s="3080"/>
      <c r="BS61" s="3080"/>
      <c r="BT61" s="3080"/>
      <c r="BU61" s="3081"/>
      <c r="BV61" s="3206"/>
      <c r="BW61" s="3137"/>
      <c r="BX61" s="3137"/>
      <c r="BY61" s="3137"/>
      <c r="BZ61" s="3137"/>
      <c r="CA61" s="3137"/>
      <c r="CB61" s="3137"/>
      <c r="CC61" s="3137"/>
      <c r="CD61" s="3137"/>
      <c r="CE61" s="3137"/>
      <c r="CF61" s="3137"/>
      <c r="CG61" s="3138"/>
      <c r="CH61" s="3079"/>
      <c r="CI61" s="3080"/>
      <c r="CJ61" s="3080"/>
      <c r="CK61" s="3080"/>
      <c r="CL61" s="3115"/>
      <c r="CM61" s="3060"/>
      <c r="CN61" s="3142"/>
      <c r="CO61" s="3142"/>
      <c r="CP61" s="3142"/>
      <c r="CQ61" s="3142"/>
      <c r="CR61" s="3142"/>
      <c r="CS61" s="3142"/>
      <c r="CT61" s="3142"/>
      <c r="CU61" s="3142"/>
      <c r="CV61" s="3142"/>
      <c r="CW61" s="3142"/>
      <c r="CX61" s="3142"/>
      <c r="CY61" s="3142"/>
      <c r="CZ61" s="3142"/>
      <c r="DA61" s="3142"/>
      <c r="DB61" s="3142"/>
      <c r="DC61" s="3142"/>
      <c r="DD61" s="3142"/>
      <c r="DE61" s="3142"/>
      <c r="DF61" s="3142"/>
      <c r="DG61" s="3142"/>
      <c r="DH61" s="3142"/>
      <c r="DI61" s="3142"/>
      <c r="DJ61" s="3142"/>
      <c r="DK61" s="3160"/>
      <c r="DL61" s="3053"/>
      <c r="DM61" s="503"/>
      <c r="DN61" s="503"/>
      <c r="DO61" s="503"/>
      <c r="DP61" s="503"/>
      <c r="DQ61" s="503"/>
      <c r="DR61" s="503"/>
      <c r="DS61" s="503"/>
      <c r="DT61" s="503"/>
      <c r="DU61" s="503"/>
      <c r="EB61" s="504" t="s">
        <v>1923</v>
      </c>
    </row>
    <row r="62" spans="1:132" ht="6.75" customHeight="1">
      <c r="A62" s="3060"/>
      <c r="B62" s="3085"/>
      <c r="C62" s="3053"/>
      <c r="D62" s="3053"/>
      <c r="E62" s="3053"/>
      <c r="F62" s="3053"/>
      <c r="G62" s="3053"/>
      <c r="H62" s="3053"/>
      <c r="I62" s="3053"/>
      <c r="J62" s="3053"/>
      <c r="K62" s="3059"/>
      <c r="L62" s="3185"/>
      <c r="M62" s="3185"/>
      <c r="N62" s="3185"/>
      <c r="O62" s="3185"/>
      <c r="P62" s="3185"/>
      <c r="Q62" s="3185"/>
      <c r="R62" s="3185"/>
      <c r="S62" s="3185"/>
      <c r="T62" s="3185"/>
      <c r="U62" s="3185"/>
      <c r="V62" s="3185"/>
      <c r="W62" s="3185"/>
      <c r="X62" s="3185"/>
      <c r="Y62" s="3185"/>
      <c r="Z62" s="3201"/>
      <c r="AA62" s="3086"/>
      <c r="AB62" s="3087"/>
      <c r="AC62" s="3087"/>
      <c r="AD62" s="3087"/>
      <c r="AE62" s="3088"/>
      <c r="AF62" s="3086"/>
      <c r="AG62" s="3087"/>
      <c r="AH62" s="3087"/>
      <c r="AI62" s="3171"/>
      <c r="AJ62" s="3171"/>
      <c r="AK62" s="3171"/>
      <c r="AL62" s="3171"/>
      <c r="AM62" s="3171"/>
      <c r="AN62" s="3171"/>
      <c r="AO62" s="3171"/>
      <c r="AP62" s="3171"/>
      <c r="AQ62" s="3171"/>
      <c r="AR62" s="3171"/>
      <c r="AS62" s="3171"/>
      <c r="AT62" s="3171"/>
      <c r="AU62" s="3171"/>
      <c r="AV62" s="3171"/>
      <c r="AW62" s="3171"/>
      <c r="AX62" s="3087"/>
      <c r="AY62" s="3087"/>
      <c r="AZ62" s="3087"/>
      <c r="BA62" s="3087"/>
      <c r="BB62" s="3087"/>
      <c r="BC62" s="3087"/>
      <c r="BD62" s="3087"/>
      <c r="BE62" s="3087"/>
      <c r="BF62" s="3088"/>
      <c r="BG62" s="3059"/>
      <c r="BH62" s="3085"/>
      <c r="BI62" s="3053"/>
      <c r="BJ62" s="3053"/>
      <c r="BK62" s="3053"/>
      <c r="BL62" s="3053"/>
      <c r="BM62" s="3053"/>
      <c r="BN62" s="3053"/>
      <c r="BO62" s="3053"/>
      <c r="BP62" s="3053"/>
      <c r="BQ62" s="3059"/>
      <c r="BR62" s="3080"/>
      <c r="BS62" s="3080"/>
      <c r="BT62" s="3080"/>
      <c r="BU62" s="3081"/>
      <c r="BV62" s="3206"/>
      <c r="BW62" s="3137"/>
      <c r="BX62" s="3137"/>
      <c r="BY62" s="3137"/>
      <c r="BZ62" s="3137"/>
      <c r="CA62" s="3137"/>
      <c r="CB62" s="3137"/>
      <c r="CC62" s="3137"/>
      <c r="CD62" s="3137"/>
      <c r="CE62" s="3137"/>
      <c r="CF62" s="3137"/>
      <c r="CG62" s="3138"/>
      <c r="CH62" s="3079"/>
      <c r="CI62" s="3080"/>
      <c r="CJ62" s="3080"/>
      <c r="CK62" s="3080"/>
      <c r="CL62" s="3115"/>
      <c r="CM62" s="3060"/>
      <c r="CN62" s="3142"/>
      <c r="CO62" s="3142"/>
      <c r="CP62" s="3142"/>
      <c r="CQ62" s="3142"/>
      <c r="CR62" s="3142"/>
      <c r="CS62" s="3142"/>
      <c r="CT62" s="3142"/>
      <c r="CU62" s="3142"/>
      <c r="CV62" s="3142"/>
      <c r="CW62" s="3142"/>
      <c r="CX62" s="3142"/>
      <c r="CY62" s="3142"/>
      <c r="CZ62" s="3142"/>
      <c r="DA62" s="3142"/>
      <c r="DB62" s="3142"/>
      <c r="DC62" s="3142"/>
      <c r="DD62" s="3142"/>
      <c r="DE62" s="3142"/>
      <c r="DF62" s="3142"/>
      <c r="DG62" s="3142"/>
      <c r="DH62" s="3142"/>
      <c r="DI62" s="3142"/>
      <c r="DJ62" s="3142"/>
      <c r="DK62" s="3160"/>
      <c r="DL62" s="3053"/>
      <c r="DM62" s="503"/>
      <c r="DN62" s="503"/>
      <c r="DO62" s="503"/>
      <c r="DP62" s="503"/>
      <c r="DQ62" s="503"/>
      <c r="DR62" s="503"/>
      <c r="DS62" s="503"/>
      <c r="DT62" s="503"/>
      <c r="DU62" s="503"/>
      <c r="EB62" s="504" t="s">
        <v>1924</v>
      </c>
    </row>
    <row r="63" spans="1:132" ht="6.75" customHeight="1">
      <c r="A63" s="3060"/>
      <c r="B63" s="3085"/>
      <c r="C63" s="3053"/>
      <c r="D63" s="3053"/>
      <c r="E63" s="3053"/>
      <c r="F63" s="3053"/>
      <c r="G63" s="3053"/>
      <c r="H63" s="3053"/>
      <c r="I63" s="3053"/>
      <c r="J63" s="3053"/>
      <c r="K63" s="3059"/>
      <c r="L63" s="3089" t="s">
        <v>2</v>
      </c>
      <c r="M63" s="3090"/>
      <c r="N63" s="3090"/>
      <c r="O63" s="3090"/>
      <c r="P63" s="3090"/>
      <c r="Q63" s="3090"/>
      <c r="R63" s="3090"/>
      <c r="S63" s="3090"/>
      <c r="T63" s="3090"/>
      <c r="U63" s="3090"/>
      <c r="V63" s="3090"/>
      <c r="W63" s="3090"/>
      <c r="X63" s="3090"/>
      <c r="Y63" s="3090"/>
      <c r="Z63" s="3091"/>
      <c r="AA63" s="3101" t="s">
        <v>1983</v>
      </c>
      <c r="AB63" s="3102"/>
      <c r="AC63" s="3102"/>
      <c r="AD63" s="3102"/>
      <c r="AE63" s="3103"/>
      <c r="AF63" s="3113" t="s">
        <v>5</v>
      </c>
      <c r="AG63" s="3114"/>
      <c r="AH63" s="3083"/>
      <c r="AI63" s="3083"/>
      <c r="AJ63" s="3083"/>
      <c r="AK63" s="3083"/>
      <c r="AL63" s="3083"/>
      <c r="AM63" s="3083"/>
      <c r="AN63" s="3083"/>
      <c r="AO63" s="3083"/>
      <c r="AP63" s="3083"/>
      <c r="AQ63" s="3083"/>
      <c r="AR63" s="3083"/>
      <c r="AS63" s="3083"/>
      <c r="AT63" s="3083"/>
      <c r="AU63" s="3083"/>
      <c r="AV63" s="3083"/>
      <c r="AW63" s="3083"/>
      <c r="AX63" s="3083"/>
      <c r="AY63" s="3083"/>
      <c r="AZ63" s="3083"/>
      <c r="BA63" s="3083"/>
      <c r="BB63" s="3083"/>
      <c r="BC63" s="3083"/>
      <c r="BD63" s="3083"/>
      <c r="BE63" s="3083"/>
      <c r="BF63" s="3084"/>
      <c r="BG63" s="3059"/>
      <c r="BH63" s="3085"/>
      <c r="BI63" s="3053"/>
      <c r="BJ63" s="3053"/>
      <c r="BK63" s="3053"/>
      <c r="BL63" s="3053"/>
      <c r="BM63" s="3053"/>
      <c r="BN63" s="3053"/>
      <c r="BO63" s="3053"/>
      <c r="BP63" s="3053"/>
      <c r="BQ63" s="3059"/>
      <c r="BR63" s="3080"/>
      <c r="BS63" s="3080"/>
      <c r="BT63" s="3080"/>
      <c r="BU63" s="3081"/>
      <c r="BV63" s="3206"/>
      <c r="BW63" s="3137"/>
      <c r="BX63" s="3137"/>
      <c r="BY63" s="3137"/>
      <c r="BZ63" s="3137"/>
      <c r="CA63" s="3137"/>
      <c r="CB63" s="3137"/>
      <c r="CC63" s="3137"/>
      <c r="CD63" s="3137"/>
      <c r="CE63" s="3137"/>
      <c r="CF63" s="3137"/>
      <c r="CG63" s="3138"/>
      <c r="CH63" s="3079"/>
      <c r="CI63" s="3080"/>
      <c r="CJ63" s="3080"/>
      <c r="CK63" s="3080"/>
      <c r="CL63" s="3115" t="s">
        <v>1592</v>
      </c>
      <c r="CM63" s="3060"/>
      <c r="CN63" s="3060"/>
      <c r="CO63" s="3142" t="s">
        <v>2176</v>
      </c>
      <c r="CP63" s="3142"/>
      <c r="CQ63" s="3142"/>
      <c r="CR63" s="3142"/>
      <c r="CS63" s="3142"/>
      <c r="CT63" s="3142"/>
      <c r="CU63" s="3142"/>
      <c r="CV63" s="3142"/>
      <c r="CW63" s="3142"/>
      <c r="CX63" s="3142"/>
      <c r="CY63" s="3142"/>
      <c r="CZ63" s="3142"/>
      <c r="DA63" s="3142"/>
      <c r="DB63" s="3142"/>
      <c r="DC63" s="3142"/>
      <c r="DD63" s="3053"/>
      <c r="DE63" s="3053"/>
      <c r="DF63" s="3053"/>
      <c r="DG63" s="3053"/>
      <c r="DH63" s="3053"/>
      <c r="DI63" s="3053"/>
      <c r="DJ63" s="3053"/>
      <c r="DK63" s="3059"/>
      <c r="DL63" s="3053"/>
      <c r="DM63" s="503"/>
      <c r="DN63" s="503"/>
      <c r="DO63" s="503"/>
      <c r="DP63" s="503"/>
      <c r="DQ63" s="503"/>
      <c r="DR63" s="503"/>
      <c r="DS63" s="503"/>
      <c r="DT63" s="503"/>
      <c r="DU63" s="503"/>
      <c r="EB63" s="504" t="s">
        <v>1925</v>
      </c>
    </row>
    <row r="64" spans="1:132" ht="6.75" customHeight="1">
      <c r="A64" s="3060"/>
      <c r="B64" s="3085"/>
      <c r="C64" s="3053"/>
      <c r="D64" s="3053"/>
      <c r="E64" s="3053"/>
      <c r="F64" s="3053"/>
      <c r="G64" s="3053"/>
      <c r="H64" s="3053"/>
      <c r="I64" s="3053"/>
      <c r="J64" s="3053"/>
      <c r="K64" s="3059"/>
      <c r="L64" s="3092"/>
      <c r="M64" s="3093"/>
      <c r="N64" s="3093"/>
      <c r="O64" s="3093"/>
      <c r="P64" s="3093"/>
      <c r="Q64" s="3093"/>
      <c r="R64" s="3093"/>
      <c r="S64" s="3093"/>
      <c r="T64" s="3093"/>
      <c r="U64" s="3093"/>
      <c r="V64" s="3093"/>
      <c r="W64" s="3093"/>
      <c r="X64" s="3093"/>
      <c r="Y64" s="3093"/>
      <c r="Z64" s="3094"/>
      <c r="AA64" s="3104"/>
      <c r="AB64" s="3105"/>
      <c r="AC64" s="3105"/>
      <c r="AD64" s="3105"/>
      <c r="AE64" s="3106"/>
      <c r="AF64" s="3115"/>
      <c r="AG64" s="3060"/>
      <c r="AH64" s="3053"/>
      <c r="AI64" s="3053"/>
      <c r="AJ64" s="3053"/>
      <c r="AK64" s="3053"/>
      <c r="AL64" s="3053"/>
      <c r="AM64" s="3053"/>
      <c r="AN64" s="3053"/>
      <c r="AO64" s="3053"/>
      <c r="AP64" s="3053"/>
      <c r="AQ64" s="3053"/>
      <c r="AR64" s="3053"/>
      <c r="AS64" s="3053"/>
      <c r="AT64" s="3053"/>
      <c r="AU64" s="3053"/>
      <c r="AV64" s="3053"/>
      <c r="AW64" s="3053"/>
      <c r="AX64" s="3053"/>
      <c r="AY64" s="3053"/>
      <c r="AZ64" s="3053"/>
      <c r="BA64" s="3053"/>
      <c r="BB64" s="3053"/>
      <c r="BC64" s="3053"/>
      <c r="BD64" s="3053"/>
      <c r="BE64" s="3053"/>
      <c r="BF64" s="3059"/>
      <c r="BG64" s="3059"/>
      <c r="BH64" s="3085"/>
      <c r="BI64" s="3053"/>
      <c r="BJ64" s="3053"/>
      <c r="BK64" s="3053"/>
      <c r="BL64" s="3053"/>
      <c r="BM64" s="3053"/>
      <c r="BN64" s="3053"/>
      <c r="BO64" s="3053"/>
      <c r="BP64" s="3053"/>
      <c r="BQ64" s="3059"/>
      <c r="BR64" s="3203"/>
      <c r="BS64" s="3203"/>
      <c r="BT64" s="3203"/>
      <c r="BU64" s="3204"/>
      <c r="BV64" s="3207"/>
      <c r="BW64" s="3139"/>
      <c r="BX64" s="3139"/>
      <c r="BY64" s="3139"/>
      <c r="BZ64" s="3139"/>
      <c r="CA64" s="3139"/>
      <c r="CB64" s="3139"/>
      <c r="CC64" s="3139"/>
      <c r="CD64" s="3139"/>
      <c r="CE64" s="3139"/>
      <c r="CF64" s="3139"/>
      <c r="CG64" s="3140"/>
      <c r="CH64" s="3202"/>
      <c r="CI64" s="3203"/>
      <c r="CJ64" s="3203"/>
      <c r="CK64" s="3203"/>
      <c r="CL64" s="3116"/>
      <c r="CM64" s="3117"/>
      <c r="CN64" s="3117"/>
      <c r="CO64" s="3166"/>
      <c r="CP64" s="3166"/>
      <c r="CQ64" s="3166"/>
      <c r="CR64" s="3166"/>
      <c r="CS64" s="3166"/>
      <c r="CT64" s="3166"/>
      <c r="CU64" s="3166"/>
      <c r="CV64" s="3166"/>
      <c r="CW64" s="3166"/>
      <c r="CX64" s="3166"/>
      <c r="CY64" s="3166"/>
      <c r="CZ64" s="3166"/>
      <c r="DA64" s="3166"/>
      <c r="DB64" s="3166"/>
      <c r="DC64" s="3166"/>
      <c r="DD64" s="3087"/>
      <c r="DE64" s="3087"/>
      <c r="DF64" s="3087"/>
      <c r="DG64" s="3087"/>
      <c r="DH64" s="3087"/>
      <c r="DI64" s="3087"/>
      <c r="DJ64" s="3087"/>
      <c r="DK64" s="3088"/>
      <c r="DL64" s="3053"/>
      <c r="DM64" s="503"/>
      <c r="DN64" s="503"/>
      <c r="DO64" s="503"/>
      <c r="DP64" s="503"/>
      <c r="DQ64" s="503"/>
      <c r="DR64" s="503"/>
      <c r="DS64" s="503"/>
      <c r="DT64" s="503"/>
      <c r="DU64" s="503"/>
      <c r="EB64" s="504" t="s">
        <v>1926</v>
      </c>
    </row>
    <row r="65" spans="1:132" ht="13.5" customHeight="1">
      <c r="A65" s="3060"/>
      <c r="B65" s="3085"/>
      <c r="C65" s="3053"/>
      <c r="D65" s="3053"/>
      <c r="E65" s="3053"/>
      <c r="F65" s="3053"/>
      <c r="G65" s="3053"/>
      <c r="H65" s="3053"/>
      <c r="I65" s="3053"/>
      <c r="J65" s="3053"/>
      <c r="K65" s="3059"/>
      <c r="L65" s="3198"/>
      <c r="M65" s="3172"/>
      <c r="N65" s="3172"/>
      <c r="O65" s="3172"/>
      <c r="P65" s="3172"/>
      <c r="Q65" s="3172"/>
      <c r="R65" s="3172"/>
      <c r="S65" s="3172"/>
      <c r="T65" s="3172"/>
      <c r="U65" s="3172"/>
      <c r="V65" s="3172"/>
      <c r="W65" s="3172"/>
      <c r="X65" s="3172"/>
      <c r="Y65" s="3172"/>
      <c r="Z65" s="3173"/>
      <c r="AA65" s="3085"/>
      <c r="AB65" s="3053"/>
      <c r="AC65" s="3053"/>
      <c r="AD65" s="3053"/>
      <c r="AE65" s="3059"/>
      <c r="AF65" s="3085"/>
      <c r="AG65" s="3053"/>
      <c r="AH65" s="3053"/>
      <c r="AI65" s="3053"/>
      <c r="AJ65" s="3053"/>
      <c r="AK65" s="3053"/>
      <c r="AL65" s="3053"/>
      <c r="AM65" s="3053"/>
      <c r="AN65" s="3053"/>
      <c r="AO65" s="3053"/>
      <c r="AP65" s="3053"/>
      <c r="AQ65" s="3053"/>
      <c r="AR65" s="3053"/>
      <c r="AS65" s="3053"/>
      <c r="AT65" s="3053"/>
      <c r="AU65" s="3053"/>
      <c r="AV65" s="3053"/>
      <c r="AW65" s="3053"/>
      <c r="AX65" s="3053"/>
      <c r="AY65" s="3053"/>
      <c r="AZ65" s="3053"/>
      <c r="BA65" s="3053"/>
      <c r="BB65" s="3053"/>
      <c r="BC65" s="3053"/>
      <c r="BD65" s="3053"/>
      <c r="BE65" s="3053"/>
      <c r="BF65" s="3059"/>
      <c r="BG65" s="3059"/>
      <c r="BH65" s="3085"/>
      <c r="BI65" s="3053"/>
      <c r="BJ65" s="3053"/>
      <c r="BK65" s="3053"/>
      <c r="BL65" s="3053"/>
      <c r="BM65" s="3053"/>
      <c r="BN65" s="3053"/>
      <c r="BO65" s="3053"/>
      <c r="BP65" s="3053"/>
      <c r="BQ65" s="3059"/>
      <c r="BR65" s="3077"/>
      <c r="BS65" s="3077"/>
      <c r="BT65" s="3077"/>
      <c r="BU65" s="3078"/>
      <c r="BV65" s="3205"/>
      <c r="BW65" s="3135"/>
      <c r="BX65" s="3135"/>
      <c r="BY65" s="3135"/>
      <c r="BZ65" s="3135"/>
      <c r="CA65" s="3135"/>
      <c r="CB65" s="3135"/>
      <c r="CC65" s="3135"/>
      <c r="CD65" s="3135"/>
      <c r="CE65" s="3135"/>
      <c r="CF65" s="3135"/>
      <c r="CG65" s="3136"/>
      <c r="CH65" s="3076"/>
      <c r="CI65" s="3077"/>
      <c r="CJ65" s="3077"/>
      <c r="CK65" s="3077"/>
      <c r="CL65" s="3113" t="s">
        <v>5</v>
      </c>
      <c r="CM65" s="3114"/>
      <c r="CN65" s="3141"/>
      <c r="CO65" s="3141"/>
      <c r="CP65" s="3141"/>
      <c r="CQ65" s="3141"/>
      <c r="CR65" s="3141"/>
      <c r="CS65" s="3141"/>
      <c r="CT65" s="3141"/>
      <c r="CU65" s="3141"/>
      <c r="CV65" s="3141"/>
      <c r="CW65" s="3141"/>
      <c r="CX65" s="3141"/>
      <c r="CY65" s="3141"/>
      <c r="CZ65" s="3141"/>
      <c r="DA65" s="3141"/>
      <c r="DB65" s="3141"/>
      <c r="DC65" s="3141"/>
      <c r="DD65" s="3141"/>
      <c r="DE65" s="3141"/>
      <c r="DF65" s="3141"/>
      <c r="DG65" s="3141"/>
      <c r="DH65" s="3141"/>
      <c r="DI65" s="3141"/>
      <c r="DJ65" s="3141"/>
      <c r="DK65" s="3159"/>
      <c r="DL65" s="3053"/>
      <c r="DM65" s="503"/>
      <c r="DN65" s="503"/>
      <c r="DO65" s="503"/>
      <c r="DP65" s="503"/>
      <c r="DQ65" s="503"/>
      <c r="DR65" s="503"/>
      <c r="DS65" s="503"/>
      <c r="DT65" s="503"/>
      <c r="DU65" s="503"/>
      <c r="EB65" s="504" t="s">
        <v>1927</v>
      </c>
    </row>
    <row r="66" spans="1:132" ht="6.75" customHeight="1">
      <c r="A66" s="3060"/>
      <c r="B66" s="3085"/>
      <c r="C66" s="3053"/>
      <c r="D66" s="3053"/>
      <c r="E66" s="3053"/>
      <c r="F66" s="3053"/>
      <c r="G66" s="3053"/>
      <c r="H66" s="3053"/>
      <c r="I66" s="3053"/>
      <c r="J66" s="3053"/>
      <c r="K66" s="3059"/>
      <c r="L66" s="3199"/>
      <c r="M66" s="3174"/>
      <c r="N66" s="3174"/>
      <c r="O66" s="3174"/>
      <c r="P66" s="3174"/>
      <c r="Q66" s="3174"/>
      <c r="R66" s="3174"/>
      <c r="S66" s="3174"/>
      <c r="T66" s="3174"/>
      <c r="U66" s="3174"/>
      <c r="V66" s="3174"/>
      <c r="W66" s="3174"/>
      <c r="X66" s="3174"/>
      <c r="Y66" s="3174"/>
      <c r="Z66" s="3175"/>
      <c r="AA66" s="3085"/>
      <c r="AB66" s="3053"/>
      <c r="AC66" s="3053"/>
      <c r="AD66" s="3053"/>
      <c r="AE66" s="3059"/>
      <c r="AF66" s="3085"/>
      <c r="AG66" s="3053"/>
      <c r="AH66" s="3053"/>
      <c r="AI66" s="3053"/>
      <c r="AJ66" s="3053"/>
      <c r="AK66" s="3053"/>
      <c r="AL66" s="3053"/>
      <c r="AM66" s="3053"/>
      <c r="AN66" s="3053"/>
      <c r="AO66" s="3053"/>
      <c r="AP66" s="3053"/>
      <c r="AQ66" s="3053"/>
      <c r="AR66" s="3053"/>
      <c r="AS66" s="3053"/>
      <c r="AT66" s="3053"/>
      <c r="AU66" s="3053"/>
      <c r="AV66" s="3053"/>
      <c r="AW66" s="3053"/>
      <c r="AX66" s="3053"/>
      <c r="AY66" s="3053"/>
      <c r="AZ66" s="3053"/>
      <c r="BA66" s="3053"/>
      <c r="BB66" s="3053"/>
      <c r="BC66" s="3053"/>
      <c r="BD66" s="3053"/>
      <c r="BE66" s="3053"/>
      <c r="BF66" s="3059"/>
      <c r="BG66" s="3059"/>
      <c r="BH66" s="3085"/>
      <c r="BI66" s="3053"/>
      <c r="BJ66" s="3053"/>
      <c r="BK66" s="3053"/>
      <c r="BL66" s="3053"/>
      <c r="BM66" s="3053"/>
      <c r="BN66" s="3053"/>
      <c r="BO66" s="3053"/>
      <c r="BP66" s="3053"/>
      <c r="BQ66" s="3059"/>
      <c r="BR66" s="3080"/>
      <c r="BS66" s="3080"/>
      <c r="BT66" s="3080"/>
      <c r="BU66" s="3081"/>
      <c r="BV66" s="3206"/>
      <c r="BW66" s="3137"/>
      <c r="BX66" s="3137"/>
      <c r="BY66" s="3137"/>
      <c r="BZ66" s="3137"/>
      <c r="CA66" s="3137"/>
      <c r="CB66" s="3137"/>
      <c r="CC66" s="3137"/>
      <c r="CD66" s="3137"/>
      <c r="CE66" s="3137"/>
      <c r="CF66" s="3137"/>
      <c r="CG66" s="3138"/>
      <c r="CH66" s="3079"/>
      <c r="CI66" s="3080"/>
      <c r="CJ66" s="3080"/>
      <c r="CK66" s="3080"/>
      <c r="CL66" s="3115"/>
      <c r="CM66" s="3060"/>
      <c r="CN66" s="3142"/>
      <c r="CO66" s="3142"/>
      <c r="CP66" s="3142"/>
      <c r="CQ66" s="3142"/>
      <c r="CR66" s="3142"/>
      <c r="CS66" s="3142"/>
      <c r="CT66" s="3142"/>
      <c r="CU66" s="3142"/>
      <c r="CV66" s="3142"/>
      <c r="CW66" s="3142"/>
      <c r="CX66" s="3142"/>
      <c r="CY66" s="3142"/>
      <c r="CZ66" s="3142"/>
      <c r="DA66" s="3142"/>
      <c r="DB66" s="3142"/>
      <c r="DC66" s="3142"/>
      <c r="DD66" s="3142"/>
      <c r="DE66" s="3142"/>
      <c r="DF66" s="3142"/>
      <c r="DG66" s="3142"/>
      <c r="DH66" s="3142"/>
      <c r="DI66" s="3142"/>
      <c r="DJ66" s="3142"/>
      <c r="DK66" s="3160"/>
      <c r="DL66" s="3053"/>
      <c r="DM66" s="503"/>
      <c r="DN66" s="503"/>
      <c r="DO66" s="503"/>
      <c r="DP66" s="503"/>
      <c r="DQ66" s="503"/>
      <c r="DR66" s="503"/>
      <c r="DS66" s="503"/>
      <c r="DT66" s="503"/>
      <c r="DU66" s="503"/>
      <c r="EB66" s="504" t="s">
        <v>1928</v>
      </c>
    </row>
    <row r="67" spans="1:132" ht="6.75" customHeight="1">
      <c r="A67" s="3060"/>
      <c r="B67" s="3085"/>
      <c r="C67" s="3053"/>
      <c r="D67" s="3053"/>
      <c r="E67" s="3053"/>
      <c r="F67" s="3053"/>
      <c r="G67" s="3053"/>
      <c r="H67" s="3053"/>
      <c r="I67" s="3053"/>
      <c r="J67" s="3053"/>
      <c r="K67" s="3059"/>
      <c r="L67" s="3199"/>
      <c r="M67" s="3174"/>
      <c r="N67" s="3174"/>
      <c r="O67" s="3174"/>
      <c r="P67" s="3174"/>
      <c r="Q67" s="3174"/>
      <c r="R67" s="3174"/>
      <c r="S67" s="3174"/>
      <c r="T67" s="3174"/>
      <c r="U67" s="3174"/>
      <c r="V67" s="3174"/>
      <c r="W67" s="3174"/>
      <c r="X67" s="3174"/>
      <c r="Y67" s="3174"/>
      <c r="Z67" s="3175"/>
      <c r="AA67" s="3085"/>
      <c r="AB67" s="3053"/>
      <c r="AC67" s="3053"/>
      <c r="AD67" s="3053"/>
      <c r="AE67" s="3059"/>
      <c r="AF67" s="3085"/>
      <c r="AG67" s="3053"/>
      <c r="AH67" s="3053"/>
      <c r="AI67" s="3053"/>
      <c r="AJ67" s="3053"/>
      <c r="AK67" s="3053"/>
      <c r="AL67" s="3053"/>
      <c r="AM67" s="3053"/>
      <c r="AN67" s="3053"/>
      <c r="AO67" s="3053"/>
      <c r="AP67" s="3053"/>
      <c r="AQ67" s="3053"/>
      <c r="AR67" s="3053"/>
      <c r="AS67" s="3053"/>
      <c r="AT67" s="3053"/>
      <c r="AU67" s="3053"/>
      <c r="AV67" s="3053"/>
      <c r="AW67" s="3053"/>
      <c r="AX67" s="3053"/>
      <c r="AY67" s="3053"/>
      <c r="AZ67" s="3053"/>
      <c r="BA67" s="3053"/>
      <c r="BB67" s="3053"/>
      <c r="BC67" s="3053"/>
      <c r="BD67" s="3053"/>
      <c r="BE67" s="3053"/>
      <c r="BF67" s="3059"/>
      <c r="BG67" s="3059"/>
      <c r="BH67" s="3085"/>
      <c r="BI67" s="3053"/>
      <c r="BJ67" s="3053"/>
      <c r="BK67" s="3053"/>
      <c r="BL67" s="3053"/>
      <c r="BM67" s="3053"/>
      <c r="BN67" s="3053"/>
      <c r="BO67" s="3053"/>
      <c r="BP67" s="3053"/>
      <c r="BQ67" s="3059"/>
      <c r="BR67" s="3080"/>
      <c r="BS67" s="3080"/>
      <c r="BT67" s="3080"/>
      <c r="BU67" s="3081"/>
      <c r="BV67" s="3206"/>
      <c r="BW67" s="3137"/>
      <c r="BX67" s="3137"/>
      <c r="BY67" s="3137"/>
      <c r="BZ67" s="3137"/>
      <c r="CA67" s="3137"/>
      <c r="CB67" s="3137"/>
      <c r="CC67" s="3137"/>
      <c r="CD67" s="3137"/>
      <c r="CE67" s="3137"/>
      <c r="CF67" s="3137"/>
      <c r="CG67" s="3138"/>
      <c r="CH67" s="3079"/>
      <c r="CI67" s="3080"/>
      <c r="CJ67" s="3080"/>
      <c r="CK67" s="3080"/>
      <c r="CL67" s="3115" t="s">
        <v>1592</v>
      </c>
      <c r="CM67" s="3060"/>
      <c r="CN67" s="3060"/>
      <c r="CO67" s="3142" t="s">
        <v>2176</v>
      </c>
      <c r="CP67" s="3142"/>
      <c r="CQ67" s="3142"/>
      <c r="CR67" s="3142"/>
      <c r="CS67" s="3142"/>
      <c r="CT67" s="3142"/>
      <c r="CU67" s="3142"/>
      <c r="CV67" s="3142"/>
      <c r="CW67" s="3142"/>
      <c r="CX67" s="3142"/>
      <c r="CY67" s="3142"/>
      <c r="CZ67" s="3142"/>
      <c r="DA67" s="3142"/>
      <c r="DB67" s="3142"/>
      <c r="DC67" s="3142"/>
      <c r="DD67" s="3053"/>
      <c r="DE67" s="3053"/>
      <c r="DF67" s="3053"/>
      <c r="DG67" s="3053"/>
      <c r="DH67" s="3053"/>
      <c r="DI67" s="3053"/>
      <c r="DJ67" s="3053"/>
      <c r="DK67" s="3059"/>
      <c r="DL67" s="3053"/>
      <c r="DM67" s="503"/>
      <c r="DN67" s="503"/>
      <c r="DO67" s="503"/>
      <c r="DP67" s="503"/>
      <c r="DQ67" s="503"/>
      <c r="DR67" s="503"/>
      <c r="DS67" s="503"/>
      <c r="DT67" s="503"/>
      <c r="DU67" s="503"/>
      <c r="EB67" s="504" t="s">
        <v>1929</v>
      </c>
    </row>
    <row r="68" spans="1:132" ht="6.75" customHeight="1">
      <c r="A68" s="3060"/>
      <c r="B68" s="3085"/>
      <c r="C68" s="3053"/>
      <c r="D68" s="3053"/>
      <c r="E68" s="3053"/>
      <c r="F68" s="3053"/>
      <c r="G68" s="3053"/>
      <c r="H68" s="3053"/>
      <c r="I68" s="3053"/>
      <c r="J68" s="3053"/>
      <c r="K68" s="3059"/>
      <c r="L68" s="3199"/>
      <c r="M68" s="3174"/>
      <c r="N68" s="3174"/>
      <c r="O68" s="3174"/>
      <c r="P68" s="3174"/>
      <c r="Q68" s="3174"/>
      <c r="R68" s="3174"/>
      <c r="S68" s="3174"/>
      <c r="T68" s="3174"/>
      <c r="U68" s="3174"/>
      <c r="V68" s="3174"/>
      <c r="W68" s="3174"/>
      <c r="X68" s="3174"/>
      <c r="Y68" s="3174"/>
      <c r="Z68" s="3175"/>
      <c r="AA68" s="3085"/>
      <c r="AB68" s="3053"/>
      <c r="AC68" s="3053"/>
      <c r="AD68" s="3053"/>
      <c r="AE68" s="3059"/>
      <c r="AF68" s="3085" t="s">
        <v>1592</v>
      </c>
      <c r="AG68" s="3053"/>
      <c r="AH68" s="3053"/>
      <c r="AI68" s="3170" t="s">
        <v>2176</v>
      </c>
      <c r="AJ68" s="3170"/>
      <c r="AK68" s="3170"/>
      <c r="AL68" s="3170"/>
      <c r="AM68" s="3170"/>
      <c r="AN68" s="3170"/>
      <c r="AO68" s="3170"/>
      <c r="AP68" s="3170"/>
      <c r="AQ68" s="3170"/>
      <c r="AR68" s="3170"/>
      <c r="AS68" s="3170"/>
      <c r="AT68" s="3170"/>
      <c r="AU68" s="3170"/>
      <c r="AV68" s="3170"/>
      <c r="AW68" s="3170"/>
      <c r="AX68" s="3053"/>
      <c r="AY68" s="3053"/>
      <c r="AZ68" s="3053"/>
      <c r="BA68" s="3053"/>
      <c r="BB68" s="3053"/>
      <c r="BC68" s="3053"/>
      <c r="BD68" s="3053"/>
      <c r="BE68" s="3053"/>
      <c r="BF68" s="3059"/>
      <c r="BG68" s="3059"/>
      <c r="BH68" s="3085"/>
      <c r="BI68" s="3053"/>
      <c r="BJ68" s="3053"/>
      <c r="BK68" s="3053"/>
      <c r="BL68" s="3053"/>
      <c r="BM68" s="3053"/>
      <c r="BN68" s="3053"/>
      <c r="BO68" s="3053"/>
      <c r="BP68" s="3053"/>
      <c r="BQ68" s="3059"/>
      <c r="BR68" s="3203"/>
      <c r="BS68" s="3203"/>
      <c r="BT68" s="3203"/>
      <c r="BU68" s="3204"/>
      <c r="BV68" s="3207"/>
      <c r="BW68" s="3139"/>
      <c r="BX68" s="3139"/>
      <c r="BY68" s="3139"/>
      <c r="BZ68" s="3139"/>
      <c r="CA68" s="3139"/>
      <c r="CB68" s="3139"/>
      <c r="CC68" s="3139"/>
      <c r="CD68" s="3139"/>
      <c r="CE68" s="3139"/>
      <c r="CF68" s="3139"/>
      <c r="CG68" s="3140"/>
      <c r="CH68" s="3202"/>
      <c r="CI68" s="3203"/>
      <c r="CJ68" s="3203"/>
      <c r="CK68" s="3203"/>
      <c r="CL68" s="3116"/>
      <c r="CM68" s="3117"/>
      <c r="CN68" s="3117"/>
      <c r="CO68" s="3166"/>
      <c r="CP68" s="3166"/>
      <c r="CQ68" s="3166"/>
      <c r="CR68" s="3166"/>
      <c r="CS68" s="3166"/>
      <c r="CT68" s="3166"/>
      <c r="CU68" s="3166"/>
      <c r="CV68" s="3166"/>
      <c r="CW68" s="3166"/>
      <c r="CX68" s="3166"/>
      <c r="CY68" s="3166"/>
      <c r="CZ68" s="3166"/>
      <c r="DA68" s="3166"/>
      <c r="DB68" s="3166"/>
      <c r="DC68" s="3166"/>
      <c r="DD68" s="3087"/>
      <c r="DE68" s="3087"/>
      <c r="DF68" s="3087"/>
      <c r="DG68" s="3087"/>
      <c r="DH68" s="3087"/>
      <c r="DI68" s="3087"/>
      <c r="DJ68" s="3087"/>
      <c r="DK68" s="3088"/>
      <c r="DL68" s="3053"/>
      <c r="DM68" s="503"/>
      <c r="DN68" s="503"/>
      <c r="DO68" s="503"/>
      <c r="DP68" s="503"/>
      <c r="DQ68" s="503"/>
      <c r="DR68" s="503"/>
      <c r="DS68" s="503"/>
      <c r="DT68" s="503"/>
      <c r="DU68" s="503"/>
      <c r="EB68" s="504" t="s">
        <v>1930</v>
      </c>
    </row>
    <row r="69" spans="1:132" ht="6.75" customHeight="1">
      <c r="A69" s="3060"/>
      <c r="B69" s="3086"/>
      <c r="C69" s="3087"/>
      <c r="D69" s="3087"/>
      <c r="E69" s="3087"/>
      <c r="F69" s="3087"/>
      <c r="G69" s="3087"/>
      <c r="H69" s="3087"/>
      <c r="I69" s="3087"/>
      <c r="J69" s="3087"/>
      <c r="K69" s="3088"/>
      <c r="L69" s="3200"/>
      <c r="M69" s="3185"/>
      <c r="N69" s="3185"/>
      <c r="O69" s="3185"/>
      <c r="P69" s="3185"/>
      <c r="Q69" s="3185"/>
      <c r="R69" s="3185"/>
      <c r="S69" s="3185"/>
      <c r="T69" s="3185"/>
      <c r="U69" s="3185"/>
      <c r="V69" s="3185"/>
      <c r="W69" s="3185"/>
      <c r="X69" s="3185"/>
      <c r="Y69" s="3185"/>
      <c r="Z69" s="3201"/>
      <c r="AA69" s="3085"/>
      <c r="AB69" s="3053"/>
      <c r="AC69" s="3053"/>
      <c r="AD69" s="3053"/>
      <c r="AE69" s="3059"/>
      <c r="AF69" s="3086"/>
      <c r="AG69" s="3087"/>
      <c r="AH69" s="3087"/>
      <c r="AI69" s="3171"/>
      <c r="AJ69" s="3171"/>
      <c r="AK69" s="3171"/>
      <c r="AL69" s="3171"/>
      <c r="AM69" s="3171"/>
      <c r="AN69" s="3171"/>
      <c r="AO69" s="3171"/>
      <c r="AP69" s="3171"/>
      <c r="AQ69" s="3171"/>
      <c r="AR69" s="3171"/>
      <c r="AS69" s="3171"/>
      <c r="AT69" s="3171"/>
      <c r="AU69" s="3171"/>
      <c r="AV69" s="3171"/>
      <c r="AW69" s="3171"/>
      <c r="AX69" s="3087"/>
      <c r="AY69" s="3087"/>
      <c r="AZ69" s="3087"/>
      <c r="BA69" s="3087"/>
      <c r="BB69" s="3087"/>
      <c r="BC69" s="3087"/>
      <c r="BD69" s="3087"/>
      <c r="BE69" s="3087"/>
      <c r="BF69" s="3088"/>
      <c r="BG69" s="3059"/>
      <c r="BH69" s="3085"/>
      <c r="BI69" s="3053"/>
      <c r="BJ69" s="3053"/>
      <c r="BK69" s="3053"/>
      <c r="BL69" s="3053"/>
      <c r="BM69" s="3053"/>
      <c r="BN69" s="3053"/>
      <c r="BO69" s="3053"/>
      <c r="BP69" s="3053"/>
      <c r="BQ69" s="3059"/>
      <c r="BR69" s="3077"/>
      <c r="BS69" s="3077"/>
      <c r="BT69" s="3077"/>
      <c r="BU69" s="3078"/>
      <c r="BV69" s="3205"/>
      <c r="BW69" s="3135"/>
      <c r="BX69" s="3135"/>
      <c r="BY69" s="3135"/>
      <c r="BZ69" s="3135"/>
      <c r="CA69" s="3135"/>
      <c r="CB69" s="3135"/>
      <c r="CC69" s="3135"/>
      <c r="CD69" s="3135"/>
      <c r="CE69" s="3135"/>
      <c r="CF69" s="3135"/>
      <c r="CG69" s="3136"/>
      <c r="CH69" s="3076"/>
      <c r="CI69" s="3077"/>
      <c r="CJ69" s="3077"/>
      <c r="CK69" s="3077"/>
      <c r="CL69" s="3113" t="s">
        <v>5</v>
      </c>
      <c r="CM69" s="3114"/>
      <c r="CN69" s="3141"/>
      <c r="CO69" s="3141"/>
      <c r="CP69" s="3141"/>
      <c r="CQ69" s="3141"/>
      <c r="CR69" s="3141"/>
      <c r="CS69" s="3141"/>
      <c r="CT69" s="3141"/>
      <c r="CU69" s="3141"/>
      <c r="CV69" s="3141"/>
      <c r="CW69" s="3141"/>
      <c r="CX69" s="3141"/>
      <c r="CY69" s="3141"/>
      <c r="CZ69" s="3141"/>
      <c r="DA69" s="3141"/>
      <c r="DB69" s="3141"/>
      <c r="DC69" s="3141"/>
      <c r="DD69" s="3141"/>
      <c r="DE69" s="3141"/>
      <c r="DF69" s="3141"/>
      <c r="DG69" s="3141"/>
      <c r="DH69" s="3141"/>
      <c r="DI69" s="3141"/>
      <c r="DJ69" s="3141"/>
      <c r="DK69" s="3159"/>
      <c r="DL69" s="3053"/>
      <c r="DM69" s="503"/>
      <c r="DN69" s="503"/>
      <c r="DO69" s="503"/>
      <c r="DP69" s="503"/>
      <c r="DQ69" s="503"/>
      <c r="DR69" s="503"/>
      <c r="DS69" s="503"/>
      <c r="DT69" s="503"/>
      <c r="DU69" s="503"/>
      <c r="EB69" s="504" t="s">
        <v>1931</v>
      </c>
    </row>
    <row r="70" spans="1:132" ht="6.75" customHeight="1">
      <c r="A70" s="3060"/>
      <c r="B70" s="3101" t="s">
        <v>2188</v>
      </c>
      <c r="C70" s="3102"/>
      <c r="D70" s="3102"/>
      <c r="E70" s="3102"/>
      <c r="F70" s="3102"/>
      <c r="G70" s="3102"/>
      <c r="H70" s="3102"/>
      <c r="I70" s="3102"/>
      <c r="J70" s="3102"/>
      <c r="K70" s="3103"/>
      <c r="L70" s="3089" t="s">
        <v>2189</v>
      </c>
      <c r="M70" s="3090"/>
      <c r="N70" s="3090"/>
      <c r="O70" s="3090"/>
      <c r="P70" s="3090"/>
      <c r="Q70" s="3090"/>
      <c r="R70" s="3090"/>
      <c r="S70" s="3090"/>
      <c r="T70" s="3090"/>
      <c r="U70" s="3090"/>
      <c r="V70" s="3090"/>
      <c r="W70" s="3090"/>
      <c r="X70" s="3090"/>
      <c r="Y70" s="3090"/>
      <c r="Z70" s="3091"/>
      <c r="AA70" s="3101" t="s">
        <v>1983</v>
      </c>
      <c r="AB70" s="3102"/>
      <c r="AC70" s="3102"/>
      <c r="AD70" s="3102"/>
      <c r="AE70" s="3103"/>
      <c r="AF70" s="3113" t="s">
        <v>5</v>
      </c>
      <c r="AG70" s="3114"/>
      <c r="AH70" s="3083"/>
      <c r="AI70" s="3083"/>
      <c r="AJ70" s="3083"/>
      <c r="AK70" s="3083"/>
      <c r="AL70" s="3083"/>
      <c r="AM70" s="3083"/>
      <c r="AN70" s="3083"/>
      <c r="AO70" s="3083"/>
      <c r="AP70" s="3083"/>
      <c r="AQ70" s="3083"/>
      <c r="AR70" s="3083"/>
      <c r="AS70" s="3083"/>
      <c r="AT70" s="3083"/>
      <c r="AU70" s="3083"/>
      <c r="AV70" s="3083"/>
      <c r="AW70" s="3083"/>
      <c r="AX70" s="3083"/>
      <c r="AY70" s="3083"/>
      <c r="AZ70" s="3083"/>
      <c r="BA70" s="3083"/>
      <c r="BB70" s="3083"/>
      <c r="BC70" s="3083"/>
      <c r="BD70" s="3083"/>
      <c r="BE70" s="3083"/>
      <c r="BF70" s="3084"/>
      <c r="BG70" s="3059"/>
      <c r="BH70" s="3085"/>
      <c r="BI70" s="3053"/>
      <c r="BJ70" s="3053"/>
      <c r="BK70" s="3053"/>
      <c r="BL70" s="3053"/>
      <c r="BM70" s="3053"/>
      <c r="BN70" s="3053"/>
      <c r="BO70" s="3053"/>
      <c r="BP70" s="3053"/>
      <c r="BQ70" s="3059"/>
      <c r="BR70" s="3080"/>
      <c r="BS70" s="3080"/>
      <c r="BT70" s="3080"/>
      <c r="BU70" s="3081"/>
      <c r="BV70" s="3206"/>
      <c r="BW70" s="3137"/>
      <c r="BX70" s="3137"/>
      <c r="BY70" s="3137"/>
      <c r="BZ70" s="3137"/>
      <c r="CA70" s="3137"/>
      <c r="CB70" s="3137"/>
      <c r="CC70" s="3137"/>
      <c r="CD70" s="3137"/>
      <c r="CE70" s="3137"/>
      <c r="CF70" s="3137"/>
      <c r="CG70" s="3138"/>
      <c r="CH70" s="3079"/>
      <c r="CI70" s="3080"/>
      <c r="CJ70" s="3080"/>
      <c r="CK70" s="3080"/>
      <c r="CL70" s="3115"/>
      <c r="CM70" s="3060"/>
      <c r="CN70" s="3142"/>
      <c r="CO70" s="3142"/>
      <c r="CP70" s="3142"/>
      <c r="CQ70" s="3142"/>
      <c r="CR70" s="3142"/>
      <c r="CS70" s="3142"/>
      <c r="CT70" s="3142"/>
      <c r="CU70" s="3142"/>
      <c r="CV70" s="3142"/>
      <c r="CW70" s="3142"/>
      <c r="CX70" s="3142"/>
      <c r="CY70" s="3142"/>
      <c r="CZ70" s="3142"/>
      <c r="DA70" s="3142"/>
      <c r="DB70" s="3142"/>
      <c r="DC70" s="3142"/>
      <c r="DD70" s="3142"/>
      <c r="DE70" s="3142"/>
      <c r="DF70" s="3142"/>
      <c r="DG70" s="3142"/>
      <c r="DH70" s="3142"/>
      <c r="DI70" s="3142"/>
      <c r="DJ70" s="3142"/>
      <c r="DK70" s="3160"/>
      <c r="DL70" s="3053"/>
      <c r="DM70" s="503"/>
      <c r="DN70" s="503"/>
      <c r="DO70" s="503"/>
      <c r="DP70" s="503"/>
      <c r="DQ70" s="503"/>
      <c r="DR70" s="503"/>
      <c r="DS70" s="503"/>
      <c r="DT70" s="503"/>
      <c r="DU70" s="503"/>
      <c r="EB70" s="504" t="s">
        <v>1932</v>
      </c>
    </row>
    <row r="71" spans="1:132" ht="6.75" customHeight="1">
      <c r="A71" s="3060"/>
      <c r="B71" s="3104"/>
      <c r="C71" s="3105"/>
      <c r="D71" s="3105"/>
      <c r="E71" s="3105"/>
      <c r="F71" s="3105"/>
      <c r="G71" s="3105"/>
      <c r="H71" s="3105"/>
      <c r="I71" s="3105"/>
      <c r="J71" s="3105"/>
      <c r="K71" s="3106"/>
      <c r="L71" s="3092"/>
      <c r="M71" s="3093"/>
      <c r="N71" s="3093"/>
      <c r="O71" s="3093"/>
      <c r="P71" s="3093"/>
      <c r="Q71" s="3093"/>
      <c r="R71" s="3093"/>
      <c r="S71" s="3093"/>
      <c r="T71" s="3093"/>
      <c r="U71" s="3093"/>
      <c r="V71" s="3093"/>
      <c r="W71" s="3093"/>
      <c r="X71" s="3093"/>
      <c r="Y71" s="3093"/>
      <c r="Z71" s="3094"/>
      <c r="AA71" s="3104"/>
      <c r="AB71" s="3105"/>
      <c r="AC71" s="3105"/>
      <c r="AD71" s="3105"/>
      <c r="AE71" s="3106"/>
      <c r="AF71" s="3115"/>
      <c r="AG71" s="3060"/>
      <c r="AH71" s="3053"/>
      <c r="AI71" s="3053"/>
      <c r="AJ71" s="3053"/>
      <c r="AK71" s="3053"/>
      <c r="AL71" s="3053"/>
      <c r="AM71" s="3053"/>
      <c r="AN71" s="3053"/>
      <c r="AO71" s="3053"/>
      <c r="AP71" s="3053"/>
      <c r="AQ71" s="3053"/>
      <c r="AR71" s="3053"/>
      <c r="AS71" s="3053"/>
      <c r="AT71" s="3053"/>
      <c r="AU71" s="3053"/>
      <c r="AV71" s="3053"/>
      <c r="AW71" s="3053"/>
      <c r="AX71" s="3053"/>
      <c r="AY71" s="3053"/>
      <c r="AZ71" s="3053"/>
      <c r="BA71" s="3053"/>
      <c r="BB71" s="3053"/>
      <c r="BC71" s="3053"/>
      <c r="BD71" s="3053"/>
      <c r="BE71" s="3053"/>
      <c r="BF71" s="3059"/>
      <c r="BG71" s="3059"/>
      <c r="BH71" s="3085"/>
      <c r="BI71" s="3053"/>
      <c r="BJ71" s="3053"/>
      <c r="BK71" s="3053"/>
      <c r="BL71" s="3053"/>
      <c r="BM71" s="3053"/>
      <c r="BN71" s="3053"/>
      <c r="BO71" s="3053"/>
      <c r="BP71" s="3053"/>
      <c r="BQ71" s="3059"/>
      <c r="BR71" s="3080"/>
      <c r="BS71" s="3080"/>
      <c r="BT71" s="3080"/>
      <c r="BU71" s="3081"/>
      <c r="BV71" s="3206"/>
      <c r="BW71" s="3137"/>
      <c r="BX71" s="3137"/>
      <c r="BY71" s="3137"/>
      <c r="BZ71" s="3137"/>
      <c r="CA71" s="3137"/>
      <c r="CB71" s="3137"/>
      <c r="CC71" s="3137"/>
      <c r="CD71" s="3137"/>
      <c r="CE71" s="3137"/>
      <c r="CF71" s="3137"/>
      <c r="CG71" s="3138"/>
      <c r="CH71" s="3079"/>
      <c r="CI71" s="3080"/>
      <c r="CJ71" s="3080"/>
      <c r="CK71" s="3080"/>
      <c r="CL71" s="3115"/>
      <c r="CM71" s="3060"/>
      <c r="CN71" s="3142"/>
      <c r="CO71" s="3142"/>
      <c r="CP71" s="3142"/>
      <c r="CQ71" s="3142"/>
      <c r="CR71" s="3142"/>
      <c r="CS71" s="3142"/>
      <c r="CT71" s="3142"/>
      <c r="CU71" s="3142"/>
      <c r="CV71" s="3142"/>
      <c r="CW71" s="3142"/>
      <c r="CX71" s="3142"/>
      <c r="CY71" s="3142"/>
      <c r="CZ71" s="3142"/>
      <c r="DA71" s="3142"/>
      <c r="DB71" s="3142"/>
      <c r="DC71" s="3142"/>
      <c r="DD71" s="3142"/>
      <c r="DE71" s="3142"/>
      <c r="DF71" s="3142"/>
      <c r="DG71" s="3142"/>
      <c r="DH71" s="3142"/>
      <c r="DI71" s="3142"/>
      <c r="DJ71" s="3142"/>
      <c r="DK71" s="3160"/>
      <c r="DL71" s="3053"/>
      <c r="DM71" s="503"/>
      <c r="DN71" s="503"/>
      <c r="DO71" s="503"/>
      <c r="DP71" s="503"/>
      <c r="DQ71" s="503"/>
      <c r="DR71" s="503"/>
      <c r="DS71" s="503"/>
      <c r="DT71" s="503"/>
      <c r="DU71" s="503"/>
      <c r="EB71" s="504" t="s">
        <v>1933</v>
      </c>
    </row>
    <row r="72" spans="1:132" ht="6.75" customHeight="1">
      <c r="A72" s="3060"/>
      <c r="B72" s="3085"/>
      <c r="C72" s="3053"/>
      <c r="D72" s="3053"/>
      <c r="E72" s="3053"/>
      <c r="F72" s="3053"/>
      <c r="G72" s="3053"/>
      <c r="H72" s="3053"/>
      <c r="I72" s="3053"/>
      <c r="J72" s="3053"/>
      <c r="K72" s="3059"/>
      <c r="L72" s="3172"/>
      <c r="M72" s="3172"/>
      <c r="N72" s="3172"/>
      <c r="O72" s="3172"/>
      <c r="P72" s="3172"/>
      <c r="Q72" s="3172"/>
      <c r="R72" s="3172"/>
      <c r="S72" s="3172"/>
      <c r="T72" s="3172"/>
      <c r="U72" s="3172"/>
      <c r="V72" s="3172"/>
      <c r="W72" s="3172"/>
      <c r="X72" s="3172"/>
      <c r="Y72" s="3172"/>
      <c r="Z72" s="3173"/>
      <c r="AA72" s="3085"/>
      <c r="AB72" s="3053"/>
      <c r="AC72" s="3053"/>
      <c r="AD72" s="3053"/>
      <c r="AE72" s="3059"/>
      <c r="AF72" s="3085"/>
      <c r="AG72" s="3053"/>
      <c r="AH72" s="3053"/>
      <c r="AI72" s="3053"/>
      <c r="AJ72" s="3053"/>
      <c r="AK72" s="3053"/>
      <c r="AL72" s="3053"/>
      <c r="AM72" s="3053"/>
      <c r="AN72" s="3053"/>
      <c r="AO72" s="3053"/>
      <c r="AP72" s="3053"/>
      <c r="AQ72" s="3053"/>
      <c r="AR72" s="3053"/>
      <c r="AS72" s="3053"/>
      <c r="AT72" s="3053"/>
      <c r="AU72" s="3053"/>
      <c r="AV72" s="3053"/>
      <c r="AW72" s="3053"/>
      <c r="AX72" s="3053"/>
      <c r="AY72" s="3053"/>
      <c r="AZ72" s="3053"/>
      <c r="BA72" s="3053"/>
      <c r="BB72" s="3053"/>
      <c r="BC72" s="3053"/>
      <c r="BD72" s="3053"/>
      <c r="BE72" s="3053"/>
      <c r="BF72" s="3059"/>
      <c r="BG72" s="3059"/>
      <c r="BH72" s="3085"/>
      <c r="BI72" s="3053"/>
      <c r="BJ72" s="3053"/>
      <c r="BK72" s="3053"/>
      <c r="BL72" s="3053"/>
      <c r="BM72" s="3053"/>
      <c r="BN72" s="3053"/>
      <c r="BO72" s="3053"/>
      <c r="BP72" s="3053"/>
      <c r="BQ72" s="3059"/>
      <c r="BR72" s="3080"/>
      <c r="BS72" s="3080"/>
      <c r="BT72" s="3080"/>
      <c r="BU72" s="3081"/>
      <c r="BV72" s="3206"/>
      <c r="BW72" s="3137"/>
      <c r="BX72" s="3137"/>
      <c r="BY72" s="3137"/>
      <c r="BZ72" s="3137"/>
      <c r="CA72" s="3137"/>
      <c r="CB72" s="3137"/>
      <c r="CC72" s="3137"/>
      <c r="CD72" s="3137"/>
      <c r="CE72" s="3137"/>
      <c r="CF72" s="3137"/>
      <c r="CG72" s="3138"/>
      <c r="CH72" s="3079"/>
      <c r="CI72" s="3080"/>
      <c r="CJ72" s="3080"/>
      <c r="CK72" s="3080"/>
      <c r="CL72" s="3115" t="s">
        <v>1592</v>
      </c>
      <c r="CM72" s="3060"/>
      <c r="CN72" s="3060"/>
      <c r="CO72" s="3142" t="s">
        <v>2176</v>
      </c>
      <c r="CP72" s="3142"/>
      <c r="CQ72" s="3142"/>
      <c r="CR72" s="3142"/>
      <c r="CS72" s="3142"/>
      <c r="CT72" s="3142"/>
      <c r="CU72" s="3142"/>
      <c r="CV72" s="3142"/>
      <c r="CW72" s="3142"/>
      <c r="CX72" s="3142"/>
      <c r="CY72" s="3142"/>
      <c r="CZ72" s="3142"/>
      <c r="DA72" s="3142"/>
      <c r="DB72" s="3142"/>
      <c r="DC72" s="3142"/>
      <c r="DD72" s="3053"/>
      <c r="DE72" s="3053"/>
      <c r="DF72" s="3053"/>
      <c r="DG72" s="3053"/>
      <c r="DH72" s="3053"/>
      <c r="DI72" s="3053"/>
      <c r="DJ72" s="3053"/>
      <c r="DK72" s="3059"/>
      <c r="DL72" s="3053"/>
      <c r="DM72" s="503"/>
      <c r="DN72" s="503"/>
      <c r="DO72" s="503"/>
      <c r="DP72" s="503"/>
      <c r="DQ72" s="503"/>
      <c r="DR72" s="503"/>
      <c r="DS72" s="503"/>
      <c r="DT72" s="503"/>
      <c r="DU72" s="503"/>
      <c r="EB72" s="504" t="s">
        <v>1934</v>
      </c>
    </row>
    <row r="73" spans="1:132" ht="6.75" customHeight="1">
      <c r="A73" s="3060"/>
      <c r="B73" s="3085"/>
      <c r="C73" s="3053"/>
      <c r="D73" s="3053"/>
      <c r="E73" s="3053"/>
      <c r="F73" s="3053"/>
      <c r="G73" s="3053"/>
      <c r="H73" s="3053"/>
      <c r="I73" s="3053"/>
      <c r="J73" s="3053"/>
      <c r="K73" s="3059"/>
      <c r="L73" s="3174"/>
      <c r="M73" s="3174"/>
      <c r="N73" s="3174"/>
      <c r="O73" s="3174"/>
      <c r="P73" s="3174"/>
      <c r="Q73" s="3174"/>
      <c r="R73" s="3174"/>
      <c r="S73" s="3174"/>
      <c r="T73" s="3174"/>
      <c r="U73" s="3174"/>
      <c r="V73" s="3174"/>
      <c r="W73" s="3174"/>
      <c r="X73" s="3174"/>
      <c r="Y73" s="3174"/>
      <c r="Z73" s="3175"/>
      <c r="AA73" s="3085"/>
      <c r="AB73" s="3053"/>
      <c r="AC73" s="3053"/>
      <c r="AD73" s="3053"/>
      <c r="AE73" s="3059"/>
      <c r="AF73" s="3085"/>
      <c r="AG73" s="3053"/>
      <c r="AH73" s="3053"/>
      <c r="AI73" s="3053"/>
      <c r="AJ73" s="3053"/>
      <c r="AK73" s="3053"/>
      <c r="AL73" s="3053"/>
      <c r="AM73" s="3053"/>
      <c r="AN73" s="3053"/>
      <c r="AO73" s="3053"/>
      <c r="AP73" s="3053"/>
      <c r="AQ73" s="3053"/>
      <c r="AR73" s="3053"/>
      <c r="AS73" s="3053"/>
      <c r="AT73" s="3053"/>
      <c r="AU73" s="3053"/>
      <c r="AV73" s="3053"/>
      <c r="AW73" s="3053"/>
      <c r="AX73" s="3053"/>
      <c r="AY73" s="3053"/>
      <c r="AZ73" s="3053"/>
      <c r="BA73" s="3053"/>
      <c r="BB73" s="3053"/>
      <c r="BC73" s="3053"/>
      <c r="BD73" s="3053"/>
      <c r="BE73" s="3053"/>
      <c r="BF73" s="3059"/>
      <c r="BG73" s="3059"/>
      <c r="BH73" s="3085"/>
      <c r="BI73" s="3053"/>
      <c r="BJ73" s="3053"/>
      <c r="BK73" s="3053"/>
      <c r="BL73" s="3053"/>
      <c r="BM73" s="3053"/>
      <c r="BN73" s="3053"/>
      <c r="BO73" s="3053"/>
      <c r="BP73" s="3053"/>
      <c r="BQ73" s="3059"/>
      <c r="BR73" s="3203"/>
      <c r="BS73" s="3203"/>
      <c r="BT73" s="3203"/>
      <c r="BU73" s="3204"/>
      <c r="BV73" s="3207"/>
      <c r="BW73" s="3139"/>
      <c r="BX73" s="3139"/>
      <c r="BY73" s="3139"/>
      <c r="BZ73" s="3139"/>
      <c r="CA73" s="3139"/>
      <c r="CB73" s="3139"/>
      <c r="CC73" s="3139"/>
      <c r="CD73" s="3139"/>
      <c r="CE73" s="3139"/>
      <c r="CF73" s="3139"/>
      <c r="CG73" s="3140"/>
      <c r="CH73" s="3202"/>
      <c r="CI73" s="3203"/>
      <c r="CJ73" s="3203"/>
      <c r="CK73" s="3203"/>
      <c r="CL73" s="3116"/>
      <c r="CM73" s="3117"/>
      <c r="CN73" s="3117"/>
      <c r="CO73" s="3166"/>
      <c r="CP73" s="3166"/>
      <c r="CQ73" s="3166"/>
      <c r="CR73" s="3166"/>
      <c r="CS73" s="3166"/>
      <c r="CT73" s="3166"/>
      <c r="CU73" s="3166"/>
      <c r="CV73" s="3166"/>
      <c r="CW73" s="3166"/>
      <c r="CX73" s="3166"/>
      <c r="CY73" s="3166"/>
      <c r="CZ73" s="3166"/>
      <c r="DA73" s="3166"/>
      <c r="DB73" s="3166"/>
      <c r="DC73" s="3166"/>
      <c r="DD73" s="3087"/>
      <c r="DE73" s="3087"/>
      <c r="DF73" s="3087"/>
      <c r="DG73" s="3087"/>
      <c r="DH73" s="3087"/>
      <c r="DI73" s="3087"/>
      <c r="DJ73" s="3087"/>
      <c r="DK73" s="3088"/>
      <c r="DL73" s="3053"/>
      <c r="DM73" s="503"/>
      <c r="DN73" s="503"/>
      <c r="DO73" s="503"/>
      <c r="DP73" s="503"/>
      <c r="DQ73" s="503"/>
      <c r="DR73" s="503"/>
      <c r="DS73" s="503"/>
      <c r="DT73" s="503"/>
      <c r="DU73" s="503"/>
      <c r="EB73" s="504" t="s">
        <v>1935</v>
      </c>
    </row>
    <row r="74" spans="1:132" ht="6.75" customHeight="1">
      <c r="A74" s="3060"/>
      <c r="B74" s="3085"/>
      <c r="C74" s="3053"/>
      <c r="D74" s="3053"/>
      <c r="E74" s="3053"/>
      <c r="F74" s="3053"/>
      <c r="G74" s="3053"/>
      <c r="H74" s="3053"/>
      <c r="I74" s="3053"/>
      <c r="J74" s="3053"/>
      <c r="K74" s="3059"/>
      <c r="L74" s="3174"/>
      <c r="M74" s="3174"/>
      <c r="N74" s="3174"/>
      <c r="O74" s="3174"/>
      <c r="P74" s="3174"/>
      <c r="Q74" s="3174"/>
      <c r="R74" s="3174"/>
      <c r="S74" s="3174"/>
      <c r="T74" s="3174"/>
      <c r="U74" s="3174"/>
      <c r="V74" s="3174"/>
      <c r="W74" s="3174"/>
      <c r="X74" s="3174"/>
      <c r="Y74" s="3174"/>
      <c r="Z74" s="3175"/>
      <c r="AA74" s="3085"/>
      <c r="AB74" s="3053"/>
      <c r="AC74" s="3053"/>
      <c r="AD74" s="3053"/>
      <c r="AE74" s="3059"/>
      <c r="AF74" s="3085" t="s">
        <v>1592</v>
      </c>
      <c r="AG74" s="3053"/>
      <c r="AH74" s="3053"/>
      <c r="AI74" s="3170" t="s">
        <v>2176</v>
      </c>
      <c r="AJ74" s="3170"/>
      <c r="AK74" s="3170"/>
      <c r="AL74" s="3170"/>
      <c r="AM74" s="3170"/>
      <c r="AN74" s="3170"/>
      <c r="AO74" s="3170"/>
      <c r="AP74" s="3170"/>
      <c r="AQ74" s="3170"/>
      <c r="AR74" s="3170"/>
      <c r="AS74" s="3170"/>
      <c r="AT74" s="3170"/>
      <c r="AU74" s="3170"/>
      <c r="AV74" s="3170"/>
      <c r="AW74" s="3170"/>
      <c r="AX74" s="3053"/>
      <c r="AY74" s="3053"/>
      <c r="AZ74" s="3053"/>
      <c r="BA74" s="3053"/>
      <c r="BB74" s="3053"/>
      <c r="BC74" s="3053"/>
      <c r="BD74" s="3053"/>
      <c r="BE74" s="3053"/>
      <c r="BF74" s="3059"/>
      <c r="BG74" s="3059"/>
      <c r="BH74" s="3085"/>
      <c r="BI74" s="3053"/>
      <c r="BJ74" s="3053"/>
      <c r="BK74" s="3053"/>
      <c r="BL74" s="3053"/>
      <c r="BM74" s="3053"/>
      <c r="BN74" s="3053"/>
      <c r="BO74" s="3053"/>
      <c r="BP74" s="3053"/>
      <c r="BQ74" s="3059"/>
      <c r="BR74" s="3076"/>
      <c r="BS74" s="3077"/>
      <c r="BT74" s="3077"/>
      <c r="BU74" s="3078"/>
      <c r="BV74" s="3205"/>
      <c r="BW74" s="3135"/>
      <c r="BX74" s="3135"/>
      <c r="BY74" s="3135"/>
      <c r="BZ74" s="3135"/>
      <c r="CA74" s="3135"/>
      <c r="CB74" s="3135"/>
      <c r="CC74" s="3135"/>
      <c r="CD74" s="3135"/>
      <c r="CE74" s="3135"/>
      <c r="CF74" s="3135"/>
      <c r="CG74" s="3136"/>
      <c r="CH74" s="3076"/>
      <c r="CI74" s="3077"/>
      <c r="CJ74" s="3077"/>
      <c r="CK74" s="3078"/>
      <c r="CL74" s="3113" t="s">
        <v>5</v>
      </c>
      <c r="CM74" s="3114"/>
      <c r="CN74" s="3141"/>
      <c r="CO74" s="3141"/>
      <c r="CP74" s="3141"/>
      <c r="CQ74" s="3141"/>
      <c r="CR74" s="3141"/>
      <c r="CS74" s="3141"/>
      <c r="CT74" s="3141"/>
      <c r="CU74" s="3141"/>
      <c r="CV74" s="3141"/>
      <c r="CW74" s="3141"/>
      <c r="CX74" s="3141"/>
      <c r="CY74" s="3141"/>
      <c r="CZ74" s="3141"/>
      <c r="DA74" s="3141"/>
      <c r="DB74" s="3141"/>
      <c r="DC74" s="3141"/>
      <c r="DD74" s="3141"/>
      <c r="DE74" s="3141"/>
      <c r="DF74" s="3141"/>
      <c r="DG74" s="3141"/>
      <c r="DH74" s="3141"/>
      <c r="DI74" s="3141"/>
      <c r="DJ74" s="3141"/>
      <c r="DK74" s="3159"/>
      <c r="DL74" s="3053"/>
      <c r="DM74" s="503"/>
      <c r="DN74" s="503"/>
      <c r="DO74" s="503"/>
      <c r="DP74" s="503"/>
      <c r="DQ74" s="503"/>
      <c r="DR74" s="503"/>
      <c r="DS74" s="503"/>
      <c r="DT74" s="503"/>
      <c r="DU74" s="503"/>
      <c r="EB74" s="504" t="s">
        <v>1936</v>
      </c>
    </row>
    <row r="75" spans="1:132" ht="6.75" customHeight="1">
      <c r="A75" s="3060"/>
      <c r="B75" s="3085"/>
      <c r="C75" s="3053"/>
      <c r="D75" s="3053"/>
      <c r="E75" s="3053"/>
      <c r="F75" s="3053"/>
      <c r="G75" s="3053"/>
      <c r="H75" s="3053"/>
      <c r="I75" s="3053"/>
      <c r="J75" s="3053"/>
      <c r="K75" s="3059"/>
      <c r="L75" s="3174"/>
      <c r="M75" s="3174"/>
      <c r="N75" s="3174"/>
      <c r="O75" s="3174"/>
      <c r="P75" s="3174"/>
      <c r="Q75" s="3174"/>
      <c r="R75" s="3174"/>
      <c r="S75" s="3174"/>
      <c r="T75" s="3174"/>
      <c r="U75" s="3174"/>
      <c r="V75" s="3174"/>
      <c r="W75" s="3174"/>
      <c r="X75" s="3174"/>
      <c r="Y75" s="3174"/>
      <c r="Z75" s="3175"/>
      <c r="AA75" s="3085"/>
      <c r="AB75" s="3053"/>
      <c r="AC75" s="3053"/>
      <c r="AD75" s="3053"/>
      <c r="AE75" s="3059"/>
      <c r="AF75" s="3086"/>
      <c r="AG75" s="3087"/>
      <c r="AH75" s="3087"/>
      <c r="AI75" s="3171"/>
      <c r="AJ75" s="3171"/>
      <c r="AK75" s="3171"/>
      <c r="AL75" s="3171"/>
      <c r="AM75" s="3171"/>
      <c r="AN75" s="3171"/>
      <c r="AO75" s="3171"/>
      <c r="AP75" s="3171"/>
      <c r="AQ75" s="3171"/>
      <c r="AR75" s="3171"/>
      <c r="AS75" s="3171"/>
      <c r="AT75" s="3171"/>
      <c r="AU75" s="3171"/>
      <c r="AV75" s="3171"/>
      <c r="AW75" s="3171"/>
      <c r="AX75" s="3087"/>
      <c r="AY75" s="3087"/>
      <c r="AZ75" s="3087"/>
      <c r="BA75" s="3087"/>
      <c r="BB75" s="3087"/>
      <c r="BC75" s="3087"/>
      <c r="BD75" s="3087"/>
      <c r="BE75" s="3087"/>
      <c r="BF75" s="3088"/>
      <c r="BG75" s="3059"/>
      <c r="BH75" s="3085"/>
      <c r="BI75" s="3053"/>
      <c r="BJ75" s="3053"/>
      <c r="BK75" s="3053"/>
      <c r="BL75" s="3053"/>
      <c r="BM75" s="3053"/>
      <c r="BN75" s="3053"/>
      <c r="BO75" s="3053"/>
      <c r="BP75" s="3053"/>
      <c r="BQ75" s="3059"/>
      <c r="BR75" s="3079"/>
      <c r="BS75" s="3080"/>
      <c r="BT75" s="3080"/>
      <c r="BU75" s="3081"/>
      <c r="BV75" s="3206"/>
      <c r="BW75" s="3137"/>
      <c r="BX75" s="3137"/>
      <c r="BY75" s="3137"/>
      <c r="BZ75" s="3137"/>
      <c r="CA75" s="3137"/>
      <c r="CB75" s="3137"/>
      <c r="CC75" s="3137"/>
      <c r="CD75" s="3137"/>
      <c r="CE75" s="3137"/>
      <c r="CF75" s="3137"/>
      <c r="CG75" s="3138"/>
      <c r="CH75" s="3079"/>
      <c r="CI75" s="3080"/>
      <c r="CJ75" s="3080"/>
      <c r="CK75" s="3081"/>
      <c r="CL75" s="3115"/>
      <c r="CM75" s="3060"/>
      <c r="CN75" s="3142"/>
      <c r="CO75" s="3142"/>
      <c r="CP75" s="3142"/>
      <c r="CQ75" s="3142"/>
      <c r="CR75" s="3142"/>
      <c r="CS75" s="3142"/>
      <c r="CT75" s="3142"/>
      <c r="CU75" s="3142"/>
      <c r="CV75" s="3142"/>
      <c r="CW75" s="3142"/>
      <c r="CX75" s="3142"/>
      <c r="CY75" s="3142"/>
      <c r="CZ75" s="3142"/>
      <c r="DA75" s="3142"/>
      <c r="DB75" s="3142"/>
      <c r="DC75" s="3142"/>
      <c r="DD75" s="3142"/>
      <c r="DE75" s="3142"/>
      <c r="DF75" s="3142"/>
      <c r="DG75" s="3142"/>
      <c r="DH75" s="3142"/>
      <c r="DI75" s="3142"/>
      <c r="DJ75" s="3142"/>
      <c r="DK75" s="3160"/>
      <c r="DL75" s="3053"/>
      <c r="DM75" s="503"/>
      <c r="DN75" s="503"/>
      <c r="DO75" s="503"/>
      <c r="DP75" s="503"/>
      <c r="DQ75" s="503"/>
      <c r="DR75" s="503"/>
      <c r="DS75" s="503"/>
      <c r="DT75" s="503"/>
      <c r="DU75" s="503"/>
      <c r="EB75" s="504" t="s">
        <v>1937</v>
      </c>
    </row>
    <row r="76" spans="1:132" ht="6.75" customHeight="1">
      <c r="A76" s="3060"/>
      <c r="B76" s="3085"/>
      <c r="C76" s="3053"/>
      <c r="D76" s="3053"/>
      <c r="E76" s="3053"/>
      <c r="F76" s="3053"/>
      <c r="G76" s="3053"/>
      <c r="H76" s="3053"/>
      <c r="I76" s="3053"/>
      <c r="J76" s="3053"/>
      <c r="K76" s="3059"/>
      <c r="L76" s="3090" t="s">
        <v>2189</v>
      </c>
      <c r="M76" s="3090"/>
      <c r="N76" s="3090"/>
      <c r="O76" s="3090"/>
      <c r="P76" s="3090"/>
      <c r="Q76" s="3090"/>
      <c r="R76" s="3090"/>
      <c r="S76" s="3090"/>
      <c r="T76" s="3090"/>
      <c r="U76" s="3090"/>
      <c r="V76" s="3090"/>
      <c r="W76" s="3090"/>
      <c r="X76" s="3090"/>
      <c r="Y76" s="3090"/>
      <c r="Z76" s="3091"/>
      <c r="AA76" s="3101" t="s">
        <v>1983</v>
      </c>
      <c r="AB76" s="3102"/>
      <c r="AC76" s="3102"/>
      <c r="AD76" s="3102"/>
      <c r="AE76" s="3103"/>
      <c r="AF76" s="3113" t="s">
        <v>5</v>
      </c>
      <c r="AG76" s="3114"/>
      <c r="AH76" s="3083"/>
      <c r="AI76" s="3083"/>
      <c r="AJ76" s="3083"/>
      <c r="AK76" s="3083"/>
      <c r="AL76" s="3083"/>
      <c r="AM76" s="3083"/>
      <c r="AN76" s="3083"/>
      <c r="AO76" s="3083"/>
      <c r="AP76" s="3083"/>
      <c r="AQ76" s="3083"/>
      <c r="AR76" s="3083"/>
      <c r="AS76" s="3083"/>
      <c r="AT76" s="3083"/>
      <c r="AU76" s="3083"/>
      <c r="AV76" s="3083"/>
      <c r="AW76" s="3083"/>
      <c r="AX76" s="3083"/>
      <c r="AY76" s="3083"/>
      <c r="AZ76" s="3083"/>
      <c r="BA76" s="3083"/>
      <c r="BB76" s="3083"/>
      <c r="BC76" s="3083"/>
      <c r="BD76" s="3083"/>
      <c r="BE76" s="3083"/>
      <c r="BF76" s="3084"/>
      <c r="BG76" s="3059"/>
      <c r="BH76" s="3085"/>
      <c r="BI76" s="3053"/>
      <c r="BJ76" s="3053"/>
      <c r="BK76" s="3053"/>
      <c r="BL76" s="3053"/>
      <c r="BM76" s="3053"/>
      <c r="BN76" s="3053"/>
      <c r="BO76" s="3053"/>
      <c r="BP76" s="3053"/>
      <c r="BQ76" s="3059"/>
      <c r="BR76" s="3079"/>
      <c r="BS76" s="3080"/>
      <c r="BT76" s="3080"/>
      <c r="BU76" s="3081"/>
      <c r="BV76" s="3206"/>
      <c r="BW76" s="3137"/>
      <c r="BX76" s="3137"/>
      <c r="BY76" s="3137"/>
      <c r="BZ76" s="3137"/>
      <c r="CA76" s="3137"/>
      <c r="CB76" s="3137"/>
      <c r="CC76" s="3137"/>
      <c r="CD76" s="3137"/>
      <c r="CE76" s="3137"/>
      <c r="CF76" s="3137"/>
      <c r="CG76" s="3138"/>
      <c r="CH76" s="3079"/>
      <c r="CI76" s="3080"/>
      <c r="CJ76" s="3080"/>
      <c r="CK76" s="3081"/>
      <c r="CL76" s="3115"/>
      <c r="CM76" s="3060"/>
      <c r="CN76" s="3142"/>
      <c r="CO76" s="3142"/>
      <c r="CP76" s="3142"/>
      <c r="CQ76" s="3142"/>
      <c r="CR76" s="3142"/>
      <c r="CS76" s="3142"/>
      <c r="CT76" s="3142"/>
      <c r="CU76" s="3142"/>
      <c r="CV76" s="3142"/>
      <c r="CW76" s="3142"/>
      <c r="CX76" s="3142"/>
      <c r="CY76" s="3142"/>
      <c r="CZ76" s="3142"/>
      <c r="DA76" s="3142"/>
      <c r="DB76" s="3142"/>
      <c r="DC76" s="3142"/>
      <c r="DD76" s="3142"/>
      <c r="DE76" s="3142"/>
      <c r="DF76" s="3142"/>
      <c r="DG76" s="3142"/>
      <c r="DH76" s="3142"/>
      <c r="DI76" s="3142"/>
      <c r="DJ76" s="3142"/>
      <c r="DK76" s="3160"/>
      <c r="DL76" s="3053"/>
      <c r="DM76" s="503"/>
      <c r="DN76" s="503"/>
      <c r="DO76" s="503"/>
      <c r="DP76" s="503"/>
      <c r="DQ76" s="503"/>
      <c r="DR76" s="503"/>
      <c r="DS76" s="503"/>
      <c r="DT76" s="503"/>
      <c r="DU76" s="503"/>
      <c r="EB76" s="504" t="s">
        <v>1938</v>
      </c>
    </row>
    <row r="77" spans="1:132" ht="6.75" customHeight="1">
      <c r="A77" s="3060"/>
      <c r="B77" s="3085"/>
      <c r="C77" s="3053"/>
      <c r="D77" s="3053"/>
      <c r="E77" s="3053"/>
      <c r="F77" s="3053"/>
      <c r="G77" s="3053"/>
      <c r="H77" s="3053"/>
      <c r="I77" s="3053"/>
      <c r="J77" s="3053"/>
      <c r="K77" s="3059"/>
      <c r="L77" s="3093"/>
      <c r="M77" s="3093"/>
      <c r="N77" s="3093"/>
      <c r="O77" s="3093"/>
      <c r="P77" s="3093"/>
      <c r="Q77" s="3093"/>
      <c r="R77" s="3093"/>
      <c r="S77" s="3093"/>
      <c r="T77" s="3093"/>
      <c r="U77" s="3093"/>
      <c r="V77" s="3093"/>
      <c r="W77" s="3093"/>
      <c r="X77" s="3093"/>
      <c r="Y77" s="3093"/>
      <c r="Z77" s="3094"/>
      <c r="AA77" s="3104"/>
      <c r="AB77" s="3105"/>
      <c r="AC77" s="3105"/>
      <c r="AD77" s="3105"/>
      <c r="AE77" s="3106"/>
      <c r="AF77" s="3115"/>
      <c r="AG77" s="3060"/>
      <c r="AH77" s="3053"/>
      <c r="AI77" s="3053"/>
      <c r="AJ77" s="3053"/>
      <c r="AK77" s="3053"/>
      <c r="AL77" s="3053"/>
      <c r="AM77" s="3053"/>
      <c r="AN77" s="3053"/>
      <c r="AO77" s="3053"/>
      <c r="AP77" s="3053"/>
      <c r="AQ77" s="3053"/>
      <c r="AR77" s="3053"/>
      <c r="AS77" s="3053"/>
      <c r="AT77" s="3053"/>
      <c r="AU77" s="3053"/>
      <c r="AV77" s="3053"/>
      <c r="AW77" s="3053"/>
      <c r="AX77" s="3053"/>
      <c r="AY77" s="3053"/>
      <c r="AZ77" s="3053"/>
      <c r="BA77" s="3053"/>
      <c r="BB77" s="3053"/>
      <c r="BC77" s="3053"/>
      <c r="BD77" s="3053"/>
      <c r="BE77" s="3053"/>
      <c r="BF77" s="3059"/>
      <c r="BG77" s="3059"/>
      <c r="BH77" s="3085"/>
      <c r="BI77" s="3053"/>
      <c r="BJ77" s="3053"/>
      <c r="BK77" s="3053"/>
      <c r="BL77" s="3053"/>
      <c r="BM77" s="3053"/>
      <c r="BN77" s="3053"/>
      <c r="BO77" s="3053"/>
      <c r="BP77" s="3053"/>
      <c r="BQ77" s="3059"/>
      <c r="BR77" s="3079"/>
      <c r="BS77" s="3080"/>
      <c r="BT77" s="3080"/>
      <c r="BU77" s="3081"/>
      <c r="BV77" s="3206"/>
      <c r="BW77" s="3137"/>
      <c r="BX77" s="3137"/>
      <c r="BY77" s="3137"/>
      <c r="BZ77" s="3137"/>
      <c r="CA77" s="3137"/>
      <c r="CB77" s="3137"/>
      <c r="CC77" s="3137"/>
      <c r="CD77" s="3137"/>
      <c r="CE77" s="3137"/>
      <c r="CF77" s="3137"/>
      <c r="CG77" s="3138"/>
      <c r="CH77" s="3079"/>
      <c r="CI77" s="3080"/>
      <c r="CJ77" s="3080"/>
      <c r="CK77" s="3081"/>
      <c r="CL77" s="3115" t="s">
        <v>1592</v>
      </c>
      <c r="CM77" s="3060"/>
      <c r="CN77" s="3060"/>
      <c r="CO77" s="3142" t="s">
        <v>2176</v>
      </c>
      <c r="CP77" s="3142"/>
      <c r="CQ77" s="3142"/>
      <c r="CR77" s="3142"/>
      <c r="CS77" s="3142"/>
      <c r="CT77" s="3142"/>
      <c r="CU77" s="3142"/>
      <c r="CV77" s="3142"/>
      <c r="CW77" s="3142"/>
      <c r="CX77" s="3142"/>
      <c r="CY77" s="3142"/>
      <c r="CZ77" s="3142"/>
      <c r="DA77" s="3142"/>
      <c r="DB77" s="3142"/>
      <c r="DC77" s="3142"/>
      <c r="DD77" s="3053"/>
      <c r="DE77" s="3053"/>
      <c r="DF77" s="3053"/>
      <c r="DG77" s="3053"/>
      <c r="DH77" s="3053"/>
      <c r="DI77" s="3053"/>
      <c r="DJ77" s="3053"/>
      <c r="DK77" s="3059"/>
      <c r="DL77" s="3053"/>
      <c r="DM77" s="503"/>
      <c r="DN77" s="503"/>
      <c r="DO77" s="503"/>
      <c r="DP77" s="503"/>
      <c r="DQ77" s="503"/>
      <c r="DR77" s="503"/>
      <c r="DS77" s="503"/>
      <c r="DT77" s="503"/>
      <c r="DU77" s="503"/>
      <c r="EB77" s="504" t="s">
        <v>1939</v>
      </c>
    </row>
    <row r="78" spans="1:132" ht="6.75" customHeight="1">
      <c r="A78" s="3060"/>
      <c r="B78" s="3085"/>
      <c r="C78" s="3053"/>
      <c r="D78" s="3053"/>
      <c r="E78" s="3053"/>
      <c r="F78" s="3053"/>
      <c r="G78" s="3053"/>
      <c r="H78" s="3053"/>
      <c r="I78" s="3053"/>
      <c r="J78" s="3053"/>
      <c r="K78" s="3059"/>
      <c r="L78" s="3172"/>
      <c r="M78" s="3172"/>
      <c r="N78" s="3172"/>
      <c r="O78" s="3172"/>
      <c r="P78" s="3172"/>
      <c r="Q78" s="3172"/>
      <c r="R78" s="3172"/>
      <c r="S78" s="3172"/>
      <c r="T78" s="3172"/>
      <c r="U78" s="3172"/>
      <c r="V78" s="3172"/>
      <c r="W78" s="3172"/>
      <c r="X78" s="3172"/>
      <c r="Y78" s="3172"/>
      <c r="Z78" s="3173"/>
      <c r="AA78" s="3085"/>
      <c r="AB78" s="3053"/>
      <c r="AC78" s="3053"/>
      <c r="AD78" s="3053"/>
      <c r="AE78" s="3059"/>
      <c r="AF78" s="3085"/>
      <c r="AG78" s="3053"/>
      <c r="AH78" s="3053"/>
      <c r="AI78" s="3053"/>
      <c r="AJ78" s="3053"/>
      <c r="AK78" s="3053"/>
      <c r="AL78" s="3053"/>
      <c r="AM78" s="3053"/>
      <c r="AN78" s="3053"/>
      <c r="AO78" s="3053"/>
      <c r="AP78" s="3053"/>
      <c r="AQ78" s="3053"/>
      <c r="AR78" s="3053"/>
      <c r="AS78" s="3053"/>
      <c r="AT78" s="3053"/>
      <c r="AU78" s="3053"/>
      <c r="AV78" s="3053"/>
      <c r="AW78" s="3053"/>
      <c r="AX78" s="3053"/>
      <c r="AY78" s="3053"/>
      <c r="AZ78" s="3053"/>
      <c r="BA78" s="3053"/>
      <c r="BB78" s="3053"/>
      <c r="BC78" s="3053"/>
      <c r="BD78" s="3053"/>
      <c r="BE78" s="3053"/>
      <c r="BF78" s="3059"/>
      <c r="BG78" s="3059"/>
      <c r="BH78" s="3085"/>
      <c r="BI78" s="3053"/>
      <c r="BJ78" s="3053"/>
      <c r="BK78" s="3053"/>
      <c r="BL78" s="3053"/>
      <c r="BM78" s="3053"/>
      <c r="BN78" s="3053"/>
      <c r="BO78" s="3053"/>
      <c r="BP78" s="3053"/>
      <c r="BQ78" s="3059"/>
      <c r="BR78" s="3202"/>
      <c r="BS78" s="3203"/>
      <c r="BT78" s="3203"/>
      <c r="BU78" s="3204"/>
      <c r="BV78" s="3207"/>
      <c r="BW78" s="3139"/>
      <c r="BX78" s="3139"/>
      <c r="BY78" s="3139"/>
      <c r="BZ78" s="3139"/>
      <c r="CA78" s="3139"/>
      <c r="CB78" s="3139"/>
      <c r="CC78" s="3139"/>
      <c r="CD78" s="3139"/>
      <c r="CE78" s="3139"/>
      <c r="CF78" s="3139"/>
      <c r="CG78" s="3140"/>
      <c r="CH78" s="3202"/>
      <c r="CI78" s="3203"/>
      <c r="CJ78" s="3203"/>
      <c r="CK78" s="3204"/>
      <c r="CL78" s="3116"/>
      <c r="CM78" s="3117"/>
      <c r="CN78" s="3117"/>
      <c r="CO78" s="3166"/>
      <c r="CP78" s="3166"/>
      <c r="CQ78" s="3166"/>
      <c r="CR78" s="3166"/>
      <c r="CS78" s="3166"/>
      <c r="CT78" s="3166"/>
      <c r="CU78" s="3166"/>
      <c r="CV78" s="3166"/>
      <c r="CW78" s="3166"/>
      <c r="CX78" s="3166"/>
      <c r="CY78" s="3166"/>
      <c r="CZ78" s="3166"/>
      <c r="DA78" s="3166"/>
      <c r="DB78" s="3166"/>
      <c r="DC78" s="3166"/>
      <c r="DD78" s="3087"/>
      <c r="DE78" s="3087"/>
      <c r="DF78" s="3087"/>
      <c r="DG78" s="3087"/>
      <c r="DH78" s="3087"/>
      <c r="DI78" s="3087"/>
      <c r="DJ78" s="3087"/>
      <c r="DK78" s="3088"/>
      <c r="DL78" s="3053"/>
      <c r="DM78" s="503"/>
      <c r="DN78" s="503"/>
      <c r="DO78" s="503"/>
      <c r="DP78" s="503"/>
      <c r="DQ78" s="503"/>
      <c r="DR78" s="503"/>
      <c r="DS78" s="503"/>
      <c r="DT78" s="503"/>
      <c r="DU78" s="503"/>
      <c r="EB78" s="504" t="s">
        <v>1940</v>
      </c>
    </row>
    <row r="79" spans="1:132" ht="6.75" customHeight="1">
      <c r="A79" s="3060"/>
      <c r="B79" s="3085"/>
      <c r="C79" s="3053"/>
      <c r="D79" s="3053"/>
      <c r="E79" s="3053"/>
      <c r="F79" s="3053"/>
      <c r="G79" s="3053"/>
      <c r="H79" s="3053"/>
      <c r="I79" s="3053"/>
      <c r="J79" s="3053"/>
      <c r="K79" s="3059"/>
      <c r="L79" s="3174"/>
      <c r="M79" s="3174"/>
      <c r="N79" s="3174"/>
      <c r="O79" s="3174"/>
      <c r="P79" s="3174"/>
      <c r="Q79" s="3174"/>
      <c r="R79" s="3174"/>
      <c r="S79" s="3174"/>
      <c r="T79" s="3174"/>
      <c r="U79" s="3174"/>
      <c r="V79" s="3174"/>
      <c r="W79" s="3174"/>
      <c r="X79" s="3174"/>
      <c r="Y79" s="3174"/>
      <c r="Z79" s="3175"/>
      <c r="AA79" s="3085"/>
      <c r="AB79" s="3053"/>
      <c r="AC79" s="3053"/>
      <c r="AD79" s="3053"/>
      <c r="AE79" s="3059"/>
      <c r="AF79" s="3085"/>
      <c r="AG79" s="3053"/>
      <c r="AH79" s="3053"/>
      <c r="AI79" s="3053"/>
      <c r="AJ79" s="3053"/>
      <c r="AK79" s="3053"/>
      <c r="AL79" s="3053"/>
      <c r="AM79" s="3053"/>
      <c r="AN79" s="3053"/>
      <c r="AO79" s="3053"/>
      <c r="AP79" s="3053"/>
      <c r="AQ79" s="3053"/>
      <c r="AR79" s="3053"/>
      <c r="AS79" s="3053"/>
      <c r="AT79" s="3053"/>
      <c r="AU79" s="3053"/>
      <c r="AV79" s="3053"/>
      <c r="AW79" s="3053"/>
      <c r="AX79" s="3053"/>
      <c r="AY79" s="3053"/>
      <c r="AZ79" s="3053"/>
      <c r="BA79" s="3053"/>
      <c r="BB79" s="3053"/>
      <c r="BC79" s="3053"/>
      <c r="BD79" s="3053"/>
      <c r="BE79" s="3053"/>
      <c r="BF79" s="3059"/>
      <c r="BG79" s="3059"/>
      <c r="BH79" s="3085"/>
      <c r="BI79" s="3053"/>
      <c r="BJ79" s="3053"/>
      <c r="BK79" s="3053"/>
      <c r="BL79" s="3053"/>
      <c r="BM79" s="3053"/>
      <c r="BN79" s="3053"/>
      <c r="BO79" s="3053"/>
      <c r="BP79" s="3053"/>
      <c r="BQ79" s="3059"/>
      <c r="BR79" s="3077"/>
      <c r="BS79" s="3077"/>
      <c r="BT79" s="3077"/>
      <c r="BU79" s="3078"/>
      <c r="BV79" s="3205"/>
      <c r="BW79" s="3135"/>
      <c r="BX79" s="3135"/>
      <c r="BY79" s="3135"/>
      <c r="BZ79" s="3135"/>
      <c r="CA79" s="3135"/>
      <c r="CB79" s="3135"/>
      <c r="CC79" s="3135"/>
      <c r="CD79" s="3135"/>
      <c r="CE79" s="3135"/>
      <c r="CF79" s="3135"/>
      <c r="CG79" s="3136"/>
      <c r="CH79" s="3076"/>
      <c r="CI79" s="3077"/>
      <c r="CJ79" s="3077"/>
      <c r="CK79" s="3077"/>
      <c r="CL79" s="3113" t="s">
        <v>5</v>
      </c>
      <c r="CM79" s="3114"/>
      <c r="CN79" s="3141"/>
      <c r="CO79" s="3141"/>
      <c r="CP79" s="3141"/>
      <c r="CQ79" s="3141"/>
      <c r="CR79" s="3141"/>
      <c r="CS79" s="3141"/>
      <c r="CT79" s="3141"/>
      <c r="CU79" s="3141"/>
      <c r="CV79" s="3141"/>
      <c r="CW79" s="3141"/>
      <c r="CX79" s="3141"/>
      <c r="CY79" s="3141"/>
      <c r="CZ79" s="3141"/>
      <c r="DA79" s="3141"/>
      <c r="DB79" s="3141"/>
      <c r="DC79" s="3141"/>
      <c r="DD79" s="3141"/>
      <c r="DE79" s="3141"/>
      <c r="DF79" s="3141"/>
      <c r="DG79" s="3141"/>
      <c r="DH79" s="3141"/>
      <c r="DI79" s="3141"/>
      <c r="DJ79" s="3141"/>
      <c r="DK79" s="3159"/>
      <c r="DL79" s="3053"/>
      <c r="DM79" s="503"/>
      <c r="DN79" s="503"/>
      <c r="DO79" s="503"/>
      <c r="DP79" s="503"/>
      <c r="DQ79" s="503"/>
      <c r="DR79" s="503"/>
      <c r="DS79" s="503"/>
      <c r="DT79" s="503"/>
      <c r="DU79" s="503"/>
      <c r="EB79" s="504" t="s">
        <v>1941</v>
      </c>
    </row>
    <row r="80" spans="1:132" ht="6.75" customHeight="1">
      <c r="A80" s="3060"/>
      <c r="B80" s="3085"/>
      <c r="C80" s="3053"/>
      <c r="D80" s="3053"/>
      <c r="E80" s="3053"/>
      <c r="F80" s="3053"/>
      <c r="G80" s="3053"/>
      <c r="H80" s="3053"/>
      <c r="I80" s="3053"/>
      <c r="J80" s="3053"/>
      <c r="K80" s="3059"/>
      <c r="L80" s="3174"/>
      <c r="M80" s="3174"/>
      <c r="N80" s="3174"/>
      <c r="O80" s="3174"/>
      <c r="P80" s="3174"/>
      <c r="Q80" s="3174"/>
      <c r="R80" s="3174"/>
      <c r="S80" s="3174"/>
      <c r="T80" s="3174"/>
      <c r="U80" s="3174"/>
      <c r="V80" s="3174"/>
      <c r="W80" s="3174"/>
      <c r="X80" s="3174"/>
      <c r="Y80" s="3174"/>
      <c r="Z80" s="3175"/>
      <c r="AA80" s="3085"/>
      <c r="AB80" s="3053"/>
      <c r="AC80" s="3053"/>
      <c r="AD80" s="3053"/>
      <c r="AE80" s="3059"/>
      <c r="AF80" s="3085" t="s">
        <v>1592</v>
      </c>
      <c r="AG80" s="3053"/>
      <c r="AH80" s="3053"/>
      <c r="AI80" s="3170" t="s">
        <v>2176</v>
      </c>
      <c r="AJ80" s="3170"/>
      <c r="AK80" s="3170"/>
      <c r="AL80" s="3170"/>
      <c r="AM80" s="3170"/>
      <c r="AN80" s="3170"/>
      <c r="AO80" s="3170"/>
      <c r="AP80" s="3170"/>
      <c r="AQ80" s="3170"/>
      <c r="AR80" s="3170"/>
      <c r="AS80" s="3170"/>
      <c r="AT80" s="3170"/>
      <c r="AU80" s="3170"/>
      <c r="AV80" s="3170"/>
      <c r="AW80" s="3170"/>
      <c r="AX80" s="3053"/>
      <c r="AY80" s="3053"/>
      <c r="AZ80" s="3053"/>
      <c r="BA80" s="3053"/>
      <c r="BB80" s="3053"/>
      <c r="BC80" s="3053"/>
      <c r="BD80" s="3053"/>
      <c r="BE80" s="3053"/>
      <c r="BF80" s="3059"/>
      <c r="BG80" s="3059"/>
      <c r="BH80" s="3085"/>
      <c r="BI80" s="3053"/>
      <c r="BJ80" s="3053"/>
      <c r="BK80" s="3053"/>
      <c r="BL80" s="3053"/>
      <c r="BM80" s="3053"/>
      <c r="BN80" s="3053"/>
      <c r="BO80" s="3053"/>
      <c r="BP80" s="3053"/>
      <c r="BQ80" s="3059"/>
      <c r="BR80" s="3080"/>
      <c r="BS80" s="3080"/>
      <c r="BT80" s="3080"/>
      <c r="BU80" s="3081"/>
      <c r="BV80" s="3206"/>
      <c r="BW80" s="3137"/>
      <c r="BX80" s="3137"/>
      <c r="BY80" s="3137"/>
      <c r="BZ80" s="3137"/>
      <c r="CA80" s="3137"/>
      <c r="CB80" s="3137"/>
      <c r="CC80" s="3137"/>
      <c r="CD80" s="3137"/>
      <c r="CE80" s="3137"/>
      <c r="CF80" s="3137"/>
      <c r="CG80" s="3138"/>
      <c r="CH80" s="3079"/>
      <c r="CI80" s="3080"/>
      <c r="CJ80" s="3080"/>
      <c r="CK80" s="3080"/>
      <c r="CL80" s="3115"/>
      <c r="CM80" s="3060"/>
      <c r="CN80" s="3142"/>
      <c r="CO80" s="3142"/>
      <c r="CP80" s="3142"/>
      <c r="CQ80" s="3142"/>
      <c r="CR80" s="3142"/>
      <c r="CS80" s="3142"/>
      <c r="CT80" s="3142"/>
      <c r="CU80" s="3142"/>
      <c r="CV80" s="3142"/>
      <c r="CW80" s="3142"/>
      <c r="CX80" s="3142"/>
      <c r="CY80" s="3142"/>
      <c r="CZ80" s="3142"/>
      <c r="DA80" s="3142"/>
      <c r="DB80" s="3142"/>
      <c r="DC80" s="3142"/>
      <c r="DD80" s="3142"/>
      <c r="DE80" s="3142"/>
      <c r="DF80" s="3142"/>
      <c r="DG80" s="3142"/>
      <c r="DH80" s="3142"/>
      <c r="DI80" s="3142"/>
      <c r="DJ80" s="3142"/>
      <c r="DK80" s="3160"/>
      <c r="DL80" s="3053"/>
      <c r="DM80" s="503"/>
      <c r="DN80" s="503"/>
      <c r="DO80" s="503"/>
      <c r="DP80" s="503"/>
      <c r="DQ80" s="503"/>
      <c r="DR80" s="503"/>
      <c r="DS80" s="503"/>
      <c r="DT80" s="503"/>
      <c r="DU80" s="503"/>
      <c r="EB80" s="504" t="s">
        <v>1942</v>
      </c>
    </row>
    <row r="81" spans="1:132" ht="6.75" customHeight="1">
      <c r="A81" s="3060"/>
      <c r="B81" s="3085"/>
      <c r="C81" s="3053"/>
      <c r="D81" s="3053"/>
      <c r="E81" s="3053"/>
      <c r="F81" s="3053"/>
      <c r="G81" s="3053"/>
      <c r="H81" s="3053"/>
      <c r="I81" s="3053"/>
      <c r="J81" s="3053"/>
      <c r="K81" s="3059"/>
      <c r="L81" s="3174"/>
      <c r="M81" s="3174"/>
      <c r="N81" s="3174"/>
      <c r="O81" s="3174"/>
      <c r="P81" s="3174"/>
      <c r="Q81" s="3174"/>
      <c r="R81" s="3174"/>
      <c r="S81" s="3174"/>
      <c r="T81" s="3174"/>
      <c r="U81" s="3174"/>
      <c r="V81" s="3174"/>
      <c r="W81" s="3174"/>
      <c r="X81" s="3174"/>
      <c r="Y81" s="3174"/>
      <c r="Z81" s="3175"/>
      <c r="AA81" s="3085"/>
      <c r="AB81" s="3053"/>
      <c r="AC81" s="3053"/>
      <c r="AD81" s="3053"/>
      <c r="AE81" s="3059"/>
      <c r="AF81" s="3086"/>
      <c r="AG81" s="3087"/>
      <c r="AH81" s="3087"/>
      <c r="AI81" s="3171"/>
      <c r="AJ81" s="3171"/>
      <c r="AK81" s="3171"/>
      <c r="AL81" s="3171"/>
      <c r="AM81" s="3171"/>
      <c r="AN81" s="3171"/>
      <c r="AO81" s="3171"/>
      <c r="AP81" s="3171"/>
      <c r="AQ81" s="3171"/>
      <c r="AR81" s="3171"/>
      <c r="AS81" s="3171"/>
      <c r="AT81" s="3171"/>
      <c r="AU81" s="3171"/>
      <c r="AV81" s="3171"/>
      <c r="AW81" s="3171"/>
      <c r="AX81" s="3087"/>
      <c r="AY81" s="3087"/>
      <c r="AZ81" s="3087"/>
      <c r="BA81" s="3087"/>
      <c r="BB81" s="3087"/>
      <c r="BC81" s="3087"/>
      <c r="BD81" s="3087"/>
      <c r="BE81" s="3087"/>
      <c r="BF81" s="3088"/>
      <c r="BG81" s="3059"/>
      <c r="BH81" s="3085"/>
      <c r="BI81" s="3053"/>
      <c r="BJ81" s="3053"/>
      <c r="BK81" s="3053"/>
      <c r="BL81" s="3053"/>
      <c r="BM81" s="3053"/>
      <c r="BN81" s="3053"/>
      <c r="BO81" s="3053"/>
      <c r="BP81" s="3053"/>
      <c r="BQ81" s="3059"/>
      <c r="BR81" s="3080"/>
      <c r="BS81" s="3080"/>
      <c r="BT81" s="3080"/>
      <c r="BU81" s="3081"/>
      <c r="BV81" s="3206"/>
      <c r="BW81" s="3137"/>
      <c r="BX81" s="3137"/>
      <c r="BY81" s="3137"/>
      <c r="BZ81" s="3137"/>
      <c r="CA81" s="3137"/>
      <c r="CB81" s="3137"/>
      <c r="CC81" s="3137"/>
      <c r="CD81" s="3137"/>
      <c r="CE81" s="3137"/>
      <c r="CF81" s="3137"/>
      <c r="CG81" s="3138"/>
      <c r="CH81" s="3079"/>
      <c r="CI81" s="3080"/>
      <c r="CJ81" s="3080"/>
      <c r="CK81" s="3080"/>
      <c r="CL81" s="3115"/>
      <c r="CM81" s="3060"/>
      <c r="CN81" s="3142"/>
      <c r="CO81" s="3142"/>
      <c r="CP81" s="3142"/>
      <c r="CQ81" s="3142"/>
      <c r="CR81" s="3142"/>
      <c r="CS81" s="3142"/>
      <c r="CT81" s="3142"/>
      <c r="CU81" s="3142"/>
      <c r="CV81" s="3142"/>
      <c r="CW81" s="3142"/>
      <c r="CX81" s="3142"/>
      <c r="CY81" s="3142"/>
      <c r="CZ81" s="3142"/>
      <c r="DA81" s="3142"/>
      <c r="DB81" s="3142"/>
      <c r="DC81" s="3142"/>
      <c r="DD81" s="3142"/>
      <c r="DE81" s="3142"/>
      <c r="DF81" s="3142"/>
      <c r="DG81" s="3142"/>
      <c r="DH81" s="3142"/>
      <c r="DI81" s="3142"/>
      <c r="DJ81" s="3142"/>
      <c r="DK81" s="3160"/>
      <c r="DL81" s="3053"/>
      <c r="DM81" s="503"/>
      <c r="DN81" s="503"/>
      <c r="DO81" s="503"/>
      <c r="DP81" s="503"/>
      <c r="DQ81" s="503"/>
      <c r="DR81" s="503"/>
      <c r="DS81" s="503"/>
      <c r="DT81" s="503"/>
      <c r="DU81" s="503"/>
      <c r="EB81" s="504" t="s">
        <v>1943</v>
      </c>
    </row>
    <row r="82" spans="1:132" ht="6.75" customHeight="1">
      <c r="A82" s="3060"/>
      <c r="B82" s="3085"/>
      <c r="C82" s="3053"/>
      <c r="D82" s="3053"/>
      <c r="E82" s="3053"/>
      <c r="F82" s="3053"/>
      <c r="G82" s="3053"/>
      <c r="H82" s="3053"/>
      <c r="I82" s="3053"/>
      <c r="J82" s="3053"/>
      <c r="K82" s="3059"/>
      <c r="L82" s="3090" t="s">
        <v>2189</v>
      </c>
      <c r="M82" s="3090"/>
      <c r="N82" s="3090"/>
      <c r="O82" s="3090"/>
      <c r="P82" s="3090"/>
      <c r="Q82" s="3090"/>
      <c r="R82" s="3090"/>
      <c r="S82" s="3090"/>
      <c r="T82" s="3090"/>
      <c r="U82" s="3090"/>
      <c r="V82" s="3090"/>
      <c r="W82" s="3090"/>
      <c r="X82" s="3090"/>
      <c r="Y82" s="3090"/>
      <c r="Z82" s="3091"/>
      <c r="AA82" s="3101" t="s">
        <v>1983</v>
      </c>
      <c r="AB82" s="3102"/>
      <c r="AC82" s="3102"/>
      <c r="AD82" s="3102"/>
      <c r="AE82" s="3103"/>
      <c r="AF82" s="3113" t="s">
        <v>5</v>
      </c>
      <c r="AG82" s="3114"/>
      <c r="AH82" s="3083"/>
      <c r="AI82" s="3083"/>
      <c r="AJ82" s="3083"/>
      <c r="AK82" s="3083"/>
      <c r="AL82" s="3083"/>
      <c r="AM82" s="3083"/>
      <c r="AN82" s="3083"/>
      <c r="AO82" s="3083"/>
      <c r="AP82" s="3083"/>
      <c r="AQ82" s="3083"/>
      <c r="AR82" s="3083"/>
      <c r="AS82" s="3083"/>
      <c r="AT82" s="3083"/>
      <c r="AU82" s="3083"/>
      <c r="AV82" s="3083"/>
      <c r="AW82" s="3083"/>
      <c r="AX82" s="3083"/>
      <c r="AY82" s="3083"/>
      <c r="AZ82" s="3083"/>
      <c r="BA82" s="3083"/>
      <c r="BB82" s="3083"/>
      <c r="BC82" s="3083"/>
      <c r="BD82" s="3083"/>
      <c r="BE82" s="3083"/>
      <c r="BF82" s="3084"/>
      <c r="BG82" s="3059"/>
      <c r="BH82" s="3085"/>
      <c r="BI82" s="3053"/>
      <c r="BJ82" s="3053"/>
      <c r="BK82" s="3053"/>
      <c r="BL82" s="3053"/>
      <c r="BM82" s="3053"/>
      <c r="BN82" s="3053"/>
      <c r="BO82" s="3053"/>
      <c r="BP82" s="3053"/>
      <c r="BQ82" s="3059"/>
      <c r="BR82" s="3080"/>
      <c r="BS82" s="3080"/>
      <c r="BT82" s="3080"/>
      <c r="BU82" s="3081"/>
      <c r="BV82" s="3206"/>
      <c r="BW82" s="3137"/>
      <c r="BX82" s="3137"/>
      <c r="BY82" s="3137"/>
      <c r="BZ82" s="3137"/>
      <c r="CA82" s="3137"/>
      <c r="CB82" s="3137"/>
      <c r="CC82" s="3137"/>
      <c r="CD82" s="3137"/>
      <c r="CE82" s="3137"/>
      <c r="CF82" s="3137"/>
      <c r="CG82" s="3138"/>
      <c r="CH82" s="3079"/>
      <c r="CI82" s="3080"/>
      <c r="CJ82" s="3080"/>
      <c r="CK82" s="3080"/>
      <c r="CL82" s="3115" t="s">
        <v>1592</v>
      </c>
      <c r="CM82" s="3060"/>
      <c r="CN82" s="3060"/>
      <c r="CO82" s="3142" t="s">
        <v>2176</v>
      </c>
      <c r="CP82" s="3142"/>
      <c r="CQ82" s="3142"/>
      <c r="CR82" s="3142"/>
      <c r="CS82" s="3142"/>
      <c r="CT82" s="3142"/>
      <c r="CU82" s="3142"/>
      <c r="CV82" s="3142"/>
      <c r="CW82" s="3142"/>
      <c r="CX82" s="3142"/>
      <c r="CY82" s="3142"/>
      <c r="CZ82" s="3142"/>
      <c r="DA82" s="3142"/>
      <c r="DB82" s="3142"/>
      <c r="DC82" s="3142"/>
      <c r="DD82" s="3053"/>
      <c r="DE82" s="3053"/>
      <c r="DF82" s="3053"/>
      <c r="DG82" s="3053"/>
      <c r="DH82" s="3053"/>
      <c r="DI82" s="3053"/>
      <c r="DJ82" s="3053"/>
      <c r="DK82" s="3059"/>
      <c r="DL82" s="3053"/>
      <c r="DM82" s="503"/>
      <c r="DN82" s="503"/>
      <c r="DO82" s="503"/>
      <c r="DP82" s="503"/>
      <c r="DQ82" s="503"/>
      <c r="DR82" s="503"/>
      <c r="DS82" s="503"/>
      <c r="DT82" s="503"/>
      <c r="DU82" s="503"/>
      <c r="EB82" s="504" t="s">
        <v>1944</v>
      </c>
    </row>
    <row r="83" spans="1:132" ht="6.75" customHeight="1">
      <c r="A83" s="3060"/>
      <c r="B83" s="3085"/>
      <c r="C83" s="3053"/>
      <c r="D83" s="3053"/>
      <c r="E83" s="3053"/>
      <c r="F83" s="3053"/>
      <c r="G83" s="3053"/>
      <c r="H83" s="3053"/>
      <c r="I83" s="3053"/>
      <c r="J83" s="3053"/>
      <c r="K83" s="3059"/>
      <c r="L83" s="3093"/>
      <c r="M83" s="3093"/>
      <c r="N83" s="3093"/>
      <c r="O83" s="3093"/>
      <c r="P83" s="3093"/>
      <c r="Q83" s="3093"/>
      <c r="R83" s="3093"/>
      <c r="S83" s="3093"/>
      <c r="T83" s="3093"/>
      <c r="U83" s="3093"/>
      <c r="V83" s="3093"/>
      <c r="W83" s="3093"/>
      <c r="X83" s="3093"/>
      <c r="Y83" s="3093"/>
      <c r="Z83" s="3094"/>
      <c r="AA83" s="3104"/>
      <c r="AB83" s="3105"/>
      <c r="AC83" s="3105"/>
      <c r="AD83" s="3105"/>
      <c r="AE83" s="3106"/>
      <c r="AF83" s="3115"/>
      <c r="AG83" s="3060"/>
      <c r="AH83" s="3053"/>
      <c r="AI83" s="3053"/>
      <c r="AJ83" s="3053"/>
      <c r="AK83" s="3053"/>
      <c r="AL83" s="3053"/>
      <c r="AM83" s="3053"/>
      <c r="AN83" s="3053"/>
      <c r="AO83" s="3053"/>
      <c r="AP83" s="3053"/>
      <c r="AQ83" s="3053"/>
      <c r="AR83" s="3053"/>
      <c r="AS83" s="3053"/>
      <c r="AT83" s="3053"/>
      <c r="AU83" s="3053"/>
      <c r="AV83" s="3053"/>
      <c r="AW83" s="3053"/>
      <c r="AX83" s="3053"/>
      <c r="AY83" s="3053"/>
      <c r="AZ83" s="3053"/>
      <c r="BA83" s="3053"/>
      <c r="BB83" s="3053"/>
      <c r="BC83" s="3053"/>
      <c r="BD83" s="3053"/>
      <c r="BE83" s="3053"/>
      <c r="BF83" s="3059"/>
      <c r="BG83" s="3059"/>
      <c r="BH83" s="3085"/>
      <c r="BI83" s="3053"/>
      <c r="BJ83" s="3053"/>
      <c r="BK83" s="3053"/>
      <c r="BL83" s="3053"/>
      <c r="BM83" s="3053"/>
      <c r="BN83" s="3053"/>
      <c r="BO83" s="3053"/>
      <c r="BP83" s="3053"/>
      <c r="BQ83" s="3059"/>
      <c r="BR83" s="3203"/>
      <c r="BS83" s="3203"/>
      <c r="BT83" s="3203"/>
      <c r="BU83" s="3204"/>
      <c r="BV83" s="3207"/>
      <c r="BW83" s="3139"/>
      <c r="BX83" s="3139"/>
      <c r="BY83" s="3139"/>
      <c r="BZ83" s="3139"/>
      <c r="CA83" s="3139"/>
      <c r="CB83" s="3139"/>
      <c r="CC83" s="3139"/>
      <c r="CD83" s="3139"/>
      <c r="CE83" s="3139"/>
      <c r="CF83" s="3139"/>
      <c r="CG83" s="3140"/>
      <c r="CH83" s="3202"/>
      <c r="CI83" s="3203"/>
      <c r="CJ83" s="3203"/>
      <c r="CK83" s="3203"/>
      <c r="CL83" s="3116"/>
      <c r="CM83" s="3117"/>
      <c r="CN83" s="3117"/>
      <c r="CO83" s="3166"/>
      <c r="CP83" s="3166"/>
      <c r="CQ83" s="3166"/>
      <c r="CR83" s="3166"/>
      <c r="CS83" s="3166"/>
      <c r="CT83" s="3166"/>
      <c r="CU83" s="3166"/>
      <c r="CV83" s="3166"/>
      <c r="CW83" s="3166"/>
      <c r="CX83" s="3166"/>
      <c r="CY83" s="3166"/>
      <c r="CZ83" s="3166"/>
      <c r="DA83" s="3166"/>
      <c r="DB83" s="3166"/>
      <c r="DC83" s="3166"/>
      <c r="DD83" s="3087"/>
      <c r="DE83" s="3087"/>
      <c r="DF83" s="3087"/>
      <c r="DG83" s="3087"/>
      <c r="DH83" s="3087"/>
      <c r="DI83" s="3087"/>
      <c r="DJ83" s="3087"/>
      <c r="DK83" s="3088"/>
      <c r="DL83" s="3053"/>
      <c r="DM83" s="503"/>
      <c r="DN83" s="503"/>
      <c r="DO83" s="503"/>
      <c r="DP83" s="503"/>
      <c r="DQ83" s="503"/>
      <c r="DR83" s="503"/>
      <c r="DS83" s="503"/>
      <c r="DT83" s="503"/>
      <c r="DU83" s="503"/>
      <c r="EB83" s="504" t="s">
        <v>1945</v>
      </c>
    </row>
    <row r="84" spans="1:132" ht="6.75" customHeight="1">
      <c r="A84" s="3060"/>
      <c r="B84" s="3085"/>
      <c r="C84" s="3053"/>
      <c r="D84" s="3053"/>
      <c r="E84" s="3053"/>
      <c r="F84" s="3053"/>
      <c r="G84" s="3053"/>
      <c r="H84" s="3053"/>
      <c r="I84" s="3053"/>
      <c r="J84" s="3053"/>
      <c r="K84" s="3059"/>
      <c r="L84" s="3172"/>
      <c r="M84" s="3172"/>
      <c r="N84" s="3172"/>
      <c r="O84" s="3172"/>
      <c r="P84" s="3172"/>
      <c r="Q84" s="3172"/>
      <c r="R84" s="3172"/>
      <c r="S84" s="3172"/>
      <c r="T84" s="3172"/>
      <c r="U84" s="3172"/>
      <c r="V84" s="3172"/>
      <c r="W84" s="3172"/>
      <c r="X84" s="3172"/>
      <c r="Y84" s="3172"/>
      <c r="Z84" s="3173"/>
      <c r="AA84" s="3085"/>
      <c r="AB84" s="3053"/>
      <c r="AC84" s="3053"/>
      <c r="AD84" s="3053"/>
      <c r="AE84" s="3059"/>
      <c r="AF84" s="3085"/>
      <c r="AG84" s="3053"/>
      <c r="AH84" s="3053"/>
      <c r="AI84" s="3053"/>
      <c r="AJ84" s="3053"/>
      <c r="AK84" s="3053"/>
      <c r="AL84" s="3053"/>
      <c r="AM84" s="3053"/>
      <c r="AN84" s="3053"/>
      <c r="AO84" s="3053"/>
      <c r="AP84" s="3053"/>
      <c r="AQ84" s="3053"/>
      <c r="AR84" s="3053"/>
      <c r="AS84" s="3053"/>
      <c r="AT84" s="3053"/>
      <c r="AU84" s="3053"/>
      <c r="AV84" s="3053"/>
      <c r="AW84" s="3053"/>
      <c r="AX84" s="3053"/>
      <c r="AY84" s="3053"/>
      <c r="AZ84" s="3053"/>
      <c r="BA84" s="3053"/>
      <c r="BB84" s="3053"/>
      <c r="BC84" s="3053"/>
      <c r="BD84" s="3053"/>
      <c r="BE84" s="3053"/>
      <c r="BF84" s="3059"/>
      <c r="BG84" s="3059"/>
      <c r="BH84" s="3085"/>
      <c r="BI84" s="3053"/>
      <c r="BJ84" s="3053"/>
      <c r="BK84" s="3053"/>
      <c r="BL84" s="3053"/>
      <c r="BM84" s="3053"/>
      <c r="BN84" s="3053"/>
      <c r="BO84" s="3053"/>
      <c r="BP84" s="3053"/>
      <c r="BQ84" s="3059"/>
      <c r="BR84" s="3077"/>
      <c r="BS84" s="3077"/>
      <c r="BT84" s="3077"/>
      <c r="BU84" s="3078"/>
      <c r="BV84" s="3205"/>
      <c r="BW84" s="3135"/>
      <c r="BX84" s="3135"/>
      <c r="BY84" s="3135"/>
      <c r="BZ84" s="3135"/>
      <c r="CA84" s="3135"/>
      <c r="CB84" s="3135"/>
      <c r="CC84" s="3135"/>
      <c r="CD84" s="3135"/>
      <c r="CE84" s="3135"/>
      <c r="CF84" s="3135"/>
      <c r="CG84" s="3136"/>
      <c r="CH84" s="3076"/>
      <c r="CI84" s="3077"/>
      <c r="CJ84" s="3077"/>
      <c r="CK84" s="3077"/>
      <c r="CL84" s="3113" t="s">
        <v>5</v>
      </c>
      <c r="CM84" s="3114"/>
      <c r="CN84" s="3141"/>
      <c r="CO84" s="3141"/>
      <c r="CP84" s="3141"/>
      <c r="CQ84" s="3141"/>
      <c r="CR84" s="3141"/>
      <c r="CS84" s="3141"/>
      <c r="CT84" s="3141"/>
      <c r="CU84" s="3141"/>
      <c r="CV84" s="3141"/>
      <c r="CW84" s="3141"/>
      <c r="CX84" s="3141"/>
      <c r="CY84" s="3141"/>
      <c r="CZ84" s="3141"/>
      <c r="DA84" s="3141"/>
      <c r="DB84" s="3141"/>
      <c r="DC84" s="3141"/>
      <c r="DD84" s="3141"/>
      <c r="DE84" s="3141"/>
      <c r="DF84" s="3141"/>
      <c r="DG84" s="3141"/>
      <c r="DH84" s="3141"/>
      <c r="DI84" s="3141"/>
      <c r="DJ84" s="3141"/>
      <c r="DK84" s="3159"/>
      <c r="DL84" s="3053"/>
      <c r="DM84" s="503"/>
      <c r="DN84" s="503"/>
      <c r="DO84" s="503"/>
      <c r="DP84" s="503"/>
      <c r="DQ84" s="503"/>
      <c r="DR84" s="503"/>
      <c r="DS84" s="503"/>
      <c r="DT84" s="503"/>
      <c r="DU84" s="503"/>
      <c r="EB84" s="504" t="s">
        <v>1946</v>
      </c>
    </row>
    <row r="85" spans="1:132" ht="6.75" customHeight="1">
      <c r="A85" s="3060"/>
      <c r="B85" s="3085"/>
      <c r="C85" s="3053"/>
      <c r="D85" s="3053"/>
      <c r="E85" s="3053"/>
      <c r="F85" s="3053"/>
      <c r="G85" s="3053"/>
      <c r="H85" s="3053"/>
      <c r="I85" s="3053"/>
      <c r="J85" s="3053"/>
      <c r="K85" s="3059"/>
      <c r="L85" s="3174"/>
      <c r="M85" s="3174"/>
      <c r="N85" s="3174"/>
      <c r="O85" s="3174"/>
      <c r="P85" s="3174"/>
      <c r="Q85" s="3174"/>
      <c r="R85" s="3174"/>
      <c r="S85" s="3174"/>
      <c r="T85" s="3174"/>
      <c r="U85" s="3174"/>
      <c r="V85" s="3174"/>
      <c r="W85" s="3174"/>
      <c r="X85" s="3174"/>
      <c r="Y85" s="3174"/>
      <c r="Z85" s="3175"/>
      <c r="AA85" s="3085"/>
      <c r="AB85" s="3053"/>
      <c r="AC85" s="3053"/>
      <c r="AD85" s="3053"/>
      <c r="AE85" s="3059"/>
      <c r="AF85" s="3085"/>
      <c r="AG85" s="3053"/>
      <c r="AH85" s="3053"/>
      <c r="AI85" s="3053"/>
      <c r="AJ85" s="3053"/>
      <c r="AK85" s="3053"/>
      <c r="AL85" s="3053"/>
      <c r="AM85" s="3053"/>
      <c r="AN85" s="3053"/>
      <c r="AO85" s="3053"/>
      <c r="AP85" s="3053"/>
      <c r="AQ85" s="3053"/>
      <c r="AR85" s="3053"/>
      <c r="AS85" s="3053"/>
      <c r="AT85" s="3053"/>
      <c r="AU85" s="3053"/>
      <c r="AV85" s="3053"/>
      <c r="AW85" s="3053"/>
      <c r="AX85" s="3053"/>
      <c r="AY85" s="3053"/>
      <c r="AZ85" s="3053"/>
      <c r="BA85" s="3053"/>
      <c r="BB85" s="3053"/>
      <c r="BC85" s="3053"/>
      <c r="BD85" s="3053"/>
      <c r="BE85" s="3053"/>
      <c r="BF85" s="3059"/>
      <c r="BG85" s="3059"/>
      <c r="BH85" s="3085"/>
      <c r="BI85" s="3053"/>
      <c r="BJ85" s="3053"/>
      <c r="BK85" s="3053"/>
      <c r="BL85" s="3053"/>
      <c r="BM85" s="3053"/>
      <c r="BN85" s="3053"/>
      <c r="BO85" s="3053"/>
      <c r="BP85" s="3053"/>
      <c r="BQ85" s="3059"/>
      <c r="BR85" s="3080"/>
      <c r="BS85" s="3080"/>
      <c r="BT85" s="3080"/>
      <c r="BU85" s="3081"/>
      <c r="BV85" s="3206"/>
      <c r="BW85" s="3137"/>
      <c r="BX85" s="3137"/>
      <c r="BY85" s="3137"/>
      <c r="BZ85" s="3137"/>
      <c r="CA85" s="3137"/>
      <c r="CB85" s="3137"/>
      <c r="CC85" s="3137"/>
      <c r="CD85" s="3137"/>
      <c r="CE85" s="3137"/>
      <c r="CF85" s="3137"/>
      <c r="CG85" s="3138"/>
      <c r="CH85" s="3079"/>
      <c r="CI85" s="3080"/>
      <c r="CJ85" s="3080"/>
      <c r="CK85" s="3080"/>
      <c r="CL85" s="3115"/>
      <c r="CM85" s="3060"/>
      <c r="CN85" s="3142"/>
      <c r="CO85" s="3142"/>
      <c r="CP85" s="3142"/>
      <c r="CQ85" s="3142"/>
      <c r="CR85" s="3142"/>
      <c r="CS85" s="3142"/>
      <c r="CT85" s="3142"/>
      <c r="CU85" s="3142"/>
      <c r="CV85" s="3142"/>
      <c r="CW85" s="3142"/>
      <c r="CX85" s="3142"/>
      <c r="CY85" s="3142"/>
      <c r="CZ85" s="3142"/>
      <c r="DA85" s="3142"/>
      <c r="DB85" s="3142"/>
      <c r="DC85" s="3142"/>
      <c r="DD85" s="3142"/>
      <c r="DE85" s="3142"/>
      <c r="DF85" s="3142"/>
      <c r="DG85" s="3142"/>
      <c r="DH85" s="3142"/>
      <c r="DI85" s="3142"/>
      <c r="DJ85" s="3142"/>
      <c r="DK85" s="3160"/>
      <c r="DL85" s="3053"/>
      <c r="DM85" s="503"/>
      <c r="DN85" s="503"/>
      <c r="DO85" s="503"/>
      <c r="DP85" s="503"/>
      <c r="DQ85" s="503"/>
      <c r="DR85" s="503"/>
      <c r="DS85" s="503"/>
      <c r="DT85" s="503"/>
      <c r="DU85" s="503"/>
      <c r="EB85" s="504" t="s">
        <v>1947</v>
      </c>
    </row>
    <row r="86" spans="1:132" ht="6.75" customHeight="1">
      <c r="A86" s="3060"/>
      <c r="B86" s="3085"/>
      <c r="C86" s="3053"/>
      <c r="D86" s="3053"/>
      <c r="E86" s="3053"/>
      <c r="F86" s="3053"/>
      <c r="G86" s="3053"/>
      <c r="H86" s="3053"/>
      <c r="I86" s="3053"/>
      <c r="J86" s="3053"/>
      <c r="K86" s="3059"/>
      <c r="L86" s="3174"/>
      <c r="M86" s="3174"/>
      <c r="N86" s="3174"/>
      <c r="O86" s="3174"/>
      <c r="P86" s="3174"/>
      <c r="Q86" s="3174"/>
      <c r="R86" s="3174"/>
      <c r="S86" s="3174"/>
      <c r="T86" s="3174"/>
      <c r="U86" s="3174"/>
      <c r="V86" s="3174"/>
      <c r="W86" s="3174"/>
      <c r="X86" s="3174"/>
      <c r="Y86" s="3174"/>
      <c r="Z86" s="3175"/>
      <c r="AA86" s="3085"/>
      <c r="AB86" s="3053"/>
      <c r="AC86" s="3053"/>
      <c r="AD86" s="3053"/>
      <c r="AE86" s="3059"/>
      <c r="AF86" s="3085" t="s">
        <v>1592</v>
      </c>
      <c r="AG86" s="3053"/>
      <c r="AH86" s="3053"/>
      <c r="AI86" s="3170" t="s">
        <v>2176</v>
      </c>
      <c r="AJ86" s="3170"/>
      <c r="AK86" s="3170"/>
      <c r="AL86" s="3170"/>
      <c r="AM86" s="3170"/>
      <c r="AN86" s="3170"/>
      <c r="AO86" s="3170"/>
      <c r="AP86" s="3170"/>
      <c r="AQ86" s="3170"/>
      <c r="AR86" s="3170"/>
      <c r="AS86" s="3170"/>
      <c r="AT86" s="3170"/>
      <c r="AU86" s="3170"/>
      <c r="AV86" s="3170"/>
      <c r="AW86" s="3170"/>
      <c r="AX86" s="3053"/>
      <c r="AY86" s="3053"/>
      <c r="AZ86" s="3053"/>
      <c r="BA86" s="3053"/>
      <c r="BB86" s="3053"/>
      <c r="BC86" s="3053"/>
      <c r="BD86" s="3053"/>
      <c r="BE86" s="3053"/>
      <c r="BF86" s="3059"/>
      <c r="BG86" s="3059"/>
      <c r="BH86" s="3085"/>
      <c r="BI86" s="3053"/>
      <c r="BJ86" s="3053"/>
      <c r="BK86" s="3053"/>
      <c r="BL86" s="3053"/>
      <c r="BM86" s="3053"/>
      <c r="BN86" s="3053"/>
      <c r="BO86" s="3053"/>
      <c r="BP86" s="3053"/>
      <c r="BQ86" s="3059"/>
      <c r="BR86" s="3080"/>
      <c r="BS86" s="3080"/>
      <c r="BT86" s="3080"/>
      <c r="BU86" s="3081"/>
      <c r="BV86" s="3206"/>
      <c r="BW86" s="3137"/>
      <c r="BX86" s="3137"/>
      <c r="BY86" s="3137"/>
      <c r="BZ86" s="3137"/>
      <c r="CA86" s="3137"/>
      <c r="CB86" s="3137"/>
      <c r="CC86" s="3137"/>
      <c r="CD86" s="3137"/>
      <c r="CE86" s="3137"/>
      <c r="CF86" s="3137"/>
      <c r="CG86" s="3138"/>
      <c r="CH86" s="3079"/>
      <c r="CI86" s="3080"/>
      <c r="CJ86" s="3080"/>
      <c r="CK86" s="3080"/>
      <c r="CL86" s="3115"/>
      <c r="CM86" s="3060"/>
      <c r="CN86" s="3142"/>
      <c r="CO86" s="3142"/>
      <c r="CP86" s="3142"/>
      <c r="CQ86" s="3142"/>
      <c r="CR86" s="3142"/>
      <c r="CS86" s="3142"/>
      <c r="CT86" s="3142"/>
      <c r="CU86" s="3142"/>
      <c r="CV86" s="3142"/>
      <c r="CW86" s="3142"/>
      <c r="CX86" s="3142"/>
      <c r="CY86" s="3142"/>
      <c r="CZ86" s="3142"/>
      <c r="DA86" s="3142"/>
      <c r="DB86" s="3142"/>
      <c r="DC86" s="3142"/>
      <c r="DD86" s="3142"/>
      <c r="DE86" s="3142"/>
      <c r="DF86" s="3142"/>
      <c r="DG86" s="3142"/>
      <c r="DH86" s="3142"/>
      <c r="DI86" s="3142"/>
      <c r="DJ86" s="3142"/>
      <c r="DK86" s="3160"/>
      <c r="DL86" s="3053"/>
      <c r="DM86" s="503"/>
      <c r="DN86" s="503"/>
      <c r="DO86" s="503"/>
      <c r="DP86" s="503"/>
      <c r="DQ86" s="503"/>
      <c r="DR86" s="503"/>
      <c r="DS86" s="503"/>
      <c r="DT86" s="503"/>
      <c r="DU86" s="503"/>
      <c r="EB86" s="504" t="s">
        <v>1948</v>
      </c>
    </row>
    <row r="87" spans="1:132" ht="6.75" customHeight="1">
      <c r="A87" s="3060"/>
      <c r="B87" s="3085"/>
      <c r="C87" s="3053"/>
      <c r="D87" s="3053"/>
      <c r="E87" s="3053"/>
      <c r="F87" s="3053"/>
      <c r="G87" s="3053"/>
      <c r="H87" s="3053"/>
      <c r="I87" s="3053"/>
      <c r="J87" s="3053"/>
      <c r="K87" s="3059"/>
      <c r="L87" s="3185"/>
      <c r="M87" s="3185"/>
      <c r="N87" s="3185"/>
      <c r="O87" s="3185"/>
      <c r="P87" s="3185"/>
      <c r="Q87" s="3185"/>
      <c r="R87" s="3185"/>
      <c r="S87" s="3174"/>
      <c r="T87" s="3174"/>
      <c r="U87" s="3174"/>
      <c r="V87" s="3174"/>
      <c r="W87" s="3174"/>
      <c r="X87" s="3174"/>
      <c r="Y87" s="3174"/>
      <c r="Z87" s="3175"/>
      <c r="AA87" s="3085"/>
      <c r="AB87" s="3053"/>
      <c r="AC87" s="3053"/>
      <c r="AD87" s="3053"/>
      <c r="AE87" s="3059"/>
      <c r="AF87" s="3086"/>
      <c r="AG87" s="3087"/>
      <c r="AH87" s="3087"/>
      <c r="AI87" s="3171"/>
      <c r="AJ87" s="3171"/>
      <c r="AK87" s="3171"/>
      <c r="AL87" s="3171"/>
      <c r="AM87" s="3171"/>
      <c r="AN87" s="3171"/>
      <c r="AO87" s="3171"/>
      <c r="AP87" s="3171"/>
      <c r="AQ87" s="3171"/>
      <c r="AR87" s="3171"/>
      <c r="AS87" s="3171"/>
      <c r="AT87" s="3171"/>
      <c r="AU87" s="3171"/>
      <c r="AV87" s="3171"/>
      <c r="AW87" s="3171"/>
      <c r="AX87" s="3087"/>
      <c r="AY87" s="3087"/>
      <c r="AZ87" s="3087"/>
      <c r="BA87" s="3087"/>
      <c r="BB87" s="3087"/>
      <c r="BC87" s="3087"/>
      <c r="BD87" s="3087"/>
      <c r="BE87" s="3087"/>
      <c r="BF87" s="3088"/>
      <c r="BG87" s="3059"/>
      <c r="BH87" s="3085"/>
      <c r="BI87" s="3053"/>
      <c r="BJ87" s="3053"/>
      <c r="BK87" s="3053"/>
      <c r="BL87" s="3053"/>
      <c r="BM87" s="3053"/>
      <c r="BN87" s="3053"/>
      <c r="BO87" s="3053"/>
      <c r="BP87" s="3053"/>
      <c r="BQ87" s="3059"/>
      <c r="BR87" s="3080"/>
      <c r="BS87" s="3080"/>
      <c r="BT87" s="3080"/>
      <c r="BU87" s="3081"/>
      <c r="BV87" s="3206"/>
      <c r="BW87" s="3137"/>
      <c r="BX87" s="3137"/>
      <c r="BY87" s="3137"/>
      <c r="BZ87" s="3137"/>
      <c r="CA87" s="3137"/>
      <c r="CB87" s="3137"/>
      <c r="CC87" s="3137"/>
      <c r="CD87" s="3137"/>
      <c r="CE87" s="3137"/>
      <c r="CF87" s="3137"/>
      <c r="CG87" s="3138"/>
      <c r="CH87" s="3079"/>
      <c r="CI87" s="3080"/>
      <c r="CJ87" s="3080"/>
      <c r="CK87" s="3080"/>
      <c r="CL87" s="3115" t="s">
        <v>1592</v>
      </c>
      <c r="CM87" s="3060"/>
      <c r="CN87" s="3060"/>
      <c r="CO87" s="3142" t="s">
        <v>2176</v>
      </c>
      <c r="CP87" s="3142"/>
      <c r="CQ87" s="3142"/>
      <c r="CR87" s="3142"/>
      <c r="CS87" s="3142"/>
      <c r="CT87" s="3142"/>
      <c r="CU87" s="3142"/>
      <c r="CV87" s="3142"/>
      <c r="CW87" s="3142"/>
      <c r="CX87" s="3142"/>
      <c r="CY87" s="3142"/>
      <c r="CZ87" s="3142"/>
      <c r="DA87" s="3142"/>
      <c r="DB87" s="3142"/>
      <c r="DC87" s="3142"/>
      <c r="DD87" s="3053"/>
      <c r="DE87" s="3053"/>
      <c r="DF87" s="3053"/>
      <c r="DG87" s="3053"/>
      <c r="DH87" s="3053"/>
      <c r="DI87" s="3053"/>
      <c r="DJ87" s="3053"/>
      <c r="DK87" s="3059"/>
      <c r="DL87" s="3053"/>
      <c r="DM87" s="503"/>
      <c r="DN87" s="503"/>
      <c r="DO87" s="503"/>
      <c r="DP87" s="503"/>
      <c r="DQ87" s="503"/>
      <c r="DR87" s="503"/>
      <c r="DS87" s="503"/>
      <c r="DT87" s="503"/>
      <c r="DU87" s="503"/>
      <c r="EB87" s="504" t="s">
        <v>1949</v>
      </c>
    </row>
    <row r="88" spans="1:132" ht="6.75" customHeight="1">
      <c r="A88" s="3060"/>
      <c r="B88" s="3085"/>
      <c r="C88" s="3053"/>
      <c r="D88" s="3053"/>
      <c r="E88" s="3053"/>
      <c r="F88" s="3053"/>
      <c r="G88" s="3053"/>
      <c r="H88" s="3053"/>
      <c r="I88" s="3053"/>
      <c r="J88" s="3053"/>
      <c r="K88" s="3059"/>
      <c r="L88" s="3119" t="s">
        <v>2147</v>
      </c>
      <c r="M88" s="3120"/>
      <c r="N88" s="3120"/>
      <c r="O88" s="3120"/>
      <c r="P88" s="3120"/>
      <c r="Q88" s="3120"/>
      <c r="R88" s="3121"/>
      <c r="S88" s="3089" t="s">
        <v>2418</v>
      </c>
      <c r="T88" s="3090"/>
      <c r="U88" s="3090"/>
      <c r="V88" s="3090"/>
      <c r="W88" s="3090"/>
      <c r="X88" s="3090"/>
      <c r="Y88" s="3090"/>
      <c r="Z88" s="3090"/>
      <c r="AA88" s="3090"/>
      <c r="AB88" s="3090"/>
      <c r="AC88" s="3090"/>
      <c r="AD88" s="3090"/>
      <c r="AE88" s="3090"/>
      <c r="AF88" s="3089" t="s">
        <v>1</v>
      </c>
      <c r="AG88" s="3090"/>
      <c r="AH88" s="3090"/>
      <c r="AI88" s="3090"/>
      <c r="AJ88" s="3090"/>
      <c r="AK88" s="3090"/>
      <c r="AL88" s="3090"/>
      <c r="AM88" s="3090"/>
      <c r="AN88" s="3090"/>
      <c r="AO88" s="3090"/>
      <c r="AP88" s="3090"/>
      <c r="AQ88" s="3090"/>
      <c r="AR88" s="3090"/>
      <c r="AS88" s="3091"/>
      <c r="AT88" s="3089" t="s">
        <v>2</v>
      </c>
      <c r="AU88" s="3090"/>
      <c r="AV88" s="3090"/>
      <c r="AW88" s="3090"/>
      <c r="AX88" s="3090"/>
      <c r="AY88" s="3090"/>
      <c r="AZ88" s="3090"/>
      <c r="BA88" s="3090"/>
      <c r="BB88" s="3090"/>
      <c r="BC88" s="3090"/>
      <c r="BD88" s="3090"/>
      <c r="BE88" s="3090"/>
      <c r="BF88" s="3091"/>
      <c r="BG88" s="3059"/>
      <c r="BH88" s="3086"/>
      <c r="BI88" s="3087"/>
      <c r="BJ88" s="3087"/>
      <c r="BK88" s="3087"/>
      <c r="BL88" s="3087"/>
      <c r="BM88" s="3087"/>
      <c r="BN88" s="3087"/>
      <c r="BO88" s="3087"/>
      <c r="BP88" s="3087"/>
      <c r="BQ88" s="3088"/>
      <c r="BR88" s="3203"/>
      <c r="BS88" s="3203"/>
      <c r="BT88" s="3203"/>
      <c r="BU88" s="3204"/>
      <c r="BV88" s="3207"/>
      <c r="BW88" s="3139"/>
      <c r="BX88" s="3139"/>
      <c r="BY88" s="3139"/>
      <c r="BZ88" s="3139"/>
      <c r="CA88" s="3139"/>
      <c r="CB88" s="3139"/>
      <c r="CC88" s="3139"/>
      <c r="CD88" s="3139"/>
      <c r="CE88" s="3139"/>
      <c r="CF88" s="3139"/>
      <c r="CG88" s="3140"/>
      <c r="CH88" s="3202"/>
      <c r="CI88" s="3203"/>
      <c r="CJ88" s="3203"/>
      <c r="CK88" s="3203"/>
      <c r="CL88" s="3116"/>
      <c r="CM88" s="3117"/>
      <c r="CN88" s="3117"/>
      <c r="CO88" s="3166"/>
      <c r="CP88" s="3166"/>
      <c r="CQ88" s="3166"/>
      <c r="CR88" s="3166"/>
      <c r="CS88" s="3166"/>
      <c r="CT88" s="3166"/>
      <c r="CU88" s="3166"/>
      <c r="CV88" s="3166"/>
      <c r="CW88" s="3166"/>
      <c r="CX88" s="3166"/>
      <c r="CY88" s="3166"/>
      <c r="CZ88" s="3166"/>
      <c r="DA88" s="3166"/>
      <c r="DB88" s="3166"/>
      <c r="DC88" s="3166"/>
      <c r="DD88" s="3087"/>
      <c r="DE88" s="3087"/>
      <c r="DF88" s="3087"/>
      <c r="DG88" s="3087"/>
      <c r="DH88" s="3087"/>
      <c r="DI88" s="3087"/>
      <c r="DJ88" s="3087"/>
      <c r="DK88" s="3088"/>
      <c r="DL88" s="3053"/>
      <c r="DM88" s="503"/>
      <c r="DN88" s="503"/>
      <c r="DO88" s="503"/>
      <c r="DP88" s="503"/>
      <c r="DQ88" s="503"/>
      <c r="DR88" s="503"/>
      <c r="DS88" s="503"/>
      <c r="DT88" s="503"/>
      <c r="DU88" s="503"/>
      <c r="EB88" s="504" t="s">
        <v>1950</v>
      </c>
    </row>
    <row r="89" spans="1:132" ht="6.75" customHeight="1">
      <c r="A89" s="3060"/>
      <c r="B89" s="3085"/>
      <c r="C89" s="3053"/>
      <c r="D89" s="3053"/>
      <c r="E89" s="3053"/>
      <c r="F89" s="3053"/>
      <c r="G89" s="3053"/>
      <c r="H89" s="3053"/>
      <c r="I89" s="3053"/>
      <c r="J89" s="3053"/>
      <c r="K89" s="3059"/>
      <c r="L89" s="3122"/>
      <c r="M89" s="3123"/>
      <c r="N89" s="3123"/>
      <c r="O89" s="3123"/>
      <c r="P89" s="3123"/>
      <c r="Q89" s="3123"/>
      <c r="R89" s="3124"/>
      <c r="S89" s="3092"/>
      <c r="T89" s="3093"/>
      <c r="U89" s="3093"/>
      <c r="V89" s="3093"/>
      <c r="W89" s="3093"/>
      <c r="X89" s="3093"/>
      <c r="Y89" s="3093"/>
      <c r="Z89" s="3093"/>
      <c r="AA89" s="3093"/>
      <c r="AB89" s="3093"/>
      <c r="AC89" s="3093"/>
      <c r="AD89" s="3093"/>
      <c r="AE89" s="3093"/>
      <c r="AF89" s="3092"/>
      <c r="AG89" s="3093"/>
      <c r="AH89" s="3093"/>
      <c r="AI89" s="3093"/>
      <c r="AJ89" s="3093"/>
      <c r="AK89" s="3093"/>
      <c r="AL89" s="3093"/>
      <c r="AM89" s="3093"/>
      <c r="AN89" s="3093"/>
      <c r="AO89" s="3093"/>
      <c r="AP89" s="3093"/>
      <c r="AQ89" s="3093"/>
      <c r="AR89" s="3093"/>
      <c r="AS89" s="3094"/>
      <c r="AT89" s="3092"/>
      <c r="AU89" s="3093"/>
      <c r="AV89" s="3093"/>
      <c r="AW89" s="3093"/>
      <c r="AX89" s="3093"/>
      <c r="AY89" s="3093"/>
      <c r="AZ89" s="3093"/>
      <c r="BA89" s="3093"/>
      <c r="BB89" s="3093"/>
      <c r="BC89" s="3093"/>
      <c r="BD89" s="3093"/>
      <c r="BE89" s="3093"/>
      <c r="BF89" s="3094"/>
      <c r="BG89" s="3059"/>
      <c r="BH89" s="3095" t="s">
        <v>2190</v>
      </c>
      <c r="BI89" s="3096"/>
      <c r="BJ89" s="3096"/>
      <c r="BK89" s="3096"/>
      <c r="BL89" s="3096"/>
      <c r="BM89" s="3096"/>
      <c r="BN89" s="3096"/>
      <c r="BO89" s="3096"/>
      <c r="BP89" s="3096"/>
      <c r="BQ89" s="3097"/>
      <c r="BR89" s="3090" t="s">
        <v>2182</v>
      </c>
      <c r="BS89" s="3090"/>
      <c r="BT89" s="3090"/>
      <c r="BU89" s="3090"/>
      <c r="BV89" s="3090"/>
      <c r="BW89" s="3090"/>
      <c r="BX89" s="3090"/>
      <c r="BY89" s="3090"/>
      <c r="BZ89" s="3090"/>
      <c r="CA89" s="3090"/>
      <c r="CB89" s="3090"/>
      <c r="CC89" s="3090"/>
      <c r="CD89" s="3090"/>
      <c r="CE89" s="3090"/>
      <c r="CF89" s="3090"/>
      <c r="CG89" s="3090"/>
      <c r="CH89" s="3090" t="s">
        <v>632</v>
      </c>
      <c r="CI89" s="3090"/>
      <c r="CJ89" s="3090"/>
      <c r="CK89" s="3090"/>
      <c r="CL89" s="3090"/>
      <c r="CM89" s="3090"/>
      <c r="CN89" s="3090"/>
      <c r="CO89" s="3090"/>
      <c r="CP89" s="3090"/>
      <c r="CQ89" s="3090"/>
      <c r="CR89" s="3090"/>
      <c r="CS89" s="3090"/>
      <c r="CT89" s="3090"/>
      <c r="CU89" s="3090"/>
      <c r="CV89" s="3090"/>
      <c r="CW89" s="3090"/>
      <c r="CX89" s="3090"/>
      <c r="CY89" s="3090"/>
      <c r="CZ89" s="3090"/>
      <c r="DA89" s="3090"/>
      <c r="DB89" s="3090"/>
      <c r="DC89" s="3090"/>
      <c r="DD89" s="3090"/>
      <c r="DE89" s="3090"/>
      <c r="DF89" s="3090"/>
      <c r="DG89" s="3090"/>
      <c r="DH89" s="3090"/>
      <c r="DI89" s="3090"/>
      <c r="DJ89" s="3090"/>
      <c r="DK89" s="3090"/>
      <c r="DL89" s="3053"/>
      <c r="DM89" s="503"/>
      <c r="DN89" s="503"/>
      <c r="DO89" s="503"/>
      <c r="DP89" s="503"/>
      <c r="DQ89" s="503"/>
      <c r="DR89" s="503"/>
      <c r="DS89" s="503"/>
      <c r="DT89" s="503"/>
      <c r="DU89" s="503"/>
      <c r="EB89" s="504" t="s">
        <v>2310</v>
      </c>
    </row>
    <row r="90" spans="1:132" ht="6.75" customHeight="1">
      <c r="A90" s="3060"/>
      <c r="B90" s="3085"/>
      <c r="C90" s="3053"/>
      <c r="D90" s="3053"/>
      <c r="E90" s="3053"/>
      <c r="F90" s="3053"/>
      <c r="G90" s="3053"/>
      <c r="H90" s="3053"/>
      <c r="I90" s="3053"/>
      <c r="J90" s="3053"/>
      <c r="K90" s="3059"/>
      <c r="L90" s="3085"/>
      <c r="M90" s="3053"/>
      <c r="N90" s="3053"/>
      <c r="O90" s="3053"/>
      <c r="P90" s="3053"/>
      <c r="Q90" s="3053"/>
      <c r="R90" s="3059"/>
      <c r="S90" s="3192"/>
      <c r="T90" s="3193"/>
      <c r="U90" s="3193"/>
      <c r="V90" s="3193"/>
      <c r="W90" s="3193"/>
      <c r="X90" s="3193"/>
      <c r="Y90" s="3193"/>
      <c r="Z90" s="3193"/>
      <c r="AA90" s="3186" t="s">
        <v>2415</v>
      </c>
      <c r="AB90" s="3186"/>
      <c r="AC90" s="3186"/>
      <c r="AD90" s="3186"/>
      <c r="AE90" s="3187"/>
      <c r="AF90" s="3176"/>
      <c r="AG90" s="3177"/>
      <c r="AH90" s="3177"/>
      <c r="AI90" s="3177"/>
      <c r="AJ90" s="3177"/>
      <c r="AK90" s="3177"/>
      <c r="AL90" s="3177"/>
      <c r="AM90" s="3177"/>
      <c r="AN90" s="3177"/>
      <c r="AO90" s="3177"/>
      <c r="AP90" s="3177"/>
      <c r="AQ90" s="3177"/>
      <c r="AR90" s="3177"/>
      <c r="AS90" s="3178"/>
      <c r="AT90" s="3176"/>
      <c r="AU90" s="3177"/>
      <c r="AV90" s="3177"/>
      <c r="AW90" s="3177"/>
      <c r="AX90" s="3177"/>
      <c r="AY90" s="3177"/>
      <c r="AZ90" s="3177"/>
      <c r="BA90" s="3177"/>
      <c r="BB90" s="3177"/>
      <c r="BC90" s="3177"/>
      <c r="BD90" s="3177"/>
      <c r="BE90" s="3177"/>
      <c r="BF90" s="3178"/>
      <c r="BG90" s="3059"/>
      <c r="BH90" s="3098"/>
      <c r="BI90" s="3099"/>
      <c r="BJ90" s="3099"/>
      <c r="BK90" s="3099"/>
      <c r="BL90" s="3099"/>
      <c r="BM90" s="3099"/>
      <c r="BN90" s="3099"/>
      <c r="BO90" s="3099"/>
      <c r="BP90" s="3099"/>
      <c r="BQ90" s="3100"/>
      <c r="BR90" s="3111"/>
      <c r="BS90" s="3111"/>
      <c r="BT90" s="3111"/>
      <c r="BU90" s="3111"/>
      <c r="BV90" s="3111"/>
      <c r="BW90" s="3111"/>
      <c r="BX90" s="3111"/>
      <c r="BY90" s="3111"/>
      <c r="BZ90" s="3111"/>
      <c r="CA90" s="3111"/>
      <c r="CB90" s="3111"/>
      <c r="CC90" s="3111"/>
      <c r="CD90" s="3111"/>
      <c r="CE90" s="3111"/>
      <c r="CF90" s="3111"/>
      <c r="CG90" s="3111"/>
      <c r="CH90" s="3111"/>
      <c r="CI90" s="3111"/>
      <c r="CJ90" s="3111"/>
      <c r="CK90" s="3111"/>
      <c r="CL90" s="3111"/>
      <c r="CM90" s="3111"/>
      <c r="CN90" s="3111"/>
      <c r="CO90" s="3111"/>
      <c r="CP90" s="3111"/>
      <c r="CQ90" s="3111"/>
      <c r="CR90" s="3111"/>
      <c r="CS90" s="3111"/>
      <c r="CT90" s="3111"/>
      <c r="CU90" s="3111"/>
      <c r="CV90" s="3111"/>
      <c r="CW90" s="3111"/>
      <c r="CX90" s="3111"/>
      <c r="CY90" s="3111"/>
      <c r="CZ90" s="3111"/>
      <c r="DA90" s="3111"/>
      <c r="DB90" s="3111"/>
      <c r="DC90" s="3111"/>
      <c r="DD90" s="3111"/>
      <c r="DE90" s="3111"/>
      <c r="DF90" s="3111"/>
      <c r="DG90" s="3111"/>
      <c r="DH90" s="3111"/>
      <c r="DI90" s="3111"/>
      <c r="DJ90" s="3111"/>
      <c r="DK90" s="3111"/>
      <c r="DL90" s="3053"/>
      <c r="DM90" s="503"/>
      <c r="DN90" s="503"/>
      <c r="DO90" s="503"/>
      <c r="DP90" s="503"/>
      <c r="DQ90" s="503"/>
      <c r="DR90" s="503"/>
      <c r="DS90" s="503"/>
      <c r="DT90" s="503"/>
      <c r="DU90" s="503"/>
      <c r="EB90" s="504" t="s">
        <v>2311</v>
      </c>
    </row>
    <row r="91" spans="1:132" ht="6.75" customHeight="1">
      <c r="A91" s="3060"/>
      <c r="B91" s="3085"/>
      <c r="C91" s="3053"/>
      <c r="D91" s="3053"/>
      <c r="E91" s="3053"/>
      <c r="F91" s="3053"/>
      <c r="G91" s="3053"/>
      <c r="H91" s="3053"/>
      <c r="I91" s="3053"/>
      <c r="J91" s="3053"/>
      <c r="K91" s="3059"/>
      <c r="L91" s="3085"/>
      <c r="M91" s="3053"/>
      <c r="N91" s="3053"/>
      <c r="O91" s="3053"/>
      <c r="P91" s="3053"/>
      <c r="Q91" s="3053"/>
      <c r="R91" s="3059"/>
      <c r="S91" s="3194"/>
      <c r="T91" s="3195"/>
      <c r="U91" s="3195"/>
      <c r="V91" s="3195"/>
      <c r="W91" s="3195"/>
      <c r="X91" s="3195"/>
      <c r="Y91" s="3195"/>
      <c r="Z91" s="3195"/>
      <c r="AA91" s="3188"/>
      <c r="AB91" s="3188"/>
      <c r="AC91" s="3188"/>
      <c r="AD91" s="3188"/>
      <c r="AE91" s="3189"/>
      <c r="AF91" s="3179"/>
      <c r="AG91" s="3180"/>
      <c r="AH91" s="3180"/>
      <c r="AI91" s="3180"/>
      <c r="AJ91" s="3180"/>
      <c r="AK91" s="3180"/>
      <c r="AL91" s="3180"/>
      <c r="AM91" s="3180"/>
      <c r="AN91" s="3180"/>
      <c r="AO91" s="3180"/>
      <c r="AP91" s="3180"/>
      <c r="AQ91" s="3180"/>
      <c r="AR91" s="3180"/>
      <c r="AS91" s="3181"/>
      <c r="AT91" s="3179"/>
      <c r="AU91" s="3180"/>
      <c r="AV91" s="3180"/>
      <c r="AW91" s="3180"/>
      <c r="AX91" s="3180"/>
      <c r="AY91" s="3180"/>
      <c r="AZ91" s="3180"/>
      <c r="BA91" s="3180"/>
      <c r="BB91" s="3180"/>
      <c r="BC91" s="3180"/>
      <c r="BD91" s="3180"/>
      <c r="BE91" s="3180"/>
      <c r="BF91" s="3181"/>
      <c r="BG91" s="3059"/>
      <c r="BH91" s="3115" t="s">
        <v>2184</v>
      </c>
      <c r="BI91" s="3060"/>
      <c r="BJ91" s="3060"/>
      <c r="BK91" s="3060"/>
      <c r="BL91" s="3060"/>
      <c r="BM91" s="3060"/>
      <c r="BN91" s="3060"/>
      <c r="BO91" s="3060"/>
      <c r="BP91" s="3060"/>
      <c r="BQ91" s="3169"/>
      <c r="BR91" s="3135"/>
      <c r="BS91" s="3135"/>
      <c r="BT91" s="3135"/>
      <c r="BU91" s="3135"/>
      <c r="BV91" s="3135"/>
      <c r="BW91" s="3135"/>
      <c r="BX91" s="3135"/>
      <c r="BY91" s="3135"/>
      <c r="BZ91" s="3135"/>
      <c r="CA91" s="3135"/>
      <c r="CB91" s="3135"/>
      <c r="CC91" s="3135"/>
      <c r="CD91" s="3135"/>
      <c r="CE91" s="3135"/>
      <c r="CF91" s="3135"/>
      <c r="CG91" s="3136"/>
      <c r="CH91" s="3113" t="s">
        <v>5</v>
      </c>
      <c r="CI91" s="3114"/>
      <c r="CJ91" s="3141"/>
      <c r="CK91" s="3141"/>
      <c r="CL91" s="3141"/>
      <c r="CM91" s="3141"/>
      <c r="CN91" s="3141"/>
      <c r="CO91" s="3083"/>
      <c r="CP91" s="3141"/>
      <c r="CQ91" s="3141"/>
      <c r="CR91" s="3141"/>
      <c r="CS91" s="3141"/>
      <c r="CT91" s="3141"/>
      <c r="CU91" s="3141"/>
      <c r="CV91" s="3141"/>
      <c r="CW91" s="3141"/>
      <c r="CX91" s="3141"/>
      <c r="CY91" s="3141"/>
      <c r="CZ91" s="3141"/>
      <c r="DA91" s="3141"/>
      <c r="DB91" s="3141"/>
      <c r="DC91" s="3141"/>
      <c r="DD91" s="3141"/>
      <c r="DE91" s="3141"/>
      <c r="DF91" s="3141"/>
      <c r="DG91" s="3141"/>
      <c r="DH91" s="3141"/>
      <c r="DI91" s="3141"/>
      <c r="DJ91" s="3141"/>
      <c r="DK91" s="3159"/>
      <c r="DL91" s="3053"/>
      <c r="DM91" s="503"/>
      <c r="DN91" s="503"/>
      <c r="DO91" s="503"/>
      <c r="DP91" s="503"/>
      <c r="DQ91" s="503"/>
      <c r="DR91" s="503"/>
      <c r="DS91" s="503"/>
      <c r="DT91" s="503"/>
      <c r="DU91" s="503"/>
      <c r="EB91" s="504" t="s">
        <v>2312</v>
      </c>
    </row>
    <row r="92" spans="1:132" ht="6.75" customHeight="1">
      <c r="A92" s="3060"/>
      <c r="B92" s="3085"/>
      <c r="C92" s="3053"/>
      <c r="D92" s="3053"/>
      <c r="E92" s="3053"/>
      <c r="F92" s="3053"/>
      <c r="G92" s="3053"/>
      <c r="H92" s="3053"/>
      <c r="I92" s="3053"/>
      <c r="J92" s="3053"/>
      <c r="K92" s="3059"/>
      <c r="L92" s="3085"/>
      <c r="M92" s="3053"/>
      <c r="N92" s="3053"/>
      <c r="O92" s="3053"/>
      <c r="P92" s="3053"/>
      <c r="Q92" s="3053"/>
      <c r="R92" s="3059"/>
      <c r="S92" s="3194"/>
      <c r="T92" s="3195"/>
      <c r="U92" s="3195"/>
      <c r="V92" s="3195"/>
      <c r="W92" s="3195"/>
      <c r="X92" s="3195"/>
      <c r="Y92" s="3195"/>
      <c r="Z92" s="3195"/>
      <c r="AA92" s="3188"/>
      <c r="AB92" s="3188"/>
      <c r="AC92" s="3188"/>
      <c r="AD92" s="3188"/>
      <c r="AE92" s="3189"/>
      <c r="AF92" s="3179"/>
      <c r="AG92" s="3180"/>
      <c r="AH92" s="3180"/>
      <c r="AI92" s="3180"/>
      <c r="AJ92" s="3180"/>
      <c r="AK92" s="3180"/>
      <c r="AL92" s="3180"/>
      <c r="AM92" s="3180"/>
      <c r="AN92" s="3180"/>
      <c r="AO92" s="3180"/>
      <c r="AP92" s="3180"/>
      <c r="AQ92" s="3180"/>
      <c r="AR92" s="3180"/>
      <c r="AS92" s="3181"/>
      <c r="AT92" s="3179"/>
      <c r="AU92" s="3180"/>
      <c r="AV92" s="3180"/>
      <c r="AW92" s="3180"/>
      <c r="AX92" s="3180"/>
      <c r="AY92" s="3180"/>
      <c r="AZ92" s="3180"/>
      <c r="BA92" s="3180"/>
      <c r="BB92" s="3180"/>
      <c r="BC92" s="3180"/>
      <c r="BD92" s="3180"/>
      <c r="BE92" s="3180"/>
      <c r="BF92" s="3181"/>
      <c r="BG92" s="3059"/>
      <c r="BH92" s="3115"/>
      <c r="BI92" s="3060"/>
      <c r="BJ92" s="3060"/>
      <c r="BK92" s="3060"/>
      <c r="BL92" s="3060"/>
      <c r="BM92" s="3060"/>
      <c r="BN92" s="3060"/>
      <c r="BO92" s="3060"/>
      <c r="BP92" s="3060"/>
      <c r="BQ92" s="3169"/>
      <c r="BR92" s="3137"/>
      <c r="BS92" s="3137"/>
      <c r="BT92" s="3137"/>
      <c r="BU92" s="3137"/>
      <c r="BV92" s="3137"/>
      <c r="BW92" s="3137"/>
      <c r="BX92" s="3137"/>
      <c r="BY92" s="3137"/>
      <c r="BZ92" s="3137"/>
      <c r="CA92" s="3137"/>
      <c r="CB92" s="3137"/>
      <c r="CC92" s="3137"/>
      <c r="CD92" s="3137"/>
      <c r="CE92" s="3137"/>
      <c r="CF92" s="3137"/>
      <c r="CG92" s="3138"/>
      <c r="CH92" s="3115"/>
      <c r="CI92" s="3060"/>
      <c r="CJ92" s="3142"/>
      <c r="CK92" s="3142"/>
      <c r="CL92" s="3142"/>
      <c r="CM92" s="3142"/>
      <c r="CN92" s="3142"/>
      <c r="CO92" s="3053"/>
      <c r="CP92" s="3142"/>
      <c r="CQ92" s="3142"/>
      <c r="CR92" s="3142"/>
      <c r="CS92" s="3142"/>
      <c r="CT92" s="3142"/>
      <c r="CU92" s="3142"/>
      <c r="CV92" s="3142"/>
      <c r="CW92" s="3142"/>
      <c r="CX92" s="3142"/>
      <c r="CY92" s="3142"/>
      <c r="CZ92" s="3142"/>
      <c r="DA92" s="3142"/>
      <c r="DB92" s="3142"/>
      <c r="DC92" s="3142"/>
      <c r="DD92" s="3142"/>
      <c r="DE92" s="3142"/>
      <c r="DF92" s="3142"/>
      <c r="DG92" s="3142"/>
      <c r="DH92" s="3142"/>
      <c r="DI92" s="3142"/>
      <c r="DJ92" s="3142"/>
      <c r="DK92" s="3160"/>
      <c r="DL92" s="3053"/>
      <c r="DM92" s="503"/>
      <c r="DN92" s="503"/>
      <c r="DO92" s="503"/>
      <c r="DP92" s="503"/>
      <c r="DQ92" s="503"/>
      <c r="DR92" s="503"/>
      <c r="DS92" s="503"/>
      <c r="DT92" s="503"/>
      <c r="DU92" s="503"/>
      <c r="EB92" s="504" t="s">
        <v>2313</v>
      </c>
    </row>
    <row r="93" spans="1:132" ht="6.75" customHeight="1">
      <c r="A93" s="3060"/>
      <c r="B93" s="3085"/>
      <c r="C93" s="3053"/>
      <c r="D93" s="3053"/>
      <c r="E93" s="3053"/>
      <c r="F93" s="3053"/>
      <c r="G93" s="3053"/>
      <c r="H93" s="3053"/>
      <c r="I93" s="3053"/>
      <c r="J93" s="3053"/>
      <c r="K93" s="3059"/>
      <c r="L93" s="3085"/>
      <c r="M93" s="3053"/>
      <c r="N93" s="3053"/>
      <c r="O93" s="3053"/>
      <c r="P93" s="3053"/>
      <c r="Q93" s="3053"/>
      <c r="R93" s="3059"/>
      <c r="S93" s="3196"/>
      <c r="T93" s="3197"/>
      <c r="U93" s="3197"/>
      <c r="V93" s="3197"/>
      <c r="W93" s="3197"/>
      <c r="X93" s="3197"/>
      <c r="Y93" s="3197"/>
      <c r="Z93" s="3197"/>
      <c r="AA93" s="3190"/>
      <c r="AB93" s="3190"/>
      <c r="AC93" s="3190"/>
      <c r="AD93" s="3190"/>
      <c r="AE93" s="3191"/>
      <c r="AF93" s="3182"/>
      <c r="AG93" s="3183"/>
      <c r="AH93" s="3183"/>
      <c r="AI93" s="3183"/>
      <c r="AJ93" s="3183"/>
      <c r="AK93" s="3183"/>
      <c r="AL93" s="3183"/>
      <c r="AM93" s="3183"/>
      <c r="AN93" s="3183"/>
      <c r="AO93" s="3183"/>
      <c r="AP93" s="3183"/>
      <c r="AQ93" s="3183"/>
      <c r="AR93" s="3183"/>
      <c r="AS93" s="3184"/>
      <c r="AT93" s="3182"/>
      <c r="AU93" s="3183"/>
      <c r="AV93" s="3183"/>
      <c r="AW93" s="3183"/>
      <c r="AX93" s="3183"/>
      <c r="AY93" s="3183"/>
      <c r="AZ93" s="3183"/>
      <c r="BA93" s="3183"/>
      <c r="BB93" s="3183"/>
      <c r="BC93" s="3183"/>
      <c r="BD93" s="3183"/>
      <c r="BE93" s="3183"/>
      <c r="BF93" s="3184"/>
      <c r="BG93" s="3059"/>
      <c r="BH93" s="3115" t="s">
        <v>2185</v>
      </c>
      <c r="BI93" s="3060"/>
      <c r="BJ93" s="3060"/>
      <c r="BK93" s="3060"/>
      <c r="BL93" s="3060"/>
      <c r="BM93" s="3060"/>
      <c r="BN93" s="3060"/>
      <c r="BO93" s="3060"/>
      <c r="BP93" s="3060"/>
      <c r="BQ93" s="3169"/>
      <c r="BR93" s="3137"/>
      <c r="BS93" s="3137"/>
      <c r="BT93" s="3137"/>
      <c r="BU93" s="3137"/>
      <c r="BV93" s="3137"/>
      <c r="BW93" s="3137"/>
      <c r="BX93" s="3137"/>
      <c r="BY93" s="3137"/>
      <c r="BZ93" s="3137"/>
      <c r="CA93" s="3137"/>
      <c r="CB93" s="3137"/>
      <c r="CC93" s="3137"/>
      <c r="CD93" s="3137"/>
      <c r="CE93" s="3137"/>
      <c r="CF93" s="3137"/>
      <c r="CG93" s="3138"/>
      <c r="CH93" s="3115" t="s">
        <v>1592</v>
      </c>
      <c r="CI93" s="3060"/>
      <c r="CJ93" s="3060"/>
      <c r="CK93" s="3143" t="s">
        <v>2176</v>
      </c>
      <c r="CL93" s="3143"/>
      <c r="CM93" s="3143"/>
      <c r="CN93" s="3143"/>
      <c r="CO93" s="3143"/>
      <c r="CP93" s="3143"/>
      <c r="CQ93" s="3143"/>
      <c r="CR93" s="3143"/>
      <c r="CS93" s="3143"/>
      <c r="CT93" s="3143"/>
      <c r="CU93" s="3143"/>
      <c r="CV93" s="3143"/>
      <c r="CW93" s="3143"/>
      <c r="CX93" s="3143"/>
      <c r="CY93" s="3143"/>
      <c r="CZ93" s="3053"/>
      <c r="DA93" s="3053"/>
      <c r="DB93" s="3053"/>
      <c r="DC93" s="3053"/>
      <c r="DD93" s="3053"/>
      <c r="DE93" s="3053"/>
      <c r="DF93" s="3053"/>
      <c r="DG93" s="3053"/>
      <c r="DH93" s="3053"/>
      <c r="DI93" s="3053"/>
      <c r="DJ93" s="3053"/>
      <c r="DK93" s="3059"/>
      <c r="DL93" s="3053"/>
      <c r="DM93" s="503"/>
      <c r="DN93" s="503"/>
      <c r="DO93" s="503"/>
      <c r="DP93" s="503"/>
      <c r="DQ93" s="503"/>
      <c r="DR93" s="503"/>
      <c r="DS93" s="503"/>
      <c r="DT93" s="503"/>
      <c r="DU93" s="503"/>
      <c r="EB93" s="504" t="s">
        <v>2314</v>
      </c>
    </row>
    <row r="94" spans="1:132" ht="6.75" customHeight="1">
      <c r="A94" s="3060"/>
      <c r="B94" s="3085"/>
      <c r="C94" s="3053"/>
      <c r="D94" s="3053"/>
      <c r="E94" s="3053"/>
      <c r="F94" s="3053"/>
      <c r="G94" s="3053"/>
      <c r="H94" s="3053"/>
      <c r="I94" s="3053"/>
      <c r="J94" s="3053"/>
      <c r="K94" s="3059"/>
      <c r="L94" s="3085"/>
      <c r="M94" s="3053"/>
      <c r="N94" s="3053"/>
      <c r="O94" s="3053"/>
      <c r="P94" s="3053"/>
      <c r="Q94" s="3053"/>
      <c r="R94" s="3059"/>
      <c r="S94" s="3101" t="s">
        <v>1594</v>
      </c>
      <c r="T94" s="3102"/>
      <c r="U94" s="3102"/>
      <c r="V94" s="3103"/>
      <c r="W94" s="3113" t="s">
        <v>5</v>
      </c>
      <c r="X94" s="3114"/>
      <c r="Y94" s="3083"/>
      <c r="Z94" s="3083"/>
      <c r="AA94" s="3083"/>
      <c r="AB94" s="3083"/>
      <c r="AC94" s="3083"/>
      <c r="AD94" s="510"/>
      <c r="AE94" s="3083"/>
      <c r="AF94" s="3083"/>
      <c r="AG94" s="3083"/>
      <c r="AH94" s="3083"/>
      <c r="AI94" s="3083"/>
      <c r="AJ94" s="3083"/>
      <c r="AK94" s="3083"/>
      <c r="AL94" s="3083"/>
      <c r="AM94" s="3083"/>
      <c r="AN94" s="3083"/>
      <c r="AO94" s="3083"/>
      <c r="AP94" s="3083"/>
      <c r="AQ94" s="3083"/>
      <c r="AR94" s="3083"/>
      <c r="AS94" s="3083"/>
      <c r="AT94" s="3083"/>
      <c r="AU94" s="3083"/>
      <c r="AV94" s="3083"/>
      <c r="AW94" s="3083"/>
      <c r="AX94" s="3083"/>
      <c r="AY94" s="3083"/>
      <c r="AZ94" s="3083"/>
      <c r="BA94" s="3083"/>
      <c r="BB94" s="3083"/>
      <c r="BC94" s="3083"/>
      <c r="BD94" s="3083"/>
      <c r="BE94" s="3083"/>
      <c r="BF94" s="3084"/>
      <c r="BG94" s="3059"/>
      <c r="BH94" s="3115"/>
      <c r="BI94" s="3060"/>
      <c r="BJ94" s="3060"/>
      <c r="BK94" s="3060"/>
      <c r="BL94" s="3060"/>
      <c r="BM94" s="3060"/>
      <c r="BN94" s="3060"/>
      <c r="BO94" s="3060"/>
      <c r="BP94" s="3060"/>
      <c r="BQ94" s="3169"/>
      <c r="BR94" s="3139"/>
      <c r="BS94" s="3139"/>
      <c r="BT94" s="3139"/>
      <c r="BU94" s="3139"/>
      <c r="BV94" s="3139"/>
      <c r="BW94" s="3139"/>
      <c r="BX94" s="3139"/>
      <c r="BY94" s="3139"/>
      <c r="BZ94" s="3139"/>
      <c r="CA94" s="3139"/>
      <c r="CB94" s="3139"/>
      <c r="CC94" s="3139"/>
      <c r="CD94" s="3139"/>
      <c r="CE94" s="3139"/>
      <c r="CF94" s="3139"/>
      <c r="CG94" s="3140"/>
      <c r="CH94" s="3116"/>
      <c r="CI94" s="3117"/>
      <c r="CJ94" s="3117"/>
      <c r="CK94" s="3143"/>
      <c r="CL94" s="3143"/>
      <c r="CM94" s="3143"/>
      <c r="CN94" s="3143"/>
      <c r="CO94" s="3143"/>
      <c r="CP94" s="3143"/>
      <c r="CQ94" s="3143"/>
      <c r="CR94" s="3143"/>
      <c r="CS94" s="3143"/>
      <c r="CT94" s="3143"/>
      <c r="CU94" s="3143"/>
      <c r="CV94" s="3143"/>
      <c r="CW94" s="3143"/>
      <c r="CX94" s="3143"/>
      <c r="CY94" s="3143"/>
      <c r="CZ94" s="3087"/>
      <c r="DA94" s="3087"/>
      <c r="DB94" s="3087"/>
      <c r="DC94" s="3087"/>
      <c r="DD94" s="3087"/>
      <c r="DE94" s="3087"/>
      <c r="DF94" s="3087"/>
      <c r="DG94" s="3087"/>
      <c r="DH94" s="3087"/>
      <c r="DI94" s="3087"/>
      <c r="DJ94" s="3087"/>
      <c r="DK94" s="3088"/>
      <c r="DL94" s="3053"/>
      <c r="DM94" s="503"/>
      <c r="DN94" s="503"/>
      <c r="DO94" s="503"/>
      <c r="DP94" s="503"/>
      <c r="DQ94" s="503"/>
      <c r="DR94" s="503"/>
      <c r="DS94" s="503"/>
      <c r="DT94" s="503"/>
      <c r="DU94" s="503"/>
      <c r="EB94" s="504" t="s">
        <v>2315</v>
      </c>
    </row>
    <row r="95" spans="1:132" ht="6.75" customHeight="1">
      <c r="A95" s="3060"/>
      <c r="B95" s="3085"/>
      <c r="C95" s="3053"/>
      <c r="D95" s="3053"/>
      <c r="E95" s="3053"/>
      <c r="F95" s="3053"/>
      <c r="G95" s="3053"/>
      <c r="H95" s="3053"/>
      <c r="I95" s="3053"/>
      <c r="J95" s="3053"/>
      <c r="K95" s="3059"/>
      <c r="L95" s="3085"/>
      <c r="M95" s="3053"/>
      <c r="N95" s="3053"/>
      <c r="O95" s="3053"/>
      <c r="P95" s="3053"/>
      <c r="Q95" s="3053"/>
      <c r="R95" s="3059"/>
      <c r="S95" s="3104"/>
      <c r="T95" s="3105"/>
      <c r="U95" s="3105"/>
      <c r="V95" s="3106"/>
      <c r="W95" s="3115"/>
      <c r="X95" s="3060"/>
      <c r="Y95" s="3053"/>
      <c r="Z95" s="3053"/>
      <c r="AA95" s="3053"/>
      <c r="AB95" s="3053"/>
      <c r="AC95" s="3053"/>
      <c r="AE95" s="3053"/>
      <c r="AF95" s="3053"/>
      <c r="AG95" s="3053"/>
      <c r="AH95" s="3053"/>
      <c r="AI95" s="3053"/>
      <c r="AJ95" s="3053"/>
      <c r="AK95" s="3053"/>
      <c r="AL95" s="3053"/>
      <c r="AM95" s="3053"/>
      <c r="AN95" s="3053"/>
      <c r="AO95" s="3053"/>
      <c r="AP95" s="3053"/>
      <c r="AQ95" s="3053"/>
      <c r="AR95" s="3053"/>
      <c r="AS95" s="3053"/>
      <c r="AT95" s="3053"/>
      <c r="AU95" s="3053"/>
      <c r="AV95" s="3053"/>
      <c r="AW95" s="3053"/>
      <c r="AX95" s="3053"/>
      <c r="AY95" s="3053"/>
      <c r="AZ95" s="3053"/>
      <c r="BA95" s="3053"/>
      <c r="BB95" s="3053"/>
      <c r="BC95" s="3053"/>
      <c r="BD95" s="3053"/>
      <c r="BE95" s="3053"/>
      <c r="BF95" s="3059"/>
      <c r="BG95" s="3059"/>
      <c r="BH95" s="3115" t="s">
        <v>2186</v>
      </c>
      <c r="BI95" s="3060"/>
      <c r="BJ95" s="3060"/>
      <c r="BK95" s="3060"/>
      <c r="BL95" s="3060"/>
      <c r="BM95" s="3060"/>
      <c r="BN95" s="3060"/>
      <c r="BO95" s="3060"/>
      <c r="BP95" s="3060"/>
      <c r="BQ95" s="3169"/>
      <c r="BR95" s="3135"/>
      <c r="BS95" s="3135"/>
      <c r="BT95" s="3135"/>
      <c r="BU95" s="3135"/>
      <c r="BV95" s="3135"/>
      <c r="BW95" s="3135"/>
      <c r="BX95" s="3135"/>
      <c r="BY95" s="3135"/>
      <c r="BZ95" s="3135"/>
      <c r="CA95" s="3135"/>
      <c r="CB95" s="3135"/>
      <c r="CC95" s="3135"/>
      <c r="CD95" s="3135"/>
      <c r="CE95" s="3135"/>
      <c r="CF95" s="3135"/>
      <c r="CG95" s="3136"/>
      <c r="CH95" s="3113" t="s">
        <v>5</v>
      </c>
      <c r="CI95" s="3114"/>
      <c r="CJ95" s="3141"/>
      <c r="CK95" s="3141"/>
      <c r="CL95" s="3141"/>
      <c r="CM95" s="3141"/>
      <c r="CN95" s="3141"/>
      <c r="CO95" s="3083"/>
      <c r="CP95" s="3141"/>
      <c r="CQ95" s="3141"/>
      <c r="CR95" s="3141"/>
      <c r="CS95" s="3141"/>
      <c r="CT95" s="3141"/>
      <c r="CU95" s="3141"/>
      <c r="CV95" s="3141"/>
      <c r="CW95" s="3141"/>
      <c r="CX95" s="3141"/>
      <c r="CY95" s="3141"/>
      <c r="CZ95" s="3141"/>
      <c r="DA95" s="3141"/>
      <c r="DB95" s="3141"/>
      <c r="DC95" s="3141"/>
      <c r="DD95" s="3141"/>
      <c r="DE95" s="3141"/>
      <c r="DF95" s="3141"/>
      <c r="DG95" s="3141"/>
      <c r="DH95" s="3141"/>
      <c r="DI95" s="3141"/>
      <c r="DJ95" s="3141"/>
      <c r="DK95" s="3159"/>
      <c r="DL95" s="3053"/>
      <c r="DM95" s="503"/>
      <c r="DN95" s="503"/>
      <c r="DO95" s="503"/>
      <c r="DP95" s="503"/>
      <c r="DQ95" s="503"/>
      <c r="DR95" s="503"/>
      <c r="DS95" s="503"/>
      <c r="DT95" s="503"/>
      <c r="DU95" s="503"/>
      <c r="EB95" s="504" t="s">
        <v>2316</v>
      </c>
    </row>
    <row r="96" spans="1:132" ht="6.75" customHeight="1">
      <c r="A96" s="3060"/>
      <c r="B96" s="3085"/>
      <c r="C96" s="3053"/>
      <c r="D96" s="3053"/>
      <c r="E96" s="3053"/>
      <c r="F96" s="3053"/>
      <c r="G96" s="3053"/>
      <c r="H96" s="3053"/>
      <c r="I96" s="3053"/>
      <c r="J96" s="3053"/>
      <c r="K96" s="3059"/>
      <c r="L96" s="3085"/>
      <c r="M96" s="3053"/>
      <c r="N96" s="3053"/>
      <c r="O96" s="3053"/>
      <c r="P96" s="3053"/>
      <c r="Q96" s="3053"/>
      <c r="R96" s="3059"/>
      <c r="S96" s="3085"/>
      <c r="T96" s="3053"/>
      <c r="U96" s="3053"/>
      <c r="V96" s="3059"/>
      <c r="W96" s="3115"/>
      <c r="X96" s="3060"/>
      <c r="Y96" s="3053"/>
      <c r="Z96" s="3053"/>
      <c r="AA96" s="3053"/>
      <c r="AB96" s="3053"/>
      <c r="AC96" s="3053"/>
      <c r="AE96" s="3053"/>
      <c r="AF96" s="3053"/>
      <c r="AG96" s="3053"/>
      <c r="AH96" s="3053"/>
      <c r="AI96" s="3053"/>
      <c r="AJ96" s="3053"/>
      <c r="AK96" s="3053"/>
      <c r="AL96" s="3053"/>
      <c r="AM96" s="3053"/>
      <c r="AN96" s="3053"/>
      <c r="AO96" s="3053"/>
      <c r="AP96" s="3053"/>
      <c r="AQ96" s="3053"/>
      <c r="AR96" s="3053"/>
      <c r="AS96" s="3053"/>
      <c r="AT96" s="3053"/>
      <c r="AU96" s="3053"/>
      <c r="AV96" s="3053"/>
      <c r="AW96" s="3053"/>
      <c r="AX96" s="3053"/>
      <c r="AY96" s="3053"/>
      <c r="AZ96" s="3053"/>
      <c r="BA96" s="3053"/>
      <c r="BB96" s="3053"/>
      <c r="BC96" s="3053"/>
      <c r="BD96" s="3053"/>
      <c r="BE96" s="3053"/>
      <c r="BF96" s="3059"/>
      <c r="BG96" s="3059"/>
      <c r="BH96" s="3115"/>
      <c r="BI96" s="3060"/>
      <c r="BJ96" s="3060"/>
      <c r="BK96" s="3060"/>
      <c r="BL96" s="3060"/>
      <c r="BM96" s="3060"/>
      <c r="BN96" s="3060"/>
      <c r="BO96" s="3060"/>
      <c r="BP96" s="3060"/>
      <c r="BQ96" s="3169"/>
      <c r="BR96" s="3137"/>
      <c r="BS96" s="3137"/>
      <c r="BT96" s="3137"/>
      <c r="BU96" s="3137"/>
      <c r="BV96" s="3137"/>
      <c r="BW96" s="3137"/>
      <c r="BX96" s="3137"/>
      <c r="BY96" s="3137"/>
      <c r="BZ96" s="3137"/>
      <c r="CA96" s="3137"/>
      <c r="CB96" s="3137"/>
      <c r="CC96" s="3137"/>
      <c r="CD96" s="3137"/>
      <c r="CE96" s="3137"/>
      <c r="CF96" s="3137"/>
      <c r="CG96" s="3138"/>
      <c r="CH96" s="3115"/>
      <c r="CI96" s="3060"/>
      <c r="CJ96" s="3142"/>
      <c r="CK96" s="3142"/>
      <c r="CL96" s="3142"/>
      <c r="CM96" s="3142"/>
      <c r="CN96" s="3142"/>
      <c r="CO96" s="3053"/>
      <c r="CP96" s="3142"/>
      <c r="CQ96" s="3142"/>
      <c r="CR96" s="3142"/>
      <c r="CS96" s="3142"/>
      <c r="CT96" s="3142"/>
      <c r="CU96" s="3142"/>
      <c r="CV96" s="3142"/>
      <c r="CW96" s="3142"/>
      <c r="CX96" s="3142"/>
      <c r="CY96" s="3142"/>
      <c r="CZ96" s="3142"/>
      <c r="DA96" s="3142"/>
      <c r="DB96" s="3142"/>
      <c r="DC96" s="3142"/>
      <c r="DD96" s="3142"/>
      <c r="DE96" s="3142"/>
      <c r="DF96" s="3142"/>
      <c r="DG96" s="3142"/>
      <c r="DH96" s="3142"/>
      <c r="DI96" s="3142"/>
      <c r="DJ96" s="3142"/>
      <c r="DK96" s="3160"/>
      <c r="DL96" s="3053"/>
      <c r="DM96" s="503"/>
      <c r="DN96" s="503"/>
      <c r="DO96" s="503"/>
      <c r="DP96" s="503"/>
      <c r="DQ96" s="503"/>
      <c r="DR96" s="503"/>
      <c r="DS96" s="503"/>
      <c r="DT96" s="503"/>
      <c r="DU96" s="503"/>
      <c r="EB96" s="504" t="s">
        <v>2317</v>
      </c>
    </row>
    <row r="97" spans="1:132" ht="6.75" customHeight="1">
      <c r="A97" s="3060"/>
      <c r="B97" s="3085"/>
      <c r="C97" s="3053"/>
      <c r="D97" s="3053"/>
      <c r="E97" s="3053"/>
      <c r="F97" s="3053"/>
      <c r="G97" s="3053"/>
      <c r="H97" s="3053"/>
      <c r="I97" s="3053"/>
      <c r="J97" s="3053"/>
      <c r="K97" s="3059"/>
      <c r="L97" s="3085"/>
      <c r="M97" s="3053"/>
      <c r="N97" s="3053"/>
      <c r="O97" s="3053"/>
      <c r="P97" s="3053"/>
      <c r="Q97" s="3053"/>
      <c r="R97" s="3059"/>
      <c r="S97" s="3085"/>
      <c r="T97" s="3053"/>
      <c r="U97" s="3053"/>
      <c r="V97" s="3059"/>
      <c r="W97" s="3115" t="s">
        <v>1592</v>
      </c>
      <c r="X97" s="3060"/>
      <c r="Y97" s="3060"/>
      <c r="Z97" s="3118" t="s">
        <v>2417</v>
      </c>
      <c r="AA97" s="3118"/>
      <c r="AB97" s="3118"/>
      <c r="AC97" s="3118"/>
      <c r="AD97" s="3118"/>
      <c r="AE97" s="3118"/>
      <c r="AF97" s="3118"/>
      <c r="AG97" s="3118"/>
      <c r="AH97" s="3118"/>
      <c r="AI97" s="3118"/>
      <c r="AJ97" s="3118"/>
      <c r="AK97" s="3118"/>
      <c r="AL97" s="3118"/>
      <c r="AM97" s="3118"/>
      <c r="AN97" s="3118"/>
      <c r="AO97" s="3053"/>
      <c r="AP97" s="3053"/>
      <c r="AQ97" s="3053"/>
      <c r="AR97" s="3053"/>
      <c r="AS97" s="3053"/>
      <c r="AT97" s="3053"/>
      <c r="AU97" s="3053"/>
      <c r="AV97" s="3053"/>
      <c r="AW97" s="3053"/>
      <c r="AX97" s="3053"/>
      <c r="AY97" s="3053"/>
      <c r="AZ97" s="3053"/>
      <c r="BA97" s="3053"/>
      <c r="BB97" s="3053"/>
      <c r="BC97" s="3053"/>
      <c r="BD97" s="3053"/>
      <c r="BE97" s="3053"/>
      <c r="BF97" s="3059"/>
      <c r="BG97" s="3059"/>
      <c r="BH97" s="3085"/>
      <c r="BI97" s="3053"/>
      <c r="BJ97" s="3053"/>
      <c r="BK97" s="3053"/>
      <c r="BL97" s="3053"/>
      <c r="BM97" s="3053"/>
      <c r="BN97" s="3053"/>
      <c r="BO97" s="3053"/>
      <c r="BP97" s="3053"/>
      <c r="BQ97" s="3059"/>
      <c r="BR97" s="3137"/>
      <c r="BS97" s="3137"/>
      <c r="BT97" s="3137"/>
      <c r="BU97" s="3137"/>
      <c r="BV97" s="3137"/>
      <c r="BW97" s="3137"/>
      <c r="BX97" s="3137"/>
      <c r="BY97" s="3137"/>
      <c r="BZ97" s="3137"/>
      <c r="CA97" s="3137"/>
      <c r="CB97" s="3137"/>
      <c r="CC97" s="3137"/>
      <c r="CD97" s="3137"/>
      <c r="CE97" s="3137"/>
      <c r="CF97" s="3137"/>
      <c r="CG97" s="3138"/>
      <c r="CH97" s="3115" t="s">
        <v>1592</v>
      </c>
      <c r="CI97" s="3060"/>
      <c r="CJ97" s="3060"/>
      <c r="CK97" s="3143" t="s">
        <v>2176</v>
      </c>
      <c r="CL97" s="3143"/>
      <c r="CM97" s="3143"/>
      <c r="CN97" s="3143"/>
      <c r="CO97" s="3143"/>
      <c r="CP97" s="3143"/>
      <c r="CQ97" s="3143"/>
      <c r="CR97" s="3143"/>
      <c r="CS97" s="3143"/>
      <c r="CT97" s="3143"/>
      <c r="CU97" s="3143"/>
      <c r="CV97" s="3143"/>
      <c r="CW97" s="3143"/>
      <c r="CX97" s="3143"/>
      <c r="CY97" s="3143"/>
      <c r="CZ97" s="3053"/>
      <c r="DA97" s="3053"/>
      <c r="DB97" s="3053"/>
      <c r="DC97" s="3053"/>
      <c r="DD97" s="3053"/>
      <c r="DE97" s="3053"/>
      <c r="DF97" s="3053"/>
      <c r="DG97" s="3053"/>
      <c r="DH97" s="3053"/>
      <c r="DI97" s="3053"/>
      <c r="DJ97" s="3053"/>
      <c r="DK97" s="3059"/>
      <c r="DL97" s="3053"/>
      <c r="DM97" s="503"/>
      <c r="DN97" s="503"/>
      <c r="DO97" s="503"/>
      <c r="DP97" s="503"/>
      <c r="DQ97" s="503"/>
      <c r="DR97" s="503"/>
      <c r="DS97" s="503"/>
      <c r="DT97" s="503"/>
      <c r="DU97" s="503"/>
      <c r="EB97" s="504" t="s">
        <v>2318</v>
      </c>
    </row>
    <row r="98" spans="1:132" ht="6.75" customHeight="1">
      <c r="A98" s="3060"/>
      <c r="B98" s="3085"/>
      <c r="C98" s="3053"/>
      <c r="D98" s="3053"/>
      <c r="E98" s="3053"/>
      <c r="F98" s="3053"/>
      <c r="G98" s="3053"/>
      <c r="H98" s="3053"/>
      <c r="I98" s="3053"/>
      <c r="J98" s="3053"/>
      <c r="K98" s="3059"/>
      <c r="L98" s="3086"/>
      <c r="M98" s="3087"/>
      <c r="N98" s="3087"/>
      <c r="O98" s="3087"/>
      <c r="P98" s="3087"/>
      <c r="Q98" s="3087"/>
      <c r="R98" s="3088"/>
      <c r="S98" s="3086"/>
      <c r="T98" s="3087"/>
      <c r="U98" s="3087"/>
      <c r="V98" s="3088"/>
      <c r="W98" s="3116"/>
      <c r="X98" s="3117"/>
      <c r="Y98" s="3117"/>
      <c r="Z98" s="3118"/>
      <c r="AA98" s="3118"/>
      <c r="AB98" s="3118"/>
      <c r="AC98" s="3118"/>
      <c r="AD98" s="3118"/>
      <c r="AE98" s="3118"/>
      <c r="AF98" s="3118"/>
      <c r="AG98" s="3118"/>
      <c r="AH98" s="3118"/>
      <c r="AI98" s="3118"/>
      <c r="AJ98" s="3118"/>
      <c r="AK98" s="3118"/>
      <c r="AL98" s="3118"/>
      <c r="AM98" s="3118"/>
      <c r="AN98" s="3118"/>
      <c r="AO98" s="3087"/>
      <c r="AP98" s="3087"/>
      <c r="AQ98" s="3087"/>
      <c r="AR98" s="3087"/>
      <c r="AS98" s="3087"/>
      <c r="AT98" s="3087"/>
      <c r="AU98" s="3087"/>
      <c r="AV98" s="3087"/>
      <c r="AW98" s="3087"/>
      <c r="AX98" s="3087"/>
      <c r="AY98" s="3087"/>
      <c r="AZ98" s="3087"/>
      <c r="BA98" s="3087"/>
      <c r="BB98" s="3087"/>
      <c r="BC98" s="3087"/>
      <c r="BD98" s="3087"/>
      <c r="BE98" s="3087"/>
      <c r="BF98" s="3088"/>
      <c r="BG98" s="3059"/>
      <c r="BH98" s="3085"/>
      <c r="BI98" s="3053"/>
      <c r="BJ98" s="3053"/>
      <c r="BK98" s="3053"/>
      <c r="BL98" s="3053"/>
      <c r="BM98" s="3053"/>
      <c r="BN98" s="3053"/>
      <c r="BO98" s="3053"/>
      <c r="BP98" s="3053"/>
      <c r="BQ98" s="3059"/>
      <c r="BR98" s="3139"/>
      <c r="BS98" s="3139"/>
      <c r="BT98" s="3139"/>
      <c r="BU98" s="3139"/>
      <c r="BV98" s="3139"/>
      <c r="BW98" s="3139"/>
      <c r="BX98" s="3139"/>
      <c r="BY98" s="3139"/>
      <c r="BZ98" s="3139"/>
      <c r="CA98" s="3139"/>
      <c r="CB98" s="3139"/>
      <c r="CC98" s="3139"/>
      <c r="CD98" s="3139"/>
      <c r="CE98" s="3139"/>
      <c r="CF98" s="3139"/>
      <c r="CG98" s="3140"/>
      <c r="CH98" s="3116"/>
      <c r="CI98" s="3117"/>
      <c r="CJ98" s="3117"/>
      <c r="CK98" s="3143"/>
      <c r="CL98" s="3143"/>
      <c r="CM98" s="3143"/>
      <c r="CN98" s="3143"/>
      <c r="CO98" s="3143"/>
      <c r="CP98" s="3143"/>
      <c r="CQ98" s="3143"/>
      <c r="CR98" s="3143"/>
      <c r="CS98" s="3143"/>
      <c r="CT98" s="3143"/>
      <c r="CU98" s="3143"/>
      <c r="CV98" s="3143"/>
      <c r="CW98" s="3143"/>
      <c r="CX98" s="3143"/>
      <c r="CY98" s="3143"/>
      <c r="CZ98" s="3087"/>
      <c r="DA98" s="3087"/>
      <c r="DB98" s="3087"/>
      <c r="DC98" s="3087"/>
      <c r="DD98" s="3087"/>
      <c r="DE98" s="3087"/>
      <c r="DF98" s="3087"/>
      <c r="DG98" s="3087"/>
      <c r="DH98" s="3087"/>
      <c r="DI98" s="3087"/>
      <c r="DJ98" s="3087"/>
      <c r="DK98" s="3088"/>
      <c r="DL98" s="3053"/>
      <c r="DM98" s="503"/>
      <c r="DN98" s="503"/>
      <c r="DO98" s="503"/>
      <c r="DP98" s="503"/>
      <c r="DQ98" s="503"/>
      <c r="DR98" s="503"/>
      <c r="DS98" s="503"/>
      <c r="DT98" s="503"/>
      <c r="DU98" s="503"/>
      <c r="EB98" s="504" t="s">
        <v>2319</v>
      </c>
    </row>
    <row r="99" spans="1:132" ht="6.75" customHeight="1">
      <c r="A99" s="3060"/>
      <c r="B99" s="3085"/>
      <c r="C99" s="3053"/>
      <c r="D99" s="3053"/>
      <c r="E99" s="3053"/>
      <c r="F99" s="3053"/>
      <c r="G99" s="3053"/>
      <c r="H99" s="3053"/>
      <c r="I99" s="3053"/>
      <c r="J99" s="3053"/>
      <c r="K99" s="3059"/>
      <c r="L99" s="3119" t="s">
        <v>2207</v>
      </c>
      <c r="M99" s="3120"/>
      <c r="N99" s="3120"/>
      <c r="O99" s="3120"/>
      <c r="P99" s="3120"/>
      <c r="Q99" s="3120"/>
      <c r="R99" s="3121"/>
      <c r="S99" s="3101" t="s">
        <v>2208</v>
      </c>
      <c r="T99" s="3102"/>
      <c r="U99" s="3102"/>
      <c r="V99" s="3103"/>
      <c r="W99" s="3082"/>
      <c r="X99" s="3083"/>
      <c r="Y99" s="3083"/>
      <c r="Z99" s="3083"/>
      <c r="AA99" s="3083"/>
      <c r="AB99" s="3083"/>
      <c r="AC99" s="3083"/>
      <c r="AD99" s="3083"/>
      <c r="AE99" s="3083"/>
      <c r="AF99" s="3083"/>
      <c r="AG99" s="3083"/>
      <c r="AH99" s="3083"/>
      <c r="AI99" s="3083"/>
      <c r="AJ99" s="3083"/>
      <c r="AK99" s="3083"/>
      <c r="AL99" s="3083"/>
      <c r="AM99" s="3083"/>
      <c r="AN99" s="3083"/>
      <c r="AO99" s="3083"/>
      <c r="AP99" s="3083"/>
      <c r="AQ99" s="3083"/>
      <c r="AR99" s="3083"/>
      <c r="AS99" s="3083"/>
      <c r="AT99" s="3083"/>
      <c r="AU99" s="3083"/>
      <c r="AV99" s="3083"/>
      <c r="AW99" s="3083"/>
      <c r="AX99" s="3083"/>
      <c r="AY99" s="3083"/>
      <c r="AZ99" s="3083"/>
      <c r="BA99" s="3083"/>
      <c r="BB99" s="3083"/>
      <c r="BC99" s="3083"/>
      <c r="BD99" s="3083"/>
      <c r="BE99" s="3083"/>
      <c r="BF99" s="3084"/>
      <c r="BG99" s="3059"/>
      <c r="BH99" s="3085"/>
      <c r="BI99" s="3053"/>
      <c r="BJ99" s="3053"/>
      <c r="BK99" s="3053"/>
      <c r="BL99" s="3053"/>
      <c r="BM99" s="3053"/>
      <c r="BN99" s="3053"/>
      <c r="BO99" s="3053"/>
      <c r="BP99" s="3053"/>
      <c r="BQ99" s="3059"/>
      <c r="BR99" s="3135"/>
      <c r="BS99" s="3135"/>
      <c r="BT99" s="3135"/>
      <c r="BU99" s="3135"/>
      <c r="BV99" s="3135"/>
      <c r="BW99" s="3135"/>
      <c r="BX99" s="3135"/>
      <c r="BY99" s="3135"/>
      <c r="BZ99" s="3135"/>
      <c r="CA99" s="3135"/>
      <c r="CB99" s="3135"/>
      <c r="CC99" s="3135"/>
      <c r="CD99" s="3135"/>
      <c r="CE99" s="3135"/>
      <c r="CF99" s="3135"/>
      <c r="CG99" s="3136"/>
      <c r="CH99" s="3113" t="s">
        <v>5</v>
      </c>
      <c r="CI99" s="3114"/>
      <c r="CJ99" s="3141"/>
      <c r="CK99" s="3141"/>
      <c r="CL99" s="3141"/>
      <c r="CM99" s="3141"/>
      <c r="CN99" s="3141"/>
      <c r="CO99" s="3083"/>
      <c r="CP99" s="3141"/>
      <c r="CQ99" s="3141"/>
      <c r="CR99" s="3141"/>
      <c r="CS99" s="3141"/>
      <c r="CT99" s="3141"/>
      <c r="CU99" s="3141"/>
      <c r="CV99" s="3141"/>
      <c r="CW99" s="3141"/>
      <c r="CX99" s="3141"/>
      <c r="CY99" s="3141"/>
      <c r="CZ99" s="3141"/>
      <c r="DA99" s="3141"/>
      <c r="DB99" s="3141"/>
      <c r="DC99" s="3141"/>
      <c r="DD99" s="3141"/>
      <c r="DE99" s="3141"/>
      <c r="DF99" s="3141"/>
      <c r="DG99" s="3141"/>
      <c r="DH99" s="3141"/>
      <c r="DI99" s="3141"/>
      <c r="DJ99" s="3141"/>
      <c r="DK99" s="3159"/>
      <c r="DL99" s="3053"/>
      <c r="DM99" s="503"/>
      <c r="DN99" s="503"/>
      <c r="DO99" s="503"/>
      <c r="DP99" s="503"/>
      <c r="DQ99" s="503"/>
      <c r="DR99" s="503"/>
      <c r="DS99" s="503"/>
      <c r="DT99" s="503"/>
      <c r="DU99" s="503"/>
      <c r="EB99" s="504" t="s">
        <v>2320</v>
      </c>
    </row>
    <row r="100" spans="1:132" ht="6.75" customHeight="1">
      <c r="A100" s="3060"/>
      <c r="B100" s="3085"/>
      <c r="C100" s="3053"/>
      <c r="D100" s="3053"/>
      <c r="E100" s="3053"/>
      <c r="F100" s="3053"/>
      <c r="G100" s="3053"/>
      <c r="H100" s="3053"/>
      <c r="I100" s="3053"/>
      <c r="J100" s="3053"/>
      <c r="K100" s="3059"/>
      <c r="L100" s="3122"/>
      <c r="M100" s="3123"/>
      <c r="N100" s="3123"/>
      <c r="O100" s="3123"/>
      <c r="P100" s="3123"/>
      <c r="Q100" s="3123"/>
      <c r="R100" s="3124"/>
      <c r="S100" s="3104"/>
      <c r="T100" s="3105"/>
      <c r="U100" s="3105"/>
      <c r="V100" s="3106"/>
      <c r="W100" s="3085"/>
      <c r="X100" s="3053"/>
      <c r="Y100" s="3053"/>
      <c r="Z100" s="3053"/>
      <c r="AA100" s="3053"/>
      <c r="AB100" s="3053"/>
      <c r="AC100" s="3053"/>
      <c r="AD100" s="3053"/>
      <c r="AE100" s="3053"/>
      <c r="AF100" s="3053"/>
      <c r="AG100" s="3053"/>
      <c r="AH100" s="3053"/>
      <c r="AI100" s="3053"/>
      <c r="AJ100" s="3053"/>
      <c r="AK100" s="3053"/>
      <c r="AL100" s="3053"/>
      <c r="AM100" s="3053"/>
      <c r="AN100" s="3053"/>
      <c r="AO100" s="3053"/>
      <c r="AP100" s="3053"/>
      <c r="AQ100" s="3053"/>
      <c r="AR100" s="3053"/>
      <c r="AS100" s="3053"/>
      <c r="AT100" s="3053"/>
      <c r="AU100" s="3053"/>
      <c r="AV100" s="3053"/>
      <c r="AW100" s="3053"/>
      <c r="AX100" s="3053"/>
      <c r="AY100" s="3053"/>
      <c r="AZ100" s="3053"/>
      <c r="BA100" s="3053"/>
      <c r="BB100" s="3053"/>
      <c r="BC100" s="3053"/>
      <c r="BD100" s="3053"/>
      <c r="BE100" s="3053"/>
      <c r="BF100" s="3059"/>
      <c r="BG100" s="3059"/>
      <c r="BH100" s="3085"/>
      <c r="BI100" s="3053"/>
      <c r="BJ100" s="3053"/>
      <c r="BK100" s="3053"/>
      <c r="BL100" s="3053"/>
      <c r="BM100" s="3053"/>
      <c r="BN100" s="3053"/>
      <c r="BO100" s="3053"/>
      <c r="BP100" s="3053"/>
      <c r="BQ100" s="3059"/>
      <c r="BR100" s="3137"/>
      <c r="BS100" s="3137"/>
      <c r="BT100" s="3137"/>
      <c r="BU100" s="3137"/>
      <c r="BV100" s="3137"/>
      <c r="BW100" s="3137"/>
      <c r="BX100" s="3137"/>
      <c r="BY100" s="3137"/>
      <c r="BZ100" s="3137"/>
      <c r="CA100" s="3137"/>
      <c r="CB100" s="3137"/>
      <c r="CC100" s="3137"/>
      <c r="CD100" s="3137"/>
      <c r="CE100" s="3137"/>
      <c r="CF100" s="3137"/>
      <c r="CG100" s="3138"/>
      <c r="CH100" s="3115"/>
      <c r="CI100" s="3060"/>
      <c r="CJ100" s="3142"/>
      <c r="CK100" s="3142"/>
      <c r="CL100" s="3142"/>
      <c r="CM100" s="3142"/>
      <c r="CN100" s="3142"/>
      <c r="CO100" s="3053"/>
      <c r="CP100" s="3142"/>
      <c r="CQ100" s="3142"/>
      <c r="CR100" s="3142"/>
      <c r="CS100" s="3142"/>
      <c r="CT100" s="3142"/>
      <c r="CU100" s="3142"/>
      <c r="CV100" s="3142"/>
      <c r="CW100" s="3142"/>
      <c r="CX100" s="3142"/>
      <c r="CY100" s="3142"/>
      <c r="CZ100" s="3142"/>
      <c r="DA100" s="3142"/>
      <c r="DB100" s="3142"/>
      <c r="DC100" s="3142"/>
      <c r="DD100" s="3142"/>
      <c r="DE100" s="3142"/>
      <c r="DF100" s="3142"/>
      <c r="DG100" s="3142"/>
      <c r="DH100" s="3142"/>
      <c r="DI100" s="3142"/>
      <c r="DJ100" s="3142"/>
      <c r="DK100" s="3160"/>
      <c r="DL100" s="3053"/>
      <c r="DM100" s="503"/>
      <c r="DN100" s="503"/>
      <c r="DO100" s="503"/>
      <c r="DP100" s="503"/>
      <c r="DQ100" s="503"/>
      <c r="DR100" s="503"/>
      <c r="DS100" s="503"/>
      <c r="DT100" s="503"/>
      <c r="DU100" s="503"/>
      <c r="EB100" s="504" t="s">
        <v>2321</v>
      </c>
    </row>
    <row r="101" spans="1:132" ht="6.75" customHeight="1">
      <c r="A101" s="3060"/>
      <c r="B101" s="3085"/>
      <c r="C101" s="3053"/>
      <c r="D101" s="3053"/>
      <c r="E101" s="3053"/>
      <c r="F101" s="3053"/>
      <c r="G101" s="3053"/>
      <c r="H101" s="3053"/>
      <c r="I101" s="3053"/>
      <c r="J101" s="3053"/>
      <c r="K101" s="3059"/>
      <c r="L101" s="3085"/>
      <c r="M101" s="3053"/>
      <c r="N101" s="3053"/>
      <c r="O101" s="3053"/>
      <c r="P101" s="3053"/>
      <c r="Q101" s="3053"/>
      <c r="R101" s="3059"/>
      <c r="S101" s="3107"/>
      <c r="T101" s="3108"/>
      <c r="U101" s="3108"/>
      <c r="V101" s="3109"/>
      <c r="W101" s="3086"/>
      <c r="X101" s="3087"/>
      <c r="Y101" s="3087"/>
      <c r="Z101" s="3087"/>
      <c r="AA101" s="3087"/>
      <c r="AB101" s="3087"/>
      <c r="AC101" s="3087"/>
      <c r="AD101" s="3087"/>
      <c r="AE101" s="3087"/>
      <c r="AF101" s="3087"/>
      <c r="AG101" s="3087"/>
      <c r="AH101" s="3087"/>
      <c r="AI101" s="3087"/>
      <c r="AJ101" s="3087"/>
      <c r="AK101" s="3087"/>
      <c r="AL101" s="3087"/>
      <c r="AM101" s="3087"/>
      <c r="AN101" s="3087"/>
      <c r="AO101" s="3087"/>
      <c r="AP101" s="3087"/>
      <c r="AQ101" s="3087"/>
      <c r="AR101" s="3087"/>
      <c r="AS101" s="3087"/>
      <c r="AT101" s="3087"/>
      <c r="AU101" s="3087"/>
      <c r="AV101" s="3087"/>
      <c r="AW101" s="3087"/>
      <c r="AX101" s="3087"/>
      <c r="AY101" s="3087"/>
      <c r="AZ101" s="3087"/>
      <c r="BA101" s="3087"/>
      <c r="BB101" s="3087"/>
      <c r="BC101" s="3087"/>
      <c r="BD101" s="3087"/>
      <c r="BE101" s="3087"/>
      <c r="BF101" s="3088"/>
      <c r="BG101" s="3059"/>
      <c r="BH101" s="3085"/>
      <c r="BI101" s="3053"/>
      <c r="BJ101" s="3053"/>
      <c r="BK101" s="3053"/>
      <c r="BL101" s="3053"/>
      <c r="BM101" s="3053"/>
      <c r="BN101" s="3053"/>
      <c r="BO101" s="3053"/>
      <c r="BP101" s="3053"/>
      <c r="BQ101" s="3059"/>
      <c r="BR101" s="3137"/>
      <c r="BS101" s="3137"/>
      <c r="BT101" s="3137"/>
      <c r="BU101" s="3137"/>
      <c r="BV101" s="3137"/>
      <c r="BW101" s="3137"/>
      <c r="BX101" s="3137"/>
      <c r="BY101" s="3137"/>
      <c r="BZ101" s="3137"/>
      <c r="CA101" s="3137"/>
      <c r="CB101" s="3137"/>
      <c r="CC101" s="3137"/>
      <c r="CD101" s="3137"/>
      <c r="CE101" s="3137"/>
      <c r="CF101" s="3137"/>
      <c r="CG101" s="3138"/>
      <c r="CH101" s="3115" t="s">
        <v>1592</v>
      </c>
      <c r="CI101" s="3060"/>
      <c r="CJ101" s="3060"/>
      <c r="CK101" s="3143" t="s">
        <v>2176</v>
      </c>
      <c r="CL101" s="3143"/>
      <c r="CM101" s="3143"/>
      <c r="CN101" s="3143"/>
      <c r="CO101" s="3143"/>
      <c r="CP101" s="3143"/>
      <c r="CQ101" s="3143"/>
      <c r="CR101" s="3143"/>
      <c r="CS101" s="3143"/>
      <c r="CT101" s="3143"/>
      <c r="CU101" s="3143"/>
      <c r="CV101" s="3143"/>
      <c r="CW101" s="3143"/>
      <c r="CX101" s="3143"/>
      <c r="CY101" s="3143"/>
      <c r="CZ101" s="3053"/>
      <c r="DA101" s="3053"/>
      <c r="DB101" s="3053"/>
      <c r="DC101" s="3053"/>
      <c r="DD101" s="3053"/>
      <c r="DE101" s="3053"/>
      <c r="DF101" s="3053"/>
      <c r="DG101" s="3053"/>
      <c r="DH101" s="3053"/>
      <c r="DI101" s="3053"/>
      <c r="DJ101" s="3053"/>
      <c r="DK101" s="3059"/>
      <c r="DL101" s="3053"/>
      <c r="DM101" s="503"/>
      <c r="DN101" s="503"/>
      <c r="DO101" s="503"/>
      <c r="DP101" s="503"/>
      <c r="DQ101" s="503"/>
      <c r="DR101" s="503"/>
      <c r="DS101" s="503"/>
      <c r="DT101" s="503"/>
      <c r="DU101" s="503"/>
      <c r="EB101" s="504" t="s">
        <v>2322</v>
      </c>
    </row>
    <row r="102" spans="1:132" ht="6.75" customHeight="1">
      <c r="A102" s="3060"/>
      <c r="B102" s="3085"/>
      <c r="C102" s="3053"/>
      <c r="D102" s="3053"/>
      <c r="E102" s="3053"/>
      <c r="F102" s="3053"/>
      <c r="G102" s="3053"/>
      <c r="H102" s="3053"/>
      <c r="I102" s="3053"/>
      <c r="J102" s="3053"/>
      <c r="K102" s="3059"/>
      <c r="L102" s="3085"/>
      <c r="M102" s="3053"/>
      <c r="N102" s="3053"/>
      <c r="O102" s="3053"/>
      <c r="P102" s="3053"/>
      <c r="Q102" s="3053"/>
      <c r="R102" s="3059"/>
      <c r="S102" s="3110" t="s">
        <v>1594</v>
      </c>
      <c r="T102" s="3111"/>
      <c r="U102" s="3111"/>
      <c r="V102" s="3112"/>
      <c r="W102" s="3113" t="s">
        <v>5</v>
      </c>
      <c r="X102" s="3114"/>
      <c r="Y102" s="3083"/>
      <c r="Z102" s="3083"/>
      <c r="AA102" s="3083"/>
      <c r="AB102" s="3083"/>
      <c r="AC102" s="3083"/>
      <c r="AD102" s="3083"/>
      <c r="AE102" s="3083"/>
      <c r="AF102" s="3083"/>
      <c r="AG102" s="3083"/>
      <c r="AH102" s="3083"/>
      <c r="AI102" s="3083"/>
      <c r="AJ102" s="3083"/>
      <c r="AK102" s="3083"/>
      <c r="AL102" s="3083"/>
      <c r="AM102" s="3083"/>
      <c r="AN102" s="3083"/>
      <c r="AO102" s="3083"/>
      <c r="AP102" s="3083"/>
      <c r="AQ102" s="3083"/>
      <c r="AR102" s="3083"/>
      <c r="AS102" s="3083"/>
      <c r="AT102" s="3083"/>
      <c r="AU102" s="3083"/>
      <c r="AV102" s="3083"/>
      <c r="AW102" s="3083"/>
      <c r="AX102" s="3083"/>
      <c r="AY102" s="3083"/>
      <c r="AZ102" s="3083"/>
      <c r="BA102" s="3083"/>
      <c r="BB102" s="3083"/>
      <c r="BC102" s="3083"/>
      <c r="BD102" s="3083"/>
      <c r="BE102" s="3083"/>
      <c r="BF102" s="3084"/>
      <c r="BG102" s="3059"/>
      <c r="BH102" s="3085"/>
      <c r="BI102" s="3053"/>
      <c r="BJ102" s="3053"/>
      <c r="BK102" s="3053"/>
      <c r="BL102" s="3053"/>
      <c r="BM102" s="3053"/>
      <c r="BN102" s="3053"/>
      <c r="BO102" s="3053"/>
      <c r="BP102" s="3053"/>
      <c r="BQ102" s="3059"/>
      <c r="BR102" s="3139"/>
      <c r="BS102" s="3139"/>
      <c r="BT102" s="3139"/>
      <c r="BU102" s="3139"/>
      <c r="BV102" s="3139"/>
      <c r="BW102" s="3139"/>
      <c r="BX102" s="3139"/>
      <c r="BY102" s="3139"/>
      <c r="BZ102" s="3139"/>
      <c r="CA102" s="3139"/>
      <c r="CB102" s="3139"/>
      <c r="CC102" s="3139"/>
      <c r="CD102" s="3139"/>
      <c r="CE102" s="3139"/>
      <c r="CF102" s="3139"/>
      <c r="CG102" s="3140"/>
      <c r="CH102" s="3116"/>
      <c r="CI102" s="3117"/>
      <c r="CJ102" s="3117"/>
      <c r="CK102" s="3143"/>
      <c r="CL102" s="3143"/>
      <c r="CM102" s="3143"/>
      <c r="CN102" s="3143"/>
      <c r="CO102" s="3143"/>
      <c r="CP102" s="3143"/>
      <c r="CQ102" s="3143"/>
      <c r="CR102" s="3143"/>
      <c r="CS102" s="3143"/>
      <c r="CT102" s="3143"/>
      <c r="CU102" s="3143"/>
      <c r="CV102" s="3143"/>
      <c r="CW102" s="3143"/>
      <c r="CX102" s="3143"/>
      <c r="CY102" s="3143"/>
      <c r="CZ102" s="3087"/>
      <c r="DA102" s="3087"/>
      <c r="DB102" s="3087"/>
      <c r="DC102" s="3087"/>
      <c r="DD102" s="3087"/>
      <c r="DE102" s="3087"/>
      <c r="DF102" s="3087"/>
      <c r="DG102" s="3087"/>
      <c r="DH102" s="3087"/>
      <c r="DI102" s="3087"/>
      <c r="DJ102" s="3087"/>
      <c r="DK102" s="3088"/>
      <c r="DL102" s="3053"/>
      <c r="DM102" s="503"/>
      <c r="DN102" s="503"/>
      <c r="DO102" s="503"/>
      <c r="DP102" s="503"/>
      <c r="DQ102" s="503"/>
      <c r="DR102" s="503"/>
      <c r="DS102" s="503"/>
      <c r="DT102" s="503"/>
      <c r="DU102" s="503"/>
      <c r="EB102" s="504" t="s">
        <v>2323</v>
      </c>
    </row>
    <row r="103" spans="1:132" ht="6.75" customHeight="1">
      <c r="A103" s="3060"/>
      <c r="B103" s="3085"/>
      <c r="C103" s="3053"/>
      <c r="D103" s="3053"/>
      <c r="E103" s="3053"/>
      <c r="F103" s="3053"/>
      <c r="G103" s="3053"/>
      <c r="H103" s="3053"/>
      <c r="I103" s="3053"/>
      <c r="J103" s="3053"/>
      <c r="K103" s="3059"/>
      <c r="L103" s="3085"/>
      <c r="M103" s="3053"/>
      <c r="N103" s="3053"/>
      <c r="O103" s="3053"/>
      <c r="P103" s="3053"/>
      <c r="Q103" s="3053"/>
      <c r="R103" s="3059"/>
      <c r="S103" s="3110"/>
      <c r="T103" s="3111"/>
      <c r="U103" s="3111"/>
      <c r="V103" s="3112"/>
      <c r="W103" s="3115"/>
      <c r="X103" s="3060"/>
      <c r="Y103" s="3053"/>
      <c r="Z103" s="3053"/>
      <c r="AA103" s="3053"/>
      <c r="AB103" s="3053"/>
      <c r="AC103" s="3053"/>
      <c r="AD103" s="3053"/>
      <c r="AE103" s="3053"/>
      <c r="AF103" s="3053"/>
      <c r="AG103" s="3053"/>
      <c r="AH103" s="3053"/>
      <c r="AI103" s="3053"/>
      <c r="AJ103" s="3053"/>
      <c r="AK103" s="3053"/>
      <c r="AL103" s="3053"/>
      <c r="AM103" s="3053"/>
      <c r="AN103" s="3053"/>
      <c r="AO103" s="3053"/>
      <c r="AP103" s="3053"/>
      <c r="AQ103" s="3053"/>
      <c r="AR103" s="3053"/>
      <c r="AS103" s="3053"/>
      <c r="AT103" s="3053"/>
      <c r="AU103" s="3053"/>
      <c r="AV103" s="3053"/>
      <c r="AW103" s="3053"/>
      <c r="AX103" s="3053"/>
      <c r="AY103" s="3053"/>
      <c r="AZ103" s="3053"/>
      <c r="BA103" s="3053"/>
      <c r="BB103" s="3053"/>
      <c r="BC103" s="3053"/>
      <c r="BD103" s="3053"/>
      <c r="BE103" s="3053"/>
      <c r="BF103" s="3059"/>
      <c r="BG103" s="3059"/>
      <c r="BH103" s="3085"/>
      <c r="BI103" s="3053"/>
      <c r="BJ103" s="3053"/>
      <c r="BK103" s="3053"/>
      <c r="BL103" s="3053"/>
      <c r="BM103" s="3053"/>
      <c r="BN103" s="3053"/>
      <c r="BO103" s="3053"/>
      <c r="BP103" s="3053"/>
      <c r="BQ103" s="3059"/>
      <c r="BR103" s="3135"/>
      <c r="BS103" s="3135"/>
      <c r="BT103" s="3135"/>
      <c r="BU103" s="3135"/>
      <c r="BV103" s="3135"/>
      <c r="BW103" s="3135"/>
      <c r="BX103" s="3135"/>
      <c r="BY103" s="3135"/>
      <c r="BZ103" s="3135"/>
      <c r="CA103" s="3135"/>
      <c r="CB103" s="3135"/>
      <c r="CC103" s="3135"/>
      <c r="CD103" s="3135"/>
      <c r="CE103" s="3135"/>
      <c r="CF103" s="3135"/>
      <c r="CG103" s="3136"/>
      <c r="CH103" s="3113" t="s">
        <v>5</v>
      </c>
      <c r="CI103" s="3114"/>
      <c r="CJ103" s="3141"/>
      <c r="CK103" s="3141"/>
      <c r="CL103" s="3141"/>
      <c r="CM103" s="3141"/>
      <c r="CN103" s="3141"/>
      <c r="CO103" s="3083"/>
      <c r="CP103" s="3141"/>
      <c r="CQ103" s="3141"/>
      <c r="CR103" s="3141"/>
      <c r="CS103" s="3141"/>
      <c r="CT103" s="3141"/>
      <c r="CU103" s="3141"/>
      <c r="CV103" s="3141"/>
      <c r="CW103" s="3141"/>
      <c r="CX103" s="3141"/>
      <c r="CY103" s="3141"/>
      <c r="CZ103" s="3141"/>
      <c r="DA103" s="3141"/>
      <c r="DB103" s="3141"/>
      <c r="DC103" s="3141"/>
      <c r="DD103" s="3141"/>
      <c r="DE103" s="3141"/>
      <c r="DF103" s="3141"/>
      <c r="DG103" s="3141"/>
      <c r="DH103" s="3141"/>
      <c r="DI103" s="3141"/>
      <c r="DJ103" s="3141"/>
      <c r="DK103" s="3159"/>
      <c r="DL103" s="3053"/>
      <c r="DM103" s="503"/>
      <c r="DN103" s="503"/>
      <c r="DO103" s="503"/>
      <c r="DP103" s="503"/>
      <c r="DQ103" s="503"/>
      <c r="DR103" s="503"/>
      <c r="DS103" s="503"/>
      <c r="DT103" s="503"/>
      <c r="DU103" s="503"/>
      <c r="EB103" s="504" t="s">
        <v>2324</v>
      </c>
    </row>
    <row r="104" spans="1:132" ht="6.75" customHeight="1">
      <c r="A104" s="3060"/>
      <c r="B104" s="3085"/>
      <c r="C104" s="3053"/>
      <c r="D104" s="3053"/>
      <c r="E104" s="3053"/>
      <c r="F104" s="3053"/>
      <c r="G104" s="3053"/>
      <c r="H104" s="3053"/>
      <c r="I104" s="3053"/>
      <c r="J104" s="3053"/>
      <c r="K104" s="3059"/>
      <c r="L104" s="3085"/>
      <c r="M104" s="3053"/>
      <c r="N104" s="3053"/>
      <c r="O104" s="3053"/>
      <c r="P104" s="3053"/>
      <c r="Q104" s="3053"/>
      <c r="R104" s="3059"/>
      <c r="S104" s="3110"/>
      <c r="T104" s="3111"/>
      <c r="U104" s="3111"/>
      <c r="V104" s="3112"/>
      <c r="W104" s="3115"/>
      <c r="X104" s="3060"/>
      <c r="Y104" s="3053"/>
      <c r="Z104" s="3053"/>
      <c r="AA104" s="3053"/>
      <c r="AB104" s="3053"/>
      <c r="AC104" s="3053"/>
      <c r="AD104" s="3053"/>
      <c r="AE104" s="3053"/>
      <c r="AF104" s="3053"/>
      <c r="AG104" s="3053"/>
      <c r="AH104" s="3053"/>
      <c r="AI104" s="3053"/>
      <c r="AJ104" s="3053"/>
      <c r="AK104" s="3053"/>
      <c r="AL104" s="3053"/>
      <c r="AM104" s="3053"/>
      <c r="AN104" s="3053"/>
      <c r="AO104" s="3053"/>
      <c r="AP104" s="3053"/>
      <c r="AQ104" s="3053"/>
      <c r="AR104" s="3053"/>
      <c r="AS104" s="3053"/>
      <c r="AT104" s="3053"/>
      <c r="AU104" s="3053"/>
      <c r="AV104" s="3053"/>
      <c r="AW104" s="3053"/>
      <c r="AX104" s="3053"/>
      <c r="AY104" s="3053"/>
      <c r="AZ104" s="3053"/>
      <c r="BA104" s="3053"/>
      <c r="BB104" s="3053"/>
      <c r="BC104" s="3053"/>
      <c r="BD104" s="3053"/>
      <c r="BE104" s="3053"/>
      <c r="BF104" s="3059"/>
      <c r="BG104" s="3059"/>
      <c r="BH104" s="3085"/>
      <c r="BI104" s="3053"/>
      <c r="BJ104" s="3053"/>
      <c r="BK104" s="3053"/>
      <c r="BL104" s="3053"/>
      <c r="BM104" s="3053"/>
      <c r="BN104" s="3053"/>
      <c r="BO104" s="3053"/>
      <c r="BP104" s="3053"/>
      <c r="BQ104" s="3059"/>
      <c r="BR104" s="3137"/>
      <c r="BS104" s="3137"/>
      <c r="BT104" s="3137"/>
      <c r="BU104" s="3137"/>
      <c r="BV104" s="3137"/>
      <c r="BW104" s="3137"/>
      <c r="BX104" s="3137"/>
      <c r="BY104" s="3137"/>
      <c r="BZ104" s="3137"/>
      <c r="CA104" s="3137"/>
      <c r="CB104" s="3137"/>
      <c r="CC104" s="3137"/>
      <c r="CD104" s="3137"/>
      <c r="CE104" s="3137"/>
      <c r="CF104" s="3137"/>
      <c r="CG104" s="3138"/>
      <c r="CH104" s="3115"/>
      <c r="CI104" s="3060"/>
      <c r="CJ104" s="3142"/>
      <c r="CK104" s="3142"/>
      <c r="CL104" s="3142"/>
      <c r="CM104" s="3142"/>
      <c r="CN104" s="3142"/>
      <c r="CO104" s="3053"/>
      <c r="CP104" s="3142"/>
      <c r="CQ104" s="3142"/>
      <c r="CR104" s="3142"/>
      <c r="CS104" s="3142"/>
      <c r="CT104" s="3142"/>
      <c r="CU104" s="3142"/>
      <c r="CV104" s="3142"/>
      <c r="CW104" s="3142"/>
      <c r="CX104" s="3142"/>
      <c r="CY104" s="3142"/>
      <c r="CZ104" s="3142"/>
      <c r="DA104" s="3142"/>
      <c r="DB104" s="3142"/>
      <c r="DC104" s="3142"/>
      <c r="DD104" s="3142"/>
      <c r="DE104" s="3142"/>
      <c r="DF104" s="3142"/>
      <c r="DG104" s="3142"/>
      <c r="DH104" s="3142"/>
      <c r="DI104" s="3142"/>
      <c r="DJ104" s="3142"/>
      <c r="DK104" s="3160"/>
      <c r="DL104" s="3053"/>
      <c r="DM104" s="503"/>
      <c r="DN104" s="503"/>
      <c r="DO104" s="503"/>
      <c r="DP104" s="503"/>
      <c r="DQ104" s="503"/>
      <c r="DR104" s="503"/>
      <c r="DS104" s="503"/>
      <c r="DT104" s="503"/>
      <c r="DU104" s="503"/>
      <c r="EB104" s="504" t="s">
        <v>2325</v>
      </c>
    </row>
    <row r="105" spans="1:132" ht="6.75" customHeight="1">
      <c r="A105" s="3060"/>
      <c r="B105" s="3085"/>
      <c r="C105" s="3053"/>
      <c r="D105" s="3053"/>
      <c r="E105" s="3053"/>
      <c r="F105" s="3053"/>
      <c r="G105" s="3053"/>
      <c r="H105" s="3053"/>
      <c r="I105" s="3053"/>
      <c r="J105" s="3053"/>
      <c r="K105" s="3059"/>
      <c r="L105" s="3085"/>
      <c r="M105" s="3053"/>
      <c r="N105" s="3053"/>
      <c r="O105" s="3053"/>
      <c r="P105" s="3053"/>
      <c r="Q105" s="3053"/>
      <c r="R105" s="3059"/>
      <c r="S105" s="3110"/>
      <c r="T105" s="3111"/>
      <c r="U105" s="3111"/>
      <c r="V105" s="3112"/>
      <c r="W105" s="3115" t="s">
        <v>1592</v>
      </c>
      <c r="X105" s="3060"/>
      <c r="Y105" s="3060"/>
      <c r="Z105" s="3118" t="s">
        <v>2176</v>
      </c>
      <c r="AA105" s="3118"/>
      <c r="AB105" s="3118"/>
      <c r="AC105" s="3118"/>
      <c r="AD105" s="3118"/>
      <c r="AE105" s="3118"/>
      <c r="AF105" s="3118"/>
      <c r="AG105" s="3118"/>
      <c r="AH105" s="3118"/>
      <c r="AI105" s="3118"/>
      <c r="AJ105" s="3118"/>
      <c r="AK105" s="3118"/>
      <c r="AL105" s="3118"/>
      <c r="AM105" s="3118"/>
      <c r="AN105" s="3118"/>
      <c r="AO105" s="3053"/>
      <c r="AP105" s="3053"/>
      <c r="AQ105" s="3053"/>
      <c r="AR105" s="3053"/>
      <c r="AS105" s="3053"/>
      <c r="AT105" s="3053"/>
      <c r="AU105" s="3053"/>
      <c r="AV105" s="3053"/>
      <c r="AW105" s="3053"/>
      <c r="AX105" s="3053"/>
      <c r="AY105" s="3053"/>
      <c r="AZ105" s="3053"/>
      <c r="BA105" s="3053"/>
      <c r="BB105" s="3053"/>
      <c r="BC105" s="3053"/>
      <c r="BD105" s="3053"/>
      <c r="BE105" s="3053"/>
      <c r="BF105" s="3059"/>
      <c r="BG105" s="3059"/>
      <c r="BH105" s="3085"/>
      <c r="BI105" s="3053"/>
      <c r="BJ105" s="3053"/>
      <c r="BK105" s="3053"/>
      <c r="BL105" s="3053"/>
      <c r="BM105" s="3053"/>
      <c r="BN105" s="3053"/>
      <c r="BO105" s="3053"/>
      <c r="BP105" s="3053"/>
      <c r="BQ105" s="3059"/>
      <c r="BR105" s="3137"/>
      <c r="BS105" s="3137"/>
      <c r="BT105" s="3137"/>
      <c r="BU105" s="3137"/>
      <c r="BV105" s="3137"/>
      <c r="BW105" s="3137"/>
      <c r="BX105" s="3137"/>
      <c r="BY105" s="3137"/>
      <c r="BZ105" s="3137"/>
      <c r="CA105" s="3137"/>
      <c r="CB105" s="3137"/>
      <c r="CC105" s="3137"/>
      <c r="CD105" s="3137"/>
      <c r="CE105" s="3137"/>
      <c r="CF105" s="3137"/>
      <c r="CG105" s="3138"/>
      <c r="CH105" s="3115" t="s">
        <v>1592</v>
      </c>
      <c r="CI105" s="3060"/>
      <c r="CJ105" s="3060"/>
      <c r="CK105" s="3143" t="s">
        <v>2176</v>
      </c>
      <c r="CL105" s="3143"/>
      <c r="CM105" s="3143"/>
      <c r="CN105" s="3143"/>
      <c r="CO105" s="3143"/>
      <c r="CP105" s="3143"/>
      <c r="CQ105" s="3143"/>
      <c r="CR105" s="3143"/>
      <c r="CS105" s="3143"/>
      <c r="CT105" s="3143"/>
      <c r="CU105" s="3143"/>
      <c r="CV105" s="3143"/>
      <c r="CW105" s="3143"/>
      <c r="CX105" s="3143"/>
      <c r="CY105" s="3143"/>
      <c r="CZ105" s="3053"/>
      <c r="DA105" s="3053"/>
      <c r="DB105" s="3053"/>
      <c r="DC105" s="3053"/>
      <c r="DD105" s="3053"/>
      <c r="DE105" s="3053"/>
      <c r="DF105" s="3053"/>
      <c r="DG105" s="3053"/>
      <c r="DH105" s="3053"/>
      <c r="DI105" s="3053"/>
      <c r="DJ105" s="3053"/>
      <c r="DK105" s="3059"/>
      <c r="DL105" s="3053"/>
      <c r="DM105" s="503"/>
      <c r="DN105" s="503"/>
      <c r="DO105" s="503"/>
      <c r="DP105" s="503"/>
      <c r="DQ105" s="503"/>
      <c r="DR105" s="503"/>
      <c r="DS105" s="503"/>
      <c r="DT105" s="503"/>
      <c r="DU105" s="503"/>
      <c r="EB105" s="504" t="s">
        <v>2326</v>
      </c>
    </row>
    <row r="106" spans="1:132" ht="6.75" customHeight="1">
      <c r="A106" s="3060"/>
      <c r="B106" s="3085"/>
      <c r="C106" s="3053"/>
      <c r="D106" s="3053"/>
      <c r="E106" s="3053"/>
      <c r="F106" s="3053"/>
      <c r="G106" s="3053"/>
      <c r="H106" s="3053"/>
      <c r="I106" s="3053"/>
      <c r="J106" s="3053"/>
      <c r="K106" s="3059"/>
      <c r="L106" s="3085"/>
      <c r="M106" s="3053"/>
      <c r="N106" s="3053"/>
      <c r="O106" s="3053"/>
      <c r="P106" s="3053"/>
      <c r="Q106" s="3053"/>
      <c r="R106" s="3059"/>
      <c r="S106" s="3092"/>
      <c r="T106" s="3093"/>
      <c r="U106" s="3093"/>
      <c r="V106" s="3094"/>
      <c r="W106" s="3116"/>
      <c r="X106" s="3117"/>
      <c r="Y106" s="3117"/>
      <c r="Z106" s="3118"/>
      <c r="AA106" s="3118"/>
      <c r="AB106" s="3118"/>
      <c r="AC106" s="3118"/>
      <c r="AD106" s="3118"/>
      <c r="AE106" s="3118"/>
      <c r="AF106" s="3118"/>
      <c r="AG106" s="3118"/>
      <c r="AH106" s="3118"/>
      <c r="AI106" s="3118"/>
      <c r="AJ106" s="3118"/>
      <c r="AK106" s="3118"/>
      <c r="AL106" s="3118"/>
      <c r="AM106" s="3118"/>
      <c r="AN106" s="3118"/>
      <c r="AO106" s="3087"/>
      <c r="AP106" s="3087"/>
      <c r="AQ106" s="3087"/>
      <c r="AR106" s="3087"/>
      <c r="AS106" s="3087"/>
      <c r="AT106" s="3087"/>
      <c r="AU106" s="3087"/>
      <c r="AV106" s="3087"/>
      <c r="AW106" s="3087"/>
      <c r="AX106" s="3087"/>
      <c r="AY106" s="3087"/>
      <c r="AZ106" s="3087"/>
      <c r="BA106" s="3087"/>
      <c r="BB106" s="3087"/>
      <c r="BC106" s="3087"/>
      <c r="BD106" s="3087"/>
      <c r="BE106" s="3087"/>
      <c r="BF106" s="3088"/>
      <c r="BG106" s="3059"/>
      <c r="BH106" s="3085"/>
      <c r="BI106" s="3053"/>
      <c r="BJ106" s="3053"/>
      <c r="BK106" s="3053"/>
      <c r="BL106" s="3053"/>
      <c r="BM106" s="3053"/>
      <c r="BN106" s="3053"/>
      <c r="BO106" s="3053"/>
      <c r="BP106" s="3053"/>
      <c r="BQ106" s="3059"/>
      <c r="BR106" s="3139"/>
      <c r="BS106" s="3139"/>
      <c r="BT106" s="3139"/>
      <c r="BU106" s="3139"/>
      <c r="BV106" s="3139"/>
      <c r="BW106" s="3139"/>
      <c r="BX106" s="3139"/>
      <c r="BY106" s="3139"/>
      <c r="BZ106" s="3139"/>
      <c r="CA106" s="3139"/>
      <c r="CB106" s="3139"/>
      <c r="CC106" s="3139"/>
      <c r="CD106" s="3139"/>
      <c r="CE106" s="3139"/>
      <c r="CF106" s="3139"/>
      <c r="CG106" s="3140"/>
      <c r="CH106" s="3116"/>
      <c r="CI106" s="3117"/>
      <c r="CJ106" s="3117"/>
      <c r="CK106" s="3143"/>
      <c r="CL106" s="3143"/>
      <c r="CM106" s="3143"/>
      <c r="CN106" s="3143"/>
      <c r="CO106" s="3143"/>
      <c r="CP106" s="3143"/>
      <c r="CQ106" s="3143"/>
      <c r="CR106" s="3143"/>
      <c r="CS106" s="3143"/>
      <c r="CT106" s="3143"/>
      <c r="CU106" s="3143"/>
      <c r="CV106" s="3143"/>
      <c r="CW106" s="3143"/>
      <c r="CX106" s="3143"/>
      <c r="CY106" s="3143"/>
      <c r="CZ106" s="3087"/>
      <c r="DA106" s="3087"/>
      <c r="DB106" s="3087"/>
      <c r="DC106" s="3087"/>
      <c r="DD106" s="3087"/>
      <c r="DE106" s="3087"/>
      <c r="DF106" s="3087"/>
      <c r="DG106" s="3087"/>
      <c r="DH106" s="3087"/>
      <c r="DI106" s="3087"/>
      <c r="DJ106" s="3087"/>
      <c r="DK106" s="3088"/>
      <c r="DL106" s="3053"/>
      <c r="DM106" s="503"/>
      <c r="DN106" s="503"/>
      <c r="DO106" s="503"/>
      <c r="DP106" s="503"/>
      <c r="DQ106" s="503"/>
      <c r="DR106" s="503"/>
      <c r="DS106" s="503"/>
      <c r="DT106" s="503"/>
      <c r="DU106" s="503"/>
      <c r="EB106" s="504" t="s">
        <v>2327</v>
      </c>
    </row>
    <row r="107" spans="1:132" ht="6.75" customHeight="1">
      <c r="A107" s="3060"/>
      <c r="B107" s="3085"/>
      <c r="C107" s="3053"/>
      <c r="D107" s="3053"/>
      <c r="E107" s="3053"/>
      <c r="F107" s="3053"/>
      <c r="G107" s="3053"/>
      <c r="H107" s="3053"/>
      <c r="I107" s="3053"/>
      <c r="J107" s="3053"/>
      <c r="K107" s="3059"/>
      <c r="L107" s="3085"/>
      <c r="M107" s="3053"/>
      <c r="N107" s="3053"/>
      <c r="O107" s="3053"/>
      <c r="P107" s="3053"/>
      <c r="Q107" s="3053"/>
      <c r="R107" s="3059"/>
      <c r="S107" s="3101" t="s">
        <v>2208</v>
      </c>
      <c r="T107" s="3102"/>
      <c r="U107" s="3102"/>
      <c r="V107" s="3103"/>
      <c r="W107" s="3082"/>
      <c r="X107" s="3083"/>
      <c r="Y107" s="3083"/>
      <c r="Z107" s="3083"/>
      <c r="AA107" s="3083"/>
      <c r="AB107" s="3083"/>
      <c r="AC107" s="3083"/>
      <c r="AD107" s="3083"/>
      <c r="AE107" s="3083"/>
      <c r="AF107" s="3083"/>
      <c r="AG107" s="3083"/>
      <c r="AH107" s="3083"/>
      <c r="AI107" s="3083"/>
      <c r="AJ107" s="3083"/>
      <c r="AK107" s="3083"/>
      <c r="AL107" s="3083"/>
      <c r="AM107" s="3083"/>
      <c r="AN107" s="3083"/>
      <c r="AO107" s="3083"/>
      <c r="AP107" s="3083"/>
      <c r="AQ107" s="3083"/>
      <c r="AR107" s="3083"/>
      <c r="AS107" s="3083"/>
      <c r="AT107" s="3083"/>
      <c r="AU107" s="3083"/>
      <c r="AV107" s="3083"/>
      <c r="AW107" s="3083"/>
      <c r="AX107" s="3083"/>
      <c r="AY107" s="3083"/>
      <c r="AZ107" s="3083"/>
      <c r="BA107" s="3083"/>
      <c r="BB107" s="3083"/>
      <c r="BC107" s="3083"/>
      <c r="BD107" s="3083"/>
      <c r="BE107" s="3083"/>
      <c r="BF107" s="3084"/>
      <c r="BG107" s="3059"/>
      <c r="BH107" s="3085"/>
      <c r="BI107" s="3053"/>
      <c r="BJ107" s="3053"/>
      <c r="BK107" s="3053"/>
      <c r="BL107" s="3053"/>
      <c r="BM107" s="3053"/>
      <c r="BN107" s="3053"/>
      <c r="BO107" s="3053"/>
      <c r="BP107" s="3053"/>
      <c r="BQ107" s="3059"/>
      <c r="BR107" s="3135"/>
      <c r="BS107" s="3135"/>
      <c r="BT107" s="3135"/>
      <c r="BU107" s="3135"/>
      <c r="BV107" s="3135"/>
      <c r="BW107" s="3135"/>
      <c r="BX107" s="3135"/>
      <c r="BY107" s="3135"/>
      <c r="BZ107" s="3135"/>
      <c r="CA107" s="3135"/>
      <c r="CB107" s="3135"/>
      <c r="CC107" s="3135"/>
      <c r="CD107" s="3135"/>
      <c r="CE107" s="3135"/>
      <c r="CF107" s="3135"/>
      <c r="CG107" s="3136"/>
      <c r="CH107" s="3113" t="s">
        <v>5</v>
      </c>
      <c r="CI107" s="3114"/>
      <c r="CJ107" s="3141"/>
      <c r="CK107" s="3141"/>
      <c r="CL107" s="3141"/>
      <c r="CM107" s="3141"/>
      <c r="CN107" s="3141"/>
      <c r="CO107" s="3083"/>
      <c r="CP107" s="3141"/>
      <c r="CQ107" s="3141"/>
      <c r="CR107" s="3141"/>
      <c r="CS107" s="3141"/>
      <c r="CT107" s="3141"/>
      <c r="CU107" s="3141"/>
      <c r="CV107" s="3141"/>
      <c r="CW107" s="3141"/>
      <c r="CX107" s="3141"/>
      <c r="CY107" s="3141"/>
      <c r="CZ107" s="3141"/>
      <c r="DA107" s="3141"/>
      <c r="DB107" s="3141"/>
      <c r="DC107" s="3141"/>
      <c r="DD107" s="3141"/>
      <c r="DE107" s="3141"/>
      <c r="DF107" s="3141"/>
      <c r="DG107" s="3141"/>
      <c r="DH107" s="3141"/>
      <c r="DI107" s="3141"/>
      <c r="DJ107" s="3141"/>
      <c r="DK107" s="3159"/>
      <c r="DL107" s="3053"/>
      <c r="DM107" s="503"/>
      <c r="DN107" s="503"/>
      <c r="DO107" s="503"/>
      <c r="DP107" s="503"/>
      <c r="DQ107" s="503"/>
      <c r="DR107" s="503"/>
      <c r="DS107" s="503"/>
      <c r="DT107" s="503"/>
      <c r="DU107" s="503"/>
      <c r="EB107" s="504" t="s">
        <v>2328</v>
      </c>
    </row>
    <row r="108" spans="1:132" ht="6.75" customHeight="1">
      <c r="A108" s="3060"/>
      <c r="B108" s="3085"/>
      <c r="C108" s="3053"/>
      <c r="D108" s="3053"/>
      <c r="E108" s="3053"/>
      <c r="F108" s="3053"/>
      <c r="G108" s="3053"/>
      <c r="H108" s="3053"/>
      <c r="I108" s="3053"/>
      <c r="J108" s="3053"/>
      <c r="K108" s="3059"/>
      <c r="L108" s="3085"/>
      <c r="M108" s="3053"/>
      <c r="N108" s="3053"/>
      <c r="O108" s="3053"/>
      <c r="P108" s="3053"/>
      <c r="Q108" s="3053"/>
      <c r="R108" s="3059"/>
      <c r="S108" s="3104"/>
      <c r="T108" s="3105"/>
      <c r="U108" s="3105"/>
      <c r="V108" s="3106"/>
      <c r="W108" s="3085"/>
      <c r="X108" s="3053"/>
      <c r="Y108" s="3053"/>
      <c r="Z108" s="3053"/>
      <c r="AA108" s="3053"/>
      <c r="AB108" s="3053"/>
      <c r="AC108" s="3053"/>
      <c r="AD108" s="3053"/>
      <c r="AE108" s="3053"/>
      <c r="AF108" s="3053"/>
      <c r="AG108" s="3053"/>
      <c r="AH108" s="3053"/>
      <c r="AI108" s="3053"/>
      <c r="AJ108" s="3053"/>
      <c r="AK108" s="3053"/>
      <c r="AL108" s="3053"/>
      <c r="AM108" s="3053"/>
      <c r="AN108" s="3053"/>
      <c r="AO108" s="3053"/>
      <c r="AP108" s="3053"/>
      <c r="AQ108" s="3053"/>
      <c r="AR108" s="3053"/>
      <c r="AS108" s="3053"/>
      <c r="AT108" s="3053"/>
      <c r="AU108" s="3053"/>
      <c r="AV108" s="3053"/>
      <c r="AW108" s="3053"/>
      <c r="AX108" s="3053"/>
      <c r="AY108" s="3053"/>
      <c r="AZ108" s="3053"/>
      <c r="BA108" s="3053"/>
      <c r="BB108" s="3053"/>
      <c r="BC108" s="3053"/>
      <c r="BD108" s="3053"/>
      <c r="BE108" s="3053"/>
      <c r="BF108" s="3059"/>
      <c r="BG108" s="3059"/>
      <c r="BH108" s="3085"/>
      <c r="BI108" s="3053"/>
      <c r="BJ108" s="3053"/>
      <c r="BK108" s="3053"/>
      <c r="BL108" s="3053"/>
      <c r="BM108" s="3053"/>
      <c r="BN108" s="3053"/>
      <c r="BO108" s="3053"/>
      <c r="BP108" s="3053"/>
      <c r="BQ108" s="3059"/>
      <c r="BR108" s="3137"/>
      <c r="BS108" s="3137"/>
      <c r="BT108" s="3137"/>
      <c r="BU108" s="3137"/>
      <c r="BV108" s="3137"/>
      <c r="BW108" s="3137"/>
      <c r="BX108" s="3137"/>
      <c r="BY108" s="3137"/>
      <c r="BZ108" s="3137"/>
      <c r="CA108" s="3137"/>
      <c r="CB108" s="3137"/>
      <c r="CC108" s="3137"/>
      <c r="CD108" s="3137"/>
      <c r="CE108" s="3137"/>
      <c r="CF108" s="3137"/>
      <c r="CG108" s="3138"/>
      <c r="CH108" s="3115"/>
      <c r="CI108" s="3060"/>
      <c r="CJ108" s="3142"/>
      <c r="CK108" s="3142"/>
      <c r="CL108" s="3142"/>
      <c r="CM108" s="3142"/>
      <c r="CN108" s="3142"/>
      <c r="CO108" s="3053"/>
      <c r="CP108" s="3142"/>
      <c r="CQ108" s="3142"/>
      <c r="CR108" s="3142"/>
      <c r="CS108" s="3142"/>
      <c r="CT108" s="3142"/>
      <c r="CU108" s="3142"/>
      <c r="CV108" s="3142"/>
      <c r="CW108" s="3142"/>
      <c r="CX108" s="3142"/>
      <c r="CY108" s="3142"/>
      <c r="CZ108" s="3142"/>
      <c r="DA108" s="3142"/>
      <c r="DB108" s="3142"/>
      <c r="DC108" s="3142"/>
      <c r="DD108" s="3142"/>
      <c r="DE108" s="3142"/>
      <c r="DF108" s="3142"/>
      <c r="DG108" s="3142"/>
      <c r="DH108" s="3142"/>
      <c r="DI108" s="3142"/>
      <c r="DJ108" s="3142"/>
      <c r="DK108" s="3160"/>
      <c r="DL108" s="3053"/>
      <c r="DM108" s="503"/>
      <c r="DN108" s="503"/>
      <c r="DO108" s="503"/>
      <c r="DP108" s="503"/>
      <c r="DQ108" s="503"/>
      <c r="DR108" s="503"/>
      <c r="DS108" s="503"/>
      <c r="DT108" s="503"/>
      <c r="DU108" s="503"/>
    </row>
    <row r="109" spans="1:132" ht="6.75" customHeight="1">
      <c r="A109" s="3060"/>
      <c r="B109" s="3085"/>
      <c r="C109" s="3053"/>
      <c r="D109" s="3053"/>
      <c r="E109" s="3053"/>
      <c r="F109" s="3053"/>
      <c r="G109" s="3053"/>
      <c r="H109" s="3053"/>
      <c r="I109" s="3053"/>
      <c r="J109" s="3053"/>
      <c r="K109" s="3059"/>
      <c r="L109" s="3085"/>
      <c r="M109" s="3053"/>
      <c r="N109" s="3053"/>
      <c r="O109" s="3053"/>
      <c r="P109" s="3053"/>
      <c r="Q109" s="3053"/>
      <c r="R109" s="3059"/>
      <c r="S109" s="3107"/>
      <c r="T109" s="3108"/>
      <c r="U109" s="3108"/>
      <c r="V109" s="3109"/>
      <c r="W109" s="3086"/>
      <c r="X109" s="3087"/>
      <c r="Y109" s="3087"/>
      <c r="Z109" s="3087"/>
      <c r="AA109" s="3087"/>
      <c r="AB109" s="3087"/>
      <c r="AC109" s="3087"/>
      <c r="AD109" s="3087"/>
      <c r="AE109" s="3087"/>
      <c r="AF109" s="3087"/>
      <c r="AG109" s="3087"/>
      <c r="AH109" s="3087"/>
      <c r="AI109" s="3087"/>
      <c r="AJ109" s="3087"/>
      <c r="AK109" s="3087"/>
      <c r="AL109" s="3087"/>
      <c r="AM109" s="3087"/>
      <c r="AN109" s="3087"/>
      <c r="AO109" s="3087"/>
      <c r="AP109" s="3087"/>
      <c r="AQ109" s="3087"/>
      <c r="AR109" s="3087"/>
      <c r="AS109" s="3087"/>
      <c r="AT109" s="3087"/>
      <c r="AU109" s="3087"/>
      <c r="AV109" s="3087"/>
      <c r="AW109" s="3087"/>
      <c r="AX109" s="3087"/>
      <c r="AY109" s="3087"/>
      <c r="AZ109" s="3087"/>
      <c r="BA109" s="3087"/>
      <c r="BB109" s="3087"/>
      <c r="BC109" s="3087"/>
      <c r="BD109" s="3087"/>
      <c r="BE109" s="3087"/>
      <c r="BF109" s="3088"/>
      <c r="BG109" s="3059"/>
      <c r="BH109" s="3085"/>
      <c r="BI109" s="3053"/>
      <c r="BJ109" s="3053"/>
      <c r="BK109" s="3053"/>
      <c r="BL109" s="3053"/>
      <c r="BM109" s="3053"/>
      <c r="BN109" s="3053"/>
      <c r="BO109" s="3053"/>
      <c r="BP109" s="3053"/>
      <c r="BQ109" s="3059"/>
      <c r="BR109" s="3137"/>
      <c r="BS109" s="3137"/>
      <c r="BT109" s="3137"/>
      <c r="BU109" s="3137"/>
      <c r="BV109" s="3137"/>
      <c r="BW109" s="3137"/>
      <c r="BX109" s="3137"/>
      <c r="BY109" s="3137"/>
      <c r="BZ109" s="3137"/>
      <c r="CA109" s="3137"/>
      <c r="CB109" s="3137"/>
      <c r="CC109" s="3137"/>
      <c r="CD109" s="3137"/>
      <c r="CE109" s="3137"/>
      <c r="CF109" s="3137"/>
      <c r="CG109" s="3138"/>
      <c r="CH109" s="3115" t="s">
        <v>1592</v>
      </c>
      <c r="CI109" s="3060"/>
      <c r="CJ109" s="3060"/>
      <c r="CK109" s="3143" t="s">
        <v>2176</v>
      </c>
      <c r="CL109" s="3143"/>
      <c r="CM109" s="3143"/>
      <c r="CN109" s="3143"/>
      <c r="CO109" s="3143"/>
      <c r="CP109" s="3143"/>
      <c r="CQ109" s="3143"/>
      <c r="CR109" s="3143"/>
      <c r="CS109" s="3143"/>
      <c r="CT109" s="3143"/>
      <c r="CU109" s="3143"/>
      <c r="CV109" s="3143"/>
      <c r="CW109" s="3143"/>
      <c r="CX109" s="3143"/>
      <c r="CY109" s="3143"/>
      <c r="CZ109" s="3053"/>
      <c r="DA109" s="3053"/>
      <c r="DB109" s="3053"/>
      <c r="DC109" s="3053"/>
      <c r="DD109" s="3053"/>
      <c r="DE109" s="3053"/>
      <c r="DF109" s="3053"/>
      <c r="DG109" s="3053"/>
      <c r="DH109" s="3053"/>
      <c r="DI109" s="3053"/>
      <c r="DJ109" s="3053"/>
      <c r="DK109" s="3059"/>
      <c r="DL109" s="3053"/>
      <c r="DM109" s="503"/>
      <c r="DN109" s="503"/>
      <c r="DO109" s="503"/>
      <c r="DP109" s="503"/>
      <c r="DQ109" s="503"/>
      <c r="DR109" s="503"/>
      <c r="DS109" s="503"/>
      <c r="DT109" s="503"/>
      <c r="DU109" s="503"/>
    </row>
    <row r="110" spans="1:132" ht="6.75" customHeight="1">
      <c r="A110" s="3060"/>
      <c r="B110" s="3085"/>
      <c r="C110" s="3053"/>
      <c r="D110" s="3053"/>
      <c r="E110" s="3053"/>
      <c r="F110" s="3053"/>
      <c r="G110" s="3053"/>
      <c r="H110" s="3053"/>
      <c r="I110" s="3053"/>
      <c r="J110" s="3053"/>
      <c r="K110" s="3059"/>
      <c r="L110" s="3085"/>
      <c r="M110" s="3053"/>
      <c r="N110" s="3053"/>
      <c r="O110" s="3053"/>
      <c r="P110" s="3053"/>
      <c r="Q110" s="3053"/>
      <c r="R110" s="3059"/>
      <c r="S110" s="3110" t="s">
        <v>1594</v>
      </c>
      <c r="T110" s="3111"/>
      <c r="U110" s="3111"/>
      <c r="V110" s="3112"/>
      <c r="W110" s="3113" t="s">
        <v>5</v>
      </c>
      <c r="X110" s="3114"/>
      <c r="Y110" s="3083"/>
      <c r="Z110" s="3083"/>
      <c r="AA110" s="3083"/>
      <c r="AB110" s="3083"/>
      <c r="AC110" s="3083"/>
      <c r="AD110" s="3083"/>
      <c r="AE110" s="3083"/>
      <c r="AF110" s="3083"/>
      <c r="AG110" s="3083"/>
      <c r="AH110" s="3083"/>
      <c r="AI110" s="3083"/>
      <c r="AJ110" s="3083"/>
      <c r="AK110" s="3083"/>
      <c r="AL110" s="3083"/>
      <c r="AM110" s="3083"/>
      <c r="AN110" s="3083"/>
      <c r="AO110" s="3083"/>
      <c r="AP110" s="3083"/>
      <c r="AQ110" s="3083"/>
      <c r="AR110" s="3083"/>
      <c r="AS110" s="3083"/>
      <c r="AT110" s="3083"/>
      <c r="AU110" s="3083"/>
      <c r="AV110" s="3083"/>
      <c r="AW110" s="3083"/>
      <c r="AX110" s="3083"/>
      <c r="AY110" s="3083"/>
      <c r="AZ110" s="3083"/>
      <c r="BA110" s="3083"/>
      <c r="BB110" s="3083"/>
      <c r="BC110" s="3083"/>
      <c r="BD110" s="3083"/>
      <c r="BE110" s="3083"/>
      <c r="BF110" s="3084"/>
      <c r="BG110" s="3059"/>
      <c r="BH110" s="3085"/>
      <c r="BI110" s="3053"/>
      <c r="BJ110" s="3053"/>
      <c r="BK110" s="3053"/>
      <c r="BL110" s="3053"/>
      <c r="BM110" s="3053"/>
      <c r="BN110" s="3053"/>
      <c r="BO110" s="3053"/>
      <c r="BP110" s="3053"/>
      <c r="BQ110" s="3059"/>
      <c r="BR110" s="3139"/>
      <c r="BS110" s="3139"/>
      <c r="BT110" s="3139"/>
      <c r="BU110" s="3139"/>
      <c r="BV110" s="3139"/>
      <c r="BW110" s="3139"/>
      <c r="BX110" s="3139"/>
      <c r="BY110" s="3139"/>
      <c r="BZ110" s="3139"/>
      <c r="CA110" s="3139"/>
      <c r="CB110" s="3139"/>
      <c r="CC110" s="3139"/>
      <c r="CD110" s="3139"/>
      <c r="CE110" s="3139"/>
      <c r="CF110" s="3139"/>
      <c r="CG110" s="3140"/>
      <c r="CH110" s="3116"/>
      <c r="CI110" s="3117"/>
      <c r="CJ110" s="3117"/>
      <c r="CK110" s="3143"/>
      <c r="CL110" s="3143"/>
      <c r="CM110" s="3143"/>
      <c r="CN110" s="3143"/>
      <c r="CO110" s="3143"/>
      <c r="CP110" s="3143"/>
      <c r="CQ110" s="3143"/>
      <c r="CR110" s="3143"/>
      <c r="CS110" s="3143"/>
      <c r="CT110" s="3143"/>
      <c r="CU110" s="3143"/>
      <c r="CV110" s="3143"/>
      <c r="CW110" s="3143"/>
      <c r="CX110" s="3143"/>
      <c r="CY110" s="3143"/>
      <c r="CZ110" s="3087"/>
      <c r="DA110" s="3087"/>
      <c r="DB110" s="3087"/>
      <c r="DC110" s="3087"/>
      <c r="DD110" s="3087"/>
      <c r="DE110" s="3087"/>
      <c r="DF110" s="3087"/>
      <c r="DG110" s="3087"/>
      <c r="DH110" s="3087"/>
      <c r="DI110" s="3087"/>
      <c r="DJ110" s="3087"/>
      <c r="DK110" s="3088"/>
      <c r="DL110" s="3053"/>
      <c r="DM110" s="503"/>
      <c r="DN110" s="503"/>
      <c r="DO110" s="503"/>
      <c r="DP110" s="503"/>
      <c r="DQ110" s="503"/>
      <c r="DR110" s="503"/>
      <c r="DS110" s="503"/>
      <c r="DT110" s="503"/>
      <c r="DU110" s="503"/>
    </row>
    <row r="111" spans="1:132" ht="6.75" customHeight="1">
      <c r="A111" s="3060"/>
      <c r="B111" s="3085"/>
      <c r="C111" s="3053"/>
      <c r="D111" s="3053"/>
      <c r="E111" s="3053"/>
      <c r="F111" s="3053"/>
      <c r="G111" s="3053"/>
      <c r="H111" s="3053"/>
      <c r="I111" s="3053"/>
      <c r="J111" s="3053"/>
      <c r="K111" s="3059"/>
      <c r="L111" s="3085"/>
      <c r="M111" s="3053"/>
      <c r="N111" s="3053"/>
      <c r="O111" s="3053"/>
      <c r="P111" s="3053"/>
      <c r="Q111" s="3053"/>
      <c r="R111" s="3059"/>
      <c r="S111" s="3110"/>
      <c r="T111" s="3111"/>
      <c r="U111" s="3111"/>
      <c r="V111" s="3112"/>
      <c r="W111" s="3115"/>
      <c r="X111" s="3060"/>
      <c r="Y111" s="3053"/>
      <c r="Z111" s="3053"/>
      <c r="AA111" s="3053"/>
      <c r="AB111" s="3053"/>
      <c r="AC111" s="3053"/>
      <c r="AD111" s="3053"/>
      <c r="AE111" s="3053"/>
      <c r="AF111" s="3053"/>
      <c r="AG111" s="3053"/>
      <c r="AH111" s="3053"/>
      <c r="AI111" s="3053"/>
      <c r="AJ111" s="3053"/>
      <c r="AK111" s="3053"/>
      <c r="AL111" s="3053"/>
      <c r="AM111" s="3053"/>
      <c r="AN111" s="3053"/>
      <c r="AO111" s="3053"/>
      <c r="AP111" s="3053"/>
      <c r="AQ111" s="3053"/>
      <c r="AR111" s="3053"/>
      <c r="AS111" s="3053"/>
      <c r="AT111" s="3053"/>
      <c r="AU111" s="3053"/>
      <c r="AV111" s="3053"/>
      <c r="AW111" s="3053"/>
      <c r="AX111" s="3053"/>
      <c r="AY111" s="3053"/>
      <c r="AZ111" s="3053"/>
      <c r="BA111" s="3053"/>
      <c r="BB111" s="3053"/>
      <c r="BC111" s="3053"/>
      <c r="BD111" s="3053"/>
      <c r="BE111" s="3053"/>
      <c r="BF111" s="3059"/>
      <c r="BG111" s="3059"/>
      <c r="BH111" s="3085"/>
      <c r="BI111" s="3053"/>
      <c r="BJ111" s="3053"/>
      <c r="BK111" s="3053"/>
      <c r="BL111" s="3053"/>
      <c r="BM111" s="3053"/>
      <c r="BN111" s="3053"/>
      <c r="BO111" s="3053"/>
      <c r="BP111" s="3053"/>
      <c r="BQ111" s="3059"/>
      <c r="BR111" s="3135"/>
      <c r="BS111" s="3135"/>
      <c r="BT111" s="3135"/>
      <c r="BU111" s="3135"/>
      <c r="BV111" s="3135"/>
      <c r="BW111" s="3135"/>
      <c r="BX111" s="3135"/>
      <c r="BY111" s="3135"/>
      <c r="BZ111" s="3135"/>
      <c r="CA111" s="3135"/>
      <c r="CB111" s="3135"/>
      <c r="CC111" s="3135"/>
      <c r="CD111" s="3135"/>
      <c r="CE111" s="3135"/>
      <c r="CF111" s="3135"/>
      <c r="CG111" s="3136"/>
      <c r="CH111" s="3113" t="s">
        <v>5</v>
      </c>
      <c r="CI111" s="3114"/>
      <c r="CJ111" s="3141"/>
      <c r="CK111" s="3141"/>
      <c r="CL111" s="3141"/>
      <c r="CM111" s="3141"/>
      <c r="CN111" s="3141"/>
      <c r="CO111" s="3083"/>
      <c r="CP111" s="3141"/>
      <c r="CQ111" s="3141"/>
      <c r="CR111" s="3141"/>
      <c r="CS111" s="3141"/>
      <c r="CT111" s="3141"/>
      <c r="CU111" s="3141"/>
      <c r="CV111" s="3141"/>
      <c r="CW111" s="3141"/>
      <c r="CX111" s="3141"/>
      <c r="CY111" s="3141"/>
      <c r="CZ111" s="3141"/>
      <c r="DA111" s="3141"/>
      <c r="DB111" s="3141"/>
      <c r="DC111" s="3141"/>
      <c r="DD111" s="3141"/>
      <c r="DE111" s="3141"/>
      <c r="DF111" s="3141"/>
      <c r="DG111" s="3141"/>
      <c r="DH111" s="3141"/>
      <c r="DI111" s="3141"/>
      <c r="DJ111" s="3141"/>
      <c r="DK111" s="3159"/>
      <c r="DL111" s="3053"/>
      <c r="DM111" s="503"/>
      <c r="DN111" s="503"/>
      <c r="DO111" s="503"/>
      <c r="DP111" s="503"/>
      <c r="DQ111" s="503"/>
      <c r="DR111" s="503"/>
      <c r="DS111" s="503"/>
      <c r="DT111" s="503"/>
      <c r="DU111" s="503"/>
    </row>
    <row r="112" spans="1:132" ht="6.75" customHeight="1">
      <c r="A112" s="3060"/>
      <c r="B112" s="3085"/>
      <c r="C112" s="3053"/>
      <c r="D112" s="3053"/>
      <c r="E112" s="3053"/>
      <c r="F112" s="3053"/>
      <c r="G112" s="3053"/>
      <c r="H112" s="3053"/>
      <c r="I112" s="3053"/>
      <c r="J112" s="3053"/>
      <c r="K112" s="3059"/>
      <c r="L112" s="3085"/>
      <c r="M112" s="3053"/>
      <c r="N112" s="3053"/>
      <c r="O112" s="3053"/>
      <c r="P112" s="3053"/>
      <c r="Q112" s="3053"/>
      <c r="R112" s="3059"/>
      <c r="S112" s="3110"/>
      <c r="T112" s="3111"/>
      <c r="U112" s="3111"/>
      <c r="V112" s="3112"/>
      <c r="W112" s="3115"/>
      <c r="X112" s="3060"/>
      <c r="Y112" s="3053"/>
      <c r="Z112" s="3053"/>
      <c r="AA112" s="3053"/>
      <c r="AB112" s="3053"/>
      <c r="AC112" s="3053"/>
      <c r="AD112" s="3053"/>
      <c r="AE112" s="3053"/>
      <c r="AF112" s="3053"/>
      <c r="AG112" s="3053"/>
      <c r="AH112" s="3053"/>
      <c r="AI112" s="3053"/>
      <c r="AJ112" s="3053"/>
      <c r="AK112" s="3053"/>
      <c r="AL112" s="3053"/>
      <c r="AM112" s="3053"/>
      <c r="AN112" s="3053"/>
      <c r="AO112" s="3053"/>
      <c r="AP112" s="3053"/>
      <c r="AQ112" s="3053"/>
      <c r="AR112" s="3053"/>
      <c r="AS112" s="3053"/>
      <c r="AT112" s="3053"/>
      <c r="AU112" s="3053"/>
      <c r="AV112" s="3053"/>
      <c r="AW112" s="3053"/>
      <c r="AX112" s="3053"/>
      <c r="AY112" s="3053"/>
      <c r="AZ112" s="3053"/>
      <c r="BA112" s="3053"/>
      <c r="BB112" s="3053"/>
      <c r="BC112" s="3053"/>
      <c r="BD112" s="3053"/>
      <c r="BE112" s="3053"/>
      <c r="BF112" s="3059"/>
      <c r="BG112" s="3059"/>
      <c r="BH112" s="3085"/>
      <c r="BI112" s="3053"/>
      <c r="BJ112" s="3053"/>
      <c r="BK112" s="3053"/>
      <c r="BL112" s="3053"/>
      <c r="BM112" s="3053"/>
      <c r="BN112" s="3053"/>
      <c r="BO112" s="3053"/>
      <c r="BP112" s="3053"/>
      <c r="BQ112" s="3059"/>
      <c r="BR112" s="3137"/>
      <c r="BS112" s="3137"/>
      <c r="BT112" s="3137"/>
      <c r="BU112" s="3137"/>
      <c r="BV112" s="3137"/>
      <c r="BW112" s="3137"/>
      <c r="BX112" s="3137"/>
      <c r="BY112" s="3137"/>
      <c r="BZ112" s="3137"/>
      <c r="CA112" s="3137"/>
      <c r="CB112" s="3137"/>
      <c r="CC112" s="3137"/>
      <c r="CD112" s="3137"/>
      <c r="CE112" s="3137"/>
      <c r="CF112" s="3137"/>
      <c r="CG112" s="3138"/>
      <c r="CH112" s="3115"/>
      <c r="CI112" s="3060"/>
      <c r="CJ112" s="3142"/>
      <c r="CK112" s="3142"/>
      <c r="CL112" s="3142"/>
      <c r="CM112" s="3142"/>
      <c r="CN112" s="3142"/>
      <c r="CO112" s="3053"/>
      <c r="CP112" s="3142"/>
      <c r="CQ112" s="3142"/>
      <c r="CR112" s="3142"/>
      <c r="CS112" s="3142"/>
      <c r="CT112" s="3142"/>
      <c r="CU112" s="3142"/>
      <c r="CV112" s="3142"/>
      <c r="CW112" s="3142"/>
      <c r="CX112" s="3142"/>
      <c r="CY112" s="3142"/>
      <c r="CZ112" s="3142"/>
      <c r="DA112" s="3142"/>
      <c r="DB112" s="3142"/>
      <c r="DC112" s="3142"/>
      <c r="DD112" s="3142"/>
      <c r="DE112" s="3142"/>
      <c r="DF112" s="3142"/>
      <c r="DG112" s="3142"/>
      <c r="DH112" s="3142"/>
      <c r="DI112" s="3142"/>
      <c r="DJ112" s="3142"/>
      <c r="DK112" s="3160"/>
      <c r="DL112" s="3053"/>
      <c r="DM112" s="503"/>
      <c r="DN112" s="503"/>
      <c r="DO112" s="503"/>
      <c r="DP112" s="503"/>
      <c r="DQ112" s="503"/>
      <c r="DR112" s="503"/>
      <c r="DS112" s="503"/>
      <c r="DT112" s="503"/>
      <c r="DU112" s="503"/>
    </row>
    <row r="113" spans="1:125" ht="6.75" customHeight="1">
      <c r="A113" s="3060"/>
      <c r="B113" s="3085"/>
      <c r="C113" s="3053"/>
      <c r="D113" s="3053"/>
      <c r="E113" s="3053"/>
      <c r="F113" s="3053"/>
      <c r="G113" s="3053"/>
      <c r="H113" s="3053"/>
      <c r="I113" s="3053"/>
      <c r="J113" s="3053"/>
      <c r="K113" s="3059"/>
      <c r="L113" s="3085"/>
      <c r="M113" s="3053"/>
      <c r="N113" s="3053"/>
      <c r="O113" s="3053"/>
      <c r="P113" s="3053"/>
      <c r="Q113" s="3053"/>
      <c r="R113" s="3059"/>
      <c r="S113" s="3110"/>
      <c r="T113" s="3111"/>
      <c r="U113" s="3111"/>
      <c r="V113" s="3112"/>
      <c r="W113" s="3115" t="s">
        <v>1592</v>
      </c>
      <c r="X113" s="3060"/>
      <c r="Y113" s="3060"/>
      <c r="Z113" s="3118" t="s">
        <v>2176</v>
      </c>
      <c r="AA113" s="3118"/>
      <c r="AB113" s="3118"/>
      <c r="AC113" s="3118"/>
      <c r="AD113" s="3118"/>
      <c r="AE113" s="3118"/>
      <c r="AF113" s="3118"/>
      <c r="AG113" s="3118"/>
      <c r="AH113" s="3118"/>
      <c r="AI113" s="3118"/>
      <c r="AJ113" s="3118"/>
      <c r="AK113" s="3118"/>
      <c r="AL113" s="3118"/>
      <c r="AM113" s="3118"/>
      <c r="AN113" s="3118"/>
      <c r="AO113" s="3053"/>
      <c r="AP113" s="3053"/>
      <c r="AQ113" s="3053"/>
      <c r="AR113" s="3053"/>
      <c r="AS113" s="3053"/>
      <c r="AT113" s="3053"/>
      <c r="AU113" s="3053"/>
      <c r="AV113" s="3053"/>
      <c r="AW113" s="3053"/>
      <c r="AX113" s="3053"/>
      <c r="AY113" s="3053"/>
      <c r="AZ113" s="3053"/>
      <c r="BA113" s="3053"/>
      <c r="BB113" s="3053"/>
      <c r="BC113" s="3053"/>
      <c r="BD113" s="3053"/>
      <c r="BE113" s="3053"/>
      <c r="BF113" s="3059"/>
      <c r="BG113" s="3059"/>
      <c r="BH113" s="3085"/>
      <c r="BI113" s="3053"/>
      <c r="BJ113" s="3053"/>
      <c r="BK113" s="3053"/>
      <c r="BL113" s="3053"/>
      <c r="BM113" s="3053"/>
      <c r="BN113" s="3053"/>
      <c r="BO113" s="3053"/>
      <c r="BP113" s="3053"/>
      <c r="BQ113" s="3059"/>
      <c r="BR113" s="3137"/>
      <c r="BS113" s="3137"/>
      <c r="BT113" s="3137"/>
      <c r="BU113" s="3137"/>
      <c r="BV113" s="3137"/>
      <c r="BW113" s="3137"/>
      <c r="BX113" s="3137"/>
      <c r="BY113" s="3137"/>
      <c r="BZ113" s="3137"/>
      <c r="CA113" s="3137"/>
      <c r="CB113" s="3137"/>
      <c r="CC113" s="3137"/>
      <c r="CD113" s="3137"/>
      <c r="CE113" s="3137"/>
      <c r="CF113" s="3137"/>
      <c r="CG113" s="3138"/>
      <c r="CH113" s="3115" t="s">
        <v>1592</v>
      </c>
      <c r="CI113" s="3060"/>
      <c r="CJ113" s="3060"/>
      <c r="CK113" s="3143" t="s">
        <v>2176</v>
      </c>
      <c r="CL113" s="3143"/>
      <c r="CM113" s="3143"/>
      <c r="CN113" s="3143"/>
      <c r="CO113" s="3143"/>
      <c r="CP113" s="3143"/>
      <c r="CQ113" s="3143"/>
      <c r="CR113" s="3143"/>
      <c r="CS113" s="3143"/>
      <c r="CT113" s="3143"/>
      <c r="CU113" s="3143"/>
      <c r="CV113" s="3143"/>
      <c r="CW113" s="3143"/>
      <c r="CX113" s="3143"/>
      <c r="CY113" s="3143"/>
      <c r="CZ113" s="3053"/>
      <c r="DA113" s="3053"/>
      <c r="DB113" s="3053"/>
      <c r="DC113" s="3053"/>
      <c r="DD113" s="3053"/>
      <c r="DE113" s="3053"/>
      <c r="DF113" s="3053"/>
      <c r="DG113" s="3053"/>
      <c r="DH113" s="3053"/>
      <c r="DI113" s="3053"/>
      <c r="DJ113" s="3053"/>
      <c r="DK113" s="3059"/>
      <c r="DL113" s="3053"/>
      <c r="DM113" s="503"/>
      <c r="DN113" s="503"/>
      <c r="DO113" s="503"/>
      <c r="DP113" s="503"/>
      <c r="DQ113" s="503"/>
      <c r="DR113" s="503"/>
      <c r="DS113" s="503"/>
      <c r="DT113" s="503"/>
      <c r="DU113" s="503"/>
    </row>
    <row r="114" spans="1:125" ht="6.75" customHeight="1">
      <c r="A114" s="3060"/>
      <c r="B114" s="3085"/>
      <c r="C114" s="3053"/>
      <c r="D114" s="3053"/>
      <c r="E114" s="3053"/>
      <c r="F114" s="3053"/>
      <c r="G114" s="3053"/>
      <c r="H114" s="3053"/>
      <c r="I114" s="3053"/>
      <c r="J114" s="3053"/>
      <c r="K114" s="3059"/>
      <c r="L114" s="3085"/>
      <c r="M114" s="3053"/>
      <c r="N114" s="3053"/>
      <c r="O114" s="3053"/>
      <c r="P114" s="3053"/>
      <c r="Q114" s="3053"/>
      <c r="R114" s="3059"/>
      <c r="S114" s="3092"/>
      <c r="T114" s="3093"/>
      <c r="U114" s="3093"/>
      <c r="V114" s="3094"/>
      <c r="W114" s="3116"/>
      <c r="X114" s="3117"/>
      <c r="Y114" s="3117"/>
      <c r="Z114" s="3118"/>
      <c r="AA114" s="3118"/>
      <c r="AB114" s="3118"/>
      <c r="AC114" s="3118"/>
      <c r="AD114" s="3118"/>
      <c r="AE114" s="3118"/>
      <c r="AF114" s="3118"/>
      <c r="AG114" s="3118"/>
      <c r="AH114" s="3118"/>
      <c r="AI114" s="3118"/>
      <c r="AJ114" s="3118"/>
      <c r="AK114" s="3118"/>
      <c r="AL114" s="3118"/>
      <c r="AM114" s="3118"/>
      <c r="AN114" s="3118"/>
      <c r="AO114" s="3087"/>
      <c r="AP114" s="3087"/>
      <c r="AQ114" s="3087"/>
      <c r="AR114" s="3087"/>
      <c r="AS114" s="3087"/>
      <c r="AT114" s="3087"/>
      <c r="AU114" s="3087"/>
      <c r="AV114" s="3087"/>
      <c r="AW114" s="3087"/>
      <c r="AX114" s="3087"/>
      <c r="AY114" s="3087"/>
      <c r="AZ114" s="3087"/>
      <c r="BA114" s="3087"/>
      <c r="BB114" s="3087"/>
      <c r="BC114" s="3087"/>
      <c r="BD114" s="3087"/>
      <c r="BE114" s="3087"/>
      <c r="BF114" s="3088"/>
      <c r="BG114" s="3059"/>
      <c r="BH114" s="3085"/>
      <c r="BI114" s="3053"/>
      <c r="BJ114" s="3053"/>
      <c r="BK114" s="3053"/>
      <c r="BL114" s="3053"/>
      <c r="BM114" s="3053"/>
      <c r="BN114" s="3053"/>
      <c r="BO114" s="3053"/>
      <c r="BP114" s="3053"/>
      <c r="BQ114" s="3059"/>
      <c r="BR114" s="3139"/>
      <c r="BS114" s="3139"/>
      <c r="BT114" s="3139"/>
      <c r="BU114" s="3139"/>
      <c r="BV114" s="3139"/>
      <c r="BW114" s="3139"/>
      <c r="BX114" s="3139"/>
      <c r="BY114" s="3139"/>
      <c r="BZ114" s="3139"/>
      <c r="CA114" s="3139"/>
      <c r="CB114" s="3139"/>
      <c r="CC114" s="3139"/>
      <c r="CD114" s="3139"/>
      <c r="CE114" s="3139"/>
      <c r="CF114" s="3139"/>
      <c r="CG114" s="3140"/>
      <c r="CH114" s="3116"/>
      <c r="CI114" s="3117"/>
      <c r="CJ114" s="3117"/>
      <c r="CK114" s="3143"/>
      <c r="CL114" s="3143"/>
      <c r="CM114" s="3143"/>
      <c r="CN114" s="3143"/>
      <c r="CO114" s="3143"/>
      <c r="CP114" s="3143"/>
      <c r="CQ114" s="3143"/>
      <c r="CR114" s="3143"/>
      <c r="CS114" s="3143"/>
      <c r="CT114" s="3143"/>
      <c r="CU114" s="3143"/>
      <c r="CV114" s="3143"/>
      <c r="CW114" s="3143"/>
      <c r="CX114" s="3143"/>
      <c r="CY114" s="3143"/>
      <c r="CZ114" s="3087"/>
      <c r="DA114" s="3087"/>
      <c r="DB114" s="3087"/>
      <c r="DC114" s="3087"/>
      <c r="DD114" s="3087"/>
      <c r="DE114" s="3087"/>
      <c r="DF114" s="3087"/>
      <c r="DG114" s="3087"/>
      <c r="DH114" s="3087"/>
      <c r="DI114" s="3087"/>
      <c r="DJ114" s="3087"/>
      <c r="DK114" s="3088"/>
      <c r="DL114" s="3053"/>
      <c r="DM114" s="503"/>
      <c r="DN114" s="503"/>
      <c r="DO114" s="503"/>
      <c r="DP114" s="503"/>
      <c r="DQ114" s="503"/>
      <c r="DR114" s="503"/>
      <c r="DS114" s="503"/>
      <c r="DT114" s="503"/>
      <c r="DU114" s="503"/>
    </row>
    <row r="115" spans="1:125" ht="6.75" customHeight="1">
      <c r="A115" s="3060"/>
      <c r="B115" s="3085"/>
      <c r="C115" s="3053"/>
      <c r="D115" s="3053"/>
      <c r="E115" s="3053"/>
      <c r="F115" s="3053"/>
      <c r="G115" s="3053"/>
      <c r="H115" s="3053"/>
      <c r="I115" s="3053"/>
      <c r="J115" s="3053"/>
      <c r="K115" s="3059"/>
      <c r="L115" s="3085"/>
      <c r="M115" s="3053"/>
      <c r="N115" s="3053"/>
      <c r="O115" s="3053"/>
      <c r="P115" s="3053"/>
      <c r="Q115" s="3053"/>
      <c r="R115" s="3059"/>
      <c r="S115" s="3101" t="s">
        <v>2208</v>
      </c>
      <c r="T115" s="3102"/>
      <c r="U115" s="3102"/>
      <c r="V115" s="3103"/>
      <c r="W115" s="3082"/>
      <c r="X115" s="3083"/>
      <c r="Y115" s="3083"/>
      <c r="Z115" s="3083"/>
      <c r="AA115" s="3083"/>
      <c r="AB115" s="3083"/>
      <c r="AC115" s="3083"/>
      <c r="AD115" s="3083"/>
      <c r="AE115" s="3083"/>
      <c r="AF115" s="3083"/>
      <c r="AG115" s="3083"/>
      <c r="AH115" s="3083"/>
      <c r="AI115" s="3083"/>
      <c r="AJ115" s="3083"/>
      <c r="AK115" s="3083"/>
      <c r="AL115" s="3083"/>
      <c r="AM115" s="3083"/>
      <c r="AN115" s="3083"/>
      <c r="AO115" s="3083"/>
      <c r="AP115" s="3083"/>
      <c r="AQ115" s="3083"/>
      <c r="AR115" s="3083"/>
      <c r="AS115" s="3083"/>
      <c r="AT115" s="3083"/>
      <c r="AU115" s="3083"/>
      <c r="AV115" s="3083"/>
      <c r="AW115" s="3083"/>
      <c r="AX115" s="3083"/>
      <c r="AY115" s="3083"/>
      <c r="AZ115" s="3083"/>
      <c r="BA115" s="3083"/>
      <c r="BB115" s="3083"/>
      <c r="BC115" s="3083"/>
      <c r="BD115" s="3083"/>
      <c r="BE115" s="3083"/>
      <c r="BF115" s="3084"/>
      <c r="BG115" s="3059"/>
      <c r="BH115" s="3085"/>
      <c r="BI115" s="3053"/>
      <c r="BJ115" s="3053"/>
      <c r="BK115" s="3053"/>
      <c r="BL115" s="3053"/>
      <c r="BM115" s="3053"/>
      <c r="BN115" s="3053"/>
      <c r="BO115" s="3053"/>
      <c r="BP115" s="3053"/>
      <c r="BQ115" s="3059"/>
      <c r="BR115" s="3135"/>
      <c r="BS115" s="3135"/>
      <c r="BT115" s="3135"/>
      <c r="BU115" s="3135"/>
      <c r="BV115" s="3135"/>
      <c r="BW115" s="3135"/>
      <c r="BX115" s="3135"/>
      <c r="BY115" s="3135"/>
      <c r="BZ115" s="3135"/>
      <c r="CA115" s="3135"/>
      <c r="CB115" s="3135"/>
      <c r="CC115" s="3135"/>
      <c r="CD115" s="3135"/>
      <c r="CE115" s="3135"/>
      <c r="CF115" s="3135"/>
      <c r="CG115" s="3136"/>
      <c r="CH115" s="3113" t="s">
        <v>5</v>
      </c>
      <c r="CI115" s="3114"/>
      <c r="CJ115" s="3141"/>
      <c r="CK115" s="3141"/>
      <c r="CL115" s="3141"/>
      <c r="CM115" s="3141"/>
      <c r="CN115" s="3141"/>
      <c r="CO115" s="3083"/>
      <c r="CP115" s="3141"/>
      <c r="CQ115" s="3141"/>
      <c r="CR115" s="3141"/>
      <c r="CS115" s="3141"/>
      <c r="CT115" s="3141"/>
      <c r="CU115" s="3141"/>
      <c r="CV115" s="3141"/>
      <c r="CW115" s="3141"/>
      <c r="CX115" s="3141"/>
      <c r="CY115" s="3141"/>
      <c r="CZ115" s="3141"/>
      <c r="DA115" s="3141"/>
      <c r="DB115" s="3141"/>
      <c r="DC115" s="3141"/>
      <c r="DD115" s="3141"/>
      <c r="DE115" s="3141"/>
      <c r="DF115" s="3141"/>
      <c r="DG115" s="3141"/>
      <c r="DH115" s="3141"/>
      <c r="DI115" s="3141"/>
      <c r="DJ115" s="3141"/>
      <c r="DK115" s="3159"/>
      <c r="DL115" s="3053"/>
      <c r="DM115" s="503"/>
      <c r="DN115" s="503"/>
      <c r="DO115" s="503"/>
      <c r="DP115" s="503"/>
      <c r="DQ115" s="503"/>
      <c r="DR115" s="503"/>
      <c r="DS115" s="503"/>
      <c r="DT115" s="503"/>
      <c r="DU115" s="503"/>
    </row>
    <row r="116" spans="1:125" ht="6.75" customHeight="1">
      <c r="A116" s="3060"/>
      <c r="B116" s="3085"/>
      <c r="C116" s="3053"/>
      <c r="D116" s="3053"/>
      <c r="E116" s="3053"/>
      <c r="F116" s="3053"/>
      <c r="G116" s="3053"/>
      <c r="H116" s="3053"/>
      <c r="I116" s="3053"/>
      <c r="J116" s="3053"/>
      <c r="K116" s="3059"/>
      <c r="L116" s="3085"/>
      <c r="M116" s="3053"/>
      <c r="N116" s="3053"/>
      <c r="O116" s="3053"/>
      <c r="P116" s="3053"/>
      <c r="Q116" s="3053"/>
      <c r="R116" s="3059"/>
      <c r="S116" s="3104"/>
      <c r="T116" s="3105"/>
      <c r="U116" s="3105"/>
      <c r="V116" s="3106"/>
      <c r="W116" s="3085"/>
      <c r="X116" s="3053"/>
      <c r="Y116" s="3053"/>
      <c r="Z116" s="3053"/>
      <c r="AA116" s="3053"/>
      <c r="AB116" s="3053"/>
      <c r="AC116" s="3053"/>
      <c r="AD116" s="3053"/>
      <c r="AE116" s="3053"/>
      <c r="AF116" s="3053"/>
      <c r="AG116" s="3053"/>
      <c r="AH116" s="3053"/>
      <c r="AI116" s="3053"/>
      <c r="AJ116" s="3053"/>
      <c r="AK116" s="3053"/>
      <c r="AL116" s="3053"/>
      <c r="AM116" s="3053"/>
      <c r="AN116" s="3053"/>
      <c r="AO116" s="3053"/>
      <c r="AP116" s="3053"/>
      <c r="AQ116" s="3053"/>
      <c r="AR116" s="3053"/>
      <c r="AS116" s="3053"/>
      <c r="AT116" s="3053"/>
      <c r="AU116" s="3053"/>
      <c r="AV116" s="3053"/>
      <c r="AW116" s="3053"/>
      <c r="AX116" s="3053"/>
      <c r="AY116" s="3053"/>
      <c r="AZ116" s="3053"/>
      <c r="BA116" s="3053"/>
      <c r="BB116" s="3053"/>
      <c r="BC116" s="3053"/>
      <c r="BD116" s="3053"/>
      <c r="BE116" s="3053"/>
      <c r="BF116" s="3059"/>
      <c r="BG116" s="3059"/>
      <c r="BH116" s="3085"/>
      <c r="BI116" s="3053"/>
      <c r="BJ116" s="3053"/>
      <c r="BK116" s="3053"/>
      <c r="BL116" s="3053"/>
      <c r="BM116" s="3053"/>
      <c r="BN116" s="3053"/>
      <c r="BO116" s="3053"/>
      <c r="BP116" s="3053"/>
      <c r="BQ116" s="3059"/>
      <c r="BR116" s="3137"/>
      <c r="BS116" s="3137"/>
      <c r="BT116" s="3137"/>
      <c r="BU116" s="3137"/>
      <c r="BV116" s="3137"/>
      <c r="BW116" s="3137"/>
      <c r="BX116" s="3137"/>
      <c r="BY116" s="3137"/>
      <c r="BZ116" s="3137"/>
      <c r="CA116" s="3137"/>
      <c r="CB116" s="3137"/>
      <c r="CC116" s="3137"/>
      <c r="CD116" s="3137"/>
      <c r="CE116" s="3137"/>
      <c r="CF116" s="3137"/>
      <c r="CG116" s="3138"/>
      <c r="CH116" s="3115"/>
      <c r="CI116" s="3060"/>
      <c r="CJ116" s="3142"/>
      <c r="CK116" s="3142"/>
      <c r="CL116" s="3142"/>
      <c r="CM116" s="3142"/>
      <c r="CN116" s="3142"/>
      <c r="CO116" s="3053"/>
      <c r="CP116" s="3142"/>
      <c r="CQ116" s="3142"/>
      <c r="CR116" s="3142"/>
      <c r="CS116" s="3142"/>
      <c r="CT116" s="3142"/>
      <c r="CU116" s="3142"/>
      <c r="CV116" s="3142"/>
      <c r="CW116" s="3142"/>
      <c r="CX116" s="3142"/>
      <c r="CY116" s="3142"/>
      <c r="CZ116" s="3142"/>
      <c r="DA116" s="3142"/>
      <c r="DB116" s="3142"/>
      <c r="DC116" s="3142"/>
      <c r="DD116" s="3142"/>
      <c r="DE116" s="3142"/>
      <c r="DF116" s="3142"/>
      <c r="DG116" s="3142"/>
      <c r="DH116" s="3142"/>
      <c r="DI116" s="3142"/>
      <c r="DJ116" s="3142"/>
      <c r="DK116" s="3160"/>
      <c r="DL116" s="3053"/>
      <c r="DM116" s="503"/>
      <c r="DN116" s="503"/>
      <c r="DO116" s="503"/>
      <c r="DP116" s="503"/>
      <c r="DQ116" s="503"/>
      <c r="DR116" s="503"/>
      <c r="DS116" s="503"/>
      <c r="DT116" s="503"/>
      <c r="DU116" s="503"/>
    </row>
    <row r="117" spans="1:125" ht="6.75" customHeight="1">
      <c r="A117" s="3060"/>
      <c r="B117" s="3085"/>
      <c r="C117" s="3053"/>
      <c r="D117" s="3053"/>
      <c r="E117" s="3053"/>
      <c r="F117" s="3053"/>
      <c r="G117" s="3053"/>
      <c r="H117" s="3053"/>
      <c r="I117" s="3053"/>
      <c r="J117" s="3053"/>
      <c r="K117" s="3059"/>
      <c r="L117" s="3085"/>
      <c r="M117" s="3053"/>
      <c r="N117" s="3053"/>
      <c r="O117" s="3053"/>
      <c r="P117" s="3053"/>
      <c r="Q117" s="3053"/>
      <c r="R117" s="3059"/>
      <c r="S117" s="3107"/>
      <c r="T117" s="3108"/>
      <c r="U117" s="3108"/>
      <c r="V117" s="3109"/>
      <c r="W117" s="3086"/>
      <c r="X117" s="3087"/>
      <c r="Y117" s="3087"/>
      <c r="Z117" s="3087"/>
      <c r="AA117" s="3087"/>
      <c r="AB117" s="3087"/>
      <c r="AC117" s="3087"/>
      <c r="AD117" s="3087"/>
      <c r="AE117" s="3087"/>
      <c r="AF117" s="3087"/>
      <c r="AG117" s="3087"/>
      <c r="AH117" s="3087"/>
      <c r="AI117" s="3087"/>
      <c r="AJ117" s="3087"/>
      <c r="AK117" s="3087"/>
      <c r="AL117" s="3087"/>
      <c r="AM117" s="3087"/>
      <c r="AN117" s="3087"/>
      <c r="AO117" s="3087"/>
      <c r="AP117" s="3087"/>
      <c r="AQ117" s="3087"/>
      <c r="AR117" s="3087"/>
      <c r="AS117" s="3087"/>
      <c r="AT117" s="3087"/>
      <c r="AU117" s="3087"/>
      <c r="AV117" s="3087"/>
      <c r="AW117" s="3087"/>
      <c r="AX117" s="3087"/>
      <c r="AY117" s="3087"/>
      <c r="AZ117" s="3087"/>
      <c r="BA117" s="3087"/>
      <c r="BB117" s="3087"/>
      <c r="BC117" s="3087"/>
      <c r="BD117" s="3087"/>
      <c r="BE117" s="3087"/>
      <c r="BF117" s="3088"/>
      <c r="BG117" s="3059"/>
      <c r="BH117" s="3085"/>
      <c r="BI117" s="3053"/>
      <c r="BJ117" s="3053"/>
      <c r="BK117" s="3053"/>
      <c r="BL117" s="3053"/>
      <c r="BM117" s="3053"/>
      <c r="BN117" s="3053"/>
      <c r="BO117" s="3053"/>
      <c r="BP117" s="3053"/>
      <c r="BQ117" s="3059"/>
      <c r="BR117" s="3137"/>
      <c r="BS117" s="3137"/>
      <c r="BT117" s="3137"/>
      <c r="BU117" s="3137"/>
      <c r="BV117" s="3137"/>
      <c r="BW117" s="3137"/>
      <c r="BX117" s="3137"/>
      <c r="BY117" s="3137"/>
      <c r="BZ117" s="3137"/>
      <c r="CA117" s="3137"/>
      <c r="CB117" s="3137"/>
      <c r="CC117" s="3137"/>
      <c r="CD117" s="3137"/>
      <c r="CE117" s="3137"/>
      <c r="CF117" s="3137"/>
      <c r="CG117" s="3138"/>
      <c r="CH117" s="3115" t="s">
        <v>1592</v>
      </c>
      <c r="CI117" s="3060"/>
      <c r="CJ117" s="3060"/>
      <c r="CK117" s="3143" t="s">
        <v>2176</v>
      </c>
      <c r="CL117" s="3143"/>
      <c r="CM117" s="3143"/>
      <c r="CN117" s="3143"/>
      <c r="CO117" s="3143"/>
      <c r="CP117" s="3143"/>
      <c r="CQ117" s="3143"/>
      <c r="CR117" s="3143"/>
      <c r="CS117" s="3143"/>
      <c r="CT117" s="3143"/>
      <c r="CU117" s="3143"/>
      <c r="CV117" s="3143"/>
      <c r="CW117" s="3143"/>
      <c r="CX117" s="3143"/>
      <c r="CY117" s="3143"/>
      <c r="CZ117" s="3053"/>
      <c r="DA117" s="3053"/>
      <c r="DB117" s="3053"/>
      <c r="DC117" s="3053"/>
      <c r="DD117" s="3053"/>
      <c r="DE117" s="3053"/>
      <c r="DF117" s="3053"/>
      <c r="DG117" s="3053"/>
      <c r="DH117" s="3053"/>
      <c r="DI117" s="3053"/>
      <c r="DJ117" s="3053"/>
      <c r="DK117" s="3059"/>
      <c r="DL117" s="3053"/>
      <c r="DM117" s="503"/>
      <c r="DN117" s="503"/>
      <c r="DO117" s="503"/>
      <c r="DP117" s="503"/>
      <c r="DQ117" s="503"/>
      <c r="DR117" s="503"/>
      <c r="DS117" s="503"/>
      <c r="DT117" s="503"/>
      <c r="DU117" s="503"/>
    </row>
    <row r="118" spans="1:125" ht="6.75" customHeight="1">
      <c r="A118" s="3060"/>
      <c r="B118" s="3085"/>
      <c r="C118" s="3053"/>
      <c r="D118" s="3053"/>
      <c r="E118" s="3053"/>
      <c r="F118" s="3053"/>
      <c r="G118" s="3053"/>
      <c r="H118" s="3053"/>
      <c r="I118" s="3053"/>
      <c r="J118" s="3053"/>
      <c r="K118" s="3059"/>
      <c r="L118" s="3085"/>
      <c r="M118" s="3053"/>
      <c r="N118" s="3053"/>
      <c r="O118" s="3053"/>
      <c r="P118" s="3053"/>
      <c r="Q118" s="3053"/>
      <c r="R118" s="3059"/>
      <c r="S118" s="3110" t="s">
        <v>1594</v>
      </c>
      <c r="T118" s="3111"/>
      <c r="U118" s="3111"/>
      <c r="V118" s="3112"/>
      <c r="W118" s="3113" t="s">
        <v>5</v>
      </c>
      <c r="X118" s="3114"/>
      <c r="Y118" s="3083"/>
      <c r="Z118" s="3083"/>
      <c r="AA118" s="3083"/>
      <c r="AB118" s="3083"/>
      <c r="AC118" s="3083"/>
      <c r="AD118" s="3083"/>
      <c r="AE118" s="3083"/>
      <c r="AF118" s="3083"/>
      <c r="AG118" s="3083"/>
      <c r="AH118" s="3083"/>
      <c r="AI118" s="3083"/>
      <c r="AJ118" s="3083"/>
      <c r="AK118" s="3083"/>
      <c r="AL118" s="3083"/>
      <c r="AM118" s="3083"/>
      <c r="AN118" s="3083"/>
      <c r="AO118" s="3083"/>
      <c r="AP118" s="3083"/>
      <c r="AQ118" s="3083"/>
      <c r="AR118" s="3083"/>
      <c r="AS118" s="3083"/>
      <c r="AT118" s="3083"/>
      <c r="AU118" s="3083"/>
      <c r="AV118" s="3083"/>
      <c r="AW118" s="3083"/>
      <c r="AX118" s="3083"/>
      <c r="AY118" s="3083"/>
      <c r="AZ118" s="3083"/>
      <c r="BA118" s="3083"/>
      <c r="BB118" s="3083"/>
      <c r="BC118" s="3083"/>
      <c r="BD118" s="3083"/>
      <c r="BE118" s="3083"/>
      <c r="BF118" s="3084"/>
      <c r="BG118" s="3059"/>
      <c r="BH118" s="3085"/>
      <c r="BI118" s="3053"/>
      <c r="BJ118" s="3053"/>
      <c r="BK118" s="3053"/>
      <c r="BL118" s="3053"/>
      <c r="BM118" s="3053"/>
      <c r="BN118" s="3053"/>
      <c r="BO118" s="3053"/>
      <c r="BP118" s="3053"/>
      <c r="BQ118" s="3059"/>
      <c r="BR118" s="3139"/>
      <c r="BS118" s="3139"/>
      <c r="BT118" s="3139"/>
      <c r="BU118" s="3139"/>
      <c r="BV118" s="3139"/>
      <c r="BW118" s="3139"/>
      <c r="BX118" s="3139"/>
      <c r="BY118" s="3139"/>
      <c r="BZ118" s="3139"/>
      <c r="CA118" s="3139"/>
      <c r="CB118" s="3139"/>
      <c r="CC118" s="3139"/>
      <c r="CD118" s="3139"/>
      <c r="CE118" s="3139"/>
      <c r="CF118" s="3139"/>
      <c r="CG118" s="3140"/>
      <c r="CH118" s="3116"/>
      <c r="CI118" s="3117"/>
      <c r="CJ118" s="3117"/>
      <c r="CK118" s="3143"/>
      <c r="CL118" s="3143"/>
      <c r="CM118" s="3143"/>
      <c r="CN118" s="3143"/>
      <c r="CO118" s="3143"/>
      <c r="CP118" s="3143"/>
      <c r="CQ118" s="3143"/>
      <c r="CR118" s="3143"/>
      <c r="CS118" s="3143"/>
      <c r="CT118" s="3143"/>
      <c r="CU118" s="3143"/>
      <c r="CV118" s="3143"/>
      <c r="CW118" s="3143"/>
      <c r="CX118" s="3143"/>
      <c r="CY118" s="3143"/>
      <c r="CZ118" s="3087"/>
      <c r="DA118" s="3087"/>
      <c r="DB118" s="3087"/>
      <c r="DC118" s="3087"/>
      <c r="DD118" s="3087"/>
      <c r="DE118" s="3087"/>
      <c r="DF118" s="3087"/>
      <c r="DG118" s="3087"/>
      <c r="DH118" s="3087"/>
      <c r="DI118" s="3087"/>
      <c r="DJ118" s="3087"/>
      <c r="DK118" s="3088"/>
      <c r="DL118" s="3053"/>
      <c r="DM118" s="503"/>
      <c r="DN118" s="503"/>
      <c r="DO118" s="503"/>
      <c r="DP118" s="503"/>
      <c r="DQ118" s="503"/>
      <c r="DR118" s="503"/>
      <c r="DS118" s="503"/>
      <c r="DT118" s="503"/>
      <c r="DU118" s="503"/>
    </row>
    <row r="119" spans="1:125" ht="6.75" customHeight="1">
      <c r="A119" s="3060"/>
      <c r="B119" s="3085"/>
      <c r="C119" s="3053"/>
      <c r="D119" s="3053"/>
      <c r="E119" s="3053"/>
      <c r="F119" s="3053"/>
      <c r="G119" s="3053"/>
      <c r="H119" s="3053"/>
      <c r="I119" s="3053"/>
      <c r="J119" s="3053"/>
      <c r="K119" s="3059"/>
      <c r="L119" s="3085"/>
      <c r="M119" s="3053"/>
      <c r="N119" s="3053"/>
      <c r="O119" s="3053"/>
      <c r="P119" s="3053"/>
      <c r="Q119" s="3053"/>
      <c r="R119" s="3059"/>
      <c r="S119" s="3110"/>
      <c r="T119" s="3111"/>
      <c r="U119" s="3111"/>
      <c r="V119" s="3112"/>
      <c r="W119" s="3115"/>
      <c r="X119" s="3060"/>
      <c r="Y119" s="3053"/>
      <c r="Z119" s="3053"/>
      <c r="AA119" s="3053"/>
      <c r="AB119" s="3053"/>
      <c r="AC119" s="3053"/>
      <c r="AD119" s="3053"/>
      <c r="AE119" s="3053"/>
      <c r="AF119" s="3053"/>
      <c r="AG119" s="3053"/>
      <c r="AH119" s="3053"/>
      <c r="AI119" s="3053"/>
      <c r="AJ119" s="3053"/>
      <c r="AK119" s="3053"/>
      <c r="AL119" s="3053"/>
      <c r="AM119" s="3053"/>
      <c r="AN119" s="3053"/>
      <c r="AO119" s="3053"/>
      <c r="AP119" s="3053"/>
      <c r="AQ119" s="3053"/>
      <c r="AR119" s="3053"/>
      <c r="AS119" s="3053"/>
      <c r="AT119" s="3053"/>
      <c r="AU119" s="3053"/>
      <c r="AV119" s="3053"/>
      <c r="AW119" s="3053"/>
      <c r="AX119" s="3053"/>
      <c r="AY119" s="3053"/>
      <c r="AZ119" s="3053"/>
      <c r="BA119" s="3053"/>
      <c r="BB119" s="3053"/>
      <c r="BC119" s="3053"/>
      <c r="BD119" s="3053"/>
      <c r="BE119" s="3053"/>
      <c r="BF119" s="3059"/>
      <c r="BG119" s="3059"/>
      <c r="BH119" s="3085"/>
      <c r="BI119" s="3053"/>
      <c r="BJ119" s="3053"/>
      <c r="BK119" s="3053"/>
      <c r="BL119" s="3053"/>
      <c r="BM119" s="3053"/>
      <c r="BN119" s="3053"/>
      <c r="BO119" s="3053"/>
      <c r="BP119" s="3053"/>
      <c r="BQ119" s="3059"/>
      <c r="BR119" s="3135"/>
      <c r="BS119" s="3135"/>
      <c r="BT119" s="3135"/>
      <c r="BU119" s="3135"/>
      <c r="BV119" s="3135"/>
      <c r="BW119" s="3135"/>
      <c r="BX119" s="3135"/>
      <c r="BY119" s="3135"/>
      <c r="BZ119" s="3135"/>
      <c r="CA119" s="3135"/>
      <c r="CB119" s="3135"/>
      <c r="CC119" s="3135"/>
      <c r="CD119" s="3135"/>
      <c r="CE119" s="3135"/>
      <c r="CF119" s="3135"/>
      <c r="CG119" s="3136"/>
      <c r="CH119" s="3113" t="s">
        <v>5</v>
      </c>
      <c r="CI119" s="3114"/>
      <c r="CJ119" s="3141"/>
      <c r="CK119" s="3141"/>
      <c r="CL119" s="3141"/>
      <c r="CM119" s="3141"/>
      <c r="CN119" s="3141"/>
      <c r="CO119" s="3083"/>
      <c r="CP119" s="3141"/>
      <c r="CQ119" s="3141"/>
      <c r="CR119" s="3141"/>
      <c r="CS119" s="3141"/>
      <c r="CT119" s="3141"/>
      <c r="CU119" s="3141"/>
      <c r="CV119" s="3141"/>
      <c r="CW119" s="3141"/>
      <c r="CX119" s="3141"/>
      <c r="CY119" s="3141"/>
      <c r="CZ119" s="3141"/>
      <c r="DA119" s="3141"/>
      <c r="DB119" s="3141"/>
      <c r="DC119" s="3141"/>
      <c r="DD119" s="3141"/>
      <c r="DE119" s="3141"/>
      <c r="DF119" s="3141"/>
      <c r="DG119" s="3141"/>
      <c r="DH119" s="3141"/>
      <c r="DI119" s="3141"/>
      <c r="DJ119" s="3141"/>
      <c r="DK119" s="3159"/>
      <c r="DL119" s="3053"/>
      <c r="DM119" s="503"/>
      <c r="DN119" s="503"/>
      <c r="DO119" s="503"/>
      <c r="DP119" s="503"/>
      <c r="DQ119" s="503"/>
      <c r="DR119" s="503"/>
      <c r="DS119" s="503"/>
      <c r="DT119" s="503"/>
      <c r="DU119" s="503"/>
    </row>
    <row r="120" spans="1:125" ht="6.75" customHeight="1">
      <c r="A120" s="3060"/>
      <c r="B120" s="3085"/>
      <c r="C120" s="3053"/>
      <c r="D120" s="3053"/>
      <c r="E120" s="3053"/>
      <c r="F120" s="3053"/>
      <c r="G120" s="3053"/>
      <c r="H120" s="3053"/>
      <c r="I120" s="3053"/>
      <c r="J120" s="3053"/>
      <c r="K120" s="3059"/>
      <c r="L120" s="3085"/>
      <c r="M120" s="3053"/>
      <c r="N120" s="3053"/>
      <c r="O120" s="3053"/>
      <c r="P120" s="3053"/>
      <c r="Q120" s="3053"/>
      <c r="R120" s="3059"/>
      <c r="S120" s="3110"/>
      <c r="T120" s="3111"/>
      <c r="U120" s="3111"/>
      <c r="V120" s="3112"/>
      <c r="W120" s="3115"/>
      <c r="X120" s="3060"/>
      <c r="Y120" s="3053"/>
      <c r="Z120" s="3053"/>
      <c r="AA120" s="3053"/>
      <c r="AB120" s="3053"/>
      <c r="AC120" s="3053"/>
      <c r="AD120" s="3053"/>
      <c r="AE120" s="3053"/>
      <c r="AF120" s="3053"/>
      <c r="AG120" s="3053"/>
      <c r="AH120" s="3053"/>
      <c r="AI120" s="3053"/>
      <c r="AJ120" s="3053"/>
      <c r="AK120" s="3053"/>
      <c r="AL120" s="3053"/>
      <c r="AM120" s="3053"/>
      <c r="AN120" s="3053"/>
      <c r="AO120" s="3053"/>
      <c r="AP120" s="3053"/>
      <c r="AQ120" s="3053"/>
      <c r="AR120" s="3053"/>
      <c r="AS120" s="3053"/>
      <c r="AT120" s="3053"/>
      <c r="AU120" s="3053"/>
      <c r="AV120" s="3053"/>
      <c r="AW120" s="3053"/>
      <c r="AX120" s="3053"/>
      <c r="AY120" s="3053"/>
      <c r="AZ120" s="3053"/>
      <c r="BA120" s="3053"/>
      <c r="BB120" s="3053"/>
      <c r="BC120" s="3053"/>
      <c r="BD120" s="3053"/>
      <c r="BE120" s="3053"/>
      <c r="BF120" s="3059"/>
      <c r="BG120" s="3059"/>
      <c r="BH120" s="3085"/>
      <c r="BI120" s="3053"/>
      <c r="BJ120" s="3053"/>
      <c r="BK120" s="3053"/>
      <c r="BL120" s="3053"/>
      <c r="BM120" s="3053"/>
      <c r="BN120" s="3053"/>
      <c r="BO120" s="3053"/>
      <c r="BP120" s="3053"/>
      <c r="BQ120" s="3059"/>
      <c r="BR120" s="3137"/>
      <c r="BS120" s="3137"/>
      <c r="BT120" s="3137"/>
      <c r="BU120" s="3137"/>
      <c r="BV120" s="3137"/>
      <c r="BW120" s="3137"/>
      <c r="BX120" s="3137"/>
      <c r="BY120" s="3137"/>
      <c r="BZ120" s="3137"/>
      <c r="CA120" s="3137"/>
      <c r="CB120" s="3137"/>
      <c r="CC120" s="3137"/>
      <c r="CD120" s="3137"/>
      <c r="CE120" s="3137"/>
      <c r="CF120" s="3137"/>
      <c r="CG120" s="3138"/>
      <c r="CH120" s="3115"/>
      <c r="CI120" s="3060"/>
      <c r="CJ120" s="3142"/>
      <c r="CK120" s="3142"/>
      <c r="CL120" s="3142"/>
      <c r="CM120" s="3142"/>
      <c r="CN120" s="3142"/>
      <c r="CO120" s="3053"/>
      <c r="CP120" s="3142"/>
      <c r="CQ120" s="3142"/>
      <c r="CR120" s="3142"/>
      <c r="CS120" s="3142"/>
      <c r="CT120" s="3142"/>
      <c r="CU120" s="3142"/>
      <c r="CV120" s="3142"/>
      <c r="CW120" s="3142"/>
      <c r="CX120" s="3142"/>
      <c r="CY120" s="3142"/>
      <c r="CZ120" s="3142"/>
      <c r="DA120" s="3142"/>
      <c r="DB120" s="3142"/>
      <c r="DC120" s="3142"/>
      <c r="DD120" s="3142"/>
      <c r="DE120" s="3142"/>
      <c r="DF120" s="3142"/>
      <c r="DG120" s="3142"/>
      <c r="DH120" s="3142"/>
      <c r="DI120" s="3142"/>
      <c r="DJ120" s="3142"/>
      <c r="DK120" s="3160"/>
      <c r="DL120" s="3053"/>
      <c r="DM120" s="503"/>
      <c r="DN120" s="503"/>
      <c r="DO120" s="503"/>
      <c r="DP120" s="503"/>
      <c r="DQ120" s="503"/>
      <c r="DR120" s="503"/>
      <c r="DS120" s="503"/>
      <c r="DT120" s="503"/>
      <c r="DU120" s="503"/>
    </row>
    <row r="121" spans="1:125" ht="6.75" customHeight="1">
      <c r="A121" s="3060"/>
      <c r="B121" s="3085"/>
      <c r="C121" s="3053"/>
      <c r="D121" s="3053"/>
      <c r="E121" s="3053"/>
      <c r="F121" s="3053"/>
      <c r="G121" s="3053"/>
      <c r="H121" s="3053"/>
      <c r="I121" s="3053"/>
      <c r="J121" s="3053"/>
      <c r="K121" s="3059"/>
      <c r="L121" s="3085"/>
      <c r="M121" s="3053"/>
      <c r="N121" s="3053"/>
      <c r="O121" s="3053"/>
      <c r="P121" s="3053"/>
      <c r="Q121" s="3053"/>
      <c r="R121" s="3059"/>
      <c r="S121" s="3110"/>
      <c r="T121" s="3111"/>
      <c r="U121" s="3111"/>
      <c r="V121" s="3112"/>
      <c r="W121" s="3115" t="s">
        <v>1592</v>
      </c>
      <c r="X121" s="3060"/>
      <c r="Y121" s="3060"/>
      <c r="Z121" s="3118" t="s">
        <v>2176</v>
      </c>
      <c r="AA121" s="3118"/>
      <c r="AB121" s="3118"/>
      <c r="AC121" s="3118"/>
      <c r="AD121" s="3118"/>
      <c r="AE121" s="3118"/>
      <c r="AF121" s="3118"/>
      <c r="AG121" s="3118"/>
      <c r="AH121" s="3118"/>
      <c r="AI121" s="3118"/>
      <c r="AJ121" s="3118"/>
      <c r="AK121" s="3118"/>
      <c r="AL121" s="3118"/>
      <c r="AM121" s="3118"/>
      <c r="AN121" s="3118"/>
      <c r="AO121" s="3053"/>
      <c r="AP121" s="3053"/>
      <c r="AQ121" s="3053"/>
      <c r="AR121" s="3053"/>
      <c r="AS121" s="3053"/>
      <c r="AT121" s="3053"/>
      <c r="AU121" s="3053"/>
      <c r="AV121" s="3053"/>
      <c r="AW121" s="3053"/>
      <c r="AX121" s="3053"/>
      <c r="AY121" s="3053"/>
      <c r="AZ121" s="3053"/>
      <c r="BA121" s="3053"/>
      <c r="BB121" s="3053"/>
      <c r="BC121" s="3053"/>
      <c r="BD121" s="3053"/>
      <c r="BE121" s="3053"/>
      <c r="BF121" s="3059"/>
      <c r="BG121" s="3059"/>
      <c r="BH121" s="3085"/>
      <c r="BI121" s="3053"/>
      <c r="BJ121" s="3053"/>
      <c r="BK121" s="3053"/>
      <c r="BL121" s="3053"/>
      <c r="BM121" s="3053"/>
      <c r="BN121" s="3053"/>
      <c r="BO121" s="3053"/>
      <c r="BP121" s="3053"/>
      <c r="BQ121" s="3059"/>
      <c r="BR121" s="3137"/>
      <c r="BS121" s="3137"/>
      <c r="BT121" s="3137"/>
      <c r="BU121" s="3137"/>
      <c r="BV121" s="3137"/>
      <c r="BW121" s="3137"/>
      <c r="BX121" s="3137"/>
      <c r="BY121" s="3137"/>
      <c r="BZ121" s="3137"/>
      <c r="CA121" s="3137"/>
      <c r="CB121" s="3137"/>
      <c r="CC121" s="3137"/>
      <c r="CD121" s="3137"/>
      <c r="CE121" s="3137"/>
      <c r="CF121" s="3137"/>
      <c r="CG121" s="3138"/>
      <c r="CH121" s="3115" t="s">
        <v>1592</v>
      </c>
      <c r="CI121" s="3060"/>
      <c r="CJ121" s="3060"/>
      <c r="CK121" s="3143" t="s">
        <v>2176</v>
      </c>
      <c r="CL121" s="3143"/>
      <c r="CM121" s="3143"/>
      <c r="CN121" s="3143"/>
      <c r="CO121" s="3143"/>
      <c r="CP121" s="3143"/>
      <c r="CQ121" s="3143"/>
      <c r="CR121" s="3143"/>
      <c r="CS121" s="3143"/>
      <c r="CT121" s="3143"/>
      <c r="CU121" s="3143"/>
      <c r="CV121" s="3143"/>
      <c r="CW121" s="3143"/>
      <c r="CX121" s="3143"/>
      <c r="CY121" s="3143"/>
      <c r="CZ121" s="3053"/>
      <c r="DA121" s="3053"/>
      <c r="DB121" s="3053"/>
      <c r="DC121" s="3053"/>
      <c r="DD121" s="3053"/>
      <c r="DE121" s="3053"/>
      <c r="DF121" s="3053"/>
      <c r="DG121" s="3053"/>
      <c r="DH121" s="3053"/>
      <c r="DI121" s="3053"/>
      <c r="DJ121" s="3053"/>
      <c r="DK121" s="3059"/>
      <c r="DL121" s="3053"/>
      <c r="DM121" s="503"/>
      <c r="DN121" s="503"/>
      <c r="DO121" s="503"/>
      <c r="DP121" s="503"/>
      <c r="DQ121" s="503"/>
      <c r="DR121" s="503"/>
      <c r="DS121" s="503"/>
      <c r="DT121" s="503"/>
      <c r="DU121" s="503"/>
    </row>
    <row r="122" spans="1:125" ht="6.75" customHeight="1">
      <c r="A122" s="3060"/>
      <c r="B122" s="3086"/>
      <c r="C122" s="3087"/>
      <c r="D122" s="3087"/>
      <c r="E122" s="3087"/>
      <c r="F122" s="3087"/>
      <c r="G122" s="3087"/>
      <c r="H122" s="3087"/>
      <c r="I122" s="3087"/>
      <c r="J122" s="3087"/>
      <c r="K122" s="3088"/>
      <c r="L122" s="3086"/>
      <c r="M122" s="3087"/>
      <c r="N122" s="3087"/>
      <c r="O122" s="3087"/>
      <c r="P122" s="3087"/>
      <c r="Q122" s="3087"/>
      <c r="R122" s="3088"/>
      <c r="S122" s="3092"/>
      <c r="T122" s="3093"/>
      <c r="U122" s="3093"/>
      <c r="V122" s="3094"/>
      <c r="W122" s="3116"/>
      <c r="X122" s="3117"/>
      <c r="Y122" s="3117"/>
      <c r="Z122" s="3118"/>
      <c r="AA122" s="3118"/>
      <c r="AB122" s="3118"/>
      <c r="AC122" s="3118"/>
      <c r="AD122" s="3118"/>
      <c r="AE122" s="3118"/>
      <c r="AF122" s="3118"/>
      <c r="AG122" s="3118"/>
      <c r="AH122" s="3118"/>
      <c r="AI122" s="3118"/>
      <c r="AJ122" s="3118"/>
      <c r="AK122" s="3118"/>
      <c r="AL122" s="3118"/>
      <c r="AM122" s="3118"/>
      <c r="AN122" s="3118"/>
      <c r="AO122" s="3087"/>
      <c r="AP122" s="3087"/>
      <c r="AQ122" s="3087"/>
      <c r="AR122" s="3087"/>
      <c r="AS122" s="3087"/>
      <c r="AT122" s="3087"/>
      <c r="AU122" s="3087"/>
      <c r="AV122" s="3087"/>
      <c r="AW122" s="3087"/>
      <c r="AX122" s="3087"/>
      <c r="AY122" s="3087"/>
      <c r="AZ122" s="3087"/>
      <c r="BA122" s="3087"/>
      <c r="BB122" s="3087"/>
      <c r="BC122" s="3087"/>
      <c r="BD122" s="3087"/>
      <c r="BE122" s="3087"/>
      <c r="BF122" s="3088"/>
      <c r="BG122" s="3059"/>
      <c r="BH122" s="3086"/>
      <c r="BI122" s="3087"/>
      <c r="BJ122" s="3087"/>
      <c r="BK122" s="3087"/>
      <c r="BL122" s="3087"/>
      <c r="BM122" s="3087"/>
      <c r="BN122" s="3087"/>
      <c r="BO122" s="3087"/>
      <c r="BP122" s="3087"/>
      <c r="BQ122" s="3088"/>
      <c r="BR122" s="3139"/>
      <c r="BS122" s="3139"/>
      <c r="BT122" s="3139"/>
      <c r="BU122" s="3139"/>
      <c r="BV122" s="3139"/>
      <c r="BW122" s="3139"/>
      <c r="BX122" s="3139"/>
      <c r="BY122" s="3139"/>
      <c r="BZ122" s="3139"/>
      <c r="CA122" s="3139"/>
      <c r="CB122" s="3139"/>
      <c r="CC122" s="3139"/>
      <c r="CD122" s="3139"/>
      <c r="CE122" s="3139"/>
      <c r="CF122" s="3139"/>
      <c r="CG122" s="3140"/>
      <c r="CH122" s="3116"/>
      <c r="CI122" s="3117"/>
      <c r="CJ122" s="3117"/>
      <c r="CK122" s="3143"/>
      <c r="CL122" s="3143"/>
      <c r="CM122" s="3143"/>
      <c r="CN122" s="3143"/>
      <c r="CO122" s="3143"/>
      <c r="CP122" s="3143"/>
      <c r="CQ122" s="3143"/>
      <c r="CR122" s="3143"/>
      <c r="CS122" s="3143"/>
      <c r="CT122" s="3143"/>
      <c r="CU122" s="3143"/>
      <c r="CV122" s="3143"/>
      <c r="CW122" s="3143"/>
      <c r="CX122" s="3143"/>
      <c r="CY122" s="3143"/>
      <c r="CZ122" s="3087"/>
      <c r="DA122" s="3087"/>
      <c r="DB122" s="3087"/>
      <c r="DC122" s="3087"/>
      <c r="DD122" s="3087"/>
      <c r="DE122" s="3087"/>
      <c r="DF122" s="3087"/>
      <c r="DG122" s="3087"/>
      <c r="DH122" s="3087"/>
      <c r="DI122" s="3087"/>
      <c r="DJ122" s="3087"/>
      <c r="DK122" s="3088"/>
      <c r="DL122" s="3053"/>
      <c r="DM122" s="503"/>
      <c r="DN122" s="503"/>
      <c r="DO122" s="503"/>
      <c r="DP122" s="503"/>
      <c r="DQ122" s="503"/>
      <c r="DR122" s="503"/>
      <c r="DS122" s="503"/>
      <c r="DT122" s="503"/>
      <c r="DU122" s="503"/>
    </row>
    <row r="123" spans="1:125" ht="6.75" customHeight="1">
      <c r="A123" s="3060"/>
      <c r="B123" s="3083"/>
      <c r="C123" s="3083"/>
      <c r="D123" s="3083"/>
      <c r="E123" s="3083"/>
      <c r="F123" s="3083"/>
      <c r="G123" s="3083"/>
      <c r="H123" s="3083"/>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83"/>
      <c r="AD123" s="3083"/>
      <c r="AE123" s="3083"/>
      <c r="AF123" s="3083"/>
      <c r="AG123" s="3083"/>
      <c r="AH123" s="3083"/>
      <c r="AI123" s="3083"/>
      <c r="AJ123" s="3083"/>
      <c r="AK123" s="3083"/>
      <c r="AL123" s="3083"/>
      <c r="AM123" s="3083"/>
      <c r="AN123" s="3083"/>
      <c r="AO123" s="3083"/>
      <c r="AP123" s="3083"/>
      <c r="AQ123" s="3083"/>
      <c r="AR123" s="3083"/>
      <c r="AS123" s="3083"/>
      <c r="AT123" s="3083"/>
      <c r="AU123" s="3083"/>
      <c r="AV123" s="3083"/>
      <c r="AW123" s="3083"/>
      <c r="AX123" s="3083"/>
      <c r="AY123" s="3083"/>
      <c r="AZ123" s="3083"/>
      <c r="BA123" s="3083"/>
      <c r="BB123" s="3083"/>
      <c r="BC123" s="3083"/>
      <c r="BD123" s="3083"/>
      <c r="BE123" s="3083"/>
      <c r="BF123" s="3083"/>
      <c r="BG123" s="3059"/>
      <c r="BH123" s="3095" t="s">
        <v>2192</v>
      </c>
      <c r="BI123" s="3096"/>
      <c r="BJ123" s="3096"/>
      <c r="BK123" s="3096"/>
      <c r="BL123" s="3096"/>
      <c r="BM123" s="3096"/>
      <c r="BN123" s="3096"/>
      <c r="BO123" s="3096"/>
      <c r="BP123" s="3096"/>
      <c r="BQ123" s="3096"/>
      <c r="BR123" s="3089" t="s">
        <v>2193</v>
      </c>
      <c r="BS123" s="3090"/>
      <c r="BT123" s="3090"/>
      <c r="BU123" s="3090"/>
      <c r="BV123" s="3090"/>
      <c r="BW123" s="3090"/>
      <c r="BX123" s="3090"/>
      <c r="BY123" s="3090"/>
      <c r="BZ123" s="3090"/>
      <c r="CA123" s="3090"/>
      <c r="CB123" s="3090"/>
      <c r="CC123" s="3090"/>
      <c r="CD123" s="3090"/>
      <c r="CE123" s="3090"/>
      <c r="CF123" s="3090"/>
      <c r="CG123" s="3090"/>
      <c r="CH123" s="3090"/>
      <c r="CI123" s="3090"/>
      <c r="CJ123" s="3090"/>
      <c r="CK123" s="3090"/>
      <c r="CL123" s="3090"/>
      <c r="CM123" s="3090"/>
      <c r="CN123" s="3090"/>
      <c r="CO123" s="3090"/>
      <c r="CP123" s="3090"/>
      <c r="CQ123" s="3090"/>
      <c r="CR123" s="3090"/>
      <c r="CS123" s="3090"/>
      <c r="CT123" s="3090"/>
      <c r="CU123" s="3091"/>
      <c r="CV123" s="3089" t="s">
        <v>2194</v>
      </c>
      <c r="CW123" s="3090"/>
      <c r="CX123" s="3090"/>
      <c r="CY123" s="3090"/>
      <c r="CZ123" s="3090"/>
      <c r="DA123" s="3090"/>
      <c r="DB123" s="3090"/>
      <c r="DC123" s="3090"/>
      <c r="DD123" s="3090"/>
      <c r="DE123" s="3090"/>
      <c r="DF123" s="3090"/>
      <c r="DG123" s="3090"/>
      <c r="DH123" s="3090"/>
      <c r="DI123" s="3090"/>
      <c r="DJ123" s="3090"/>
      <c r="DK123" s="3091"/>
      <c r="DL123" s="3053"/>
      <c r="DM123" s="503"/>
      <c r="DN123" s="503"/>
      <c r="DO123" s="503"/>
      <c r="DP123" s="503"/>
      <c r="DQ123" s="503"/>
      <c r="DR123" s="503"/>
      <c r="DS123" s="503"/>
      <c r="DT123" s="503"/>
      <c r="DU123" s="503"/>
    </row>
    <row r="124" spans="1:125" ht="6.75" customHeight="1">
      <c r="A124" s="3060"/>
      <c r="B124" s="3095" t="s">
        <v>2209</v>
      </c>
      <c r="C124" s="3096"/>
      <c r="D124" s="3096"/>
      <c r="E124" s="3096"/>
      <c r="F124" s="3096"/>
      <c r="G124" s="3096"/>
      <c r="H124" s="3096"/>
      <c r="I124" s="3096"/>
      <c r="J124" s="3096"/>
      <c r="K124" s="3097"/>
      <c r="L124" s="3089" t="s">
        <v>2210</v>
      </c>
      <c r="M124" s="3090"/>
      <c r="N124" s="3090"/>
      <c r="O124" s="3090"/>
      <c r="P124" s="3090"/>
      <c r="Q124" s="3090"/>
      <c r="R124" s="3090"/>
      <c r="S124" s="3090"/>
      <c r="T124" s="3090"/>
      <c r="U124" s="3090"/>
      <c r="V124" s="3090"/>
      <c r="W124" s="3090"/>
      <c r="X124" s="3090"/>
      <c r="Y124" s="3090"/>
      <c r="Z124" s="3090"/>
      <c r="AA124" s="3090"/>
      <c r="AB124" s="3090"/>
      <c r="AC124" s="3090"/>
      <c r="AD124" s="3090"/>
      <c r="AE124" s="3091"/>
      <c r="AF124" s="3089" t="s">
        <v>1</v>
      </c>
      <c r="AG124" s="3090"/>
      <c r="AH124" s="3090"/>
      <c r="AI124" s="3090"/>
      <c r="AJ124" s="3090"/>
      <c r="AK124" s="3090"/>
      <c r="AL124" s="3090"/>
      <c r="AM124" s="3090"/>
      <c r="AN124" s="3090"/>
      <c r="AO124" s="3090"/>
      <c r="AP124" s="3090"/>
      <c r="AQ124" s="3090"/>
      <c r="AR124" s="3090"/>
      <c r="AS124" s="3090"/>
      <c r="AT124" s="3090"/>
      <c r="AU124" s="3090"/>
      <c r="AV124" s="3090"/>
      <c r="AW124" s="3090"/>
      <c r="AX124" s="3090"/>
      <c r="AY124" s="3090"/>
      <c r="AZ124" s="3090"/>
      <c r="BA124" s="3090"/>
      <c r="BB124" s="3090"/>
      <c r="BC124" s="3090"/>
      <c r="BD124" s="3090"/>
      <c r="BE124" s="3090"/>
      <c r="BF124" s="3091"/>
      <c r="BG124" s="3059"/>
      <c r="BH124" s="3098"/>
      <c r="BI124" s="3099"/>
      <c r="BJ124" s="3099"/>
      <c r="BK124" s="3099"/>
      <c r="BL124" s="3099"/>
      <c r="BM124" s="3099"/>
      <c r="BN124" s="3099"/>
      <c r="BO124" s="3099"/>
      <c r="BP124" s="3099"/>
      <c r="BQ124" s="3099"/>
      <c r="BR124" s="3092"/>
      <c r="BS124" s="3093"/>
      <c r="BT124" s="3093"/>
      <c r="BU124" s="3093"/>
      <c r="BV124" s="3093"/>
      <c r="BW124" s="3093"/>
      <c r="BX124" s="3093"/>
      <c r="BY124" s="3093"/>
      <c r="BZ124" s="3093"/>
      <c r="CA124" s="3093"/>
      <c r="CB124" s="3093"/>
      <c r="CC124" s="3093"/>
      <c r="CD124" s="3093"/>
      <c r="CE124" s="3093"/>
      <c r="CF124" s="3093"/>
      <c r="CG124" s="3093"/>
      <c r="CH124" s="3093"/>
      <c r="CI124" s="3093"/>
      <c r="CJ124" s="3093"/>
      <c r="CK124" s="3093"/>
      <c r="CL124" s="3093"/>
      <c r="CM124" s="3093"/>
      <c r="CN124" s="3093"/>
      <c r="CO124" s="3093"/>
      <c r="CP124" s="3093"/>
      <c r="CQ124" s="3093"/>
      <c r="CR124" s="3093"/>
      <c r="CS124" s="3093"/>
      <c r="CT124" s="3093"/>
      <c r="CU124" s="3094"/>
      <c r="CV124" s="3092"/>
      <c r="CW124" s="3093"/>
      <c r="CX124" s="3093"/>
      <c r="CY124" s="3093"/>
      <c r="CZ124" s="3093"/>
      <c r="DA124" s="3093"/>
      <c r="DB124" s="3093"/>
      <c r="DC124" s="3093"/>
      <c r="DD124" s="3093"/>
      <c r="DE124" s="3093"/>
      <c r="DF124" s="3093"/>
      <c r="DG124" s="3093"/>
      <c r="DH124" s="3093"/>
      <c r="DI124" s="3093"/>
      <c r="DJ124" s="3093"/>
      <c r="DK124" s="3094"/>
      <c r="DL124" s="3053"/>
      <c r="DM124" s="503"/>
      <c r="DN124" s="503"/>
      <c r="DO124" s="503"/>
      <c r="DP124" s="503"/>
      <c r="DQ124" s="503"/>
      <c r="DR124" s="503"/>
      <c r="DS124" s="503"/>
      <c r="DT124" s="503"/>
      <c r="DU124" s="503"/>
    </row>
    <row r="125" spans="1:125" ht="6.75" customHeight="1">
      <c r="A125" s="3060"/>
      <c r="B125" s="3098"/>
      <c r="C125" s="3099"/>
      <c r="D125" s="3099"/>
      <c r="E125" s="3099"/>
      <c r="F125" s="3099"/>
      <c r="G125" s="3099"/>
      <c r="H125" s="3099"/>
      <c r="I125" s="3099"/>
      <c r="J125" s="3099"/>
      <c r="K125" s="3100"/>
      <c r="L125" s="3092"/>
      <c r="M125" s="3093"/>
      <c r="N125" s="3093"/>
      <c r="O125" s="3093"/>
      <c r="P125" s="3093"/>
      <c r="Q125" s="3093"/>
      <c r="R125" s="3093"/>
      <c r="S125" s="3093"/>
      <c r="T125" s="3093"/>
      <c r="U125" s="3093"/>
      <c r="V125" s="3093"/>
      <c r="W125" s="3093"/>
      <c r="X125" s="3093"/>
      <c r="Y125" s="3093"/>
      <c r="Z125" s="3093"/>
      <c r="AA125" s="3093"/>
      <c r="AB125" s="3093"/>
      <c r="AC125" s="3093"/>
      <c r="AD125" s="3093"/>
      <c r="AE125" s="3094"/>
      <c r="AF125" s="3092"/>
      <c r="AG125" s="3093"/>
      <c r="AH125" s="3093"/>
      <c r="AI125" s="3093"/>
      <c r="AJ125" s="3093"/>
      <c r="AK125" s="3093"/>
      <c r="AL125" s="3093"/>
      <c r="AM125" s="3093"/>
      <c r="AN125" s="3093"/>
      <c r="AO125" s="3093"/>
      <c r="AP125" s="3093"/>
      <c r="AQ125" s="3093"/>
      <c r="AR125" s="3093"/>
      <c r="AS125" s="3093"/>
      <c r="AT125" s="3093"/>
      <c r="AU125" s="3093"/>
      <c r="AV125" s="3093"/>
      <c r="AW125" s="3093"/>
      <c r="AX125" s="3093"/>
      <c r="AY125" s="3093"/>
      <c r="AZ125" s="3093"/>
      <c r="BA125" s="3093"/>
      <c r="BB125" s="3093"/>
      <c r="BC125" s="3093"/>
      <c r="BD125" s="3093"/>
      <c r="BE125" s="3093"/>
      <c r="BF125" s="3094"/>
      <c r="BG125" s="3059"/>
      <c r="BH125" s="3082"/>
      <c r="BI125" s="3083"/>
      <c r="BJ125" s="3083"/>
      <c r="BK125" s="3083"/>
      <c r="BL125" s="3083"/>
      <c r="BM125" s="3083"/>
      <c r="BN125" s="3083"/>
      <c r="BO125" s="3083"/>
      <c r="BP125" s="3083"/>
      <c r="BQ125" s="3084"/>
      <c r="BR125" s="3161"/>
      <c r="BS125" s="3162"/>
      <c r="BT125" s="3162"/>
      <c r="BU125" s="3162"/>
      <c r="BV125" s="3162"/>
      <c r="BW125" s="3090" t="s">
        <v>2197</v>
      </c>
      <c r="BX125" s="3090"/>
      <c r="BY125" s="3090" t="s">
        <v>2198</v>
      </c>
      <c r="BZ125" s="3090"/>
      <c r="CA125" s="3090"/>
      <c r="CB125" s="3090"/>
      <c r="CC125" s="3090"/>
      <c r="CD125" s="3090"/>
      <c r="CE125" s="3162"/>
      <c r="CF125" s="3162"/>
      <c r="CG125" s="3162"/>
      <c r="CH125" s="3162"/>
      <c r="CI125" s="3120" t="s">
        <v>2148</v>
      </c>
      <c r="CJ125" s="3120"/>
      <c r="CK125" s="3120"/>
      <c r="CL125" s="3120"/>
      <c r="CM125" s="3120"/>
      <c r="CN125" s="3120"/>
      <c r="CO125" s="3162"/>
      <c r="CP125" s="3162"/>
      <c r="CQ125" s="3162"/>
      <c r="CR125" s="3162"/>
      <c r="CS125" s="3131" t="s">
        <v>2199</v>
      </c>
      <c r="CT125" s="3131"/>
      <c r="CU125" s="3132"/>
      <c r="CV125" s="3144"/>
      <c r="CW125" s="3145"/>
      <c r="CX125" s="3145"/>
      <c r="CY125" s="3145"/>
      <c r="CZ125" s="3145"/>
      <c r="DA125" s="3145"/>
      <c r="DB125" s="3145"/>
      <c r="DC125" s="3145"/>
      <c r="DD125" s="3145"/>
      <c r="DE125" s="3145"/>
      <c r="DF125" s="3145"/>
      <c r="DG125" s="3145"/>
      <c r="DH125" s="3145"/>
      <c r="DI125" s="3145"/>
      <c r="DJ125" s="3145"/>
      <c r="DK125" s="3146"/>
      <c r="DL125" s="3053"/>
      <c r="DM125" s="503"/>
      <c r="DN125" s="503"/>
      <c r="DO125" s="503"/>
      <c r="DP125" s="503"/>
      <c r="DQ125" s="503"/>
      <c r="DR125" s="503"/>
      <c r="DS125" s="503"/>
      <c r="DT125" s="503"/>
      <c r="DU125" s="503"/>
    </row>
    <row r="126" spans="1:125" ht="14.25" customHeight="1">
      <c r="A126" s="3060"/>
      <c r="B126" s="3082"/>
      <c r="C126" s="3083"/>
      <c r="D126" s="3083"/>
      <c r="E126" s="3083"/>
      <c r="F126" s="3083"/>
      <c r="G126" s="3083"/>
      <c r="H126" s="3083"/>
      <c r="I126" s="3083"/>
      <c r="J126" s="3083"/>
      <c r="K126" s="3084"/>
      <c r="L126" s="3224" t="s">
        <v>1345</v>
      </c>
      <c r="M126" s="3220"/>
      <c r="N126" s="3220"/>
      <c r="O126" s="3220"/>
      <c r="P126" s="3220"/>
      <c r="Q126" s="3220"/>
      <c r="R126" s="3220"/>
      <c r="S126" s="3220"/>
      <c r="T126" s="3220"/>
      <c r="U126" s="3220"/>
      <c r="W126" s="3361" t="s">
        <v>1346</v>
      </c>
      <c r="X126" s="3361"/>
      <c r="Y126" s="3361"/>
      <c r="Z126" s="3361"/>
      <c r="AB126" s="3220" t="s">
        <v>1359</v>
      </c>
      <c r="AC126" s="3220"/>
      <c r="AD126" s="3220"/>
      <c r="AE126" s="3221"/>
      <c r="AF126" s="3125">
        <f>★入力画面!$M$18</f>
        <v>0</v>
      </c>
      <c r="AG126" s="3126"/>
      <c r="AH126" s="3126"/>
      <c r="AI126" s="3126"/>
      <c r="AJ126" s="3126"/>
      <c r="AK126" s="3126"/>
      <c r="AL126" s="3126"/>
      <c r="AM126" s="3126"/>
      <c r="AN126" s="3126"/>
      <c r="AO126" s="3126"/>
      <c r="AP126" s="3126"/>
      <c r="AQ126" s="3126"/>
      <c r="AR126" s="3126"/>
      <c r="AS126" s="3126"/>
      <c r="AT126" s="3126"/>
      <c r="AU126" s="3126"/>
      <c r="AV126" s="3126"/>
      <c r="AW126" s="3126"/>
      <c r="AX126" s="3126"/>
      <c r="AY126" s="3126"/>
      <c r="AZ126" s="3126"/>
      <c r="BA126" s="3126"/>
      <c r="BB126" s="3126"/>
      <c r="BC126" s="3126"/>
      <c r="BD126" s="3126"/>
      <c r="BE126" s="3126"/>
      <c r="BF126" s="3127"/>
      <c r="BG126" s="3059"/>
      <c r="BH126" s="3085"/>
      <c r="BI126" s="3053"/>
      <c r="BJ126" s="3053"/>
      <c r="BK126" s="3053"/>
      <c r="BL126" s="3053"/>
      <c r="BM126" s="3053"/>
      <c r="BN126" s="3053"/>
      <c r="BO126" s="3053"/>
      <c r="BP126" s="3053"/>
      <c r="BQ126" s="3059"/>
      <c r="BR126" s="3163"/>
      <c r="BS126" s="3164"/>
      <c r="BT126" s="3164"/>
      <c r="BU126" s="3164"/>
      <c r="BV126" s="3164"/>
      <c r="BW126" s="3111"/>
      <c r="BX126" s="3111"/>
      <c r="BY126" s="3111"/>
      <c r="BZ126" s="3111"/>
      <c r="CA126" s="3111"/>
      <c r="CB126" s="3111"/>
      <c r="CC126" s="3111"/>
      <c r="CD126" s="3111"/>
      <c r="CE126" s="3164"/>
      <c r="CF126" s="3164"/>
      <c r="CG126" s="3164"/>
      <c r="CH126" s="3164"/>
      <c r="CI126" s="3123"/>
      <c r="CJ126" s="3123"/>
      <c r="CK126" s="3123"/>
      <c r="CL126" s="3123"/>
      <c r="CM126" s="3123"/>
      <c r="CN126" s="3123"/>
      <c r="CO126" s="3164"/>
      <c r="CP126" s="3164"/>
      <c r="CQ126" s="3164"/>
      <c r="CR126" s="3164"/>
      <c r="CS126" s="3133"/>
      <c r="CT126" s="3133"/>
      <c r="CU126" s="3134"/>
      <c r="CV126" s="3150"/>
      <c r="CW126" s="3151"/>
      <c r="CX126" s="3151"/>
      <c r="CY126" s="3151"/>
      <c r="CZ126" s="3151"/>
      <c r="DA126" s="3151"/>
      <c r="DB126" s="3151"/>
      <c r="DC126" s="3151"/>
      <c r="DD126" s="3151"/>
      <c r="DE126" s="3151"/>
      <c r="DF126" s="3151"/>
      <c r="DG126" s="3151"/>
      <c r="DH126" s="3151"/>
      <c r="DI126" s="3151"/>
      <c r="DJ126" s="3151"/>
      <c r="DK126" s="3152"/>
      <c r="DL126" s="3053"/>
      <c r="DM126" s="503"/>
      <c r="DN126" s="503"/>
      <c r="DO126" s="503"/>
      <c r="DP126" s="503"/>
      <c r="DQ126" s="503"/>
      <c r="DR126" s="503"/>
      <c r="DS126" s="503"/>
      <c r="DT126" s="503"/>
      <c r="DU126" s="503"/>
    </row>
    <row r="127" spans="1:125" ht="6.75" customHeight="1">
      <c r="A127" s="3060"/>
      <c r="B127" s="3085"/>
      <c r="C127" s="3053"/>
      <c r="D127" s="3053"/>
      <c r="E127" s="3053"/>
      <c r="F127" s="3053"/>
      <c r="G127" s="3053"/>
      <c r="H127" s="3053"/>
      <c r="I127" s="3053"/>
      <c r="J127" s="3053"/>
      <c r="K127" s="3059"/>
      <c r="L127" s="3225"/>
      <c r="M127" s="3222"/>
      <c r="N127" s="3222"/>
      <c r="O127" s="3222"/>
      <c r="P127" s="3222"/>
      <c r="Q127" s="3222"/>
      <c r="R127" s="3222"/>
      <c r="S127" s="3222"/>
      <c r="T127" s="3222"/>
      <c r="U127" s="3222"/>
      <c r="V127" s="513"/>
      <c r="W127" s="3362"/>
      <c r="X127" s="3362"/>
      <c r="Y127" s="3362"/>
      <c r="Z127" s="3362"/>
      <c r="AA127" s="513"/>
      <c r="AB127" s="3222"/>
      <c r="AC127" s="3222"/>
      <c r="AD127" s="3222"/>
      <c r="AE127" s="3223"/>
      <c r="AF127" s="3128"/>
      <c r="AG127" s="3129"/>
      <c r="AH127" s="3129"/>
      <c r="AI127" s="3129"/>
      <c r="AJ127" s="3129"/>
      <c r="AK127" s="3129"/>
      <c r="AL127" s="3129"/>
      <c r="AM127" s="3129"/>
      <c r="AN127" s="3129"/>
      <c r="AO127" s="3129"/>
      <c r="AP127" s="3129"/>
      <c r="AQ127" s="3129"/>
      <c r="AR127" s="3129"/>
      <c r="AS127" s="3129"/>
      <c r="AT127" s="3129"/>
      <c r="AU127" s="3129"/>
      <c r="AV127" s="3129"/>
      <c r="AW127" s="3129"/>
      <c r="AX127" s="3129"/>
      <c r="AY127" s="3129"/>
      <c r="AZ127" s="3129"/>
      <c r="BA127" s="3129"/>
      <c r="BB127" s="3129"/>
      <c r="BC127" s="3129"/>
      <c r="BD127" s="3129"/>
      <c r="BE127" s="3129"/>
      <c r="BF127" s="3130"/>
      <c r="BG127" s="3059"/>
      <c r="BH127" s="3085"/>
      <c r="BI127" s="3053"/>
      <c r="BJ127" s="3053"/>
      <c r="BK127" s="3053"/>
      <c r="BL127" s="3053"/>
      <c r="BM127" s="3053"/>
      <c r="BN127" s="3053"/>
      <c r="BO127" s="3053"/>
      <c r="BP127" s="3053"/>
      <c r="BQ127" s="3059"/>
      <c r="BR127" s="3153" t="s">
        <v>2196</v>
      </c>
      <c r="BS127" s="3154"/>
      <c r="BT127" s="3154"/>
      <c r="BU127" s="3154"/>
      <c r="BV127" s="3154"/>
      <c r="BW127" s="3154"/>
      <c r="BX127" s="3154"/>
      <c r="BY127" s="3154"/>
      <c r="BZ127" s="3154"/>
      <c r="CA127" s="3154"/>
      <c r="CB127" s="3154"/>
      <c r="CC127" s="3154"/>
      <c r="CD127" s="3154"/>
      <c r="CE127" s="3154"/>
      <c r="CF127" s="3154"/>
      <c r="CG127" s="3154"/>
      <c r="CH127" s="3154"/>
      <c r="CI127" s="3154"/>
      <c r="CJ127" s="3154"/>
      <c r="CK127" s="3154"/>
      <c r="CL127" s="3154"/>
      <c r="CM127" s="3154"/>
      <c r="CN127" s="3154"/>
      <c r="CO127" s="3154"/>
      <c r="CP127" s="3154"/>
      <c r="CQ127" s="3154"/>
      <c r="CR127" s="3154"/>
      <c r="CS127" s="3154"/>
      <c r="CT127" s="3154"/>
      <c r="CU127" s="3155"/>
      <c r="CV127" s="3150"/>
      <c r="CW127" s="3151"/>
      <c r="CX127" s="3151"/>
      <c r="CY127" s="3151"/>
      <c r="CZ127" s="3151"/>
      <c r="DA127" s="3151"/>
      <c r="DB127" s="3151"/>
      <c r="DC127" s="3151"/>
      <c r="DD127" s="3151"/>
      <c r="DE127" s="3151"/>
      <c r="DF127" s="3151"/>
      <c r="DG127" s="3151"/>
      <c r="DH127" s="3151"/>
      <c r="DI127" s="3151"/>
      <c r="DJ127" s="3151"/>
      <c r="DK127" s="3152"/>
      <c r="DL127" s="3053"/>
      <c r="DM127" s="503"/>
      <c r="DN127" s="503"/>
      <c r="DO127" s="503"/>
      <c r="DP127" s="503"/>
      <c r="DQ127" s="503"/>
      <c r="DR127" s="503"/>
      <c r="DS127" s="503"/>
      <c r="DT127" s="503"/>
      <c r="DU127" s="503"/>
    </row>
    <row r="128" spans="1:125" ht="6.75" customHeight="1">
      <c r="A128" s="3060"/>
      <c r="B128" s="3085"/>
      <c r="C128" s="3053"/>
      <c r="D128" s="3053"/>
      <c r="E128" s="3053"/>
      <c r="F128" s="3053"/>
      <c r="G128" s="3053"/>
      <c r="H128" s="3053"/>
      <c r="I128" s="3053"/>
      <c r="J128" s="3053"/>
      <c r="K128" s="3059"/>
      <c r="L128" s="3089" t="s">
        <v>2211</v>
      </c>
      <c r="M128" s="3090"/>
      <c r="N128" s="3090"/>
      <c r="O128" s="3090"/>
      <c r="P128" s="3090"/>
      <c r="Q128" s="3090"/>
      <c r="R128" s="3090"/>
      <c r="S128" s="3090"/>
      <c r="T128" s="3090"/>
      <c r="U128" s="3090"/>
      <c r="V128" s="3090"/>
      <c r="W128" s="3090"/>
      <c r="X128" s="3090"/>
      <c r="Y128" s="3090"/>
      <c r="Z128" s="3090"/>
      <c r="AA128" s="3090"/>
      <c r="AB128" s="3090"/>
      <c r="AC128" s="3090"/>
      <c r="AD128" s="3090"/>
      <c r="AE128" s="3090"/>
      <c r="AF128" s="3090"/>
      <c r="AG128" s="3090"/>
      <c r="AH128" s="3090"/>
      <c r="AI128" s="3090"/>
      <c r="AJ128" s="3090"/>
      <c r="AK128" s="3090"/>
      <c r="AL128" s="3090"/>
      <c r="AM128" s="3090"/>
      <c r="AN128" s="3090"/>
      <c r="AO128" s="3090"/>
      <c r="AP128" s="3090"/>
      <c r="AQ128" s="3090"/>
      <c r="AR128" s="3090"/>
      <c r="AS128" s="3090"/>
      <c r="AT128" s="3090"/>
      <c r="AU128" s="3090"/>
      <c r="AV128" s="3090"/>
      <c r="AW128" s="3090"/>
      <c r="AX128" s="3090"/>
      <c r="AY128" s="3090"/>
      <c r="AZ128" s="3090"/>
      <c r="BA128" s="3090"/>
      <c r="BB128" s="3090"/>
      <c r="BC128" s="3090"/>
      <c r="BD128" s="3090"/>
      <c r="BE128" s="3090"/>
      <c r="BF128" s="3091"/>
      <c r="BG128" s="3059"/>
      <c r="BH128" s="3085"/>
      <c r="BI128" s="3053"/>
      <c r="BJ128" s="3053"/>
      <c r="BK128" s="3053"/>
      <c r="BL128" s="3053"/>
      <c r="BM128" s="3053"/>
      <c r="BN128" s="3053"/>
      <c r="BO128" s="3053"/>
      <c r="BP128" s="3053"/>
      <c r="BQ128" s="3059"/>
      <c r="BR128" s="3156"/>
      <c r="BS128" s="3157"/>
      <c r="BT128" s="3157"/>
      <c r="BU128" s="3157"/>
      <c r="BV128" s="3157"/>
      <c r="BW128" s="3157"/>
      <c r="BX128" s="3157"/>
      <c r="BY128" s="3157"/>
      <c r="BZ128" s="3157"/>
      <c r="CA128" s="3157"/>
      <c r="CB128" s="3157"/>
      <c r="CC128" s="3157"/>
      <c r="CD128" s="3157"/>
      <c r="CE128" s="3157"/>
      <c r="CF128" s="3157"/>
      <c r="CG128" s="3157"/>
      <c r="CH128" s="3157"/>
      <c r="CI128" s="3157"/>
      <c r="CJ128" s="3157"/>
      <c r="CK128" s="3157"/>
      <c r="CL128" s="3157"/>
      <c r="CM128" s="3157"/>
      <c r="CN128" s="3157"/>
      <c r="CO128" s="3157"/>
      <c r="CP128" s="3157"/>
      <c r="CQ128" s="3157"/>
      <c r="CR128" s="3157"/>
      <c r="CS128" s="3157"/>
      <c r="CT128" s="3157"/>
      <c r="CU128" s="3158"/>
      <c r="CV128" s="3147"/>
      <c r="CW128" s="3148"/>
      <c r="CX128" s="3148"/>
      <c r="CY128" s="3148"/>
      <c r="CZ128" s="3148"/>
      <c r="DA128" s="3148"/>
      <c r="DB128" s="3148"/>
      <c r="DC128" s="3148"/>
      <c r="DD128" s="3148"/>
      <c r="DE128" s="3148"/>
      <c r="DF128" s="3148"/>
      <c r="DG128" s="3148"/>
      <c r="DH128" s="3148"/>
      <c r="DI128" s="3148"/>
      <c r="DJ128" s="3148"/>
      <c r="DK128" s="3149"/>
      <c r="DL128" s="3053"/>
      <c r="DM128" s="503"/>
      <c r="DN128" s="503"/>
      <c r="DO128" s="503"/>
      <c r="DP128" s="503"/>
      <c r="DQ128" s="503"/>
      <c r="DR128" s="503"/>
      <c r="DS128" s="503"/>
      <c r="DT128" s="503"/>
      <c r="DU128" s="503"/>
    </row>
    <row r="129" spans="1:125" ht="6.75" customHeight="1">
      <c r="A129" s="3060"/>
      <c r="B129" s="3085"/>
      <c r="C129" s="3053"/>
      <c r="D129" s="3053"/>
      <c r="E129" s="3053"/>
      <c r="F129" s="3053"/>
      <c r="G129" s="3053"/>
      <c r="H129" s="3053"/>
      <c r="I129" s="3053"/>
      <c r="J129" s="3053"/>
      <c r="K129" s="3059"/>
      <c r="L129" s="3110"/>
      <c r="M129" s="3111"/>
      <c r="N129" s="3111"/>
      <c r="O129" s="3111"/>
      <c r="P129" s="3111"/>
      <c r="Q129" s="3111"/>
      <c r="R129" s="3111"/>
      <c r="S129" s="3111"/>
      <c r="T129" s="3111"/>
      <c r="U129" s="3111"/>
      <c r="V129" s="3111"/>
      <c r="W129" s="3111"/>
      <c r="X129" s="3093"/>
      <c r="Y129" s="3093"/>
      <c r="Z129" s="3093"/>
      <c r="AA129" s="3093"/>
      <c r="AB129" s="3093"/>
      <c r="AC129" s="3093"/>
      <c r="AD129" s="3093"/>
      <c r="AE129" s="3093"/>
      <c r="AF129" s="3093"/>
      <c r="AG129" s="3093"/>
      <c r="AH129" s="3093"/>
      <c r="AI129" s="3093"/>
      <c r="AJ129" s="3093"/>
      <c r="AK129" s="3093"/>
      <c r="AL129" s="3093"/>
      <c r="AM129" s="3093"/>
      <c r="AN129" s="3093"/>
      <c r="AO129" s="3093"/>
      <c r="AP129" s="3093"/>
      <c r="AQ129" s="3093"/>
      <c r="AR129" s="3093"/>
      <c r="AS129" s="3093"/>
      <c r="AT129" s="3093"/>
      <c r="AU129" s="3093"/>
      <c r="AV129" s="3093"/>
      <c r="AW129" s="3093"/>
      <c r="AX129" s="3093"/>
      <c r="AY129" s="3093"/>
      <c r="AZ129" s="3093"/>
      <c r="BA129" s="3093"/>
      <c r="BB129" s="3093"/>
      <c r="BC129" s="3093"/>
      <c r="BD129" s="3093"/>
      <c r="BE129" s="3093"/>
      <c r="BF129" s="3094"/>
      <c r="BG129" s="3059"/>
      <c r="BH129" s="3085"/>
      <c r="BI129" s="3053"/>
      <c r="BJ129" s="3053"/>
      <c r="BK129" s="3053"/>
      <c r="BL129" s="3053"/>
      <c r="BM129" s="3053"/>
      <c r="BN129" s="3053"/>
      <c r="BO129" s="3053"/>
      <c r="BP129" s="3053"/>
      <c r="BQ129" s="3059"/>
      <c r="BR129" s="3089" t="s">
        <v>2200</v>
      </c>
      <c r="BS129" s="3090"/>
      <c r="BT129" s="3090"/>
      <c r="BU129" s="3090"/>
      <c r="BV129" s="3090"/>
      <c r="BW129" s="3090"/>
      <c r="BX129" s="3090"/>
      <c r="BY129" s="3090"/>
      <c r="BZ129" s="3090"/>
      <c r="CA129" s="3090"/>
      <c r="CB129" s="3090"/>
      <c r="CC129" s="3090"/>
      <c r="CD129" s="3090"/>
      <c r="CE129" s="3090"/>
      <c r="CF129" s="3090"/>
      <c r="CG129" s="3090"/>
      <c r="CH129" s="3090"/>
      <c r="CI129" s="3090"/>
      <c r="CJ129" s="3090"/>
      <c r="CK129" s="3090"/>
      <c r="CL129" s="3090"/>
      <c r="CM129" s="3090"/>
      <c r="CN129" s="3090"/>
      <c r="CO129" s="3090"/>
      <c r="CP129" s="3090"/>
      <c r="CQ129" s="3090"/>
      <c r="CR129" s="3090"/>
      <c r="CS129" s="3090"/>
      <c r="CT129" s="3090"/>
      <c r="CU129" s="3091"/>
      <c r="CV129" s="3089" t="s">
        <v>2195</v>
      </c>
      <c r="CW129" s="3090"/>
      <c r="CX129" s="3090"/>
      <c r="CY129" s="3090"/>
      <c r="CZ129" s="3090"/>
      <c r="DA129" s="3090"/>
      <c r="DB129" s="3090"/>
      <c r="DC129" s="3090"/>
      <c r="DD129" s="3090"/>
      <c r="DE129" s="3090"/>
      <c r="DF129" s="3090"/>
      <c r="DG129" s="3090"/>
      <c r="DH129" s="3090"/>
      <c r="DI129" s="3090"/>
      <c r="DJ129" s="3090"/>
      <c r="DK129" s="3091"/>
      <c r="DL129" s="3053"/>
      <c r="DM129" s="503"/>
      <c r="DN129" s="503"/>
      <c r="DO129" s="503"/>
      <c r="DP129" s="503"/>
      <c r="DQ129" s="503"/>
      <c r="DR129" s="503"/>
      <c r="DS129" s="503"/>
      <c r="DT129" s="503"/>
      <c r="DU129" s="503"/>
    </row>
    <row r="130" spans="1:125" ht="6.75" customHeight="1">
      <c r="A130" s="3060"/>
      <c r="B130" s="3085"/>
      <c r="C130" s="3053"/>
      <c r="D130" s="3053"/>
      <c r="E130" s="3053"/>
      <c r="F130" s="3053"/>
      <c r="G130" s="3053"/>
      <c r="H130" s="3053"/>
      <c r="I130" s="3053"/>
      <c r="J130" s="3053"/>
      <c r="K130" s="3059"/>
      <c r="L130" s="3076"/>
      <c r="M130" s="3077"/>
      <c r="N130" s="3077"/>
      <c r="O130" s="3077"/>
      <c r="P130" s="3077"/>
      <c r="Q130" s="3077"/>
      <c r="R130" s="3077"/>
      <c r="S130" s="3077"/>
      <c r="T130" s="3077"/>
      <c r="U130" s="3077"/>
      <c r="V130" s="3077"/>
      <c r="W130" s="3078"/>
      <c r="X130" s="3076"/>
      <c r="Y130" s="3077"/>
      <c r="Z130" s="3077"/>
      <c r="AA130" s="3077"/>
      <c r="AB130" s="3077"/>
      <c r="AC130" s="3077"/>
      <c r="AD130" s="3077"/>
      <c r="AE130" s="3077"/>
      <c r="AF130" s="3077"/>
      <c r="AG130" s="3077"/>
      <c r="AH130" s="3077"/>
      <c r="AI130" s="3078"/>
      <c r="AJ130" s="3076"/>
      <c r="AK130" s="3077"/>
      <c r="AL130" s="3077"/>
      <c r="AM130" s="3077"/>
      <c r="AN130" s="3077"/>
      <c r="AO130" s="3077"/>
      <c r="AP130" s="3077"/>
      <c r="AQ130" s="3077"/>
      <c r="AR130" s="3077"/>
      <c r="AS130" s="3077"/>
      <c r="AT130" s="3077"/>
      <c r="AU130" s="3078"/>
      <c r="AV130" s="3076"/>
      <c r="AW130" s="3077"/>
      <c r="AX130" s="3077"/>
      <c r="AY130" s="3077"/>
      <c r="AZ130" s="3077"/>
      <c r="BA130" s="3077"/>
      <c r="BB130" s="3077"/>
      <c r="BC130" s="3077"/>
      <c r="BD130" s="3077"/>
      <c r="BE130" s="3077"/>
      <c r="BF130" s="3078"/>
      <c r="BG130" s="3059"/>
      <c r="BH130" s="3085"/>
      <c r="BI130" s="3053"/>
      <c r="BJ130" s="3053"/>
      <c r="BK130" s="3053"/>
      <c r="BL130" s="3053"/>
      <c r="BM130" s="3053"/>
      <c r="BN130" s="3053"/>
      <c r="BO130" s="3053"/>
      <c r="BP130" s="3053"/>
      <c r="BQ130" s="3059"/>
      <c r="BR130" s="3092"/>
      <c r="BS130" s="3093"/>
      <c r="BT130" s="3093"/>
      <c r="BU130" s="3093"/>
      <c r="BV130" s="3093"/>
      <c r="BW130" s="3093"/>
      <c r="BX130" s="3093"/>
      <c r="BY130" s="3093"/>
      <c r="BZ130" s="3093"/>
      <c r="CA130" s="3093"/>
      <c r="CB130" s="3093"/>
      <c r="CC130" s="3093"/>
      <c r="CD130" s="3093"/>
      <c r="CE130" s="3093"/>
      <c r="CF130" s="3093"/>
      <c r="CG130" s="3093"/>
      <c r="CH130" s="3093"/>
      <c r="CI130" s="3093"/>
      <c r="CJ130" s="3093"/>
      <c r="CK130" s="3093"/>
      <c r="CL130" s="3093"/>
      <c r="CM130" s="3093"/>
      <c r="CN130" s="3093"/>
      <c r="CO130" s="3093"/>
      <c r="CP130" s="3093"/>
      <c r="CQ130" s="3093"/>
      <c r="CR130" s="3093"/>
      <c r="CS130" s="3093"/>
      <c r="CT130" s="3093"/>
      <c r="CU130" s="3094"/>
      <c r="CV130" s="3092"/>
      <c r="CW130" s="3093"/>
      <c r="CX130" s="3093"/>
      <c r="CY130" s="3093"/>
      <c r="CZ130" s="3093"/>
      <c r="DA130" s="3093"/>
      <c r="DB130" s="3093"/>
      <c r="DC130" s="3093"/>
      <c r="DD130" s="3093"/>
      <c r="DE130" s="3093"/>
      <c r="DF130" s="3093"/>
      <c r="DG130" s="3093"/>
      <c r="DH130" s="3093"/>
      <c r="DI130" s="3093"/>
      <c r="DJ130" s="3093"/>
      <c r="DK130" s="3094"/>
      <c r="DL130" s="3053"/>
      <c r="DM130" s="503"/>
      <c r="DN130" s="503"/>
      <c r="DO130" s="503"/>
      <c r="DP130" s="503"/>
      <c r="DQ130" s="503"/>
      <c r="DR130" s="503"/>
      <c r="DS130" s="503"/>
      <c r="DT130" s="503"/>
      <c r="DU130" s="503"/>
    </row>
    <row r="131" spans="1:125" ht="14.25" customHeight="1">
      <c r="A131" s="3060"/>
      <c r="B131" s="3085"/>
      <c r="C131" s="3053"/>
      <c r="D131" s="3053"/>
      <c r="E131" s="3053"/>
      <c r="F131" s="3053"/>
      <c r="G131" s="3053"/>
      <c r="H131" s="3053"/>
      <c r="I131" s="3053"/>
      <c r="J131" s="3053"/>
      <c r="K131" s="3059"/>
      <c r="L131" s="3079"/>
      <c r="M131" s="3080"/>
      <c r="N131" s="3080"/>
      <c r="O131" s="3080"/>
      <c r="P131" s="3080"/>
      <c r="Q131" s="3080"/>
      <c r="R131" s="3080"/>
      <c r="S131" s="3080"/>
      <c r="T131" s="3080"/>
      <c r="U131" s="3080"/>
      <c r="V131" s="3080"/>
      <c r="W131" s="3081"/>
      <c r="X131" s="3079"/>
      <c r="Y131" s="3080"/>
      <c r="Z131" s="3080"/>
      <c r="AA131" s="3080"/>
      <c r="AB131" s="3080"/>
      <c r="AC131" s="3080"/>
      <c r="AD131" s="3080"/>
      <c r="AE131" s="3080"/>
      <c r="AF131" s="3080"/>
      <c r="AG131" s="3080"/>
      <c r="AH131" s="3080"/>
      <c r="AI131" s="3081"/>
      <c r="AJ131" s="3079"/>
      <c r="AK131" s="3080"/>
      <c r="AL131" s="3080"/>
      <c r="AM131" s="3080"/>
      <c r="AN131" s="3080"/>
      <c r="AO131" s="3080"/>
      <c r="AP131" s="3080"/>
      <c r="AQ131" s="3080"/>
      <c r="AR131" s="3080"/>
      <c r="AS131" s="3080"/>
      <c r="AT131" s="3080"/>
      <c r="AU131" s="3081"/>
      <c r="AV131" s="3079"/>
      <c r="AW131" s="3080"/>
      <c r="AX131" s="3080"/>
      <c r="AY131" s="3080"/>
      <c r="AZ131" s="3080"/>
      <c r="BA131" s="3080"/>
      <c r="BB131" s="3080"/>
      <c r="BC131" s="3080"/>
      <c r="BD131" s="3080"/>
      <c r="BE131" s="3080"/>
      <c r="BF131" s="3081"/>
      <c r="BG131" s="3059"/>
      <c r="BH131" s="3085"/>
      <c r="BI131" s="3053"/>
      <c r="BJ131" s="3053"/>
      <c r="BK131" s="3053"/>
      <c r="BL131" s="3053"/>
      <c r="BM131" s="3053"/>
      <c r="BN131" s="3053"/>
      <c r="BO131" s="3053"/>
      <c r="BP131" s="3053"/>
      <c r="BQ131" s="3059"/>
      <c r="BR131" s="3082"/>
      <c r="BS131" s="3083"/>
      <c r="BT131" s="3168" t="s">
        <v>2342</v>
      </c>
      <c r="BU131" s="3168"/>
      <c r="BV131" s="3168"/>
      <c r="BW131" s="3168"/>
      <c r="BX131" s="3168"/>
      <c r="BY131" s="3168"/>
      <c r="BZ131" s="3168"/>
      <c r="CA131" s="3168"/>
      <c r="CB131" s="3168"/>
      <c r="CC131" s="3168"/>
      <c r="CD131" s="3168"/>
      <c r="CE131" s="3168" t="s">
        <v>2348</v>
      </c>
      <c r="CF131" s="3168"/>
      <c r="CG131" s="3168"/>
      <c r="CH131" s="3168"/>
      <c r="CI131" s="3168"/>
      <c r="CJ131" s="3168"/>
      <c r="CK131" s="3168"/>
      <c r="CL131" s="3168" t="s">
        <v>2349</v>
      </c>
      <c r="CM131" s="3168"/>
      <c r="CN131" s="3168"/>
      <c r="CO131" s="3168"/>
      <c r="CP131" s="3168"/>
      <c r="CQ131" s="3168"/>
      <c r="CR131" s="3168"/>
      <c r="CS131" s="3083"/>
      <c r="CT131" s="3083"/>
      <c r="CU131" s="3084"/>
      <c r="CV131" s="3144"/>
      <c r="CW131" s="3145"/>
      <c r="CX131" s="3145"/>
      <c r="CY131" s="3145"/>
      <c r="CZ131" s="3145"/>
      <c r="DA131" s="3145"/>
      <c r="DB131" s="3145"/>
      <c r="DC131" s="3145"/>
      <c r="DD131" s="3145"/>
      <c r="DE131" s="3145"/>
      <c r="DF131" s="3145"/>
      <c r="DG131" s="3145"/>
      <c r="DH131" s="3145"/>
      <c r="DI131" s="3145"/>
      <c r="DJ131" s="3145"/>
      <c r="DK131" s="3146"/>
      <c r="DL131" s="3053"/>
      <c r="DM131" s="503"/>
      <c r="DN131" s="503"/>
      <c r="DO131" s="503"/>
      <c r="DP131" s="503"/>
      <c r="DQ131" s="503"/>
      <c r="DR131" s="503"/>
      <c r="DS131" s="503"/>
      <c r="DT131" s="503"/>
      <c r="DU131" s="503"/>
    </row>
    <row r="132" spans="1:125" ht="14.25" customHeight="1">
      <c r="A132" s="3060"/>
      <c r="B132" s="3086"/>
      <c r="C132" s="3087"/>
      <c r="D132" s="3087"/>
      <c r="E132" s="3087"/>
      <c r="F132" s="3087"/>
      <c r="G132" s="3087"/>
      <c r="H132" s="3087"/>
      <c r="I132" s="3087"/>
      <c r="J132" s="3087"/>
      <c r="K132" s="3088"/>
      <c r="L132" s="3355" t="s">
        <v>1345</v>
      </c>
      <c r="M132" s="3353"/>
      <c r="N132" s="3353"/>
      <c r="O132" s="3353"/>
      <c r="P132" s="3353"/>
      <c r="Q132" s="3353"/>
      <c r="R132" s="3353" t="s">
        <v>1346</v>
      </c>
      <c r="S132" s="3353"/>
      <c r="T132" s="3353"/>
      <c r="U132" s="3353" t="s">
        <v>1359</v>
      </c>
      <c r="V132" s="3353"/>
      <c r="W132" s="3354"/>
      <c r="X132" s="3355" t="s">
        <v>1345</v>
      </c>
      <c r="Y132" s="3353"/>
      <c r="Z132" s="3353"/>
      <c r="AA132" s="3353"/>
      <c r="AB132" s="3353"/>
      <c r="AC132" s="3353"/>
      <c r="AD132" s="3353" t="s">
        <v>1346</v>
      </c>
      <c r="AE132" s="3353"/>
      <c r="AF132" s="3353"/>
      <c r="AG132" s="3353" t="s">
        <v>1359</v>
      </c>
      <c r="AH132" s="3353"/>
      <c r="AI132" s="3354"/>
      <c r="AJ132" s="3355" t="s">
        <v>1345</v>
      </c>
      <c r="AK132" s="3353"/>
      <c r="AL132" s="3353"/>
      <c r="AM132" s="3353"/>
      <c r="AN132" s="3353"/>
      <c r="AO132" s="3353"/>
      <c r="AP132" s="3353" t="s">
        <v>1346</v>
      </c>
      <c r="AQ132" s="3353"/>
      <c r="AR132" s="3353"/>
      <c r="AS132" s="3353" t="s">
        <v>1359</v>
      </c>
      <c r="AT132" s="3353"/>
      <c r="AU132" s="3354"/>
      <c r="AV132" s="3355" t="s">
        <v>1345</v>
      </c>
      <c r="AW132" s="3353"/>
      <c r="AX132" s="3353"/>
      <c r="AY132" s="3353"/>
      <c r="AZ132" s="3353"/>
      <c r="BA132" s="3353" t="s">
        <v>1346</v>
      </c>
      <c r="BB132" s="3353"/>
      <c r="BC132" s="3353"/>
      <c r="BD132" s="3353" t="s">
        <v>1359</v>
      </c>
      <c r="BE132" s="3353"/>
      <c r="BF132" s="3354"/>
      <c r="BG132" s="3059"/>
      <c r="BH132" s="3086"/>
      <c r="BI132" s="3087"/>
      <c r="BJ132" s="3087"/>
      <c r="BK132" s="3087"/>
      <c r="BL132" s="3087"/>
      <c r="BM132" s="3087"/>
      <c r="BN132" s="3087"/>
      <c r="BO132" s="3087"/>
      <c r="BP132" s="3087"/>
      <c r="BQ132" s="3088"/>
      <c r="BR132" s="3086"/>
      <c r="BS132" s="3087"/>
      <c r="BT132" s="3165" t="s">
        <v>2350</v>
      </c>
      <c r="BU132" s="3165"/>
      <c r="BV132" s="3165"/>
      <c r="BW132" s="3165"/>
      <c r="BX132" s="3165"/>
      <c r="BY132" s="3165"/>
      <c r="BZ132" s="3165"/>
      <c r="CA132" s="3165"/>
      <c r="CB132" s="3165" t="s">
        <v>2351</v>
      </c>
      <c r="CC132" s="3165"/>
      <c r="CD132" s="3165"/>
      <c r="CE132" s="3165"/>
      <c r="CF132" s="3165"/>
      <c r="CG132" s="3165"/>
      <c r="CH132" s="3165"/>
      <c r="CI132" s="3165"/>
      <c r="CJ132" s="3166"/>
      <c r="CK132" s="3166"/>
      <c r="CL132" s="3166"/>
      <c r="CM132" s="3166"/>
      <c r="CN132" s="3166"/>
      <c r="CO132" s="3166"/>
      <c r="CP132" s="3166"/>
      <c r="CQ132" s="3166"/>
      <c r="CR132" s="3166"/>
      <c r="CS132" s="3166"/>
      <c r="CT132" s="3166"/>
      <c r="CU132" s="3167"/>
      <c r="CV132" s="3147"/>
      <c r="CW132" s="3148"/>
      <c r="CX132" s="3148"/>
      <c r="CY132" s="3148"/>
      <c r="CZ132" s="3148"/>
      <c r="DA132" s="3148"/>
      <c r="DB132" s="3148"/>
      <c r="DC132" s="3148"/>
      <c r="DD132" s="3148"/>
      <c r="DE132" s="3148"/>
      <c r="DF132" s="3148"/>
      <c r="DG132" s="3148"/>
      <c r="DH132" s="3148"/>
      <c r="DI132" s="3148"/>
      <c r="DJ132" s="3148"/>
      <c r="DK132" s="3149"/>
      <c r="DL132" s="3053"/>
      <c r="DM132" s="503"/>
      <c r="DN132" s="503"/>
      <c r="DO132" s="503"/>
      <c r="DP132" s="503"/>
      <c r="DQ132" s="503"/>
      <c r="DR132" s="503"/>
      <c r="DS132" s="503"/>
      <c r="DT132" s="503"/>
      <c r="DU132" s="503"/>
    </row>
    <row r="133" spans="1:125" ht="6.75" customHeight="1">
      <c r="A133" s="3060"/>
      <c r="B133" s="3060"/>
      <c r="C133" s="3060"/>
      <c r="D133" s="3060"/>
      <c r="E133" s="3060"/>
      <c r="F133" s="3060"/>
      <c r="G133" s="3060"/>
      <c r="H133" s="3060"/>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60"/>
      <c r="AD133" s="3060"/>
      <c r="AE133" s="3060"/>
      <c r="AF133" s="3060"/>
      <c r="AG133" s="3060"/>
      <c r="AH133" s="3060"/>
      <c r="AI133" s="3060"/>
      <c r="AJ133" s="3060"/>
      <c r="AK133" s="3060"/>
      <c r="AL133" s="3060"/>
      <c r="AM133" s="3060"/>
      <c r="AN133" s="3060"/>
      <c r="AO133" s="3060"/>
      <c r="AP133" s="3060"/>
      <c r="AQ133" s="3060"/>
      <c r="AR133" s="3060"/>
      <c r="AS133" s="3060"/>
      <c r="AT133" s="3060"/>
      <c r="AU133" s="3060"/>
      <c r="AV133" s="3060"/>
      <c r="AW133" s="3060"/>
      <c r="AX133" s="3060"/>
      <c r="AY133" s="3060"/>
      <c r="AZ133" s="3060"/>
      <c r="BA133" s="3060"/>
      <c r="BB133" s="3060"/>
      <c r="BC133" s="3060"/>
      <c r="BD133" s="3060"/>
      <c r="BE133" s="3060"/>
      <c r="BF133" s="3060"/>
      <c r="BG133" s="3060"/>
      <c r="BH133" s="3060"/>
      <c r="BI133" s="3060"/>
      <c r="BJ133" s="3060"/>
      <c r="BK133" s="3060"/>
      <c r="BL133" s="3060"/>
      <c r="BM133" s="3060"/>
      <c r="BN133" s="3060"/>
      <c r="BO133" s="3060"/>
      <c r="BP133" s="3060"/>
      <c r="BQ133" s="3060"/>
      <c r="BR133" s="3060"/>
      <c r="BS133" s="3060"/>
      <c r="BT133" s="3060"/>
      <c r="BU133" s="3060"/>
      <c r="BV133" s="3060"/>
      <c r="BW133" s="3060"/>
      <c r="BX133" s="3060"/>
      <c r="BY133" s="3060"/>
      <c r="BZ133" s="3060"/>
      <c r="CA133" s="3060"/>
      <c r="CB133" s="3060"/>
      <c r="CC133" s="3060"/>
      <c r="CD133" s="3060"/>
      <c r="CE133" s="3060"/>
      <c r="CF133" s="3060"/>
      <c r="CG133" s="3060"/>
      <c r="CH133" s="3060"/>
      <c r="CI133" s="3060"/>
      <c r="CJ133" s="3060"/>
      <c r="CK133" s="3060"/>
      <c r="CL133" s="3060"/>
      <c r="CM133" s="3060"/>
      <c r="CN133" s="3060"/>
      <c r="CO133" s="3060"/>
      <c r="CP133" s="3060"/>
      <c r="CQ133" s="3060"/>
      <c r="CR133" s="3060"/>
      <c r="CS133" s="3060"/>
      <c r="CT133" s="3060"/>
      <c r="CU133" s="3060"/>
      <c r="CV133" s="3060"/>
      <c r="CW133" s="3060"/>
      <c r="CX133" s="3060"/>
      <c r="CY133" s="3060"/>
      <c r="CZ133" s="3060"/>
      <c r="DA133" s="3060"/>
      <c r="DB133" s="3060"/>
      <c r="DC133" s="3060"/>
      <c r="DD133" s="3060"/>
      <c r="DE133" s="3060"/>
      <c r="DF133" s="3060"/>
      <c r="DG133" s="3060"/>
      <c r="DH133" s="3060"/>
      <c r="DI133" s="3060"/>
      <c r="DJ133" s="3060"/>
      <c r="DK133" s="3060"/>
      <c r="DL133" s="3060"/>
      <c r="DM133" s="503"/>
      <c r="DN133" s="503"/>
      <c r="DO133" s="503"/>
      <c r="DP133" s="503"/>
      <c r="DQ133" s="503"/>
      <c r="DR133" s="503"/>
      <c r="DS133" s="503"/>
      <c r="DT133" s="503"/>
      <c r="DU133" s="503"/>
    </row>
    <row r="134" spans="1:125" s="505" customFormat="1" ht="15" customHeight="1">
      <c r="A134" s="507"/>
      <c r="B134" s="507"/>
      <c r="C134" s="507"/>
      <c r="D134" s="507"/>
      <c r="E134" s="507"/>
      <c r="F134" s="507"/>
      <c r="G134" s="507"/>
      <c r="H134" s="507"/>
      <c r="I134" s="507"/>
      <c r="J134" s="507"/>
      <c r="K134" s="507"/>
      <c r="L134" s="507"/>
      <c r="M134" s="507"/>
      <c r="N134" s="507"/>
      <c r="O134" s="507"/>
      <c r="P134" s="507"/>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c r="CA134" s="507"/>
      <c r="CB134" s="507"/>
      <c r="CC134" s="507"/>
      <c r="CD134" s="507"/>
      <c r="CE134" s="507"/>
      <c r="CF134" s="507"/>
      <c r="CG134" s="507"/>
      <c r="CH134" s="507"/>
      <c r="CI134" s="507"/>
      <c r="CJ134" s="507"/>
      <c r="CK134" s="507"/>
      <c r="CL134" s="507"/>
      <c r="CM134" s="507"/>
      <c r="CN134" s="507"/>
      <c r="CO134" s="507"/>
      <c r="CP134" s="507"/>
      <c r="CQ134" s="507"/>
      <c r="CR134" s="507"/>
      <c r="CS134" s="507"/>
      <c r="CT134" s="507"/>
      <c r="CU134" s="507"/>
      <c r="CV134" s="507"/>
      <c r="CW134" s="507"/>
      <c r="CX134" s="507"/>
      <c r="CY134" s="507"/>
      <c r="CZ134" s="507"/>
      <c r="DA134" s="507"/>
      <c r="DB134" s="507"/>
      <c r="DC134" s="507"/>
      <c r="DD134" s="507"/>
      <c r="DE134" s="507"/>
      <c r="DF134" s="507"/>
      <c r="DG134" s="507"/>
      <c r="DH134" s="507"/>
      <c r="DI134" s="507"/>
      <c r="DJ134" s="507"/>
      <c r="DK134" s="507"/>
      <c r="DL134" s="507"/>
    </row>
  </sheetData>
  <sheetProtection algorithmName="SHA-512" hashValue="oec4kC6iyZ83obgazDhe8sRNpMj8J3Lgs5eOJ88TSn77h3teRCSaYInwfQ+zmUTnVJPIZvHrlLyVtKohqJ9uZw==" saltValue="PoDppOo+ashA98CYP9PMHA==" spinCount="100000" sheet="1" selectLockedCells="1"/>
  <mergeCells count="549">
    <mergeCell ref="H1:J1"/>
    <mergeCell ref="A1:G1"/>
    <mergeCell ref="K1:Q1"/>
    <mergeCell ref="CZ5:DL8"/>
    <mergeCell ref="CZ9:DL9"/>
    <mergeCell ref="CZ10:DL11"/>
    <mergeCell ref="CO91:CO92"/>
    <mergeCell ref="CP91:DK92"/>
    <mergeCell ref="CO95:CO96"/>
    <mergeCell ref="CP95:DK96"/>
    <mergeCell ref="CF1:CJ1"/>
    <mergeCell ref="BZ1:CD1"/>
    <mergeCell ref="BN1:BX1"/>
    <mergeCell ref="BE1:BM1"/>
    <mergeCell ref="BE3:BM3"/>
    <mergeCell ref="BS7:CJ7"/>
    <mergeCell ref="BS8:CJ8"/>
    <mergeCell ref="BS11:CJ11"/>
    <mergeCell ref="BS10:CJ10"/>
    <mergeCell ref="CI19:CJ19"/>
    <mergeCell ref="CE19:CH19"/>
    <mergeCell ref="CC19:CD19"/>
    <mergeCell ref="BX19:CB19"/>
    <mergeCell ref="BR19:BW19"/>
    <mergeCell ref="CO99:CO100"/>
    <mergeCell ref="CP99:DK100"/>
    <mergeCell ref="CL5:CX11"/>
    <mergeCell ref="CL12:CN14"/>
    <mergeCell ref="CL16:CX29"/>
    <mergeCell ref="CL30:CN32"/>
    <mergeCell ref="CO30:CX32"/>
    <mergeCell ref="CZ16:DL29"/>
    <mergeCell ref="CZ30:DB32"/>
    <mergeCell ref="DC30:DL32"/>
    <mergeCell ref="CO12:CX14"/>
    <mergeCell ref="CZ12:DB14"/>
    <mergeCell ref="DC12:DL14"/>
    <mergeCell ref="A51:DL51"/>
    <mergeCell ref="CL52:DK52"/>
    <mergeCell ref="DE53:DK54"/>
    <mergeCell ref="CL53:DD54"/>
    <mergeCell ref="AA35:AD35"/>
    <mergeCell ref="AE35:AG35"/>
    <mergeCell ref="AA19:BQ19"/>
    <mergeCell ref="AA20:AD20"/>
    <mergeCell ref="AE20:AG20"/>
    <mergeCell ref="AH20:AY20"/>
    <mergeCell ref="BS5:CJ5"/>
    <mergeCell ref="CO103:CO104"/>
    <mergeCell ref="CP103:DK104"/>
    <mergeCell ref="CO107:CO108"/>
    <mergeCell ref="CP107:DK108"/>
    <mergeCell ref="CK101:CY102"/>
    <mergeCell ref="CZ121:DK122"/>
    <mergeCell ref="L126:U127"/>
    <mergeCell ref="AB126:AE127"/>
    <mergeCell ref="W126:Z127"/>
    <mergeCell ref="BY125:CD126"/>
    <mergeCell ref="CE125:CH126"/>
    <mergeCell ref="CI125:CN126"/>
    <mergeCell ref="BR115:CG118"/>
    <mergeCell ref="CH115:CI116"/>
    <mergeCell ref="CJ115:CN116"/>
    <mergeCell ref="CH117:CJ118"/>
    <mergeCell ref="CK117:CY118"/>
    <mergeCell ref="CZ117:DK118"/>
    <mergeCell ref="BR111:CG114"/>
    <mergeCell ref="CH111:CI112"/>
    <mergeCell ref="CJ111:CN112"/>
    <mergeCell ref="CH113:CJ114"/>
    <mergeCell ref="CK113:CY114"/>
    <mergeCell ref="CZ113:DK114"/>
    <mergeCell ref="CO111:CO112"/>
    <mergeCell ref="CP111:DK112"/>
    <mergeCell ref="BK37:CJ37"/>
    <mergeCell ref="BA39:BC39"/>
    <mergeCell ref="BD132:BF132"/>
    <mergeCell ref="AV132:AZ132"/>
    <mergeCell ref="L132:Q132"/>
    <mergeCell ref="X132:AC132"/>
    <mergeCell ref="AD132:AF132"/>
    <mergeCell ref="AG132:AI132"/>
    <mergeCell ref="AJ132:AO132"/>
    <mergeCell ref="AP132:AR132"/>
    <mergeCell ref="AS132:AU132"/>
    <mergeCell ref="BA132:BC132"/>
    <mergeCell ref="R132:T132"/>
    <mergeCell ref="U132:W132"/>
    <mergeCell ref="BR60:BU64"/>
    <mergeCell ref="BV60:CG64"/>
    <mergeCell ref="CH60:CK64"/>
    <mergeCell ref="A39:P40"/>
    <mergeCell ref="A21:P38"/>
    <mergeCell ref="R37:Z37"/>
    <mergeCell ref="R38:Z38"/>
    <mergeCell ref="AL28:CJ29"/>
    <mergeCell ref="BC35:BU35"/>
    <mergeCell ref="BV35:CJ35"/>
    <mergeCell ref="CI33:CJ34"/>
    <mergeCell ref="A20:P20"/>
    <mergeCell ref="A15:P16"/>
    <mergeCell ref="A18:P19"/>
    <mergeCell ref="A8:P8"/>
    <mergeCell ref="S1:U1"/>
    <mergeCell ref="BA44:BD44"/>
    <mergeCell ref="BA5:BR5"/>
    <mergeCell ref="AX5:AZ6"/>
    <mergeCell ref="R5:Z6"/>
    <mergeCell ref="AE7:AW7"/>
    <mergeCell ref="AX7:AZ7"/>
    <mergeCell ref="BA7:BR7"/>
    <mergeCell ref="R8:Z9"/>
    <mergeCell ref="AX8:AZ9"/>
    <mergeCell ref="BA8:BR8"/>
    <mergeCell ref="BA11:BR11"/>
    <mergeCell ref="R10:Z10"/>
    <mergeCell ref="AA10:AD10"/>
    <mergeCell ref="AE10:AW10"/>
    <mergeCell ref="AX10:AZ10"/>
    <mergeCell ref="BA10:BR10"/>
    <mergeCell ref="CZ3:DL3"/>
    <mergeCell ref="CL3:CX3"/>
    <mergeCell ref="R3:Z3"/>
    <mergeCell ref="W1:Y1"/>
    <mergeCell ref="AA1:AG1"/>
    <mergeCell ref="AH1:AY1"/>
    <mergeCell ref="AZ1:BD1"/>
    <mergeCell ref="AA4:AD4"/>
    <mergeCell ref="AE4:AW4"/>
    <mergeCell ref="BA4:BR4"/>
    <mergeCell ref="BS4:CJ4"/>
    <mergeCell ref="R4:Z4"/>
    <mergeCell ref="AX4:AZ4"/>
    <mergeCell ref="AA3:BD3"/>
    <mergeCell ref="BN3:CJ3"/>
    <mergeCell ref="R14:Z15"/>
    <mergeCell ref="AA14:AC15"/>
    <mergeCell ref="AA16:CJ18"/>
    <mergeCell ref="AD14:AJ15"/>
    <mergeCell ref="AK14:CJ15"/>
    <mergeCell ref="R16:Z35"/>
    <mergeCell ref="BX33:CB34"/>
    <mergeCell ref="BV27:CJ27"/>
    <mergeCell ref="AA23:CJ25"/>
    <mergeCell ref="AA26:BQ26"/>
    <mergeCell ref="BR26:BW26"/>
    <mergeCell ref="BX26:CB26"/>
    <mergeCell ref="CC26:CD26"/>
    <mergeCell ref="CE26:CH26"/>
    <mergeCell ref="AZ20:BB20"/>
    <mergeCell ref="BC20:BU20"/>
    <mergeCell ref="BV20:CJ20"/>
    <mergeCell ref="AA21:AE22"/>
    <mergeCell ref="AF21:AK22"/>
    <mergeCell ref="AL21:CJ22"/>
    <mergeCell ref="AA28:AE29"/>
    <mergeCell ref="AF28:AK29"/>
    <mergeCell ref="AH35:AY35"/>
    <mergeCell ref="AZ35:BB35"/>
    <mergeCell ref="CE33:CH34"/>
    <mergeCell ref="CC33:CD34"/>
    <mergeCell ref="AA30:CJ32"/>
    <mergeCell ref="CI26:CJ26"/>
    <mergeCell ref="AA27:AD27"/>
    <mergeCell ref="AE27:AG27"/>
    <mergeCell ref="AH27:AY27"/>
    <mergeCell ref="AZ27:BB27"/>
    <mergeCell ref="BC27:BU27"/>
    <mergeCell ref="BD39:BR39"/>
    <mergeCell ref="BA38:CJ38"/>
    <mergeCell ref="BS39:CJ39"/>
    <mergeCell ref="AA47:AZ48"/>
    <mergeCell ref="AA49:AE49"/>
    <mergeCell ref="AF49:AW49"/>
    <mergeCell ref="AX49:AZ49"/>
    <mergeCell ref="BA40:BD40"/>
    <mergeCell ref="AA42:AZ43"/>
    <mergeCell ref="AA44:AE44"/>
    <mergeCell ref="AF44:AW44"/>
    <mergeCell ref="AX44:AZ44"/>
    <mergeCell ref="AE45:AZ46"/>
    <mergeCell ref="AA45:AD46"/>
    <mergeCell ref="AA40:AE40"/>
    <mergeCell ref="AF40:AW40"/>
    <mergeCell ref="AX40:AZ40"/>
    <mergeCell ref="AA41:AD41"/>
    <mergeCell ref="AE41:AZ41"/>
    <mergeCell ref="BS43:CJ43"/>
    <mergeCell ref="BS40:BW40"/>
    <mergeCell ref="BX40:BY40"/>
    <mergeCell ref="BA47:CJ47"/>
    <mergeCell ref="BA48:BC48"/>
    <mergeCell ref="AA37:AD37"/>
    <mergeCell ref="AE37:AZ37"/>
    <mergeCell ref="AA38:AZ39"/>
    <mergeCell ref="A3:P4"/>
    <mergeCell ref="A5:P7"/>
    <mergeCell ref="Q3:Q49"/>
    <mergeCell ref="R39:Z49"/>
    <mergeCell ref="R36:CJ36"/>
    <mergeCell ref="BD48:BR48"/>
    <mergeCell ref="BS48:CJ48"/>
    <mergeCell ref="BA49:BD49"/>
    <mergeCell ref="BS49:BW49"/>
    <mergeCell ref="BX49:BY49"/>
    <mergeCell ref="BZ49:CF49"/>
    <mergeCell ref="CG49:CJ49"/>
    <mergeCell ref="BS44:BW44"/>
    <mergeCell ref="BX44:BY44"/>
    <mergeCell ref="BZ44:CF44"/>
    <mergeCell ref="CG44:CJ44"/>
    <mergeCell ref="BA41:BC41"/>
    <mergeCell ref="BK41:CJ41"/>
    <mergeCell ref="BA42:CJ42"/>
    <mergeCell ref="BA43:BC43"/>
    <mergeCell ref="BD43:BR43"/>
    <mergeCell ref="AF12:AW13"/>
    <mergeCell ref="R11:Z13"/>
    <mergeCell ref="AA12:AE13"/>
    <mergeCell ref="BE12:BR13"/>
    <mergeCell ref="BA12:BD13"/>
    <mergeCell ref="AX11:AZ13"/>
    <mergeCell ref="BW12:CJ13"/>
    <mergeCell ref="BS12:BV13"/>
    <mergeCell ref="AA5:AW6"/>
    <mergeCell ref="AA8:AW8"/>
    <mergeCell ref="AA11:AW11"/>
    <mergeCell ref="BA6:BD6"/>
    <mergeCell ref="BE6:BR6"/>
    <mergeCell ref="BS6:BV6"/>
    <mergeCell ref="BW6:CJ6"/>
    <mergeCell ref="BS9:BV9"/>
    <mergeCell ref="BW9:CJ9"/>
    <mergeCell ref="BA9:BD9"/>
    <mergeCell ref="BE9:BR9"/>
    <mergeCell ref="AA9:AE9"/>
    <mergeCell ref="AF9:AW9"/>
    <mergeCell ref="R7:Z7"/>
    <mergeCell ref="AA7:AD7"/>
    <mergeCell ref="A133:DL133"/>
    <mergeCell ref="B52:K52"/>
    <mergeCell ref="L52:Z52"/>
    <mergeCell ref="AA52:AE52"/>
    <mergeCell ref="AF53:BF54"/>
    <mergeCell ref="CO44:CX45"/>
    <mergeCell ref="CL44:CN45"/>
    <mergeCell ref="CZ34:DL43"/>
    <mergeCell ref="CL34:CX43"/>
    <mergeCell ref="BK45:CJ46"/>
    <mergeCell ref="BA45:BC46"/>
    <mergeCell ref="BD41:BJ41"/>
    <mergeCell ref="BD45:BJ46"/>
    <mergeCell ref="CZ44:DB45"/>
    <mergeCell ref="DC44:DL45"/>
    <mergeCell ref="CL46:DL49"/>
    <mergeCell ref="BR33:BW34"/>
    <mergeCell ref="AA33:BQ34"/>
    <mergeCell ref="A47:P47"/>
    <mergeCell ref="A48:P48"/>
    <mergeCell ref="CG40:CJ40"/>
    <mergeCell ref="BZ40:CF40"/>
    <mergeCell ref="BA37:BC37"/>
    <mergeCell ref="BR52:CK52"/>
    <mergeCell ref="AF55:AH55"/>
    <mergeCell ref="AI55:AW55"/>
    <mergeCell ref="AX55:BF55"/>
    <mergeCell ref="BH52:BQ52"/>
    <mergeCell ref="BH53:BQ53"/>
    <mergeCell ref="BH54:BQ54"/>
    <mergeCell ref="CL55:DK55"/>
    <mergeCell ref="AM52:BF52"/>
    <mergeCell ref="AF52:AG52"/>
    <mergeCell ref="AH52:AL52"/>
    <mergeCell ref="CH53:CK54"/>
    <mergeCell ref="CC53:CF54"/>
    <mergeCell ref="BR53:CA54"/>
    <mergeCell ref="CS56:DK57"/>
    <mergeCell ref="CN56:CR57"/>
    <mergeCell ref="CL56:CM57"/>
    <mergeCell ref="BR55:BU55"/>
    <mergeCell ref="CH55:CK55"/>
    <mergeCell ref="BV55:CG55"/>
    <mergeCell ref="BR56:BU59"/>
    <mergeCell ref="BV56:CG59"/>
    <mergeCell ref="CH56:CK59"/>
    <mergeCell ref="DD58:DK59"/>
    <mergeCell ref="CO58:DC59"/>
    <mergeCell ref="CL58:CN59"/>
    <mergeCell ref="CN60:CR62"/>
    <mergeCell ref="CS60:DK62"/>
    <mergeCell ref="CL63:CN64"/>
    <mergeCell ref="CN69:CR71"/>
    <mergeCell ref="CS69:DK71"/>
    <mergeCell ref="CL72:CN73"/>
    <mergeCell ref="CO72:DC73"/>
    <mergeCell ref="DD72:DK73"/>
    <mergeCell ref="CO63:DC64"/>
    <mergeCell ref="DD63:DK64"/>
    <mergeCell ref="CL60:CM62"/>
    <mergeCell ref="BR65:BU68"/>
    <mergeCell ref="BV65:CG68"/>
    <mergeCell ref="CH65:CK68"/>
    <mergeCell ref="CL65:CM66"/>
    <mergeCell ref="CN65:CR66"/>
    <mergeCell ref="CS65:DK66"/>
    <mergeCell ref="CL67:CN68"/>
    <mergeCell ref="CO67:DC68"/>
    <mergeCell ref="DD67:DK68"/>
    <mergeCell ref="CN79:CR81"/>
    <mergeCell ref="CS79:DK81"/>
    <mergeCell ref="CL82:CN83"/>
    <mergeCell ref="CO82:DC83"/>
    <mergeCell ref="DD82:DK83"/>
    <mergeCell ref="CL77:CN78"/>
    <mergeCell ref="CO77:DC78"/>
    <mergeCell ref="DD77:DK78"/>
    <mergeCell ref="CS74:DK76"/>
    <mergeCell ref="CN74:CR76"/>
    <mergeCell ref="CL74:CM76"/>
    <mergeCell ref="B70:K71"/>
    <mergeCell ref="L70:Z71"/>
    <mergeCell ref="AA70:AE71"/>
    <mergeCell ref="AF70:AG71"/>
    <mergeCell ref="AH70:AL71"/>
    <mergeCell ref="AF68:AH69"/>
    <mergeCell ref="AI68:AW69"/>
    <mergeCell ref="AX68:BF69"/>
    <mergeCell ref="AX61:BF62"/>
    <mergeCell ref="AI61:AW62"/>
    <mergeCell ref="AF61:AH62"/>
    <mergeCell ref="AA63:AE64"/>
    <mergeCell ref="L63:Z64"/>
    <mergeCell ref="AM70:BF71"/>
    <mergeCell ref="AM63:BF64"/>
    <mergeCell ref="AF63:AG64"/>
    <mergeCell ref="AH63:AL64"/>
    <mergeCell ref="B53:K69"/>
    <mergeCell ref="AA65:AE69"/>
    <mergeCell ref="L53:Z55"/>
    <mergeCell ref="AA53:AE55"/>
    <mergeCell ref="L56:Z56"/>
    <mergeCell ref="L57:Z62"/>
    <mergeCell ref="AA56:AE56"/>
    <mergeCell ref="BH91:BQ92"/>
    <mergeCell ref="AT88:BF89"/>
    <mergeCell ref="AT90:BF93"/>
    <mergeCell ref="BR91:CG94"/>
    <mergeCell ref="CJ91:CN92"/>
    <mergeCell ref="CH91:CI92"/>
    <mergeCell ref="AF65:BF67"/>
    <mergeCell ref="CZ93:DK94"/>
    <mergeCell ref="CK93:CY94"/>
    <mergeCell ref="CH93:CJ94"/>
    <mergeCell ref="BH93:BQ94"/>
    <mergeCell ref="AE94:BF96"/>
    <mergeCell ref="BR84:BU88"/>
    <mergeCell ref="BV84:CG88"/>
    <mergeCell ref="CH84:CK88"/>
    <mergeCell ref="BR79:BU83"/>
    <mergeCell ref="BV79:CG83"/>
    <mergeCell ref="CH79:CK83"/>
    <mergeCell ref="BH55:BQ88"/>
    <mergeCell ref="AF74:AH75"/>
    <mergeCell ref="AI74:AW75"/>
    <mergeCell ref="AX74:BF75"/>
    <mergeCell ref="CH74:CK78"/>
    <mergeCell ref="BV74:CG78"/>
    <mergeCell ref="CN84:CR86"/>
    <mergeCell ref="CS84:DK86"/>
    <mergeCell ref="CL87:CN88"/>
    <mergeCell ref="CO87:DC88"/>
    <mergeCell ref="DD87:DK88"/>
    <mergeCell ref="S88:AE89"/>
    <mergeCell ref="AF56:AG56"/>
    <mergeCell ref="AF57:BF60"/>
    <mergeCell ref="CL84:CM86"/>
    <mergeCell ref="CH89:DK90"/>
    <mergeCell ref="BR89:CG90"/>
    <mergeCell ref="BH89:BQ90"/>
    <mergeCell ref="AA57:AE62"/>
    <mergeCell ref="L65:Z69"/>
    <mergeCell ref="AM56:BF56"/>
    <mergeCell ref="BR74:BU78"/>
    <mergeCell ref="AF76:AG77"/>
    <mergeCell ref="AH76:AL77"/>
    <mergeCell ref="AH56:AL56"/>
    <mergeCell ref="BR69:BU73"/>
    <mergeCell ref="BV69:CG73"/>
    <mergeCell ref="CH69:CK73"/>
    <mergeCell ref="CL69:CM71"/>
    <mergeCell ref="CL79:CM81"/>
    <mergeCell ref="AF88:AS89"/>
    <mergeCell ref="AF90:AS93"/>
    <mergeCell ref="AM82:BF83"/>
    <mergeCell ref="L84:Z87"/>
    <mergeCell ref="AA84:AE87"/>
    <mergeCell ref="AF84:BF85"/>
    <mergeCell ref="AF86:AH87"/>
    <mergeCell ref="AI86:AW87"/>
    <mergeCell ref="AX86:BF87"/>
    <mergeCell ref="L88:R89"/>
    <mergeCell ref="L82:Z83"/>
    <mergeCell ref="AA82:AE83"/>
    <mergeCell ref="AF82:AG83"/>
    <mergeCell ref="AH82:AL83"/>
    <mergeCell ref="L90:R98"/>
    <mergeCell ref="AA90:AE93"/>
    <mergeCell ref="S90:Z93"/>
    <mergeCell ref="AF78:BF79"/>
    <mergeCell ref="AF80:AH81"/>
    <mergeCell ref="AI80:AW81"/>
    <mergeCell ref="AX80:BF81"/>
    <mergeCell ref="AF72:BF73"/>
    <mergeCell ref="L72:Z75"/>
    <mergeCell ref="AA72:AE75"/>
    <mergeCell ref="L76:Z77"/>
    <mergeCell ref="AA76:AE77"/>
    <mergeCell ref="AM76:BF77"/>
    <mergeCell ref="L78:Z81"/>
    <mergeCell ref="AA78:AE81"/>
    <mergeCell ref="BH95:BQ96"/>
    <mergeCell ref="BR95:CG98"/>
    <mergeCell ref="CH95:CI96"/>
    <mergeCell ref="CJ95:CN96"/>
    <mergeCell ref="CH97:CJ98"/>
    <mergeCell ref="CK97:CY98"/>
    <mergeCell ref="CZ97:DK98"/>
    <mergeCell ref="BR107:CG110"/>
    <mergeCell ref="CH107:CI108"/>
    <mergeCell ref="CJ107:CN108"/>
    <mergeCell ref="CH109:CJ110"/>
    <mergeCell ref="CK109:CY110"/>
    <mergeCell ref="CZ109:DK110"/>
    <mergeCell ref="CZ101:DK102"/>
    <mergeCell ref="BR103:CG106"/>
    <mergeCell ref="CH103:CI104"/>
    <mergeCell ref="CJ103:CN104"/>
    <mergeCell ref="CH105:CJ106"/>
    <mergeCell ref="CK105:CY106"/>
    <mergeCell ref="CZ105:DK106"/>
    <mergeCell ref="BR99:CG102"/>
    <mergeCell ref="CH99:CI100"/>
    <mergeCell ref="CJ99:CN100"/>
    <mergeCell ref="CH101:CJ102"/>
    <mergeCell ref="CO115:CO116"/>
    <mergeCell ref="CP115:DK116"/>
    <mergeCell ref="BR125:BV126"/>
    <mergeCell ref="BT132:CA132"/>
    <mergeCell ref="CB132:CI132"/>
    <mergeCell ref="CJ132:CU132"/>
    <mergeCell ref="BR132:BS132"/>
    <mergeCell ref="CE131:CK131"/>
    <mergeCell ref="CL131:CR131"/>
    <mergeCell ref="CS131:CU131"/>
    <mergeCell ref="BR131:BS131"/>
    <mergeCell ref="BT131:CD131"/>
    <mergeCell ref="CO125:CR126"/>
    <mergeCell ref="CO119:CO120"/>
    <mergeCell ref="CP119:DK120"/>
    <mergeCell ref="AF126:BF127"/>
    <mergeCell ref="L128:BF129"/>
    <mergeCell ref="L130:W131"/>
    <mergeCell ref="CS125:CU126"/>
    <mergeCell ref="BR119:CG122"/>
    <mergeCell ref="CH119:CI120"/>
    <mergeCell ref="CJ119:CN120"/>
    <mergeCell ref="CH121:CJ122"/>
    <mergeCell ref="CK121:CY122"/>
    <mergeCell ref="Y118:AC120"/>
    <mergeCell ref="W121:Y122"/>
    <mergeCell ref="Z121:AN122"/>
    <mergeCell ref="AO121:BF122"/>
    <mergeCell ref="AD118:BF120"/>
    <mergeCell ref="CV131:DK132"/>
    <mergeCell ref="BR129:CU130"/>
    <mergeCell ref="BW125:BX126"/>
    <mergeCell ref="BH123:BQ124"/>
    <mergeCell ref="BH125:BQ132"/>
    <mergeCell ref="CV123:DK124"/>
    <mergeCell ref="BR123:CU124"/>
    <mergeCell ref="CV125:DK128"/>
    <mergeCell ref="CV129:DK130"/>
    <mergeCell ref="BR127:CU128"/>
    <mergeCell ref="L99:R100"/>
    <mergeCell ref="S99:V101"/>
    <mergeCell ref="W99:BF101"/>
    <mergeCell ref="W97:Y98"/>
    <mergeCell ref="Z97:AN98"/>
    <mergeCell ref="S94:V95"/>
    <mergeCell ref="AO97:BF98"/>
    <mergeCell ref="Y94:AC96"/>
    <mergeCell ref="W94:X96"/>
    <mergeCell ref="W115:BF117"/>
    <mergeCell ref="W102:X104"/>
    <mergeCell ref="Y102:AC104"/>
    <mergeCell ref="W105:Y106"/>
    <mergeCell ref="Z105:AN106"/>
    <mergeCell ref="AO105:BF106"/>
    <mergeCell ref="AD102:BF104"/>
    <mergeCell ref="AD110:BF112"/>
    <mergeCell ref="S96:V98"/>
    <mergeCell ref="E43:P44"/>
    <mergeCell ref="AV130:BF131"/>
    <mergeCell ref="B126:K132"/>
    <mergeCell ref="BH97:BQ122"/>
    <mergeCell ref="X130:AI131"/>
    <mergeCell ref="AJ130:AU131"/>
    <mergeCell ref="AF124:BF125"/>
    <mergeCell ref="B72:K122"/>
    <mergeCell ref="B123:BF123"/>
    <mergeCell ref="B124:K125"/>
    <mergeCell ref="L124:AE125"/>
    <mergeCell ref="S107:V109"/>
    <mergeCell ref="W107:BF109"/>
    <mergeCell ref="L101:R122"/>
    <mergeCell ref="S118:V122"/>
    <mergeCell ref="W118:X120"/>
    <mergeCell ref="S102:V106"/>
    <mergeCell ref="S110:V114"/>
    <mergeCell ref="W110:X112"/>
    <mergeCell ref="Y110:AC112"/>
    <mergeCell ref="W113:Y114"/>
    <mergeCell ref="Z113:AN114"/>
    <mergeCell ref="AO113:BF114"/>
    <mergeCell ref="S115:V117"/>
    <mergeCell ref="A9:P14"/>
    <mergeCell ref="A17:P17"/>
    <mergeCell ref="A45:P46"/>
    <mergeCell ref="CL1:CS1"/>
    <mergeCell ref="CT1:DL1"/>
    <mergeCell ref="DL52:DL132"/>
    <mergeCell ref="BG52:BG132"/>
    <mergeCell ref="A52:A132"/>
    <mergeCell ref="A2:DL2"/>
    <mergeCell ref="BD37:BJ37"/>
    <mergeCell ref="A41:P42"/>
    <mergeCell ref="CK3:CK49"/>
    <mergeCell ref="CY34:CY45"/>
    <mergeCell ref="CY5:CY14"/>
    <mergeCell ref="CL4:DL4"/>
    <mergeCell ref="CY16:CY32"/>
    <mergeCell ref="BE40:BR40"/>
    <mergeCell ref="BE44:BR44"/>
    <mergeCell ref="BE49:BR49"/>
    <mergeCell ref="A49:P49"/>
    <mergeCell ref="A50:DL50"/>
    <mergeCell ref="CL33:DL33"/>
    <mergeCell ref="CL15:DL15"/>
    <mergeCell ref="A43:D44"/>
  </mergeCells>
  <phoneticPr fontId="16"/>
  <dataValidations count="20">
    <dataValidation imeMode="hiragana" allowBlank="1" showInputMessage="1" showErrorMessage="1" sqref="A1 Z1:AA1 V1 R1 J134:K136 T137:AU138 DA12:DL14 BX19 CC19 CE19 CI19 BV20 CI26 BR26 BX26 CC26 CE26 CL58 BV27 CI33 BR33 CZ44 CC33 W121 BS39 BK37 W115 AV134:DL134 BK41 BS43 BS48 W107 CK3:CU3 CY34 CL4:CL5 CM30:CX32 CZ12 CL12:CX14 CY16 CO44 CL44 DC44 Y118 BV35 BR111 BR52:CK52 DE52:DE53 CM52:DD52 CL52:CL53 J139:K1048576 BV55:BV58 AV137:BH139 CL55:CL56 CH55 BH54:BH55 BH93 CH103 BR115 BH95 CH107 CO107 CJ107 CO103 CJ103 AV135:BH135 CL63 BV60:BV63 AY136:BH136 CL60:CL61 CS56:DK57 BD132:BF132 DM35:EJ1048576 CH119 CP135:DL139 BV65:BV67 AS139:AU139 CO119 CJ119 CS60:DK61 CL67 CG135:CO136 BV69:BV72 L134:AU135 CL65 CS65:DK66 DM1:EF2 CL72 CL69:CL70 CS69:DK70 EC13:EF20 DM13:EA16 EH1:EH20 BV79:BV82 K136:AO136 CL77 CL74:CL75 CS74:DK75 CL82 BR55 BV84:BV87 CU141:DL142 CL79:CL80 CS79:DK80 BV74 AF63 AH63 AF56 AH56 AF52 AH52 EI2:EJ20 AF70 AH70 BR89 AF76 AH76 CH89 AF82 AH82 BR91 CH91 CO91 CH109 CJ91 CH115 CH93 BR95 CH121 CG139:CO139 BR99 CO115 CJ115 CH117 CH95 BR103 CO95 CJ95 CH97 CH99 BR107 CO99 CJ99 CH101 CH105 BR119 CH111 CO111 CJ111 CH113 L139:M139 BH125 BR123 CV123 CV129 BR129 EP21:XFD1048576 A134:I1048576 BE1 CY5:CZ5 W99 W102 DM17:DY34 Y102 W105 W110 DM3:DY12 Y110 W113 W118 CY3:DI3 CL30:CL33 AZ1 CZ30:DL32 EA18:EA20 EG19:EG20 DZ9:EA12 EA7:EA8 EC7:EC12 DZ17:DZ20 EE10:EE12 EF3:EF12 CL87 CL84:CL85 CS84:DK85 BN137:CR138 L140:DL140 L143:DL1048576 L141:BO142 EQ1:XFD20 EK8:EK9 EN1:EO3 EM10:EO10 EL5:EO9 EP6:EP20 DZ21:EJ34 EK1:EP2 EK134:EO1048576 EK11:EO132 W94 AE94 Y94 W97" xr:uid="{6F03DF23-2D50-4337-8C79-020468522C62}"/>
    <dataValidation type="list" imeMode="hiragana" allowBlank="1" showInputMessage="1" sqref="BR19:BW19" xr:uid="{311FC7E5-EA90-4282-BC82-239696590841}">
      <formula1>$DZ$2:$DZ$5</formula1>
    </dataValidation>
    <dataValidation imeMode="disabled" allowBlank="1" showInputMessage="1" showErrorMessage="1" sqref="BD41:BJ41 BD37:BJ37 BD45:BJ46 CN84:CR85 BD43:BR43 CN56:CR57 CN60:CR61 CN65:CR66 CN69:CR70 CN74:CR75 CN79:CR80 BD48:BR48" xr:uid="{2D1CC7BB-86A1-4858-BA00-517FDA4B462D}"/>
    <dataValidation type="list" allowBlank="1" showInputMessage="1" showErrorMessage="1" sqref="BE40:BR40 BE49:BR49 BE44:BR44" xr:uid="{EAF41272-2431-43CC-B5A4-B5AF38E44ED1}">
      <formula1>$EA$2:$EA$51</formula1>
    </dataValidation>
    <dataValidation type="list" imeMode="hiragana" allowBlank="1" showInputMessage="1" showErrorMessage="1" sqref="S1:U1" xr:uid="{E1C9CBB8-F4B8-4D97-BD05-FE6531FB8EC6}">
      <formula1>$DW$2:$DW$3</formula1>
    </dataValidation>
    <dataValidation type="list" imeMode="hiragana" allowBlank="1" showInputMessage="1" showErrorMessage="1" sqref="W1:Y1" xr:uid="{CDA53A0F-A83D-4782-858C-63B9DDD3D9CD}">
      <formula1>$DX$2:$DX$3</formula1>
    </dataValidation>
    <dataValidation type="list" allowBlank="1" showInputMessage="1" showErrorMessage="1" sqref="U132 CH53 AB126 AG132 AS132 BD132" xr:uid="{F8404F6E-E4A7-43FB-9759-9929AECB9568}">
      <formula1>$ED$2:$ED$33</formula1>
    </dataValidation>
    <dataValidation type="list" allowBlank="1" showInputMessage="1" showErrorMessage="1" sqref="R132 CC53 W126 AD132 AP132 BA132" xr:uid="{A4506111-DF5F-4283-A2EA-AB9539B6D5CA}">
      <formula1>$EC$2:$EC$14</formula1>
    </dataValidation>
    <dataValidation type="list" allowBlank="1" showInputMessage="1" showErrorMessage="1" sqref="AV132 AJ132 L132 X132" xr:uid="{9824EC73-8849-4F7F-A901-BE21FB88B773}">
      <formula1>$EE$2:$EE$9</formula1>
    </dataValidation>
    <dataValidation type="list" allowBlank="1" showInputMessage="1" sqref="L130:BF131" xr:uid="{131A520C-0954-495E-988D-F5895FEBA566}">
      <formula1>$EH$2:$EH$5</formula1>
    </dataValidation>
    <dataValidation type="list" allowBlank="1" showInputMessage="1" showErrorMessage="1" sqref="BR53:CA54 L126:U127" xr:uid="{13A32463-6BAB-4EFC-973A-461E8ACA0429}">
      <formula1>$EB$2:$EB$107</formula1>
    </dataValidation>
    <dataValidation imeMode="hiragana" allowBlank="1" showInputMessage="1" sqref="EI1:EJ1" xr:uid="{41E5F736-4221-4988-8B99-2C7D07E88063}"/>
    <dataValidation type="list" imeMode="hiragana" allowBlank="1" showInputMessage="1" sqref="BR56:BU88" xr:uid="{27224A53-0195-4F19-BFA2-8C6079BA1345}">
      <formula1>$EI$2:$EI$13</formula1>
    </dataValidation>
    <dataValidation type="list" imeMode="hiragana" allowBlank="1" showInputMessage="1" showErrorMessage="1" sqref="CH56:CK88" xr:uid="{E3698081-F4E5-4F03-AA7A-AF4599C67F3F}">
      <formula1>$EJ$2:$EJ$4</formula1>
    </dataValidation>
    <dataValidation imeMode="off" allowBlank="1" showInputMessage="1" showErrorMessage="1" sqref="CO58:DC59 CO63:DC64 CO67:DC68 CO72:DC73 CO77:DC78 CO82:DC83 CO87:DC88" xr:uid="{7231E7EE-DBB3-4735-9304-06B469B65703}"/>
    <dataValidation type="list" allowBlank="1" showInputMessage="1" sqref="BT131:CD131" xr:uid="{2708D5D4-C28E-4F97-939B-26116E714407}">
      <formula1>$EK$2:$EK$7</formula1>
    </dataValidation>
    <dataValidation type="list" allowBlank="1" showInputMessage="1" sqref="CE131:CK131" xr:uid="{EFCE365A-966A-40D7-B0DB-6350CE64FBC0}">
      <formula1>$EL$2:$EL$3</formula1>
    </dataValidation>
    <dataValidation type="list" allowBlank="1" showInputMessage="1" sqref="CL131:CR131" xr:uid="{A3393A62-2FE1-42B2-B113-6E13919E2F0F}">
      <formula1>$EM$2:$EM$3</formula1>
    </dataValidation>
    <dataValidation type="list" allowBlank="1" showInputMessage="1" sqref="BT132:CA132" xr:uid="{3DEE872B-80F2-485F-A3A4-6DD72A05E157}">
      <formula1>$EN$2:$EN$3</formula1>
    </dataValidation>
    <dataValidation type="list" allowBlank="1" showInputMessage="1" sqref="CB132:CI132" xr:uid="{D0245D38-5DE1-4D3E-B780-D2F518F8DF3D}">
      <formula1>$EO$2:$EO$3</formula1>
    </dataValidation>
  </dataValidations>
  <printOptions horizontalCentered="1" verticalCentered="1"/>
  <pageMargins left="0" right="0" top="0" bottom="0" header="0.31496062992125984" footer="0"/>
  <pageSetup paperSize="9" fitToHeight="2" orientation="landscape" blackAndWhite="1" r:id="rId1"/>
  <rowBreaks count="1" manualBreakCount="1">
    <brk id="50" max="115"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874A3-21A0-4BB3-9799-DC5AE67549C4}">
  <sheetPr codeName="Sheet38">
    <tabColor theme="8" tint="0.39997558519241921"/>
    <pageSetUpPr fitToPage="1"/>
  </sheetPr>
  <dimension ref="A1:CD91"/>
  <sheetViews>
    <sheetView showGridLines="0" showRowColHeaders="0" zoomScaleNormal="100" zoomScaleSheetLayoutView="100" workbookViewId="0">
      <selection activeCell="AA20" sqref="AA20:AB22"/>
    </sheetView>
  </sheetViews>
  <sheetFormatPr defaultColWidth="0" defaultRowHeight="11.25" customHeight="1" zeroHeight="1"/>
  <cols>
    <col min="1" max="1" width="0.875" style="447" customWidth="1"/>
    <col min="2" max="2" width="2.25" style="447" customWidth="1"/>
    <col min="3" max="47" width="2.625" style="447" customWidth="1"/>
    <col min="48" max="78" width="2.5" style="258" customWidth="1"/>
    <col min="79" max="80" width="2.25" style="447" hidden="1" customWidth="1"/>
    <col min="81" max="81" width="17" style="447" hidden="1" customWidth="1"/>
    <col min="82" max="82" width="15" style="447" hidden="1" customWidth="1"/>
    <col min="83" max="16384" width="2.25" style="447" hidden="1"/>
  </cols>
  <sheetData>
    <row r="1" spans="3:82" ht="11.25" customHeight="1">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B1" s="516" t="s">
        <v>1568</v>
      </c>
      <c r="CC1" s="516" t="s">
        <v>2367</v>
      </c>
      <c r="CD1" s="516" t="s">
        <v>2368</v>
      </c>
    </row>
    <row r="2" spans="3:82" ht="11.25" customHeight="1">
      <c r="H2" s="455"/>
      <c r="I2" s="455"/>
      <c r="J2" s="455"/>
      <c r="K2" s="455"/>
      <c r="L2" s="455"/>
      <c r="M2" s="455"/>
      <c r="N2" s="3690" t="s">
        <v>2086</v>
      </c>
      <c r="O2" s="3690"/>
      <c r="P2" s="3690"/>
      <c r="Q2" s="3690"/>
      <c r="R2" s="3690"/>
      <c r="S2" s="3690"/>
      <c r="T2" s="3690"/>
      <c r="U2" s="3690"/>
      <c r="V2" s="3690"/>
      <c r="W2" s="3690"/>
      <c r="X2" s="3690"/>
      <c r="Y2" s="3690"/>
      <c r="Z2" s="3690"/>
      <c r="AA2" s="3690"/>
      <c r="AB2" s="3690"/>
      <c r="AC2" s="3690"/>
      <c r="AD2" s="3690"/>
      <c r="AE2" s="3690"/>
      <c r="AF2" s="3690"/>
      <c r="AG2" s="3690"/>
      <c r="AH2" s="3690"/>
      <c r="AI2" s="3690"/>
      <c r="AJ2" s="3690"/>
      <c r="AK2" s="455"/>
      <c r="AL2" s="3692" t="s">
        <v>2087</v>
      </c>
      <c r="AM2" s="3692"/>
      <c r="AN2" s="3692"/>
      <c r="AO2" s="3692"/>
      <c r="AP2" s="3692"/>
      <c r="AQ2" s="3692"/>
      <c r="AR2" s="3692"/>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B2" s="447" t="s">
        <v>1564</v>
      </c>
      <c r="CC2" s="460" t="s">
        <v>2369</v>
      </c>
      <c r="CD2" s="459" t="s">
        <v>2370</v>
      </c>
    </row>
    <row r="3" spans="3:82" ht="11.25" customHeight="1">
      <c r="H3" s="455"/>
      <c r="I3" s="455"/>
      <c r="J3" s="455"/>
      <c r="K3" s="455"/>
      <c r="L3" s="455"/>
      <c r="M3" s="455"/>
      <c r="N3" s="3691"/>
      <c r="O3" s="3691"/>
      <c r="P3" s="3691"/>
      <c r="Q3" s="3691"/>
      <c r="R3" s="3691"/>
      <c r="S3" s="3691"/>
      <c r="T3" s="3691"/>
      <c r="U3" s="3691"/>
      <c r="V3" s="3691"/>
      <c r="W3" s="3691"/>
      <c r="X3" s="3691"/>
      <c r="Y3" s="3691"/>
      <c r="Z3" s="3691"/>
      <c r="AA3" s="3691"/>
      <c r="AB3" s="3691"/>
      <c r="AC3" s="3691"/>
      <c r="AD3" s="3691"/>
      <c r="AE3" s="3691"/>
      <c r="AF3" s="3691"/>
      <c r="AG3" s="3691"/>
      <c r="AH3" s="3691"/>
      <c r="AI3" s="3691"/>
      <c r="AJ3" s="3691"/>
      <c r="AK3" s="455"/>
      <c r="AL3" s="3692"/>
      <c r="AM3" s="3692"/>
      <c r="AN3" s="3692"/>
      <c r="AO3" s="3692"/>
      <c r="AP3" s="3692"/>
      <c r="AQ3" s="3692"/>
      <c r="AR3" s="3692"/>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B3" s="447" t="s">
        <v>1568</v>
      </c>
      <c r="CC3" s="460" t="s">
        <v>2371</v>
      </c>
      <c r="CD3" s="459" t="s">
        <v>2372</v>
      </c>
    </row>
    <row r="4" spans="3:82" ht="18" customHeight="1">
      <c r="N4" s="3693" t="s">
        <v>2088</v>
      </c>
      <c r="O4" s="3693"/>
      <c r="P4" s="3693"/>
      <c r="Q4" s="3693"/>
      <c r="R4" s="3693"/>
      <c r="S4" s="3693"/>
      <c r="T4" s="3693"/>
      <c r="U4" s="3693"/>
      <c r="V4" s="3693"/>
      <c r="W4" s="3693"/>
      <c r="X4" s="3693"/>
      <c r="Y4" s="3693"/>
      <c r="Z4" s="3693"/>
      <c r="AA4" s="3693"/>
      <c r="AB4" s="3693"/>
      <c r="AC4" s="3693"/>
      <c r="AD4" s="3693"/>
      <c r="AE4" s="3693"/>
      <c r="AF4" s="3693"/>
      <c r="AG4" s="3693"/>
      <c r="AH4" s="3693"/>
      <c r="AI4" s="3693"/>
      <c r="AK4" s="4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C4" s="460" t="s">
        <v>2373</v>
      </c>
      <c r="CD4" s="459" t="s">
        <v>2374</v>
      </c>
    </row>
    <row r="5" spans="3:82" ht="11.25" customHeight="1">
      <c r="C5" s="3576" t="s">
        <v>2089</v>
      </c>
      <c r="D5" s="3576"/>
      <c r="E5" s="3576"/>
      <c r="F5" s="3576"/>
      <c r="G5" s="3576"/>
      <c r="H5" s="3576"/>
      <c r="I5" s="3576"/>
      <c r="J5" s="3576"/>
      <c r="K5" s="3576"/>
      <c r="L5" s="3576"/>
      <c r="M5" s="3576"/>
      <c r="N5" s="3576"/>
      <c r="O5" s="3576"/>
      <c r="P5" s="3576"/>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C5" s="460" t="s">
        <v>2375</v>
      </c>
      <c r="CD5" s="459"/>
    </row>
    <row r="6" spans="3:82" ht="11.25" customHeight="1">
      <c r="C6" s="3576"/>
      <c r="D6" s="3576"/>
      <c r="E6" s="3576"/>
      <c r="F6" s="3576"/>
      <c r="G6" s="3576"/>
      <c r="H6" s="3576"/>
      <c r="I6" s="3576"/>
      <c r="J6" s="3576"/>
      <c r="K6" s="3576"/>
      <c r="L6" s="3576"/>
      <c r="M6" s="3576"/>
      <c r="N6" s="3576"/>
      <c r="O6" s="3576"/>
      <c r="P6" s="3576"/>
      <c r="AF6" s="3694"/>
      <c r="AG6" s="3694"/>
      <c r="AH6" s="3695" t="str">
        <f>IF(★入力画面!U196="","　　　 年　　　 月　　　 日",★入力画面!BL196)</f>
        <v>　　　 年　　　 月　　　 日</v>
      </c>
      <c r="AI6" s="3695"/>
      <c r="AJ6" s="3695"/>
      <c r="AK6" s="3695"/>
      <c r="AL6" s="3695"/>
      <c r="AM6" s="3695"/>
      <c r="AN6" s="3695"/>
      <c r="AO6" s="3695"/>
      <c r="AP6" s="3695"/>
      <c r="AQ6" s="3695"/>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C6" s="460" t="s">
        <v>2376</v>
      </c>
      <c r="CD6" s="459"/>
    </row>
    <row r="7" spans="3:82" ht="3.75" customHeight="1">
      <c r="G7" s="458"/>
      <c r="H7" s="458"/>
      <c r="I7" s="458"/>
      <c r="J7" s="458"/>
      <c r="K7" s="458"/>
      <c r="L7" s="458"/>
      <c r="M7" s="458"/>
      <c r="N7" s="458"/>
      <c r="O7" s="458"/>
      <c r="P7" s="458"/>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C7" s="460" t="s">
        <v>2377</v>
      </c>
      <c r="CD7" s="459"/>
    </row>
    <row r="8" spans="3:82" ht="12.75" customHeight="1">
      <c r="C8" s="459"/>
      <c r="D8" s="3702" t="s">
        <v>2090</v>
      </c>
      <c r="E8" s="3702"/>
      <c r="F8" s="3702"/>
      <c r="G8" s="3702"/>
      <c r="H8" s="3702"/>
      <c r="I8" s="3702"/>
      <c r="J8" s="3702"/>
      <c r="K8" s="3702"/>
      <c r="L8" s="3702"/>
      <c r="M8" s="3702"/>
      <c r="N8" s="3702"/>
      <c r="O8" s="3702"/>
      <c r="P8" s="3702"/>
      <c r="Q8" s="3702"/>
      <c r="R8" s="3702"/>
      <c r="S8" s="3702"/>
      <c r="T8" s="3702"/>
      <c r="U8" s="3702"/>
      <c r="V8" s="3702"/>
      <c r="W8" s="3702"/>
      <c r="X8" s="3702"/>
      <c r="Y8" s="3702"/>
      <c r="Z8" s="3702"/>
      <c r="AA8" s="3702"/>
      <c r="AB8" s="3702"/>
      <c r="AC8" s="3702"/>
      <c r="AD8" s="3702"/>
      <c r="AE8" s="460"/>
      <c r="AF8" s="459"/>
      <c r="AG8" s="3703" t="s">
        <v>2091</v>
      </c>
      <c r="AH8" s="3618" t="s">
        <v>2092</v>
      </c>
      <c r="AI8" s="3533"/>
      <c r="AJ8" s="3533"/>
      <c r="AK8" s="3533"/>
      <c r="AL8" s="3533"/>
      <c r="AM8" s="3533"/>
      <c r="AN8" s="3533"/>
      <c r="AO8" s="3533"/>
      <c r="AP8" s="3533"/>
      <c r="AQ8" s="3534"/>
      <c r="AR8" s="459"/>
      <c r="AS8" s="459"/>
      <c r="AT8" s="459"/>
      <c r="AU8" s="459"/>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C8" s="459"/>
      <c r="CD8" s="459"/>
    </row>
    <row r="9" spans="3:82" ht="13.5" customHeight="1">
      <c r="C9" s="459"/>
      <c r="D9" s="3702"/>
      <c r="E9" s="3702"/>
      <c r="F9" s="3702"/>
      <c r="G9" s="3702"/>
      <c r="H9" s="3702"/>
      <c r="I9" s="3702"/>
      <c r="J9" s="3702"/>
      <c r="K9" s="3702"/>
      <c r="L9" s="3702"/>
      <c r="M9" s="3702"/>
      <c r="N9" s="3702"/>
      <c r="O9" s="3702"/>
      <c r="P9" s="3702"/>
      <c r="Q9" s="3702"/>
      <c r="R9" s="3702"/>
      <c r="S9" s="3702"/>
      <c r="T9" s="3702"/>
      <c r="U9" s="3702"/>
      <c r="V9" s="3702"/>
      <c r="W9" s="3702"/>
      <c r="X9" s="3702"/>
      <c r="Y9" s="3702"/>
      <c r="Z9" s="3702"/>
      <c r="AA9" s="3702"/>
      <c r="AB9" s="3702"/>
      <c r="AC9" s="3702"/>
      <c r="AD9" s="3702"/>
      <c r="AE9" s="460"/>
      <c r="AF9" s="459"/>
      <c r="AG9" s="3704"/>
      <c r="AH9" s="3619"/>
      <c r="AI9" s="3535"/>
      <c r="AJ9" s="3535"/>
      <c r="AK9" s="3535"/>
      <c r="AL9" s="3535"/>
      <c r="AM9" s="3535"/>
      <c r="AN9" s="3535"/>
      <c r="AO9" s="3535"/>
      <c r="AP9" s="3535"/>
      <c r="AQ9" s="3536"/>
      <c r="AR9" s="459"/>
      <c r="AS9" s="459"/>
      <c r="AU9" s="459"/>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C9" s="460"/>
      <c r="CD9" s="459"/>
    </row>
    <row r="10" spans="3:82" ht="11.25" customHeight="1">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3704"/>
      <c r="AH10" s="3618" t="s">
        <v>2093</v>
      </c>
      <c r="AI10" s="3706"/>
      <c r="AJ10" s="3708" t="s">
        <v>2094</v>
      </c>
      <c r="AK10" s="3708" t="s">
        <v>74</v>
      </c>
      <c r="AL10" s="3708" t="s">
        <v>225</v>
      </c>
      <c r="AM10" s="3708" t="s">
        <v>259</v>
      </c>
      <c r="AN10" s="3708" t="s">
        <v>74</v>
      </c>
      <c r="AO10" s="3708" t="s">
        <v>225</v>
      </c>
      <c r="AP10" s="3708" t="s">
        <v>266</v>
      </c>
      <c r="AQ10" s="3614" t="s">
        <v>75</v>
      </c>
      <c r="AR10" s="459"/>
      <c r="AS10" s="459"/>
      <c r="AT10" s="459"/>
      <c r="AU10" s="459"/>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C10" s="459"/>
      <c r="CD10" s="459"/>
    </row>
    <row r="11" spans="3:82" ht="11.25" customHeight="1" thickBot="1">
      <c r="C11" s="459"/>
      <c r="D11" s="459"/>
      <c r="E11" s="459"/>
      <c r="F11" s="459"/>
      <c r="G11" s="3616" t="s">
        <v>1281</v>
      </c>
      <c r="H11" s="3616"/>
      <c r="I11" s="3616"/>
      <c r="J11" s="3616"/>
      <c r="K11" s="3616"/>
      <c r="L11" s="3616"/>
      <c r="M11" s="3618" t="s">
        <v>1282</v>
      </c>
      <c r="N11" s="3533"/>
      <c r="O11" s="3533"/>
      <c r="P11" s="3533"/>
      <c r="Q11" s="3533"/>
      <c r="R11" s="3533"/>
      <c r="S11" s="3533"/>
      <c r="T11" s="3533"/>
      <c r="U11" s="3533"/>
      <c r="V11" s="3533"/>
      <c r="W11" s="3533"/>
      <c r="X11" s="3534"/>
      <c r="Y11" s="459"/>
      <c r="Z11" s="459"/>
      <c r="AA11" s="459"/>
      <c r="AB11" s="459"/>
      <c r="AC11" s="459"/>
      <c r="AD11" s="459"/>
      <c r="AE11" s="459"/>
      <c r="AF11" s="459"/>
      <c r="AG11" s="3705"/>
      <c r="AH11" s="3619"/>
      <c r="AI11" s="3707"/>
      <c r="AJ11" s="3477"/>
      <c r="AK11" s="3709"/>
      <c r="AL11" s="3709"/>
      <c r="AM11" s="3709"/>
      <c r="AN11" s="3709"/>
      <c r="AO11" s="3709"/>
      <c r="AP11" s="3709"/>
      <c r="AQ11" s="3615"/>
      <c r="AR11" s="459"/>
      <c r="AS11" s="459"/>
      <c r="AT11" s="459"/>
      <c r="AU11" s="459"/>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C11" s="459"/>
      <c r="CD11" s="459"/>
    </row>
    <row r="12" spans="3:82" ht="11.25" customHeight="1">
      <c r="C12" s="459"/>
      <c r="D12" s="459"/>
      <c r="E12" s="459"/>
      <c r="F12" s="459"/>
      <c r="G12" s="3617"/>
      <c r="H12" s="3617"/>
      <c r="I12" s="3617"/>
      <c r="J12" s="3617"/>
      <c r="K12" s="3617"/>
      <c r="L12" s="3617"/>
      <c r="M12" s="3619"/>
      <c r="N12" s="3535"/>
      <c r="O12" s="3535"/>
      <c r="P12" s="3535"/>
      <c r="Q12" s="3535"/>
      <c r="R12" s="3535"/>
      <c r="S12" s="3535"/>
      <c r="T12" s="3535"/>
      <c r="U12" s="3535"/>
      <c r="V12" s="3535"/>
      <c r="W12" s="3535"/>
      <c r="X12" s="3536"/>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257"/>
      <c r="AW12" s="3440"/>
      <c r="AX12" s="3441"/>
      <c r="AY12" s="3436" t="s">
        <v>2143</v>
      </c>
      <c r="AZ12" s="3436"/>
      <c r="BA12" s="3436"/>
      <c r="BB12" s="3436"/>
      <c r="BC12" s="3436"/>
      <c r="BD12" s="3436"/>
      <c r="BE12" s="3436"/>
      <c r="BF12" s="3436"/>
      <c r="BG12" s="3436"/>
      <c r="BH12" s="3436"/>
      <c r="BI12" s="3436"/>
      <c r="BJ12" s="3436"/>
      <c r="BK12" s="3436"/>
      <c r="BL12" s="3436"/>
      <c r="BM12" s="3436"/>
      <c r="BN12" s="3436"/>
      <c r="BO12" s="3436"/>
      <c r="BP12" s="3436"/>
      <c r="BQ12" s="3436"/>
      <c r="BR12" s="3436"/>
      <c r="BS12" s="3436"/>
      <c r="BT12" s="3436"/>
      <c r="BU12" s="3436"/>
      <c r="BV12" s="3436"/>
      <c r="BW12" s="3436"/>
      <c r="BX12" s="3436"/>
      <c r="BY12" s="3437"/>
      <c r="BZ12" s="257"/>
    </row>
    <row r="13" spans="3:82" ht="11.25" customHeight="1">
      <c r="C13" s="459"/>
      <c r="D13" s="3620" t="s">
        <v>2095</v>
      </c>
      <c r="E13" s="3620"/>
      <c r="F13" s="3620"/>
      <c r="G13" s="3620"/>
      <c r="H13" s="3620"/>
      <c r="I13" s="3620"/>
      <c r="J13" s="3620"/>
      <c r="K13" s="3620"/>
      <c r="L13" s="3620"/>
      <c r="M13" s="3620"/>
      <c r="N13" s="3620"/>
      <c r="O13" s="3620"/>
      <c r="P13" s="3620"/>
      <c r="Q13" s="3620"/>
      <c r="R13" s="3620"/>
      <c r="S13" s="3620"/>
      <c r="T13" s="3620"/>
      <c r="U13" s="3620"/>
      <c r="V13" s="3620"/>
      <c r="W13" s="3620"/>
      <c r="X13" s="3620"/>
      <c r="Y13" s="3620"/>
      <c r="Z13" s="3620"/>
      <c r="AA13" s="3620"/>
      <c r="AB13" s="3620"/>
      <c r="AC13" s="3620"/>
      <c r="AD13" s="3620"/>
      <c r="AE13" s="3620"/>
      <c r="AF13" s="3620"/>
      <c r="AG13" s="3620"/>
      <c r="AH13" s="3620"/>
      <c r="AI13" s="3620"/>
      <c r="AJ13" s="3620"/>
      <c r="AK13" s="3620"/>
      <c r="AL13" s="3620"/>
      <c r="AM13" s="3620"/>
      <c r="AN13" s="3620"/>
      <c r="AO13" s="3620"/>
      <c r="AP13" s="3620"/>
      <c r="AQ13" s="3620"/>
      <c r="AR13" s="3620"/>
      <c r="AS13" s="3620"/>
      <c r="AT13" s="3620"/>
      <c r="AU13" s="459"/>
      <c r="AV13" s="257"/>
      <c r="AW13" s="3442"/>
      <c r="AX13" s="3443"/>
      <c r="AY13" s="3438"/>
      <c r="AZ13" s="3438"/>
      <c r="BA13" s="3438"/>
      <c r="BB13" s="3438"/>
      <c r="BC13" s="3438"/>
      <c r="BD13" s="3438"/>
      <c r="BE13" s="3438"/>
      <c r="BF13" s="3438"/>
      <c r="BG13" s="3438"/>
      <c r="BH13" s="3438"/>
      <c r="BI13" s="3438"/>
      <c r="BJ13" s="3438"/>
      <c r="BK13" s="3438"/>
      <c r="BL13" s="3438"/>
      <c r="BM13" s="3438"/>
      <c r="BN13" s="3438"/>
      <c r="BO13" s="3438"/>
      <c r="BP13" s="3438"/>
      <c r="BQ13" s="3438"/>
      <c r="BR13" s="3438"/>
      <c r="BS13" s="3438"/>
      <c r="BT13" s="3438"/>
      <c r="BU13" s="3438"/>
      <c r="BV13" s="3438"/>
      <c r="BW13" s="3438"/>
      <c r="BX13" s="3438"/>
      <c r="BY13" s="3439"/>
      <c r="BZ13" s="257"/>
    </row>
    <row r="14" spans="3:82" ht="11.25" customHeight="1">
      <c r="C14" s="459"/>
      <c r="D14" s="3620"/>
      <c r="E14" s="3620"/>
      <c r="F14" s="3620"/>
      <c r="G14" s="3620"/>
      <c r="H14" s="3620"/>
      <c r="I14" s="3620"/>
      <c r="J14" s="3620"/>
      <c r="K14" s="3620"/>
      <c r="L14" s="3620"/>
      <c r="M14" s="3620"/>
      <c r="N14" s="3620"/>
      <c r="O14" s="3620"/>
      <c r="P14" s="3620"/>
      <c r="Q14" s="3620"/>
      <c r="R14" s="3620"/>
      <c r="S14" s="3620"/>
      <c r="T14" s="3620"/>
      <c r="U14" s="3620"/>
      <c r="V14" s="3620"/>
      <c r="W14" s="3620"/>
      <c r="X14" s="3620"/>
      <c r="Y14" s="3620"/>
      <c r="Z14" s="3620"/>
      <c r="AA14" s="3620"/>
      <c r="AB14" s="3620"/>
      <c r="AC14" s="3620"/>
      <c r="AD14" s="3620"/>
      <c r="AE14" s="3620"/>
      <c r="AF14" s="3620"/>
      <c r="AG14" s="3620"/>
      <c r="AH14" s="3620"/>
      <c r="AI14" s="3620"/>
      <c r="AJ14" s="3620"/>
      <c r="AK14" s="3620"/>
      <c r="AL14" s="3620"/>
      <c r="AM14" s="3620"/>
      <c r="AN14" s="3620"/>
      <c r="AO14" s="3620"/>
      <c r="AP14" s="3620"/>
      <c r="AQ14" s="3620"/>
      <c r="AR14" s="3620"/>
      <c r="AS14" s="3620"/>
      <c r="AT14" s="3620"/>
      <c r="AU14" s="459"/>
      <c r="AV14" s="257"/>
      <c r="AW14" s="3442"/>
      <c r="AX14" s="3443"/>
      <c r="AY14" s="3438"/>
      <c r="AZ14" s="3438"/>
      <c r="BA14" s="3438"/>
      <c r="BB14" s="3438"/>
      <c r="BC14" s="3438"/>
      <c r="BD14" s="3438"/>
      <c r="BE14" s="3438"/>
      <c r="BF14" s="3438"/>
      <c r="BG14" s="3438"/>
      <c r="BH14" s="3438"/>
      <c r="BI14" s="3438"/>
      <c r="BJ14" s="3438"/>
      <c r="BK14" s="3438"/>
      <c r="BL14" s="3438"/>
      <c r="BM14" s="3438"/>
      <c r="BN14" s="3438"/>
      <c r="BO14" s="3438"/>
      <c r="BP14" s="3438"/>
      <c r="BQ14" s="3438"/>
      <c r="BR14" s="3438"/>
      <c r="BS14" s="3438"/>
      <c r="BT14" s="3438"/>
      <c r="BU14" s="3438"/>
      <c r="BV14" s="3438"/>
      <c r="BW14" s="3438"/>
      <c r="BX14" s="3438"/>
      <c r="BY14" s="3439"/>
      <c r="BZ14" s="257"/>
    </row>
    <row r="15" spans="3:82" ht="11.25" customHeight="1">
      <c r="C15" s="459"/>
      <c r="D15" s="3621" t="s">
        <v>2096</v>
      </c>
      <c r="E15" s="3621"/>
      <c r="F15" s="3621"/>
      <c r="G15" s="3621"/>
      <c r="H15" s="3621"/>
      <c r="I15" s="3621"/>
      <c r="J15" s="3621"/>
      <c r="K15" s="3621"/>
      <c r="L15" s="3621"/>
      <c r="M15" s="3621"/>
      <c r="N15" s="3621"/>
      <c r="O15" s="3621"/>
      <c r="P15" s="3621"/>
      <c r="Q15" s="3621"/>
      <c r="R15" s="3621"/>
      <c r="S15" s="3621"/>
      <c r="T15" s="3621"/>
      <c r="U15" s="3621"/>
      <c r="V15" s="3621"/>
      <c r="W15" s="3621"/>
      <c r="X15" s="3621"/>
      <c r="Y15" s="3621"/>
      <c r="Z15" s="3621"/>
      <c r="AA15" s="3621"/>
      <c r="AB15" s="3621"/>
      <c r="AC15" s="3621"/>
      <c r="AD15" s="3621"/>
      <c r="AE15" s="3621"/>
      <c r="AF15" s="3621"/>
      <c r="AG15" s="3621"/>
      <c r="AH15" s="3621"/>
      <c r="AI15" s="3621"/>
      <c r="AJ15" s="3621"/>
      <c r="AK15" s="3621"/>
      <c r="AL15" s="3621"/>
      <c r="AM15" s="3621"/>
      <c r="AN15" s="3621"/>
      <c r="AO15" s="3621"/>
      <c r="AP15" s="3621"/>
      <c r="AQ15" s="3621"/>
      <c r="AR15" s="3621"/>
      <c r="AS15" s="3621"/>
      <c r="AT15" s="3621"/>
      <c r="AU15" s="459"/>
      <c r="AV15" s="257"/>
      <c r="AW15" s="3442"/>
      <c r="AX15" s="3443"/>
      <c r="AY15" s="3438"/>
      <c r="AZ15" s="3438"/>
      <c r="BA15" s="3438"/>
      <c r="BB15" s="3438"/>
      <c r="BC15" s="3438"/>
      <c r="BD15" s="3438"/>
      <c r="BE15" s="3438"/>
      <c r="BF15" s="3438"/>
      <c r="BG15" s="3438"/>
      <c r="BH15" s="3438"/>
      <c r="BI15" s="3438"/>
      <c r="BJ15" s="3438"/>
      <c r="BK15" s="3438"/>
      <c r="BL15" s="3438"/>
      <c r="BM15" s="3438"/>
      <c r="BN15" s="3438"/>
      <c r="BO15" s="3438"/>
      <c r="BP15" s="3438"/>
      <c r="BQ15" s="3438"/>
      <c r="BR15" s="3438"/>
      <c r="BS15" s="3438"/>
      <c r="BT15" s="3438"/>
      <c r="BU15" s="3438"/>
      <c r="BV15" s="3438"/>
      <c r="BW15" s="3438"/>
      <c r="BX15" s="3438"/>
      <c r="BY15" s="3439"/>
      <c r="BZ15" s="257"/>
    </row>
    <row r="16" spans="3:82" ht="11.25" customHeight="1">
      <c r="C16" s="459"/>
      <c r="D16" s="3621"/>
      <c r="E16" s="3621"/>
      <c r="F16" s="3621"/>
      <c r="G16" s="3621"/>
      <c r="H16" s="3621"/>
      <c r="I16" s="3621"/>
      <c r="J16" s="3621"/>
      <c r="K16" s="3621"/>
      <c r="L16" s="3621"/>
      <c r="M16" s="3621"/>
      <c r="N16" s="3621"/>
      <c r="O16" s="3621"/>
      <c r="P16" s="3621"/>
      <c r="Q16" s="3621"/>
      <c r="R16" s="3621"/>
      <c r="S16" s="3621"/>
      <c r="T16" s="3621"/>
      <c r="U16" s="3621"/>
      <c r="V16" s="3621"/>
      <c r="W16" s="3621"/>
      <c r="X16" s="3621"/>
      <c r="Y16" s="3621"/>
      <c r="Z16" s="3621"/>
      <c r="AA16" s="3621"/>
      <c r="AB16" s="3621"/>
      <c r="AC16" s="3621"/>
      <c r="AD16" s="3621"/>
      <c r="AE16" s="3621"/>
      <c r="AF16" s="3621"/>
      <c r="AG16" s="3621"/>
      <c r="AH16" s="3621"/>
      <c r="AI16" s="3621"/>
      <c r="AJ16" s="3621"/>
      <c r="AK16" s="3621"/>
      <c r="AL16" s="3621"/>
      <c r="AM16" s="3621"/>
      <c r="AN16" s="3621"/>
      <c r="AO16" s="3621"/>
      <c r="AP16" s="3621"/>
      <c r="AQ16" s="3621"/>
      <c r="AR16" s="3621"/>
      <c r="AS16" s="3621"/>
      <c r="AT16" s="3621"/>
      <c r="AU16" s="459"/>
      <c r="AV16" s="257"/>
      <c r="AW16" s="3442"/>
      <c r="AX16" s="3443"/>
      <c r="AY16" s="3438"/>
      <c r="AZ16" s="3438"/>
      <c r="BA16" s="3438"/>
      <c r="BB16" s="3438"/>
      <c r="BC16" s="3438"/>
      <c r="BD16" s="3438"/>
      <c r="BE16" s="3438"/>
      <c r="BF16" s="3438"/>
      <c r="BG16" s="3438"/>
      <c r="BH16" s="3438"/>
      <c r="BI16" s="3438"/>
      <c r="BJ16" s="3438"/>
      <c r="BK16" s="3438"/>
      <c r="BL16" s="3438"/>
      <c r="BM16" s="3438"/>
      <c r="BN16" s="3438"/>
      <c r="BO16" s="3438"/>
      <c r="BP16" s="3438"/>
      <c r="BQ16" s="3438"/>
      <c r="BR16" s="3438"/>
      <c r="BS16" s="3438"/>
      <c r="BT16" s="3438"/>
      <c r="BU16" s="3438"/>
      <c r="BV16" s="3438"/>
      <c r="BW16" s="3438"/>
      <c r="BX16" s="3438"/>
      <c r="BY16" s="3439"/>
      <c r="BZ16" s="257"/>
    </row>
    <row r="17" spans="1:78" ht="11.25" customHeight="1">
      <c r="C17" s="459"/>
      <c r="D17" s="3621" t="s">
        <v>2097</v>
      </c>
      <c r="E17" s="3621"/>
      <c r="F17" s="3621"/>
      <c r="G17" s="3621"/>
      <c r="H17" s="3621"/>
      <c r="I17" s="3621"/>
      <c r="J17" s="3621"/>
      <c r="K17" s="3621"/>
      <c r="L17" s="3621"/>
      <c r="M17" s="3621"/>
      <c r="N17" s="3621"/>
      <c r="O17" s="3621"/>
      <c r="P17" s="3621"/>
      <c r="Q17" s="3621"/>
      <c r="R17" s="3621"/>
      <c r="S17" s="3621"/>
      <c r="T17" s="3621"/>
      <c r="U17" s="3621"/>
      <c r="V17" s="3621"/>
      <c r="W17" s="3621"/>
      <c r="X17" s="3621"/>
      <c r="Y17" s="3621"/>
      <c r="Z17" s="3621"/>
      <c r="AA17" s="3621"/>
      <c r="AB17" s="3621"/>
      <c r="AC17" s="3621"/>
      <c r="AD17" s="3621"/>
      <c r="AE17" s="3621"/>
      <c r="AF17" s="3621"/>
      <c r="AG17" s="3621"/>
      <c r="AH17" s="3621"/>
      <c r="AI17" s="3621"/>
      <c r="AJ17" s="3621"/>
      <c r="AK17" s="3621"/>
      <c r="AL17" s="3621"/>
      <c r="AM17" s="3621"/>
      <c r="AN17" s="3621"/>
      <c r="AO17" s="3621"/>
      <c r="AP17" s="3621"/>
      <c r="AQ17" s="3621"/>
      <c r="AR17" s="3621"/>
      <c r="AS17" s="3621"/>
      <c r="AT17" s="3621"/>
      <c r="AU17" s="459"/>
      <c r="AV17" s="257"/>
      <c r="AW17" s="3442"/>
      <c r="AX17" s="3443"/>
      <c r="AY17" s="3438"/>
      <c r="AZ17" s="3438"/>
      <c r="BA17" s="3438"/>
      <c r="BB17" s="3438"/>
      <c r="BC17" s="3438"/>
      <c r="BD17" s="3438"/>
      <c r="BE17" s="3438"/>
      <c r="BF17" s="3438"/>
      <c r="BG17" s="3438"/>
      <c r="BH17" s="3438"/>
      <c r="BI17" s="3438"/>
      <c r="BJ17" s="3438"/>
      <c r="BK17" s="3438"/>
      <c r="BL17" s="3438"/>
      <c r="BM17" s="3438"/>
      <c r="BN17" s="3438"/>
      <c r="BO17" s="3438"/>
      <c r="BP17" s="3438"/>
      <c r="BQ17" s="3438"/>
      <c r="BR17" s="3438"/>
      <c r="BS17" s="3438"/>
      <c r="BT17" s="3438"/>
      <c r="BU17" s="3438"/>
      <c r="BV17" s="3438"/>
      <c r="BW17" s="3438"/>
      <c r="BX17" s="3438"/>
      <c r="BY17" s="3439"/>
      <c r="BZ17" s="257"/>
    </row>
    <row r="18" spans="1:78" ht="11.25" customHeight="1" thickBot="1">
      <c r="C18" s="459"/>
      <c r="D18" s="3621"/>
      <c r="E18" s="3621"/>
      <c r="F18" s="3621"/>
      <c r="G18" s="3621"/>
      <c r="H18" s="3621"/>
      <c r="I18" s="3621"/>
      <c r="J18" s="3621"/>
      <c r="K18" s="3621"/>
      <c r="L18" s="3621"/>
      <c r="M18" s="3621"/>
      <c r="N18" s="3621"/>
      <c r="O18" s="3621"/>
      <c r="P18" s="3621"/>
      <c r="Q18" s="3621"/>
      <c r="R18" s="3621"/>
      <c r="S18" s="3621"/>
      <c r="T18" s="3621"/>
      <c r="U18" s="3621"/>
      <c r="V18" s="3621"/>
      <c r="W18" s="3621"/>
      <c r="X18" s="3621"/>
      <c r="Y18" s="3621"/>
      <c r="Z18" s="3621"/>
      <c r="AA18" s="3621"/>
      <c r="AB18" s="3621"/>
      <c r="AC18" s="3621"/>
      <c r="AD18" s="3621"/>
      <c r="AE18" s="3621"/>
      <c r="AF18" s="3621"/>
      <c r="AG18" s="3621"/>
      <c r="AH18" s="3621"/>
      <c r="AI18" s="3621"/>
      <c r="AJ18" s="3621"/>
      <c r="AK18" s="3621"/>
      <c r="AL18" s="3621"/>
      <c r="AM18" s="3621"/>
      <c r="AN18" s="3621"/>
      <c r="AO18" s="3621"/>
      <c r="AP18" s="3621"/>
      <c r="AQ18" s="3621"/>
      <c r="AR18" s="3621"/>
      <c r="AS18" s="3621"/>
      <c r="AT18" s="3621"/>
      <c r="AU18" s="459"/>
      <c r="AV18" s="257"/>
      <c r="AW18" s="3442"/>
      <c r="AX18" s="3443"/>
      <c r="AY18" s="3438"/>
      <c r="AZ18" s="3438"/>
      <c r="BA18" s="3438"/>
      <c r="BB18" s="3438"/>
      <c r="BC18" s="3438"/>
      <c r="BD18" s="3438"/>
      <c r="BE18" s="3438"/>
      <c r="BF18" s="3438"/>
      <c r="BG18" s="3438"/>
      <c r="BH18" s="3438"/>
      <c r="BI18" s="3438"/>
      <c r="BJ18" s="3438"/>
      <c r="BK18" s="3438"/>
      <c r="BL18" s="3438"/>
      <c r="BM18" s="3438"/>
      <c r="BN18" s="3438"/>
      <c r="BO18" s="3438"/>
      <c r="BP18" s="3438"/>
      <c r="BQ18" s="3438"/>
      <c r="BR18" s="3438"/>
      <c r="BS18" s="3438"/>
      <c r="BT18" s="3438"/>
      <c r="BU18" s="3438"/>
      <c r="BV18" s="3438"/>
      <c r="BW18" s="3438"/>
      <c r="BX18" s="3438"/>
      <c r="BY18" s="3439"/>
      <c r="BZ18" s="257"/>
    </row>
    <row r="19" spans="1:78" ht="11.25" customHeight="1" thickBot="1">
      <c r="A19" s="461"/>
      <c r="B19" s="3710" t="s">
        <v>2098</v>
      </c>
      <c r="C19" s="3711"/>
      <c r="D19" s="3711"/>
      <c r="E19" s="3711"/>
      <c r="F19" s="3711"/>
      <c r="G19" s="3711"/>
      <c r="H19" s="3711"/>
      <c r="I19" s="3711"/>
      <c r="J19" s="3711"/>
      <c r="K19" s="462"/>
      <c r="L19" s="462"/>
      <c r="M19" s="462"/>
      <c r="N19" s="462"/>
      <c r="O19" s="462"/>
      <c r="P19" s="462"/>
      <c r="Q19" s="462"/>
      <c r="R19" s="462"/>
      <c r="S19" s="462"/>
      <c r="T19" s="462"/>
      <c r="U19" s="462"/>
      <c r="V19" s="462"/>
      <c r="W19" s="462"/>
      <c r="X19" s="462"/>
      <c r="Y19" s="463"/>
      <c r="Z19" s="464"/>
      <c r="AA19" s="464"/>
      <c r="AB19" s="464"/>
      <c r="AC19" s="464"/>
      <c r="AD19" s="464"/>
      <c r="AE19" s="464"/>
      <c r="AF19" s="464"/>
      <c r="AG19" s="464"/>
      <c r="AH19" s="464"/>
      <c r="AI19" s="464"/>
      <c r="AJ19" s="464"/>
      <c r="AK19" s="464"/>
      <c r="AL19" s="464"/>
      <c r="AM19" s="464"/>
      <c r="AN19" s="464"/>
      <c r="AO19" s="464"/>
      <c r="AP19" s="464"/>
      <c r="AQ19" s="463"/>
      <c r="AR19" s="463"/>
      <c r="AS19" s="463"/>
      <c r="AT19" s="465"/>
      <c r="AU19" s="459"/>
      <c r="AV19" s="257"/>
      <c r="AW19" s="3442"/>
      <c r="AX19" s="3443"/>
      <c r="AY19" s="3438"/>
      <c r="AZ19" s="3438"/>
      <c r="BA19" s="3438"/>
      <c r="BB19" s="3438"/>
      <c r="BC19" s="3438"/>
      <c r="BD19" s="3438"/>
      <c r="BE19" s="3438"/>
      <c r="BF19" s="3438"/>
      <c r="BG19" s="3438"/>
      <c r="BH19" s="3438"/>
      <c r="BI19" s="3438"/>
      <c r="BJ19" s="3438"/>
      <c r="BK19" s="3438"/>
      <c r="BL19" s="3438"/>
      <c r="BM19" s="3438"/>
      <c r="BN19" s="3438"/>
      <c r="BO19" s="3438"/>
      <c r="BP19" s="3438"/>
      <c r="BQ19" s="3438"/>
      <c r="BR19" s="3438"/>
      <c r="BS19" s="3438"/>
      <c r="BT19" s="3438"/>
      <c r="BU19" s="3438"/>
      <c r="BV19" s="3438"/>
      <c r="BW19" s="3438"/>
      <c r="BX19" s="3438"/>
      <c r="BY19" s="3439"/>
      <c r="BZ19" s="257"/>
    </row>
    <row r="20" spans="1:78" ht="11.25" customHeight="1">
      <c r="A20" s="461"/>
      <c r="B20" s="3712"/>
      <c r="C20" s="3603"/>
      <c r="D20" s="3603"/>
      <c r="E20" s="3603"/>
      <c r="F20" s="3603"/>
      <c r="G20" s="3603"/>
      <c r="H20" s="3603"/>
      <c r="I20" s="3603"/>
      <c r="J20" s="3603"/>
      <c r="Y20" s="459"/>
      <c r="Z20" s="466"/>
      <c r="AA20" s="3713" t="s">
        <v>2412</v>
      </c>
      <c r="AB20" s="3714"/>
      <c r="AC20" s="3719" t="s">
        <v>2100</v>
      </c>
      <c r="AD20" s="3719"/>
      <c r="AE20" s="3719"/>
      <c r="AF20" s="3719"/>
      <c r="AG20" s="3719"/>
      <c r="AH20" s="3719"/>
      <c r="AI20" s="3719"/>
      <c r="AJ20" s="3719"/>
      <c r="AK20" s="3719"/>
      <c r="AL20" s="3719"/>
      <c r="AM20" s="3719"/>
      <c r="AN20" s="3719"/>
      <c r="AO20" s="3719"/>
      <c r="AP20" s="3719"/>
      <c r="AQ20" s="3719"/>
      <c r="AR20" s="3719"/>
      <c r="AS20" s="3720"/>
      <c r="AT20" s="467"/>
      <c r="AU20" s="459"/>
      <c r="AV20" s="257"/>
      <c r="AW20" s="3444" t="s">
        <v>2142</v>
      </c>
      <c r="AX20" s="3445"/>
      <c r="AY20" s="3445"/>
      <c r="AZ20" s="3445"/>
      <c r="BA20" s="3445"/>
      <c r="BB20" s="3445"/>
      <c r="BC20" s="3445"/>
      <c r="BD20" s="3445"/>
      <c r="BE20" s="3445"/>
      <c r="BF20" s="3445"/>
      <c r="BG20" s="3445"/>
      <c r="BH20" s="3445"/>
      <c r="BI20" s="3445"/>
      <c r="BJ20" s="3445"/>
      <c r="BK20" s="3445"/>
      <c r="BL20" s="3445"/>
      <c r="BM20" s="3445"/>
      <c r="BN20" s="3445"/>
      <c r="BO20" s="3445"/>
      <c r="BP20" s="3445"/>
      <c r="BQ20" s="3445"/>
      <c r="BR20" s="3445"/>
      <c r="BS20" s="3445"/>
      <c r="BT20" s="3445"/>
      <c r="BU20" s="3445"/>
      <c r="BV20" s="3445"/>
      <c r="BW20" s="3445"/>
      <c r="BX20" s="3445"/>
      <c r="BY20" s="3446"/>
      <c r="BZ20" s="257"/>
    </row>
    <row r="21" spans="1:78" ht="11.25" customHeight="1">
      <c r="A21" s="461"/>
      <c r="B21" s="468"/>
      <c r="C21" s="461"/>
      <c r="D21" s="461"/>
      <c r="E21" s="461"/>
      <c r="F21" s="459"/>
      <c r="J21" s="469"/>
      <c r="K21" s="469"/>
      <c r="L21" s="469"/>
      <c r="M21" s="469"/>
      <c r="N21" s="469"/>
      <c r="O21" s="469"/>
      <c r="P21" s="469"/>
      <c r="Q21" s="469"/>
      <c r="R21" s="469"/>
      <c r="S21" s="469"/>
      <c r="T21" s="469"/>
      <c r="U21" s="469"/>
      <c r="Y21" s="459"/>
      <c r="Z21" s="466"/>
      <c r="AA21" s="3715"/>
      <c r="AB21" s="3716"/>
      <c r="AC21" s="3721"/>
      <c r="AD21" s="3721"/>
      <c r="AE21" s="3721"/>
      <c r="AF21" s="3721"/>
      <c r="AG21" s="3721"/>
      <c r="AH21" s="3721"/>
      <c r="AI21" s="3721"/>
      <c r="AJ21" s="3721"/>
      <c r="AK21" s="3721"/>
      <c r="AL21" s="3721"/>
      <c r="AM21" s="3721"/>
      <c r="AN21" s="3721"/>
      <c r="AO21" s="3721"/>
      <c r="AP21" s="3721"/>
      <c r="AQ21" s="3721"/>
      <c r="AR21" s="3721"/>
      <c r="AS21" s="3722"/>
      <c r="AT21" s="467"/>
      <c r="AU21" s="459"/>
      <c r="AV21" s="257"/>
      <c r="AW21" s="3444"/>
      <c r="AX21" s="3445"/>
      <c r="AY21" s="3445"/>
      <c r="AZ21" s="3445"/>
      <c r="BA21" s="3445"/>
      <c r="BB21" s="3445"/>
      <c r="BC21" s="3445"/>
      <c r="BD21" s="3445"/>
      <c r="BE21" s="3445"/>
      <c r="BF21" s="3445"/>
      <c r="BG21" s="3445"/>
      <c r="BH21" s="3445"/>
      <c r="BI21" s="3445"/>
      <c r="BJ21" s="3445"/>
      <c r="BK21" s="3445"/>
      <c r="BL21" s="3445"/>
      <c r="BM21" s="3445"/>
      <c r="BN21" s="3445"/>
      <c r="BO21" s="3445"/>
      <c r="BP21" s="3445"/>
      <c r="BQ21" s="3445"/>
      <c r="BR21" s="3445"/>
      <c r="BS21" s="3445"/>
      <c r="BT21" s="3445"/>
      <c r="BU21" s="3445"/>
      <c r="BV21" s="3445"/>
      <c r="BW21" s="3445"/>
      <c r="BX21" s="3445"/>
      <c r="BY21" s="3446"/>
      <c r="BZ21" s="257"/>
    </row>
    <row r="22" spans="1:78" ht="11.25" customHeight="1" thickBot="1">
      <c r="A22" s="461"/>
      <c r="B22" s="468"/>
      <c r="C22" s="461"/>
      <c r="D22" s="3725" t="s">
        <v>1001</v>
      </c>
      <c r="E22" s="3725"/>
      <c r="F22" s="3725"/>
      <c r="G22" s="3725"/>
      <c r="H22" s="3725"/>
      <c r="I22" s="3725"/>
      <c r="J22" s="3696" t="str">
        <f>IF(★入力画面!$M$227="選択　▼","□　大臣  　　　□　都知事",★入力画面!BL230)</f>
        <v>□　大臣  　　　□　都知事</v>
      </c>
      <c r="K22" s="3697"/>
      <c r="L22" s="3697"/>
      <c r="M22" s="3697"/>
      <c r="N22" s="3697"/>
      <c r="O22" s="3697"/>
      <c r="P22" s="3697"/>
      <c r="Q22" s="3697"/>
      <c r="R22" s="3697"/>
      <c r="S22" s="3697"/>
      <c r="T22" s="3697"/>
      <c r="U22" s="3698"/>
      <c r="V22" s="470"/>
      <c r="W22" s="466"/>
      <c r="X22" s="466"/>
      <c r="Y22" s="466"/>
      <c r="Z22" s="466"/>
      <c r="AA22" s="3717"/>
      <c r="AB22" s="3718"/>
      <c r="AC22" s="3723"/>
      <c r="AD22" s="3723"/>
      <c r="AE22" s="3723"/>
      <c r="AF22" s="3723"/>
      <c r="AG22" s="3723"/>
      <c r="AH22" s="3723"/>
      <c r="AI22" s="3723"/>
      <c r="AJ22" s="3723"/>
      <c r="AK22" s="3723"/>
      <c r="AL22" s="3723"/>
      <c r="AM22" s="3723"/>
      <c r="AN22" s="3723"/>
      <c r="AO22" s="3723"/>
      <c r="AP22" s="3723"/>
      <c r="AQ22" s="3723"/>
      <c r="AR22" s="3723"/>
      <c r="AS22" s="3724"/>
      <c r="AT22" s="471"/>
      <c r="AU22" s="472"/>
      <c r="AV22" s="257"/>
      <c r="AW22" s="3444"/>
      <c r="AX22" s="3445"/>
      <c r="AY22" s="3445"/>
      <c r="AZ22" s="3445"/>
      <c r="BA22" s="3445"/>
      <c r="BB22" s="3445"/>
      <c r="BC22" s="3445"/>
      <c r="BD22" s="3445"/>
      <c r="BE22" s="3445"/>
      <c r="BF22" s="3445"/>
      <c r="BG22" s="3445"/>
      <c r="BH22" s="3445"/>
      <c r="BI22" s="3445"/>
      <c r="BJ22" s="3445"/>
      <c r="BK22" s="3445"/>
      <c r="BL22" s="3445"/>
      <c r="BM22" s="3445"/>
      <c r="BN22" s="3445"/>
      <c r="BO22" s="3445"/>
      <c r="BP22" s="3445"/>
      <c r="BQ22" s="3445"/>
      <c r="BR22" s="3445"/>
      <c r="BS22" s="3445"/>
      <c r="BT22" s="3445"/>
      <c r="BU22" s="3445"/>
      <c r="BV22" s="3445"/>
      <c r="BW22" s="3445"/>
      <c r="BX22" s="3445"/>
      <c r="BY22" s="3446"/>
      <c r="BZ22" s="257"/>
    </row>
    <row r="23" spans="1:78" ht="11.25" customHeight="1">
      <c r="A23" s="461"/>
      <c r="B23" s="468"/>
      <c r="C23" s="461"/>
      <c r="D23" s="3725"/>
      <c r="E23" s="3725"/>
      <c r="F23" s="3725"/>
      <c r="G23" s="3725"/>
      <c r="H23" s="3725"/>
      <c r="I23" s="3725"/>
      <c r="J23" s="3699"/>
      <c r="K23" s="3700"/>
      <c r="L23" s="3700"/>
      <c r="M23" s="3700"/>
      <c r="N23" s="3700"/>
      <c r="O23" s="3700"/>
      <c r="P23" s="3700"/>
      <c r="Q23" s="3700"/>
      <c r="R23" s="3700"/>
      <c r="S23" s="3700"/>
      <c r="T23" s="3700"/>
      <c r="U23" s="3701"/>
      <c r="V23" s="473"/>
      <c r="W23" s="466"/>
      <c r="X23" s="466"/>
      <c r="Y23" s="466"/>
      <c r="Z23" s="466"/>
      <c r="AA23" s="466"/>
      <c r="AB23" s="466"/>
      <c r="AC23" s="466"/>
      <c r="AD23" s="466"/>
      <c r="AE23" s="466"/>
      <c r="AF23" s="466"/>
      <c r="AG23" s="466"/>
      <c r="AH23" s="466"/>
      <c r="AI23" s="466"/>
      <c r="AJ23" s="466"/>
      <c r="AK23" s="466"/>
      <c r="AL23" s="466"/>
      <c r="AM23" s="466"/>
      <c r="AN23" s="474"/>
      <c r="AO23" s="474"/>
      <c r="AP23" s="474"/>
      <c r="AT23" s="475"/>
      <c r="AU23" s="476"/>
      <c r="AV23" s="257"/>
      <c r="AW23" s="3444"/>
      <c r="AX23" s="3445"/>
      <c r="AY23" s="3445"/>
      <c r="AZ23" s="3445"/>
      <c r="BA23" s="3445"/>
      <c r="BB23" s="3445"/>
      <c r="BC23" s="3445"/>
      <c r="BD23" s="3445"/>
      <c r="BE23" s="3445"/>
      <c r="BF23" s="3445"/>
      <c r="BG23" s="3445"/>
      <c r="BH23" s="3445"/>
      <c r="BI23" s="3445"/>
      <c r="BJ23" s="3445"/>
      <c r="BK23" s="3445"/>
      <c r="BL23" s="3445"/>
      <c r="BM23" s="3445"/>
      <c r="BN23" s="3445"/>
      <c r="BO23" s="3445"/>
      <c r="BP23" s="3445"/>
      <c r="BQ23" s="3445"/>
      <c r="BR23" s="3445"/>
      <c r="BS23" s="3445"/>
      <c r="BT23" s="3445"/>
      <c r="BU23" s="3445"/>
      <c r="BV23" s="3445"/>
      <c r="BW23" s="3445"/>
      <c r="BX23" s="3445"/>
      <c r="BY23" s="3446"/>
      <c r="BZ23" s="257"/>
    </row>
    <row r="24" spans="1:78" ht="11.25" customHeight="1">
      <c r="A24" s="461"/>
      <c r="B24" s="468"/>
      <c r="C24" s="461"/>
      <c r="D24" s="3725"/>
      <c r="E24" s="3725"/>
      <c r="F24" s="3725"/>
      <c r="G24" s="3725"/>
      <c r="H24" s="3725"/>
      <c r="I24" s="3725"/>
      <c r="J24" s="3618"/>
      <c r="K24" s="3533" t="s">
        <v>1283</v>
      </c>
      <c r="L24" s="3636">
        <f>★入力画面!W227</f>
        <v>0</v>
      </c>
      <c r="M24" s="3636"/>
      <c r="N24" s="3636"/>
      <c r="O24" s="3636"/>
      <c r="P24" s="3636"/>
      <c r="Q24" s="3636"/>
      <c r="R24" s="3636"/>
      <c r="S24" s="3636"/>
      <c r="T24" s="3533" t="s">
        <v>101</v>
      </c>
      <c r="U24" s="3534"/>
      <c r="V24" s="3638" t="s">
        <v>2101</v>
      </c>
      <c r="W24" s="3639"/>
      <c r="X24" s="3639"/>
      <c r="Y24" s="3639"/>
      <c r="Z24" s="3639"/>
      <c r="AA24" s="3639"/>
      <c r="AB24" s="3639"/>
      <c r="AC24" s="3639"/>
      <c r="AD24" s="3639"/>
      <c r="AE24" s="3639"/>
      <c r="AF24" s="3639"/>
      <c r="AG24" s="3639"/>
      <c r="AH24" s="3639"/>
      <c r="AI24" s="3639"/>
      <c r="AJ24" s="3639"/>
      <c r="AK24" s="3639"/>
      <c r="AL24" s="3639"/>
      <c r="AM24" s="3639"/>
      <c r="AN24" s="3639"/>
      <c r="AO24" s="3639"/>
      <c r="AP24" s="3639"/>
      <c r="AQ24" s="3639"/>
      <c r="AT24" s="477"/>
      <c r="AU24" s="476"/>
      <c r="AV24" s="257"/>
      <c r="AW24" s="3444"/>
      <c r="AX24" s="3445"/>
      <c r="AY24" s="3445"/>
      <c r="AZ24" s="3445"/>
      <c r="BA24" s="3445"/>
      <c r="BB24" s="3445"/>
      <c r="BC24" s="3445"/>
      <c r="BD24" s="3445"/>
      <c r="BE24" s="3445"/>
      <c r="BF24" s="3445"/>
      <c r="BG24" s="3445"/>
      <c r="BH24" s="3445"/>
      <c r="BI24" s="3445"/>
      <c r="BJ24" s="3445"/>
      <c r="BK24" s="3445"/>
      <c r="BL24" s="3445"/>
      <c r="BM24" s="3445"/>
      <c r="BN24" s="3445"/>
      <c r="BO24" s="3445"/>
      <c r="BP24" s="3445"/>
      <c r="BQ24" s="3445"/>
      <c r="BR24" s="3445"/>
      <c r="BS24" s="3445"/>
      <c r="BT24" s="3445"/>
      <c r="BU24" s="3445"/>
      <c r="BV24" s="3445"/>
      <c r="BW24" s="3445"/>
      <c r="BX24" s="3445"/>
      <c r="BY24" s="3446"/>
      <c r="BZ24" s="257"/>
    </row>
    <row r="25" spans="1:78" ht="11.25" customHeight="1">
      <c r="A25" s="461"/>
      <c r="B25" s="468"/>
      <c r="C25" s="461"/>
      <c r="D25" s="3725"/>
      <c r="E25" s="3725"/>
      <c r="F25" s="3725"/>
      <c r="G25" s="3725"/>
      <c r="H25" s="3725"/>
      <c r="I25" s="3725"/>
      <c r="J25" s="3619"/>
      <c r="K25" s="3535"/>
      <c r="L25" s="3637"/>
      <c r="M25" s="3637"/>
      <c r="N25" s="3637"/>
      <c r="O25" s="3637"/>
      <c r="P25" s="3637"/>
      <c r="Q25" s="3637"/>
      <c r="R25" s="3637"/>
      <c r="S25" s="3637"/>
      <c r="T25" s="3535"/>
      <c r="U25" s="3536"/>
      <c r="V25" s="3640"/>
      <c r="W25" s="3639"/>
      <c r="X25" s="3639"/>
      <c r="Y25" s="3639"/>
      <c r="Z25" s="3639"/>
      <c r="AA25" s="3639"/>
      <c r="AB25" s="3639"/>
      <c r="AC25" s="3639"/>
      <c r="AD25" s="3639"/>
      <c r="AE25" s="3639"/>
      <c r="AF25" s="3639"/>
      <c r="AG25" s="3639"/>
      <c r="AH25" s="3639"/>
      <c r="AI25" s="3639"/>
      <c r="AJ25" s="3639"/>
      <c r="AK25" s="3639"/>
      <c r="AL25" s="3639"/>
      <c r="AM25" s="3639"/>
      <c r="AN25" s="3639"/>
      <c r="AO25" s="3639"/>
      <c r="AP25" s="3639"/>
      <c r="AQ25" s="3639"/>
      <c r="AT25" s="477"/>
      <c r="AU25" s="476"/>
      <c r="AV25" s="257"/>
      <c r="AW25" s="3444"/>
      <c r="AX25" s="3445"/>
      <c r="AY25" s="3445"/>
      <c r="AZ25" s="3445"/>
      <c r="BA25" s="3445"/>
      <c r="BB25" s="3445"/>
      <c r="BC25" s="3445"/>
      <c r="BD25" s="3445"/>
      <c r="BE25" s="3445"/>
      <c r="BF25" s="3445"/>
      <c r="BG25" s="3445"/>
      <c r="BH25" s="3445"/>
      <c r="BI25" s="3445"/>
      <c r="BJ25" s="3445"/>
      <c r="BK25" s="3445"/>
      <c r="BL25" s="3445"/>
      <c r="BM25" s="3445"/>
      <c r="BN25" s="3445"/>
      <c r="BO25" s="3445"/>
      <c r="BP25" s="3445"/>
      <c r="BQ25" s="3445"/>
      <c r="BR25" s="3445"/>
      <c r="BS25" s="3445"/>
      <c r="BT25" s="3445"/>
      <c r="BU25" s="3445"/>
      <c r="BV25" s="3445"/>
      <c r="BW25" s="3445"/>
      <c r="BX25" s="3445"/>
      <c r="BY25" s="3446"/>
      <c r="BZ25" s="257"/>
    </row>
    <row r="26" spans="1:78" ht="11.25" customHeight="1">
      <c r="A26" s="461"/>
      <c r="B26" s="468"/>
      <c r="C26" s="461"/>
      <c r="D26" s="3641" t="s">
        <v>2102</v>
      </c>
      <c r="E26" s="3642"/>
      <c r="F26" s="3642"/>
      <c r="G26" s="3642"/>
      <c r="H26" s="3642"/>
      <c r="I26" s="3643"/>
      <c r="J26" s="3647">
        <f>★入力画面!$M$15</f>
        <v>0</v>
      </c>
      <c r="K26" s="3648"/>
      <c r="L26" s="3648"/>
      <c r="M26" s="3648"/>
      <c r="N26" s="3648"/>
      <c r="O26" s="3648"/>
      <c r="P26" s="3648"/>
      <c r="Q26" s="3648"/>
      <c r="R26" s="3648"/>
      <c r="S26" s="3648"/>
      <c r="T26" s="3648"/>
      <c r="U26" s="3648"/>
      <c r="V26" s="3648"/>
      <c r="W26" s="3648"/>
      <c r="X26" s="3648"/>
      <c r="Y26" s="3648"/>
      <c r="Z26" s="3648"/>
      <c r="AA26" s="3648"/>
      <c r="AB26" s="3648"/>
      <c r="AC26" s="3648"/>
      <c r="AD26" s="3648"/>
      <c r="AE26" s="3648"/>
      <c r="AF26" s="3648"/>
      <c r="AG26" s="3648"/>
      <c r="AH26" s="3648"/>
      <c r="AI26" s="3648"/>
      <c r="AJ26" s="3648"/>
      <c r="AK26" s="3648"/>
      <c r="AL26" s="3648"/>
      <c r="AM26" s="3648"/>
      <c r="AN26" s="3648"/>
      <c r="AO26" s="3648"/>
      <c r="AP26" s="3649"/>
      <c r="AT26" s="478"/>
      <c r="AU26" s="479"/>
      <c r="AV26" s="257"/>
      <c r="AW26" s="3444"/>
      <c r="AX26" s="3445"/>
      <c r="AY26" s="3445"/>
      <c r="AZ26" s="3445"/>
      <c r="BA26" s="3445"/>
      <c r="BB26" s="3445"/>
      <c r="BC26" s="3445"/>
      <c r="BD26" s="3445"/>
      <c r="BE26" s="3445"/>
      <c r="BF26" s="3445"/>
      <c r="BG26" s="3445"/>
      <c r="BH26" s="3445"/>
      <c r="BI26" s="3445"/>
      <c r="BJ26" s="3445"/>
      <c r="BK26" s="3445"/>
      <c r="BL26" s="3445"/>
      <c r="BM26" s="3445"/>
      <c r="BN26" s="3445"/>
      <c r="BO26" s="3445"/>
      <c r="BP26" s="3445"/>
      <c r="BQ26" s="3445"/>
      <c r="BR26" s="3445"/>
      <c r="BS26" s="3445"/>
      <c r="BT26" s="3445"/>
      <c r="BU26" s="3445"/>
      <c r="BV26" s="3445"/>
      <c r="BW26" s="3445"/>
      <c r="BX26" s="3445"/>
      <c r="BY26" s="3446"/>
      <c r="BZ26" s="257"/>
    </row>
    <row r="27" spans="1:78" ht="11.25" customHeight="1">
      <c r="A27" s="461"/>
      <c r="B27" s="468"/>
      <c r="C27" s="461"/>
      <c r="D27" s="3644"/>
      <c r="E27" s="3645"/>
      <c r="F27" s="3645"/>
      <c r="G27" s="3645"/>
      <c r="H27" s="3645"/>
      <c r="I27" s="3646"/>
      <c r="J27" s="3650"/>
      <c r="K27" s="3651"/>
      <c r="L27" s="36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c r="AK27" s="3651"/>
      <c r="AL27" s="3651"/>
      <c r="AM27" s="3651"/>
      <c r="AN27" s="3651"/>
      <c r="AO27" s="3651"/>
      <c r="AP27" s="3652"/>
      <c r="AT27" s="478"/>
      <c r="AU27" s="479"/>
      <c r="AV27" s="257"/>
      <c r="AW27" s="3444"/>
      <c r="AX27" s="3445"/>
      <c r="AY27" s="3445"/>
      <c r="AZ27" s="3445"/>
      <c r="BA27" s="3445"/>
      <c r="BB27" s="3445"/>
      <c r="BC27" s="3445"/>
      <c r="BD27" s="3445"/>
      <c r="BE27" s="3445"/>
      <c r="BF27" s="3445"/>
      <c r="BG27" s="3445"/>
      <c r="BH27" s="3445"/>
      <c r="BI27" s="3445"/>
      <c r="BJ27" s="3445"/>
      <c r="BK27" s="3445"/>
      <c r="BL27" s="3445"/>
      <c r="BM27" s="3445"/>
      <c r="BN27" s="3445"/>
      <c r="BO27" s="3445"/>
      <c r="BP27" s="3445"/>
      <c r="BQ27" s="3445"/>
      <c r="BR27" s="3445"/>
      <c r="BS27" s="3445"/>
      <c r="BT27" s="3445"/>
      <c r="BU27" s="3445"/>
      <c r="BV27" s="3445"/>
      <c r="BW27" s="3445"/>
      <c r="BX27" s="3445"/>
      <c r="BY27" s="3446"/>
      <c r="BZ27" s="257"/>
    </row>
    <row r="28" spans="1:78" ht="11.25" customHeight="1">
      <c r="A28" s="461"/>
      <c r="B28" s="468"/>
      <c r="C28" s="461"/>
      <c r="D28" s="3622" t="s">
        <v>2103</v>
      </c>
      <c r="E28" s="3623"/>
      <c r="F28" s="3623"/>
      <c r="G28" s="3623"/>
      <c r="H28" s="3623"/>
      <c r="I28" s="3624"/>
      <c r="J28" s="3653">
        <f>★入力画面!$M$18</f>
        <v>0</v>
      </c>
      <c r="K28" s="3654"/>
      <c r="L28" s="3654"/>
      <c r="M28" s="3654"/>
      <c r="N28" s="3654"/>
      <c r="O28" s="3654"/>
      <c r="P28" s="3654"/>
      <c r="Q28" s="3654"/>
      <c r="R28" s="3654"/>
      <c r="S28" s="3654"/>
      <c r="T28" s="3654"/>
      <c r="U28" s="3654"/>
      <c r="V28" s="3654"/>
      <c r="W28" s="3654"/>
      <c r="X28" s="3654"/>
      <c r="Y28" s="3654"/>
      <c r="Z28" s="3654"/>
      <c r="AA28" s="3654"/>
      <c r="AB28" s="3654"/>
      <c r="AC28" s="3654"/>
      <c r="AD28" s="3654"/>
      <c r="AE28" s="3654"/>
      <c r="AF28" s="3654"/>
      <c r="AG28" s="3654"/>
      <c r="AH28" s="3654"/>
      <c r="AI28" s="3654"/>
      <c r="AJ28" s="3654"/>
      <c r="AK28" s="3654"/>
      <c r="AL28" s="3654"/>
      <c r="AM28" s="3654"/>
      <c r="AN28" s="3654"/>
      <c r="AO28" s="3654"/>
      <c r="AP28" s="3655"/>
      <c r="AQ28" s="480"/>
      <c r="AR28" s="480"/>
      <c r="AS28" s="480"/>
      <c r="AT28" s="481"/>
      <c r="AU28" s="479"/>
      <c r="AV28" s="257"/>
      <c r="AW28" s="3444"/>
      <c r="AX28" s="3445"/>
      <c r="AY28" s="3445"/>
      <c r="AZ28" s="3445"/>
      <c r="BA28" s="3445"/>
      <c r="BB28" s="3445"/>
      <c r="BC28" s="3445"/>
      <c r="BD28" s="3445"/>
      <c r="BE28" s="3445"/>
      <c r="BF28" s="3445"/>
      <c r="BG28" s="3445"/>
      <c r="BH28" s="3445"/>
      <c r="BI28" s="3445"/>
      <c r="BJ28" s="3445"/>
      <c r="BK28" s="3445"/>
      <c r="BL28" s="3445"/>
      <c r="BM28" s="3445"/>
      <c r="BN28" s="3445"/>
      <c r="BO28" s="3445"/>
      <c r="BP28" s="3445"/>
      <c r="BQ28" s="3445"/>
      <c r="BR28" s="3445"/>
      <c r="BS28" s="3445"/>
      <c r="BT28" s="3445"/>
      <c r="BU28" s="3445"/>
      <c r="BV28" s="3445"/>
      <c r="BW28" s="3445"/>
      <c r="BX28" s="3445"/>
      <c r="BY28" s="3446"/>
      <c r="BZ28" s="257"/>
    </row>
    <row r="29" spans="1:78" ht="11.25" customHeight="1">
      <c r="A29" s="461"/>
      <c r="B29" s="468"/>
      <c r="C29" s="461"/>
      <c r="D29" s="3625"/>
      <c r="E29" s="3626"/>
      <c r="F29" s="3626"/>
      <c r="G29" s="3626"/>
      <c r="H29" s="3626"/>
      <c r="I29" s="3627"/>
      <c r="J29" s="3656"/>
      <c r="K29" s="3657"/>
      <c r="L29" s="3657"/>
      <c r="M29" s="3657"/>
      <c r="N29" s="3657"/>
      <c r="O29" s="3657"/>
      <c r="P29" s="3657"/>
      <c r="Q29" s="3657"/>
      <c r="R29" s="3657"/>
      <c r="S29" s="3657"/>
      <c r="T29" s="3657"/>
      <c r="U29" s="3657"/>
      <c r="V29" s="3657"/>
      <c r="W29" s="3657"/>
      <c r="X29" s="3657"/>
      <c r="Y29" s="3657"/>
      <c r="Z29" s="3657"/>
      <c r="AA29" s="3657"/>
      <c r="AB29" s="3657"/>
      <c r="AC29" s="3657"/>
      <c r="AD29" s="3657"/>
      <c r="AE29" s="3657"/>
      <c r="AF29" s="3657"/>
      <c r="AG29" s="3657"/>
      <c r="AH29" s="3657"/>
      <c r="AI29" s="3657"/>
      <c r="AJ29" s="3657"/>
      <c r="AK29" s="3657"/>
      <c r="AL29" s="3657"/>
      <c r="AM29" s="3657"/>
      <c r="AN29" s="3657"/>
      <c r="AO29" s="3657"/>
      <c r="AP29" s="3658"/>
      <c r="AQ29" s="480"/>
      <c r="AR29" s="480"/>
      <c r="AS29" s="480"/>
      <c r="AT29" s="481"/>
      <c r="AU29" s="479"/>
      <c r="AV29" s="257"/>
      <c r="AW29" s="3444"/>
      <c r="AX29" s="3445"/>
      <c r="AY29" s="3445"/>
      <c r="AZ29" s="3445"/>
      <c r="BA29" s="3445"/>
      <c r="BB29" s="3445"/>
      <c r="BC29" s="3445"/>
      <c r="BD29" s="3445"/>
      <c r="BE29" s="3445"/>
      <c r="BF29" s="3445"/>
      <c r="BG29" s="3445"/>
      <c r="BH29" s="3445"/>
      <c r="BI29" s="3445"/>
      <c r="BJ29" s="3445"/>
      <c r="BK29" s="3445"/>
      <c r="BL29" s="3445"/>
      <c r="BM29" s="3445"/>
      <c r="BN29" s="3445"/>
      <c r="BO29" s="3445"/>
      <c r="BP29" s="3445"/>
      <c r="BQ29" s="3445"/>
      <c r="BR29" s="3445"/>
      <c r="BS29" s="3445"/>
      <c r="BT29" s="3445"/>
      <c r="BU29" s="3445"/>
      <c r="BV29" s="3445"/>
      <c r="BW29" s="3445"/>
      <c r="BX29" s="3445"/>
      <c r="BY29" s="3446"/>
      <c r="BZ29" s="257"/>
    </row>
    <row r="30" spans="1:78" ht="11.25" customHeight="1">
      <c r="A30" s="461"/>
      <c r="B30" s="468"/>
      <c r="C30" s="461"/>
      <c r="D30" s="3628"/>
      <c r="E30" s="3629"/>
      <c r="F30" s="3629"/>
      <c r="G30" s="3629"/>
      <c r="H30" s="3629"/>
      <c r="I30" s="3630"/>
      <c r="J30" s="3659"/>
      <c r="K30" s="3660"/>
      <c r="L30" s="3660"/>
      <c r="M30" s="3660"/>
      <c r="N30" s="3660"/>
      <c r="O30" s="3660"/>
      <c r="P30" s="3660"/>
      <c r="Q30" s="3660"/>
      <c r="R30" s="3660"/>
      <c r="S30" s="3660"/>
      <c r="T30" s="3660"/>
      <c r="U30" s="3660"/>
      <c r="V30" s="3660"/>
      <c r="W30" s="3660"/>
      <c r="X30" s="3660"/>
      <c r="Y30" s="3660"/>
      <c r="Z30" s="3660"/>
      <c r="AA30" s="3660"/>
      <c r="AB30" s="3660"/>
      <c r="AC30" s="3660"/>
      <c r="AD30" s="3660"/>
      <c r="AE30" s="3660"/>
      <c r="AF30" s="3660"/>
      <c r="AG30" s="3660"/>
      <c r="AH30" s="3660"/>
      <c r="AI30" s="3660"/>
      <c r="AJ30" s="3660"/>
      <c r="AK30" s="3660"/>
      <c r="AL30" s="3660"/>
      <c r="AM30" s="3660"/>
      <c r="AN30" s="3660"/>
      <c r="AO30" s="3660"/>
      <c r="AP30" s="3661"/>
      <c r="AQ30" s="480"/>
      <c r="AR30" s="480"/>
      <c r="AS30" s="480"/>
      <c r="AT30" s="481"/>
      <c r="AU30" s="479"/>
      <c r="AV30" s="257"/>
      <c r="AW30" s="3444"/>
      <c r="AX30" s="3445"/>
      <c r="AY30" s="3445"/>
      <c r="AZ30" s="3445"/>
      <c r="BA30" s="3445"/>
      <c r="BB30" s="3445"/>
      <c r="BC30" s="3445"/>
      <c r="BD30" s="3445"/>
      <c r="BE30" s="3445"/>
      <c r="BF30" s="3445"/>
      <c r="BG30" s="3445"/>
      <c r="BH30" s="3445"/>
      <c r="BI30" s="3445"/>
      <c r="BJ30" s="3445"/>
      <c r="BK30" s="3445"/>
      <c r="BL30" s="3445"/>
      <c r="BM30" s="3445"/>
      <c r="BN30" s="3445"/>
      <c r="BO30" s="3445"/>
      <c r="BP30" s="3445"/>
      <c r="BQ30" s="3445"/>
      <c r="BR30" s="3445"/>
      <c r="BS30" s="3445"/>
      <c r="BT30" s="3445"/>
      <c r="BU30" s="3445"/>
      <c r="BV30" s="3445"/>
      <c r="BW30" s="3445"/>
      <c r="BX30" s="3445"/>
      <c r="BY30" s="3446"/>
      <c r="BZ30" s="257"/>
    </row>
    <row r="31" spans="1:78" ht="11.25" customHeight="1">
      <c r="A31" s="461"/>
      <c r="B31" s="468"/>
      <c r="C31" s="461"/>
      <c r="D31" s="3677" t="s">
        <v>2102</v>
      </c>
      <c r="E31" s="3678"/>
      <c r="F31" s="3678"/>
      <c r="G31" s="3678"/>
      <c r="H31" s="3678"/>
      <c r="I31" s="3679"/>
      <c r="J31" s="3683">
        <f>★入力画面!$M$199</f>
        <v>0</v>
      </c>
      <c r="K31" s="3684"/>
      <c r="L31" s="3684"/>
      <c r="M31" s="3684"/>
      <c r="N31" s="3684"/>
      <c r="O31" s="3684"/>
      <c r="P31" s="3684"/>
      <c r="Q31" s="3684"/>
      <c r="R31" s="3684"/>
      <c r="S31" s="3684"/>
      <c r="T31" s="3684"/>
      <c r="U31" s="3684"/>
      <c r="V31" s="3684"/>
      <c r="W31" s="3684"/>
      <c r="X31" s="3684"/>
      <c r="Y31" s="3684"/>
      <c r="Z31" s="3684"/>
      <c r="AA31" s="3684"/>
      <c r="AB31" s="3684"/>
      <c r="AC31" s="3684"/>
      <c r="AD31" s="3684"/>
      <c r="AE31" s="3684"/>
      <c r="AF31" s="3684"/>
      <c r="AG31" s="3684"/>
      <c r="AH31" s="3684"/>
      <c r="AI31" s="3684"/>
      <c r="AJ31" s="3684"/>
      <c r="AK31" s="3684"/>
      <c r="AL31" s="3684"/>
      <c r="AM31" s="3684"/>
      <c r="AN31" s="3684"/>
      <c r="AO31" s="3684"/>
      <c r="AP31" s="3685"/>
      <c r="AT31" s="478"/>
      <c r="AU31" s="479"/>
      <c r="AV31" s="257"/>
      <c r="AW31" s="3444"/>
      <c r="AX31" s="3445"/>
      <c r="AY31" s="3445"/>
      <c r="AZ31" s="3445"/>
      <c r="BA31" s="3445"/>
      <c r="BB31" s="3445"/>
      <c r="BC31" s="3445"/>
      <c r="BD31" s="3445"/>
      <c r="BE31" s="3445"/>
      <c r="BF31" s="3445"/>
      <c r="BG31" s="3445"/>
      <c r="BH31" s="3445"/>
      <c r="BI31" s="3445"/>
      <c r="BJ31" s="3445"/>
      <c r="BK31" s="3445"/>
      <c r="BL31" s="3445"/>
      <c r="BM31" s="3445"/>
      <c r="BN31" s="3445"/>
      <c r="BO31" s="3445"/>
      <c r="BP31" s="3445"/>
      <c r="BQ31" s="3445"/>
      <c r="BR31" s="3445"/>
      <c r="BS31" s="3445"/>
      <c r="BT31" s="3445"/>
      <c r="BU31" s="3445"/>
      <c r="BV31" s="3445"/>
      <c r="BW31" s="3445"/>
      <c r="BX31" s="3445"/>
      <c r="BY31" s="3446"/>
      <c r="BZ31" s="257"/>
    </row>
    <row r="32" spans="1:78" ht="11.25" customHeight="1">
      <c r="A32" s="461"/>
      <c r="B32" s="468"/>
      <c r="C32" s="461"/>
      <c r="D32" s="3680"/>
      <c r="E32" s="3681"/>
      <c r="F32" s="3681"/>
      <c r="G32" s="3681"/>
      <c r="H32" s="3681"/>
      <c r="I32" s="3682"/>
      <c r="J32" s="3686"/>
      <c r="K32" s="3687"/>
      <c r="L32" s="3687"/>
      <c r="M32" s="3687"/>
      <c r="N32" s="3687"/>
      <c r="O32" s="3687"/>
      <c r="P32" s="3687"/>
      <c r="Q32" s="3687"/>
      <c r="R32" s="3687"/>
      <c r="S32" s="3687"/>
      <c r="T32" s="3687"/>
      <c r="U32" s="3687"/>
      <c r="V32" s="3687"/>
      <c r="W32" s="3687"/>
      <c r="X32" s="3687"/>
      <c r="Y32" s="3687"/>
      <c r="Z32" s="3687"/>
      <c r="AA32" s="3687"/>
      <c r="AB32" s="3687"/>
      <c r="AC32" s="3687"/>
      <c r="AD32" s="3687"/>
      <c r="AE32" s="3687"/>
      <c r="AF32" s="3687"/>
      <c r="AG32" s="3687"/>
      <c r="AH32" s="3687"/>
      <c r="AI32" s="3687"/>
      <c r="AJ32" s="3687"/>
      <c r="AK32" s="3687"/>
      <c r="AL32" s="3687"/>
      <c r="AM32" s="3687"/>
      <c r="AN32" s="3687"/>
      <c r="AO32" s="3687"/>
      <c r="AP32" s="3688"/>
      <c r="AT32" s="471"/>
      <c r="AU32" s="472"/>
      <c r="AV32" s="257"/>
      <c r="AW32" s="3444"/>
      <c r="AX32" s="3445"/>
      <c r="AY32" s="3445"/>
      <c r="AZ32" s="3445"/>
      <c r="BA32" s="3445"/>
      <c r="BB32" s="3445"/>
      <c r="BC32" s="3445"/>
      <c r="BD32" s="3445"/>
      <c r="BE32" s="3445"/>
      <c r="BF32" s="3445"/>
      <c r="BG32" s="3445"/>
      <c r="BH32" s="3445"/>
      <c r="BI32" s="3445"/>
      <c r="BJ32" s="3445"/>
      <c r="BK32" s="3445"/>
      <c r="BL32" s="3445"/>
      <c r="BM32" s="3445"/>
      <c r="BN32" s="3445"/>
      <c r="BO32" s="3445"/>
      <c r="BP32" s="3445"/>
      <c r="BQ32" s="3445"/>
      <c r="BR32" s="3445"/>
      <c r="BS32" s="3445"/>
      <c r="BT32" s="3445"/>
      <c r="BU32" s="3445"/>
      <c r="BV32" s="3445"/>
      <c r="BW32" s="3445"/>
      <c r="BX32" s="3445"/>
      <c r="BY32" s="3446"/>
      <c r="BZ32" s="257"/>
    </row>
    <row r="33" spans="1:78" ht="15.75" customHeight="1">
      <c r="A33" s="461"/>
      <c r="B33" s="468"/>
      <c r="C33" s="461"/>
      <c r="D33" s="3622" t="s">
        <v>2104</v>
      </c>
      <c r="E33" s="3623"/>
      <c r="F33" s="3623"/>
      <c r="G33" s="3623"/>
      <c r="H33" s="3623"/>
      <c r="I33" s="3624"/>
      <c r="J33" s="482" t="s">
        <v>1689</v>
      </c>
      <c r="K33" s="3662" t="str">
        <f>★入力画面!BL24</f>
        <v/>
      </c>
      <c r="L33" s="3662"/>
      <c r="M33" s="3662"/>
      <c r="N33" s="3662"/>
      <c r="O33" s="3662"/>
      <c r="P33" s="3675"/>
      <c r="Q33" s="3675"/>
      <c r="R33" s="3675"/>
      <c r="S33" s="3675"/>
      <c r="T33" s="3675"/>
      <c r="U33" s="3675"/>
      <c r="V33" s="3675"/>
      <c r="W33" s="3675"/>
      <c r="X33" s="3675"/>
      <c r="Y33" s="3675"/>
      <c r="Z33" s="3675"/>
      <c r="AA33" s="3675"/>
      <c r="AB33" s="3675"/>
      <c r="AC33" s="3675"/>
      <c r="AD33" s="3675"/>
      <c r="AE33" s="3675"/>
      <c r="AF33" s="3675"/>
      <c r="AG33" s="3675"/>
      <c r="AH33" s="3675"/>
      <c r="AI33" s="3675"/>
      <c r="AJ33" s="3675"/>
      <c r="AK33" s="3675"/>
      <c r="AL33" s="3675"/>
      <c r="AM33" s="3675"/>
      <c r="AN33" s="3675"/>
      <c r="AO33" s="3675"/>
      <c r="AP33" s="3676"/>
      <c r="AT33" s="477"/>
      <c r="AU33" s="476"/>
      <c r="AV33" s="257"/>
      <c r="AW33" s="3444"/>
      <c r="AX33" s="3445"/>
      <c r="AY33" s="3445"/>
      <c r="AZ33" s="3445"/>
      <c r="BA33" s="3445"/>
      <c r="BB33" s="3445"/>
      <c r="BC33" s="3445"/>
      <c r="BD33" s="3445"/>
      <c r="BE33" s="3445"/>
      <c r="BF33" s="3445"/>
      <c r="BG33" s="3445"/>
      <c r="BH33" s="3445"/>
      <c r="BI33" s="3445"/>
      <c r="BJ33" s="3445"/>
      <c r="BK33" s="3445"/>
      <c r="BL33" s="3445"/>
      <c r="BM33" s="3445"/>
      <c r="BN33" s="3445"/>
      <c r="BO33" s="3445"/>
      <c r="BP33" s="3445"/>
      <c r="BQ33" s="3445"/>
      <c r="BR33" s="3445"/>
      <c r="BS33" s="3445"/>
      <c r="BT33" s="3445"/>
      <c r="BU33" s="3445"/>
      <c r="BV33" s="3445"/>
      <c r="BW33" s="3445"/>
      <c r="BX33" s="3445"/>
      <c r="BY33" s="3446"/>
      <c r="BZ33" s="257"/>
    </row>
    <row r="34" spans="1:78" ht="11.25" customHeight="1">
      <c r="A34" s="461"/>
      <c r="B34" s="468"/>
      <c r="C34" s="461"/>
      <c r="D34" s="3625"/>
      <c r="E34" s="3626"/>
      <c r="F34" s="3626"/>
      <c r="G34" s="3626"/>
      <c r="H34" s="3626"/>
      <c r="I34" s="3627"/>
      <c r="J34" s="3663" t="str">
        <f>★入力画面!$BL$30</f>
        <v/>
      </c>
      <c r="K34" s="3664"/>
      <c r="L34" s="3664"/>
      <c r="M34" s="3664"/>
      <c r="N34" s="3664"/>
      <c r="O34" s="3664"/>
      <c r="P34" s="3664"/>
      <c r="Q34" s="3664"/>
      <c r="R34" s="3664"/>
      <c r="S34" s="3664"/>
      <c r="T34" s="3664"/>
      <c r="U34" s="3664"/>
      <c r="V34" s="3664"/>
      <c r="W34" s="3664"/>
      <c r="X34" s="3664"/>
      <c r="Y34" s="3664"/>
      <c r="Z34" s="3664"/>
      <c r="AA34" s="3664"/>
      <c r="AB34" s="3664"/>
      <c r="AC34" s="3664"/>
      <c r="AD34" s="3664"/>
      <c r="AE34" s="3664"/>
      <c r="AF34" s="3664"/>
      <c r="AG34" s="3664"/>
      <c r="AH34" s="3664"/>
      <c r="AI34" s="3664"/>
      <c r="AJ34" s="3664"/>
      <c r="AK34" s="3664"/>
      <c r="AL34" s="3664"/>
      <c r="AM34" s="3664"/>
      <c r="AN34" s="3664"/>
      <c r="AO34" s="3664"/>
      <c r="AP34" s="3665"/>
      <c r="AT34" s="477"/>
      <c r="AU34" s="476"/>
      <c r="AV34" s="257"/>
      <c r="AW34" s="3444"/>
      <c r="AX34" s="3445"/>
      <c r="AY34" s="3445"/>
      <c r="AZ34" s="3445"/>
      <c r="BA34" s="3445"/>
      <c r="BB34" s="3445"/>
      <c r="BC34" s="3445"/>
      <c r="BD34" s="3445"/>
      <c r="BE34" s="3445"/>
      <c r="BF34" s="3445"/>
      <c r="BG34" s="3445"/>
      <c r="BH34" s="3445"/>
      <c r="BI34" s="3445"/>
      <c r="BJ34" s="3445"/>
      <c r="BK34" s="3445"/>
      <c r="BL34" s="3445"/>
      <c r="BM34" s="3445"/>
      <c r="BN34" s="3445"/>
      <c r="BO34" s="3445"/>
      <c r="BP34" s="3445"/>
      <c r="BQ34" s="3445"/>
      <c r="BR34" s="3445"/>
      <c r="BS34" s="3445"/>
      <c r="BT34" s="3445"/>
      <c r="BU34" s="3445"/>
      <c r="BV34" s="3445"/>
      <c r="BW34" s="3445"/>
      <c r="BX34" s="3445"/>
      <c r="BY34" s="3446"/>
      <c r="BZ34" s="257"/>
    </row>
    <row r="35" spans="1:78" ht="11.25" customHeight="1">
      <c r="A35" s="461"/>
      <c r="B35" s="468"/>
      <c r="C35" s="461"/>
      <c r="D35" s="3628"/>
      <c r="E35" s="3629"/>
      <c r="F35" s="3629"/>
      <c r="G35" s="3629"/>
      <c r="H35" s="3629"/>
      <c r="I35" s="3630"/>
      <c r="J35" s="3666"/>
      <c r="K35" s="3667"/>
      <c r="L35" s="3667"/>
      <c r="M35" s="3667"/>
      <c r="N35" s="3667"/>
      <c r="O35" s="3667"/>
      <c r="P35" s="3667"/>
      <c r="Q35" s="3667"/>
      <c r="R35" s="3667"/>
      <c r="S35" s="3667"/>
      <c r="T35" s="3667"/>
      <c r="U35" s="3667"/>
      <c r="V35" s="3667"/>
      <c r="W35" s="3667"/>
      <c r="X35" s="3667"/>
      <c r="Y35" s="3667"/>
      <c r="Z35" s="3667"/>
      <c r="AA35" s="3667"/>
      <c r="AB35" s="3667"/>
      <c r="AC35" s="3667"/>
      <c r="AD35" s="3667"/>
      <c r="AE35" s="3667"/>
      <c r="AF35" s="3667"/>
      <c r="AG35" s="3667"/>
      <c r="AH35" s="3667"/>
      <c r="AI35" s="3667"/>
      <c r="AJ35" s="3667"/>
      <c r="AK35" s="3667"/>
      <c r="AL35" s="3667"/>
      <c r="AM35" s="3667"/>
      <c r="AN35" s="3667"/>
      <c r="AO35" s="3667"/>
      <c r="AP35" s="3668"/>
      <c r="AT35" s="478"/>
      <c r="AU35" s="479"/>
      <c r="AV35" s="257"/>
      <c r="AW35" s="3444"/>
      <c r="AX35" s="3445"/>
      <c r="AY35" s="3445"/>
      <c r="AZ35" s="3445"/>
      <c r="BA35" s="3445"/>
      <c r="BB35" s="3445"/>
      <c r="BC35" s="3445"/>
      <c r="BD35" s="3445"/>
      <c r="BE35" s="3445"/>
      <c r="BF35" s="3445"/>
      <c r="BG35" s="3445"/>
      <c r="BH35" s="3445"/>
      <c r="BI35" s="3445"/>
      <c r="BJ35" s="3445"/>
      <c r="BK35" s="3445"/>
      <c r="BL35" s="3445"/>
      <c r="BM35" s="3445"/>
      <c r="BN35" s="3445"/>
      <c r="BO35" s="3445"/>
      <c r="BP35" s="3445"/>
      <c r="BQ35" s="3445"/>
      <c r="BR35" s="3445"/>
      <c r="BS35" s="3445"/>
      <c r="BT35" s="3445"/>
      <c r="BU35" s="3445"/>
      <c r="BV35" s="3445"/>
      <c r="BW35" s="3445"/>
      <c r="BX35" s="3445"/>
      <c r="BY35" s="3446"/>
      <c r="BZ35" s="257"/>
    </row>
    <row r="36" spans="1:78" ht="11.25" customHeight="1">
      <c r="A36" s="461"/>
      <c r="B36" s="468"/>
      <c r="C36" s="461"/>
      <c r="D36" s="3631" t="s">
        <v>2105</v>
      </c>
      <c r="E36" s="3632"/>
      <c r="F36" s="3632"/>
      <c r="G36" s="3632"/>
      <c r="H36" s="3632"/>
      <c r="I36" s="3633"/>
      <c r="J36" s="3669" t="str">
        <f>IF(★入力画面!T34="","(          )",★入力画面!$BL$34)</f>
        <v>(          )</v>
      </c>
      <c r="K36" s="3670"/>
      <c r="L36" s="3670"/>
      <c r="M36" s="3670"/>
      <c r="N36" s="3670"/>
      <c r="O36" s="3670"/>
      <c r="P36" s="3670"/>
      <c r="Q36" s="3670"/>
      <c r="R36" s="3670"/>
      <c r="S36" s="3670"/>
      <c r="T36" s="3670"/>
      <c r="U36" s="3670"/>
      <c r="V36" s="3670"/>
      <c r="W36" s="3670"/>
      <c r="X36" s="3670"/>
      <c r="Y36" s="3671"/>
      <c r="Z36" s="483"/>
      <c r="AA36" s="3634" t="s">
        <v>2106</v>
      </c>
      <c r="AB36" s="3634"/>
      <c r="AC36" s="3634"/>
      <c r="AD36" s="3634"/>
      <c r="AE36" s="3634"/>
      <c r="AF36" s="3634"/>
      <c r="AG36" s="3634"/>
      <c r="AH36" s="3634"/>
      <c r="AI36" s="3634"/>
      <c r="AJ36" s="3634"/>
      <c r="AK36" s="3634"/>
      <c r="AL36" s="3634"/>
      <c r="AM36" s="3634"/>
      <c r="AN36" s="3634"/>
      <c r="AO36" s="3634"/>
      <c r="AP36" s="3634"/>
      <c r="AQ36" s="484"/>
      <c r="AT36" s="478"/>
      <c r="AU36" s="479"/>
      <c r="AV36" s="257"/>
      <c r="AW36" s="3444"/>
      <c r="AX36" s="3445"/>
      <c r="AY36" s="3445"/>
      <c r="AZ36" s="3445"/>
      <c r="BA36" s="3445"/>
      <c r="BB36" s="3445"/>
      <c r="BC36" s="3445"/>
      <c r="BD36" s="3445"/>
      <c r="BE36" s="3445"/>
      <c r="BF36" s="3445"/>
      <c r="BG36" s="3445"/>
      <c r="BH36" s="3445"/>
      <c r="BI36" s="3445"/>
      <c r="BJ36" s="3445"/>
      <c r="BK36" s="3445"/>
      <c r="BL36" s="3445"/>
      <c r="BM36" s="3445"/>
      <c r="BN36" s="3445"/>
      <c r="BO36" s="3445"/>
      <c r="BP36" s="3445"/>
      <c r="BQ36" s="3445"/>
      <c r="BR36" s="3445"/>
      <c r="BS36" s="3445"/>
      <c r="BT36" s="3445"/>
      <c r="BU36" s="3445"/>
      <c r="BV36" s="3445"/>
      <c r="BW36" s="3445"/>
      <c r="BX36" s="3445"/>
      <c r="BY36" s="3446"/>
      <c r="BZ36" s="257"/>
    </row>
    <row r="37" spans="1:78" ht="11.25" customHeight="1">
      <c r="A37" s="461"/>
      <c r="B37" s="468"/>
      <c r="C37" s="461"/>
      <c r="D37" s="3628"/>
      <c r="E37" s="3629"/>
      <c r="F37" s="3629"/>
      <c r="G37" s="3629"/>
      <c r="H37" s="3629"/>
      <c r="I37" s="3630"/>
      <c r="J37" s="3672"/>
      <c r="K37" s="3673"/>
      <c r="L37" s="3673"/>
      <c r="M37" s="3673"/>
      <c r="N37" s="3673"/>
      <c r="O37" s="3673"/>
      <c r="P37" s="3673"/>
      <c r="Q37" s="3673"/>
      <c r="R37" s="3673"/>
      <c r="S37" s="3673"/>
      <c r="T37" s="3673"/>
      <c r="U37" s="3673"/>
      <c r="V37" s="3673"/>
      <c r="W37" s="3673"/>
      <c r="X37" s="3673"/>
      <c r="Y37" s="3674"/>
      <c r="Z37" s="459"/>
      <c r="AA37" s="3635"/>
      <c r="AB37" s="3635"/>
      <c r="AC37" s="3635"/>
      <c r="AD37" s="3635"/>
      <c r="AE37" s="3635"/>
      <c r="AF37" s="3635"/>
      <c r="AG37" s="3635"/>
      <c r="AH37" s="3635"/>
      <c r="AI37" s="3635"/>
      <c r="AJ37" s="3635"/>
      <c r="AK37" s="3635"/>
      <c r="AL37" s="3635"/>
      <c r="AM37" s="3635"/>
      <c r="AN37" s="3635"/>
      <c r="AO37" s="3635"/>
      <c r="AP37" s="3635"/>
      <c r="AQ37" s="484"/>
      <c r="AT37" s="467"/>
      <c r="AU37" s="459"/>
      <c r="AV37" s="257"/>
      <c r="AW37" s="3444"/>
      <c r="AX37" s="3445"/>
      <c r="AY37" s="3445"/>
      <c r="AZ37" s="3445"/>
      <c r="BA37" s="3445"/>
      <c r="BB37" s="3445"/>
      <c r="BC37" s="3445"/>
      <c r="BD37" s="3445"/>
      <c r="BE37" s="3445"/>
      <c r="BF37" s="3445"/>
      <c r="BG37" s="3445"/>
      <c r="BH37" s="3445"/>
      <c r="BI37" s="3445"/>
      <c r="BJ37" s="3445"/>
      <c r="BK37" s="3445"/>
      <c r="BL37" s="3445"/>
      <c r="BM37" s="3445"/>
      <c r="BN37" s="3445"/>
      <c r="BO37" s="3445"/>
      <c r="BP37" s="3445"/>
      <c r="BQ37" s="3445"/>
      <c r="BR37" s="3445"/>
      <c r="BS37" s="3445"/>
      <c r="BT37" s="3445"/>
      <c r="BU37" s="3445"/>
      <c r="BV37" s="3445"/>
      <c r="BW37" s="3445"/>
      <c r="BX37" s="3445"/>
      <c r="BY37" s="3446"/>
      <c r="BZ37" s="257"/>
    </row>
    <row r="38" spans="1:78" ht="11.25" customHeight="1" thickBot="1">
      <c r="A38" s="461"/>
      <c r="B38" s="485"/>
      <c r="C38" s="486"/>
      <c r="D38" s="486"/>
      <c r="E38" s="486"/>
      <c r="F38" s="487"/>
      <c r="G38" s="488"/>
      <c r="H38" s="488"/>
      <c r="I38" s="488"/>
      <c r="J38" s="488"/>
      <c r="K38" s="488"/>
      <c r="L38" s="488"/>
      <c r="M38" s="488"/>
      <c r="N38" s="488"/>
      <c r="O38" s="488"/>
      <c r="P38" s="488"/>
      <c r="Q38" s="488"/>
      <c r="R38" s="488"/>
      <c r="S38" s="488"/>
      <c r="T38" s="488"/>
      <c r="U38" s="448"/>
      <c r="V38" s="448"/>
      <c r="W38" s="448"/>
      <c r="X38" s="448"/>
      <c r="Y38" s="448"/>
      <c r="Z38" s="449"/>
      <c r="AA38" s="449"/>
      <c r="AB38" s="449"/>
      <c r="AC38" s="449"/>
      <c r="AD38" s="449"/>
      <c r="AE38" s="449"/>
      <c r="AF38" s="449"/>
      <c r="AG38" s="449"/>
      <c r="AH38" s="489"/>
      <c r="AI38" s="489"/>
      <c r="AJ38" s="489"/>
      <c r="AK38" s="489"/>
      <c r="AL38" s="489"/>
      <c r="AM38" s="489"/>
      <c r="AN38" s="489"/>
      <c r="AO38" s="489"/>
      <c r="AP38" s="489"/>
      <c r="AQ38" s="489"/>
      <c r="AR38" s="449"/>
      <c r="AS38" s="449"/>
      <c r="AT38" s="450"/>
      <c r="AU38" s="451"/>
      <c r="AV38" s="257"/>
      <c r="AW38" s="3444"/>
      <c r="AX38" s="3445"/>
      <c r="AY38" s="3445"/>
      <c r="AZ38" s="3445"/>
      <c r="BA38" s="3445"/>
      <c r="BB38" s="3445"/>
      <c r="BC38" s="3445"/>
      <c r="BD38" s="3445"/>
      <c r="BE38" s="3445"/>
      <c r="BF38" s="3445"/>
      <c r="BG38" s="3445"/>
      <c r="BH38" s="3445"/>
      <c r="BI38" s="3445"/>
      <c r="BJ38" s="3445"/>
      <c r="BK38" s="3445"/>
      <c r="BL38" s="3445"/>
      <c r="BM38" s="3445"/>
      <c r="BN38" s="3445"/>
      <c r="BO38" s="3445"/>
      <c r="BP38" s="3445"/>
      <c r="BQ38" s="3445"/>
      <c r="BR38" s="3445"/>
      <c r="BS38" s="3445"/>
      <c r="BT38" s="3445"/>
      <c r="BU38" s="3445"/>
      <c r="BV38" s="3445"/>
      <c r="BW38" s="3445"/>
      <c r="BX38" s="3445"/>
      <c r="BY38" s="3446"/>
      <c r="BZ38" s="257"/>
    </row>
    <row r="39" spans="1:78" s="452" customFormat="1" ht="12" customHeight="1">
      <c r="G39" s="490"/>
      <c r="H39" s="490"/>
      <c r="I39" s="490"/>
      <c r="J39" s="490"/>
      <c r="K39" s="490"/>
      <c r="L39" s="490"/>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V39" s="257"/>
      <c r="AW39" s="3444"/>
      <c r="AX39" s="3445"/>
      <c r="AY39" s="3445"/>
      <c r="AZ39" s="3445"/>
      <c r="BA39" s="3445"/>
      <c r="BB39" s="3445"/>
      <c r="BC39" s="3445"/>
      <c r="BD39" s="3445"/>
      <c r="BE39" s="3445"/>
      <c r="BF39" s="3445"/>
      <c r="BG39" s="3445"/>
      <c r="BH39" s="3445"/>
      <c r="BI39" s="3445"/>
      <c r="BJ39" s="3445"/>
      <c r="BK39" s="3445"/>
      <c r="BL39" s="3445"/>
      <c r="BM39" s="3445"/>
      <c r="BN39" s="3445"/>
      <c r="BO39" s="3445"/>
      <c r="BP39" s="3445"/>
      <c r="BQ39" s="3445"/>
      <c r="BR39" s="3445"/>
      <c r="BS39" s="3445"/>
      <c r="BT39" s="3445"/>
      <c r="BU39" s="3445"/>
      <c r="BV39" s="3445"/>
      <c r="BW39" s="3445"/>
      <c r="BX39" s="3445"/>
      <c r="BY39" s="3446"/>
      <c r="BZ39" s="257"/>
    </row>
    <row r="40" spans="1:78" ht="12" customHeight="1">
      <c r="C40" s="459"/>
      <c r="D40" s="459"/>
      <c r="E40" s="459"/>
      <c r="F40" s="459"/>
      <c r="AA40" s="453"/>
      <c r="AB40" s="453"/>
      <c r="AC40" s="453"/>
      <c r="AD40" s="491"/>
      <c r="AE40" s="491"/>
      <c r="AO40" s="459" t="s">
        <v>2107</v>
      </c>
      <c r="AS40" s="459"/>
      <c r="AT40" s="459"/>
      <c r="AU40" s="459"/>
      <c r="AV40" s="257"/>
      <c r="AW40" s="3444"/>
      <c r="AX40" s="3445"/>
      <c r="AY40" s="3445"/>
      <c r="AZ40" s="3445"/>
      <c r="BA40" s="3445"/>
      <c r="BB40" s="3445"/>
      <c r="BC40" s="3445"/>
      <c r="BD40" s="3445"/>
      <c r="BE40" s="3445"/>
      <c r="BF40" s="3445"/>
      <c r="BG40" s="3445"/>
      <c r="BH40" s="3445"/>
      <c r="BI40" s="3445"/>
      <c r="BJ40" s="3445"/>
      <c r="BK40" s="3445"/>
      <c r="BL40" s="3445"/>
      <c r="BM40" s="3445"/>
      <c r="BN40" s="3445"/>
      <c r="BO40" s="3445"/>
      <c r="BP40" s="3445"/>
      <c r="BQ40" s="3445"/>
      <c r="BR40" s="3445"/>
      <c r="BS40" s="3445"/>
      <c r="BT40" s="3445"/>
      <c r="BU40" s="3445"/>
      <c r="BV40" s="3445"/>
      <c r="BW40" s="3445"/>
      <c r="BX40" s="3445"/>
      <c r="BY40" s="3446"/>
      <c r="BZ40" s="257"/>
    </row>
    <row r="41" spans="1:78" ht="12" customHeight="1">
      <c r="C41" s="459"/>
      <c r="D41" s="459"/>
      <c r="E41" s="459"/>
      <c r="F41" s="459"/>
      <c r="G41" s="3579" t="s">
        <v>2108</v>
      </c>
      <c r="H41" s="3580"/>
      <c r="I41" s="3580"/>
      <c r="J41" s="3580"/>
      <c r="K41" s="3580"/>
      <c r="L41" s="3580"/>
      <c r="M41" s="3580"/>
      <c r="N41" s="3580"/>
      <c r="O41" s="3580"/>
      <c r="P41" s="3580"/>
      <c r="Q41" s="3580"/>
      <c r="R41" s="3580"/>
      <c r="S41" s="3580"/>
      <c r="T41" s="3580"/>
      <c r="U41" s="3580"/>
      <c r="V41" s="3580"/>
      <c r="W41" s="3580"/>
      <c r="X41" s="3580"/>
      <c r="Y41" s="3580"/>
      <c r="Z41" s="3580"/>
      <c r="AA41" s="3581"/>
      <c r="AB41" s="453"/>
      <c r="AC41" s="453"/>
      <c r="AD41" s="491"/>
      <c r="AE41" s="491"/>
      <c r="AF41" s="3582" t="s">
        <v>2109</v>
      </c>
      <c r="AG41" s="3585" t="s">
        <v>2110</v>
      </c>
      <c r="AH41" s="3586"/>
      <c r="AI41" s="3586"/>
      <c r="AJ41" s="3586"/>
      <c r="AK41" s="3586"/>
      <c r="AL41" s="3586"/>
      <c r="AM41" s="3586"/>
      <c r="AN41" s="3587"/>
      <c r="AO41" s="459"/>
      <c r="AP41" s="3565" t="s">
        <v>1264</v>
      </c>
      <c r="AQ41" s="3566"/>
      <c r="AR41" s="3567"/>
      <c r="AS41" s="459"/>
      <c r="AT41" s="459"/>
      <c r="AU41" s="459"/>
      <c r="AV41" s="257"/>
      <c r="AW41" s="3444"/>
      <c r="AX41" s="3445"/>
      <c r="AY41" s="3445"/>
      <c r="AZ41" s="3445"/>
      <c r="BA41" s="3445"/>
      <c r="BB41" s="3445"/>
      <c r="BC41" s="3445"/>
      <c r="BD41" s="3445"/>
      <c r="BE41" s="3445"/>
      <c r="BF41" s="3445"/>
      <c r="BG41" s="3445"/>
      <c r="BH41" s="3445"/>
      <c r="BI41" s="3445"/>
      <c r="BJ41" s="3445"/>
      <c r="BK41" s="3445"/>
      <c r="BL41" s="3445"/>
      <c r="BM41" s="3445"/>
      <c r="BN41" s="3445"/>
      <c r="BO41" s="3445"/>
      <c r="BP41" s="3445"/>
      <c r="BQ41" s="3445"/>
      <c r="BR41" s="3445"/>
      <c r="BS41" s="3445"/>
      <c r="BT41" s="3445"/>
      <c r="BU41" s="3445"/>
      <c r="BV41" s="3445"/>
      <c r="BW41" s="3445"/>
      <c r="BX41" s="3445"/>
      <c r="BY41" s="3446"/>
      <c r="BZ41" s="257"/>
    </row>
    <row r="42" spans="1:78" ht="12" customHeight="1">
      <c r="C42" s="459"/>
      <c r="D42" s="459"/>
      <c r="E42" s="459"/>
      <c r="F42" s="459"/>
      <c r="G42" s="3591" t="s">
        <v>2111</v>
      </c>
      <c r="H42" s="3591"/>
      <c r="I42" s="3591"/>
      <c r="J42" s="3591"/>
      <c r="K42" s="3591"/>
      <c r="L42" s="3591"/>
      <c r="M42" s="3591"/>
      <c r="N42" s="3591"/>
      <c r="O42" s="3591"/>
      <c r="P42" s="3591"/>
      <c r="Q42" s="3591"/>
      <c r="R42" s="3591"/>
      <c r="S42" s="3591"/>
      <c r="T42" s="3591"/>
      <c r="U42" s="3591"/>
      <c r="V42" s="3591"/>
      <c r="W42" s="3591"/>
      <c r="X42" s="3591"/>
      <c r="Y42" s="3591"/>
      <c r="Z42" s="3591"/>
      <c r="AA42" s="3591"/>
      <c r="AB42" s="492"/>
      <c r="AC42" s="492"/>
      <c r="AD42" s="491"/>
      <c r="AE42" s="491"/>
      <c r="AF42" s="3583"/>
      <c r="AG42" s="3588"/>
      <c r="AH42" s="3589"/>
      <c r="AI42" s="3589"/>
      <c r="AJ42" s="3589"/>
      <c r="AK42" s="3589"/>
      <c r="AL42" s="3589"/>
      <c r="AM42" s="3589"/>
      <c r="AN42" s="3590"/>
      <c r="AO42" s="459"/>
      <c r="AP42" s="3568"/>
      <c r="AQ42" s="3569"/>
      <c r="AR42" s="3570"/>
      <c r="AS42" s="459"/>
      <c r="AT42" s="459"/>
      <c r="AU42" s="459"/>
      <c r="AV42" s="257"/>
      <c r="AW42" s="3444"/>
      <c r="AX42" s="3445"/>
      <c r="AY42" s="3445"/>
      <c r="AZ42" s="3445"/>
      <c r="BA42" s="3445"/>
      <c r="BB42" s="3445"/>
      <c r="BC42" s="3445"/>
      <c r="BD42" s="3445"/>
      <c r="BE42" s="3445"/>
      <c r="BF42" s="3445"/>
      <c r="BG42" s="3445"/>
      <c r="BH42" s="3445"/>
      <c r="BI42" s="3445"/>
      <c r="BJ42" s="3445"/>
      <c r="BK42" s="3445"/>
      <c r="BL42" s="3445"/>
      <c r="BM42" s="3445"/>
      <c r="BN42" s="3445"/>
      <c r="BO42" s="3445"/>
      <c r="BP42" s="3445"/>
      <c r="BQ42" s="3445"/>
      <c r="BR42" s="3445"/>
      <c r="BS42" s="3445"/>
      <c r="BT42" s="3445"/>
      <c r="BU42" s="3445"/>
      <c r="BV42" s="3445"/>
      <c r="BW42" s="3445"/>
      <c r="BX42" s="3445"/>
      <c r="BY42" s="3446"/>
      <c r="BZ42" s="257"/>
    </row>
    <row r="43" spans="1:78" ht="12" customHeight="1">
      <c r="C43" s="459"/>
      <c r="D43" s="459"/>
      <c r="E43" s="459"/>
      <c r="F43" s="459"/>
      <c r="G43" s="3592"/>
      <c r="H43" s="3592"/>
      <c r="I43" s="3592"/>
      <c r="J43" s="3592"/>
      <c r="K43" s="3592"/>
      <c r="L43" s="3592"/>
      <c r="M43" s="3592"/>
      <c r="N43" s="3592"/>
      <c r="O43" s="3592"/>
      <c r="P43" s="3592"/>
      <c r="Q43" s="3592"/>
      <c r="R43" s="3592"/>
      <c r="S43" s="3592"/>
      <c r="T43" s="3592"/>
      <c r="U43" s="3592"/>
      <c r="V43" s="3592"/>
      <c r="W43" s="3592"/>
      <c r="X43" s="3592"/>
      <c r="Y43" s="3592"/>
      <c r="Z43" s="3592"/>
      <c r="AA43" s="3592"/>
      <c r="AB43" s="492"/>
      <c r="AC43" s="492"/>
      <c r="AD43" s="459"/>
      <c r="AE43" s="459"/>
      <c r="AF43" s="3583"/>
      <c r="AG43" s="3588"/>
      <c r="AH43" s="3589"/>
      <c r="AI43" s="3589"/>
      <c r="AJ43" s="3589"/>
      <c r="AK43" s="3589"/>
      <c r="AL43" s="3589"/>
      <c r="AM43" s="3589"/>
      <c r="AN43" s="3590"/>
      <c r="AO43" s="459"/>
      <c r="AP43" s="3571"/>
      <c r="AQ43" s="3572"/>
      <c r="AR43" s="3573"/>
      <c r="AS43" s="459"/>
      <c r="AT43" s="459"/>
      <c r="AU43" s="459"/>
      <c r="AV43" s="257"/>
      <c r="AW43" s="3444"/>
      <c r="AX43" s="3445"/>
      <c r="AY43" s="3445"/>
      <c r="AZ43" s="3445"/>
      <c r="BA43" s="3445"/>
      <c r="BB43" s="3445"/>
      <c r="BC43" s="3445"/>
      <c r="BD43" s="3445"/>
      <c r="BE43" s="3445"/>
      <c r="BF43" s="3445"/>
      <c r="BG43" s="3445"/>
      <c r="BH43" s="3445"/>
      <c r="BI43" s="3445"/>
      <c r="BJ43" s="3445"/>
      <c r="BK43" s="3445"/>
      <c r="BL43" s="3445"/>
      <c r="BM43" s="3445"/>
      <c r="BN43" s="3445"/>
      <c r="BO43" s="3445"/>
      <c r="BP43" s="3445"/>
      <c r="BQ43" s="3445"/>
      <c r="BR43" s="3445"/>
      <c r="BS43" s="3445"/>
      <c r="BT43" s="3445"/>
      <c r="BU43" s="3445"/>
      <c r="BV43" s="3445"/>
      <c r="BW43" s="3445"/>
      <c r="BX43" s="3445"/>
      <c r="BY43" s="3446"/>
      <c r="BZ43" s="257"/>
    </row>
    <row r="44" spans="1:78" ht="12" customHeight="1">
      <c r="C44" s="459"/>
      <c r="D44" s="459"/>
      <c r="E44" s="459"/>
      <c r="F44" s="459"/>
      <c r="G44" s="3592"/>
      <c r="H44" s="3592"/>
      <c r="I44" s="3592"/>
      <c r="J44" s="3592"/>
      <c r="K44" s="3592"/>
      <c r="L44" s="3592"/>
      <c r="M44" s="3592"/>
      <c r="N44" s="3592"/>
      <c r="O44" s="3592"/>
      <c r="P44" s="3592"/>
      <c r="Q44" s="3592"/>
      <c r="R44" s="3592"/>
      <c r="S44" s="3592"/>
      <c r="T44" s="3592"/>
      <c r="U44" s="3592"/>
      <c r="V44" s="3592"/>
      <c r="W44" s="3592"/>
      <c r="X44" s="3592"/>
      <c r="Y44" s="3592"/>
      <c r="Z44" s="3592"/>
      <c r="AA44" s="3592"/>
      <c r="AB44" s="492"/>
      <c r="AC44" s="492"/>
      <c r="AD44" s="459"/>
      <c r="AE44" s="459"/>
      <c r="AF44" s="3583"/>
      <c r="AG44" s="3593" t="s">
        <v>2112</v>
      </c>
      <c r="AH44" s="3594" t="s">
        <v>2113</v>
      </c>
      <c r="AI44" s="3594"/>
      <c r="AJ44" s="3594"/>
      <c r="AK44" s="3594"/>
      <c r="AL44" s="3595" t="s">
        <v>2114</v>
      </c>
      <c r="AM44" s="491"/>
      <c r="AN44" s="493"/>
      <c r="AO44" s="459"/>
      <c r="AP44" s="3565" t="s">
        <v>1265</v>
      </c>
      <c r="AQ44" s="3566"/>
      <c r="AR44" s="3567"/>
      <c r="AS44" s="459"/>
      <c r="AT44" s="459"/>
      <c r="AU44" s="459"/>
      <c r="AV44" s="257"/>
      <c r="AW44" s="3444"/>
      <c r="AX44" s="3445"/>
      <c r="AY44" s="3445"/>
      <c r="AZ44" s="3445"/>
      <c r="BA44" s="3445"/>
      <c r="BB44" s="3445"/>
      <c r="BC44" s="3445"/>
      <c r="BD44" s="3445"/>
      <c r="BE44" s="3445"/>
      <c r="BF44" s="3445"/>
      <c r="BG44" s="3445"/>
      <c r="BH44" s="3445"/>
      <c r="BI44" s="3445"/>
      <c r="BJ44" s="3445"/>
      <c r="BK44" s="3445"/>
      <c r="BL44" s="3445"/>
      <c r="BM44" s="3445"/>
      <c r="BN44" s="3445"/>
      <c r="BO44" s="3445"/>
      <c r="BP44" s="3445"/>
      <c r="BQ44" s="3445"/>
      <c r="BR44" s="3445"/>
      <c r="BS44" s="3445"/>
      <c r="BT44" s="3445"/>
      <c r="BU44" s="3445"/>
      <c r="BV44" s="3445"/>
      <c r="BW44" s="3445"/>
      <c r="BX44" s="3445"/>
      <c r="BY44" s="3446"/>
      <c r="BZ44" s="257"/>
    </row>
    <row r="45" spans="1:78" ht="12" customHeight="1">
      <c r="C45" s="459"/>
      <c r="D45" s="459"/>
      <c r="E45" s="459"/>
      <c r="F45" s="459"/>
      <c r="G45" s="3592"/>
      <c r="H45" s="3592"/>
      <c r="I45" s="3592"/>
      <c r="J45" s="3592"/>
      <c r="K45" s="3592"/>
      <c r="L45" s="3592"/>
      <c r="M45" s="3592"/>
      <c r="N45" s="3592"/>
      <c r="O45" s="3592"/>
      <c r="P45" s="3592"/>
      <c r="Q45" s="3592"/>
      <c r="R45" s="3592"/>
      <c r="S45" s="3592"/>
      <c r="T45" s="3592"/>
      <c r="U45" s="3592"/>
      <c r="V45" s="3592"/>
      <c r="W45" s="3592"/>
      <c r="X45" s="3592"/>
      <c r="Y45" s="3592"/>
      <c r="Z45" s="3592"/>
      <c r="AA45" s="3592"/>
      <c r="AB45" s="492"/>
      <c r="AC45" s="492"/>
      <c r="AD45" s="459"/>
      <c r="AE45" s="459"/>
      <c r="AF45" s="3583"/>
      <c r="AG45" s="3593"/>
      <c r="AH45" s="3594"/>
      <c r="AI45" s="3594"/>
      <c r="AJ45" s="3594"/>
      <c r="AK45" s="3594"/>
      <c r="AL45" s="3595"/>
      <c r="AM45" s="491"/>
      <c r="AN45" s="493"/>
      <c r="AO45" s="459"/>
      <c r="AP45" s="3568"/>
      <c r="AQ45" s="3569"/>
      <c r="AR45" s="3570"/>
      <c r="AS45" s="459"/>
      <c r="AT45" s="459"/>
      <c r="AU45" s="459"/>
      <c r="AV45" s="257"/>
      <c r="AW45" s="3444"/>
      <c r="AX45" s="3445"/>
      <c r="AY45" s="3445"/>
      <c r="AZ45" s="3445"/>
      <c r="BA45" s="3445"/>
      <c r="BB45" s="3445"/>
      <c r="BC45" s="3445"/>
      <c r="BD45" s="3445"/>
      <c r="BE45" s="3445"/>
      <c r="BF45" s="3445"/>
      <c r="BG45" s="3445"/>
      <c r="BH45" s="3445"/>
      <c r="BI45" s="3445"/>
      <c r="BJ45" s="3445"/>
      <c r="BK45" s="3445"/>
      <c r="BL45" s="3445"/>
      <c r="BM45" s="3445"/>
      <c r="BN45" s="3445"/>
      <c r="BO45" s="3445"/>
      <c r="BP45" s="3445"/>
      <c r="BQ45" s="3445"/>
      <c r="BR45" s="3445"/>
      <c r="BS45" s="3445"/>
      <c r="BT45" s="3445"/>
      <c r="BU45" s="3445"/>
      <c r="BV45" s="3445"/>
      <c r="BW45" s="3445"/>
      <c r="BX45" s="3445"/>
      <c r="BY45" s="3446"/>
      <c r="BZ45" s="257"/>
    </row>
    <row r="46" spans="1:78" ht="12" customHeight="1" thickBot="1">
      <c r="C46" s="459"/>
      <c r="D46" s="459"/>
      <c r="E46" s="459"/>
      <c r="F46" s="460"/>
      <c r="G46" s="3592"/>
      <c r="H46" s="3592"/>
      <c r="I46" s="3592"/>
      <c r="J46" s="3592"/>
      <c r="K46" s="3592"/>
      <c r="L46" s="3592"/>
      <c r="M46" s="3592"/>
      <c r="N46" s="3592"/>
      <c r="O46" s="3592"/>
      <c r="P46" s="3592"/>
      <c r="Q46" s="3592"/>
      <c r="R46" s="3592"/>
      <c r="S46" s="3592"/>
      <c r="T46" s="3592"/>
      <c r="U46" s="3592"/>
      <c r="V46" s="3592"/>
      <c r="W46" s="3592"/>
      <c r="X46" s="3592"/>
      <c r="Y46" s="3592"/>
      <c r="Z46" s="3592"/>
      <c r="AA46" s="3592"/>
      <c r="AB46" s="492"/>
      <c r="AC46" s="492"/>
      <c r="AD46" s="476"/>
      <c r="AE46" s="476"/>
      <c r="AF46" s="3583"/>
      <c r="AG46" s="3596" t="s">
        <v>2115</v>
      </c>
      <c r="AH46" s="3597"/>
      <c r="AI46" s="3597"/>
      <c r="AJ46" s="3597"/>
      <c r="AK46" s="3597"/>
      <c r="AL46" s="3597"/>
      <c r="AM46" s="3597"/>
      <c r="AN46" s="3598"/>
      <c r="AO46" s="476" t="s">
        <v>2107</v>
      </c>
      <c r="AP46" s="3571"/>
      <c r="AQ46" s="3572"/>
      <c r="AR46" s="3573"/>
      <c r="AS46" s="476"/>
      <c r="AT46" s="476"/>
      <c r="AU46" s="476"/>
      <c r="AV46" s="257"/>
      <c r="AW46" s="3447"/>
      <c r="AX46" s="3448"/>
      <c r="AY46" s="3448"/>
      <c r="AZ46" s="3448"/>
      <c r="BA46" s="3448"/>
      <c r="BB46" s="3448"/>
      <c r="BC46" s="3448"/>
      <c r="BD46" s="3448"/>
      <c r="BE46" s="3448"/>
      <c r="BF46" s="3448"/>
      <c r="BG46" s="3448"/>
      <c r="BH46" s="3448"/>
      <c r="BI46" s="3448"/>
      <c r="BJ46" s="3448"/>
      <c r="BK46" s="3448"/>
      <c r="BL46" s="3448"/>
      <c r="BM46" s="3448"/>
      <c r="BN46" s="3448"/>
      <c r="BO46" s="3448"/>
      <c r="BP46" s="3448"/>
      <c r="BQ46" s="3448"/>
      <c r="BR46" s="3448"/>
      <c r="BS46" s="3448"/>
      <c r="BT46" s="3448"/>
      <c r="BU46" s="3448"/>
      <c r="BV46" s="3448"/>
      <c r="BW46" s="3448"/>
      <c r="BX46" s="3448"/>
      <c r="BY46" s="3449"/>
      <c r="BZ46" s="257"/>
    </row>
    <row r="47" spans="1:78" ht="12" customHeight="1">
      <c r="C47" s="459"/>
      <c r="D47" s="459"/>
      <c r="E47" s="459"/>
      <c r="F47" s="460"/>
      <c r="G47" s="3592"/>
      <c r="H47" s="3592"/>
      <c r="I47" s="3592"/>
      <c r="J47" s="3592"/>
      <c r="K47" s="3592"/>
      <c r="L47" s="3592"/>
      <c r="M47" s="3592"/>
      <c r="N47" s="3592"/>
      <c r="O47" s="3592"/>
      <c r="P47" s="3592"/>
      <c r="Q47" s="3592"/>
      <c r="R47" s="3592"/>
      <c r="S47" s="3592"/>
      <c r="T47" s="3592"/>
      <c r="U47" s="3592"/>
      <c r="V47" s="3592"/>
      <c r="W47" s="3592"/>
      <c r="X47" s="3592"/>
      <c r="Y47" s="3592"/>
      <c r="Z47" s="3592"/>
      <c r="AA47" s="3592"/>
      <c r="AB47" s="492"/>
      <c r="AC47" s="492"/>
      <c r="AD47" s="476"/>
      <c r="AE47" s="476"/>
      <c r="AF47" s="3583"/>
      <c r="AG47" s="3596"/>
      <c r="AH47" s="3597"/>
      <c r="AI47" s="3597"/>
      <c r="AJ47" s="3597"/>
      <c r="AK47" s="3597"/>
      <c r="AL47" s="3597"/>
      <c r="AM47" s="3597"/>
      <c r="AN47" s="3598"/>
      <c r="AO47" s="476"/>
      <c r="AP47" s="3565" t="s">
        <v>1266</v>
      </c>
      <c r="AQ47" s="3566"/>
      <c r="AR47" s="3567"/>
      <c r="AS47" s="476"/>
      <c r="AT47" s="476"/>
      <c r="AU47" s="476"/>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row>
    <row r="48" spans="1:78" ht="12" customHeight="1">
      <c r="C48" s="459"/>
      <c r="D48" s="459"/>
      <c r="E48" s="459"/>
      <c r="F48" s="459"/>
      <c r="G48" s="3592"/>
      <c r="H48" s="3592"/>
      <c r="I48" s="3592"/>
      <c r="J48" s="3592"/>
      <c r="K48" s="3592"/>
      <c r="L48" s="3592"/>
      <c r="M48" s="3592"/>
      <c r="N48" s="3592"/>
      <c r="O48" s="3592"/>
      <c r="P48" s="3592"/>
      <c r="Q48" s="3592"/>
      <c r="R48" s="3592"/>
      <c r="S48" s="3592"/>
      <c r="T48" s="3592"/>
      <c r="U48" s="3592"/>
      <c r="V48" s="3592"/>
      <c r="W48" s="3592"/>
      <c r="X48" s="3592"/>
      <c r="Y48" s="3592"/>
      <c r="Z48" s="3592"/>
      <c r="AA48" s="3592"/>
      <c r="AB48" s="492"/>
      <c r="AC48" s="492"/>
      <c r="AD48" s="476"/>
      <c r="AE48" s="476"/>
      <c r="AF48" s="3583"/>
      <c r="AG48" s="3596"/>
      <c r="AH48" s="3597"/>
      <c r="AI48" s="3597"/>
      <c r="AJ48" s="3597"/>
      <c r="AK48" s="3597"/>
      <c r="AL48" s="3597"/>
      <c r="AM48" s="3597"/>
      <c r="AN48" s="3598"/>
      <c r="AO48" s="476"/>
      <c r="AP48" s="3568"/>
      <c r="AQ48" s="3569"/>
      <c r="AR48" s="3570"/>
      <c r="AS48" s="476"/>
      <c r="AT48" s="476"/>
      <c r="AU48" s="476"/>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row>
    <row r="49" spans="2:78" ht="12" customHeight="1">
      <c r="C49" s="459"/>
      <c r="D49" s="459"/>
      <c r="E49" s="459"/>
      <c r="F49" s="459"/>
      <c r="G49" s="3592"/>
      <c r="H49" s="3592"/>
      <c r="I49" s="3592"/>
      <c r="J49" s="3592"/>
      <c r="K49" s="3592"/>
      <c r="L49" s="3592"/>
      <c r="M49" s="3592"/>
      <c r="N49" s="3592"/>
      <c r="O49" s="3592"/>
      <c r="P49" s="3592"/>
      <c r="Q49" s="3592"/>
      <c r="R49" s="3592"/>
      <c r="S49" s="3592"/>
      <c r="T49" s="3592"/>
      <c r="U49" s="3592"/>
      <c r="V49" s="3592"/>
      <c r="W49" s="3592"/>
      <c r="X49" s="3592"/>
      <c r="Y49" s="3592"/>
      <c r="Z49" s="3592"/>
      <c r="AA49" s="3592"/>
      <c r="AB49" s="492"/>
      <c r="AC49" s="492"/>
      <c r="AD49" s="476"/>
      <c r="AE49" s="476"/>
      <c r="AF49" s="3584"/>
      <c r="AG49" s="3599"/>
      <c r="AH49" s="3600"/>
      <c r="AI49" s="3600"/>
      <c r="AJ49" s="3600"/>
      <c r="AK49" s="3600"/>
      <c r="AL49" s="3600"/>
      <c r="AM49" s="3600"/>
      <c r="AN49" s="3601"/>
      <c r="AO49" s="476"/>
      <c r="AP49" s="3571"/>
      <c r="AQ49" s="3572"/>
      <c r="AR49" s="3573"/>
      <c r="AS49" s="476"/>
      <c r="AT49" s="476"/>
      <c r="AU49" s="476"/>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row>
    <row r="50" spans="2:78" ht="12" customHeight="1">
      <c r="C50" s="459"/>
      <c r="D50" s="459"/>
      <c r="E50" s="459"/>
      <c r="F50" s="459"/>
      <c r="G50" s="3592"/>
      <c r="H50" s="3592"/>
      <c r="I50" s="3592"/>
      <c r="J50" s="3592"/>
      <c r="K50" s="3592"/>
      <c r="L50" s="3592"/>
      <c r="M50" s="3592"/>
      <c r="N50" s="3592"/>
      <c r="O50" s="3592"/>
      <c r="P50" s="3592"/>
      <c r="Q50" s="3592"/>
      <c r="R50" s="3592"/>
      <c r="S50" s="3592"/>
      <c r="T50" s="3592"/>
      <c r="U50" s="3592"/>
      <c r="V50" s="3592"/>
      <c r="W50" s="3592"/>
      <c r="X50" s="3592"/>
      <c r="Y50" s="3592"/>
      <c r="Z50" s="3592"/>
      <c r="AA50" s="3592"/>
      <c r="AB50" s="492"/>
      <c r="AC50" s="492"/>
      <c r="AD50" s="476"/>
      <c r="AE50" s="476"/>
      <c r="AT50" s="476"/>
      <c r="AU50" s="476"/>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row>
    <row r="51" spans="2:78" ht="12" customHeight="1">
      <c r="C51" s="459"/>
      <c r="D51" s="459"/>
      <c r="E51" s="459"/>
      <c r="F51" s="459"/>
      <c r="G51" s="3592"/>
      <c r="H51" s="3592"/>
      <c r="I51" s="3592"/>
      <c r="J51" s="3592"/>
      <c r="K51" s="3592"/>
      <c r="L51" s="3592"/>
      <c r="M51" s="3592"/>
      <c r="N51" s="3592"/>
      <c r="O51" s="3592"/>
      <c r="P51" s="3592"/>
      <c r="Q51" s="3592"/>
      <c r="R51" s="3592"/>
      <c r="S51" s="3592"/>
      <c r="T51" s="3592"/>
      <c r="U51" s="3592"/>
      <c r="V51" s="3592"/>
      <c r="W51" s="3592"/>
      <c r="X51" s="3592"/>
      <c r="Y51" s="3592"/>
      <c r="Z51" s="3592"/>
      <c r="AA51" s="3592"/>
      <c r="AB51" s="492"/>
      <c r="AC51" s="492"/>
      <c r="AD51" s="459"/>
      <c r="AE51" s="459"/>
      <c r="AT51" s="459"/>
      <c r="AU51" s="459"/>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row>
    <row r="52" spans="2:78" ht="12" customHeight="1">
      <c r="C52" s="459"/>
      <c r="D52" s="459"/>
      <c r="E52" s="459"/>
      <c r="F52" s="459"/>
      <c r="G52" s="3592"/>
      <c r="H52" s="3592"/>
      <c r="I52" s="3592"/>
      <c r="J52" s="3592"/>
      <c r="K52" s="3592"/>
      <c r="L52" s="3592"/>
      <c r="M52" s="3592"/>
      <c r="N52" s="3592"/>
      <c r="O52" s="3592"/>
      <c r="P52" s="3592"/>
      <c r="Q52" s="3592"/>
      <c r="R52" s="3592"/>
      <c r="S52" s="3592"/>
      <c r="T52" s="3592"/>
      <c r="U52" s="3592"/>
      <c r="V52" s="3592"/>
      <c r="W52" s="3592"/>
      <c r="X52" s="3592"/>
      <c r="Y52" s="3592"/>
      <c r="Z52" s="3592"/>
      <c r="AA52" s="3592"/>
      <c r="AB52" s="492"/>
      <c r="AC52" s="492"/>
      <c r="AD52" s="459"/>
      <c r="AE52" s="459"/>
      <c r="AF52" s="3574" t="s">
        <v>2116</v>
      </c>
      <c r="AG52" s="3574"/>
      <c r="AH52" s="3574"/>
      <c r="AI52" s="3574"/>
      <c r="AJ52" s="3574"/>
      <c r="AK52" s="3574"/>
      <c r="AL52" s="3574"/>
      <c r="AM52" s="3574"/>
      <c r="AN52" s="3574"/>
      <c r="AO52" s="3574"/>
      <c r="AP52" s="3574"/>
      <c r="AQ52" s="3574"/>
      <c r="AR52" s="3574"/>
      <c r="AS52" s="3574"/>
      <c r="AT52" s="459"/>
      <c r="AU52" s="459"/>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row>
    <row r="53" spans="2:78" ht="12" customHeight="1">
      <c r="C53" s="459"/>
      <c r="D53" s="459"/>
      <c r="E53" s="459"/>
      <c r="F53" s="459"/>
      <c r="G53" s="3592"/>
      <c r="H53" s="3592"/>
      <c r="I53" s="3592"/>
      <c r="J53" s="3592"/>
      <c r="K53" s="3592"/>
      <c r="L53" s="3592"/>
      <c r="M53" s="3592"/>
      <c r="N53" s="3592"/>
      <c r="O53" s="3592"/>
      <c r="P53" s="3592"/>
      <c r="Q53" s="3592"/>
      <c r="R53" s="3592"/>
      <c r="S53" s="3592"/>
      <c r="T53" s="3592"/>
      <c r="U53" s="3592"/>
      <c r="V53" s="3592"/>
      <c r="W53" s="3592"/>
      <c r="X53" s="3592"/>
      <c r="Y53" s="3592"/>
      <c r="Z53" s="3592"/>
      <c r="AA53" s="3592"/>
      <c r="AB53" s="492"/>
      <c r="AC53" s="492"/>
      <c r="AD53" s="459"/>
      <c r="AE53" s="459"/>
      <c r="AF53" s="3574"/>
      <c r="AG53" s="3574"/>
      <c r="AH53" s="3574"/>
      <c r="AI53" s="3574"/>
      <c r="AJ53" s="3574"/>
      <c r="AK53" s="3574"/>
      <c r="AL53" s="3574"/>
      <c r="AM53" s="3574"/>
      <c r="AN53" s="3574"/>
      <c r="AO53" s="3574"/>
      <c r="AP53" s="3574"/>
      <c r="AQ53" s="3574"/>
      <c r="AR53" s="3574"/>
      <c r="AS53" s="3574"/>
      <c r="AT53" s="459"/>
      <c r="AU53" s="459"/>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row>
    <row r="54" spans="2:78" ht="12" customHeight="1">
      <c r="C54" s="459"/>
      <c r="D54" s="459"/>
      <c r="E54" s="459"/>
      <c r="F54" s="459"/>
      <c r="G54" s="3592"/>
      <c r="H54" s="3592"/>
      <c r="I54" s="3592"/>
      <c r="J54" s="3592"/>
      <c r="K54" s="3592"/>
      <c r="L54" s="3592"/>
      <c r="M54" s="3592"/>
      <c r="N54" s="3592"/>
      <c r="O54" s="3592"/>
      <c r="P54" s="3592"/>
      <c r="Q54" s="3592"/>
      <c r="R54" s="3592"/>
      <c r="S54" s="3592"/>
      <c r="T54" s="3592"/>
      <c r="U54" s="3592"/>
      <c r="V54" s="3592"/>
      <c r="W54" s="3592"/>
      <c r="X54" s="3592"/>
      <c r="Y54" s="3592"/>
      <c r="Z54" s="3592"/>
      <c r="AA54" s="3592"/>
      <c r="AB54" s="492"/>
      <c r="AC54" s="492"/>
      <c r="AD54" s="459"/>
      <c r="AE54" s="459"/>
      <c r="AF54" s="3575" t="s">
        <v>1267</v>
      </c>
      <c r="AG54" s="3575"/>
      <c r="AH54" s="3575"/>
      <c r="AI54" s="3575"/>
      <c r="AJ54" s="3575"/>
      <c r="AK54" s="3575"/>
      <c r="AL54" s="3575"/>
      <c r="AM54" s="3575"/>
      <c r="AN54" s="3575"/>
      <c r="AO54" s="3575"/>
      <c r="AP54" s="3575"/>
      <c r="AQ54" s="3575"/>
      <c r="AR54" s="3575"/>
      <c r="AS54" s="3575"/>
      <c r="AT54" s="459"/>
      <c r="AU54" s="459"/>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row>
    <row r="55" spans="2:78" ht="12" customHeight="1">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3576" t="s">
        <v>2117</v>
      </c>
      <c r="AG55" s="3576"/>
      <c r="AH55" s="3576"/>
      <c r="AI55" s="3576"/>
      <c r="AJ55" s="3576"/>
      <c r="AK55" s="3576"/>
      <c r="AL55" s="3576"/>
      <c r="AM55" s="3576"/>
      <c r="AN55" s="3576"/>
      <c r="AO55" s="3576"/>
      <c r="AP55" s="3576"/>
      <c r="AQ55" s="3576"/>
      <c r="AR55" s="3576"/>
      <c r="AS55" s="3576"/>
      <c r="AT55" s="459"/>
      <c r="AU55" s="459"/>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row>
    <row r="56" spans="2:78" ht="12" customHeight="1">
      <c r="F56" s="459"/>
      <c r="G56" s="3577" t="s">
        <v>2118</v>
      </c>
      <c r="H56" s="3577"/>
      <c r="I56" s="3577"/>
      <c r="J56" s="3577"/>
      <c r="K56" s="3577"/>
      <c r="L56" s="3577"/>
      <c r="M56" s="3577"/>
      <c r="N56" s="3577"/>
      <c r="O56" s="3578" t="s">
        <v>2119</v>
      </c>
      <c r="P56" s="3578"/>
      <c r="Q56" s="3578"/>
      <c r="R56" s="3578"/>
      <c r="S56" s="3578"/>
      <c r="T56" s="3578"/>
      <c r="U56" s="3578"/>
      <c r="V56" s="3578"/>
      <c r="W56" s="3578"/>
      <c r="X56" s="3578"/>
      <c r="Y56" s="3578"/>
      <c r="Z56" s="3578"/>
      <c r="AA56" s="3578"/>
      <c r="AB56" s="3578"/>
      <c r="AC56" s="3578"/>
      <c r="AD56" s="459"/>
      <c r="AE56" s="494"/>
      <c r="AF56" s="3576"/>
      <c r="AG56" s="3576"/>
      <c r="AH56" s="3576"/>
      <c r="AI56" s="3576"/>
      <c r="AJ56" s="3576"/>
      <c r="AK56" s="3576"/>
      <c r="AL56" s="3576"/>
      <c r="AM56" s="3576"/>
      <c r="AN56" s="3576"/>
      <c r="AO56" s="3576"/>
      <c r="AP56" s="3576"/>
      <c r="AQ56" s="3576"/>
      <c r="AR56" s="3576"/>
      <c r="AS56" s="3576"/>
      <c r="AT56" s="459"/>
      <c r="AU56" s="459"/>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row>
    <row r="57" spans="2:78" ht="12" customHeight="1">
      <c r="F57" s="459"/>
      <c r="G57" s="3577"/>
      <c r="H57" s="3577"/>
      <c r="I57" s="3577"/>
      <c r="J57" s="3577"/>
      <c r="K57" s="3577"/>
      <c r="L57" s="3577"/>
      <c r="M57" s="3577"/>
      <c r="N57" s="3577"/>
      <c r="O57" s="3578"/>
      <c r="P57" s="3578"/>
      <c r="Q57" s="3578"/>
      <c r="R57" s="3578"/>
      <c r="S57" s="3578"/>
      <c r="T57" s="3578"/>
      <c r="U57" s="3578"/>
      <c r="V57" s="3578"/>
      <c r="W57" s="3578"/>
      <c r="X57" s="3578"/>
      <c r="Y57" s="3578"/>
      <c r="Z57" s="3578"/>
      <c r="AA57" s="3578"/>
      <c r="AB57" s="3578"/>
      <c r="AC57" s="3578"/>
      <c r="AD57" s="459"/>
      <c r="AE57" s="495"/>
      <c r="AF57" s="495"/>
      <c r="AG57" s="495"/>
      <c r="AH57" s="495"/>
      <c r="AI57" s="495"/>
      <c r="AJ57" s="495"/>
      <c r="AK57" s="495"/>
      <c r="AL57" s="495"/>
      <c r="AM57" s="495"/>
      <c r="AN57" s="496"/>
      <c r="AO57" s="496"/>
      <c r="AP57" s="459"/>
      <c r="AQ57" s="459"/>
      <c r="AR57" s="459"/>
      <c r="AS57" s="459"/>
      <c r="AT57" s="459"/>
      <c r="AU57" s="459"/>
      <c r="AV57" s="257"/>
      <c r="AW57" s="257"/>
      <c r="AX57" s="257"/>
      <c r="AY57" s="257"/>
      <c r="AZ57" s="257"/>
      <c r="BA57" s="257"/>
      <c r="BB57" s="257"/>
      <c r="BC57" s="257"/>
      <c r="BD57" s="257"/>
      <c r="BE57" s="257"/>
      <c r="BF57" s="257"/>
      <c r="BG57" s="257"/>
      <c r="BH57" s="257"/>
      <c r="BI57" s="257"/>
      <c r="BJ57" s="257"/>
      <c r="BK57" s="257"/>
      <c r="BL57" s="257"/>
      <c r="BM57" s="257"/>
      <c r="BN57" s="257"/>
      <c r="BO57" s="257"/>
      <c r="BP57" s="257"/>
      <c r="BQ57" s="257"/>
      <c r="BR57" s="257"/>
      <c r="BS57" s="257"/>
      <c r="BT57" s="257"/>
      <c r="BU57" s="257"/>
      <c r="BV57" s="257"/>
      <c r="BW57" s="257"/>
      <c r="BX57" s="257"/>
      <c r="BY57" s="257"/>
      <c r="BZ57" s="257"/>
    </row>
    <row r="58" spans="2:78" ht="12" customHeight="1">
      <c r="F58" s="459"/>
      <c r="G58" s="3577" t="s">
        <v>2120</v>
      </c>
      <c r="H58" s="3577"/>
      <c r="I58" s="3577"/>
      <c r="J58" s="3577"/>
      <c r="K58" s="3577"/>
      <c r="L58" s="3577"/>
      <c r="M58" s="3577"/>
      <c r="N58" s="3577"/>
      <c r="O58" s="3602" t="s">
        <v>1268</v>
      </c>
      <c r="P58" s="3602"/>
      <c r="Q58" s="3602"/>
      <c r="R58" s="3602"/>
      <c r="S58" s="3602"/>
      <c r="T58" s="3602"/>
      <c r="U58" s="3602"/>
      <c r="V58" s="3602"/>
      <c r="W58" s="3602"/>
      <c r="X58" s="3602"/>
      <c r="Y58" s="3602"/>
      <c r="Z58" s="3602"/>
      <c r="AA58" s="3602"/>
      <c r="AB58" s="3602"/>
      <c r="AC58" s="3602"/>
      <c r="AD58" s="459"/>
      <c r="AE58" s="495"/>
      <c r="AF58" s="495"/>
      <c r="AG58" s="495"/>
      <c r="AH58" s="495"/>
      <c r="AI58" s="495"/>
      <c r="AJ58" s="495"/>
      <c r="AK58" s="495"/>
      <c r="AL58" s="495"/>
      <c r="AM58" s="495"/>
      <c r="AN58" s="496"/>
      <c r="AO58" s="460"/>
      <c r="AP58" s="459"/>
      <c r="AQ58" s="459"/>
      <c r="AR58" s="459"/>
      <c r="AS58" s="459"/>
      <c r="AT58" s="459"/>
      <c r="AU58" s="459"/>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row>
    <row r="59" spans="2:78" ht="12" customHeight="1">
      <c r="F59" s="459"/>
      <c r="G59" s="3577"/>
      <c r="H59" s="3577"/>
      <c r="I59" s="3577"/>
      <c r="J59" s="3577"/>
      <c r="K59" s="3577"/>
      <c r="L59" s="3577"/>
      <c r="M59" s="3577"/>
      <c r="N59" s="3577"/>
      <c r="O59" s="3602"/>
      <c r="P59" s="3602"/>
      <c r="Q59" s="3602"/>
      <c r="R59" s="3602"/>
      <c r="S59" s="3602"/>
      <c r="T59" s="3602"/>
      <c r="U59" s="3602"/>
      <c r="V59" s="3602"/>
      <c r="W59" s="3602"/>
      <c r="X59" s="3602"/>
      <c r="Y59" s="3602"/>
      <c r="Z59" s="3602"/>
      <c r="AA59" s="3602"/>
      <c r="AB59" s="3602"/>
      <c r="AC59" s="3602"/>
      <c r="AD59" s="459"/>
      <c r="AE59" s="495"/>
      <c r="AF59" s="495"/>
      <c r="AG59" s="495"/>
      <c r="AH59" s="495"/>
      <c r="AI59" s="495"/>
      <c r="AJ59" s="495"/>
      <c r="AK59" s="495"/>
      <c r="AL59" s="495"/>
      <c r="AM59" s="495"/>
      <c r="AN59" s="496"/>
      <c r="AO59" s="460"/>
      <c r="AP59" s="460"/>
      <c r="AQ59" s="460"/>
      <c r="AR59" s="460"/>
      <c r="AS59" s="460"/>
      <c r="AT59" s="459"/>
      <c r="AU59" s="459"/>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257"/>
      <c r="BU59" s="257"/>
      <c r="BV59" s="257"/>
      <c r="BW59" s="257"/>
      <c r="BX59" s="257"/>
      <c r="BY59" s="257"/>
      <c r="BZ59" s="257"/>
    </row>
    <row r="60" spans="2:78" ht="12" customHeight="1">
      <c r="F60" s="459"/>
      <c r="G60" s="497"/>
      <c r="H60" s="497"/>
      <c r="I60" s="497"/>
      <c r="J60" s="497"/>
      <c r="K60" s="497"/>
      <c r="L60" s="497"/>
      <c r="M60" s="497"/>
      <c r="N60" s="497"/>
      <c r="O60" s="456"/>
      <c r="P60" s="456"/>
      <c r="Q60" s="456"/>
      <c r="R60" s="456"/>
      <c r="S60" s="456"/>
      <c r="T60" s="456"/>
      <c r="U60" s="456"/>
      <c r="V60" s="456"/>
      <c r="W60" s="456"/>
      <c r="X60" s="456"/>
      <c r="Y60" s="456"/>
      <c r="Z60" s="456"/>
      <c r="AA60" s="456"/>
      <c r="AB60" s="456"/>
      <c r="AC60" s="456"/>
      <c r="AD60" s="459"/>
      <c r="AE60" s="495"/>
      <c r="AF60" s="495"/>
      <c r="AG60" s="495"/>
      <c r="AH60" s="495"/>
      <c r="AI60" s="495"/>
      <c r="AJ60" s="495"/>
      <c r="AK60" s="495"/>
      <c r="AL60" s="495"/>
      <c r="AM60" s="495"/>
      <c r="AN60" s="496"/>
      <c r="AO60" s="460"/>
      <c r="AP60" s="460"/>
      <c r="AQ60" s="460"/>
      <c r="AR60" s="460"/>
      <c r="AS60" s="460"/>
      <c r="AT60" s="460"/>
      <c r="AU60" s="460"/>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row>
    <row r="61" spans="2:78" ht="11.25" customHeight="1">
      <c r="B61" s="3603" t="s">
        <v>2121</v>
      </c>
      <c r="C61" s="3603"/>
      <c r="D61" s="3603"/>
      <c r="E61" s="3603"/>
      <c r="F61" s="3603"/>
      <c r="G61" s="3603"/>
      <c r="H61" s="3603"/>
      <c r="I61" s="3603"/>
      <c r="J61" s="3603"/>
      <c r="K61" s="459"/>
      <c r="L61" s="3604" t="s">
        <v>2122</v>
      </c>
      <c r="M61" s="3604"/>
      <c r="N61" s="3604"/>
      <c r="O61" s="3604"/>
      <c r="P61" s="3604"/>
      <c r="Q61" s="3604"/>
      <c r="R61" s="3604"/>
      <c r="S61" s="3604"/>
      <c r="T61" s="3604"/>
      <c r="U61" s="3604"/>
      <c r="V61" s="3604"/>
      <c r="W61" s="3604"/>
      <c r="X61" s="3604"/>
      <c r="Y61" s="3604"/>
      <c r="Z61" s="3604"/>
      <c r="AA61" s="3604"/>
      <c r="AB61" s="3604"/>
      <c r="AC61" s="3604"/>
      <c r="AD61" s="3604"/>
      <c r="AE61" s="3604"/>
      <c r="AF61" s="3604"/>
      <c r="AG61" s="3604"/>
      <c r="AH61" s="3604"/>
      <c r="AI61" s="3604"/>
      <c r="AJ61" s="3604"/>
      <c r="AK61" s="3604"/>
      <c r="AL61" s="3604"/>
      <c r="AM61" s="3604"/>
      <c r="AN61" s="3604"/>
      <c r="AO61" s="451"/>
      <c r="AP61" s="451"/>
      <c r="AQ61" s="451"/>
      <c r="AR61" s="451"/>
      <c r="AS61" s="451"/>
      <c r="AT61" s="451"/>
      <c r="AU61" s="454"/>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row>
    <row r="62" spans="2:78" ht="11.25" customHeight="1">
      <c r="B62" s="3603"/>
      <c r="C62" s="3603"/>
      <c r="D62" s="3603"/>
      <c r="E62" s="3603"/>
      <c r="F62" s="3603"/>
      <c r="G62" s="3603"/>
      <c r="H62" s="3603"/>
      <c r="I62" s="3603"/>
      <c r="J62" s="3603"/>
      <c r="K62" s="497"/>
      <c r="L62" s="3604"/>
      <c r="M62" s="3604"/>
      <c r="N62" s="3604"/>
      <c r="O62" s="3604"/>
      <c r="P62" s="3604"/>
      <c r="Q62" s="3604"/>
      <c r="R62" s="3604"/>
      <c r="S62" s="3604"/>
      <c r="T62" s="3604"/>
      <c r="U62" s="3604"/>
      <c r="V62" s="3604"/>
      <c r="W62" s="3604"/>
      <c r="X62" s="3604"/>
      <c r="Y62" s="3604"/>
      <c r="Z62" s="3604"/>
      <c r="AA62" s="3604"/>
      <c r="AB62" s="3604"/>
      <c r="AC62" s="3604"/>
      <c r="AD62" s="3604"/>
      <c r="AE62" s="3604"/>
      <c r="AF62" s="3604"/>
      <c r="AG62" s="3604"/>
      <c r="AH62" s="3604"/>
      <c r="AI62" s="3604"/>
      <c r="AJ62" s="3604"/>
      <c r="AK62" s="3604"/>
      <c r="AL62" s="3604"/>
      <c r="AM62" s="3604"/>
      <c r="AN62" s="3604"/>
      <c r="AO62" s="498"/>
      <c r="AP62" s="498"/>
      <c r="AQ62" s="498"/>
      <c r="AR62" s="498"/>
      <c r="AS62" s="498"/>
      <c r="AT62" s="459"/>
      <c r="AU62" s="459"/>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row>
    <row r="63" spans="2:78" ht="12" customHeight="1">
      <c r="F63" s="459"/>
      <c r="G63" s="497"/>
      <c r="H63" s="497"/>
      <c r="I63" s="497"/>
      <c r="J63" s="497"/>
      <c r="K63" s="497"/>
      <c r="L63" s="3604"/>
      <c r="M63" s="3604"/>
      <c r="N63" s="3604"/>
      <c r="O63" s="3604"/>
      <c r="P63" s="3604"/>
      <c r="Q63" s="3604"/>
      <c r="R63" s="3604"/>
      <c r="S63" s="3604"/>
      <c r="T63" s="3604"/>
      <c r="U63" s="3604"/>
      <c r="V63" s="3604"/>
      <c r="W63" s="3604"/>
      <c r="X63" s="3604"/>
      <c r="Y63" s="3604"/>
      <c r="Z63" s="3604"/>
      <c r="AA63" s="3604"/>
      <c r="AB63" s="3604"/>
      <c r="AC63" s="3604"/>
      <c r="AD63" s="3604"/>
      <c r="AE63" s="3604"/>
      <c r="AF63" s="3604"/>
      <c r="AG63" s="3604"/>
      <c r="AH63" s="3604"/>
      <c r="AI63" s="3604"/>
      <c r="AJ63" s="3604"/>
      <c r="AK63" s="3604"/>
      <c r="AL63" s="3604"/>
      <c r="AM63" s="3604"/>
      <c r="AN63" s="3604"/>
      <c r="AO63" s="3605" t="s">
        <v>1269</v>
      </c>
      <c r="AP63" s="3606"/>
      <c r="AQ63" s="3606"/>
      <c r="AR63" s="3606"/>
      <c r="AS63" s="3606"/>
      <c r="AT63" s="3607"/>
      <c r="AU63" s="459"/>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row>
    <row r="64" spans="2:78" ht="12" customHeight="1">
      <c r="F64" s="459"/>
      <c r="G64" s="497"/>
      <c r="H64" s="497"/>
      <c r="I64" s="497"/>
      <c r="J64" s="497"/>
      <c r="K64" s="497"/>
      <c r="L64" s="497"/>
      <c r="M64" s="497"/>
      <c r="N64" s="497"/>
      <c r="O64" s="456"/>
      <c r="P64" s="456"/>
      <c r="Q64" s="456"/>
      <c r="R64" s="456"/>
      <c r="S64" s="456"/>
      <c r="T64" s="456"/>
      <c r="U64" s="456"/>
      <c r="V64" s="456"/>
      <c r="W64" s="456"/>
      <c r="X64" s="456"/>
      <c r="Y64" s="456"/>
      <c r="Z64" s="456"/>
      <c r="AA64" s="456"/>
      <c r="AB64" s="456"/>
      <c r="AC64" s="456"/>
      <c r="AD64" s="459"/>
      <c r="AE64" s="495"/>
      <c r="AF64" s="495"/>
      <c r="AG64" s="495"/>
      <c r="AH64" s="495"/>
      <c r="AI64" s="495"/>
      <c r="AJ64" s="495"/>
      <c r="AK64" s="495"/>
      <c r="AL64" s="495"/>
      <c r="AM64" s="495"/>
      <c r="AN64" s="499"/>
      <c r="AO64" s="3608"/>
      <c r="AP64" s="3609"/>
      <c r="AQ64" s="3609"/>
      <c r="AR64" s="3609"/>
      <c r="AS64" s="3609"/>
      <c r="AT64" s="3610"/>
      <c r="AU64" s="459"/>
      <c r="AV64" s="257"/>
      <c r="AW64" s="257"/>
      <c r="AX64" s="257"/>
      <c r="AY64" s="257"/>
      <c r="AZ64" s="257"/>
      <c r="BA64" s="257"/>
      <c r="BB64" s="257"/>
      <c r="BC64" s="257"/>
      <c r="BD64" s="257"/>
      <c r="BE64" s="257"/>
      <c r="BF64" s="257"/>
      <c r="BG64" s="257"/>
      <c r="BH64" s="257"/>
      <c r="BI64" s="257"/>
      <c r="BJ64" s="257"/>
      <c r="BK64" s="257"/>
      <c r="BL64" s="257"/>
      <c r="BM64" s="257"/>
      <c r="BN64" s="257"/>
      <c r="BO64" s="257"/>
      <c r="BP64" s="257"/>
      <c r="BQ64" s="257"/>
      <c r="BR64" s="257"/>
      <c r="BS64" s="257"/>
      <c r="BT64" s="257"/>
      <c r="BU64" s="257"/>
      <c r="BV64" s="257"/>
      <c r="BW64" s="257"/>
      <c r="BX64" s="257"/>
      <c r="BY64" s="257"/>
      <c r="BZ64" s="257"/>
    </row>
    <row r="65" spans="3:78" ht="12" customHeight="1">
      <c r="D65" s="3563" t="s">
        <v>2123</v>
      </c>
      <c r="E65" s="3563"/>
      <c r="F65" s="3563"/>
      <c r="G65" s="3563"/>
      <c r="H65" s="3563"/>
      <c r="I65" s="3563"/>
      <c r="J65" s="3563"/>
      <c r="K65" s="3563"/>
      <c r="L65" s="3563"/>
      <c r="M65" s="3563"/>
      <c r="N65" s="3563"/>
      <c r="O65" s="3563"/>
      <c r="P65" s="3563"/>
      <c r="Q65" s="3563"/>
      <c r="R65" s="3563"/>
      <c r="S65" s="3563"/>
      <c r="T65" s="3563"/>
      <c r="U65" s="3563"/>
      <c r="V65" s="3563"/>
      <c r="W65" s="3563"/>
      <c r="X65" s="3563"/>
      <c r="Y65" s="3563"/>
      <c r="Z65" s="3563"/>
      <c r="AA65" s="3563"/>
      <c r="AB65" s="3563"/>
      <c r="AC65" s="3563"/>
      <c r="AD65" s="3563"/>
      <c r="AE65" s="3563"/>
      <c r="AF65" s="3563"/>
      <c r="AG65" s="3563"/>
      <c r="AH65" s="3563"/>
      <c r="AI65" s="3563"/>
      <c r="AJ65" s="3563"/>
      <c r="AK65" s="3563"/>
      <c r="AL65" s="3563"/>
      <c r="AM65" s="3563"/>
      <c r="AN65" s="500"/>
      <c r="AO65" s="3608"/>
      <c r="AP65" s="3609"/>
      <c r="AQ65" s="3609"/>
      <c r="AR65" s="3609"/>
      <c r="AS65" s="3609"/>
      <c r="AT65" s="3610"/>
      <c r="AV65" s="257"/>
      <c r="AW65" s="257"/>
      <c r="AX65" s="257"/>
      <c r="AY65" s="257"/>
      <c r="AZ65" s="257"/>
      <c r="BA65" s="257"/>
      <c r="BB65" s="257"/>
      <c r="BC65" s="257"/>
      <c r="BD65" s="257"/>
      <c r="BE65" s="257"/>
      <c r="BF65" s="257"/>
      <c r="BG65" s="257"/>
      <c r="BH65" s="257"/>
      <c r="BI65" s="257"/>
      <c r="BJ65" s="257"/>
      <c r="BK65" s="257"/>
      <c r="BL65" s="257"/>
      <c r="BM65" s="257"/>
      <c r="BN65" s="257"/>
      <c r="BO65" s="257"/>
      <c r="BP65" s="257"/>
      <c r="BQ65" s="257"/>
      <c r="BR65" s="257"/>
      <c r="BS65" s="257"/>
      <c r="BT65" s="257"/>
      <c r="BU65" s="257"/>
      <c r="BV65" s="257"/>
      <c r="BW65" s="257"/>
      <c r="BX65" s="257"/>
      <c r="BY65" s="257"/>
      <c r="BZ65" s="257"/>
    </row>
    <row r="66" spans="3:78" ht="12" customHeight="1">
      <c r="D66" s="3564"/>
      <c r="E66" s="3564"/>
      <c r="F66" s="3564"/>
      <c r="G66" s="3564"/>
      <c r="H66" s="3564"/>
      <c r="I66" s="3564"/>
      <c r="J66" s="3564"/>
      <c r="K66" s="3564"/>
      <c r="L66" s="3564"/>
      <c r="M66" s="3564"/>
      <c r="N66" s="3564"/>
      <c r="O66" s="3564"/>
      <c r="P66" s="3564"/>
      <c r="Q66" s="3564"/>
      <c r="R66" s="3564"/>
      <c r="S66" s="3564"/>
      <c r="T66" s="3564"/>
      <c r="U66" s="3564"/>
      <c r="V66" s="3564"/>
      <c r="W66" s="3564"/>
      <c r="X66" s="3564"/>
      <c r="Y66" s="3564"/>
      <c r="Z66" s="3564"/>
      <c r="AA66" s="3564"/>
      <c r="AB66" s="3564"/>
      <c r="AC66" s="3564"/>
      <c r="AD66" s="3564"/>
      <c r="AE66" s="3564"/>
      <c r="AF66" s="3564"/>
      <c r="AG66" s="3564"/>
      <c r="AH66" s="3564"/>
      <c r="AI66" s="3564"/>
      <c r="AJ66" s="3564"/>
      <c r="AK66" s="3564"/>
      <c r="AL66" s="3564"/>
      <c r="AM66" s="3564"/>
      <c r="AN66" s="500"/>
      <c r="AO66" s="3611"/>
      <c r="AP66" s="3612"/>
      <c r="AQ66" s="3612"/>
      <c r="AR66" s="3612"/>
      <c r="AS66" s="3612"/>
      <c r="AT66" s="3613"/>
      <c r="AV66" s="257"/>
      <c r="AW66" s="257"/>
      <c r="AX66" s="257"/>
      <c r="AY66" s="257"/>
      <c r="AZ66" s="257"/>
      <c r="BA66" s="257"/>
      <c r="BB66" s="257"/>
      <c r="BC66" s="257"/>
      <c r="BD66" s="257"/>
      <c r="BE66" s="257"/>
      <c r="BF66" s="257"/>
      <c r="BG66" s="257"/>
      <c r="BH66" s="257"/>
      <c r="BI66" s="257"/>
      <c r="BJ66" s="257"/>
      <c r="BK66" s="257"/>
      <c r="BL66" s="257"/>
      <c r="BM66" s="257"/>
      <c r="BN66" s="257"/>
      <c r="BO66" s="257"/>
      <c r="BP66" s="257"/>
      <c r="BQ66" s="257"/>
      <c r="BR66" s="257"/>
      <c r="BS66" s="257"/>
      <c r="BT66" s="257"/>
      <c r="BU66" s="257"/>
      <c r="BV66" s="257"/>
      <c r="BW66" s="257"/>
      <c r="BX66" s="257"/>
      <c r="BY66" s="257"/>
      <c r="BZ66" s="257"/>
    </row>
    <row r="67" spans="3:78" ht="12" customHeight="1">
      <c r="D67" s="3418" t="s">
        <v>2102</v>
      </c>
      <c r="E67" s="3418"/>
      <c r="F67" s="3418"/>
      <c r="G67" s="3418"/>
      <c r="H67" s="3418"/>
      <c r="I67" s="3418"/>
      <c r="J67" s="3490"/>
      <c r="K67" s="3435"/>
      <c r="L67" s="3435"/>
      <c r="M67" s="3405"/>
      <c r="N67" s="3405"/>
      <c r="O67" s="3405"/>
      <c r="P67" s="3405"/>
      <c r="Q67" s="3405"/>
      <c r="R67" s="3435"/>
      <c r="S67" s="3405"/>
      <c r="T67" s="3405"/>
      <c r="U67" s="3405"/>
      <c r="V67" s="3405"/>
      <c r="W67" s="3405"/>
      <c r="X67" s="3405"/>
      <c r="Y67" s="3405"/>
      <c r="Z67" s="3405"/>
      <c r="AA67" s="3405"/>
      <c r="AB67" s="3405"/>
      <c r="AC67" s="3405"/>
      <c r="AD67" s="3405"/>
      <c r="AE67" s="3405"/>
      <c r="AF67" s="3405"/>
      <c r="AG67" s="3405"/>
      <c r="AH67" s="3405"/>
      <c r="AI67" s="3405"/>
      <c r="AJ67" s="3405"/>
      <c r="AK67" s="3405"/>
      <c r="AL67" s="3405"/>
      <c r="AM67" s="3430"/>
      <c r="AN67" s="500"/>
      <c r="AO67" s="564"/>
      <c r="AP67" s="565"/>
      <c r="AQ67" s="565"/>
      <c r="AR67" s="565"/>
      <c r="AS67" s="565"/>
      <c r="AT67" s="566"/>
      <c r="AV67" s="257"/>
      <c r="AW67" s="257"/>
      <c r="AX67" s="257"/>
      <c r="AY67" s="257"/>
      <c r="AZ67" s="257"/>
      <c r="BA67" s="257"/>
      <c r="BB67" s="257"/>
      <c r="BC67" s="257"/>
      <c r="BD67" s="257"/>
      <c r="BE67" s="257"/>
      <c r="BF67" s="257"/>
      <c r="BG67" s="257"/>
      <c r="BH67" s="257"/>
      <c r="BI67" s="257"/>
      <c r="BJ67" s="257"/>
      <c r="BK67" s="257"/>
      <c r="BL67" s="257"/>
      <c r="BM67" s="257"/>
      <c r="BN67" s="257"/>
      <c r="BO67" s="257"/>
      <c r="BP67" s="257"/>
      <c r="BQ67" s="257"/>
      <c r="BR67" s="257"/>
      <c r="BS67" s="257"/>
      <c r="BT67" s="257"/>
      <c r="BU67" s="257"/>
      <c r="BV67" s="257"/>
      <c r="BW67" s="257"/>
      <c r="BX67" s="257"/>
      <c r="BY67" s="257"/>
      <c r="BZ67" s="257"/>
    </row>
    <row r="68" spans="3:78" ht="12" customHeight="1">
      <c r="D68" s="3418"/>
      <c r="E68" s="3418"/>
      <c r="F68" s="3418"/>
      <c r="G68" s="3418"/>
      <c r="H68" s="3418"/>
      <c r="I68" s="3418"/>
      <c r="J68" s="3491"/>
      <c r="K68" s="3407"/>
      <c r="L68" s="3407"/>
      <c r="M68" s="3404"/>
      <c r="N68" s="3404"/>
      <c r="O68" s="3404"/>
      <c r="P68" s="3404"/>
      <c r="Q68" s="3404"/>
      <c r="R68" s="3407"/>
      <c r="S68" s="3404"/>
      <c r="T68" s="3404"/>
      <c r="U68" s="3404"/>
      <c r="V68" s="3404"/>
      <c r="W68" s="3404"/>
      <c r="X68" s="3404"/>
      <c r="Y68" s="3404"/>
      <c r="Z68" s="3404"/>
      <c r="AA68" s="3404"/>
      <c r="AB68" s="3404"/>
      <c r="AC68" s="3404"/>
      <c r="AD68" s="3404"/>
      <c r="AE68" s="3404"/>
      <c r="AF68" s="3404"/>
      <c r="AG68" s="3404"/>
      <c r="AH68" s="3404"/>
      <c r="AI68" s="3404"/>
      <c r="AJ68" s="3404"/>
      <c r="AK68" s="3404"/>
      <c r="AL68" s="3404"/>
      <c r="AM68" s="3431"/>
      <c r="AN68" s="500"/>
      <c r="AO68" s="567"/>
      <c r="AP68" s="568"/>
      <c r="AQ68" s="568"/>
      <c r="AR68" s="568"/>
      <c r="AS68" s="568"/>
      <c r="AT68" s="569"/>
      <c r="AV68" s="257"/>
      <c r="AW68" s="257"/>
      <c r="AX68" s="257"/>
      <c r="AY68" s="257"/>
      <c r="AZ68" s="257"/>
      <c r="BA68" s="257"/>
      <c r="BB68" s="257"/>
      <c r="BC68" s="257"/>
      <c r="BD68" s="257"/>
      <c r="BE68" s="257"/>
      <c r="BF68" s="257"/>
      <c r="BG68" s="257"/>
      <c r="BH68" s="257"/>
      <c r="BI68" s="257"/>
      <c r="BJ68" s="257"/>
      <c r="BK68" s="257"/>
      <c r="BL68" s="257"/>
      <c r="BM68" s="257"/>
      <c r="BN68" s="257"/>
      <c r="BO68" s="257"/>
      <c r="BP68" s="257"/>
      <c r="BQ68" s="257"/>
      <c r="BR68" s="257"/>
      <c r="BS68" s="257"/>
      <c r="BT68" s="257"/>
      <c r="BU68" s="257"/>
      <c r="BV68" s="257"/>
      <c r="BW68" s="257"/>
      <c r="BX68" s="257"/>
      <c r="BY68" s="257"/>
      <c r="BZ68" s="257"/>
    </row>
    <row r="69" spans="3:78" ht="12" customHeight="1">
      <c r="D69" s="3419" t="s">
        <v>2124</v>
      </c>
      <c r="E69" s="3420"/>
      <c r="F69" s="3420"/>
      <c r="G69" s="3420"/>
      <c r="H69" s="3420"/>
      <c r="I69" s="3420"/>
      <c r="J69" s="3421"/>
      <c r="K69" s="3422"/>
      <c r="L69" s="3422"/>
      <c r="M69" s="3422"/>
      <c r="N69" s="3422"/>
      <c r="O69" s="3422"/>
      <c r="P69" s="3422"/>
      <c r="Q69" s="3422"/>
      <c r="R69" s="3422"/>
      <c r="S69" s="3422"/>
      <c r="T69" s="3422"/>
      <c r="U69" s="3422"/>
      <c r="V69" s="3422"/>
      <c r="W69" s="3422"/>
      <c r="X69" s="3422"/>
      <c r="Y69" s="3422"/>
      <c r="Z69" s="3422"/>
      <c r="AA69" s="3422"/>
      <c r="AB69" s="3422"/>
      <c r="AC69" s="3422"/>
      <c r="AD69" s="3422"/>
      <c r="AE69" s="3422"/>
      <c r="AF69" s="3422"/>
      <c r="AG69" s="3422"/>
      <c r="AH69" s="3422"/>
      <c r="AI69" s="3422"/>
      <c r="AJ69" s="3422"/>
      <c r="AK69" s="3422"/>
      <c r="AL69" s="3422"/>
      <c r="AM69" s="3423"/>
      <c r="AN69" s="500"/>
      <c r="AO69" s="567"/>
      <c r="AP69" s="568"/>
      <c r="AQ69" s="568"/>
      <c r="AR69" s="568"/>
      <c r="AS69" s="568"/>
      <c r="AT69" s="569"/>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row>
    <row r="70" spans="3:78" ht="12" customHeight="1">
      <c r="D70" s="3420"/>
      <c r="E70" s="3420"/>
      <c r="F70" s="3420"/>
      <c r="G70" s="3420"/>
      <c r="H70" s="3420"/>
      <c r="I70" s="3420"/>
      <c r="J70" s="3424"/>
      <c r="K70" s="3425"/>
      <c r="L70" s="3425"/>
      <c r="M70" s="3425"/>
      <c r="N70" s="3425"/>
      <c r="O70" s="3425"/>
      <c r="P70" s="3425"/>
      <c r="Q70" s="3425"/>
      <c r="R70" s="3425"/>
      <c r="S70" s="3425"/>
      <c r="T70" s="3425"/>
      <c r="U70" s="3425"/>
      <c r="V70" s="3425"/>
      <c r="W70" s="3425"/>
      <c r="X70" s="3425"/>
      <c r="Y70" s="3425"/>
      <c r="Z70" s="3425"/>
      <c r="AA70" s="3425"/>
      <c r="AB70" s="3425"/>
      <c r="AC70" s="3425"/>
      <c r="AD70" s="3425"/>
      <c r="AE70" s="3425"/>
      <c r="AF70" s="3425"/>
      <c r="AG70" s="3425"/>
      <c r="AH70" s="3425"/>
      <c r="AI70" s="3425"/>
      <c r="AJ70" s="3425"/>
      <c r="AK70" s="3425"/>
      <c r="AL70" s="3425"/>
      <c r="AM70" s="3426"/>
      <c r="AN70" s="500"/>
      <c r="AO70" s="567"/>
      <c r="AP70" s="568"/>
      <c r="AQ70" s="568"/>
      <c r="AR70" s="568"/>
      <c r="AS70" s="568"/>
      <c r="AT70" s="569"/>
      <c r="AV70" s="257"/>
      <c r="AW70" s="257"/>
      <c r="AX70" s="257"/>
      <c r="AY70" s="257"/>
      <c r="AZ70" s="257"/>
      <c r="BA70" s="257"/>
      <c r="BB70" s="257"/>
      <c r="BC70" s="257"/>
      <c r="BD70" s="257"/>
      <c r="BE70" s="257"/>
      <c r="BF70" s="257"/>
      <c r="BG70" s="257"/>
      <c r="BH70" s="257"/>
      <c r="BI70" s="257"/>
      <c r="BJ70" s="257"/>
      <c r="BK70" s="257"/>
      <c r="BL70" s="257"/>
      <c r="BM70" s="257"/>
      <c r="BN70" s="257"/>
      <c r="BO70" s="257"/>
      <c r="BP70" s="257"/>
      <c r="BQ70" s="257"/>
      <c r="BR70" s="257"/>
      <c r="BS70" s="257"/>
      <c r="BT70" s="257"/>
      <c r="BU70" s="257"/>
      <c r="BV70" s="257"/>
      <c r="BW70" s="257"/>
      <c r="BX70" s="257"/>
      <c r="BY70" s="257"/>
      <c r="BZ70" s="257"/>
    </row>
    <row r="71" spans="3:78" ht="12" customHeight="1">
      <c r="D71" s="3420"/>
      <c r="E71" s="3420"/>
      <c r="F71" s="3420"/>
      <c r="G71" s="3420"/>
      <c r="H71" s="3420"/>
      <c r="I71" s="3420"/>
      <c r="J71" s="3427"/>
      <c r="K71" s="3428"/>
      <c r="L71" s="3428"/>
      <c r="M71" s="3428"/>
      <c r="N71" s="3428"/>
      <c r="O71" s="3428"/>
      <c r="P71" s="3428"/>
      <c r="Q71" s="3428"/>
      <c r="R71" s="3428"/>
      <c r="S71" s="3428"/>
      <c r="T71" s="3428"/>
      <c r="U71" s="3428"/>
      <c r="V71" s="3428"/>
      <c r="W71" s="3428"/>
      <c r="X71" s="3428"/>
      <c r="Y71" s="3428"/>
      <c r="Z71" s="3428"/>
      <c r="AA71" s="3428"/>
      <c r="AB71" s="3428"/>
      <c r="AC71" s="3428"/>
      <c r="AD71" s="3428"/>
      <c r="AE71" s="3428"/>
      <c r="AF71" s="3428"/>
      <c r="AG71" s="3428"/>
      <c r="AH71" s="3428"/>
      <c r="AI71" s="3428"/>
      <c r="AJ71" s="3428"/>
      <c r="AK71" s="3428"/>
      <c r="AL71" s="3428"/>
      <c r="AM71" s="3429"/>
      <c r="AN71" s="500"/>
      <c r="AO71" s="567"/>
      <c r="AP71" s="568"/>
      <c r="AQ71" s="568"/>
      <c r="AR71" s="568"/>
      <c r="AS71" s="568"/>
      <c r="AT71" s="569"/>
      <c r="AV71" s="257"/>
      <c r="AW71" s="257"/>
      <c r="AX71" s="257"/>
      <c r="AY71" s="257"/>
      <c r="AZ71" s="257"/>
      <c r="BA71" s="257"/>
      <c r="BB71" s="257"/>
      <c r="BC71" s="257"/>
      <c r="BD71" s="257"/>
      <c r="BE71" s="257"/>
      <c r="BF71" s="257"/>
      <c r="BG71" s="257"/>
      <c r="BH71" s="257"/>
      <c r="BI71" s="257"/>
      <c r="BJ71" s="257"/>
      <c r="BK71" s="257"/>
      <c r="BL71" s="257"/>
      <c r="BM71" s="257"/>
      <c r="BN71" s="257"/>
      <c r="BO71" s="257"/>
      <c r="BP71" s="257"/>
      <c r="BQ71" s="257"/>
      <c r="BR71" s="257"/>
      <c r="BS71" s="257"/>
      <c r="BT71" s="257"/>
      <c r="BU71" s="257"/>
      <c r="BV71" s="257"/>
      <c r="BW71" s="257"/>
      <c r="BX71" s="257"/>
      <c r="BY71" s="257"/>
      <c r="BZ71" s="257"/>
    </row>
    <row r="72" spans="3:78" ht="21.75" customHeight="1">
      <c r="C72" s="459"/>
      <c r="D72" s="3408" t="s">
        <v>2125</v>
      </c>
      <c r="E72" s="3408"/>
      <c r="F72" s="3408"/>
      <c r="G72" s="3408"/>
      <c r="H72" s="3408"/>
      <c r="I72" s="3408"/>
      <c r="J72" s="3408"/>
      <c r="K72" s="3408"/>
      <c r="L72" s="3408"/>
      <c r="M72" s="3408"/>
      <c r="N72" s="3408"/>
      <c r="O72" s="3408"/>
      <c r="P72" s="3408"/>
      <c r="Q72" s="3408"/>
      <c r="R72" s="3408"/>
      <c r="S72" s="3408"/>
      <c r="T72" s="3408"/>
      <c r="U72" s="3408"/>
      <c r="V72" s="3408"/>
      <c r="W72" s="3408"/>
      <c r="X72" s="3408"/>
      <c r="Y72" s="3408"/>
      <c r="Z72" s="3408"/>
      <c r="AA72" s="3408"/>
      <c r="AB72" s="3408"/>
      <c r="AC72" s="3408"/>
      <c r="AD72" s="3408"/>
      <c r="AE72" s="3408"/>
      <c r="AF72" s="3408"/>
      <c r="AG72" s="3408"/>
      <c r="AH72" s="3408"/>
      <c r="AI72" s="3408"/>
      <c r="AJ72" s="3408"/>
      <c r="AK72" s="3408"/>
      <c r="AL72" s="3408"/>
      <c r="AM72" s="501"/>
      <c r="AN72" s="459"/>
      <c r="AO72" s="567"/>
      <c r="AP72" s="568"/>
      <c r="AQ72" s="568"/>
      <c r="AR72" s="568"/>
      <c r="AS72" s="568"/>
      <c r="AT72" s="570"/>
      <c r="AU72" s="459"/>
      <c r="AV72" s="257"/>
      <c r="AW72" s="257"/>
      <c r="AX72" s="257"/>
      <c r="AY72" s="257"/>
      <c r="AZ72" s="257"/>
      <c r="BA72" s="257"/>
      <c r="BB72" s="257"/>
      <c r="BC72" s="257"/>
      <c r="BD72" s="257"/>
      <c r="BE72" s="257"/>
      <c r="BF72" s="257"/>
      <c r="BG72" s="257"/>
      <c r="BH72" s="257"/>
      <c r="BI72" s="257"/>
      <c r="BJ72" s="257"/>
      <c r="BK72" s="257"/>
      <c r="BL72" s="257"/>
      <c r="BM72" s="257"/>
      <c r="BN72" s="257"/>
      <c r="BO72" s="257"/>
      <c r="BP72" s="257"/>
      <c r="BQ72" s="257"/>
      <c r="BR72" s="257"/>
      <c r="BS72" s="257"/>
      <c r="BT72" s="257"/>
      <c r="BU72" s="257"/>
      <c r="BV72" s="257"/>
      <c r="BW72" s="257"/>
      <c r="BX72" s="257"/>
      <c r="BY72" s="257"/>
      <c r="BZ72" s="257"/>
    </row>
    <row r="73" spans="3:78" ht="12" customHeight="1">
      <c r="D73" s="3409" t="s">
        <v>2412</v>
      </c>
      <c r="E73" s="3412" t="s">
        <v>2126</v>
      </c>
      <c r="F73" s="3413"/>
      <c r="G73" s="3537" t="s">
        <v>2102</v>
      </c>
      <c r="H73" s="3538"/>
      <c r="I73" s="3539"/>
      <c r="J73" s="3561"/>
      <c r="K73" s="3406"/>
      <c r="L73" s="3406"/>
      <c r="M73" s="3403"/>
      <c r="N73" s="3403"/>
      <c r="O73" s="3403"/>
      <c r="P73" s="3403"/>
      <c r="Q73" s="3403"/>
      <c r="R73" s="3406"/>
      <c r="S73" s="3403"/>
      <c r="T73" s="3405"/>
      <c r="U73" s="3405"/>
      <c r="V73" s="3405"/>
      <c r="W73" s="3405"/>
      <c r="X73" s="3430"/>
      <c r="Y73" s="3432"/>
      <c r="Z73" s="3403"/>
      <c r="AA73" s="3403"/>
      <c r="AB73" s="3403"/>
      <c r="AC73" s="3403"/>
      <c r="AD73" s="3403"/>
      <c r="AE73" s="3403"/>
      <c r="AF73" s="3403"/>
      <c r="AG73" s="3403"/>
      <c r="AH73" s="3403"/>
      <c r="AI73" s="3403"/>
      <c r="AJ73" s="3403"/>
      <c r="AK73" s="3403"/>
      <c r="AL73" s="3403"/>
      <c r="AM73" s="3434"/>
      <c r="AN73" s="459"/>
      <c r="AO73" s="571"/>
      <c r="AP73" s="572"/>
      <c r="AQ73" s="572"/>
      <c r="AR73" s="572"/>
      <c r="AS73" s="572"/>
      <c r="AT73" s="573"/>
      <c r="AU73" s="459"/>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7"/>
    </row>
    <row r="74" spans="3:78" ht="12" customHeight="1">
      <c r="D74" s="3410"/>
      <c r="E74" s="3414"/>
      <c r="F74" s="3415"/>
      <c r="G74" s="3540"/>
      <c r="H74" s="3541"/>
      <c r="I74" s="3542"/>
      <c r="J74" s="3562"/>
      <c r="K74" s="3407"/>
      <c r="L74" s="3407"/>
      <c r="M74" s="3404"/>
      <c r="N74" s="3404"/>
      <c r="O74" s="3404"/>
      <c r="P74" s="3404"/>
      <c r="Q74" s="3404"/>
      <c r="R74" s="3407"/>
      <c r="S74" s="3404"/>
      <c r="T74" s="3404"/>
      <c r="U74" s="3404"/>
      <c r="V74" s="3404"/>
      <c r="W74" s="3404"/>
      <c r="X74" s="3431"/>
      <c r="Y74" s="3433"/>
      <c r="Z74" s="3404"/>
      <c r="AA74" s="3404"/>
      <c r="AB74" s="3404"/>
      <c r="AC74" s="3404"/>
      <c r="AD74" s="3404"/>
      <c r="AE74" s="3404"/>
      <c r="AF74" s="3404"/>
      <c r="AG74" s="3404"/>
      <c r="AH74" s="3404"/>
      <c r="AI74" s="3404"/>
      <c r="AJ74" s="3404"/>
      <c r="AK74" s="3404"/>
      <c r="AL74" s="3404"/>
      <c r="AM74" s="3431"/>
      <c r="AN74" s="459"/>
      <c r="AO74" s="574"/>
      <c r="AP74" s="574"/>
      <c r="AQ74" s="574"/>
      <c r="AR74" s="574"/>
      <c r="AS74" s="574"/>
      <c r="AT74" s="575"/>
      <c r="AU74" s="459"/>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row>
    <row r="75" spans="3:78" ht="12" customHeight="1">
      <c r="D75" s="3410"/>
      <c r="E75" s="3414"/>
      <c r="F75" s="3415"/>
      <c r="G75" s="3519" t="s">
        <v>2128</v>
      </c>
      <c r="H75" s="3520"/>
      <c r="I75" s="3521"/>
      <c r="J75" s="3525"/>
      <c r="K75" s="3526"/>
      <c r="L75" s="3526"/>
      <c r="M75" s="3526"/>
      <c r="N75" s="3526"/>
      <c r="O75" s="3526"/>
      <c r="P75" s="3526"/>
      <c r="Q75" s="3526"/>
      <c r="R75" s="3526"/>
      <c r="S75" s="3526"/>
      <c r="T75" s="3529" t="s">
        <v>2410</v>
      </c>
      <c r="U75" s="3529"/>
      <c r="V75" s="3529"/>
      <c r="W75" s="3529"/>
      <c r="X75" s="3530"/>
      <c r="Y75" s="3525"/>
      <c r="Z75" s="3526"/>
      <c r="AA75" s="3526"/>
      <c r="AB75" s="3526"/>
      <c r="AC75" s="3526"/>
      <c r="AD75" s="3526"/>
      <c r="AE75" s="3526"/>
      <c r="AF75" s="3526"/>
      <c r="AG75" s="3526"/>
      <c r="AH75" s="3526"/>
      <c r="AI75" s="3526"/>
      <c r="AJ75" s="3526"/>
      <c r="AK75" s="3526"/>
      <c r="AL75" s="3533" t="s">
        <v>2129</v>
      </c>
      <c r="AM75" s="3534"/>
      <c r="AN75" s="502"/>
      <c r="AO75" s="568"/>
      <c r="AP75" s="568"/>
      <c r="AQ75" s="568"/>
      <c r="AR75" s="568"/>
      <c r="AS75" s="568"/>
      <c r="AT75" s="568"/>
      <c r="AU75" s="459"/>
      <c r="AV75" s="257"/>
      <c r="AW75" s="257"/>
      <c r="AX75" s="257"/>
      <c r="AY75" s="257"/>
      <c r="AZ75" s="257"/>
      <c r="BA75" s="257"/>
      <c r="BB75" s="257"/>
      <c r="BC75" s="257"/>
      <c r="BD75" s="257"/>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7"/>
    </row>
    <row r="76" spans="3:78" ht="12" customHeight="1">
      <c r="D76" s="3410"/>
      <c r="E76" s="3414"/>
      <c r="F76" s="3415"/>
      <c r="G76" s="3522"/>
      <c r="H76" s="3523"/>
      <c r="I76" s="3524"/>
      <c r="J76" s="3527"/>
      <c r="K76" s="3528"/>
      <c r="L76" s="3528"/>
      <c r="M76" s="3528"/>
      <c r="N76" s="3528"/>
      <c r="O76" s="3528"/>
      <c r="P76" s="3528"/>
      <c r="Q76" s="3528"/>
      <c r="R76" s="3528"/>
      <c r="S76" s="3528"/>
      <c r="T76" s="3531"/>
      <c r="U76" s="3531"/>
      <c r="V76" s="3531"/>
      <c r="W76" s="3531"/>
      <c r="X76" s="3532"/>
      <c r="Y76" s="3527"/>
      <c r="Z76" s="3528"/>
      <c r="AA76" s="3528"/>
      <c r="AB76" s="3528"/>
      <c r="AC76" s="3528"/>
      <c r="AD76" s="3528"/>
      <c r="AE76" s="3528"/>
      <c r="AF76" s="3528"/>
      <c r="AG76" s="3528"/>
      <c r="AH76" s="3528"/>
      <c r="AI76" s="3528"/>
      <c r="AJ76" s="3528"/>
      <c r="AK76" s="3528"/>
      <c r="AL76" s="3535"/>
      <c r="AM76" s="3536"/>
      <c r="AN76" s="459"/>
      <c r="AO76" s="568"/>
      <c r="AP76" s="3689" t="s">
        <v>2127</v>
      </c>
      <c r="AQ76" s="3689"/>
      <c r="AR76" s="3689"/>
      <c r="AS76" s="3689"/>
      <c r="AT76" s="3689"/>
      <c r="AU76" s="459"/>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row>
    <row r="77" spans="3:78" ht="12" customHeight="1">
      <c r="D77" s="3410"/>
      <c r="E77" s="3414"/>
      <c r="F77" s="3415"/>
      <c r="G77" s="3547" t="s">
        <v>2130</v>
      </c>
      <c r="H77" s="3548"/>
      <c r="I77" s="3548"/>
      <c r="J77" s="3548"/>
      <c r="K77" s="3548"/>
      <c r="L77" s="3549"/>
      <c r="M77" s="3453"/>
      <c r="N77" s="3453"/>
      <c r="O77" s="3453"/>
      <c r="P77" s="3453"/>
      <c r="Q77" s="3553" t="s">
        <v>2131</v>
      </c>
      <c r="R77" s="3543"/>
      <c r="S77" s="3544"/>
      <c r="T77" s="3453"/>
      <c r="U77" s="3453"/>
      <c r="V77" s="3455"/>
      <c r="W77" s="3543" t="s">
        <v>2132</v>
      </c>
      <c r="X77" s="3543"/>
      <c r="Y77" s="3544"/>
      <c r="Z77" s="3555" t="s">
        <v>2411</v>
      </c>
      <c r="AA77" s="3556"/>
      <c r="AB77" s="3556"/>
      <c r="AC77" s="3557"/>
      <c r="AD77" s="3484" t="s">
        <v>2133</v>
      </c>
      <c r="AE77" s="3485"/>
      <c r="AF77" s="3486"/>
      <c r="AG77" s="3453"/>
      <c r="AH77" s="3453"/>
      <c r="AI77" s="3453"/>
      <c r="AJ77" s="3453"/>
      <c r="AK77" s="3453"/>
      <c r="AL77" s="3453"/>
      <c r="AM77" s="3455"/>
      <c r="AN77" s="502"/>
      <c r="AO77" s="568"/>
      <c r="AP77" s="3689"/>
      <c r="AQ77" s="3689"/>
      <c r="AR77" s="3689"/>
      <c r="AS77" s="3689"/>
      <c r="AT77" s="3689"/>
      <c r="AU77" s="459"/>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row>
    <row r="78" spans="3:78" ht="12" customHeight="1">
      <c r="D78" s="3411"/>
      <c r="E78" s="3416"/>
      <c r="F78" s="3417"/>
      <c r="G78" s="3550"/>
      <c r="H78" s="3551"/>
      <c r="I78" s="3551"/>
      <c r="J78" s="3551"/>
      <c r="K78" s="3551"/>
      <c r="L78" s="3552"/>
      <c r="M78" s="3454"/>
      <c r="N78" s="3454"/>
      <c r="O78" s="3454"/>
      <c r="P78" s="3454"/>
      <c r="Q78" s="3554"/>
      <c r="R78" s="3545"/>
      <c r="S78" s="3546"/>
      <c r="T78" s="3454"/>
      <c r="U78" s="3454"/>
      <c r="V78" s="3456"/>
      <c r="W78" s="3545"/>
      <c r="X78" s="3545"/>
      <c r="Y78" s="3546"/>
      <c r="Z78" s="3558"/>
      <c r="AA78" s="3559"/>
      <c r="AB78" s="3559"/>
      <c r="AC78" s="3560"/>
      <c r="AD78" s="3487"/>
      <c r="AE78" s="3488"/>
      <c r="AF78" s="3489"/>
      <c r="AG78" s="3454"/>
      <c r="AH78" s="3454"/>
      <c r="AI78" s="3454"/>
      <c r="AJ78" s="3454"/>
      <c r="AK78" s="3454"/>
      <c r="AL78" s="3454"/>
      <c r="AM78" s="3456"/>
      <c r="AN78" s="459"/>
      <c r="AO78" s="459"/>
      <c r="AP78" s="459"/>
      <c r="AQ78" s="459"/>
      <c r="AR78" s="459"/>
      <c r="AS78" s="459"/>
      <c r="AT78" s="459"/>
      <c r="AU78" s="459"/>
      <c r="AV78" s="257"/>
      <c r="AW78" s="257"/>
      <c r="AX78" s="257"/>
      <c r="AY78" s="257"/>
      <c r="AZ78" s="257"/>
      <c r="BA78" s="257"/>
      <c r="BB78" s="257"/>
      <c r="BC78" s="257"/>
      <c r="BD78" s="257"/>
      <c r="BE78" s="257"/>
      <c r="BF78" s="257"/>
      <c r="BG78" s="257"/>
      <c r="BH78" s="257"/>
      <c r="BI78" s="257"/>
      <c r="BJ78" s="257"/>
      <c r="BK78" s="257"/>
      <c r="BL78" s="257"/>
      <c r="BM78" s="257"/>
      <c r="BN78" s="257"/>
      <c r="BO78" s="257"/>
      <c r="BP78" s="257"/>
      <c r="BQ78" s="257"/>
      <c r="BR78" s="257"/>
      <c r="BS78" s="257"/>
      <c r="BT78" s="257"/>
      <c r="BU78" s="257"/>
      <c r="BV78" s="257"/>
      <c r="BW78" s="257"/>
      <c r="BX78" s="257"/>
      <c r="BY78" s="257"/>
      <c r="BZ78" s="257"/>
    </row>
    <row r="79" spans="3:78" ht="23.25" customHeight="1">
      <c r="C79" s="459"/>
      <c r="D79" s="3457" t="s">
        <v>2134</v>
      </c>
      <c r="E79" s="3457"/>
      <c r="F79" s="3457"/>
      <c r="G79" s="3457"/>
      <c r="H79" s="3457"/>
      <c r="I79" s="3457"/>
      <c r="J79" s="3457"/>
      <c r="K79" s="3457"/>
      <c r="L79" s="3457"/>
      <c r="M79" s="3457"/>
      <c r="N79" s="3457"/>
      <c r="O79" s="3457"/>
      <c r="P79" s="3457"/>
      <c r="Q79" s="3457"/>
      <c r="R79" s="3457"/>
      <c r="S79" s="3457"/>
      <c r="T79" s="3457"/>
      <c r="U79" s="3457"/>
      <c r="V79" s="3457"/>
      <c r="W79" s="3457"/>
      <c r="X79" s="3457"/>
      <c r="Y79" s="3457"/>
      <c r="Z79" s="3457"/>
      <c r="AA79" s="3457"/>
      <c r="AB79" s="3457"/>
      <c r="AC79" s="3457"/>
      <c r="AD79" s="3457"/>
      <c r="AE79" s="3457"/>
      <c r="AF79" s="3457"/>
      <c r="AG79" s="3457"/>
      <c r="AH79" s="3457"/>
      <c r="AI79" s="3457"/>
      <c r="AJ79" s="3457"/>
      <c r="AK79" s="3457"/>
      <c r="AL79" s="3457"/>
      <c r="AM79" s="3457"/>
      <c r="AN79" s="501"/>
      <c r="AO79" s="501"/>
      <c r="AP79" s="501"/>
      <c r="AQ79" s="459"/>
      <c r="AR79" s="459"/>
      <c r="AS79" s="459"/>
      <c r="AT79" s="459"/>
      <c r="AU79" s="459"/>
      <c r="AV79" s="257"/>
      <c r="AW79" s="257"/>
      <c r="AX79" s="257"/>
      <c r="AY79" s="257"/>
      <c r="AZ79" s="257"/>
      <c r="BA79" s="257"/>
      <c r="BB79" s="257"/>
      <c r="BC79" s="257"/>
      <c r="BD79" s="257"/>
      <c r="BE79" s="257"/>
      <c r="BF79" s="257"/>
      <c r="BG79" s="257"/>
      <c r="BH79" s="257"/>
      <c r="BI79" s="257"/>
      <c r="BJ79" s="257"/>
      <c r="BK79" s="257"/>
      <c r="BL79" s="257"/>
      <c r="BM79" s="257"/>
      <c r="BN79" s="257"/>
      <c r="BO79" s="257"/>
      <c r="BP79" s="257"/>
      <c r="BQ79" s="257"/>
      <c r="BR79" s="257"/>
      <c r="BS79" s="257"/>
      <c r="BT79" s="257"/>
      <c r="BU79" s="257"/>
      <c r="BV79" s="257"/>
      <c r="BW79" s="257"/>
      <c r="BX79" s="257"/>
      <c r="BY79" s="257"/>
      <c r="BZ79" s="257"/>
    </row>
    <row r="80" spans="3:78" ht="12" customHeight="1">
      <c r="D80" s="3458" t="s">
        <v>2099</v>
      </c>
      <c r="E80" s="3461" t="s">
        <v>1270</v>
      </c>
      <c r="F80" s="3462"/>
      <c r="G80" s="3462"/>
      <c r="H80" s="3462"/>
      <c r="I80" s="3463"/>
      <c r="J80" s="3470" t="s">
        <v>1271</v>
      </c>
      <c r="K80" s="3471"/>
      <c r="L80" s="3472"/>
      <c r="M80" s="3476" t="s">
        <v>1272</v>
      </c>
      <c r="N80" s="3476" t="s">
        <v>1273</v>
      </c>
      <c r="O80" s="3476" t="s">
        <v>1273</v>
      </c>
      <c r="P80" s="3478" t="s">
        <v>1274</v>
      </c>
      <c r="Q80" s="3479"/>
      <c r="R80" s="3480"/>
      <c r="S80" s="3476" t="s">
        <v>1275</v>
      </c>
      <c r="T80" s="3512" t="s">
        <v>1276</v>
      </c>
      <c r="U80" s="3514" t="s">
        <v>2135</v>
      </c>
      <c r="V80" s="3507"/>
      <c r="W80" s="3507"/>
      <c r="X80" s="3507"/>
      <c r="Y80" s="3515"/>
      <c r="Z80" s="3517" t="s">
        <v>1272</v>
      </c>
      <c r="AA80" s="3451"/>
      <c r="AB80" s="3451"/>
      <c r="AC80" s="3451"/>
      <c r="AD80" s="3476" t="s">
        <v>1276</v>
      </c>
      <c r="AE80" s="3504"/>
      <c r="AF80" s="3506" t="s">
        <v>2136</v>
      </c>
      <c r="AG80" s="3507"/>
      <c r="AH80" s="3508"/>
      <c r="AI80" s="3501"/>
      <c r="AJ80" s="3501"/>
      <c r="AK80" s="3501"/>
      <c r="AL80" s="3501"/>
      <c r="AM80" s="3501"/>
      <c r="AN80" s="3501"/>
      <c r="AO80" s="3501"/>
      <c r="AP80" s="3502"/>
      <c r="AQ80" s="459"/>
      <c r="AR80" s="459"/>
      <c r="AS80" s="459"/>
      <c r="AT80" s="459"/>
      <c r="AU80" s="459"/>
      <c r="AV80" s="257"/>
      <c r="AW80" s="257"/>
      <c r="AX80" s="257"/>
      <c r="AY80" s="257"/>
      <c r="AZ80" s="257"/>
      <c r="BA80" s="257"/>
      <c r="BB80" s="257"/>
      <c r="BC80" s="257"/>
      <c r="BD80" s="257"/>
      <c r="BE80" s="257"/>
      <c r="BF80" s="257"/>
      <c r="BG80" s="257"/>
      <c r="BH80" s="257"/>
      <c r="BI80" s="257"/>
      <c r="BJ80" s="257"/>
      <c r="BK80" s="257"/>
      <c r="BL80" s="257"/>
      <c r="BM80" s="257"/>
      <c r="BN80" s="257"/>
      <c r="BO80" s="257"/>
      <c r="BP80" s="257"/>
      <c r="BQ80" s="257"/>
      <c r="BR80" s="257"/>
      <c r="BS80" s="257"/>
      <c r="BT80" s="257"/>
      <c r="BU80" s="257"/>
      <c r="BV80" s="257"/>
      <c r="BW80" s="257"/>
      <c r="BX80" s="257"/>
      <c r="BY80" s="257"/>
      <c r="BZ80" s="257"/>
    </row>
    <row r="81" spans="1:78" ht="12" customHeight="1">
      <c r="D81" s="3459"/>
      <c r="E81" s="3464"/>
      <c r="F81" s="3465"/>
      <c r="G81" s="3465"/>
      <c r="H81" s="3465"/>
      <c r="I81" s="3466"/>
      <c r="J81" s="3473"/>
      <c r="K81" s="3474"/>
      <c r="L81" s="3475"/>
      <c r="M81" s="3477"/>
      <c r="N81" s="3477"/>
      <c r="O81" s="3477"/>
      <c r="P81" s="3481"/>
      <c r="Q81" s="3482"/>
      <c r="R81" s="3483"/>
      <c r="S81" s="3477"/>
      <c r="T81" s="3513"/>
      <c r="U81" s="3509"/>
      <c r="V81" s="3510"/>
      <c r="W81" s="3510"/>
      <c r="X81" s="3510"/>
      <c r="Y81" s="3516"/>
      <c r="Z81" s="3518"/>
      <c r="AA81" s="3452"/>
      <c r="AB81" s="3452"/>
      <c r="AC81" s="3452"/>
      <c r="AD81" s="3477"/>
      <c r="AE81" s="3505"/>
      <c r="AF81" s="3509"/>
      <c r="AG81" s="3510"/>
      <c r="AH81" s="3511"/>
      <c r="AI81" s="3452"/>
      <c r="AJ81" s="3452"/>
      <c r="AK81" s="3452"/>
      <c r="AL81" s="3452"/>
      <c r="AM81" s="3452"/>
      <c r="AN81" s="3452"/>
      <c r="AO81" s="3452"/>
      <c r="AP81" s="3503"/>
      <c r="AQ81" s="459"/>
      <c r="AR81" s="459"/>
      <c r="AS81" s="459"/>
      <c r="AT81" s="459"/>
      <c r="AU81" s="459"/>
      <c r="AV81" s="257"/>
      <c r="AW81" s="257"/>
      <c r="AX81" s="257"/>
      <c r="AY81" s="257"/>
      <c r="AZ81" s="257"/>
      <c r="BA81" s="257"/>
      <c r="BB81" s="257"/>
      <c r="BC81" s="257"/>
      <c r="BD81" s="257"/>
      <c r="BE81" s="257"/>
      <c r="BF81" s="257"/>
      <c r="BG81" s="257"/>
      <c r="BH81" s="257"/>
      <c r="BI81" s="257"/>
      <c r="BJ81" s="257"/>
      <c r="BK81" s="257"/>
      <c r="BL81" s="257"/>
      <c r="BM81" s="257"/>
      <c r="BN81" s="257"/>
      <c r="BO81" s="257"/>
      <c r="BP81" s="257"/>
      <c r="BQ81" s="257"/>
      <c r="BR81" s="257"/>
      <c r="BS81" s="257"/>
      <c r="BT81" s="257"/>
      <c r="BU81" s="257"/>
      <c r="BV81" s="257"/>
      <c r="BW81" s="257"/>
      <c r="BX81" s="257"/>
      <c r="BY81" s="257"/>
      <c r="BZ81" s="257"/>
    </row>
    <row r="82" spans="1:78" ht="12" customHeight="1">
      <c r="D82" s="3460"/>
      <c r="E82" s="3467"/>
      <c r="F82" s="3468"/>
      <c r="G82" s="3468"/>
      <c r="H82" s="3468"/>
      <c r="I82" s="3469"/>
      <c r="J82" s="3493" t="s">
        <v>1277</v>
      </c>
      <c r="K82" s="3494"/>
      <c r="L82" s="3494"/>
      <c r="M82" s="3494"/>
      <c r="N82" s="3494"/>
      <c r="O82" s="3495"/>
      <c r="P82" s="3496" t="s">
        <v>1278</v>
      </c>
      <c r="Q82" s="3496"/>
      <c r="R82" s="3496"/>
      <c r="S82" s="3496"/>
      <c r="T82" s="3496"/>
      <c r="U82" s="3496"/>
      <c r="V82" s="3496"/>
      <c r="W82" s="3496"/>
      <c r="X82" s="3496"/>
      <c r="Y82" s="3496"/>
      <c r="Z82" s="3497" t="s">
        <v>1279</v>
      </c>
      <c r="AA82" s="3496"/>
      <c r="AB82" s="3496"/>
      <c r="AC82" s="3496"/>
      <c r="AD82" s="3496"/>
      <c r="AE82" s="3498"/>
      <c r="AF82" s="3497" t="s">
        <v>2137</v>
      </c>
      <c r="AG82" s="3496"/>
      <c r="AH82" s="3496"/>
      <c r="AI82" s="3496"/>
      <c r="AJ82" s="3496"/>
      <c r="AK82" s="3496"/>
      <c r="AL82" s="3496"/>
      <c r="AM82" s="3496"/>
      <c r="AN82" s="3496"/>
      <c r="AO82" s="3496"/>
      <c r="AP82" s="3498"/>
      <c r="AQ82" s="459"/>
      <c r="AR82" s="459"/>
      <c r="AS82" s="459"/>
      <c r="AT82" s="459"/>
      <c r="AU82" s="459"/>
      <c r="AV82" s="257"/>
      <c r="AW82" s="257"/>
      <c r="AX82" s="257"/>
      <c r="AY82" s="257"/>
      <c r="AZ82" s="257"/>
      <c r="BA82" s="257"/>
      <c r="BB82" s="257"/>
      <c r="BC82" s="257"/>
      <c r="BD82" s="257"/>
      <c r="BE82" s="257"/>
      <c r="BF82" s="257"/>
      <c r="BG82" s="257"/>
      <c r="BH82" s="257"/>
      <c r="BI82" s="257"/>
      <c r="BJ82" s="257"/>
      <c r="BK82" s="257"/>
      <c r="BL82" s="257"/>
      <c r="BM82" s="257"/>
      <c r="BN82" s="257"/>
      <c r="BO82" s="257"/>
      <c r="BP82" s="257"/>
      <c r="BQ82" s="257"/>
      <c r="BR82" s="257"/>
      <c r="BS82" s="257"/>
      <c r="BT82" s="257"/>
      <c r="BU82" s="257"/>
      <c r="BV82" s="257"/>
      <c r="BW82" s="257"/>
      <c r="BX82" s="257"/>
      <c r="BY82" s="257"/>
      <c r="BZ82" s="257"/>
    </row>
    <row r="83" spans="1:78" ht="13.5" customHeight="1">
      <c r="C83" s="459"/>
      <c r="D83" s="3499" t="s">
        <v>1280</v>
      </c>
      <c r="E83" s="3499"/>
      <c r="F83" s="3499"/>
      <c r="G83" s="3499"/>
      <c r="H83" s="3499"/>
      <c r="I83" s="3499"/>
      <c r="J83" s="3499"/>
      <c r="K83" s="3499"/>
      <c r="L83" s="3499"/>
      <c r="M83" s="3499"/>
      <c r="N83" s="3499"/>
      <c r="O83" s="3499"/>
      <c r="P83" s="3499"/>
      <c r="Q83" s="3499"/>
      <c r="R83" s="3499"/>
      <c r="S83" s="3499"/>
      <c r="T83" s="3499"/>
      <c r="U83" s="3499"/>
      <c r="V83" s="3499"/>
      <c r="W83" s="3499"/>
      <c r="X83" s="3499"/>
      <c r="Y83" s="3499"/>
      <c r="Z83" s="3499"/>
      <c r="AA83" s="3499"/>
      <c r="AB83" s="3499"/>
      <c r="AC83" s="3499"/>
      <c r="AD83" s="3499"/>
      <c r="AE83" s="3499"/>
      <c r="AF83" s="3499"/>
      <c r="AG83" s="3499"/>
      <c r="AH83" s="3499"/>
      <c r="AI83" s="3499"/>
      <c r="AJ83" s="3499"/>
      <c r="AK83" s="3499"/>
      <c r="AL83" s="3499"/>
      <c r="AM83" s="3499"/>
      <c r="AN83" s="459"/>
      <c r="AO83" s="459"/>
      <c r="AP83" s="459"/>
      <c r="AQ83" s="459"/>
      <c r="AR83" s="459"/>
      <c r="AS83" s="459"/>
      <c r="AT83" s="459"/>
      <c r="AU83" s="459"/>
      <c r="AV83" s="257"/>
      <c r="AW83" s="257"/>
      <c r="AX83" s="257"/>
      <c r="AY83" s="257"/>
      <c r="AZ83" s="257"/>
      <c r="BA83" s="257"/>
      <c r="BB83" s="257"/>
      <c r="BC83" s="257"/>
      <c r="BD83" s="257"/>
      <c r="BE83" s="257"/>
      <c r="BF83" s="257"/>
      <c r="BG83" s="257"/>
      <c r="BH83" s="257"/>
      <c r="BI83" s="257"/>
      <c r="BJ83" s="257"/>
      <c r="BK83" s="257"/>
      <c r="BL83" s="257"/>
      <c r="BM83" s="257"/>
      <c r="BN83" s="257"/>
      <c r="BO83" s="257"/>
      <c r="BP83" s="257"/>
      <c r="BQ83" s="257"/>
      <c r="BR83" s="257"/>
      <c r="BS83" s="257"/>
      <c r="BT83" s="257"/>
      <c r="BU83" s="257"/>
      <c r="BV83" s="257"/>
      <c r="BW83" s="257"/>
      <c r="BX83" s="257"/>
      <c r="BY83" s="257"/>
      <c r="BZ83" s="257"/>
    </row>
    <row r="84" spans="1:78" ht="15.75" customHeight="1">
      <c r="C84" s="459"/>
      <c r="D84" s="3500" t="s">
        <v>2138</v>
      </c>
      <c r="E84" s="3500"/>
      <c r="F84" s="3500"/>
      <c r="G84" s="3500"/>
      <c r="H84" s="3500"/>
      <c r="I84" s="3500"/>
      <c r="J84" s="3500"/>
      <c r="K84" s="3500"/>
      <c r="L84" s="3500"/>
      <c r="M84" s="3500"/>
      <c r="N84" s="3500"/>
      <c r="O84" s="3500"/>
      <c r="P84" s="3500"/>
      <c r="Q84" s="3500"/>
      <c r="R84" s="3500"/>
      <c r="S84" s="3500"/>
      <c r="T84" s="3500"/>
      <c r="U84" s="3500"/>
      <c r="V84" s="3500"/>
      <c r="W84" s="3500"/>
      <c r="X84" s="3500"/>
      <c r="Y84" s="3500"/>
      <c r="Z84" s="3500"/>
      <c r="AA84" s="3500"/>
      <c r="AB84" s="3500"/>
      <c r="AC84" s="3500"/>
      <c r="AD84" s="3500"/>
      <c r="AE84" s="3500"/>
      <c r="AF84" s="3500"/>
      <c r="AG84" s="3500"/>
      <c r="AH84" s="3500"/>
      <c r="AI84" s="3500"/>
      <c r="AJ84" s="3500"/>
      <c r="AK84" s="3500"/>
      <c r="AL84" s="3500"/>
      <c r="AM84" s="3500"/>
      <c r="AN84" s="459"/>
      <c r="AO84" s="459"/>
      <c r="AP84" s="459"/>
      <c r="AQ84" s="459"/>
      <c r="AR84" s="459"/>
      <c r="AS84" s="459"/>
      <c r="AT84" s="459"/>
      <c r="AU84" s="459"/>
      <c r="AV84" s="257"/>
      <c r="AW84" s="257"/>
      <c r="AX84" s="257"/>
      <c r="AY84" s="257"/>
      <c r="AZ84" s="257"/>
      <c r="BA84" s="257"/>
      <c r="BB84" s="257"/>
      <c r="BC84" s="257"/>
      <c r="BD84" s="257"/>
      <c r="BE84" s="257"/>
      <c r="BF84" s="257"/>
      <c r="BG84" s="257"/>
      <c r="BH84" s="257"/>
      <c r="BI84" s="257"/>
      <c r="BJ84" s="257"/>
      <c r="BK84" s="257"/>
      <c r="BL84" s="257"/>
      <c r="BM84" s="257"/>
      <c r="BN84" s="257"/>
      <c r="BO84" s="257"/>
      <c r="BP84" s="257"/>
      <c r="BQ84" s="257"/>
      <c r="BR84" s="257"/>
      <c r="BS84" s="257"/>
      <c r="BT84" s="257"/>
      <c r="BU84" s="257"/>
      <c r="BV84" s="257"/>
      <c r="BW84" s="257"/>
      <c r="BX84" s="257"/>
      <c r="BY84" s="257"/>
      <c r="BZ84" s="257"/>
    </row>
    <row r="85" spans="1:78" s="452" customFormat="1" ht="18.75" customHeight="1">
      <c r="G85" s="3450" t="s">
        <v>2139</v>
      </c>
      <c r="H85" s="3450"/>
      <c r="I85" s="3450"/>
      <c r="J85" s="3450"/>
      <c r="K85" s="3450"/>
      <c r="L85" s="3450"/>
      <c r="M85" s="3450"/>
      <c r="N85" s="3450"/>
      <c r="O85" s="3450"/>
      <c r="P85" s="3450"/>
      <c r="Q85" s="3450"/>
      <c r="R85" s="3450"/>
      <c r="S85" s="3450"/>
      <c r="T85" s="3450"/>
      <c r="U85" s="3450"/>
      <c r="V85" s="3450"/>
      <c r="W85" s="3450"/>
      <c r="X85" s="3450"/>
      <c r="Y85" s="3450"/>
      <c r="Z85" s="3450"/>
      <c r="AA85" s="3450"/>
      <c r="AB85" s="3450"/>
      <c r="AC85" s="3450"/>
      <c r="AD85" s="3450"/>
      <c r="AE85" s="3450"/>
      <c r="AF85" s="3450"/>
      <c r="AG85" s="3450"/>
      <c r="AH85" s="3450"/>
      <c r="AI85" s="3450"/>
      <c r="AV85" s="257"/>
      <c r="AW85" s="257"/>
      <c r="AX85" s="257"/>
      <c r="AY85" s="257"/>
      <c r="AZ85" s="257"/>
      <c r="BA85" s="257"/>
      <c r="BB85" s="257"/>
      <c r="BC85" s="257"/>
      <c r="BD85" s="257"/>
      <c r="BE85" s="257"/>
      <c r="BF85" s="257"/>
      <c r="BG85" s="257"/>
      <c r="BH85" s="257"/>
      <c r="BI85" s="257"/>
      <c r="BJ85" s="257"/>
      <c r="BK85" s="257"/>
      <c r="BL85" s="257"/>
      <c r="BM85" s="257"/>
      <c r="BN85" s="257"/>
      <c r="BO85" s="257"/>
      <c r="BP85" s="257"/>
      <c r="BQ85" s="257"/>
      <c r="BR85" s="257"/>
      <c r="BS85" s="257"/>
      <c r="BT85" s="257"/>
      <c r="BU85" s="257"/>
      <c r="BV85" s="257"/>
      <c r="BW85" s="257"/>
      <c r="BX85" s="257"/>
      <c r="BY85" s="257"/>
      <c r="BZ85" s="257"/>
    </row>
    <row r="86" spans="1:78" s="452" customFormat="1" ht="18.75" customHeight="1">
      <c r="F86" s="490"/>
      <c r="G86" s="3450" t="s">
        <v>2140</v>
      </c>
      <c r="H86" s="3450"/>
      <c r="I86" s="3450"/>
      <c r="J86" s="3450"/>
      <c r="K86" s="3450"/>
      <c r="L86" s="3450"/>
      <c r="M86" s="3450"/>
      <c r="N86" s="3450"/>
      <c r="O86" s="3450"/>
      <c r="P86" s="3450"/>
      <c r="Q86" s="3450"/>
      <c r="R86" s="3450"/>
      <c r="S86" s="3450"/>
      <c r="T86" s="3450"/>
      <c r="U86" s="3450"/>
      <c r="V86" s="3450"/>
      <c r="W86" s="3450"/>
      <c r="X86" s="3450"/>
      <c r="Y86" s="3450"/>
      <c r="Z86" s="3450"/>
      <c r="AA86" s="3450"/>
      <c r="AB86" s="3450"/>
      <c r="AC86" s="3450"/>
      <c r="AD86" s="3450"/>
      <c r="AE86" s="3450"/>
      <c r="AF86" s="3450"/>
      <c r="AG86" s="3450"/>
      <c r="AH86" s="3450"/>
      <c r="AI86" s="3450"/>
      <c r="AV86" s="257"/>
      <c r="AW86" s="257"/>
      <c r="AX86" s="257"/>
      <c r="AY86" s="257"/>
      <c r="AZ86" s="257"/>
      <c r="BA86" s="257"/>
      <c r="BB86" s="257"/>
      <c r="BC86" s="257"/>
      <c r="BD86" s="257"/>
      <c r="BE86" s="257"/>
      <c r="BF86" s="257"/>
      <c r="BG86" s="257"/>
      <c r="BH86" s="257"/>
      <c r="BI86" s="257"/>
      <c r="BJ86" s="257"/>
      <c r="BK86" s="257"/>
      <c r="BL86" s="257"/>
      <c r="BM86" s="257"/>
      <c r="BN86" s="257"/>
      <c r="BO86" s="257"/>
      <c r="BP86" s="257"/>
      <c r="BQ86" s="257"/>
      <c r="BR86" s="257"/>
      <c r="BS86" s="257"/>
      <c r="BT86" s="257"/>
      <c r="BU86" s="257"/>
      <c r="BV86" s="257"/>
      <c r="BW86" s="257"/>
      <c r="BX86" s="257"/>
      <c r="BY86" s="257"/>
      <c r="BZ86" s="257"/>
    </row>
    <row r="87" spans="1:78" s="452" customFormat="1" ht="18.75" customHeight="1">
      <c r="G87" s="3492" t="s">
        <v>2141</v>
      </c>
      <c r="H87" s="3492"/>
      <c r="I87" s="3492"/>
      <c r="J87" s="3492"/>
      <c r="K87" s="3492"/>
      <c r="L87" s="3492"/>
      <c r="M87" s="3492"/>
      <c r="N87" s="3492"/>
      <c r="O87" s="3492"/>
      <c r="P87" s="3492"/>
      <c r="Q87" s="3492"/>
      <c r="R87" s="3492"/>
      <c r="S87" s="3492"/>
      <c r="T87" s="3492"/>
      <c r="U87" s="3492"/>
      <c r="V87" s="3492"/>
      <c r="W87" s="3492"/>
      <c r="X87" s="3492"/>
      <c r="Y87" s="3492"/>
      <c r="Z87" s="3492"/>
      <c r="AA87" s="3492"/>
      <c r="AB87" s="3492"/>
      <c r="AC87" s="3492"/>
      <c r="AD87" s="3492"/>
      <c r="AE87" s="3492"/>
      <c r="AF87" s="3492"/>
      <c r="AG87" s="3492"/>
      <c r="AH87" s="3492"/>
      <c r="AI87" s="3492"/>
      <c r="AO87" s="3450"/>
      <c r="AP87" s="3450"/>
      <c r="AQ87" s="3450"/>
      <c r="AV87" s="257"/>
      <c r="AW87" s="257"/>
      <c r="AX87" s="257"/>
      <c r="AY87" s="257"/>
      <c r="AZ87" s="257"/>
      <c r="BA87" s="257"/>
      <c r="BB87" s="257"/>
      <c r="BC87" s="257"/>
      <c r="BD87" s="257"/>
      <c r="BE87" s="257"/>
      <c r="BF87" s="257"/>
      <c r="BG87" s="257"/>
      <c r="BH87" s="257"/>
      <c r="BI87" s="257"/>
      <c r="BJ87" s="257"/>
      <c r="BK87" s="257"/>
      <c r="BL87" s="257"/>
      <c r="BM87" s="257"/>
      <c r="BN87" s="257"/>
      <c r="BO87" s="257"/>
      <c r="BP87" s="257"/>
      <c r="BQ87" s="257"/>
      <c r="BR87" s="257"/>
      <c r="BS87" s="257"/>
      <c r="BT87" s="257"/>
      <c r="BU87" s="257"/>
      <c r="BV87" s="257"/>
      <c r="BW87" s="257"/>
      <c r="BX87" s="257"/>
      <c r="BY87" s="257"/>
      <c r="BZ87" s="257"/>
    </row>
    <row r="88" spans="1:78" ht="15" customHeight="1">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257"/>
      <c r="BW88" s="257"/>
      <c r="BX88" s="257"/>
      <c r="BY88" s="257"/>
      <c r="BZ88" s="257"/>
    </row>
    <row r="89" spans="1:78" ht="12" hidden="1" customHeight="1"/>
    <row r="90" spans="1:78" ht="12" hidden="1" customHeight="1"/>
    <row r="91" spans="1:78" ht="12" hidden="1" customHeight="1"/>
  </sheetData>
  <sheetProtection algorithmName="SHA-512" hashValue="JtdZlSXwVqWhrQe1NDARb1CXdehsgY2cnfgcBu4NbHNtdNZwtOykCzrU4+q5WzKsqDogjJf+4leKnr92U6MK7Q==" saltValue="3gE4NzOo3rT39OWDa0NIrg==" spinCount="100000" sheet="1" objects="1" scenarios="1" selectLockedCells="1"/>
  <mergeCells count="200">
    <mergeCell ref="AP76:AT77"/>
    <mergeCell ref="N2:AJ3"/>
    <mergeCell ref="AL2:AR3"/>
    <mergeCell ref="N4:AI4"/>
    <mergeCell ref="C5:P6"/>
    <mergeCell ref="AF6:AG6"/>
    <mergeCell ref="AH6:AQ6"/>
    <mergeCell ref="J22:U23"/>
    <mergeCell ref="D8:AD9"/>
    <mergeCell ref="AG8:AG11"/>
    <mergeCell ref="AH8:AQ9"/>
    <mergeCell ref="AH10:AI11"/>
    <mergeCell ref="AJ10:AJ11"/>
    <mergeCell ref="AK10:AK11"/>
    <mergeCell ref="AL10:AL11"/>
    <mergeCell ref="AM10:AM11"/>
    <mergeCell ref="AN10:AN11"/>
    <mergeCell ref="AO10:AO11"/>
    <mergeCell ref="D17:AT18"/>
    <mergeCell ref="B19:J20"/>
    <mergeCell ref="AA20:AB22"/>
    <mergeCell ref="AC20:AS22"/>
    <mergeCell ref="D22:I25"/>
    <mergeCell ref="AP10:AP11"/>
    <mergeCell ref="AQ10:AQ11"/>
    <mergeCell ref="G11:L12"/>
    <mergeCell ref="M11:X12"/>
    <mergeCell ref="D13:AT14"/>
    <mergeCell ref="D15:AT16"/>
    <mergeCell ref="D33:I35"/>
    <mergeCell ref="D36:I37"/>
    <mergeCell ref="AA36:AP37"/>
    <mergeCell ref="L24:S25"/>
    <mergeCell ref="T24:T25"/>
    <mergeCell ref="V24:AQ25"/>
    <mergeCell ref="D26:I27"/>
    <mergeCell ref="J26:AP27"/>
    <mergeCell ref="D28:I30"/>
    <mergeCell ref="J28:AP30"/>
    <mergeCell ref="J24:J25"/>
    <mergeCell ref="U24:U25"/>
    <mergeCell ref="K33:O33"/>
    <mergeCell ref="J34:AP35"/>
    <mergeCell ref="J36:Y37"/>
    <mergeCell ref="P33:AP33"/>
    <mergeCell ref="K24:K25"/>
    <mergeCell ref="D31:I32"/>
    <mergeCell ref="J31:AP32"/>
    <mergeCell ref="D65:AM66"/>
    <mergeCell ref="AP47:AR49"/>
    <mergeCell ref="AF52:AS53"/>
    <mergeCell ref="AF54:AS54"/>
    <mergeCell ref="AF55:AS56"/>
    <mergeCell ref="G56:N57"/>
    <mergeCell ref="O56:AC57"/>
    <mergeCell ref="G41:AA41"/>
    <mergeCell ref="AF41:AF49"/>
    <mergeCell ref="AG41:AN43"/>
    <mergeCell ref="AP41:AR43"/>
    <mergeCell ref="G42:AA54"/>
    <mergeCell ref="AG44:AG45"/>
    <mergeCell ref="AH44:AK45"/>
    <mergeCell ref="AL44:AL45"/>
    <mergeCell ref="AP44:AR46"/>
    <mergeCell ref="AG46:AN49"/>
    <mergeCell ref="G58:N59"/>
    <mergeCell ref="O58:AC59"/>
    <mergeCell ref="B61:J62"/>
    <mergeCell ref="L61:AN63"/>
    <mergeCell ref="AO63:AT66"/>
    <mergeCell ref="G75:I76"/>
    <mergeCell ref="J75:S76"/>
    <mergeCell ref="T75:X76"/>
    <mergeCell ref="Y75:AK76"/>
    <mergeCell ref="AL75:AM76"/>
    <mergeCell ref="G73:I74"/>
    <mergeCell ref="AK77:AK78"/>
    <mergeCell ref="T77:T78"/>
    <mergeCell ref="U77:U78"/>
    <mergeCell ref="V77:V78"/>
    <mergeCell ref="W77:Y78"/>
    <mergeCell ref="G77:L78"/>
    <mergeCell ref="M77:M78"/>
    <mergeCell ref="N77:N78"/>
    <mergeCell ref="O77:O78"/>
    <mergeCell ref="P77:P78"/>
    <mergeCell ref="Q77:S78"/>
    <mergeCell ref="Z77:AC78"/>
    <mergeCell ref="J73:J74"/>
    <mergeCell ref="K73:K74"/>
    <mergeCell ref="L73:L74"/>
    <mergeCell ref="M73:M74"/>
    <mergeCell ref="N73:N74"/>
    <mergeCell ref="O73:O74"/>
    <mergeCell ref="G87:AI87"/>
    <mergeCell ref="AO87:AQ87"/>
    <mergeCell ref="J82:O82"/>
    <mergeCell ref="P82:Y82"/>
    <mergeCell ref="Z82:AE82"/>
    <mergeCell ref="AF82:AP82"/>
    <mergeCell ref="D83:AM83"/>
    <mergeCell ref="D84:AM84"/>
    <mergeCell ref="AK80:AK81"/>
    <mergeCell ref="AL80:AL81"/>
    <mergeCell ref="AM80:AM81"/>
    <mergeCell ref="AN80:AN81"/>
    <mergeCell ref="AO80:AO81"/>
    <mergeCell ref="AP80:AP81"/>
    <mergeCell ref="AC80:AC81"/>
    <mergeCell ref="AD80:AD81"/>
    <mergeCell ref="AE80:AE81"/>
    <mergeCell ref="AF80:AH81"/>
    <mergeCell ref="AI80:AI81"/>
    <mergeCell ref="AJ80:AJ81"/>
    <mergeCell ref="S80:S81"/>
    <mergeCell ref="T80:T81"/>
    <mergeCell ref="U80:Y81"/>
    <mergeCell ref="Z80:Z81"/>
    <mergeCell ref="AY12:BY19"/>
    <mergeCell ref="AW12:AX19"/>
    <mergeCell ref="AW20:BY46"/>
    <mergeCell ref="G85:AI85"/>
    <mergeCell ref="G86:AI86"/>
    <mergeCell ref="AA80:AA81"/>
    <mergeCell ref="AB80:AB81"/>
    <mergeCell ref="AL77:AL78"/>
    <mergeCell ref="AM77:AM78"/>
    <mergeCell ref="D79:AM79"/>
    <mergeCell ref="D80:D82"/>
    <mergeCell ref="E80:I82"/>
    <mergeCell ref="J80:L81"/>
    <mergeCell ref="M80:M81"/>
    <mergeCell ref="N80:N81"/>
    <mergeCell ref="O80:O81"/>
    <mergeCell ref="P80:R81"/>
    <mergeCell ref="AD77:AF78"/>
    <mergeCell ref="AG77:AG78"/>
    <mergeCell ref="AH77:AH78"/>
    <mergeCell ref="AI77:AI78"/>
    <mergeCell ref="AJ77:AJ78"/>
    <mergeCell ref="J67:J68"/>
    <mergeCell ref="K67:K68"/>
    <mergeCell ref="AM67:AM68"/>
    <mergeCell ref="AJ67:AJ68"/>
    <mergeCell ref="AK67:AK68"/>
    <mergeCell ref="L67:L68"/>
    <mergeCell ref="M67:M68"/>
    <mergeCell ref="N67:N68"/>
    <mergeCell ref="O67:O68"/>
    <mergeCell ref="P67:P68"/>
    <mergeCell ref="Q67:Q68"/>
    <mergeCell ref="R67:R68"/>
    <mergeCell ref="S67:S68"/>
    <mergeCell ref="T67:T68"/>
    <mergeCell ref="AD67:AD68"/>
    <mergeCell ref="AE67:AE68"/>
    <mergeCell ref="AF67:AF68"/>
    <mergeCell ref="AG67:AG68"/>
    <mergeCell ref="AH67:AH68"/>
    <mergeCell ref="AI67:AI68"/>
    <mergeCell ref="X67:X68"/>
    <mergeCell ref="Y67:Y68"/>
    <mergeCell ref="Z67:Z68"/>
    <mergeCell ref="AA67:AA68"/>
    <mergeCell ref="AB67:AB68"/>
    <mergeCell ref="P73:P74"/>
    <mergeCell ref="Q73:Q74"/>
    <mergeCell ref="R73:R74"/>
    <mergeCell ref="S73:S74"/>
    <mergeCell ref="T73:T74"/>
    <mergeCell ref="U73:U74"/>
    <mergeCell ref="V73:V74"/>
    <mergeCell ref="W73:W74"/>
    <mergeCell ref="U67:U68"/>
    <mergeCell ref="V67:V68"/>
    <mergeCell ref="W67:W68"/>
    <mergeCell ref="D72:AL72"/>
    <mergeCell ref="D73:D78"/>
    <mergeCell ref="E73:F78"/>
    <mergeCell ref="D67:I68"/>
    <mergeCell ref="D69:I71"/>
    <mergeCell ref="J69:AM71"/>
    <mergeCell ref="X73:X74"/>
    <mergeCell ref="Y73:Y74"/>
    <mergeCell ref="AI73:AI74"/>
    <mergeCell ref="AJ73:AJ74"/>
    <mergeCell ref="AK73:AK74"/>
    <mergeCell ref="AL73:AL74"/>
    <mergeCell ref="AM73:AM74"/>
    <mergeCell ref="AH73:AH74"/>
    <mergeCell ref="AL67:AL68"/>
    <mergeCell ref="Z73:Z74"/>
    <mergeCell ref="AC67:AC68"/>
    <mergeCell ref="AA73:AA74"/>
    <mergeCell ref="AB73:AB74"/>
    <mergeCell ref="AC73:AC74"/>
    <mergeCell ref="AD73:AD74"/>
    <mergeCell ref="AE73:AE74"/>
    <mergeCell ref="AF73:AF74"/>
    <mergeCell ref="AG73:AG74"/>
  </mergeCells>
  <phoneticPr fontId="16"/>
  <dataValidations count="4">
    <dataValidation imeMode="hiragana" allowBlank="1" showInputMessage="1" showErrorMessage="1" sqref="AW20:BY36 BZ1:BZ1048576 AW1:BY11 AV1:AV1048576 A88:AU88 AW47:BY1048576 J69:AM71 J75:S76 Y75:AH76" xr:uid="{B3DAD3EE-A84C-45F6-BABB-23C86809FC32}"/>
    <dataValidation type="list" allowBlank="1" showInputMessage="1" showErrorMessage="1" sqref="AA20:AB22" xr:uid="{0D42F0CB-C892-48E6-A7A0-87D1320104EA}">
      <formula1>$CB$2:$CB$3</formula1>
    </dataValidation>
    <dataValidation imeMode="disabled" allowBlank="1" showInputMessage="1" showErrorMessage="1" sqref="M77:P78 T77:V78 AG77:AM78 AI80:AP81 AA80:AC81" xr:uid="{ABF4BAE7-D6B4-42F0-AC0D-5F296B5F270F}"/>
    <dataValidation type="list" allowBlank="1" showInputMessage="1" showErrorMessage="1" sqref="D73:D78 D80:D82" xr:uid="{7F94A2ED-DD42-43FC-8253-1D39529A0CE1}">
      <formula1>"□,☑"</formula1>
    </dataValidation>
  </dataValidations>
  <pageMargins left="0.39370078740157483" right="0.39370078740157483" top="0.39370078740157483" bottom="0.39370078740157483" header="0.31496062992125984" footer="0.31496062992125984"/>
  <pageSetup paperSize="9" scale="80" orientation="portrait"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FF0000"/>
    <pageSetUpPr fitToPage="1"/>
  </sheetPr>
  <dimension ref="A1:BC54"/>
  <sheetViews>
    <sheetView showGridLines="0" showRowColHeaders="0" workbookViewId="0">
      <selection activeCell="Q43" sqref="D43:AL50"/>
    </sheetView>
  </sheetViews>
  <sheetFormatPr defaultColWidth="0" defaultRowHeight="15" customHeight="1" zeroHeight="1"/>
  <cols>
    <col min="1" max="1" width="2.75" style="258" customWidth="1"/>
    <col min="2" max="40" width="2.5" style="258" customWidth="1"/>
    <col min="41" max="41" width="2.75" style="258" customWidth="1"/>
    <col min="42" max="50" width="2.5" style="258" customWidth="1"/>
    <col min="51" max="55" width="9" style="258" hidden="1" customWidth="1"/>
    <col min="56" max="16384" width="9" style="258" hidden="1"/>
  </cols>
  <sheetData>
    <row r="1" spans="1:55" ht="15" customHeight="1">
      <c r="A1" s="2804"/>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59"/>
      <c r="AQ1" s="259"/>
      <c r="AR1" s="259"/>
      <c r="AS1" s="259"/>
      <c r="AT1" s="259"/>
      <c r="AU1" s="259"/>
      <c r="AV1" s="259"/>
      <c r="AW1" s="259"/>
      <c r="AX1" s="259"/>
      <c r="BA1" s="314" t="s">
        <v>617</v>
      </c>
      <c r="BB1" s="315" t="s">
        <v>1449</v>
      </c>
      <c r="BC1" s="315" t="s">
        <v>1450</v>
      </c>
    </row>
    <row r="2" spans="1:55" ht="15" customHeight="1">
      <c r="A2" s="2804"/>
      <c r="B2" s="2804"/>
      <c r="C2" s="2804"/>
      <c r="D2" s="2804"/>
      <c r="E2" s="2804"/>
      <c r="F2" s="2804"/>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59"/>
      <c r="AQ2" s="259"/>
      <c r="AR2" s="259"/>
      <c r="AS2" s="259"/>
      <c r="AT2" s="259"/>
      <c r="AU2" s="259"/>
      <c r="AV2" s="259"/>
      <c r="AW2" s="259"/>
      <c r="AX2" s="259"/>
      <c r="BA2" s="275" t="s">
        <v>1345</v>
      </c>
      <c r="BB2" s="275" t="s">
        <v>1346</v>
      </c>
      <c r="BC2" s="275" t="s">
        <v>1359</v>
      </c>
    </row>
    <row r="3" spans="1:55" ht="15" customHeight="1">
      <c r="A3" s="2804"/>
      <c r="B3" s="2804"/>
      <c r="C3" s="2804"/>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59"/>
      <c r="AQ3" s="259"/>
      <c r="AR3" s="259"/>
      <c r="AS3" s="259"/>
      <c r="AT3" s="259"/>
      <c r="AU3" s="259"/>
      <c r="AV3" s="259"/>
      <c r="AW3" s="259"/>
      <c r="AX3" s="259"/>
      <c r="BA3" s="275" t="s">
        <v>1439</v>
      </c>
      <c r="BB3" s="275" t="s">
        <v>1347</v>
      </c>
      <c r="BC3" s="275" t="s">
        <v>1360</v>
      </c>
    </row>
    <row r="4" spans="1:55" ht="15" customHeight="1">
      <c r="A4" s="2804"/>
      <c r="B4" s="2804"/>
      <c r="C4" s="2804"/>
      <c r="D4" s="2804"/>
      <c r="E4" s="2804"/>
      <c r="F4" s="2804"/>
      <c r="G4" s="2804"/>
      <c r="H4" s="2804"/>
      <c r="I4" s="2804"/>
      <c r="J4" s="2804"/>
      <c r="K4" s="2804"/>
      <c r="L4" s="2804"/>
      <c r="M4" s="2804"/>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c r="AL4" s="2804"/>
      <c r="AM4" s="2804"/>
      <c r="AN4" s="2804"/>
      <c r="AO4" s="2804"/>
      <c r="AP4" s="259"/>
      <c r="AQ4" s="259"/>
      <c r="AR4" s="259"/>
      <c r="AS4" s="259"/>
      <c r="AT4" s="259"/>
      <c r="AU4" s="259"/>
      <c r="AV4" s="259"/>
      <c r="AW4" s="259"/>
      <c r="AX4" s="259"/>
      <c r="BA4" s="275" t="s">
        <v>1440</v>
      </c>
      <c r="BB4" s="275" t="s">
        <v>1348</v>
      </c>
      <c r="BC4" s="275" t="s">
        <v>1361</v>
      </c>
    </row>
    <row r="5" spans="1:55" ht="15" customHeight="1">
      <c r="A5" s="2804"/>
      <c r="B5" s="2804"/>
      <c r="C5" s="2804"/>
      <c r="D5" s="2804"/>
      <c r="E5" s="2804"/>
      <c r="F5" s="2804"/>
      <c r="G5" s="2804"/>
      <c r="H5" s="2804"/>
      <c r="I5" s="2804"/>
      <c r="J5" s="2804"/>
      <c r="K5" s="2804"/>
      <c r="L5" s="2804"/>
      <c r="M5" s="2804"/>
      <c r="N5" s="2804"/>
      <c r="O5" s="2804"/>
      <c r="P5" s="2893" t="s">
        <v>1094</v>
      </c>
      <c r="Q5" s="2893"/>
      <c r="R5" s="2893"/>
      <c r="S5" s="2893"/>
      <c r="T5" s="2893"/>
      <c r="U5" s="2893"/>
      <c r="V5" s="2893"/>
      <c r="W5" s="2893"/>
      <c r="X5" s="2893"/>
      <c r="Y5" s="2893"/>
      <c r="Z5" s="2893"/>
      <c r="AA5" s="2804"/>
      <c r="AB5" s="2804"/>
      <c r="AC5" s="2804"/>
      <c r="AD5" s="2804"/>
      <c r="AE5" s="2804"/>
      <c r="AF5" s="2804"/>
      <c r="AG5" s="2804"/>
      <c r="AH5" s="2804"/>
      <c r="AI5" s="2804"/>
      <c r="AJ5" s="2804"/>
      <c r="AK5" s="2804"/>
      <c r="AL5" s="2804"/>
      <c r="AM5" s="2804"/>
      <c r="AN5" s="2804"/>
      <c r="AO5" s="2804"/>
      <c r="AP5" s="259"/>
      <c r="AQ5" s="259"/>
      <c r="AR5" s="259"/>
      <c r="AS5" s="259"/>
      <c r="AT5" s="259"/>
      <c r="AU5" s="259"/>
      <c r="AV5" s="259"/>
      <c r="AW5" s="259"/>
      <c r="AX5" s="259"/>
      <c r="BA5" s="275" t="s">
        <v>1441</v>
      </c>
      <c r="BB5" s="275" t="s">
        <v>1349</v>
      </c>
      <c r="BC5" s="275" t="s">
        <v>1362</v>
      </c>
    </row>
    <row r="6" spans="1:55" ht="15" customHeight="1">
      <c r="A6" s="2804"/>
      <c r="B6" s="2804"/>
      <c r="C6" s="2804"/>
      <c r="D6" s="2804"/>
      <c r="E6" s="2804"/>
      <c r="F6" s="2804"/>
      <c r="G6" s="2804"/>
      <c r="H6" s="2804"/>
      <c r="I6" s="2804"/>
      <c r="J6" s="2804"/>
      <c r="K6" s="2804"/>
      <c r="L6" s="2804"/>
      <c r="M6" s="2804"/>
      <c r="N6" s="2804"/>
      <c r="O6" s="2804"/>
      <c r="P6" s="2893"/>
      <c r="Q6" s="2893"/>
      <c r="R6" s="2893"/>
      <c r="S6" s="2893"/>
      <c r="T6" s="2893"/>
      <c r="U6" s="2893"/>
      <c r="V6" s="2893"/>
      <c r="W6" s="2893"/>
      <c r="X6" s="2893"/>
      <c r="Y6" s="2893"/>
      <c r="Z6" s="2893"/>
      <c r="AA6" s="2804"/>
      <c r="AB6" s="2804"/>
      <c r="AC6" s="2804"/>
      <c r="AD6" s="2804"/>
      <c r="AE6" s="2804"/>
      <c r="AF6" s="2804"/>
      <c r="AG6" s="2804"/>
      <c r="AH6" s="2804"/>
      <c r="AI6" s="2804"/>
      <c r="AJ6" s="2804"/>
      <c r="AK6" s="2804"/>
      <c r="AL6" s="2804"/>
      <c r="AM6" s="2804"/>
      <c r="AN6" s="2804"/>
      <c r="AO6" s="2804"/>
      <c r="AP6" s="259"/>
      <c r="AQ6" s="259"/>
      <c r="AR6" s="259"/>
      <c r="AS6" s="259"/>
      <c r="AT6" s="259"/>
      <c r="AU6" s="259"/>
      <c r="AV6" s="259"/>
      <c r="AW6" s="259"/>
      <c r="AX6" s="259"/>
      <c r="BA6" s="275" t="s">
        <v>1442</v>
      </c>
      <c r="BB6" s="275" t="s">
        <v>1350</v>
      </c>
      <c r="BC6" s="275" t="s">
        <v>1363</v>
      </c>
    </row>
    <row r="7" spans="1:55" ht="22.5" customHeight="1">
      <c r="A7" s="2804"/>
      <c r="B7" s="2804"/>
      <c r="C7" s="2804"/>
      <c r="D7" s="2804"/>
      <c r="E7" s="2804"/>
      <c r="F7" s="2804"/>
      <c r="G7" s="2804"/>
      <c r="H7" s="2804"/>
      <c r="I7" s="2804"/>
      <c r="J7" s="2804"/>
      <c r="K7" s="2804"/>
      <c r="L7" s="2804"/>
      <c r="M7" s="2804"/>
      <c r="N7" s="2804"/>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59"/>
      <c r="AQ7" s="259"/>
      <c r="AR7" s="259"/>
      <c r="AS7" s="259"/>
      <c r="AT7" s="259"/>
      <c r="AU7" s="259"/>
      <c r="AV7" s="259"/>
      <c r="AW7" s="259"/>
      <c r="AX7" s="259"/>
      <c r="BA7" s="275" t="s">
        <v>1443</v>
      </c>
      <c r="BB7" s="275" t="s">
        <v>1351</v>
      </c>
      <c r="BC7" s="275" t="s">
        <v>1364</v>
      </c>
    </row>
    <row r="8" spans="1:55" ht="15" customHeight="1">
      <c r="A8" s="2804"/>
      <c r="B8" s="2804"/>
      <c r="C8" s="2804"/>
      <c r="D8" s="2872" t="s">
        <v>1130</v>
      </c>
      <c r="E8" s="2872"/>
      <c r="F8" s="2872"/>
      <c r="G8" s="2872"/>
      <c r="H8" s="2872"/>
      <c r="I8" s="2872"/>
      <c r="J8" s="2872"/>
      <c r="K8" s="2872"/>
      <c r="L8" s="2872"/>
      <c r="M8" s="2872"/>
      <c r="N8" s="2872"/>
      <c r="O8" s="2872"/>
      <c r="P8" s="2872"/>
      <c r="Q8" s="2872"/>
      <c r="R8" s="2872"/>
      <c r="S8" s="2872"/>
      <c r="T8" s="2872"/>
      <c r="U8" s="2872"/>
      <c r="V8" s="2872"/>
      <c r="W8" s="2872"/>
      <c r="X8" s="2872"/>
      <c r="Y8" s="2872"/>
      <c r="Z8" s="2872"/>
      <c r="AA8" s="2872"/>
      <c r="AB8" s="2872"/>
      <c r="AC8" s="2872"/>
      <c r="AD8" s="2872"/>
      <c r="AE8" s="2872"/>
      <c r="AF8" s="2872"/>
      <c r="AG8" s="2872"/>
      <c r="AH8" s="2872"/>
      <c r="AI8" s="2872"/>
      <c r="AJ8" s="2872"/>
      <c r="AK8" s="2872"/>
      <c r="AL8" s="2872"/>
      <c r="AM8" s="2804"/>
      <c r="AN8" s="2804"/>
      <c r="AO8" s="2804"/>
      <c r="AP8" s="259"/>
      <c r="AQ8" s="259"/>
      <c r="AR8" s="259"/>
      <c r="AS8" s="259"/>
      <c r="AT8" s="259"/>
      <c r="AU8" s="259"/>
      <c r="AV8" s="259"/>
      <c r="AW8" s="259"/>
      <c r="AX8" s="259"/>
      <c r="BA8" s="275" t="s">
        <v>1444</v>
      </c>
      <c r="BB8" s="275" t="s">
        <v>1352</v>
      </c>
      <c r="BC8" s="275" t="s">
        <v>1365</v>
      </c>
    </row>
    <row r="9" spans="1:55" ht="7.5" customHeight="1" thickBot="1">
      <c r="A9" s="2804"/>
      <c r="B9" s="2804"/>
      <c r="C9" s="2804"/>
      <c r="D9" s="2804"/>
      <c r="E9" s="2804"/>
      <c r="F9" s="2804"/>
      <c r="G9" s="2804"/>
      <c r="H9" s="2804"/>
      <c r="I9" s="2804"/>
      <c r="J9" s="2804"/>
      <c r="K9" s="2804"/>
      <c r="L9" s="2804"/>
      <c r="M9" s="2804"/>
      <c r="N9" s="2804"/>
      <c r="O9" s="2804"/>
      <c r="P9" s="2804"/>
      <c r="Q9" s="2804"/>
      <c r="R9" s="2804"/>
      <c r="S9" s="2804"/>
      <c r="T9" s="2804"/>
      <c r="U9" s="2804"/>
      <c r="V9" s="2804"/>
      <c r="W9" s="2804"/>
      <c r="X9" s="2804"/>
      <c r="Y9" s="2804"/>
      <c r="Z9" s="2804"/>
      <c r="AA9" s="2804"/>
      <c r="AB9" s="2804"/>
      <c r="AC9" s="2804"/>
      <c r="AD9" s="2804"/>
      <c r="AE9" s="2804"/>
      <c r="AF9" s="2804"/>
      <c r="AG9" s="2804"/>
      <c r="AH9" s="2804"/>
      <c r="AI9" s="2804"/>
      <c r="AJ9" s="2804"/>
      <c r="AK9" s="2804"/>
      <c r="AL9" s="2804"/>
      <c r="AM9" s="2804"/>
      <c r="AN9" s="2804"/>
      <c r="AO9" s="2804"/>
      <c r="AP9" s="259"/>
      <c r="AQ9" s="259"/>
      <c r="AR9" s="259"/>
      <c r="AS9" s="259"/>
      <c r="AT9" s="259"/>
      <c r="AU9" s="259"/>
      <c r="AV9" s="259"/>
      <c r="AW9" s="259"/>
      <c r="AX9" s="259"/>
      <c r="BA9" s="275" t="s">
        <v>1445</v>
      </c>
      <c r="BB9" s="275" t="s">
        <v>1353</v>
      </c>
      <c r="BC9" s="275" t="s">
        <v>1366</v>
      </c>
    </row>
    <row r="10" spans="1:55" ht="22.5" customHeight="1" thickTop="1" thickBot="1">
      <c r="A10" s="2804"/>
      <c r="B10" s="2804"/>
      <c r="C10" s="2804"/>
      <c r="D10" s="2804"/>
      <c r="E10" s="3767" t="s">
        <v>1097</v>
      </c>
      <c r="F10" s="3768"/>
      <c r="G10" s="3768"/>
      <c r="H10" s="3768"/>
      <c r="I10" s="3768"/>
      <c r="J10" s="3768"/>
      <c r="K10" s="3768"/>
      <c r="L10" s="3768"/>
      <c r="M10" s="3768"/>
      <c r="N10" s="3768"/>
      <c r="O10" s="3768"/>
      <c r="P10" s="3768"/>
      <c r="Q10" s="3768"/>
      <c r="R10" s="3768"/>
      <c r="S10" s="3768"/>
      <c r="T10" s="3768"/>
      <c r="U10" s="3768"/>
      <c r="V10" s="3768"/>
      <c r="W10" s="3768"/>
      <c r="X10" s="3768"/>
      <c r="Y10" s="3768"/>
      <c r="Z10" s="3768"/>
      <c r="AA10" s="3768"/>
      <c r="AB10" s="3768"/>
      <c r="AC10" s="3768"/>
      <c r="AD10" s="3768"/>
      <c r="AE10" s="3768"/>
      <c r="AF10" s="3768"/>
      <c r="AG10" s="3768"/>
      <c r="AH10" s="3768"/>
      <c r="AI10" s="3768"/>
      <c r="AJ10" s="3768"/>
      <c r="AK10" s="3769"/>
      <c r="AL10" s="2889"/>
      <c r="AM10" s="2804"/>
      <c r="AN10" s="2804"/>
      <c r="AO10" s="2804"/>
      <c r="AP10" s="259"/>
      <c r="AQ10" s="259"/>
      <c r="AR10" s="259"/>
      <c r="AS10" s="259"/>
      <c r="AT10" s="259"/>
      <c r="AU10" s="259"/>
      <c r="AV10" s="259"/>
      <c r="AW10" s="259"/>
      <c r="AX10" s="259"/>
      <c r="BA10" s="275" t="s">
        <v>1446</v>
      </c>
      <c r="BB10" s="275" t="s">
        <v>1354</v>
      </c>
      <c r="BC10" s="275" t="s">
        <v>1367</v>
      </c>
    </row>
    <row r="11" spans="1:55" ht="15" customHeight="1" thickTop="1">
      <c r="A11" s="2804"/>
      <c r="B11" s="2804"/>
      <c r="C11" s="2804"/>
      <c r="D11" s="2804"/>
      <c r="E11" s="3770" t="s">
        <v>1810</v>
      </c>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2"/>
      <c r="AL11" s="2889"/>
      <c r="AM11" s="2804"/>
      <c r="AN11" s="2804"/>
      <c r="AO11" s="2804"/>
      <c r="AP11" s="259"/>
      <c r="AQ11" s="259"/>
      <c r="AR11" s="259"/>
      <c r="AS11" s="259"/>
      <c r="AT11" s="259"/>
      <c r="AU11" s="259"/>
      <c r="AV11" s="259"/>
      <c r="AW11" s="259"/>
      <c r="AX11" s="259"/>
      <c r="BA11" s="275" t="s">
        <v>1447</v>
      </c>
      <c r="BB11" s="275" t="s">
        <v>1355</v>
      </c>
      <c r="BC11" s="275" t="s">
        <v>1368</v>
      </c>
    </row>
    <row r="12" spans="1:55" ht="15" customHeight="1">
      <c r="A12" s="2804"/>
      <c r="B12" s="2804"/>
      <c r="C12" s="2804"/>
      <c r="D12" s="2804"/>
      <c r="E12" s="3770"/>
      <c r="F12" s="3771"/>
      <c r="G12" s="3771"/>
      <c r="H12" s="3771"/>
      <c r="I12" s="3771"/>
      <c r="J12" s="3771"/>
      <c r="K12" s="3771"/>
      <c r="L12" s="3771"/>
      <c r="M12" s="3771"/>
      <c r="N12" s="3771"/>
      <c r="O12" s="3771"/>
      <c r="P12" s="3771"/>
      <c r="Q12" s="3771"/>
      <c r="R12" s="3771"/>
      <c r="S12" s="3771"/>
      <c r="T12" s="3771"/>
      <c r="U12" s="3771"/>
      <c r="V12" s="3771"/>
      <c r="W12" s="3771"/>
      <c r="X12" s="3771"/>
      <c r="Y12" s="3771"/>
      <c r="Z12" s="3771"/>
      <c r="AA12" s="3771"/>
      <c r="AB12" s="3771"/>
      <c r="AC12" s="3771"/>
      <c r="AD12" s="3771"/>
      <c r="AE12" s="3771"/>
      <c r="AF12" s="3771"/>
      <c r="AG12" s="3771"/>
      <c r="AH12" s="3771"/>
      <c r="AI12" s="3771"/>
      <c r="AJ12" s="3771"/>
      <c r="AK12" s="3772"/>
      <c r="AL12" s="2889"/>
      <c r="AM12" s="2804"/>
      <c r="AN12" s="2804"/>
      <c r="AO12" s="2804"/>
      <c r="AP12" s="259"/>
      <c r="AQ12" s="259"/>
      <c r="AR12" s="259"/>
      <c r="AS12" s="259"/>
      <c r="AT12" s="259"/>
      <c r="AU12" s="259"/>
      <c r="AV12" s="259"/>
      <c r="AW12" s="259"/>
      <c r="AX12" s="259"/>
      <c r="BA12" s="275"/>
      <c r="BB12" s="275" t="s">
        <v>1356</v>
      </c>
      <c r="BC12" s="275" t="s">
        <v>1369</v>
      </c>
    </row>
    <row r="13" spans="1:55" ht="15" customHeight="1">
      <c r="A13" s="2804"/>
      <c r="B13" s="2804"/>
      <c r="C13" s="2804"/>
      <c r="D13" s="2804"/>
      <c r="E13" s="3770"/>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2"/>
      <c r="AL13" s="2889"/>
      <c r="AM13" s="2804"/>
      <c r="AN13" s="2804"/>
      <c r="AO13" s="2804"/>
      <c r="AP13" s="259"/>
      <c r="AQ13" s="259"/>
      <c r="AR13" s="259"/>
      <c r="AS13" s="259"/>
      <c r="AT13" s="259"/>
      <c r="AU13" s="259"/>
      <c r="AV13" s="259"/>
      <c r="AW13" s="259"/>
      <c r="AX13" s="259"/>
      <c r="BA13" s="275"/>
      <c r="BB13" s="275" t="s">
        <v>1357</v>
      </c>
      <c r="BC13" s="275" t="s">
        <v>1370</v>
      </c>
    </row>
    <row r="14" spans="1:55" ht="15" customHeight="1" thickBot="1">
      <c r="A14" s="2804"/>
      <c r="B14" s="2804"/>
      <c r="C14" s="2804"/>
      <c r="D14" s="2804"/>
      <c r="E14" s="3773"/>
      <c r="F14" s="3774"/>
      <c r="G14" s="3774"/>
      <c r="H14" s="3774"/>
      <c r="I14" s="3774"/>
      <c r="J14" s="3774"/>
      <c r="K14" s="3774"/>
      <c r="L14" s="3774"/>
      <c r="M14" s="3774"/>
      <c r="N14" s="3774"/>
      <c r="O14" s="3774"/>
      <c r="P14" s="3774"/>
      <c r="Q14" s="3774"/>
      <c r="R14" s="3774"/>
      <c r="S14" s="3774"/>
      <c r="T14" s="3774"/>
      <c r="U14" s="3774"/>
      <c r="V14" s="3774"/>
      <c r="W14" s="3774"/>
      <c r="X14" s="3774"/>
      <c r="Y14" s="3774"/>
      <c r="Z14" s="3774"/>
      <c r="AA14" s="3774"/>
      <c r="AB14" s="3774"/>
      <c r="AC14" s="3774"/>
      <c r="AD14" s="3774"/>
      <c r="AE14" s="3774"/>
      <c r="AF14" s="3774"/>
      <c r="AG14" s="3774"/>
      <c r="AH14" s="3774"/>
      <c r="AI14" s="3774"/>
      <c r="AJ14" s="3774"/>
      <c r="AK14" s="3775"/>
      <c r="AL14" s="2889"/>
      <c r="AM14" s="2804"/>
      <c r="AN14" s="2804"/>
      <c r="AO14" s="2804"/>
      <c r="AP14" s="259"/>
      <c r="AQ14" s="259"/>
      <c r="AR14" s="259"/>
      <c r="AS14" s="259"/>
      <c r="AT14" s="259"/>
      <c r="AU14" s="259"/>
      <c r="AV14" s="259"/>
      <c r="AW14" s="259"/>
      <c r="AX14" s="259"/>
      <c r="BA14" s="275"/>
      <c r="BB14" s="275" t="s">
        <v>1358</v>
      </c>
      <c r="BC14" s="275" t="s">
        <v>1371</v>
      </c>
    </row>
    <row r="15" spans="1:55" ht="18.75" customHeight="1" thickTop="1">
      <c r="A15" s="2804"/>
      <c r="B15" s="2804"/>
      <c r="C15" s="2804"/>
      <c r="D15" s="2804"/>
      <c r="E15" s="2804"/>
      <c r="F15" s="2804"/>
      <c r="G15" s="2804"/>
      <c r="H15" s="2804"/>
      <c r="I15" s="2804"/>
      <c r="J15" s="2804"/>
      <c r="K15" s="2804"/>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c r="AL15" s="2804"/>
      <c r="AM15" s="2804"/>
      <c r="AN15" s="2804"/>
      <c r="AO15" s="2804"/>
      <c r="AP15" s="259"/>
      <c r="AQ15" s="259"/>
      <c r="AR15" s="259"/>
      <c r="AS15" s="259"/>
      <c r="AT15" s="259"/>
      <c r="AU15" s="259"/>
      <c r="AV15" s="259"/>
      <c r="AW15" s="259"/>
      <c r="AX15" s="259"/>
      <c r="BA15" s="275"/>
      <c r="BB15" s="275"/>
      <c r="BC15" s="275" t="s">
        <v>1372</v>
      </c>
    </row>
    <row r="16" spans="1:55" ht="18.75" customHeight="1">
      <c r="A16" s="2804"/>
      <c r="B16" s="2804"/>
      <c r="C16" s="2804"/>
      <c r="D16" s="2890" t="s">
        <v>1131</v>
      </c>
      <c r="E16" s="2890"/>
      <c r="F16" s="2890"/>
      <c r="G16" s="2890"/>
      <c r="H16" s="2890"/>
      <c r="I16" s="2890"/>
      <c r="J16" s="2890"/>
      <c r="K16" s="2890"/>
      <c r="L16" s="2890"/>
      <c r="M16" s="2890"/>
      <c r="N16" s="2890"/>
      <c r="O16" s="2890"/>
      <c r="P16" s="2890"/>
      <c r="Q16" s="2890"/>
      <c r="R16" s="2890"/>
      <c r="S16" s="2890"/>
      <c r="T16" s="2890"/>
      <c r="U16" s="2890"/>
      <c r="V16" s="2890"/>
      <c r="W16" s="2890"/>
      <c r="X16" s="2890"/>
      <c r="Y16" s="2890"/>
      <c r="Z16" s="2890"/>
      <c r="AA16" s="2890"/>
      <c r="AB16" s="2890"/>
      <c r="AC16" s="2890"/>
      <c r="AD16" s="2890"/>
      <c r="AE16" s="2890"/>
      <c r="AF16" s="2890"/>
      <c r="AG16" s="2890"/>
      <c r="AH16" s="2890"/>
      <c r="AI16" s="2890"/>
      <c r="AJ16" s="2890"/>
      <c r="AK16" s="2890"/>
      <c r="AL16" s="2890"/>
      <c r="AM16" s="2804"/>
      <c r="AN16" s="2804"/>
      <c r="AO16" s="2804"/>
      <c r="AP16" s="259"/>
      <c r="AQ16" s="259"/>
      <c r="AR16" s="259"/>
      <c r="AS16" s="259"/>
      <c r="AT16" s="259"/>
      <c r="AU16" s="259"/>
      <c r="AV16" s="259"/>
      <c r="AW16" s="259"/>
      <c r="AX16" s="259"/>
      <c r="BA16" s="275"/>
      <c r="BB16" s="275"/>
      <c r="BC16" s="275" t="s">
        <v>1373</v>
      </c>
    </row>
    <row r="17" spans="1:55" ht="18.75" customHeight="1">
      <c r="A17" s="2804"/>
      <c r="B17" s="2804"/>
      <c r="C17" s="2804"/>
      <c r="D17" s="2890"/>
      <c r="E17" s="2890"/>
      <c r="F17" s="2890"/>
      <c r="G17" s="2890"/>
      <c r="H17" s="2890"/>
      <c r="I17" s="2890"/>
      <c r="J17" s="2890"/>
      <c r="K17" s="2890"/>
      <c r="L17" s="2890"/>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04"/>
      <c r="AN17" s="2804"/>
      <c r="AO17" s="2804"/>
      <c r="AP17" s="259"/>
      <c r="AQ17" s="259"/>
      <c r="AR17" s="259"/>
      <c r="AS17" s="259"/>
      <c r="AT17" s="259"/>
      <c r="AU17" s="259"/>
      <c r="AV17" s="259"/>
      <c r="AW17" s="259"/>
      <c r="AX17" s="259"/>
      <c r="BA17" s="275"/>
      <c r="BB17" s="275"/>
      <c r="BC17" s="275" t="s">
        <v>1374</v>
      </c>
    </row>
    <row r="18" spans="1:55" ht="18.75" customHeight="1" thickBot="1">
      <c r="A18" s="2804"/>
      <c r="B18" s="2804"/>
      <c r="C18" s="2804"/>
      <c r="D18" s="2804"/>
      <c r="E18" s="2804"/>
      <c r="F18" s="2804"/>
      <c r="G18" s="2804"/>
      <c r="H18" s="2804"/>
      <c r="I18" s="2804"/>
      <c r="J18" s="2804"/>
      <c r="K18" s="2804"/>
      <c r="L18" s="2804"/>
      <c r="M18" s="2804"/>
      <c r="N18" s="2804"/>
      <c r="O18" s="2804"/>
      <c r="P18" s="2804"/>
      <c r="Q18" s="2804"/>
      <c r="R18" s="2804"/>
      <c r="S18" s="2804"/>
      <c r="T18" s="2804"/>
      <c r="U18" s="2804"/>
      <c r="V18" s="2804"/>
      <c r="W18" s="2804"/>
      <c r="X18" s="2804"/>
      <c r="Y18" s="2804"/>
      <c r="Z18" s="2804"/>
      <c r="AA18" s="2804"/>
      <c r="AB18" s="2804"/>
      <c r="AC18" s="2804"/>
      <c r="AD18" s="2804"/>
      <c r="AE18" s="2804"/>
      <c r="AF18" s="2804"/>
      <c r="AG18" s="2804"/>
      <c r="AH18" s="2804"/>
      <c r="AI18" s="2804"/>
      <c r="AJ18" s="2804"/>
      <c r="AK18" s="2804"/>
      <c r="AL18" s="2804"/>
      <c r="AM18" s="2804"/>
      <c r="AN18" s="2804"/>
      <c r="AO18" s="2804"/>
      <c r="AP18" s="259"/>
      <c r="AQ18" s="259"/>
      <c r="AR18" s="259"/>
      <c r="AS18" s="259"/>
      <c r="AT18" s="259"/>
      <c r="AU18" s="259"/>
      <c r="AV18" s="259"/>
      <c r="AW18" s="259"/>
      <c r="AX18" s="259"/>
      <c r="BA18" s="275"/>
      <c r="BB18" s="275"/>
      <c r="BC18" s="275" t="s">
        <v>1375</v>
      </c>
    </row>
    <row r="19" spans="1:55" ht="27.75" customHeight="1">
      <c r="A19" s="2804"/>
      <c r="B19" s="2804"/>
      <c r="C19" s="2804"/>
      <c r="D19" s="3746" t="s">
        <v>1812</v>
      </c>
      <c r="E19" s="3747"/>
      <c r="F19" s="3747"/>
      <c r="G19" s="3747"/>
      <c r="H19" s="3747"/>
      <c r="I19" s="3747"/>
      <c r="J19" s="2903" t="s">
        <v>1448</v>
      </c>
      <c r="K19" s="2904"/>
      <c r="L19" s="2904"/>
      <c r="M19" s="2904"/>
      <c r="N19" s="2904"/>
      <c r="O19" s="2904"/>
      <c r="P19" s="2904"/>
      <c r="Q19" s="2904"/>
      <c r="R19" s="2904"/>
      <c r="S19" s="2904"/>
      <c r="T19" s="2904"/>
      <c r="U19" s="2904"/>
      <c r="V19" s="2904"/>
      <c r="W19" s="2904"/>
      <c r="X19" s="2905"/>
      <c r="Y19" s="3726" t="s">
        <v>1811</v>
      </c>
      <c r="Z19" s="3727"/>
      <c r="AA19" s="3727"/>
      <c r="AB19" s="3727"/>
      <c r="AC19" s="3727"/>
      <c r="AD19" s="3728"/>
      <c r="AE19" s="2828" t="str">
        <f>IF(★入力画面!$U$196="","　　　年　　月　　日",★入力画面!$BL$196)</f>
        <v>　　　年　　月　　日</v>
      </c>
      <c r="AF19" s="2829"/>
      <c r="AG19" s="2829"/>
      <c r="AH19" s="2829"/>
      <c r="AI19" s="2829"/>
      <c r="AJ19" s="2829"/>
      <c r="AK19" s="2829"/>
      <c r="AL19" s="2830"/>
      <c r="AM19" s="2804"/>
      <c r="AN19" s="2804"/>
      <c r="AO19" s="2804"/>
      <c r="AP19" s="259"/>
      <c r="AQ19" s="259"/>
      <c r="AR19" s="259"/>
      <c r="AS19" s="259"/>
      <c r="AT19" s="259"/>
      <c r="AU19" s="259"/>
      <c r="AV19" s="259"/>
      <c r="AW19" s="259"/>
      <c r="AX19" s="259"/>
      <c r="BA19" s="275"/>
      <c r="BB19" s="275"/>
      <c r="BC19" s="275" t="s">
        <v>1376</v>
      </c>
    </row>
    <row r="20" spans="1:55" ht="27.75" customHeight="1">
      <c r="A20" s="2804"/>
      <c r="B20" s="2804"/>
      <c r="C20" s="2804"/>
      <c r="D20" s="3729" t="s">
        <v>98</v>
      </c>
      <c r="E20" s="3730"/>
      <c r="F20" s="3730"/>
      <c r="G20" s="3730"/>
      <c r="H20" s="3730"/>
      <c r="I20" s="3730"/>
      <c r="J20" s="3731" t="str">
        <f>IF(★入力画面!$W$227="","□大臣 □都知事（　　）第　　　　号",★入力画面!$BL$227)</f>
        <v>□大臣 □都知事（　　）第　　　　号</v>
      </c>
      <c r="K20" s="3732"/>
      <c r="L20" s="3732"/>
      <c r="M20" s="3732"/>
      <c r="N20" s="3732"/>
      <c r="O20" s="3732"/>
      <c r="P20" s="3732"/>
      <c r="Q20" s="3732"/>
      <c r="R20" s="3732"/>
      <c r="S20" s="3732"/>
      <c r="T20" s="3732"/>
      <c r="U20" s="3732"/>
      <c r="V20" s="3732"/>
      <c r="W20" s="3732"/>
      <c r="X20" s="3733"/>
      <c r="Y20" s="3734" t="s">
        <v>71</v>
      </c>
      <c r="Z20" s="3735"/>
      <c r="AA20" s="3735"/>
      <c r="AB20" s="3735"/>
      <c r="AC20" s="3735"/>
      <c r="AD20" s="3736"/>
      <c r="AE20" s="2819" t="str">
        <f>IF(★入力画面!$BL$228="","　　　年　　月　　日",★入力画面!$BL$228)</f>
        <v>　　　年　　月　　日</v>
      </c>
      <c r="AF20" s="2820"/>
      <c r="AG20" s="2820"/>
      <c r="AH20" s="2820"/>
      <c r="AI20" s="2820"/>
      <c r="AJ20" s="2820"/>
      <c r="AK20" s="2820"/>
      <c r="AL20" s="2821"/>
      <c r="AM20" s="2804"/>
      <c r="AN20" s="2804"/>
      <c r="AO20" s="2804"/>
      <c r="AP20" s="259"/>
      <c r="AQ20" s="259"/>
      <c r="AR20" s="259"/>
      <c r="AS20" s="259"/>
      <c r="AT20" s="259"/>
      <c r="AU20" s="259"/>
      <c r="AV20" s="259"/>
      <c r="AW20" s="259"/>
      <c r="AX20" s="259"/>
      <c r="BA20" s="275"/>
      <c r="BB20" s="275"/>
      <c r="BC20" s="275" t="s">
        <v>1377</v>
      </c>
    </row>
    <row r="21" spans="1:55" ht="21.75" customHeight="1">
      <c r="A21" s="2804"/>
      <c r="B21" s="2804"/>
      <c r="C21" s="2804"/>
      <c r="D21" s="3729" t="s">
        <v>1140</v>
      </c>
      <c r="E21" s="3730"/>
      <c r="F21" s="3730"/>
      <c r="G21" s="3730"/>
      <c r="H21" s="3730"/>
      <c r="I21" s="3789"/>
      <c r="J21" s="3791" t="str">
        <f>★入力画面!M208</f>
        <v>□有</v>
      </c>
      <c r="K21" s="3792"/>
      <c r="L21" s="3792"/>
      <c r="M21" s="288"/>
      <c r="N21" s="3808" t="str">
        <f>IF(★入力画面!$M$208="☑有",★入力画面!$BL$208,"年　　　月　　　日")</f>
        <v>年　　　月　　　日</v>
      </c>
      <c r="O21" s="3808"/>
      <c r="P21" s="3808"/>
      <c r="Q21" s="3808"/>
      <c r="R21" s="3808"/>
      <c r="S21" s="3808"/>
      <c r="T21" s="3808"/>
      <c r="U21" s="3808"/>
      <c r="V21" s="3808"/>
      <c r="W21" s="3808"/>
      <c r="X21" s="288"/>
      <c r="Y21" s="3793" t="s">
        <v>1142</v>
      </c>
      <c r="Z21" s="3793"/>
      <c r="AA21" s="3793"/>
      <c r="AB21" s="3809" t="str">
        <f>★入力画面!BL209</f>
        <v>万円</v>
      </c>
      <c r="AC21" s="3809"/>
      <c r="AD21" s="3809"/>
      <c r="AE21" s="3809"/>
      <c r="AF21" s="3809"/>
      <c r="AG21" s="3810"/>
      <c r="AH21" s="3810"/>
      <c r="AI21" s="3810"/>
      <c r="AJ21" s="3731" t="str">
        <f>★入力画面!AK208</f>
        <v>☑無</v>
      </c>
      <c r="AK21" s="3732"/>
      <c r="AL21" s="3790"/>
      <c r="AM21" s="2804"/>
      <c r="AN21" s="2804"/>
      <c r="AO21" s="2804"/>
      <c r="AP21" s="259"/>
      <c r="AQ21" s="259"/>
      <c r="AR21" s="259"/>
      <c r="AS21" s="259"/>
      <c r="AT21" s="259"/>
      <c r="AU21" s="259"/>
      <c r="AV21" s="259"/>
      <c r="AW21" s="259"/>
      <c r="AX21" s="259"/>
      <c r="BA21" s="275"/>
      <c r="BB21" s="275"/>
      <c r="BC21" s="275" t="s">
        <v>1378</v>
      </c>
    </row>
    <row r="22" spans="1:55" ht="15" customHeight="1">
      <c r="A22" s="2804"/>
      <c r="B22" s="2804"/>
      <c r="C22" s="2804"/>
      <c r="D22" s="3752" t="s">
        <v>1813</v>
      </c>
      <c r="E22" s="3753"/>
      <c r="F22" s="3753"/>
      <c r="G22" s="3753"/>
      <c r="H22" s="3753"/>
      <c r="I22" s="3753"/>
      <c r="J22" s="3794">
        <f>★入力画面!$M$15</f>
        <v>0</v>
      </c>
      <c r="K22" s="2909"/>
      <c r="L22" s="2909"/>
      <c r="M22" s="2909"/>
      <c r="N22" s="2909"/>
      <c r="O22" s="2909"/>
      <c r="P22" s="2909"/>
      <c r="Q22" s="2909"/>
      <c r="R22" s="2909"/>
      <c r="S22" s="2909"/>
      <c r="T22" s="2909"/>
      <c r="U22" s="2909"/>
      <c r="V22" s="2909"/>
      <c r="W22" s="2909"/>
      <c r="X22" s="2909"/>
      <c r="Y22" s="2909"/>
      <c r="Z22" s="2909"/>
      <c r="AA22" s="2909"/>
      <c r="AB22" s="2909"/>
      <c r="AC22" s="2909"/>
      <c r="AD22" s="2909"/>
      <c r="AE22" s="2909"/>
      <c r="AF22" s="2909"/>
      <c r="AG22" s="2909"/>
      <c r="AH22" s="2909"/>
      <c r="AI22" s="2909"/>
      <c r="AJ22" s="2909"/>
      <c r="AK22" s="2909"/>
      <c r="AL22" s="3795"/>
      <c r="AM22" s="2804"/>
      <c r="AN22" s="2804"/>
      <c r="AO22" s="2804"/>
      <c r="AP22" s="259"/>
      <c r="AQ22" s="259"/>
      <c r="AR22" s="259"/>
      <c r="AS22" s="259"/>
      <c r="AT22" s="259"/>
      <c r="AU22" s="259"/>
      <c r="AV22" s="259"/>
      <c r="AW22" s="259"/>
      <c r="AX22" s="259"/>
      <c r="BA22" s="275"/>
      <c r="BB22" s="275"/>
      <c r="BC22" s="275" t="s">
        <v>1379</v>
      </c>
    </row>
    <row r="23" spans="1:55" ht="22.5" customHeight="1">
      <c r="A23" s="2804"/>
      <c r="B23" s="2804"/>
      <c r="C23" s="2804"/>
      <c r="D23" s="3749" t="s">
        <v>79</v>
      </c>
      <c r="E23" s="3750"/>
      <c r="F23" s="3750"/>
      <c r="G23" s="3750"/>
      <c r="H23" s="3750"/>
      <c r="I23" s="3751"/>
      <c r="J23" s="3779">
        <f>★入力画面!$M$18</f>
        <v>0</v>
      </c>
      <c r="K23" s="3780"/>
      <c r="L23" s="3780"/>
      <c r="M23" s="3780"/>
      <c r="N23" s="3780"/>
      <c r="O23" s="3780"/>
      <c r="P23" s="3780"/>
      <c r="Q23" s="3780"/>
      <c r="R23" s="3780"/>
      <c r="S23" s="3780"/>
      <c r="T23" s="3780"/>
      <c r="U23" s="3780"/>
      <c r="V23" s="3780"/>
      <c r="W23" s="3780"/>
      <c r="X23" s="3780"/>
      <c r="Y23" s="3780"/>
      <c r="Z23" s="3780"/>
      <c r="AA23" s="3780"/>
      <c r="AB23" s="3780"/>
      <c r="AC23" s="3780"/>
      <c r="AD23" s="3780"/>
      <c r="AE23" s="3780"/>
      <c r="AF23" s="3780"/>
      <c r="AG23" s="3780"/>
      <c r="AH23" s="3780"/>
      <c r="AI23" s="3780"/>
      <c r="AJ23" s="3783"/>
      <c r="AK23" s="3783"/>
      <c r="AL23" s="3784"/>
      <c r="AM23" s="2804"/>
      <c r="AN23" s="2804"/>
      <c r="AO23" s="2804"/>
      <c r="AP23" s="259"/>
      <c r="AQ23" s="259"/>
      <c r="AR23" s="259"/>
      <c r="AS23" s="259"/>
      <c r="AT23" s="259"/>
      <c r="AU23" s="259"/>
      <c r="AV23" s="259"/>
      <c r="AW23" s="259"/>
      <c r="AX23" s="259"/>
      <c r="BA23" s="275"/>
      <c r="BB23" s="275"/>
      <c r="BC23" s="275" t="s">
        <v>1380</v>
      </c>
    </row>
    <row r="24" spans="1:55" ht="11.25" customHeight="1">
      <c r="A24" s="2804"/>
      <c r="B24" s="2804"/>
      <c r="C24" s="2804"/>
      <c r="D24" s="3740" t="s">
        <v>1132</v>
      </c>
      <c r="E24" s="3741"/>
      <c r="F24" s="3741"/>
      <c r="G24" s="3741"/>
      <c r="H24" s="3741"/>
      <c r="I24" s="3742"/>
      <c r="J24" s="2855"/>
      <c r="K24" s="2856"/>
      <c r="L24" s="2856"/>
      <c r="M24" s="2856"/>
      <c r="N24" s="2856"/>
      <c r="O24" s="2856"/>
      <c r="P24" s="2856"/>
      <c r="Q24" s="2856"/>
      <c r="R24" s="2856"/>
      <c r="S24" s="2856"/>
      <c r="T24" s="2856"/>
      <c r="U24" s="2856"/>
      <c r="V24" s="2856"/>
      <c r="W24" s="2856"/>
      <c r="X24" s="2856"/>
      <c r="Y24" s="2856"/>
      <c r="Z24" s="2856"/>
      <c r="AA24" s="2856"/>
      <c r="AB24" s="2856"/>
      <c r="AC24" s="2856"/>
      <c r="AD24" s="2856"/>
      <c r="AE24" s="2856"/>
      <c r="AF24" s="2856"/>
      <c r="AG24" s="2856"/>
      <c r="AH24" s="2856"/>
      <c r="AI24" s="2856"/>
      <c r="AJ24" s="3785"/>
      <c r="AK24" s="3785"/>
      <c r="AL24" s="3786"/>
      <c r="AM24" s="2804"/>
      <c r="AN24" s="2804"/>
      <c r="AO24" s="2804"/>
      <c r="AP24" s="259"/>
      <c r="AQ24" s="259"/>
      <c r="AR24" s="259"/>
      <c r="AS24" s="259"/>
      <c r="AT24" s="259"/>
      <c r="AU24" s="259"/>
      <c r="AV24" s="259"/>
      <c r="AW24" s="259"/>
      <c r="AX24" s="259"/>
      <c r="BA24" s="275"/>
      <c r="BB24" s="275"/>
      <c r="BC24" s="275" t="s">
        <v>1381</v>
      </c>
    </row>
    <row r="25" spans="1:55" ht="11.25" customHeight="1">
      <c r="A25" s="2804"/>
      <c r="B25" s="2804"/>
      <c r="C25" s="2804"/>
      <c r="D25" s="3776" t="s">
        <v>1133</v>
      </c>
      <c r="E25" s="3777"/>
      <c r="F25" s="3777"/>
      <c r="G25" s="3777"/>
      <c r="H25" s="3777"/>
      <c r="I25" s="3778"/>
      <c r="J25" s="3781"/>
      <c r="K25" s="3782"/>
      <c r="L25" s="3782"/>
      <c r="M25" s="3782"/>
      <c r="N25" s="3782"/>
      <c r="O25" s="3782"/>
      <c r="P25" s="3782"/>
      <c r="Q25" s="3782"/>
      <c r="R25" s="3782"/>
      <c r="S25" s="3782"/>
      <c r="T25" s="3782"/>
      <c r="U25" s="3782"/>
      <c r="V25" s="3782"/>
      <c r="W25" s="3782"/>
      <c r="X25" s="3782"/>
      <c r="Y25" s="3782"/>
      <c r="Z25" s="3782"/>
      <c r="AA25" s="3782"/>
      <c r="AB25" s="3782"/>
      <c r="AC25" s="3782"/>
      <c r="AD25" s="3782"/>
      <c r="AE25" s="3782"/>
      <c r="AF25" s="3782"/>
      <c r="AG25" s="3782"/>
      <c r="AH25" s="3782"/>
      <c r="AI25" s="3782"/>
      <c r="AJ25" s="3787"/>
      <c r="AK25" s="3787"/>
      <c r="AL25" s="3788"/>
      <c r="AM25" s="2804"/>
      <c r="AN25" s="2804"/>
      <c r="AO25" s="2804"/>
      <c r="AP25" s="259"/>
      <c r="AQ25" s="259"/>
      <c r="AR25" s="259"/>
      <c r="AS25" s="259"/>
      <c r="AT25" s="259"/>
      <c r="AU25" s="259"/>
      <c r="AV25" s="259"/>
      <c r="AW25" s="259"/>
      <c r="AX25" s="259"/>
      <c r="BA25" s="275"/>
      <c r="BB25" s="275"/>
      <c r="BC25" s="275" t="s">
        <v>1382</v>
      </c>
    </row>
    <row r="26" spans="1:55" ht="15" customHeight="1">
      <c r="A26" s="2804"/>
      <c r="B26" s="2804"/>
      <c r="C26" s="2804"/>
      <c r="D26" s="3764" t="s">
        <v>1134</v>
      </c>
      <c r="E26" s="2858"/>
      <c r="F26" s="2858"/>
      <c r="G26" s="2858"/>
      <c r="H26" s="2858"/>
      <c r="I26" s="2858"/>
      <c r="J26" s="261" t="s">
        <v>633</v>
      </c>
      <c r="K26" s="2861" t="str">
        <f>★入力画面!$BL$24</f>
        <v/>
      </c>
      <c r="L26" s="2861"/>
      <c r="M26" s="2861"/>
      <c r="N26" s="2861"/>
      <c r="O26" s="2861"/>
      <c r="P26" s="2861"/>
      <c r="Q26" s="2861"/>
      <c r="R26" s="2835"/>
      <c r="S26" s="2835"/>
      <c r="T26" s="2835"/>
      <c r="U26" s="2835"/>
      <c r="V26" s="2835"/>
      <c r="W26" s="2835"/>
      <c r="X26" s="2835"/>
      <c r="Y26" s="2835"/>
      <c r="Z26" s="2835"/>
      <c r="AA26" s="2835"/>
      <c r="AB26" s="2835"/>
      <c r="AC26" s="2835"/>
      <c r="AD26" s="2835"/>
      <c r="AE26" s="2835"/>
      <c r="AF26" s="2835"/>
      <c r="AG26" s="2835"/>
      <c r="AH26" s="2835"/>
      <c r="AI26" s="2835"/>
      <c r="AJ26" s="2835"/>
      <c r="AK26" s="2835"/>
      <c r="AL26" s="2836"/>
      <c r="AM26" s="2804"/>
      <c r="AN26" s="2804"/>
      <c r="AO26" s="2804"/>
      <c r="AP26" s="259"/>
      <c r="AQ26" s="259"/>
      <c r="AR26" s="259"/>
      <c r="AS26" s="259"/>
      <c r="AT26" s="259"/>
      <c r="AU26" s="259"/>
      <c r="AV26" s="259"/>
      <c r="AW26" s="259"/>
      <c r="AX26" s="259"/>
      <c r="BA26" s="275"/>
      <c r="BB26" s="275"/>
      <c r="BC26" s="275" t="s">
        <v>1383</v>
      </c>
    </row>
    <row r="27" spans="1:55" ht="30.75" customHeight="1">
      <c r="A27" s="2804"/>
      <c r="B27" s="2804"/>
      <c r="C27" s="2804"/>
      <c r="D27" s="2859"/>
      <c r="E27" s="2860"/>
      <c r="F27" s="2860"/>
      <c r="G27" s="2860"/>
      <c r="H27" s="2860"/>
      <c r="I27" s="2860"/>
      <c r="J27" s="2822" t="str">
        <f>★入力画面!$BL$30</f>
        <v/>
      </c>
      <c r="K27" s="2823"/>
      <c r="L27" s="2823"/>
      <c r="M27" s="2823"/>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4"/>
      <c r="AM27" s="2804"/>
      <c r="AN27" s="2804"/>
      <c r="AO27" s="2804"/>
      <c r="AP27" s="259"/>
      <c r="AQ27" s="259"/>
      <c r="AR27" s="259"/>
      <c r="AS27" s="259"/>
      <c r="AT27" s="259"/>
      <c r="AU27" s="259"/>
      <c r="AV27" s="259"/>
      <c r="AW27" s="259"/>
      <c r="AX27" s="259"/>
      <c r="BA27" s="275"/>
      <c r="BB27" s="275"/>
      <c r="BC27" s="275" t="s">
        <v>1384</v>
      </c>
    </row>
    <row r="28" spans="1:55" ht="21.75" customHeight="1">
      <c r="A28" s="2804"/>
      <c r="B28" s="2804"/>
      <c r="C28" s="2804"/>
      <c r="D28" s="2864" t="s">
        <v>87</v>
      </c>
      <c r="E28" s="2865"/>
      <c r="F28" s="2865"/>
      <c r="G28" s="2865"/>
      <c r="H28" s="2865"/>
      <c r="I28" s="2899"/>
      <c r="J28" s="2866" t="str">
        <f>IF(★入力画面!$M$21="1．　主たる事務所",★入力画面!$BL$34,"")</f>
        <v/>
      </c>
      <c r="K28" s="2866"/>
      <c r="L28" s="2866"/>
      <c r="M28" s="2866"/>
      <c r="N28" s="2866"/>
      <c r="O28" s="2866"/>
      <c r="P28" s="2866"/>
      <c r="Q28" s="2866"/>
      <c r="R28" s="2866"/>
      <c r="S28" s="2866"/>
      <c r="T28" s="2866"/>
      <c r="U28" s="2866"/>
      <c r="V28" s="3765" t="s">
        <v>1103</v>
      </c>
      <c r="W28" s="3766"/>
      <c r="X28" s="3766"/>
      <c r="Y28" s="3766"/>
      <c r="Z28" s="3766"/>
      <c r="AA28" s="3766"/>
      <c r="AB28" s="2869" t="str">
        <f>IF(★入力画面!$M$21="1．　主たる事務所",★入力画面!$BL$36,"")</f>
        <v/>
      </c>
      <c r="AC28" s="2870"/>
      <c r="AD28" s="2870"/>
      <c r="AE28" s="2870"/>
      <c r="AF28" s="2870"/>
      <c r="AG28" s="2870"/>
      <c r="AH28" s="2870"/>
      <c r="AI28" s="2870"/>
      <c r="AJ28" s="2870"/>
      <c r="AK28" s="2870"/>
      <c r="AL28" s="2871"/>
      <c r="AM28" s="2804"/>
      <c r="AN28" s="2804"/>
      <c r="AO28" s="2804"/>
      <c r="AP28" s="259"/>
      <c r="AQ28" s="259"/>
      <c r="AR28" s="259"/>
      <c r="AS28" s="259"/>
      <c r="AT28" s="259"/>
      <c r="AU28" s="259"/>
      <c r="AV28" s="259"/>
      <c r="AW28" s="259"/>
      <c r="AX28" s="259"/>
      <c r="BA28" s="275"/>
      <c r="BB28" s="275"/>
      <c r="BC28" s="275" t="s">
        <v>1385</v>
      </c>
    </row>
    <row r="29" spans="1:55" ht="15" customHeight="1">
      <c r="A29" s="2804"/>
      <c r="B29" s="2804"/>
      <c r="C29" s="2804"/>
      <c r="D29" s="3754" t="s">
        <v>1135</v>
      </c>
      <c r="E29" s="3755"/>
      <c r="F29" s="3755"/>
      <c r="G29" s="3755"/>
      <c r="H29" s="3755"/>
      <c r="I29" s="3755"/>
      <c r="J29" s="261" t="s">
        <v>633</v>
      </c>
      <c r="K29" s="3758"/>
      <c r="L29" s="3758"/>
      <c r="M29" s="3758"/>
      <c r="N29" s="3758"/>
      <c r="O29" s="3758"/>
      <c r="P29" s="3758"/>
      <c r="Q29" s="3758"/>
      <c r="R29" s="3759"/>
      <c r="S29" s="3759"/>
      <c r="T29" s="3759"/>
      <c r="U29" s="3759"/>
      <c r="V29" s="3759"/>
      <c r="W29" s="3759"/>
      <c r="X29" s="3759"/>
      <c r="Y29" s="3759"/>
      <c r="Z29" s="3759"/>
      <c r="AA29" s="3759"/>
      <c r="AB29" s="3759"/>
      <c r="AC29" s="3759"/>
      <c r="AD29" s="3759"/>
      <c r="AE29" s="3759"/>
      <c r="AF29" s="3759"/>
      <c r="AG29" s="3759"/>
      <c r="AH29" s="3759"/>
      <c r="AI29" s="3759"/>
      <c r="AJ29" s="3759"/>
      <c r="AK29" s="3759"/>
      <c r="AL29" s="3760"/>
      <c r="AM29" s="2804"/>
      <c r="AN29" s="2804"/>
      <c r="AO29" s="2804"/>
      <c r="AP29" s="259"/>
      <c r="AQ29" s="259"/>
      <c r="AR29" s="259"/>
      <c r="AS29" s="259"/>
      <c r="AT29" s="259"/>
      <c r="AU29" s="259"/>
      <c r="AV29" s="259"/>
      <c r="AW29" s="259"/>
      <c r="AX29" s="259"/>
      <c r="BA29" s="275"/>
      <c r="BB29" s="275"/>
      <c r="BC29" s="275" t="s">
        <v>1386</v>
      </c>
    </row>
    <row r="30" spans="1:55" ht="30.75" customHeight="1">
      <c r="A30" s="2804"/>
      <c r="B30" s="2804"/>
      <c r="C30" s="2804"/>
      <c r="D30" s="3756"/>
      <c r="E30" s="3757"/>
      <c r="F30" s="3757"/>
      <c r="G30" s="3757"/>
      <c r="H30" s="3757"/>
      <c r="I30" s="3757"/>
      <c r="J30" s="3811"/>
      <c r="K30" s="3812"/>
      <c r="L30" s="3812"/>
      <c r="M30" s="3812"/>
      <c r="N30" s="3812"/>
      <c r="O30" s="3812"/>
      <c r="P30" s="3812"/>
      <c r="Q30" s="3812"/>
      <c r="R30" s="3812"/>
      <c r="S30" s="3812"/>
      <c r="T30" s="3812"/>
      <c r="U30" s="3812"/>
      <c r="V30" s="3812"/>
      <c r="W30" s="3812"/>
      <c r="X30" s="3812"/>
      <c r="Y30" s="3812"/>
      <c r="Z30" s="3812"/>
      <c r="AA30" s="3812"/>
      <c r="AB30" s="3812"/>
      <c r="AC30" s="3812"/>
      <c r="AD30" s="3812"/>
      <c r="AE30" s="3812"/>
      <c r="AF30" s="3812"/>
      <c r="AG30" s="3812"/>
      <c r="AH30" s="3812"/>
      <c r="AI30" s="3812"/>
      <c r="AJ30" s="3812"/>
      <c r="AK30" s="3812"/>
      <c r="AL30" s="3813"/>
      <c r="AM30" s="2804"/>
      <c r="AN30" s="2804"/>
      <c r="AO30" s="2804"/>
      <c r="AP30" s="259"/>
      <c r="AQ30" s="259"/>
      <c r="AR30" s="259"/>
      <c r="AS30" s="259"/>
      <c r="AT30" s="259"/>
      <c r="AU30" s="259"/>
      <c r="AV30" s="259"/>
      <c r="AW30" s="259"/>
      <c r="AX30" s="259"/>
      <c r="BA30" s="275"/>
      <c r="BB30" s="275"/>
      <c r="BC30" s="275" t="s">
        <v>1387</v>
      </c>
    </row>
    <row r="31" spans="1:55" ht="21.75" customHeight="1">
      <c r="A31" s="2804"/>
      <c r="B31" s="2804"/>
      <c r="C31" s="2804"/>
      <c r="D31" s="3761" t="s">
        <v>87</v>
      </c>
      <c r="E31" s="3762"/>
      <c r="F31" s="3762"/>
      <c r="G31" s="3762"/>
      <c r="H31" s="3762"/>
      <c r="I31" s="3763"/>
      <c r="J31" s="3814"/>
      <c r="K31" s="3814"/>
      <c r="L31" s="3814"/>
      <c r="M31" s="3814"/>
      <c r="N31" s="3814"/>
      <c r="O31" s="3814"/>
      <c r="P31" s="3814"/>
      <c r="Q31" s="3814"/>
      <c r="R31" s="3814"/>
      <c r="S31" s="3814"/>
      <c r="T31" s="3814"/>
      <c r="U31" s="3814"/>
      <c r="V31" s="3821" t="s">
        <v>1103</v>
      </c>
      <c r="W31" s="3755"/>
      <c r="X31" s="3755"/>
      <c r="Y31" s="3755"/>
      <c r="Z31" s="3755"/>
      <c r="AA31" s="3755"/>
      <c r="AB31" s="3818"/>
      <c r="AC31" s="3819"/>
      <c r="AD31" s="3819"/>
      <c r="AE31" s="3819"/>
      <c r="AF31" s="3819"/>
      <c r="AG31" s="3819"/>
      <c r="AH31" s="3819"/>
      <c r="AI31" s="3819"/>
      <c r="AJ31" s="3819"/>
      <c r="AK31" s="3819"/>
      <c r="AL31" s="3820"/>
      <c r="AM31" s="2804"/>
      <c r="AN31" s="2804"/>
      <c r="AO31" s="2804"/>
      <c r="AP31" s="259"/>
      <c r="AQ31" s="259"/>
      <c r="AR31" s="259"/>
      <c r="AS31" s="259"/>
      <c r="AT31" s="259"/>
      <c r="AU31" s="259"/>
      <c r="AV31" s="259"/>
      <c r="AW31" s="259"/>
      <c r="AX31" s="259"/>
      <c r="BA31" s="275"/>
      <c r="BB31" s="275"/>
      <c r="BC31" s="275" t="s">
        <v>1388</v>
      </c>
    </row>
    <row r="32" spans="1:55" ht="15" customHeight="1">
      <c r="A32" s="2804"/>
      <c r="B32" s="2804"/>
      <c r="C32" s="2804"/>
      <c r="D32" s="3752" t="s">
        <v>1813</v>
      </c>
      <c r="E32" s="3753"/>
      <c r="F32" s="3753"/>
      <c r="G32" s="3753"/>
      <c r="H32" s="3753"/>
      <c r="I32" s="3753"/>
      <c r="J32" s="2845">
        <f>★入力画面!$M$52</f>
        <v>0</v>
      </c>
      <c r="K32" s="2846"/>
      <c r="L32" s="2846"/>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7"/>
      <c r="AM32" s="2804"/>
      <c r="AN32" s="2804"/>
      <c r="AO32" s="2804"/>
      <c r="AP32" s="259"/>
      <c r="AQ32" s="259"/>
      <c r="AR32" s="259"/>
      <c r="AS32" s="259"/>
      <c r="AT32" s="259"/>
      <c r="AU32" s="259"/>
      <c r="AV32" s="259"/>
      <c r="AW32" s="259"/>
      <c r="AX32" s="259"/>
      <c r="BA32" s="275"/>
      <c r="BB32" s="275"/>
      <c r="BC32" s="275" t="s">
        <v>1389</v>
      </c>
    </row>
    <row r="33" spans="1:55" ht="22.5" customHeight="1">
      <c r="A33" s="2804"/>
      <c r="B33" s="2804"/>
      <c r="C33" s="2804"/>
      <c r="D33" s="3749" t="s">
        <v>1136</v>
      </c>
      <c r="E33" s="3750"/>
      <c r="F33" s="3750"/>
      <c r="G33" s="3750"/>
      <c r="H33" s="3750"/>
      <c r="I33" s="3751"/>
      <c r="J33" s="3779">
        <f>★入力画面!$M$54</f>
        <v>0</v>
      </c>
      <c r="K33" s="3780"/>
      <c r="L33" s="3780"/>
      <c r="M33" s="3780"/>
      <c r="N33" s="3780"/>
      <c r="O33" s="3780"/>
      <c r="P33" s="3780"/>
      <c r="Q33" s="3780"/>
      <c r="R33" s="3780"/>
      <c r="S33" s="3780"/>
      <c r="T33" s="3780"/>
      <c r="U33" s="3780"/>
      <c r="V33" s="3780"/>
      <c r="W33" s="3780"/>
      <c r="X33" s="3780"/>
      <c r="Y33" s="3780"/>
      <c r="Z33" s="3780"/>
      <c r="AA33" s="3780"/>
      <c r="AB33" s="3780"/>
      <c r="AC33" s="3780"/>
      <c r="AD33" s="3780"/>
      <c r="AE33" s="3780"/>
      <c r="AF33" s="3780"/>
      <c r="AG33" s="3780"/>
      <c r="AH33" s="3780"/>
      <c r="AI33" s="3780"/>
      <c r="AJ33" s="3780"/>
      <c r="AK33" s="3780"/>
      <c r="AL33" s="3815"/>
      <c r="AM33" s="2804"/>
      <c r="AN33" s="2804"/>
      <c r="AO33" s="2804"/>
      <c r="AP33" s="259"/>
      <c r="AQ33" s="259"/>
      <c r="AR33" s="259"/>
      <c r="AS33" s="259"/>
      <c r="AT33" s="259"/>
      <c r="AU33" s="259"/>
      <c r="AV33" s="259"/>
      <c r="AW33" s="259"/>
      <c r="AX33" s="259"/>
      <c r="BB33" s="275"/>
      <c r="BC33" s="275" t="s">
        <v>1390</v>
      </c>
    </row>
    <row r="34" spans="1:55" ht="11.25" customHeight="1">
      <c r="A34" s="2804"/>
      <c r="B34" s="2804"/>
      <c r="C34" s="2804"/>
      <c r="D34" s="3740" t="s">
        <v>1132</v>
      </c>
      <c r="E34" s="3741"/>
      <c r="F34" s="3741"/>
      <c r="G34" s="3741"/>
      <c r="H34" s="3741"/>
      <c r="I34" s="3742"/>
      <c r="J34" s="2855"/>
      <c r="K34" s="2856"/>
      <c r="L34" s="2856"/>
      <c r="M34" s="2856"/>
      <c r="N34" s="2856"/>
      <c r="O34" s="2856"/>
      <c r="P34" s="2856"/>
      <c r="Q34" s="2856"/>
      <c r="R34" s="2856"/>
      <c r="S34" s="2856"/>
      <c r="T34" s="2856"/>
      <c r="U34" s="2856"/>
      <c r="V34" s="2856"/>
      <c r="W34" s="2856"/>
      <c r="X34" s="2856"/>
      <c r="Y34" s="2856"/>
      <c r="Z34" s="2856"/>
      <c r="AA34" s="2856"/>
      <c r="AB34" s="2856"/>
      <c r="AC34" s="2856"/>
      <c r="AD34" s="2856"/>
      <c r="AE34" s="2856"/>
      <c r="AF34" s="2856"/>
      <c r="AG34" s="2856"/>
      <c r="AH34" s="2856"/>
      <c r="AI34" s="2856"/>
      <c r="AJ34" s="2856"/>
      <c r="AK34" s="2856"/>
      <c r="AL34" s="3816"/>
      <c r="AM34" s="2804"/>
      <c r="AN34" s="2804"/>
      <c r="AO34" s="2804"/>
      <c r="AP34" s="259"/>
      <c r="AQ34" s="259"/>
      <c r="AR34" s="259"/>
      <c r="AS34" s="259"/>
      <c r="AT34" s="259"/>
      <c r="AU34" s="259"/>
      <c r="AV34" s="259"/>
      <c r="AW34" s="259"/>
      <c r="AX34" s="259"/>
    </row>
    <row r="35" spans="1:55" ht="11.25" customHeight="1">
      <c r="A35" s="2804"/>
      <c r="B35" s="2804"/>
      <c r="C35" s="2804"/>
      <c r="D35" s="3743" t="s">
        <v>1137</v>
      </c>
      <c r="E35" s="3744"/>
      <c r="F35" s="3744"/>
      <c r="G35" s="3744"/>
      <c r="H35" s="3744"/>
      <c r="I35" s="3745"/>
      <c r="J35" s="3781"/>
      <c r="K35" s="3782"/>
      <c r="L35" s="3782"/>
      <c r="M35" s="3782"/>
      <c r="N35" s="3782"/>
      <c r="O35" s="3782"/>
      <c r="P35" s="3782"/>
      <c r="Q35" s="3782"/>
      <c r="R35" s="3782"/>
      <c r="S35" s="3782"/>
      <c r="T35" s="3782"/>
      <c r="U35" s="3782"/>
      <c r="V35" s="3782"/>
      <c r="W35" s="3782"/>
      <c r="X35" s="3782"/>
      <c r="Y35" s="3782"/>
      <c r="Z35" s="3782"/>
      <c r="AA35" s="3782"/>
      <c r="AB35" s="3782"/>
      <c r="AC35" s="3782"/>
      <c r="AD35" s="3782"/>
      <c r="AE35" s="3782"/>
      <c r="AF35" s="3782"/>
      <c r="AG35" s="3782"/>
      <c r="AH35" s="3782"/>
      <c r="AI35" s="3782"/>
      <c r="AJ35" s="3782"/>
      <c r="AK35" s="3782"/>
      <c r="AL35" s="3817"/>
      <c r="AM35" s="2804"/>
      <c r="AN35" s="2804"/>
      <c r="AO35" s="2804"/>
      <c r="AP35" s="259"/>
      <c r="AQ35" s="259"/>
      <c r="AR35" s="259"/>
      <c r="AS35" s="259"/>
      <c r="AT35" s="259"/>
      <c r="AU35" s="259"/>
      <c r="AV35" s="259"/>
      <c r="AW35" s="259"/>
      <c r="AX35" s="259"/>
    </row>
    <row r="36" spans="1:55" ht="15" customHeight="1">
      <c r="A36" s="2804"/>
      <c r="B36" s="2804"/>
      <c r="C36" s="2804"/>
      <c r="D36" s="2857" t="s">
        <v>1814</v>
      </c>
      <c r="E36" s="2858"/>
      <c r="F36" s="2858"/>
      <c r="G36" s="2858"/>
      <c r="H36" s="2858"/>
      <c r="I36" s="2858"/>
      <c r="J36" s="261" t="s">
        <v>633</v>
      </c>
      <c r="K36" s="3796" t="str">
        <f>★入力画面!$BL$58</f>
        <v/>
      </c>
      <c r="L36" s="3796"/>
      <c r="M36" s="3796"/>
      <c r="N36" s="3796"/>
      <c r="O36" s="3796"/>
      <c r="P36" s="3796"/>
      <c r="Q36" s="3796"/>
      <c r="R36" s="2835"/>
      <c r="S36" s="2835"/>
      <c r="T36" s="2835"/>
      <c r="U36" s="2835"/>
      <c r="V36" s="2835"/>
      <c r="W36" s="2835"/>
      <c r="X36" s="2835"/>
      <c r="Y36" s="2835"/>
      <c r="Z36" s="2835"/>
      <c r="AA36" s="2835"/>
      <c r="AB36" s="2835"/>
      <c r="AC36" s="2835"/>
      <c r="AD36" s="2835"/>
      <c r="AE36" s="2835"/>
      <c r="AF36" s="2835"/>
      <c r="AG36" s="2835"/>
      <c r="AH36" s="2835"/>
      <c r="AI36" s="2835"/>
      <c r="AJ36" s="2835"/>
      <c r="AK36" s="2835"/>
      <c r="AL36" s="2836"/>
      <c r="AM36" s="2804"/>
      <c r="AN36" s="2804"/>
      <c r="AO36" s="2804"/>
      <c r="AP36" s="259"/>
      <c r="AQ36" s="259"/>
      <c r="AR36" s="259"/>
      <c r="AS36" s="259"/>
      <c r="AT36" s="259"/>
      <c r="AU36" s="259"/>
      <c r="AV36" s="259"/>
      <c r="AW36" s="259"/>
      <c r="AX36" s="259"/>
    </row>
    <row r="37" spans="1:55" ht="22.5" customHeight="1">
      <c r="A37" s="2804"/>
      <c r="B37" s="2804"/>
      <c r="C37" s="2804"/>
      <c r="D37" s="2859"/>
      <c r="E37" s="2860"/>
      <c r="F37" s="2860"/>
      <c r="G37" s="2860"/>
      <c r="H37" s="2860"/>
      <c r="I37" s="2860"/>
      <c r="J37" s="3797">
        <f>★入力画面!$M$60</f>
        <v>0</v>
      </c>
      <c r="K37" s="3798"/>
      <c r="L37" s="3798"/>
      <c r="M37" s="3798"/>
      <c r="N37" s="3798"/>
      <c r="O37" s="3798"/>
      <c r="P37" s="3798"/>
      <c r="Q37" s="3798"/>
      <c r="R37" s="3798"/>
      <c r="S37" s="3798"/>
      <c r="T37" s="3798"/>
      <c r="U37" s="3798"/>
      <c r="V37" s="3798"/>
      <c r="W37" s="3798"/>
      <c r="X37" s="3798"/>
      <c r="Y37" s="3798"/>
      <c r="Z37" s="3798"/>
      <c r="AA37" s="3798"/>
      <c r="AB37" s="3798"/>
      <c r="AC37" s="3798"/>
      <c r="AD37" s="3798"/>
      <c r="AE37" s="3798"/>
      <c r="AF37" s="3798"/>
      <c r="AG37" s="3798"/>
      <c r="AH37" s="3798"/>
      <c r="AI37" s="3798"/>
      <c r="AJ37" s="3798"/>
      <c r="AK37" s="3798"/>
      <c r="AL37" s="3799"/>
      <c r="AM37" s="2804"/>
      <c r="AN37" s="2804"/>
      <c r="AO37" s="2804"/>
      <c r="AP37" s="259"/>
      <c r="AQ37" s="259"/>
      <c r="AR37" s="259"/>
      <c r="AS37" s="259"/>
      <c r="AT37" s="259"/>
      <c r="AU37" s="259"/>
      <c r="AV37" s="259"/>
      <c r="AW37" s="259"/>
      <c r="AX37" s="259"/>
    </row>
    <row r="38" spans="1:55" ht="22.5" customHeight="1" thickBot="1">
      <c r="A38" s="2804"/>
      <c r="B38" s="2804"/>
      <c r="C38" s="2804"/>
      <c r="D38" s="3802" t="s">
        <v>1138</v>
      </c>
      <c r="E38" s="3803"/>
      <c r="F38" s="3803"/>
      <c r="G38" s="3803"/>
      <c r="H38" s="3803"/>
      <c r="I38" s="3803"/>
      <c r="J38" s="3806" t="str">
        <f>IF(★入力画面!$M$56="選択▼","　　年　　 月 　　日",★入力画面!$BL$56)</f>
        <v>　　年　　 月 　　日</v>
      </c>
      <c r="K38" s="3807"/>
      <c r="L38" s="3807"/>
      <c r="M38" s="3807"/>
      <c r="N38" s="3807"/>
      <c r="O38" s="3807"/>
      <c r="P38" s="3807"/>
      <c r="Q38" s="3807"/>
      <c r="R38" s="3807"/>
      <c r="S38" s="3807"/>
      <c r="T38" s="3807"/>
      <c r="U38" s="3807"/>
      <c r="V38" s="3807"/>
      <c r="W38" s="3807"/>
      <c r="X38" s="3807"/>
      <c r="Y38" s="3738" t="str">
        <f>IF(★入力画面!$M$63="選択　▼","（□男　□女）",★入力画面!$M$63)</f>
        <v>（□男　□女）</v>
      </c>
      <c r="Z38" s="3738"/>
      <c r="AA38" s="3738"/>
      <c r="AB38" s="3738"/>
      <c r="AC38" s="3738"/>
      <c r="AD38" s="3738"/>
      <c r="AE38" s="3738"/>
      <c r="AF38" s="3738"/>
      <c r="AG38" s="3738"/>
      <c r="AH38" s="3738"/>
      <c r="AI38" s="3738"/>
      <c r="AJ38" s="3738"/>
      <c r="AK38" s="3738"/>
      <c r="AL38" s="3739"/>
      <c r="AM38" s="2804"/>
      <c r="AN38" s="2804"/>
      <c r="AO38" s="2804"/>
      <c r="AP38" s="259"/>
      <c r="AQ38" s="259"/>
      <c r="AR38" s="259"/>
      <c r="AS38" s="259"/>
      <c r="AT38" s="259"/>
      <c r="AU38" s="259"/>
      <c r="AV38" s="259"/>
      <c r="AW38" s="259"/>
      <c r="AX38" s="259"/>
    </row>
    <row r="39" spans="1:55" ht="15" customHeight="1">
      <c r="A39" s="2804"/>
      <c r="B39" s="2804"/>
      <c r="C39" s="2804"/>
      <c r="D39" s="3804"/>
      <c r="E39" s="3804"/>
      <c r="F39" s="3804"/>
      <c r="G39" s="3804"/>
      <c r="H39" s="3804"/>
      <c r="I39" s="3804"/>
      <c r="J39" s="3804"/>
      <c r="K39" s="3804"/>
      <c r="L39" s="3804"/>
      <c r="M39" s="3804"/>
      <c r="N39" s="3804"/>
      <c r="O39" s="3804"/>
      <c r="P39" s="3804"/>
      <c r="Q39" s="3804"/>
      <c r="R39" s="3804"/>
      <c r="S39" s="3804"/>
      <c r="T39" s="3804"/>
      <c r="U39" s="3804"/>
      <c r="V39" s="3804"/>
      <c r="W39" s="3804"/>
      <c r="X39" s="3804"/>
      <c r="Y39" s="3804"/>
      <c r="Z39" s="3804"/>
      <c r="AA39" s="3804"/>
      <c r="AB39" s="3804"/>
      <c r="AC39" s="3804"/>
      <c r="AD39" s="3804"/>
      <c r="AE39" s="3804"/>
      <c r="AF39" s="3804"/>
      <c r="AG39" s="3804"/>
      <c r="AH39" s="3804"/>
      <c r="AI39" s="3804"/>
      <c r="AJ39" s="3804"/>
      <c r="AK39" s="3804"/>
      <c r="AL39" s="3804"/>
      <c r="AM39" s="2804"/>
      <c r="AN39" s="2804"/>
      <c r="AO39" s="2804"/>
      <c r="AP39" s="259"/>
      <c r="AQ39" s="259"/>
      <c r="AR39" s="259"/>
      <c r="AS39" s="259"/>
      <c r="AT39" s="259"/>
      <c r="AU39" s="259"/>
      <c r="AV39" s="259"/>
      <c r="AW39" s="259"/>
      <c r="AX39" s="259"/>
    </row>
    <row r="40" spans="1:55" ht="15" customHeight="1">
      <c r="A40" s="2804"/>
      <c r="B40" s="2804"/>
      <c r="C40" s="2804"/>
      <c r="D40" s="2804"/>
      <c r="E40" s="2804"/>
      <c r="F40" s="2804"/>
      <c r="G40" s="2804"/>
      <c r="H40" s="2804"/>
      <c r="I40" s="2804"/>
      <c r="J40" s="2804"/>
      <c r="K40" s="2804"/>
      <c r="L40" s="2804"/>
      <c r="M40" s="2804"/>
      <c r="N40" s="2804"/>
      <c r="O40" s="2804"/>
      <c r="P40" s="2804"/>
      <c r="Q40" s="2804"/>
      <c r="R40" s="2804"/>
      <c r="S40" s="2804"/>
      <c r="T40" s="2804"/>
      <c r="U40" s="2804"/>
      <c r="V40" s="2804"/>
      <c r="W40" s="2804"/>
      <c r="X40" s="2804"/>
      <c r="Y40" s="2804"/>
      <c r="Z40" s="2804"/>
      <c r="AA40" s="2804"/>
      <c r="AB40" s="2804"/>
      <c r="AC40" s="2804"/>
      <c r="AD40" s="2804"/>
      <c r="AE40" s="2804"/>
      <c r="AF40" s="2804"/>
      <c r="AG40" s="2804"/>
      <c r="AH40" s="2804"/>
      <c r="AI40" s="2804"/>
      <c r="AJ40" s="2804"/>
      <c r="AK40" s="2804"/>
      <c r="AL40" s="2804"/>
      <c r="AM40" s="2804"/>
      <c r="AN40" s="2804"/>
      <c r="AO40" s="2804"/>
      <c r="AP40" s="259"/>
      <c r="AQ40" s="259"/>
      <c r="AR40" s="259"/>
      <c r="AS40" s="259"/>
      <c r="AT40" s="259"/>
      <c r="AU40" s="259"/>
      <c r="AV40" s="259"/>
      <c r="AW40" s="259"/>
      <c r="AX40" s="259"/>
    </row>
    <row r="41" spans="1:55" ht="15" customHeight="1">
      <c r="A41" s="2804"/>
      <c r="B41" s="2804"/>
      <c r="C41" s="2804"/>
      <c r="D41" s="2804"/>
      <c r="E41" s="2804"/>
      <c r="F41" s="2804"/>
      <c r="G41" s="2804"/>
      <c r="H41" s="2804"/>
      <c r="I41" s="2804"/>
      <c r="J41" s="2804"/>
      <c r="K41" s="2804"/>
      <c r="L41" s="2804"/>
      <c r="M41" s="2804"/>
      <c r="N41" s="2804"/>
      <c r="O41" s="2804"/>
      <c r="P41" s="2804"/>
      <c r="Q41" s="2804"/>
      <c r="R41" s="2804"/>
      <c r="S41" s="2804"/>
      <c r="T41" s="2804"/>
      <c r="U41" s="2804"/>
      <c r="V41" s="2804"/>
      <c r="W41" s="2804"/>
      <c r="X41" s="2804"/>
      <c r="Y41" s="2804"/>
      <c r="Z41" s="2804"/>
      <c r="AA41" s="2804"/>
      <c r="AB41" s="2804"/>
      <c r="AC41" s="2804"/>
      <c r="AD41" s="2804"/>
      <c r="AE41" s="2804"/>
      <c r="AF41" s="2804"/>
      <c r="AG41" s="2804"/>
      <c r="AH41" s="2804"/>
      <c r="AI41" s="2804"/>
      <c r="AJ41" s="2804"/>
      <c r="AK41" s="2804"/>
      <c r="AL41" s="2804"/>
      <c r="AM41" s="2804"/>
      <c r="AN41" s="2804"/>
      <c r="AO41" s="2804"/>
      <c r="AP41" s="259"/>
      <c r="AQ41" s="259"/>
      <c r="AR41" s="259"/>
      <c r="AS41" s="259"/>
      <c r="AT41" s="259"/>
      <c r="AU41" s="259"/>
      <c r="AV41" s="259"/>
      <c r="AW41" s="259"/>
      <c r="AX41" s="259"/>
    </row>
    <row r="42" spans="1:55" ht="15" customHeight="1">
      <c r="A42" s="2804"/>
      <c r="B42" s="2804"/>
      <c r="C42" s="2804"/>
      <c r="D42" s="2804"/>
      <c r="E42" s="2804"/>
      <c r="F42" s="2804"/>
      <c r="G42" s="2804"/>
      <c r="H42" s="2804"/>
      <c r="I42" s="2804"/>
      <c r="J42" s="2804"/>
      <c r="K42" s="2804"/>
      <c r="L42" s="2804"/>
      <c r="M42" s="2804"/>
      <c r="N42" s="2804"/>
      <c r="O42" s="2804"/>
      <c r="P42" s="2804"/>
      <c r="Q42" s="2804"/>
      <c r="R42" s="2804"/>
      <c r="S42" s="2804"/>
      <c r="T42" s="2804"/>
      <c r="U42" s="2804"/>
      <c r="V42" s="2804"/>
      <c r="W42" s="2804"/>
      <c r="X42" s="2804"/>
      <c r="Y42" s="2804"/>
      <c r="Z42" s="2804"/>
      <c r="AA42" s="2804"/>
      <c r="AB42" s="2804"/>
      <c r="AC42" s="2804"/>
      <c r="AD42" s="2804"/>
      <c r="AE42" s="2804"/>
      <c r="AF42" s="2804"/>
      <c r="AG42" s="2804"/>
      <c r="AH42" s="2804"/>
      <c r="AI42" s="2804"/>
      <c r="AJ42" s="2804"/>
      <c r="AK42" s="2804"/>
      <c r="AL42" s="2804"/>
      <c r="AM42" s="2804"/>
      <c r="AN42" s="2804"/>
      <c r="AO42" s="2804"/>
      <c r="AP42" s="259"/>
      <c r="AQ42" s="259"/>
      <c r="AR42" s="259"/>
      <c r="AS42" s="259"/>
      <c r="AT42" s="259"/>
      <c r="AU42" s="259"/>
      <c r="AV42" s="259"/>
      <c r="AW42" s="259"/>
      <c r="AX42" s="259"/>
    </row>
    <row r="43" spans="1:55" ht="15" customHeight="1">
      <c r="A43" s="2804"/>
      <c r="B43" s="2804"/>
      <c r="C43" s="2804"/>
      <c r="Q43" s="3748" t="s">
        <v>2383</v>
      </c>
      <c r="R43" s="3748"/>
      <c r="S43" s="3748"/>
      <c r="T43" s="3748"/>
      <c r="U43" s="3748"/>
      <c r="V43" s="3748"/>
      <c r="W43" s="3748"/>
      <c r="X43" s="3748"/>
      <c r="Y43" s="2813" t="s">
        <v>1345</v>
      </c>
      <c r="Z43" s="2813"/>
      <c r="AA43" s="2813"/>
      <c r="AB43" s="2813"/>
      <c r="AC43" s="2813"/>
      <c r="AD43" s="2813" t="s">
        <v>1346</v>
      </c>
      <c r="AE43" s="2813"/>
      <c r="AF43" s="2813"/>
      <c r="AG43" s="2813" t="s">
        <v>1359</v>
      </c>
      <c r="AH43" s="2813"/>
      <c r="AI43" s="2813"/>
      <c r="AJ43" s="2804"/>
      <c r="AK43" s="2804"/>
      <c r="AL43" s="2804"/>
      <c r="AM43" s="2804"/>
      <c r="AN43" s="2804"/>
      <c r="AO43" s="2804"/>
      <c r="AP43" s="259"/>
      <c r="AQ43" s="259"/>
      <c r="AR43" s="259"/>
      <c r="AS43" s="259"/>
      <c r="AT43" s="259"/>
      <c r="AU43" s="259"/>
      <c r="AV43" s="259"/>
      <c r="AW43" s="259"/>
      <c r="AX43" s="259"/>
    </row>
    <row r="44" spans="1:55" ht="15" customHeight="1">
      <c r="A44" s="2804"/>
      <c r="B44" s="2804"/>
      <c r="C44" s="2804"/>
      <c r="Q44" s="3748"/>
      <c r="R44" s="3748"/>
      <c r="S44" s="3748"/>
      <c r="T44" s="3748"/>
      <c r="U44" s="3748"/>
      <c r="V44" s="3748"/>
      <c r="W44" s="3748"/>
      <c r="X44" s="3748"/>
      <c r="Y44" s="2813"/>
      <c r="Z44" s="2813"/>
      <c r="AA44" s="2813"/>
      <c r="AB44" s="2813"/>
      <c r="AC44" s="2813"/>
      <c r="AD44" s="2813"/>
      <c r="AE44" s="2813"/>
      <c r="AF44" s="2813"/>
      <c r="AG44" s="2813"/>
      <c r="AH44" s="2813"/>
      <c r="AI44" s="2813"/>
      <c r="AJ44" s="2804"/>
      <c r="AK44" s="2804"/>
      <c r="AL44" s="2804"/>
      <c r="AM44" s="2804"/>
      <c r="AN44" s="2804"/>
      <c r="AO44" s="2804"/>
      <c r="AP44" s="259"/>
      <c r="AQ44" s="259"/>
      <c r="AR44" s="259"/>
      <c r="AS44" s="259"/>
      <c r="AT44" s="259"/>
      <c r="AU44" s="259"/>
      <c r="AV44" s="259"/>
      <c r="AW44" s="259"/>
      <c r="AX44" s="259"/>
    </row>
    <row r="45" spans="1:55" ht="7.5" customHeight="1">
      <c r="A45" s="2804"/>
      <c r="B45" s="2804"/>
      <c r="C45" s="2804"/>
      <c r="D45" s="2804"/>
      <c r="E45" s="2804"/>
      <c r="F45" s="2804"/>
      <c r="G45" s="2804"/>
      <c r="H45" s="2804"/>
      <c r="I45" s="2804"/>
      <c r="J45" s="2804"/>
      <c r="K45" s="2804"/>
      <c r="L45" s="2804"/>
      <c r="M45" s="2804"/>
      <c r="N45" s="2804"/>
      <c r="O45" s="2804"/>
      <c r="P45" s="2804"/>
      <c r="Q45" s="2804"/>
      <c r="R45" s="2804"/>
      <c r="S45" s="2804"/>
      <c r="T45" s="2804"/>
      <c r="U45" s="2804"/>
      <c r="V45" s="2804"/>
      <c r="W45" s="2804"/>
      <c r="X45" s="2804"/>
      <c r="Y45" s="2804"/>
      <c r="Z45" s="2804"/>
      <c r="AA45" s="2804"/>
      <c r="AB45" s="2804"/>
      <c r="AC45" s="2804"/>
      <c r="AD45" s="2804"/>
      <c r="AE45" s="2804"/>
      <c r="AF45" s="2804"/>
      <c r="AG45" s="2804"/>
      <c r="AH45" s="2804"/>
      <c r="AI45" s="2804"/>
      <c r="AJ45" s="2804"/>
      <c r="AK45" s="2804"/>
      <c r="AL45" s="2804"/>
      <c r="AM45" s="2804"/>
      <c r="AN45" s="2804"/>
      <c r="AO45" s="2804"/>
      <c r="AP45" s="259"/>
      <c r="AQ45" s="259"/>
      <c r="AR45" s="259"/>
      <c r="AS45" s="259"/>
      <c r="AT45" s="259"/>
      <c r="AU45" s="259"/>
      <c r="AV45" s="259"/>
      <c r="AW45" s="259"/>
      <c r="AX45" s="259"/>
    </row>
    <row r="46" spans="1:55" ht="15" customHeight="1">
      <c r="A46" s="2804"/>
      <c r="B46" s="2804"/>
      <c r="C46" s="2804"/>
      <c r="Q46" s="3748" t="s">
        <v>2384</v>
      </c>
      <c r="R46" s="3748"/>
      <c r="S46" s="3748"/>
      <c r="T46" s="3748"/>
      <c r="U46" s="3748"/>
      <c r="V46" s="3748"/>
      <c r="W46" s="3748"/>
      <c r="X46" s="3748"/>
      <c r="Y46" s="3805"/>
      <c r="Z46" s="3805"/>
      <c r="AA46" s="3805"/>
      <c r="AB46" s="3805"/>
      <c r="AC46" s="3805"/>
      <c r="AD46" s="3805"/>
      <c r="AE46" s="3805"/>
      <c r="AF46" s="3805"/>
      <c r="AG46" s="3805"/>
      <c r="AH46" s="3805"/>
      <c r="AI46" s="3805"/>
      <c r="AJ46" s="3805"/>
      <c r="AK46" s="3805"/>
      <c r="AL46" s="3805"/>
      <c r="AM46" s="2804"/>
      <c r="AN46" s="2804"/>
      <c r="AO46" s="2804"/>
      <c r="AP46" s="259"/>
      <c r="AQ46" s="259"/>
      <c r="AR46" s="259"/>
      <c r="AS46" s="259"/>
      <c r="AT46" s="259"/>
      <c r="AU46" s="259"/>
      <c r="AV46" s="259"/>
      <c r="AW46" s="259"/>
      <c r="AX46" s="259"/>
    </row>
    <row r="47" spans="1:55" ht="15" customHeight="1">
      <c r="A47" s="2804"/>
      <c r="B47" s="2804"/>
      <c r="C47" s="2804"/>
      <c r="Q47" s="3748"/>
      <c r="R47" s="3748"/>
      <c r="S47" s="3748"/>
      <c r="T47" s="3748"/>
      <c r="U47" s="3748"/>
      <c r="V47" s="3748"/>
      <c r="W47" s="3748"/>
      <c r="X47" s="3748"/>
      <c r="Y47" s="3805"/>
      <c r="Z47" s="3805"/>
      <c r="AA47" s="3805"/>
      <c r="AB47" s="3805"/>
      <c r="AC47" s="3805"/>
      <c r="AD47" s="3805"/>
      <c r="AE47" s="3805"/>
      <c r="AF47" s="3805"/>
      <c r="AG47" s="3805"/>
      <c r="AH47" s="3805"/>
      <c r="AI47" s="3805"/>
      <c r="AJ47" s="3805"/>
      <c r="AK47" s="3805"/>
      <c r="AL47" s="3805"/>
      <c r="AM47" s="2804"/>
      <c r="AN47" s="2804"/>
      <c r="AO47" s="2804"/>
      <c r="AP47" s="259"/>
      <c r="AQ47" s="259"/>
      <c r="AR47" s="259"/>
      <c r="AS47" s="259"/>
      <c r="AT47" s="259"/>
      <c r="AU47" s="259"/>
      <c r="AV47" s="259"/>
      <c r="AW47" s="259"/>
      <c r="AX47" s="259"/>
    </row>
    <row r="48" spans="1:55" ht="7.5" customHeight="1">
      <c r="A48" s="2804"/>
      <c r="B48" s="2804"/>
      <c r="C48" s="2804"/>
      <c r="D48" s="2804"/>
      <c r="E48" s="2804"/>
      <c r="F48" s="2804"/>
      <c r="G48" s="2804"/>
      <c r="H48" s="2804"/>
      <c r="I48" s="2804"/>
      <c r="J48" s="2804"/>
      <c r="K48" s="2804"/>
      <c r="L48" s="2804"/>
      <c r="M48" s="2804"/>
      <c r="N48" s="2804"/>
      <c r="O48" s="2804"/>
      <c r="P48" s="2804"/>
      <c r="Q48" s="2804"/>
      <c r="R48" s="2804"/>
      <c r="S48" s="2804"/>
      <c r="T48" s="2804"/>
      <c r="U48" s="2804"/>
      <c r="V48" s="2804"/>
      <c r="W48" s="2804"/>
      <c r="X48" s="2804"/>
      <c r="Y48" s="2804"/>
      <c r="Z48" s="2804"/>
      <c r="AA48" s="2804"/>
      <c r="AB48" s="2804"/>
      <c r="AC48" s="2804"/>
      <c r="AD48" s="2804"/>
      <c r="AE48" s="2804"/>
      <c r="AF48" s="2804"/>
      <c r="AG48" s="2804"/>
      <c r="AH48" s="2804"/>
      <c r="AI48" s="2804"/>
      <c r="AJ48" s="2804"/>
      <c r="AK48" s="2804"/>
      <c r="AL48" s="2804"/>
      <c r="AM48" s="2804"/>
      <c r="AN48" s="2804"/>
      <c r="AO48" s="2804"/>
      <c r="AP48" s="259"/>
      <c r="AQ48" s="259"/>
      <c r="AR48" s="259"/>
      <c r="AS48" s="259"/>
      <c r="AT48" s="259"/>
      <c r="AU48" s="259"/>
      <c r="AV48" s="259"/>
      <c r="AW48" s="259"/>
      <c r="AX48" s="259"/>
    </row>
    <row r="49" spans="1:55" ht="15" customHeight="1">
      <c r="A49" s="2804"/>
      <c r="B49" s="2804"/>
      <c r="C49" s="2804"/>
      <c r="D49" s="3737" t="s">
        <v>1139</v>
      </c>
      <c r="E49" s="3737"/>
      <c r="Q49" s="3748" t="s">
        <v>2385</v>
      </c>
      <c r="R49" s="3748"/>
      <c r="S49" s="3748"/>
      <c r="T49" s="3748"/>
      <c r="U49" s="3748"/>
      <c r="V49" s="3748"/>
      <c r="W49" s="3748"/>
      <c r="X49" s="3748"/>
      <c r="Y49" s="3800"/>
      <c r="Z49" s="3800"/>
      <c r="AA49" s="3800"/>
      <c r="AB49" s="3800"/>
      <c r="AC49" s="3800"/>
      <c r="AD49" s="3800"/>
      <c r="AE49" s="3800"/>
      <c r="AF49" s="3800"/>
      <c r="AG49" s="3800"/>
      <c r="AH49" s="3800"/>
      <c r="AI49" s="3800"/>
      <c r="AJ49" s="3801"/>
      <c r="AK49" s="3801"/>
      <c r="AL49" s="2804"/>
      <c r="AM49" s="2804"/>
      <c r="AN49" s="2804"/>
      <c r="AO49" s="2804"/>
      <c r="AP49" s="259"/>
      <c r="AQ49" s="259"/>
      <c r="AR49" s="259"/>
      <c r="AS49" s="259"/>
      <c r="AT49" s="259"/>
      <c r="AU49" s="259"/>
      <c r="AV49" s="259"/>
      <c r="AW49" s="259"/>
      <c r="AX49" s="259"/>
      <c r="BA49" s="257"/>
      <c r="BB49" s="257"/>
      <c r="BC49" s="257"/>
    </row>
    <row r="50" spans="1:55" ht="15" customHeight="1">
      <c r="A50" s="2804"/>
      <c r="B50" s="2804"/>
      <c r="C50" s="2804"/>
      <c r="D50" s="3737"/>
      <c r="E50" s="3737"/>
      <c r="Q50" s="3748"/>
      <c r="R50" s="3748"/>
      <c r="S50" s="3748"/>
      <c r="T50" s="3748"/>
      <c r="U50" s="3748"/>
      <c r="V50" s="3748"/>
      <c r="W50" s="3748"/>
      <c r="X50" s="3748"/>
      <c r="Y50" s="3800"/>
      <c r="Z50" s="3800"/>
      <c r="AA50" s="3800"/>
      <c r="AB50" s="3800"/>
      <c r="AC50" s="3800"/>
      <c r="AD50" s="3800"/>
      <c r="AE50" s="3800"/>
      <c r="AF50" s="3800"/>
      <c r="AG50" s="3800"/>
      <c r="AH50" s="3800"/>
      <c r="AI50" s="3800"/>
      <c r="AJ50" s="3801"/>
      <c r="AK50" s="3801"/>
      <c r="AL50" s="2804"/>
      <c r="AM50" s="2804"/>
      <c r="AN50" s="2804"/>
      <c r="AO50" s="2804"/>
      <c r="AP50" s="259"/>
      <c r="AQ50" s="259"/>
      <c r="AR50" s="259"/>
      <c r="AS50" s="259"/>
      <c r="AT50" s="259"/>
      <c r="AU50" s="259"/>
      <c r="AV50" s="259"/>
      <c r="AW50" s="259"/>
      <c r="AX50" s="259"/>
    </row>
    <row r="51" spans="1:55" ht="15" customHeight="1">
      <c r="A51" s="2804"/>
      <c r="B51" s="2804"/>
      <c r="C51" s="2804"/>
      <c r="D51" s="2804"/>
      <c r="E51" s="2804"/>
      <c r="F51" s="2804"/>
      <c r="G51" s="2804"/>
      <c r="H51" s="2804"/>
      <c r="I51" s="2804"/>
      <c r="J51" s="2804"/>
      <c r="K51" s="2804"/>
      <c r="L51" s="2804"/>
      <c r="M51" s="2804"/>
      <c r="N51" s="2804"/>
      <c r="O51" s="2804"/>
      <c r="P51" s="2804"/>
      <c r="Q51" s="2804"/>
      <c r="R51" s="2804"/>
      <c r="S51" s="2804"/>
      <c r="T51" s="2804"/>
      <c r="U51" s="2804"/>
      <c r="V51" s="2804"/>
      <c r="W51" s="2804"/>
      <c r="X51" s="2804"/>
      <c r="Y51" s="2804"/>
      <c r="Z51" s="2804"/>
      <c r="AA51" s="2804"/>
      <c r="AB51" s="2804"/>
      <c r="AC51" s="2804"/>
      <c r="AD51" s="2804"/>
      <c r="AE51" s="2804"/>
      <c r="AF51" s="2804"/>
      <c r="AG51" s="2804"/>
      <c r="AH51" s="2804"/>
      <c r="AI51" s="2804"/>
      <c r="AJ51" s="2804"/>
      <c r="AK51" s="2804"/>
      <c r="AL51" s="2804"/>
      <c r="AM51" s="2804"/>
      <c r="AN51" s="2804"/>
      <c r="AO51" s="2804"/>
      <c r="AP51" s="259"/>
      <c r="AQ51" s="259"/>
      <c r="AR51" s="259"/>
      <c r="AS51" s="259"/>
      <c r="AT51" s="259"/>
      <c r="AU51" s="259"/>
      <c r="AV51" s="259"/>
      <c r="AW51" s="259"/>
      <c r="AX51" s="259"/>
    </row>
    <row r="52" spans="1:55" ht="15" customHeight="1">
      <c r="A52" s="2804"/>
      <c r="B52" s="2804"/>
      <c r="C52" s="2804"/>
      <c r="D52" s="2804"/>
      <c r="E52" s="2804"/>
      <c r="F52" s="2804"/>
      <c r="G52" s="2804"/>
      <c r="H52" s="2804"/>
      <c r="I52" s="2804"/>
      <c r="J52" s="2804"/>
      <c r="K52" s="2804"/>
      <c r="L52" s="2804"/>
      <c r="M52" s="2804"/>
      <c r="N52" s="2804"/>
      <c r="O52" s="2804"/>
      <c r="P52" s="2804"/>
      <c r="Q52" s="2804"/>
      <c r="R52" s="2804"/>
      <c r="S52" s="2804"/>
      <c r="T52" s="2804"/>
      <c r="U52" s="2804"/>
      <c r="V52" s="2804"/>
      <c r="W52" s="2804"/>
      <c r="X52" s="2804"/>
      <c r="Y52" s="2804"/>
      <c r="Z52" s="2804"/>
      <c r="AA52" s="2804"/>
      <c r="AB52" s="2804"/>
      <c r="AC52" s="2804"/>
      <c r="AD52" s="2804"/>
      <c r="AE52" s="2804"/>
      <c r="AF52" s="2804"/>
      <c r="AG52" s="2804"/>
      <c r="AH52" s="2804"/>
      <c r="AI52" s="2804"/>
      <c r="AJ52" s="2804"/>
      <c r="AK52" s="2804"/>
      <c r="AL52" s="2804"/>
      <c r="AM52" s="2804"/>
      <c r="AN52" s="2804"/>
      <c r="AO52" s="2804"/>
      <c r="AP52" s="259"/>
      <c r="AQ52" s="259"/>
      <c r="AR52" s="259"/>
      <c r="AS52" s="259"/>
      <c r="AT52" s="259"/>
      <c r="AU52" s="259"/>
      <c r="AV52" s="259"/>
      <c r="AW52" s="259"/>
      <c r="AX52" s="259"/>
    </row>
    <row r="53" spans="1:55" ht="20.25" customHeight="1">
      <c r="A53" s="2804"/>
      <c r="B53" s="2804"/>
      <c r="C53" s="2804"/>
      <c r="D53" s="2804"/>
      <c r="E53" s="2804"/>
      <c r="F53" s="2804"/>
      <c r="G53" s="2804"/>
      <c r="H53" s="2804"/>
      <c r="I53" s="2804"/>
      <c r="J53" s="2804"/>
      <c r="K53" s="2804"/>
      <c r="L53" s="2804"/>
      <c r="M53" s="2804"/>
      <c r="N53" s="2804"/>
      <c r="O53" s="2804"/>
      <c r="P53" s="2804"/>
      <c r="Q53" s="2804"/>
      <c r="R53" s="2804"/>
      <c r="S53" s="2804"/>
      <c r="T53" s="2804"/>
      <c r="U53" s="2804"/>
      <c r="V53" s="2804"/>
      <c r="W53" s="2804"/>
      <c r="X53" s="2804"/>
      <c r="Y53" s="2804"/>
      <c r="Z53" s="2804"/>
      <c r="AA53" s="2804"/>
      <c r="AB53" s="2804"/>
      <c r="AC53" s="2804"/>
      <c r="AD53" s="2804"/>
      <c r="AE53" s="2804"/>
      <c r="AF53" s="2804"/>
      <c r="AG53" s="2804"/>
      <c r="AH53" s="2804"/>
      <c r="AI53" s="2804"/>
      <c r="AJ53" s="2804"/>
      <c r="AK53" s="2804"/>
      <c r="AL53" s="2804"/>
      <c r="AM53" s="2804"/>
      <c r="AN53" s="2804"/>
      <c r="AO53" s="2804"/>
      <c r="AP53" s="259"/>
      <c r="AQ53" s="259"/>
      <c r="AR53" s="259"/>
      <c r="AS53" s="259"/>
      <c r="AT53" s="259"/>
      <c r="AU53" s="259"/>
      <c r="AV53" s="259"/>
      <c r="AW53" s="259"/>
      <c r="AX53" s="259"/>
    </row>
    <row r="54" spans="1:55" s="257" customFormat="1" ht="15" customHeight="1">
      <c r="BA54" s="258"/>
      <c r="BB54" s="258"/>
      <c r="BC54" s="258"/>
    </row>
  </sheetData>
  <sheetProtection algorithmName="SHA-512" hashValue="LSruJbLvkL/krJoV1b07B7n6y3IdENRcxXfxI7g43puJpqmk0UtzAAEULqYjNFevI5zOrplUffXSULHypEcvuA==" saltValue="2EtK57MKkuskzivrNOl/xw==" spinCount="100000" sheet="1" objects="1" scenarios="1" selectLockedCells="1" selectUnlockedCells="1"/>
  <mergeCells count="83">
    <mergeCell ref="AD43:AF44"/>
    <mergeCell ref="N21:W21"/>
    <mergeCell ref="AB21:AF21"/>
    <mergeCell ref="AG21:AI21"/>
    <mergeCell ref="J30:AL30"/>
    <mergeCell ref="J31:U31"/>
    <mergeCell ref="J33:AL35"/>
    <mergeCell ref="AB28:AL28"/>
    <mergeCell ref="AB31:AL31"/>
    <mergeCell ref="V31:AA31"/>
    <mergeCell ref="D51:AL53"/>
    <mergeCell ref="D36:I37"/>
    <mergeCell ref="K36:Q36"/>
    <mergeCell ref="R36:AL36"/>
    <mergeCell ref="J37:AL37"/>
    <mergeCell ref="D45:AL45"/>
    <mergeCell ref="Y49:AI50"/>
    <mergeCell ref="AJ49:AK50"/>
    <mergeCell ref="D38:I38"/>
    <mergeCell ref="D39:AL42"/>
    <mergeCell ref="AL49:AL50"/>
    <mergeCell ref="Y46:AL47"/>
    <mergeCell ref="J38:X38"/>
    <mergeCell ref="Q49:X50"/>
    <mergeCell ref="AJ43:AL44"/>
    <mergeCell ref="Y43:AC44"/>
    <mergeCell ref="E10:AK10"/>
    <mergeCell ref="E11:AK14"/>
    <mergeCell ref="D24:I24"/>
    <mergeCell ref="D25:I25"/>
    <mergeCell ref="J23:AI25"/>
    <mergeCell ref="AJ23:AL25"/>
    <mergeCell ref="D21:I21"/>
    <mergeCell ref="AJ21:AL21"/>
    <mergeCell ref="J21:L21"/>
    <mergeCell ref="Y21:AA21"/>
    <mergeCell ref="D22:I22"/>
    <mergeCell ref="J22:AL22"/>
    <mergeCell ref="D23:I23"/>
    <mergeCell ref="J19:X19"/>
    <mergeCell ref="D26:I27"/>
    <mergeCell ref="K26:Q26"/>
    <mergeCell ref="D28:I28"/>
    <mergeCell ref="J28:U28"/>
    <mergeCell ref="V28:AA28"/>
    <mergeCell ref="D32:I32"/>
    <mergeCell ref="J32:AL32"/>
    <mergeCell ref="D29:I30"/>
    <mergeCell ref="K29:Q29"/>
    <mergeCell ref="R29:AL29"/>
    <mergeCell ref="D31:I31"/>
    <mergeCell ref="AM1:AO53"/>
    <mergeCell ref="D5:O6"/>
    <mergeCell ref="P5:Z6"/>
    <mergeCell ref="AA5:AL6"/>
    <mergeCell ref="D7:AL7"/>
    <mergeCell ref="D8:AL8"/>
    <mergeCell ref="D9:AL9"/>
    <mergeCell ref="D10:D14"/>
    <mergeCell ref="AL10:AL14"/>
    <mergeCell ref="D15:AL15"/>
    <mergeCell ref="D16:AL17"/>
    <mergeCell ref="D18:AL18"/>
    <mergeCell ref="D19:I19"/>
    <mergeCell ref="Q43:X44"/>
    <mergeCell ref="Q46:X47"/>
    <mergeCell ref="D33:I33"/>
    <mergeCell ref="A1:C53"/>
    <mergeCell ref="D1:AL4"/>
    <mergeCell ref="R26:AL26"/>
    <mergeCell ref="J27:AL27"/>
    <mergeCell ref="Y19:AD19"/>
    <mergeCell ref="AE19:AL19"/>
    <mergeCell ref="D20:I20"/>
    <mergeCell ref="J20:X20"/>
    <mergeCell ref="Y20:AD20"/>
    <mergeCell ref="AE20:AL20"/>
    <mergeCell ref="D48:AL48"/>
    <mergeCell ref="D49:E50"/>
    <mergeCell ref="Y38:AL38"/>
    <mergeCell ref="AG43:AI44"/>
    <mergeCell ref="D34:I34"/>
    <mergeCell ref="D35:I35"/>
  </mergeCells>
  <phoneticPr fontId="16"/>
  <dataValidations count="2">
    <dataValidation imeMode="hiragana" allowBlank="1" showInputMessage="1" showErrorMessage="1" sqref="A54:AO1048576 A1 AM1 J22:J23 D1 P5 AA5 D5 E10:E11 D15:D16 AL10 AJ23 D18:D26 D28:D29 AB31 V31 J20 D31:D36 J36:J38 Q43 F49 D48:D49 AB28 D43 AJ49 AL49 D7:D10 D51 Q49 Q46 D45:D46 V28 BB39:BC1048576 AE19:AE20 D38:D39 J26:J33 AP1:AZ1048576 BD1:XFD1048576 BB34:BC36 BA33:BA35 BA38:BA1048576 Y19:Y20" xr:uid="{00000000-0002-0000-1F00-000000000000}"/>
    <dataValidation imeMode="hiragana" allowBlank="1" showInputMessage="1" sqref="BA1 BB1:BC33 BA3:BA32" xr:uid="{00000000-0002-0000-1F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tabColor rgb="FFFF0000"/>
    <pageSetUpPr fitToPage="1"/>
  </sheetPr>
  <dimension ref="A1:CN50"/>
  <sheetViews>
    <sheetView showGridLines="0" showRowColHeaders="0" workbookViewId="0">
      <selection activeCell="D23" sqref="D23:E23"/>
    </sheetView>
  </sheetViews>
  <sheetFormatPr defaultColWidth="0" defaultRowHeight="15" customHeight="1" zeroHeight="1"/>
  <cols>
    <col min="1" max="1" width="2.75" style="258" customWidth="1"/>
    <col min="2" max="40" width="2.5" style="258" customWidth="1"/>
    <col min="41" max="41" width="2.75" style="258" customWidth="1"/>
    <col min="42" max="50" width="2.5" style="258" customWidth="1"/>
    <col min="51" max="51" width="2.5" style="258" hidden="1" customWidth="1"/>
    <col min="52" max="52" width="10.625" style="258" hidden="1" customWidth="1"/>
    <col min="53" max="55" width="9" style="258" hidden="1" customWidth="1"/>
    <col min="56" max="92" width="2.5" style="258" hidden="1" customWidth="1"/>
    <col min="93" max="16384" width="9" style="258" hidden="1"/>
  </cols>
  <sheetData>
    <row r="1" spans="1:55" ht="15" customHeight="1" thickBot="1">
      <c r="A1" s="2804"/>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59"/>
      <c r="AQ1" s="259"/>
      <c r="AR1" s="259"/>
      <c r="AS1" s="259"/>
      <c r="AT1" s="259"/>
      <c r="AU1" s="259"/>
      <c r="AV1" s="259"/>
      <c r="AW1" s="259"/>
      <c r="AX1" s="259"/>
      <c r="AZ1" s="313" t="s">
        <v>1567</v>
      </c>
      <c r="BA1" s="314" t="s">
        <v>617</v>
      </c>
      <c r="BB1" s="315" t="s">
        <v>1449</v>
      </c>
      <c r="BC1" s="315" t="s">
        <v>1450</v>
      </c>
    </row>
    <row r="2" spans="1:55" ht="22.5" customHeight="1" thickBot="1">
      <c r="A2" s="2804"/>
      <c r="B2" s="2804"/>
      <c r="C2" s="2804"/>
      <c r="D2" s="3871" t="s">
        <v>1737</v>
      </c>
      <c r="E2" s="3872"/>
      <c r="F2" s="3872"/>
      <c r="G2" s="3872"/>
      <c r="H2" s="3872"/>
      <c r="I2" s="3872"/>
      <c r="J2" s="3872"/>
      <c r="K2" s="3872"/>
      <c r="L2" s="3873"/>
      <c r="M2" s="3875"/>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59"/>
      <c r="AQ2" s="259"/>
      <c r="AR2" s="259"/>
      <c r="AS2" s="259"/>
      <c r="AT2" s="259"/>
      <c r="AU2" s="259"/>
      <c r="AV2" s="259"/>
      <c r="AW2" s="259"/>
      <c r="AX2" s="259"/>
      <c r="AZ2" s="258" t="s">
        <v>1564</v>
      </c>
      <c r="BA2" s="275" t="s">
        <v>1570</v>
      </c>
      <c r="BB2" s="275" t="s">
        <v>1346</v>
      </c>
      <c r="BC2" s="275" t="s">
        <v>1359</v>
      </c>
    </row>
    <row r="3" spans="1:55" ht="6.75" customHeight="1">
      <c r="A3" s="2804"/>
      <c r="B3" s="2804"/>
      <c r="C3" s="2804"/>
      <c r="D3" s="3874"/>
      <c r="E3" s="3874"/>
      <c r="F3" s="3874"/>
      <c r="G3" s="3874"/>
      <c r="H3" s="3874"/>
      <c r="I3" s="3874"/>
      <c r="J3" s="3874"/>
      <c r="K3" s="3874"/>
      <c r="L3" s="3874"/>
      <c r="M3" s="3874"/>
      <c r="N3" s="3874"/>
      <c r="O3" s="3874"/>
      <c r="P3" s="3874"/>
      <c r="Q3" s="3874"/>
      <c r="R3" s="3874"/>
      <c r="S3" s="3874"/>
      <c r="T3" s="3874"/>
      <c r="U3" s="3874"/>
      <c r="V3" s="3874"/>
      <c r="W3" s="3874"/>
      <c r="X3" s="3874"/>
      <c r="Y3" s="3874"/>
      <c r="Z3" s="3874"/>
      <c r="AA3" s="3874"/>
      <c r="AB3" s="3874"/>
      <c r="AC3" s="3874"/>
      <c r="AD3" s="3874"/>
      <c r="AE3" s="3874"/>
      <c r="AF3" s="3874"/>
      <c r="AG3" s="3874"/>
      <c r="AH3" s="3874"/>
      <c r="AI3" s="3874"/>
      <c r="AJ3" s="3874"/>
      <c r="AK3" s="3874"/>
      <c r="AL3" s="3874"/>
      <c r="AM3" s="2804"/>
      <c r="AN3" s="2804"/>
      <c r="AO3" s="2804"/>
      <c r="AP3" s="259"/>
      <c r="AQ3" s="259"/>
      <c r="AR3" s="259"/>
      <c r="AS3" s="259"/>
      <c r="AT3" s="259"/>
      <c r="AU3" s="259"/>
      <c r="AV3" s="259"/>
      <c r="AW3" s="259"/>
      <c r="AX3" s="259"/>
      <c r="AZ3" s="258" t="s">
        <v>1568</v>
      </c>
      <c r="BA3" s="275" t="s">
        <v>1439</v>
      </c>
      <c r="BB3" s="275" t="s">
        <v>1347</v>
      </c>
      <c r="BC3" s="275" t="s">
        <v>1360</v>
      </c>
    </row>
    <row r="4" spans="1:55" ht="15" customHeight="1">
      <c r="A4" s="2804"/>
      <c r="B4" s="2804"/>
      <c r="C4" s="2804"/>
      <c r="D4" s="3874"/>
      <c r="E4" s="3874"/>
      <c r="F4" s="3874"/>
      <c r="G4" s="3874"/>
      <c r="H4" s="3874"/>
      <c r="I4" s="3874"/>
      <c r="J4" s="3874"/>
      <c r="K4" s="3874"/>
      <c r="L4" s="3874"/>
      <c r="M4" s="3874"/>
      <c r="N4" s="3874"/>
      <c r="O4" s="3874"/>
      <c r="P4" s="3874"/>
      <c r="Q4" s="3874"/>
      <c r="R4" s="3874"/>
      <c r="S4" s="3874"/>
      <c r="T4" s="3874"/>
      <c r="U4" s="3874"/>
      <c r="V4" s="3874"/>
      <c r="W4" s="3874"/>
      <c r="X4" s="3874"/>
      <c r="Y4" s="3874"/>
      <c r="Z4" s="3874"/>
      <c r="AA4" s="3874"/>
      <c r="AB4" s="3874"/>
      <c r="AC4" s="3874"/>
      <c r="AD4" s="3874"/>
      <c r="AE4" s="3874"/>
      <c r="AF4" s="3874"/>
      <c r="AG4" s="3874"/>
      <c r="AH4" s="3874"/>
      <c r="AI4" s="3874"/>
      <c r="AJ4" s="3874"/>
      <c r="AK4" s="3874"/>
      <c r="AL4" s="3874"/>
      <c r="AM4" s="2804"/>
      <c r="AN4" s="2804"/>
      <c r="AO4" s="2804"/>
      <c r="AP4" s="259"/>
      <c r="AQ4" s="259"/>
      <c r="AR4" s="259"/>
      <c r="AS4" s="259"/>
      <c r="AT4" s="259"/>
      <c r="AU4" s="259"/>
      <c r="AV4" s="259"/>
      <c r="AW4" s="259"/>
      <c r="AX4" s="259"/>
      <c r="BA4" s="275" t="s">
        <v>1440</v>
      </c>
      <c r="BB4" s="275" t="s">
        <v>1348</v>
      </c>
      <c r="BC4" s="275" t="s">
        <v>1361</v>
      </c>
    </row>
    <row r="5" spans="1:55" ht="15" customHeight="1">
      <c r="A5" s="2804"/>
      <c r="B5" s="2804"/>
      <c r="C5" s="2804"/>
      <c r="D5" s="2804"/>
      <c r="E5" s="2804"/>
      <c r="F5" s="2804"/>
      <c r="G5" s="2804"/>
      <c r="H5" s="2804"/>
      <c r="I5" s="2804"/>
      <c r="J5" s="2804"/>
      <c r="K5" s="2804"/>
      <c r="L5" s="2804"/>
      <c r="M5" s="2804"/>
      <c r="N5" s="2804"/>
      <c r="O5" s="2804"/>
      <c r="P5" s="2893" t="s">
        <v>1094</v>
      </c>
      <c r="Q5" s="2893"/>
      <c r="R5" s="2893"/>
      <c r="S5" s="2893"/>
      <c r="T5" s="2893"/>
      <c r="U5" s="2893"/>
      <c r="V5" s="2893"/>
      <c r="W5" s="2893"/>
      <c r="X5" s="2893"/>
      <c r="Y5" s="2893"/>
      <c r="Z5" s="2893"/>
      <c r="AA5" s="2804"/>
      <c r="AB5" s="2804"/>
      <c r="AC5" s="2804"/>
      <c r="AD5" s="2804"/>
      <c r="AE5" s="2804"/>
      <c r="AF5" s="2804"/>
      <c r="AG5" s="2804"/>
      <c r="AH5" s="2804"/>
      <c r="AI5" s="2804"/>
      <c r="AJ5" s="2804"/>
      <c r="AK5" s="2804"/>
      <c r="AL5" s="2804"/>
      <c r="AM5" s="2804"/>
      <c r="AN5" s="2804"/>
      <c r="AO5" s="2804"/>
      <c r="AP5" s="259"/>
      <c r="AQ5" s="259"/>
      <c r="AR5" s="259"/>
      <c r="AS5" s="259"/>
      <c r="AT5" s="259"/>
      <c r="AU5" s="259"/>
      <c r="AV5" s="259"/>
      <c r="AW5" s="259"/>
      <c r="AX5" s="259"/>
      <c r="BA5" s="275" t="s">
        <v>1441</v>
      </c>
      <c r="BB5" s="275" t="s">
        <v>1349</v>
      </c>
      <c r="BC5" s="275" t="s">
        <v>1362</v>
      </c>
    </row>
    <row r="6" spans="1:55" ht="15" customHeight="1">
      <c r="A6" s="2804"/>
      <c r="B6" s="2804"/>
      <c r="C6" s="2804"/>
      <c r="D6" s="2804"/>
      <c r="E6" s="2804"/>
      <c r="F6" s="2804"/>
      <c r="G6" s="2804"/>
      <c r="H6" s="2804"/>
      <c r="I6" s="2804"/>
      <c r="J6" s="2804"/>
      <c r="K6" s="2804"/>
      <c r="L6" s="2804"/>
      <c r="M6" s="2804"/>
      <c r="N6" s="2804"/>
      <c r="O6" s="2804"/>
      <c r="P6" s="2893"/>
      <c r="Q6" s="2893"/>
      <c r="R6" s="2893"/>
      <c r="S6" s="2893"/>
      <c r="T6" s="2893"/>
      <c r="U6" s="2893"/>
      <c r="V6" s="2893"/>
      <c r="W6" s="2893"/>
      <c r="X6" s="2893"/>
      <c r="Y6" s="2893"/>
      <c r="Z6" s="2893"/>
      <c r="AA6" s="2804"/>
      <c r="AB6" s="2804"/>
      <c r="AC6" s="2804"/>
      <c r="AD6" s="2804"/>
      <c r="AE6" s="2804"/>
      <c r="AF6" s="2804"/>
      <c r="AG6" s="2804"/>
      <c r="AH6" s="2804"/>
      <c r="AI6" s="2804"/>
      <c r="AJ6" s="2804"/>
      <c r="AK6" s="2804"/>
      <c r="AL6" s="2804"/>
      <c r="AM6" s="2804"/>
      <c r="AN6" s="2804"/>
      <c r="AO6" s="2804"/>
      <c r="AP6" s="259"/>
      <c r="AQ6" s="259"/>
      <c r="AR6" s="259"/>
      <c r="AS6" s="259"/>
      <c r="AT6" s="259"/>
      <c r="AU6" s="259"/>
      <c r="AV6" s="259"/>
      <c r="AW6" s="259"/>
      <c r="AX6" s="259"/>
      <c r="BA6" s="275" t="s">
        <v>1442</v>
      </c>
      <c r="BB6" s="275" t="s">
        <v>1350</v>
      </c>
      <c r="BC6" s="275" t="s">
        <v>1363</v>
      </c>
    </row>
    <row r="7" spans="1:55" ht="22.5" customHeight="1">
      <c r="A7" s="2804"/>
      <c r="B7" s="2804"/>
      <c r="C7" s="2804"/>
      <c r="D7" s="2804"/>
      <c r="E7" s="2804"/>
      <c r="F7" s="2804"/>
      <c r="G7" s="2804"/>
      <c r="H7" s="2804"/>
      <c r="I7" s="2804"/>
      <c r="J7" s="2804"/>
      <c r="K7" s="2804"/>
      <c r="L7" s="2804"/>
      <c r="M7" s="2804"/>
      <c r="N7" s="2804"/>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59"/>
      <c r="AQ7" s="259"/>
      <c r="AR7" s="259"/>
      <c r="AS7" s="259"/>
      <c r="AT7" s="259"/>
      <c r="AU7" s="259"/>
      <c r="AV7" s="259"/>
      <c r="AW7" s="259"/>
      <c r="AX7" s="259"/>
      <c r="BA7" s="275" t="s">
        <v>1443</v>
      </c>
      <c r="BB7" s="275" t="s">
        <v>1351</v>
      </c>
      <c r="BC7" s="275" t="s">
        <v>1364</v>
      </c>
    </row>
    <row r="8" spans="1:55" ht="15" customHeight="1">
      <c r="A8" s="2804"/>
      <c r="B8" s="2804"/>
      <c r="C8" s="2804"/>
      <c r="D8" s="2872" t="s">
        <v>1738</v>
      </c>
      <c r="E8" s="2872"/>
      <c r="F8" s="2872"/>
      <c r="G8" s="2872"/>
      <c r="H8" s="2872"/>
      <c r="I8" s="2872"/>
      <c r="J8" s="2872"/>
      <c r="K8" s="2872"/>
      <c r="L8" s="2872"/>
      <c r="M8" s="2872"/>
      <c r="N8" s="2872"/>
      <c r="O8" s="2872"/>
      <c r="P8" s="2872"/>
      <c r="Q8" s="2872"/>
      <c r="R8" s="2872"/>
      <c r="S8" s="2872"/>
      <c r="T8" s="2872"/>
      <c r="U8" s="2872"/>
      <c r="V8" s="2872"/>
      <c r="W8" s="2872"/>
      <c r="X8" s="2872"/>
      <c r="Y8" s="2872"/>
      <c r="Z8" s="2872"/>
      <c r="AA8" s="2872"/>
      <c r="AB8" s="2872"/>
      <c r="AC8" s="2872"/>
      <c r="AD8" s="2872"/>
      <c r="AE8" s="2872"/>
      <c r="AF8" s="2872"/>
      <c r="AG8" s="2872"/>
      <c r="AH8" s="2872"/>
      <c r="AI8" s="2872"/>
      <c r="AJ8" s="2872"/>
      <c r="AK8" s="2872"/>
      <c r="AL8" s="2872"/>
      <c r="AM8" s="2804"/>
      <c r="AN8" s="2804"/>
      <c r="AO8" s="2804"/>
      <c r="AP8" s="259"/>
      <c r="AQ8" s="259"/>
      <c r="AR8" s="259"/>
      <c r="AS8" s="259"/>
      <c r="AT8" s="259"/>
      <c r="AU8" s="259"/>
      <c r="AV8" s="259"/>
      <c r="AW8" s="259"/>
      <c r="AX8" s="259"/>
      <c r="BA8" s="275" t="s">
        <v>1444</v>
      </c>
      <c r="BB8" s="275" t="s">
        <v>1352</v>
      </c>
      <c r="BC8" s="275" t="s">
        <v>1365</v>
      </c>
    </row>
    <row r="9" spans="1:55" ht="7.5" customHeight="1" thickBot="1">
      <c r="A9" s="2804"/>
      <c r="B9" s="2804"/>
      <c r="C9" s="2804"/>
      <c r="D9" s="2804"/>
      <c r="E9" s="2804"/>
      <c r="F9" s="2804"/>
      <c r="G9" s="2804"/>
      <c r="H9" s="2804"/>
      <c r="I9" s="2804"/>
      <c r="J9" s="2804"/>
      <c r="K9" s="2804"/>
      <c r="L9" s="2804"/>
      <c r="M9" s="2804"/>
      <c r="N9" s="2804"/>
      <c r="O9" s="2804"/>
      <c r="P9" s="2804"/>
      <c r="Q9" s="2804"/>
      <c r="R9" s="2804"/>
      <c r="S9" s="2804"/>
      <c r="T9" s="2804"/>
      <c r="U9" s="2804"/>
      <c r="V9" s="2804"/>
      <c r="W9" s="2804"/>
      <c r="X9" s="2804"/>
      <c r="Y9" s="2804"/>
      <c r="Z9" s="2804"/>
      <c r="AA9" s="2804"/>
      <c r="AB9" s="2804"/>
      <c r="AC9" s="2804"/>
      <c r="AD9" s="2804"/>
      <c r="AE9" s="2804"/>
      <c r="AF9" s="2804"/>
      <c r="AG9" s="2804"/>
      <c r="AH9" s="2804"/>
      <c r="AI9" s="2804"/>
      <c r="AJ9" s="2804"/>
      <c r="AK9" s="2804"/>
      <c r="AL9" s="2804"/>
      <c r="AM9" s="2804"/>
      <c r="AN9" s="2804"/>
      <c r="AO9" s="2804"/>
      <c r="AP9" s="259"/>
      <c r="AQ9" s="259"/>
      <c r="AR9" s="259"/>
      <c r="AS9" s="259"/>
      <c r="AT9" s="259"/>
      <c r="AU9" s="259"/>
      <c r="AV9" s="259"/>
      <c r="AW9" s="259"/>
      <c r="AX9" s="259"/>
      <c r="BA9" s="275" t="s">
        <v>1445</v>
      </c>
      <c r="BB9" s="275" t="s">
        <v>1353</v>
      </c>
      <c r="BC9" s="275" t="s">
        <v>1366</v>
      </c>
    </row>
    <row r="10" spans="1:55" ht="22.5" customHeight="1" thickTop="1" thickBot="1">
      <c r="A10" s="2804"/>
      <c r="B10" s="2804"/>
      <c r="C10" s="2804"/>
      <c r="D10" s="2804"/>
      <c r="E10" s="3767" t="s">
        <v>1097</v>
      </c>
      <c r="F10" s="3768"/>
      <c r="G10" s="3768"/>
      <c r="H10" s="3768"/>
      <c r="I10" s="3768"/>
      <c r="J10" s="3768"/>
      <c r="K10" s="3768"/>
      <c r="L10" s="3768"/>
      <c r="M10" s="3768"/>
      <c r="N10" s="3768"/>
      <c r="O10" s="3768"/>
      <c r="P10" s="3768"/>
      <c r="Q10" s="3768"/>
      <c r="R10" s="3768"/>
      <c r="S10" s="3768"/>
      <c r="T10" s="3768"/>
      <c r="U10" s="3768"/>
      <c r="V10" s="3768"/>
      <c r="W10" s="3768"/>
      <c r="X10" s="3768"/>
      <c r="Y10" s="3768"/>
      <c r="Z10" s="3768"/>
      <c r="AA10" s="3768"/>
      <c r="AB10" s="3768"/>
      <c r="AC10" s="3768"/>
      <c r="AD10" s="3768"/>
      <c r="AE10" s="3768"/>
      <c r="AF10" s="3768"/>
      <c r="AG10" s="3768"/>
      <c r="AH10" s="3768"/>
      <c r="AI10" s="3768"/>
      <c r="AJ10" s="3768"/>
      <c r="AK10" s="3769"/>
      <c r="AL10" s="2889"/>
      <c r="AM10" s="2804"/>
      <c r="AN10" s="2804"/>
      <c r="AO10" s="2804"/>
      <c r="AP10" s="259"/>
      <c r="AQ10" s="259"/>
      <c r="AR10" s="259"/>
      <c r="AS10" s="259"/>
      <c r="AT10" s="259"/>
      <c r="AU10" s="259"/>
      <c r="AV10" s="259"/>
      <c r="AW10" s="259"/>
      <c r="AX10" s="259"/>
      <c r="BA10" s="275" t="s">
        <v>1446</v>
      </c>
      <c r="BB10" s="275" t="s">
        <v>1354</v>
      </c>
      <c r="BC10" s="275" t="s">
        <v>1367</v>
      </c>
    </row>
    <row r="11" spans="1:55" ht="15" customHeight="1" thickTop="1">
      <c r="A11" s="2804"/>
      <c r="B11" s="2804"/>
      <c r="C11" s="2804"/>
      <c r="D11" s="2804"/>
      <c r="E11" s="3770" t="s">
        <v>1810</v>
      </c>
      <c r="F11" s="3771"/>
      <c r="G11" s="3771"/>
      <c r="H11" s="3771"/>
      <c r="I11" s="3771"/>
      <c r="J11" s="3771"/>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c r="AJ11" s="3771"/>
      <c r="AK11" s="3772"/>
      <c r="AL11" s="2889"/>
      <c r="AM11" s="2804"/>
      <c r="AN11" s="2804"/>
      <c r="AO11" s="2804"/>
      <c r="AP11" s="259"/>
      <c r="AQ11" s="259"/>
      <c r="AR11" s="259"/>
      <c r="AS11" s="259"/>
      <c r="AT11" s="259"/>
      <c r="AU11" s="259"/>
      <c r="AV11" s="259"/>
      <c r="AW11" s="259"/>
      <c r="AX11" s="259"/>
      <c r="BA11" s="275" t="s">
        <v>1447</v>
      </c>
      <c r="BB11" s="275" t="s">
        <v>1355</v>
      </c>
      <c r="BC11" s="275" t="s">
        <v>1368</v>
      </c>
    </row>
    <row r="12" spans="1:55" ht="15" customHeight="1">
      <c r="A12" s="2804"/>
      <c r="B12" s="2804"/>
      <c r="C12" s="2804"/>
      <c r="D12" s="2804"/>
      <c r="E12" s="3770"/>
      <c r="F12" s="3771"/>
      <c r="G12" s="3771"/>
      <c r="H12" s="3771"/>
      <c r="I12" s="3771"/>
      <c r="J12" s="3771"/>
      <c r="K12" s="3771"/>
      <c r="L12" s="3771"/>
      <c r="M12" s="3771"/>
      <c r="N12" s="3771"/>
      <c r="O12" s="3771"/>
      <c r="P12" s="3771"/>
      <c r="Q12" s="3771"/>
      <c r="R12" s="3771"/>
      <c r="S12" s="3771"/>
      <c r="T12" s="3771"/>
      <c r="U12" s="3771"/>
      <c r="V12" s="3771"/>
      <c r="W12" s="3771"/>
      <c r="X12" s="3771"/>
      <c r="Y12" s="3771"/>
      <c r="Z12" s="3771"/>
      <c r="AA12" s="3771"/>
      <c r="AB12" s="3771"/>
      <c r="AC12" s="3771"/>
      <c r="AD12" s="3771"/>
      <c r="AE12" s="3771"/>
      <c r="AF12" s="3771"/>
      <c r="AG12" s="3771"/>
      <c r="AH12" s="3771"/>
      <c r="AI12" s="3771"/>
      <c r="AJ12" s="3771"/>
      <c r="AK12" s="3772"/>
      <c r="AL12" s="2889"/>
      <c r="AM12" s="2804"/>
      <c r="AN12" s="2804"/>
      <c r="AO12" s="2804"/>
      <c r="AP12" s="259"/>
      <c r="AQ12" s="259"/>
      <c r="AR12" s="259"/>
      <c r="AS12" s="259"/>
      <c r="AT12" s="259"/>
      <c r="AU12" s="259"/>
      <c r="AV12" s="259"/>
      <c r="AW12" s="259"/>
      <c r="AX12" s="259"/>
      <c r="BA12" s="275"/>
      <c r="BB12" s="275" t="s">
        <v>1356</v>
      </c>
      <c r="BC12" s="275" t="s">
        <v>1369</v>
      </c>
    </row>
    <row r="13" spans="1:55" ht="15" customHeight="1">
      <c r="A13" s="2804"/>
      <c r="B13" s="2804"/>
      <c r="C13" s="2804"/>
      <c r="D13" s="2804"/>
      <c r="E13" s="3770"/>
      <c r="F13" s="3771"/>
      <c r="G13" s="3771"/>
      <c r="H13" s="3771"/>
      <c r="I13" s="3771"/>
      <c r="J13" s="3771"/>
      <c r="K13" s="3771"/>
      <c r="L13" s="3771"/>
      <c r="M13" s="3771"/>
      <c r="N13" s="3771"/>
      <c r="O13" s="3771"/>
      <c r="P13" s="3771"/>
      <c r="Q13" s="3771"/>
      <c r="R13" s="3771"/>
      <c r="S13" s="3771"/>
      <c r="T13" s="3771"/>
      <c r="U13" s="3771"/>
      <c r="V13" s="3771"/>
      <c r="W13" s="3771"/>
      <c r="X13" s="3771"/>
      <c r="Y13" s="3771"/>
      <c r="Z13" s="3771"/>
      <c r="AA13" s="3771"/>
      <c r="AB13" s="3771"/>
      <c r="AC13" s="3771"/>
      <c r="AD13" s="3771"/>
      <c r="AE13" s="3771"/>
      <c r="AF13" s="3771"/>
      <c r="AG13" s="3771"/>
      <c r="AH13" s="3771"/>
      <c r="AI13" s="3771"/>
      <c r="AJ13" s="3771"/>
      <c r="AK13" s="3772"/>
      <c r="AL13" s="2889"/>
      <c r="AM13" s="2804"/>
      <c r="AN13" s="2804"/>
      <c r="AO13" s="2804"/>
      <c r="AP13" s="259"/>
      <c r="AQ13" s="259"/>
      <c r="AR13" s="259"/>
      <c r="AS13" s="259"/>
      <c r="AT13" s="259"/>
      <c r="AU13" s="259"/>
      <c r="AV13" s="259"/>
      <c r="AW13" s="259"/>
      <c r="AX13" s="259"/>
      <c r="BA13" s="275"/>
      <c r="BB13" s="275" t="s">
        <v>1357</v>
      </c>
      <c r="BC13" s="275" t="s">
        <v>1370</v>
      </c>
    </row>
    <row r="14" spans="1:55" ht="15" customHeight="1" thickBot="1">
      <c r="A14" s="2804"/>
      <c r="B14" s="2804"/>
      <c r="C14" s="2804"/>
      <c r="D14" s="2804"/>
      <c r="E14" s="3773"/>
      <c r="F14" s="3774"/>
      <c r="G14" s="3774"/>
      <c r="H14" s="3774"/>
      <c r="I14" s="3774"/>
      <c r="J14" s="3774"/>
      <c r="K14" s="3774"/>
      <c r="L14" s="3774"/>
      <c r="M14" s="3774"/>
      <c r="N14" s="3774"/>
      <c r="O14" s="3774"/>
      <c r="P14" s="3774"/>
      <c r="Q14" s="3774"/>
      <c r="R14" s="3774"/>
      <c r="S14" s="3774"/>
      <c r="T14" s="3774"/>
      <c r="U14" s="3774"/>
      <c r="V14" s="3774"/>
      <c r="W14" s="3774"/>
      <c r="X14" s="3774"/>
      <c r="Y14" s="3774"/>
      <c r="Z14" s="3774"/>
      <c r="AA14" s="3774"/>
      <c r="AB14" s="3774"/>
      <c r="AC14" s="3774"/>
      <c r="AD14" s="3774"/>
      <c r="AE14" s="3774"/>
      <c r="AF14" s="3774"/>
      <c r="AG14" s="3774"/>
      <c r="AH14" s="3774"/>
      <c r="AI14" s="3774"/>
      <c r="AJ14" s="3774"/>
      <c r="AK14" s="3775"/>
      <c r="AL14" s="2889"/>
      <c r="AM14" s="2804"/>
      <c r="AN14" s="2804"/>
      <c r="AO14" s="2804"/>
      <c r="AP14" s="259"/>
      <c r="AQ14" s="259"/>
      <c r="AR14" s="259"/>
      <c r="AS14" s="259"/>
      <c r="AT14" s="259"/>
      <c r="AU14" s="259"/>
      <c r="AV14" s="259"/>
      <c r="AW14" s="259"/>
      <c r="AX14" s="259"/>
      <c r="BA14" s="275"/>
      <c r="BB14" s="275" t="s">
        <v>1358</v>
      </c>
      <c r="BC14" s="275" t="s">
        <v>1371</v>
      </c>
    </row>
    <row r="15" spans="1:55" ht="15" customHeight="1" thickTop="1">
      <c r="A15" s="2804"/>
      <c r="B15" s="2804"/>
      <c r="C15" s="2804"/>
      <c r="D15" s="2804"/>
      <c r="E15" s="2804"/>
      <c r="F15" s="2804"/>
      <c r="G15" s="2804"/>
      <c r="H15" s="2804"/>
      <c r="I15" s="2804"/>
      <c r="J15" s="2804"/>
      <c r="K15" s="2804"/>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c r="AL15" s="2804"/>
      <c r="AM15" s="2804"/>
      <c r="AN15" s="2804"/>
      <c r="AO15" s="2804"/>
      <c r="AP15" s="259"/>
      <c r="AQ15" s="259"/>
      <c r="AR15" s="259"/>
      <c r="AS15" s="259"/>
      <c r="AT15" s="259"/>
      <c r="AU15" s="259"/>
      <c r="AV15" s="259"/>
      <c r="AW15" s="259"/>
      <c r="AX15" s="259"/>
      <c r="BA15" s="275"/>
      <c r="BB15" s="275"/>
      <c r="BC15" s="275" t="s">
        <v>1372</v>
      </c>
    </row>
    <row r="16" spans="1:55" ht="18.75" customHeight="1">
      <c r="A16" s="2804"/>
      <c r="B16" s="2804"/>
      <c r="C16" s="2804"/>
      <c r="D16" s="2890" t="s">
        <v>1131</v>
      </c>
      <c r="E16" s="2890"/>
      <c r="F16" s="2890"/>
      <c r="G16" s="2890"/>
      <c r="H16" s="2890"/>
      <c r="I16" s="2890"/>
      <c r="J16" s="2890"/>
      <c r="K16" s="2890"/>
      <c r="L16" s="2890"/>
      <c r="M16" s="2890"/>
      <c r="N16" s="2890"/>
      <c r="O16" s="2890"/>
      <c r="P16" s="2890"/>
      <c r="Q16" s="2890"/>
      <c r="R16" s="2890"/>
      <c r="S16" s="2890"/>
      <c r="T16" s="2890"/>
      <c r="U16" s="2890"/>
      <c r="V16" s="2890"/>
      <c r="W16" s="2890"/>
      <c r="X16" s="2890"/>
      <c r="Y16" s="2890"/>
      <c r="Z16" s="2890"/>
      <c r="AA16" s="2890"/>
      <c r="AB16" s="2890"/>
      <c r="AC16" s="2890"/>
      <c r="AD16" s="2890"/>
      <c r="AE16" s="2890"/>
      <c r="AF16" s="2890"/>
      <c r="AG16" s="2890"/>
      <c r="AH16" s="2890"/>
      <c r="AI16" s="2890"/>
      <c r="AJ16" s="2890"/>
      <c r="AK16" s="2890"/>
      <c r="AL16" s="2890"/>
      <c r="AM16" s="2804"/>
      <c r="AN16" s="2804"/>
      <c r="AO16" s="2804"/>
      <c r="AP16" s="259"/>
      <c r="AQ16" s="259"/>
      <c r="AR16" s="259"/>
      <c r="AS16" s="259"/>
      <c r="AT16" s="259"/>
      <c r="AU16" s="259"/>
      <c r="AV16" s="259"/>
      <c r="AW16" s="259"/>
      <c r="AX16" s="259"/>
      <c r="BA16" s="275"/>
      <c r="BB16" s="275"/>
      <c r="BC16" s="275" t="s">
        <v>1373</v>
      </c>
    </row>
    <row r="17" spans="1:55" ht="18.75" customHeight="1">
      <c r="A17" s="2804"/>
      <c r="B17" s="2804"/>
      <c r="C17" s="2804"/>
      <c r="D17" s="2890"/>
      <c r="E17" s="2890"/>
      <c r="F17" s="2890"/>
      <c r="G17" s="2890"/>
      <c r="H17" s="2890"/>
      <c r="I17" s="2890"/>
      <c r="J17" s="2890"/>
      <c r="K17" s="2890"/>
      <c r="L17" s="2890"/>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04"/>
      <c r="AN17" s="2804"/>
      <c r="AO17" s="2804"/>
      <c r="AP17" s="259"/>
      <c r="AQ17" s="259"/>
      <c r="AR17" s="259"/>
      <c r="AS17" s="259"/>
      <c r="AT17" s="259"/>
      <c r="AU17" s="259"/>
      <c r="AV17" s="259"/>
      <c r="AW17" s="259"/>
      <c r="AX17" s="259"/>
      <c r="BA17" s="275"/>
      <c r="BB17" s="275"/>
      <c r="BC17" s="275" t="s">
        <v>1374</v>
      </c>
    </row>
    <row r="18" spans="1:55" ht="22.5" customHeight="1">
      <c r="A18" s="2804"/>
      <c r="B18" s="2804"/>
      <c r="C18" s="2804"/>
      <c r="D18" s="3862" t="s">
        <v>1559</v>
      </c>
      <c r="E18" s="3863"/>
      <c r="F18" s="3863"/>
      <c r="G18" s="3863"/>
      <c r="H18" s="3863"/>
      <c r="I18" s="3863"/>
      <c r="J18" s="3863"/>
      <c r="K18" s="3863"/>
      <c r="L18" s="3863"/>
      <c r="M18" s="3863"/>
      <c r="N18" s="3863"/>
      <c r="O18" s="3863"/>
      <c r="P18" s="3863"/>
      <c r="Q18" s="3863"/>
      <c r="R18" s="3863"/>
      <c r="S18" s="3863"/>
      <c r="T18" s="3863"/>
      <c r="U18" s="3863"/>
      <c r="V18" s="3863"/>
      <c r="W18" s="3863"/>
      <c r="X18" s="3863"/>
      <c r="Y18" s="3863"/>
      <c r="Z18" s="3863"/>
      <c r="AA18" s="3863"/>
      <c r="AB18" s="3863"/>
      <c r="AC18" s="3863"/>
      <c r="AD18" s="3863"/>
      <c r="AE18" s="3863"/>
      <c r="AF18" s="3863"/>
      <c r="AG18" s="3863"/>
      <c r="AH18" s="3863"/>
      <c r="AI18" s="3863"/>
      <c r="AJ18" s="3863"/>
      <c r="AK18" s="3863"/>
      <c r="AL18" s="3864"/>
      <c r="AM18" s="2804"/>
      <c r="AN18" s="2804"/>
      <c r="AO18" s="2804"/>
      <c r="AP18" s="259"/>
      <c r="AQ18" s="259"/>
      <c r="AR18" s="259"/>
      <c r="AS18" s="259"/>
      <c r="AT18" s="259"/>
      <c r="AU18" s="259"/>
      <c r="AV18" s="259"/>
      <c r="AW18" s="259"/>
      <c r="AX18" s="259"/>
      <c r="BA18" s="275"/>
      <c r="BB18" s="275"/>
      <c r="BC18" s="275" t="s">
        <v>1375</v>
      </c>
    </row>
    <row r="19" spans="1:55" ht="15" customHeight="1">
      <c r="A19" s="2804"/>
      <c r="B19" s="2804"/>
      <c r="C19" s="2804"/>
      <c r="D19" s="399"/>
      <c r="E19" s="3865" t="s">
        <v>1560</v>
      </c>
      <c r="F19" s="3865"/>
      <c r="G19" s="3865"/>
      <c r="H19" s="3865"/>
      <c r="I19" s="3865"/>
      <c r="J19" s="3865"/>
      <c r="K19" s="3865"/>
      <c r="L19" s="3865"/>
      <c r="M19" s="3865"/>
      <c r="N19" s="3865"/>
      <c r="O19" s="3865"/>
      <c r="P19" s="3865"/>
      <c r="Q19" s="3865"/>
      <c r="R19" s="3865"/>
      <c r="S19" s="3865"/>
      <c r="T19" s="3865"/>
      <c r="U19" s="3865"/>
      <c r="V19" s="3865"/>
      <c r="W19" s="3865"/>
      <c r="X19" s="3865"/>
      <c r="Y19" s="3865"/>
      <c r="Z19" s="3865"/>
      <c r="AA19" s="3865"/>
      <c r="AB19" s="3865"/>
      <c r="AC19" s="3865"/>
      <c r="AD19" s="3865"/>
      <c r="AE19" s="3865"/>
      <c r="AF19" s="3865"/>
      <c r="AG19" s="3865"/>
      <c r="AH19" s="3865"/>
      <c r="AI19" s="3865"/>
      <c r="AJ19" s="3865"/>
      <c r="AK19" s="3865"/>
      <c r="AL19" s="3866"/>
      <c r="AM19" s="2804"/>
      <c r="AN19" s="2804"/>
      <c r="AO19" s="2804"/>
      <c r="AP19" s="259"/>
      <c r="AQ19" s="259"/>
      <c r="AR19" s="259"/>
      <c r="AS19" s="259"/>
      <c r="AT19" s="259"/>
      <c r="AU19" s="259"/>
      <c r="AV19" s="259"/>
      <c r="AW19" s="259"/>
      <c r="AX19" s="259"/>
      <c r="BA19" s="275"/>
      <c r="BB19" s="275"/>
      <c r="BC19" s="275" t="s">
        <v>1376</v>
      </c>
    </row>
    <row r="20" spans="1:55" ht="27" customHeight="1">
      <c r="A20" s="2804"/>
      <c r="B20" s="2804"/>
      <c r="C20" s="2804"/>
      <c r="D20" s="400">
        <v>1</v>
      </c>
      <c r="E20" s="3867" t="s">
        <v>1561</v>
      </c>
      <c r="F20" s="3867"/>
      <c r="G20" s="3867"/>
      <c r="H20" s="3867"/>
      <c r="I20" s="3867"/>
      <c r="J20" s="3867"/>
      <c r="K20" s="3867"/>
      <c r="L20" s="3867"/>
      <c r="M20" s="3867"/>
      <c r="N20" s="3867"/>
      <c r="O20" s="3867"/>
      <c r="P20" s="3867"/>
      <c r="Q20" s="3867"/>
      <c r="R20" s="3867"/>
      <c r="S20" s="3867"/>
      <c r="T20" s="3867"/>
      <c r="U20" s="3867"/>
      <c r="V20" s="3867"/>
      <c r="W20" s="3867"/>
      <c r="X20" s="3867"/>
      <c r="Y20" s="3867"/>
      <c r="Z20" s="3867"/>
      <c r="AA20" s="3867"/>
      <c r="AB20" s="3867"/>
      <c r="AC20" s="3867"/>
      <c r="AD20" s="3867"/>
      <c r="AE20" s="3867"/>
      <c r="AF20" s="3867"/>
      <c r="AG20" s="3867"/>
      <c r="AH20" s="3867"/>
      <c r="AI20" s="3867"/>
      <c r="AJ20" s="3867"/>
      <c r="AK20" s="3867"/>
      <c r="AL20" s="3868"/>
      <c r="AM20" s="2804"/>
      <c r="AN20" s="2804"/>
      <c r="AO20" s="2804"/>
      <c r="AP20" s="259"/>
      <c r="AQ20" s="259"/>
      <c r="AR20" s="259"/>
      <c r="AS20" s="259"/>
      <c r="AT20" s="259"/>
      <c r="AU20" s="259"/>
      <c r="AV20" s="259"/>
      <c r="AW20" s="259"/>
      <c r="AX20" s="259"/>
      <c r="BA20" s="275"/>
      <c r="BB20" s="275"/>
      <c r="BC20" s="275" t="s">
        <v>1377</v>
      </c>
    </row>
    <row r="21" spans="1:55" ht="40.5" customHeight="1" thickBot="1">
      <c r="A21" s="2804"/>
      <c r="B21" s="2804"/>
      <c r="C21" s="2804"/>
      <c r="D21" s="400">
        <v>2</v>
      </c>
      <c r="E21" s="3867" t="s">
        <v>1562</v>
      </c>
      <c r="F21" s="3867"/>
      <c r="G21" s="3867"/>
      <c r="H21" s="3867"/>
      <c r="I21" s="3867"/>
      <c r="J21" s="3867"/>
      <c r="K21" s="3867"/>
      <c r="L21" s="3867"/>
      <c r="M21" s="3867"/>
      <c r="N21" s="3867"/>
      <c r="O21" s="3867"/>
      <c r="P21" s="3867"/>
      <c r="Q21" s="3867"/>
      <c r="R21" s="3867"/>
      <c r="S21" s="3867"/>
      <c r="T21" s="3867"/>
      <c r="U21" s="3867"/>
      <c r="V21" s="3867"/>
      <c r="W21" s="3867"/>
      <c r="X21" s="3867"/>
      <c r="Y21" s="3867"/>
      <c r="Z21" s="3867"/>
      <c r="AA21" s="3867"/>
      <c r="AB21" s="3867"/>
      <c r="AC21" s="3867"/>
      <c r="AD21" s="3867"/>
      <c r="AE21" s="3867"/>
      <c r="AF21" s="3867"/>
      <c r="AG21" s="3867"/>
      <c r="AH21" s="3867"/>
      <c r="AI21" s="3867"/>
      <c r="AJ21" s="3867"/>
      <c r="AK21" s="3867"/>
      <c r="AL21" s="3868"/>
      <c r="AM21" s="2804"/>
      <c r="AN21" s="2804"/>
      <c r="AO21" s="2804"/>
      <c r="AP21" s="259"/>
      <c r="AQ21" s="259"/>
      <c r="AR21" s="259"/>
      <c r="AS21" s="259"/>
      <c r="AT21" s="259"/>
      <c r="AU21" s="259"/>
      <c r="AV21" s="259"/>
      <c r="AW21" s="259"/>
      <c r="AX21" s="259"/>
      <c r="BA21" s="275"/>
      <c r="BB21" s="275"/>
      <c r="BC21" s="275" t="s">
        <v>1378</v>
      </c>
    </row>
    <row r="22" spans="1:55" ht="13.5" customHeight="1">
      <c r="A22" s="2804"/>
      <c r="B22" s="2804"/>
      <c r="C22" s="2804"/>
      <c r="D22" s="400">
        <v>3</v>
      </c>
      <c r="E22" s="3867" t="s">
        <v>1563</v>
      </c>
      <c r="F22" s="3867"/>
      <c r="G22" s="3867"/>
      <c r="H22" s="3867"/>
      <c r="I22" s="3867"/>
      <c r="J22" s="3867"/>
      <c r="K22" s="3867"/>
      <c r="L22" s="3867"/>
      <c r="M22" s="3867"/>
      <c r="N22" s="3867"/>
      <c r="O22" s="3867"/>
      <c r="P22" s="3867"/>
      <c r="Q22" s="3867"/>
      <c r="R22" s="3867"/>
      <c r="S22" s="3867"/>
      <c r="T22" s="3867"/>
      <c r="U22" s="3867"/>
      <c r="V22" s="3867"/>
      <c r="W22" s="3867"/>
      <c r="X22" s="3867"/>
      <c r="Y22" s="3867"/>
      <c r="Z22" s="3867"/>
      <c r="AA22" s="3867"/>
      <c r="AB22" s="3867"/>
      <c r="AC22" s="3867"/>
      <c r="AD22" s="3867"/>
      <c r="AE22" s="3867"/>
      <c r="AF22" s="3867"/>
      <c r="AG22" s="3867"/>
      <c r="AH22" s="3867"/>
      <c r="AI22" s="3867"/>
      <c r="AJ22" s="3867"/>
      <c r="AK22" s="3867"/>
      <c r="AL22" s="3868"/>
      <c r="AM22" s="2804"/>
      <c r="AN22" s="2804"/>
      <c r="AO22" s="2804"/>
      <c r="AP22" s="259"/>
      <c r="AQ22" s="3822" t="s">
        <v>1517</v>
      </c>
      <c r="AR22" s="3824" t="s">
        <v>1566</v>
      </c>
      <c r="AS22" s="3824"/>
      <c r="AT22" s="3824"/>
      <c r="AU22" s="3824"/>
      <c r="AV22" s="3824"/>
      <c r="AW22" s="3825"/>
      <c r="AX22" s="259"/>
      <c r="BA22" s="275"/>
      <c r="BB22" s="275"/>
      <c r="BC22" s="275" t="s">
        <v>1379</v>
      </c>
    </row>
    <row r="23" spans="1:55" ht="21" customHeight="1" thickBot="1">
      <c r="A23" s="2804"/>
      <c r="B23" s="2804"/>
      <c r="C23" s="2804"/>
      <c r="D23" s="3869" t="s">
        <v>1564</v>
      </c>
      <c r="E23" s="3870"/>
      <c r="F23" s="3828" t="s">
        <v>1565</v>
      </c>
      <c r="G23" s="3828"/>
      <c r="H23" s="3828"/>
      <c r="I23" s="3828"/>
      <c r="J23" s="3828"/>
      <c r="K23" s="3828"/>
      <c r="L23" s="3828"/>
      <c r="M23" s="3828"/>
      <c r="N23" s="3828"/>
      <c r="O23" s="3828"/>
      <c r="P23" s="3828"/>
      <c r="Q23" s="3828"/>
      <c r="R23" s="3828"/>
      <c r="S23" s="3828"/>
      <c r="T23" s="3828"/>
      <c r="U23" s="3828"/>
      <c r="V23" s="3828"/>
      <c r="W23" s="3828"/>
      <c r="X23" s="3828"/>
      <c r="Y23" s="3828"/>
      <c r="Z23" s="3828"/>
      <c r="AA23" s="3828"/>
      <c r="AB23" s="3828"/>
      <c r="AC23" s="3828"/>
      <c r="AD23" s="3828"/>
      <c r="AE23" s="3828"/>
      <c r="AF23" s="3828"/>
      <c r="AG23" s="3828"/>
      <c r="AH23" s="3828"/>
      <c r="AI23" s="3828"/>
      <c r="AJ23" s="3828"/>
      <c r="AK23" s="3828"/>
      <c r="AL23" s="3829"/>
      <c r="AM23" s="2804"/>
      <c r="AN23" s="2804"/>
      <c r="AO23" s="2804"/>
      <c r="AP23" s="259"/>
      <c r="AQ23" s="3823"/>
      <c r="AR23" s="3826"/>
      <c r="AS23" s="3826"/>
      <c r="AT23" s="3826"/>
      <c r="AU23" s="3826"/>
      <c r="AV23" s="3826"/>
      <c r="AW23" s="3827"/>
      <c r="AX23" s="259"/>
      <c r="BA23" s="275"/>
      <c r="BB23" s="275"/>
      <c r="BC23" s="275" t="s">
        <v>1380</v>
      </c>
    </row>
    <row r="24" spans="1:55" ht="15" customHeight="1" thickBot="1">
      <c r="A24" s="2804"/>
      <c r="B24" s="2804"/>
      <c r="C24" s="2804"/>
      <c r="AM24" s="2804"/>
      <c r="AN24" s="2804"/>
      <c r="AO24" s="2804"/>
      <c r="AP24" s="259"/>
      <c r="AQ24" s="259"/>
      <c r="AR24" s="259"/>
      <c r="AS24" s="259"/>
      <c r="AT24" s="259"/>
      <c r="AU24" s="259"/>
      <c r="AV24" s="259"/>
      <c r="AW24" s="259"/>
      <c r="AX24" s="259"/>
      <c r="BA24" s="275"/>
      <c r="BB24" s="275"/>
      <c r="BC24" s="275" t="s">
        <v>1381</v>
      </c>
    </row>
    <row r="25" spans="1:55" ht="28.5" customHeight="1">
      <c r="A25" s="2804"/>
      <c r="B25" s="2804"/>
      <c r="C25" s="2804"/>
      <c r="D25" s="3746" t="s">
        <v>1812</v>
      </c>
      <c r="E25" s="3747"/>
      <c r="F25" s="3747"/>
      <c r="G25" s="3747"/>
      <c r="H25" s="3747"/>
      <c r="I25" s="3747"/>
      <c r="J25" s="2903" t="s">
        <v>1448</v>
      </c>
      <c r="K25" s="2904"/>
      <c r="L25" s="2904"/>
      <c r="M25" s="2904"/>
      <c r="N25" s="2904"/>
      <c r="O25" s="2904"/>
      <c r="P25" s="2904"/>
      <c r="Q25" s="2904"/>
      <c r="R25" s="2904"/>
      <c r="S25" s="2904"/>
      <c r="T25" s="2904"/>
      <c r="U25" s="2904"/>
      <c r="V25" s="2904"/>
      <c r="W25" s="2904"/>
      <c r="X25" s="2905"/>
      <c r="Y25" s="3726" t="s">
        <v>1811</v>
      </c>
      <c r="Z25" s="3727"/>
      <c r="AA25" s="3727"/>
      <c r="AB25" s="3727"/>
      <c r="AC25" s="3727"/>
      <c r="AD25" s="3728"/>
      <c r="AE25" s="2828" t="str">
        <f>IF(★入力画面!$U$196="","　　　年　　月　　日",★入力画面!$BL$196)</f>
        <v>　　　年　　月　　日</v>
      </c>
      <c r="AF25" s="2829"/>
      <c r="AG25" s="2829"/>
      <c r="AH25" s="2829"/>
      <c r="AI25" s="2829"/>
      <c r="AJ25" s="2829"/>
      <c r="AK25" s="2829"/>
      <c r="AL25" s="2830"/>
      <c r="AM25" s="2804"/>
      <c r="AN25" s="2804"/>
      <c r="AO25" s="2804"/>
      <c r="AP25" s="259"/>
      <c r="AQ25" s="259"/>
      <c r="AR25" s="259"/>
      <c r="AS25" s="259"/>
      <c r="AT25" s="259"/>
      <c r="AU25" s="259"/>
      <c r="AV25" s="259"/>
      <c r="AW25" s="259"/>
      <c r="AX25" s="259"/>
      <c r="BA25" s="275"/>
      <c r="BB25" s="275"/>
      <c r="BC25" s="275" t="s">
        <v>1382</v>
      </c>
    </row>
    <row r="26" spans="1:55" ht="28.5" customHeight="1">
      <c r="A26" s="2804"/>
      <c r="B26" s="2804"/>
      <c r="C26" s="2804"/>
      <c r="D26" s="3729" t="s">
        <v>98</v>
      </c>
      <c r="E26" s="3730"/>
      <c r="F26" s="3730"/>
      <c r="G26" s="3730"/>
      <c r="H26" s="3730"/>
      <c r="I26" s="3730"/>
      <c r="J26" s="3731" t="str">
        <f>IF(★入力画面!$W$227="","□大臣 □都知事（　　）第　　　　号",★入力画面!$BL$227)</f>
        <v>□大臣 □都知事（　　）第　　　　号</v>
      </c>
      <c r="K26" s="3732"/>
      <c r="L26" s="3732"/>
      <c r="M26" s="3732"/>
      <c r="N26" s="3732"/>
      <c r="O26" s="3732"/>
      <c r="P26" s="3732"/>
      <c r="Q26" s="3732"/>
      <c r="R26" s="3732"/>
      <c r="S26" s="3732"/>
      <c r="T26" s="3732"/>
      <c r="U26" s="3732"/>
      <c r="V26" s="3732"/>
      <c r="W26" s="3732"/>
      <c r="X26" s="3733"/>
      <c r="Y26" s="3734" t="s">
        <v>71</v>
      </c>
      <c r="Z26" s="3735"/>
      <c r="AA26" s="3735"/>
      <c r="AB26" s="3735"/>
      <c r="AC26" s="3735"/>
      <c r="AD26" s="3736"/>
      <c r="AE26" s="2819" t="str">
        <f>IF(★入力画面!$BL$228="","　　　年　　月　　日",★入力画面!$BL$228)</f>
        <v>　　　年　　月　　日</v>
      </c>
      <c r="AF26" s="2820"/>
      <c r="AG26" s="2820"/>
      <c r="AH26" s="2820"/>
      <c r="AI26" s="2820"/>
      <c r="AJ26" s="2820"/>
      <c r="AK26" s="2820"/>
      <c r="AL26" s="2821"/>
      <c r="AM26" s="2804"/>
      <c r="AN26" s="2804"/>
      <c r="AO26" s="2804"/>
      <c r="AP26" s="259"/>
      <c r="AQ26" s="257"/>
      <c r="AR26" s="257"/>
      <c r="AS26" s="257"/>
      <c r="AT26" s="257"/>
      <c r="AU26" s="257"/>
      <c r="AV26" s="257"/>
      <c r="AW26" s="257"/>
      <c r="AX26" s="259"/>
      <c r="BA26" s="275"/>
      <c r="BB26" s="275"/>
      <c r="BC26" s="275" t="s">
        <v>1383</v>
      </c>
    </row>
    <row r="27" spans="1:55" ht="28.5" customHeight="1">
      <c r="A27" s="2804"/>
      <c r="B27" s="2804"/>
      <c r="C27" s="2804"/>
      <c r="D27" s="3729" t="s">
        <v>1140</v>
      </c>
      <c r="E27" s="3730"/>
      <c r="F27" s="3730"/>
      <c r="G27" s="3730"/>
      <c r="H27" s="3730"/>
      <c r="I27" s="3789"/>
      <c r="J27" s="3791" t="str">
        <f>★入力画面!M208</f>
        <v>□有</v>
      </c>
      <c r="K27" s="3792"/>
      <c r="L27" s="3792"/>
      <c r="M27" s="288"/>
      <c r="N27" s="3808" t="str">
        <f>IF(★入力画面!$M$208="☑有",★入力画面!$BL$208,"年　　　月　　　日")</f>
        <v>年　　　月　　　日</v>
      </c>
      <c r="O27" s="3808"/>
      <c r="P27" s="3808"/>
      <c r="Q27" s="3808"/>
      <c r="R27" s="3808"/>
      <c r="S27" s="3808"/>
      <c r="T27" s="3808"/>
      <c r="U27" s="3808"/>
      <c r="V27" s="3808"/>
      <c r="W27" s="3808"/>
      <c r="X27" s="288"/>
      <c r="Y27" s="3860" t="s">
        <v>1142</v>
      </c>
      <c r="Z27" s="3860"/>
      <c r="AA27" s="3860"/>
      <c r="AB27" s="3809" t="str">
        <f>★入力画面!BL209</f>
        <v>万円</v>
      </c>
      <c r="AC27" s="3809"/>
      <c r="AD27" s="3809"/>
      <c r="AE27" s="3809"/>
      <c r="AF27" s="3809"/>
      <c r="AG27" s="3861"/>
      <c r="AH27" s="3861"/>
      <c r="AI27" s="3861"/>
      <c r="AJ27" s="3731" t="str">
        <f>★入力画面!AK208</f>
        <v>☑無</v>
      </c>
      <c r="AK27" s="3732"/>
      <c r="AL27" s="3790"/>
      <c r="AM27" s="2804"/>
      <c r="AN27" s="2804"/>
      <c r="AO27" s="2804"/>
      <c r="AP27" s="259"/>
      <c r="AQ27" s="257"/>
      <c r="AR27" s="257"/>
      <c r="AS27" s="257"/>
      <c r="AT27" s="257"/>
      <c r="AU27" s="257"/>
      <c r="AV27" s="257"/>
      <c r="AW27" s="257"/>
      <c r="AX27" s="259"/>
      <c r="BA27" s="275"/>
      <c r="BB27" s="275"/>
      <c r="BC27" s="275" t="s">
        <v>1384</v>
      </c>
    </row>
    <row r="28" spans="1:55" ht="18.75" customHeight="1">
      <c r="A28" s="2804"/>
      <c r="B28" s="2804"/>
      <c r="C28" s="2804"/>
      <c r="D28" s="3752" t="s">
        <v>1813</v>
      </c>
      <c r="E28" s="3753"/>
      <c r="F28" s="3753"/>
      <c r="G28" s="3753"/>
      <c r="H28" s="3753"/>
      <c r="I28" s="3753"/>
      <c r="J28" s="3857">
        <f>★入力画面!$M$15</f>
        <v>0</v>
      </c>
      <c r="K28" s="3858"/>
      <c r="L28" s="3858"/>
      <c r="M28" s="3858"/>
      <c r="N28" s="3858"/>
      <c r="O28" s="3858"/>
      <c r="P28" s="3858"/>
      <c r="Q28" s="3858"/>
      <c r="R28" s="3858"/>
      <c r="S28" s="3858"/>
      <c r="T28" s="3858"/>
      <c r="U28" s="3858"/>
      <c r="V28" s="3858"/>
      <c r="W28" s="3858"/>
      <c r="X28" s="3858"/>
      <c r="Y28" s="3858"/>
      <c r="Z28" s="3858"/>
      <c r="AA28" s="3858"/>
      <c r="AB28" s="3858"/>
      <c r="AC28" s="3858"/>
      <c r="AD28" s="3858"/>
      <c r="AE28" s="3858"/>
      <c r="AF28" s="3858"/>
      <c r="AG28" s="3858"/>
      <c r="AH28" s="3858"/>
      <c r="AI28" s="3858"/>
      <c r="AJ28" s="3858"/>
      <c r="AK28" s="3858"/>
      <c r="AL28" s="3859"/>
      <c r="AM28" s="2804"/>
      <c r="AN28" s="2804"/>
      <c r="AO28" s="2804"/>
      <c r="AP28" s="259"/>
      <c r="AQ28" s="259"/>
      <c r="AR28" s="259"/>
      <c r="AS28" s="259"/>
      <c r="AT28" s="259"/>
      <c r="AU28" s="259"/>
      <c r="AV28" s="259"/>
      <c r="AW28" s="259"/>
      <c r="AX28" s="259"/>
      <c r="BA28" s="275"/>
      <c r="BB28" s="275"/>
      <c r="BC28" s="275" t="s">
        <v>1385</v>
      </c>
    </row>
    <row r="29" spans="1:55" ht="22.5" customHeight="1">
      <c r="A29" s="2804"/>
      <c r="B29" s="2804"/>
      <c r="C29" s="2804"/>
      <c r="D29" s="3844" t="s">
        <v>79</v>
      </c>
      <c r="E29" s="3845"/>
      <c r="F29" s="3845"/>
      <c r="G29" s="3845"/>
      <c r="H29" s="3845"/>
      <c r="I29" s="3846"/>
      <c r="J29" s="3835">
        <f>★入力画面!$M$18</f>
        <v>0</v>
      </c>
      <c r="K29" s="3836"/>
      <c r="L29" s="3836"/>
      <c r="M29" s="3836"/>
      <c r="N29" s="3836"/>
      <c r="O29" s="3836"/>
      <c r="P29" s="3836"/>
      <c r="Q29" s="3836"/>
      <c r="R29" s="3836"/>
      <c r="S29" s="3836"/>
      <c r="T29" s="3836"/>
      <c r="U29" s="3836"/>
      <c r="V29" s="3836"/>
      <c r="W29" s="3836"/>
      <c r="X29" s="3836"/>
      <c r="Y29" s="3836"/>
      <c r="Z29" s="3836"/>
      <c r="AA29" s="3836"/>
      <c r="AB29" s="3836"/>
      <c r="AC29" s="3836"/>
      <c r="AD29" s="3836"/>
      <c r="AE29" s="3836"/>
      <c r="AF29" s="3836"/>
      <c r="AG29" s="3836"/>
      <c r="AH29" s="3836"/>
      <c r="AI29" s="3836"/>
      <c r="AJ29" s="3783"/>
      <c r="AK29" s="3783"/>
      <c r="AL29" s="3784"/>
      <c r="AM29" s="2804"/>
      <c r="AN29" s="2804"/>
      <c r="AO29" s="2804"/>
      <c r="AP29" s="259"/>
      <c r="AQ29" s="259"/>
      <c r="AR29" s="259"/>
      <c r="AS29" s="259"/>
      <c r="AT29" s="259"/>
      <c r="AU29" s="259"/>
      <c r="AV29" s="259"/>
      <c r="AW29" s="259"/>
      <c r="AX29" s="259"/>
      <c r="BA29" s="275"/>
      <c r="BB29" s="275"/>
      <c r="BC29" s="275" t="s">
        <v>1386</v>
      </c>
    </row>
    <row r="30" spans="1:55" ht="11.25" customHeight="1">
      <c r="A30" s="2804"/>
      <c r="B30" s="2804"/>
      <c r="C30" s="2804"/>
      <c r="D30" s="3847"/>
      <c r="E30" s="3848"/>
      <c r="F30" s="3848"/>
      <c r="G30" s="3848"/>
      <c r="H30" s="3848"/>
      <c r="I30" s="3849"/>
      <c r="J30" s="3838"/>
      <c r="K30" s="3839"/>
      <c r="L30" s="3839"/>
      <c r="M30" s="3839"/>
      <c r="N30" s="3839"/>
      <c r="O30" s="3839"/>
      <c r="P30" s="3839"/>
      <c r="Q30" s="3839"/>
      <c r="R30" s="3839"/>
      <c r="S30" s="3839"/>
      <c r="T30" s="3839"/>
      <c r="U30" s="3839"/>
      <c r="V30" s="3839"/>
      <c r="W30" s="3839"/>
      <c r="X30" s="3839"/>
      <c r="Y30" s="3839"/>
      <c r="Z30" s="3839"/>
      <c r="AA30" s="3839"/>
      <c r="AB30" s="3839"/>
      <c r="AC30" s="3839"/>
      <c r="AD30" s="3839"/>
      <c r="AE30" s="3839"/>
      <c r="AF30" s="3839"/>
      <c r="AG30" s="3839"/>
      <c r="AH30" s="3839"/>
      <c r="AI30" s="3839"/>
      <c r="AJ30" s="3785"/>
      <c r="AK30" s="3785"/>
      <c r="AL30" s="3786"/>
      <c r="AM30" s="2804"/>
      <c r="AN30" s="2804"/>
      <c r="AO30" s="2804"/>
      <c r="AP30" s="259"/>
      <c r="AQ30" s="259"/>
      <c r="AR30" s="259"/>
      <c r="AS30" s="259"/>
      <c r="AT30" s="259"/>
      <c r="AU30" s="259"/>
      <c r="AV30" s="259"/>
      <c r="AW30" s="259"/>
      <c r="AX30" s="259"/>
      <c r="BA30" s="275"/>
      <c r="BB30" s="275"/>
      <c r="BC30" s="275" t="s">
        <v>1387</v>
      </c>
    </row>
    <row r="31" spans="1:55" ht="11.25" customHeight="1">
      <c r="A31" s="2804"/>
      <c r="B31" s="2804"/>
      <c r="C31" s="2804"/>
      <c r="D31" s="3850"/>
      <c r="E31" s="3851"/>
      <c r="F31" s="3851"/>
      <c r="G31" s="3851"/>
      <c r="H31" s="3851"/>
      <c r="I31" s="3852"/>
      <c r="J31" s="3841"/>
      <c r="K31" s="3842"/>
      <c r="L31" s="3842"/>
      <c r="M31" s="3842"/>
      <c r="N31" s="3842"/>
      <c r="O31" s="3842"/>
      <c r="P31" s="3842"/>
      <c r="Q31" s="3842"/>
      <c r="R31" s="3842"/>
      <c r="S31" s="3842"/>
      <c r="T31" s="3842"/>
      <c r="U31" s="3842"/>
      <c r="V31" s="3842"/>
      <c r="W31" s="3842"/>
      <c r="X31" s="3842"/>
      <c r="Y31" s="3842"/>
      <c r="Z31" s="3842"/>
      <c r="AA31" s="3842"/>
      <c r="AB31" s="3842"/>
      <c r="AC31" s="3842"/>
      <c r="AD31" s="3842"/>
      <c r="AE31" s="3842"/>
      <c r="AF31" s="3842"/>
      <c r="AG31" s="3842"/>
      <c r="AH31" s="3842"/>
      <c r="AI31" s="3842"/>
      <c r="AJ31" s="3787"/>
      <c r="AK31" s="3787"/>
      <c r="AL31" s="3788"/>
      <c r="AM31" s="2804"/>
      <c r="AN31" s="2804"/>
      <c r="AO31" s="2804"/>
      <c r="AP31" s="259"/>
      <c r="AQ31" s="259"/>
      <c r="AR31" s="259"/>
      <c r="AS31" s="259"/>
      <c r="AT31" s="259"/>
      <c r="AU31" s="259"/>
      <c r="AV31" s="259"/>
      <c r="AW31" s="259"/>
      <c r="AX31" s="259"/>
      <c r="BA31" s="275"/>
      <c r="BB31" s="275"/>
      <c r="BC31" s="275" t="s">
        <v>1388</v>
      </c>
    </row>
    <row r="32" spans="1:55" ht="15" customHeight="1">
      <c r="A32" s="2804"/>
      <c r="B32" s="2804"/>
      <c r="C32" s="2804"/>
      <c r="D32" s="3764" t="s">
        <v>1134</v>
      </c>
      <c r="E32" s="2858"/>
      <c r="F32" s="2858"/>
      <c r="G32" s="2858"/>
      <c r="H32" s="2858"/>
      <c r="I32" s="2858"/>
      <c r="J32" s="261" t="s">
        <v>5</v>
      </c>
      <c r="K32" s="3796" t="str">
        <f>★入力画面!$BL$24</f>
        <v/>
      </c>
      <c r="L32" s="3796"/>
      <c r="M32" s="3796"/>
      <c r="N32" s="3796"/>
      <c r="O32" s="3796"/>
      <c r="P32" s="3796"/>
      <c r="Q32" s="3796"/>
      <c r="R32" s="2835"/>
      <c r="S32" s="2835"/>
      <c r="T32" s="2835"/>
      <c r="U32" s="2835"/>
      <c r="V32" s="2835"/>
      <c r="W32" s="2835"/>
      <c r="X32" s="2835"/>
      <c r="Y32" s="2835"/>
      <c r="Z32" s="2835"/>
      <c r="AA32" s="2835"/>
      <c r="AB32" s="2835"/>
      <c r="AC32" s="2835"/>
      <c r="AD32" s="2835"/>
      <c r="AE32" s="2835"/>
      <c r="AF32" s="2835"/>
      <c r="AG32" s="2835"/>
      <c r="AH32" s="2835"/>
      <c r="AI32" s="2835"/>
      <c r="AJ32" s="2835"/>
      <c r="AK32" s="2835"/>
      <c r="AL32" s="2836"/>
      <c r="AM32" s="2804"/>
      <c r="AN32" s="2804"/>
      <c r="AO32" s="2804"/>
      <c r="AP32" s="259"/>
      <c r="AQ32" s="259"/>
      <c r="AR32" s="259"/>
      <c r="AS32" s="259"/>
      <c r="AT32" s="259"/>
      <c r="AU32" s="259"/>
      <c r="AV32" s="259"/>
      <c r="AW32" s="259"/>
      <c r="AX32" s="259"/>
      <c r="BA32" s="275"/>
      <c r="BB32" s="275"/>
      <c r="BC32" s="275" t="s">
        <v>1389</v>
      </c>
    </row>
    <row r="33" spans="1:55" ht="30.75" customHeight="1">
      <c r="A33" s="2804"/>
      <c r="B33" s="2804"/>
      <c r="C33" s="2804"/>
      <c r="D33" s="2859"/>
      <c r="E33" s="2860"/>
      <c r="F33" s="2860"/>
      <c r="G33" s="2860"/>
      <c r="H33" s="2860"/>
      <c r="I33" s="2860"/>
      <c r="J33" s="3853" t="str">
        <f>★入力画面!$BL$30</f>
        <v/>
      </c>
      <c r="K33" s="3854"/>
      <c r="L33" s="3854"/>
      <c r="M33" s="3854"/>
      <c r="N33" s="3854"/>
      <c r="O33" s="3854"/>
      <c r="P33" s="3854"/>
      <c r="Q33" s="3854"/>
      <c r="R33" s="3854"/>
      <c r="S33" s="3854"/>
      <c r="T33" s="3854"/>
      <c r="U33" s="3854"/>
      <c r="V33" s="3854"/>
      <c r="W33" s="3854"/>
      <c r="X33" s="3854"/>
      <c r="Y33" s="3854"/>
      <c r="Z33" s="3854"/>
      <c r="AA33" s="3854"/>
      <c r="AB33" s="3854"/>
      <c r="AC33" s="3854"/>
      <c r="AD33" s="3854"/>
      <c r="AE33" s="3854"/>
      <c r="AF33" s="3854"/>
      <c r="AG33" s="3854"/>
      <c r="AH33" s="3854"/>
      <c r="AI33" s="3854"/>
      <c r="AJ33" s="3854"/>
      <c r="AK33" s="3854"/>
      <c r="AL33" s="3855"/>
      <c r="AM33" s="2804"/>
      <c r="AN33" s="2804"/>
      <c r="AO33" s="2804"/>
      <c r="AP33" s="259"/>
      <c r="AQ33" s="259"/>
      <c r="AR33" s="259"/>
      <c r="AS33" s="259"/>
      <c r="AT33" s="259"/>
      <c r="AU33" s="259"/>
      <c r="AV33" s="259"/>
      <c r="AW33" s="259"/>
      <c r="AX33" s="259"/>
      <c r="BB33" s="275"/>
      <c r="BC33" s="275" t="s">
        <v>1390</v>
      </c>
    </row>
    <row r="34" spans="1:55" ht="26.25" customHeight="1">
      <c r="A34" s="2804"/>
      <c r="B34" s="2804"/>
      <c r="C34" s="2804"/>
      <c r="D34" s="2864" t="s">
        <v>87</v>
      </c>
      <c r="E34" s="2865"/>
      <c r="F34" s="2865"/>
      <c r="G34" s="2865"/>
      <c r="H34" s="2865"/>
      <c r="I34" s="2899"/>
      <c r="J34" s="3856" t="str">
        <f>IF(★入力画面!$M$21="1．　主たる事務所",★入力画面!$BL$34,"")</f>
        <v/>
      </c>
      <c r="K34" s="3856"/>
      <c r="L34" s="3856"/>
      <c r="M34" s="3856"/>
      <c r="N34" s="3856"/>
      <c r="O34" s="3856"/>
      <c r="P34" s="3856"/>
      <c r="Q34" s="3856"/>
      <c r="R34" s="3856"/>
      <c r="S34" s="3856"/>
      <c r="T34" s="3856"/>
      <c r="U34" s="3856"/>
      <c r="V34" s="3765" t="s">
        <v>1103</v>
      </c>
      <c r="W34" s="3766"/>
      <c r="X34" s="3766"/>
      <c r="Y34" s="3766"/>
      <c r="Z34" s="3766"/>
      <c r="AA34" s="3766"/>
      <c r="AB34" s="2869" t="str">
        <f>IF(★入力画面!$M$21="1．　主たる事務所",★入力画面!$BL$36,"")</f>
        <v/>
      </c>
      <c r="AC34" s="2870"/>
      <c r="AD34" s="2870"/>
      <c r="AE34" s="2870"/>
      <c r="AF34" s="2870"/>
      <c r="AG34" s="2870"/>
      <c r="AH34" s="2870"/>
      <c r="AI34" s="2870"/>
      <c r="AJ34" s="2870"/>
      <c r="AK34" s="2870"/>
      <c r="AL34" s="2871"/>
      <c r="AM34" s="2804"/>
      <c r="AN34" s="2804"/>
      <c r="AO34" s="2804"/>
      <c r="AP34" s="259"/>
      <c r="AQ34" s="259"/>
      <c r="AR34" s="259"/>
      <c r="AS34" s="259"/>
      <c r="AT34" s="259"/>
      <c r="AU34" s="259"/>
      <c r="AV34" s="259"/>
      <c r="AW34" s="259"/>
      <c r="AX34" s="259"/>
    </row>
    <row r="35" spans="1:55" ht="18.75" customHeight="1">
      <c r="A35" s="2804"/>
      <c r="B35" s="2804"/>
      <c r="C35" s="2804"/>
      <c r="D35" s="3830" t="s">
        <v>1815</v>
      </c>
      <c r="E35" s="3831"/>
      <c r="F35" s="3831"/>
      <c r="G35" s="3831"/>
      <c r="H35" s="3831"/>
      <c r="I35" s="3831"/>
      <c r="J35" s="3832">
        <f>★入力画面!$M$52</f>
        <v>0</v>
      </c>
      <c r="K35" s="3833"/>
      <c r="L35" s="3833"/>
      <c r="M35" s="3833"/>
      <c r="N35" s="3833"/>
      <c r="O35" s="3833"/>
      <c r="P35" s="3833"/>
      <c r="Q35" s="3833"/>
      <c r="R35" s="3833"/>
      <c r="S35" s="3833"/>
      <c r="T35" s="3833"/>
      <c r="U35" s="3833"/>
      <c r="V35" s="3833"/>
      <c r="W35" s="3833"/>
      <c r="X35" s="3833"/>
      <c r="Y35" s="3833"/>
      <c r="Z35" s="3833"/>
      <c r="AA35" s="3833"/>
      <c r="AB35" s="3833"/>
      <c r="AC35" s="3833"/>
      <c r="AD35" s="3833"/>
      <c r="AE35" s="3833"/>
      <c r="AF35" s="3833"/>
      <c r="AG35" s="3833"/>
      <c r="AH35" s="3833"/>
      <c r="AI35" s="3833"/>
      <c r="AJ35" s="3833"/>
      <c r="AK35" s="3833"/>
      <c r="AL35" s="3834"/>
      <c r="AM35" s="2804"/>
      <c r="AN35" s="2804"/>
      <c r="AO35" s="2804"/>
      <c r="AP35" s="259"/>
      <c r="AQ35" s="259"/>
      <c r="AR35" s="259"/>
      <c r="AS35" s="259"/>
      <c r="AT35" s="259"/>
      <c r="AU35" s="259"/>
      <c r="AV35" s="259"/>
      <c r="AW35" s="259"/>
      <c r="AX35" s="259"/>
    </row>
    <row r="36" spans="1:55" ht="22.5" customHeight="1">
      <c r="A36" s="2804"/>
      <c r="B36" s="2804"/>
      <c r="C36" s="2804"/>
      <c r="D36" s="3844" t="s">
        <v>1136</v>
      </c>
      <c r="E36" s="3845"/>
      <c r="F36" s="3845"/>
      <c r="G36" s="3845"/>
      <c r="H36" s="3845"/>
      <c r="I36" s="3846"/>
      <c r="J36" s="3835">
        <f>★入力画面!$M$54</f>
        <v>0</v>
      </c>
      <c r="K36" s="3836"/>
      <c r="L36" s="3836"/>
      <c r="M36" s="3836"/>
      <c r="N36" s="3836"/>
      <c r="O36" s="3836"/>
      <c r="P36" s="3836"/>
      <c r="Q36" s="3836"/>
      <c r="R36" s="3836"/>
      <c r="S36" s="3836"/>
      <c r="T36" s="3836"/>
      <c r="U36" s="3836"/>
      <c r="V36" s="3836"/>
      <c r="W36" s="3836"/>
      <c r="X36" s="3836"/>
      <c r="Y36" s="3836"/>
      <c r="Z36" s="3836"/>
      <c r="AA36" s="3836"/>
      <c r="AB36" s="3836"/>
      <c r="AC36" s="3836"/>
      <c r="AD36" s="3836"/>
      <c r="AE36" s="3836"/>
      <c r="AF36" s="3836"/>
      <c r="AG36" s="3836"/>
      <c r="AH36" s="3836"/>
      <c r="AI36" s="3836"/>
      <c r="AJ36" s="3836"/>
      <c r="AK36" s="3836"/>
      <c r="AL36" s="3837"/>
      <c r="AM36" s="2804"/>
      <c r="AN36" s="2804"/>
      <c r="AO36" s="2804"/>
      <c r="AP36" s="259"/>
      <c r="AQ36" s="259"/>
      <c r="AR36" s="259"/>
      <c r="AS36" s="259"/>
      <c r="AT36" s="259"/>
      <c r="AU36" s="259"/>
      <c r="AV36" s="259"/>
      <c r="AW36" s="259"/>
      <c r="AX36" s="259"/>
    </row>
    <row r="37" spans="1:55" ht="11.25" customHeight="1">
      <c r="A37" s="2804"/>
      <c r="B37" s="2804"/>
      <c r="C37" s="2804"/>
      <c r="D37" s="3847"/>
      <c r="E37" s="3848"/>
      <c r="F37" s="3848"/>
      <c r="G37" s="3848"/>
      <c r="H37" s="3848"/>
      <c r="I37" s="3849"/>
      <c r="J37" s="3838"/>
      <c r="K37" s="3839"/>
      <c r="L37" s="3839"/>
      <c r="M37" s="3839"/>
      <c r="N37" s="3839"/>
      <c r="O37" s="3839"/>
      <c r="P37" s="3839"/>
      <c r="Q37" s="3839"/>
      <c r="R37" s="3839"/>
      <c r="S37" s="3839"/>
      <c r="T37" s="3839"/>
      <c r="U37" s="3839"/>
      <c r="V37" s="3839"/>
      <c r="W37" s="3839"/>
      <c r="X37" s="3839"/>
      <c r="Y37" s="3839"/>
      <c r="Z37" s="3839"/>
      <c r="AA37" s="3839"/>
      <c r="AB37" s="3839"/>
      <c r="AC37" s="3839"/>
      <c r="AD37" s="3839"/>
      <c r="AE37" s="3839"/>
      <c r="AF37" s="3839"/>
      <c r="AG37" s="3839"/>
      <c r="AH37" s="3839"/>
      <c r="AI37" s="3839"/>
      <c r="AJ37" s="3839"/>
      <c r="AK37" s="3839"/>
      <c r="AL37" s="3840"/>
      <c r="AM37" s="2804"/>
      <c r="AN37" s="2804"/>
      <c r="AO37" s="2804"/>
      <c r="AP37" s="259"/>
      <c r="AQ37" s="259"/>
      <c r="AR37" s="259"/>
      <c r="AS37" s="259"/>
      <c r="AT37" s="259"/>
      <c r="AU37" s="259"/>
      <c r="AV37" s="259"/>
      <c r="AW37" s="259"/>
      <c r="AX37" s="259"/>
    </row>
    <row r="38" spans="1:55" ht="11.25" customHeight="1">
      <c r="A38" s="2804"/>
      <c r="B38" s="2804"/>
      <c r="C38" s="2804"/>
      <c r="D38" s="3850"/>
      <c r="E38" s="3851"/>
      <c r="F38" s="3851"/>
      <c r="G38" s="3851"/>
      <c r="H38" s="3851"/>
      <c r="I38" s="3852"/>
      <c r="J38" s="3841"/>
      <c r="K38" s="3842"/>
      <c r="L38" s="3842"/>
      <c r="M38" s="3842"/>
      <c r="N38" s="3842"/>
      <c r="O38" s="3842"/>
      <c r="P38" s="3842"/>
      <c r="Q38" s="3842"/>
      <c r="R38" s="3842"/>
      <c r="S38" s="3842"/>
      <c r="T38" s="3842"/>
      <c r="U38" s="3842"/>
      <c r="V38" s="3842"/>
      <c r="W38" s="3842"/>
      <c r="X38" s="3842"/>
      <c r="Y38" s="3842"/>
      <c r="Z38" s="3842"/>
      <c r="AA38" s="3842"/>
      <c r="AB38" s="3842"/>
      <c r="AC38" s="3842"/>
      <c r="AD38" s="3842"/>
      <c r="AE38" s="3842"/>
      <c r="AF38" s="3842"/>
      <c r="AG38" s="3842"/>
      <c r="AH38" s="3842"/>
      <c r="AI38" s="3842"/>
      <c r="AJ38" s="3842"/>
      <c r="AK38" s="3842"/>
      <c r="AL38" s="3843"/>
      <c r="AM38" s="2804"/>
      <c r="AN38" s="2804"/>
      <c r="AO38" s="2804"/>
      <c r="AP38" s="259"/>
      <c r="AQ38" s="259"/>
      <c r="AR38" s="259"/>
      <c r="AS38" s="259"/>
      <c r="AT38" s="259"/>
      <c r="AU38" s="259"/>
      <c r="AV38" s="259"/>
      <c r="AW38" s="259"/>
      <c r="AX38" s="259"/>
    </row>
    <row r="39" spans="1:55" ht="15" customHeight="1">
      <c r="A39" s="2804"/>
      <c r="B39" s="2804"/>
      <c r="C39" s="2804"/>
      <c r="D39" s="2857" t="s">
        <v>1814</v>
      </c>
      <c r="E39" s="2858"/>
      <c r="F39" s="2858"/>
      <c r="G39" s="2858"/>
      <c r="H39" s="2858"/>
      <c r="I39" s="2858"/>
      <c r="J39" s="261" t="s">
        <v>5</v>
      </c>
      <c r="K39" s="3796" t="str">
        <f>★入力画面!$BL$58</f>
        <v/>
      </c>
      <c r="L39" s="3796"/>
      <c r="M39" s="3796"/>
      <c r="N39" s="3796"/>
      <c r="O39" s="3796"/>
      <c r="P39" s="3796"/>
      <c r="Q39" s="3796"/>
      <c r="R39" s="2835"/>
      <c r="S39" s="2835"/>
      <c r="T39" s="2835"/>
      <c r="U39" s="2835"/>
      <c r="V39" s="2835"/>
      <c r="W39" s="2835"/>
      <c r="X39" s="2835"/>
      <c r="Y39" s="2835"/>
      <c r="Z39" s="2835"/>
      <c r="AA39" s="2835"/>
      <c r="AB39" s="2835"/>
      <c r="AC39" s="2835"/>
      <c r="AD39" s="2835"/>
      <c r="AE39" s="2835"/>
      <c r="AF39" s="2835"/>
      <c r="AG39" s="2835"/>
      <c r="AH39" s="2835"/>
      <c r="AI39" s="2835"/>
      <c r="AJ39" s="2835"/>
      <c r="AK39" s="2835"/>
      <c r="AL39" s="2836"/>
      <c r="AM39" s="2804"/>
      <c r="AN39" s="2804"/>
      <c r="AO39" s="2804"/>
      <c r="AP39" s="259"/>
      <c r="AQ39" s="259"/>
      <c r="AR39" s="259"/>
      <c r="AS39" s="259"/>
      <c r="AT39" s="259"/>
      <c r="AU39" s="259"/>
      <c r="AV39" s="259"/>
      <c r="AW39" s="259"/>
      <c r="AX39" s="259"/>
    </row>
    <row r="40" spans="1:55" ht="22.5" customHeight="1">
      <c r="A40" s="2804"/>
      <c r="B40" s="2804"/>
      <c r="C40" s="2804"/>
      <c r="D40" s="2859"/>
      <c r="E40" s="2860"/>
      <c r="F40" s="2860"/>
      <c r="G40" s="2860"/>
      <c r="H40" s="2860"/>
      <c r="I40" s="2860"/>
      <c r="J40" s="3853">
        <f>★入力画面!$M$60</f>
        <v>0</v>
      </c>
      <c r="K40" s="3854"/>
      <c r="L40" s="3854"/>
      <c r="M40" s="3854"/>
      <c r="N40" s="3854"/>
      <c r="O40" s="3854"/>
      <c r="P40" s="3854"/>
      <c r="Q40" s="3854"/>
      <c r="R40" s="3854"/>
      <c r="S40" s="3854"/>
      <c r="T40" s="3854"/>
      <c r="U40" s="3854"/>
      <c r="V40" s="3854"/>
      <c r="W40" s="3854"/>
      <c r="X40" s="3854"/>
      <c r="Y40" s="3854"/>
      <c r="Z40" s="3854"/>
      <c r="AA40" s="3854"/>
      <c r="AB40" s="3854"/>
      <c r="AC40" s="3854"/>
      <c r="AD40" s="3854"/>
      <c r="AE40" s="3854"/>
      <c r="AF40" s="3854"/>
      <c r="AG40" s="3854"/>
      <c r="AH40" s="3854"/>
      <c r="AI40" s="3854"/>
      <c r="AJ40" s="3854"/>
      <c r="AK40" s="3854"/>
      <c r="AL40" s="3855"/>
      <c r="AM40" s="2804"/>
      <c r="AN40" s="2804"/>
      <c r="AO40" s="2804"/>
      <c r="AP40" s="259"/>
      <c r="AQ40" s="259"/>
      <c r="AR40" s="259"/>
      <c r="AS40" s="259"/>
      <c r="AT40" s="259"/>
      <c r="AU40" s="259"/>
      <c r="AV40" s="259"/>
      <c r="AW40" s="259"/>
      <c r="AX40" s="259"/>
    </row>
    <row r="41" spans="1:55" ht="28.5" customHeight="1" thickBot="1">
      <c r="A41" s="2804"/>
      <c r="B41" s="2804"/>
      <c r="C41" s="2804"/>
      <c r="D41" s="3802" t="s">
        <v>1138</v>
      </c>
      <c r="E41" s="3803"/>
      <c r="F41" s="3803"/>
      <c r="G41" s="3803"/>
      <c r="H41" s="3803"/>
      <c r="I41" s="3803"/>
      <c r="J41" s="3806" t="str">
        <f>IF(★入力画面!$M$56="選択▼","　　年　　 月 　　日",★入力画面!$BL$56)</f>
        <v>　　年　　 月 　　日</v>
      </c>
      <c r="K41" s="3807"/>
      <c r="L41" s="3807"/>
      <c r="M41" s="3807"/>
      <c r="N41" s="3807"/>
      <c r="O41" s="3807"/>
      <c r="P41" s="3807"/>
      <c r="Q41" s="3807"/>
      <c r="R41" s="3807"/>
      <c r="S41" s="3807"/>
      <c r="T41" s="3807"/>
      <c r="U41" s="3807"/>
      <c r="V41" s="3807"/>
      <c r="W41" s="3807"/>
      <c r="X41" s="3807"/>
      <c r="Y41" s="3738" t="str">
        <f>IF(★入力画面!$M$63="選択　▼","（□男　□女）",★入力画面!$M$63)</f>
        <v>（□男　□女）</v>
      </c>
      <c r="Z41" s="3738"/>
      <c r="AA41" s="3738"/>
      <c r="AB41" s="3738"/>
      <c r="AC41" s="3738"/>
      <c r="AD41" s="3738"/>
      <c r="AE41" s="3738"/>
      <c r="AF41" s="3738"/>
      <c r="AG41" s="3738"/>
      <c r="AH41" s="3738"/>
      <c r="AI41" s="3738"/>
      <c r="AJ41" s="3738"/>
      <c r="AK41" s="3738"/>
      <c r="AL41" s="3739"/>
      <c r="AM41" s="2804"/>
      <c r="AN41" s="2804"/>
      <c r="AO41" s="2804"/>
      <c r="AP41" s="259"/>
      <c r="AQ41" s="259"/>
      <c r="AR41" s="259"/>
      <c r="AS41" s="259"/>
      <c r="AT41" s="259"/>
      <c r="AU41" s="259"/>
      <c r="AV41" s="259"/>
      <c r="AW41" s="259"/>
      <c r="AX41" s="259"/>
    </row>
    <row r="42" spans="1:55" ht="15" customHeight="1">
      <c r="A42" s="2804"/>
      <c r="B42" s="2804"/>
      <c r="C42" s="2804"/>
      <c r="D42" s="3804"/>
      <c r="E42" s="3804"/>
      <c r="F42" s="3804"/>
      <c r="G42" s="3804"/>
      <c r="H42" s="3804"/>
      <c r="I42" s="3804"/>
      <c r="J42" s="3804"/>
      <c r="K42" s="3804"/>
      <c r="L42" s="3804"/>
      <c r="M42" s="3804"/>
      <c r="N42" s="3804"/>
      <c r="O42" s="3804"/>
      <c r="P42" s="3804"/>
      <c r="Q42" s="3804"/>
      <c r="R42" s="3804"/>
      <c r="S42" s="3804"/>
      <c r="T42" s="3804"/>
      <c r="U42" s="3804"/>
      <c r="V42" s="3804"/>
      <c r="W42" s="3804"/>
      <c r="X42" s="3804"/>
      <c r="Y42" s="3804"/>
      <c r="Z42" s="3804"/>
      <c r="AA42" s="3804"/>
      <c r="AB42" s="3804"/>
      <c r="AC42" s="3804"/>
      <c r="AD42" s="3804"/>
      <c r="AE42" s="3804"/>
      <c r="AF42" s="3804"/>
      <c r="AG42" s="3804"/>
      <c r="AH42" s="3804"/>
      <c r="AI42" s="3804"/>
      <c r="AJ42" s="3804"/>
      <c r="AK42" s="3804"/>
      <c r="AL42" s="3804"/>
      <c r="AM42" s="2804"/>
      <c r="AN42" s="2804"/>
      <c r="AO42" s="2804"/>
      <c r="AP42" s="259"/>
      <c r="AQ42" s="259"/>
      <c r="AR42" s="259"/>
      <c r="AS42" s="259"/>
      <c r="AT42" s="259"/>
      <c r="AU42" s="259"/>
      <c r="AV42" s="259"/>
      <c r="AW42" s="259"/>
      <c r="AX42" s="259"/>
    </row>
    <row r="43" spans="1:55" ht="22.5" customHeight="1">
      <c r="A43" s="2804"/>
      <c r="B43" s="2804"/>
      <c r="C43" s="2804"/>
      <c r="Q43" s="3748" t="s">
        <v>2383</v>
      </c>
      <c r="R43" s="3748"/>
      <c r="S43" s="3748"/>
      <c r="T43" s="3748"/>
      <c r="U43" s="3748"/>
      <c r="V43" s="3748"/>
      <c r="W43" s="3748"/>
      <c r="X43" s="3748"/>
      <c r="Y43" s="2813" t="s">
        <v>1345</v>
      </c>
      <c r="Z43" s="2813"/>
      <c r="AA43" s="2813"/>
      <c r="AB43" s="2813"/>
      <c r="AC43" s="2813"/>
      <c r="AD43" s="2813" t="s">
        <v>1346</v>
      </c>
      <c r="AE43" s="2813"/>
      <c r="AF43" s="2813"/>
      <c r="AG43" s="2813" t="s">
        <v>1359</v>
      </c>
      <c r="AH43" s="2813"/>
      <c r="AI43" s="2813"/>
      <c r="AJ43" s="2804"/>
      <c r="AK43" s="2804"/>
      <c r="AL43" s="2804"/>
      <c r="AM43" s="2804"/>
      <c r="AN43" s="2804"/>
      <c r="AO43" s="2804"/>
      <c r="AP43" s="259"/>
      <c r="AQ43" s="259"/>
      <c r="AR43" s="259"/>
      <c r="AS43" s="259"/>
      <c r="AT43" s="259"/>
      <c r="AU43" s="259"/>
      <c r="AV43" s="259"/>
      <c r="AW43" s="259"/>
      <c r="AX43" s="259"/>
    </row>
    <row r="44" spans="1:55" ht="7.5" customHeight="1">
      <c r="A44" s="2804"/>
      <c r="B44" s="2804"/>
      <c r="C44" s="2804"/>
      <c r="D44" s="2804"/>
      <c r="E44" s="2804"/>
      <c r="F44" s="2804"/>
      <c r="G44" s="2804"/>
      <c r="H44" s="2804"/>
      <c r="I44" s="2804"/>
      <c r="J44" s="2804"/>
      <c r="K44" s="2804"/>
      <c r="L44" s="2804"/>
      <c r="M44" s="2804"/>
      <c r="N44" s="2804"/>
      <c r="O44" s="2804"/>
      <c r="P44" s="2804"/>
      <c r="Q44" s="2804"/>
      <c r="R44" s="2804"/>
      <c r="S44" s="2804"/>
      <c r="T44" s="2804"/>
      <c r="U44" s="2804"/>
      <c r="V44" s="2804"/>
      <c r="W44" s="2804"/>
      <c r="X44" s="2804"/>
      <c r="Y44" s="2804"/>
      <c r="Z44" s="2804"/>
      <c r="AA44" s="2804"/>
      <c r="AB44" s="2804"/>
      <c r="AC44" s="2804"/>
      <c r="AD44" s="2804"/>
      <c r="AE44" s="2804"/>
      <c r="AF44" s="2804"/>
      <c r="AG44" s="2804"/>
      <c r="AH44" s="2804"/>
      <c r="AI44" s="2804"/>
      <c r="AJ44" s="2804"/>
      <c r="AK44" s="2804"/>
      <c r="AL44" s="2804"/>
      <c r="AM44" s="2804"/>
      <c r="AN44" s="2804"/>
      <c r="AO44" s="2804"/>
      <c r="AP44" s="259"/>
      <c r="AQ44" s="259"/>
      <c r="AR44" s="259"/>
      <c r="AS44" s="259"/>
      <c r="AT44" s="259"/>
      <c r="AU44" s="259"/>
      <c r="AV44" s="259"/>
      <c r="AW44" s="259"/>
      <c r="AX44" s="259"/>
    </row>
    <row r="45" spans="1:55" ht="22.5" customHeight="1">
      <c r="A45" s="2804"/>
      <c r="B45" s="2804"/>
      <c r="C45" s="2804"/>
      <c r="Q45" s="3748" t="s">
        <v>2384</v>
      </c>
      <c r="R45" s="3748"/>
      <c r="S45" s="3748"/>
      <c r="T45" s="3748"/>
      <c r="U45" s="3748"/>
      <c r="V45" s="3748"/>
      <c r="W45" s="3748"/>
      <c r="X45" s="3748"/>
      <c r="Y45" s="3805"/>
      <c r="Z45" s="3805"/>
      <c r="AA45" s="3805"/>
      <c r="AB45" s="3805"/>
      <c r="AC45" s="3805"/>
      <c r="AD45" s="3805"/>
      <c r="AE45" s="3805"/>
      <c r="AF45" s="3805"/>
      <c r="AG45" s="3805"/>
      <c r="AH45" s="3805"/>
      <c r="AI45" s="3805"/>
      <c r="AJ45" s="3805"/>
      <c r="AK45" s="3805"/>
      <c r="AL45" s="3805"/>
      <c r="AM45" s="2804"/>
      <c r="AN45" s="2804"/>
      <c r="AO45" s="2804"/>
      <c r="AP45" s="259"/>
      <c r="AQ45" s="259"/>
      <c r="AR45" s="259"/>
      <c r="AS45" s="259"/>
      <c r="AT45" s="259"/>
      <c r="AU45" s="259"/>
      <c r="AV45" s="259"/>
      <c r="AW45" s="259"/>
      <c r="AX45" s="259"/>
    </row>
    <row r="46" spans="1:55" ht="7.5" customHeight="1">
      <c r="A46" s="2804"/>
      <c r="B46" s="2804"/>
      <c r="C46" s="2804"/>
      <c r="D46" s="2804"/>
      <c r="E46" s="2804"/>
      <c r="F46" s="2804"/>
      <c r="G46" s="2804"/>
      <c r="H46" s="2804"/>
      <c r="I46" s="2804"/>
      <c r="J46" s="2804"/>
      <c r="K46" s="2804"/>
      <c r="L46" s="2804"/>
      <c r="M46" s="2804"/>
      <c r="N46" s="2804"/>
      <c r="O46" s="2804"/>
      <c r="P46" s="2804"/>
      <c r="Q46" s="2804"/>
      <c r="R46" s="2804"/>
      <c r="S46" s="2804"/>
      <c r="T46" s="2804"/>
      <c r="U46" s="2804"/>
      <c r="V46" s="2804"/>
      <c r="W46" s="2804"/>
      <c r="X46" s="2804"/>
      <c r="Y46" s="2804"/>
      <c r="Z46" s="2804"/>
      <c r="AA46" s="2804"/>
      <c r="AB46" s="2804"/>
      <c r="AC46" s="2804"/>
      <c r="AD46" s="2804"/>
      <c r="AE46" s="2804"/>
      <c r="AF46" s="2804"/>
      <c r="AG46" s="2804"/>
      <c r="AH46" s="2804"/>
      <c r="AI46" s="2804"/>
      <c r="AJ46" s="2804"/>
      <c r="AK46" s="2804"/>
      <c r="AL46" s="2804"/>
      <c r="AM46" s="2804"/>
      <c r="AN46" s="2804"/>
      <c r="AO46" s="2804"/>
      <c r="AP46" s="259"/>
      <c r="AQ46" s="259"/>
      <c r="AR46" s="259"/>
      <c r="AS46" s="259"/>
      <c r="AT46" s="259"/>
      <c r="AU46" s="259"/>
      <c r="AV46" s="259"/>
      <c r="AW46" s="259"/>
      <c r="AX46" s="259"/>
    </row>
    <row r="47" spans="1:55" ht="22.5" customHeight="1">
      <c r="A47" s="2804"/>
      <c r="B47" s="2804"/>
      <c r="C47" s="2804"/>
      <c r="D47" s="3737" t="s">
        <v>1139</v>
      </c>
      <c r="E47" s="3737"/>
      <c r="Q47" s="3748" t="s">
        <v>2385</v>
      </c>
      <c r="R47" s="3748"/>
      <c r="S47" s="3748"/>
      <c r="T47" s="3748"/>
      <c r="U47" s="3748"/>
      <c r="V47" s="3748"/>
      <c r="W47" s="3748"/>
      <c r="X47" s="3748"/>
      <c r="Y47" s="3800"/>
      <c r="Z47" s="3800"/>
      <c r="AA47" s="3800"/>
      <c r="AB47" s="3800"/>
      <c r="AC47" s="3800"/>
      <c r="AD47" s="3800"/>
      <c r="AE47" s="3800"/>
      <c r="AF47" s="3800"/>
      <c r="AG47" s="3800"/>
      <c r="AH47" s="3800"/>
      <c r="AI47" s="3800"/>
      <c r="AJ47" s="3801"/>
      <c r="AK47" s="3801"/>
      <c r="AM47" s="2804"/>
      <c r="AN47" s="2804"/>
      <c r="AO47" s="2804"/>
      <c r="AP47" s="259"/>
      <c r="AQ47" s="259"/>
      <c r="AR47" s="259"/>
      <c r="AS47" s="259"/>
      <c r="AT47" s="259"/>
      <c r="AU47" s="259"/>
      <c r="AV47" s="259"/>
      <c r="AW47" s="259"/>
      <c r="AX47" s="259"/>
    </row>
    <row r="48" spans="1:55" ht="20.25" customHeight="1">
      <c r="A48" s="2804"/>
      <c r="B48" s="2804"/>
      <c r="C48" s="2804"/>
      <c r="D48" s="2804"/>
      <c r="E48" s="2804"/>
      <c r="F48" s="2804"/>
      <c r="G48" s="2804"/>
      <c r="H48" s="2804"/>
      <c r="I48" s="2804"/>
      <c r="J48" s="2804"/>
      <c r="K48" s="2804"/>
      <c r="L48" s="2804"/>
      <c r="M48" s="2804"/>
      <c r="N48" s="2804"/>
      <c r="O48" s="2804"/>
      <c r="P48" s="2804"/>
      <c r="Q48" s="2804"/>
      <c r="R48" s="2804"/>
      <c r="S48" s="2804"/>
      <c r="T48" s="2804"/>
      <c r="U48" s="2804"/>
      <c r="V48" s="2804"/>
      <c r="W48" s="2804"/>
      <c r="X48" s="2804"/>
      <c r="Y48" s="2804"/>
      <c r="Z48" s="2804"/>
      <c r="AA48" s="2804"/>
      <c r="AB48" s="2804"/>
      <c r="AC48" s="2804"/>
      <c r="AD48" s="2804"/>
      <c r="AE48" s="2804"/>
      <c r="AF48" s="2804"/>
      <c r="AG48" s="2804"/>
      <c r="AH48" s="2804"/>
      <c r="AI48" s="2804"/>
      <c r="AJ48" s="2804"/>
      <c r="AK48" s="2804"/>
      <c r="AL48" s="2804"/>
      <c r="AM48" s="2804"/>
      <c r="AN48" s="2804"/>
      <c r="AO48" s="2804"/>
      <c r="AP48" s="259"/>
      <c r="AQ48" s="259"/>
      <c r="AR48" s="259"/>
      <c r="AS48" s="259"/>
      <c r="AT48" s="259"/>
      <c r="AU48" s="259"/>
      <c r="AV48" s="259"/>
      <c r="AW48" s="259"/>
      <c r="AX48" s="259"/>
    </row>
    <row r="49" s="257" customFormat="1" ht="15" customHeight="1"/>
    <row r="50" ht="14.25" hidden="1" customHeight="1"/>
  </sheetData>
  <sheetProtection algorithmName="SHA-512" hashValue="XXRmV9ddMA0L2NnO7h+cFbf22s/WHt/cnfTcCf3qpM8dK+6w68Uk64HR1WN4OiuIoWnSyeOhcw2Uv84w9ZqRNA==" saltValue="0ke/Qzrwk7ny74FmO0vQZA==" spinCount="100000" sheet="1" objects="1" scenarios="1" selectLockedCells="1"/>
  <mergeCells count="81">
    <mergeCell ref="D1:AL1"/>
    <mergeCell ref="A1:C48"/>
    <mergeCell ref="AM1:AO48"/>
    <mergeCell ref="D8:AL8"/>
    <mergeCell ref="D9:AL9"/>
    <mergeCell ref="D10:D14"/>
    <mergeCell ref="D5:O6"/>
    <mergeCell ref="P5:Z6"/>
    <mergeCell ref="AA5:AL6"/>
    <mergeCell ref="D7:AL7"/>
    <mergeCell ref="E10:AK10"/>
    <mergeCell ref="AL10:AL14"/>
    <mergeCell ref="E11:AK14"/>
    <mergeCell ref="D2:L2"/>
    <mergeCell ref="D3:AL4"/>
    <mergeCell ref="M2:AL2"/>
    <mergeCell ref="D15:AL15"/>
    <mergeCell ref="D16:AL17"/>
    <mergeCell ref="D25:I25"/>
    <mergeCell ref="J25:X25"/>
    <mergeCell ref="Y25:AD25"/>
    <mergeCell ref="AE25:AL25"/>
    <mergeCell ref="D18:AL18"/>
    <mergeCell ref="E19:AL19"/>
    <mergeCell ref="E20:AL20"/>
    <mergeCell ref="E21:AL21"/>
    <mergeCell ref="E22:AL22"/>
    <mergeCell ref="D23:E23"/>
    <mergeCell ref="D26:I26"/>
    <mergeCell ref="J26:X26"/>
    <mergeCell ref="Y26:AD26"/>
    <mergeCell ref="AE26:AL26"/>
    <mergeCell ref="AJ27:AL27"/>
    <mergeCell ref="D28:I28"/>
    <mergeCell ref="J28:AL28"/>
    <mergeCell ref="J29:AI31"/>
    <mergeCell ref="AJ29:AL31"/>
    <mergeCell ref="D27:I27"/>
    <mergeCell ref="J27:L27"/>
    <mergeCell ref="N27:W27"/>
    <mergeCell ref="Y27:AA27"/>
    <mergeCell ref="AB27:AF27"/>
    <mergeCell ref="AG27:AI27"/>
    <mergeCell ref="R32:AL32"/>
    <mergeCell ref="J33:AL33"/>
    <mergeCell ref="D34:I34"/>
    <mergeCell ref="J34:U34"/>
    <mergeCell ref="V34:AA34"/>
    <mergeCell ref="AB34:AL34"/>
    <mergeCell ref="D48:AL48"/>
    <mergeCell ref="D36:I38"/>
    <mergeCell ref="D29:I31"/>
    <mergeCell ref="D44:AL44"/>
    <mergeCell ref="Y45:AL45"/>
    <mergeCell ref="D46:AL46"/>
    <mergeCell ref="D47:E47"/>
    <mergeCell ref="Y47:AI47"/>
    <mergeCell ref="AJ47:AK47"/>
    <mergeCell ref="AJ43:AL43"/>
    <mergeCell ref="D39:I40"/>
    <mergeCell ref="K39:Q39"/>
    <mergeCell ref="R39:AL39"/>
    <mergeCell ref="J40:AL40"/>
    <mergeCell ref="D41:I41"/>
    <mergeCell ref="Q45:X45"/>
    <mergeCell ref="Q47:X47"/>
    <mergeCell ref="AQ22:AQ23"/>
    <mergeCell ref="AR22:AW23"/>
    <mergeCell ref="F23:AL23"/>
    <mergeCell ref="J41:X41"/>
    <mergeCell ref="Y41:AL41"/>
    <mergeCell ref="Y43:AC43"/>
    <mergeCell ref="AD43:AF43"/>
    <mergeCell ref="AG43:AI43"/>
    <mergeCell ref="D42:AL42"/>
    <mergeCell ref="Q43:X43"/>
    <mergeCell ref="D35:I35"/>
    <mergeCell ref="J35:AL35"/>
    <mergeCell ref="J36:AL38"/>
    <mergeCell ref="D32:I33"/>
    <mergeCell ref="K32:Q32"/>
  </mergeCells>
  <phoneticPr fontId="16"/>
  <dataValidations count="3">
    <dataValidation imeMode="hiragana" allowBlank="1" showInputMessage="1" showErrorMessage="1" sqref="A49:AO1048576 A1 AM1 J28:J29 D1 P5 AA5 D5 AS18:AW21 AL10 AJ29 V34 J26 J39:J41 Q43 F47 AB34 AJ47 AL47 D7:D10 Q47 Q45 D41:D47 AE25:AE26 D24:D29 D39 D32 D34:D36 J32:J36 D20 D15:D16 E10:E11 CL18:XFD23 AP18:AP1048576 AX18:AY23 BB39:BC1048576 AQ28:AW1048576 AQ24:AW25 BX24:XFD1048576 BK26:BW1048576 AX24:AZ1048576 AP1:AZ17 BD1:XFD17 BB34:BC36 BA33:BA35 BA38:BA1048576 BD24:BJ1048576 AQ18:AR22 Y25:Y26" xr:uid="{00000000-0002-0000-2000-000000000000}"/>
    <dataValidation type="list" allowBlank="1" showInputMessage="1" showErrorMessage="1" sqref="D23:E23" xr:uid="{00000000-0002-0000-2000-000001000000}">
      <formula1>$AZ$2:$AZ$3</formula1>
    </dataValidation>
    <dataValidation imeMode="hiragana" allowBlank="1" showInputMessage="1" sqref="BA1 BB1:BC33 BA3:BA32" xr:uid="{00000000-0002-0000-2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FF0000"/>
    <pageSetUpPr fitToPage="1"/>
  </sheetPr>
  <dimension ref="A1:AX63"/>
  <sheetViews>
    <sheetView showGridLines="0" showRowColHeaders="0" workbookViewId="0">
      <selection activeCell="K48" sqref="K48:AD48"/>
    </sheetView>
  </sheetViews>
  <sheetFormatPr defaultColWidth="0" defaultRowHeight="15" customHeight="1" zeroHeight="1"/>
  <cols>
    <col min="1" max="1" width="2.75" style="258" customWidth="1"/>
    <col min="2" max="40" width="2.5" style="258" customWidth="1"/>
    <col min="41" max="41" width="2.75" style="258" customWidth="1"/>
    <col min="42" max="50" width="2.5" style="258" customWidth="1"/>
    <col min="51" max="16384" width="9" style="258" hidden="1"/>
  </cols>
  <sheetData>
    <row r="1" spans="1:50" ht="15" customHeight="1">
      <c r="A1" s="2804"/>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59"/>
      <c r="AQ1" s="259"/>
      <c r="AR1" s="259"/>
      <c r="AS1" s="259"/>
      <c r="AT1" s="259"/>
      <c r="AU1" s="259"/>
      <c r="AV1" s="259"/>
      <c r="AW1" s="259"/>
      <c r="AX1" s="259"/>
    </row>
    <row r="2" spans="1:50" ht="15" customHeight="1">
      <c r="A2" s="2804"/>
      <c r="B2" s="2804"/>
      <c r="C2" s="2804"/>
      <c r="D2" s="2804"/>
      <c r="E2" s="2804"/>
      <c r="F2" s="2804"/>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59"/>
      <c r="AQ2" s="259"/>
      <c r="AR2" s="259"/>
      <c r="AS2" s="259"/>
      <c r="AT2" s="259"/>
      <c r="AU2" s="259"/>
      <c r="AV2" s="259"/>
      <c r="AW2" s="259"/>
      <c r="AX2" s="259"/>
    </row>
    <row r="3" spans="1:50" ht="15" customHeight="1">
      <c r="A3" s="2804"/>
      <c r="B3" s="2804"/>
      <c r="C3" s="2804"/>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04"/>
      <c r="AO3" s="2804"/>
      <c r="AP3" s="259"/>
      <c r="AQ3" s="259"/>
      <c r="AR3" s="259"/>
      <c r="AS3" s="259"/>
      <c r="AT3" s="259"/>
      <c r="AU3" s="259"/>
      <c r="AV3" s="259"/>
      <c r="AW3" s="259"/>
      <c r="AX3" s="259"/>
    </row>
    <row r="4" spans="1:50" ht="15" customHeight="1">
      <c r="A4" s="2804"/>
      <c r="B4" s="2804"/>
      <c r="C4" s="2804"/>
      <c r="D4" s="2804"/>
      <c r="E4" s="2804"/>
      <c r="F4" s="2804"/>
      <c r="G4" s="2804"/>
      <c r="H4" s="2804"/>
      <c r="I4" s="2804"/>
      <c r="J4" s="2804"/>
      <c r="K4" s="2804"/>
      <c r="L4" s="2804"/>
      <c r="M4" s="2804"/>
      <c r="N4" s="2804"/>
      <c r="O4" s="2804"/>
      <c r="P4" s="2804"/>
      <c r="Q4" s="2804"/>
      <c r="R4" s="2804"/>
      <c r="S4" s="2804"/>
      <c r="T4" s="2804"/>
      <c r="U4" s="2804"/>
      <c r="V4" s="2804"/>
      <c r="W4" s="2804"/>
      <c r="X4" s="2804"/>
      <c r="Y4" s="2804"/>
      <c r="Z4" s="2804"/>
      <c r="AA4" s="2804"/>
      <c r="AB4" s="2804"/>
      <c r="AC4" s="2804"/>
      <c r="AD4" s="2804"/>
      <c r="AE4" s="2804"/>
      <c r="AF4" s="2804"/>
      <c r="AG4" s="2804"/>
      <c r="AH4" s="2804"/>
      <c r="AI4" s="2804"/>
      <c r="AJ4" s="2804"/>
      <c r="AK4" s="2804"/>
      <c r="AL4" s="2804"/>
      <c r="AM4" s="2804"/>
      <c r="AN4" s="2804"/>
      <c r="AO4" s="2804"/>
      <c r="AP4" s="259"/>
      <c r="AQ4" s="259"/>
      <c r="AR4" s="259"/>
      <c r="AS4" s="259"/>
      <c r="AT4" s="259"/>
      <c r="AU4" s="259"/>
      <c r="AV4" s="259"/>
      <c r="AW4" s="259"/>
      <c r="AX4" s="259"/>
    </row>
    <row r="5" spans="1:50" ht="15" customHeight="1">
      <c r="A5" s="2804"/>
      <c r="B5" s="2804"/>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4"/>
      <c r="AO5" s="2804"/>
      <c r="AP5" s="259"/>
      <c r="AQ5" s="259"/>
      <c r="AR5" s="259"/>
      <c r="AS5" s="259"/>
      <c r="AT5" s="259"/>
      <c r="AU5" s="259"/>
      <c r="AV5" s="259"/>
      <c r="AW5" s="259"/>
      <c r="AX5" s="259"/>
    </row>
    <row r="6" spans="1:50" ht="15" customHeight="1">
      <c r="A6" s="2804"/>
      <c r="B6" s="2804"/>
      <c r="C6" s="2804"/>
      <c r="D6" s="2804"/>
      <c r="E6" s="2804"/>
      <c r="F6" s="3878" t="s">
        <v>1143</v>
      </c>
      <c r="G6" s="3878"/>
      <c r="H6" s="3878"/>
      <c r="I6" s="3878"/>
      <c r="J6" s="3878"/>
      <c r="K6" s="3878"/>
      <c r="L6" s="3878"/>
      <c r="M6" s="3878"/>
      <c r="N6" s="3878"/>
      <c r="O6" s="3878"/>
      <c r="P6" s="3878"/>
      <c r="Q6" s="3878"/>
      <c r="R6" s="3878"/>
      <c r="S6" s="3878"/>
      <c r="T6" s="3878"/>
      <c r="U6" s="3878"/>
      <c r="V6" s="3878"/>
      <c r="W6" s="3878"/>
      <c r="X6" s="3878"/>
      <c r="Y6" s="3878"/>
      <c r="Z6" s="3878"/>
      <c r="AA6" s="3878"/>
      <c r="AB6" s="3878"/>
      <c r="AC6" s="3878"/>
      <c r="AD6" s="3878"/>
      <c r="AE6" s="3878"/>
      <c r="AF6" s="3878"/>
      <c r="AG6" s="3878"/>
      <c r="AH6" s="3878"/>
      <c r="AI6" s="3878"/>
      <c r="AJ6" s="3878"/>
      <c r="AK6" s="2804"/>
      <c r="AL6" s="2804"/>
      <c r="AM6" s="2804"/>
      <c r="AN6" s="2804"/>
      <c r="AO6" s="2804"/>
      <c r="AP6" s="259"/>
      <c r="AQ6" s="259"/>
      <c r="AR6" s="259"/>
      <c r="AS6" s="259"/>
      <c r="AT6" s="259"/>
      <c r="AU6" s="259"/>
      <c r="AV6" s="259"/>
      <c r="AW6" s="259"/>
      <c r="AX6" s="259"/>
    </row>
    <row r="7" spans="1:50" ht="15" customHeight="1">
      <c r="A7" s="2804"/>
      <c r="B7" s="2804"/>
      <c r="C7" s="2804"/>
      <c r="D7" s="2804"/>
      <c r="E7" s="2804"/>
      <c r="F7" s="3878"/>
      <c r="G7" s="3878"/>
      <c r="H7" s="3878"/>
      <c r="I7" s="3878"/>
      <c r="J7" s="3878"/>
      <c r="K7" s="3878"/>
      <c r="L7" s="3878"/>
      <c r="M7" s="3878"/>
      <c r="N7" s="3878"/>
      <c r="O7" s="3878"/>
      <c r="P7" s="3878"/>
      <c r="Q7" s="3878"/>
      <c r="R7" s="3878"/>
      <c r="S7" s="3878"/>
      <c r="T7" s="3878"/>
      <c r="U7" s="3878"/>
      <c r="V7" s="3878"/>
      <c r="W7" s="3878"/>
      <c r="X7" s="3878"/>
      <c r="Y7" s="3878"/>
      <c r="Z7" s="3878"/>
      <c r="AA7" s="3878"/>
      <c r="AB7" s="3878"/>
      <c r="AC7" s="3878"/>
      <c r="AD7" s="3878"/>
      <c r="AE7" s="3878"/>
      <c r="AF7" s="3878"/>
      <c r="AG7" s="3878"/>
      <c r="AH7" s="3878"/>
      <c r="AI7" s="3878"/>
      <c r="AJ7" s="3878"/>
      <c r="AK7" s="2804"/>
      <c r="AL7" s="2804"/>
      <c r="AM7" s="2804"/>
      <c r="AN7" s="2804"/>
      <c r="AO7" s="2804"/>
      <c r="AP7" s="259"/>
      <c r="AQ7" s="259"/>
      <c r="AR7" s="259"/>
      <c r="AS7" s="259"/>
      <c r="AT7" s="259"/>
      <c r="AU7" s="259"/>
      <c r="AV7" s="259"/>
      <c r="AW7" s="259"/>
      <c r="AX7" s="259"/>
    </row>
    <row r="8" spans="1:50" ht="15" customHeight="1">
      <c r="A8" s="2804"/>
      <c r="B8" s="2804"/>
      <c r="C8" s="2804"/>
      <c r="D8" s="2804"/>
      <c r="E8" s="2804"/>
      <c r="F8" s="2804"/>
      <c r="G8" s="2804"/>
      <c r="H8" s="2804"/>
      <c r="I8" s="2804"/>
      <c r="J8" s="2804"/>
      <c r="K8" s="2804"/>
      <c r="L8" s="2804"/>
      <c r="M8" s="2804"/>
      <c r="N8" s="2804"/>
      <c r="O8" s="2804"/>
      <c r="P8" s="2804"/>
      <c r="Q8" s="2804"/>
      <c r="R8" s="2804"/>
      <c r="S8" s="2804"/>
      <c r="T8" s="2804"/>
      <c r="U8" s="2804"/>
      <c r="V8" s="2804"/>
      <c r="W8" s="2804"/>
      <c r="X8" s="2804"/>
      <c r="Y8" s="2804"/>
      <c r="Z8" s="2804"/>
      <c r="AA8" s="2804"/>
      <c r="AB8" s="2804"/>
      <c r="AC8" s="2804"/>
      <c r="AD8" s="2804"/>
      <c r="AE8" s="2804"/>
      <c r="AF8" s="2804"/>
      <c r="AG8" s="2804"/>
      <c r="AH8" s="2804"/>
      <c r="AI8" s="2804"/>
      <c r="AJ8" s="2804"/>
      <c r="AK8" s="2804"/>
      <c r="AL8" s="2804"/>
      <c r="AM8" s="2804"/>
      <c r="AN8" s="2804"/>
      <c r="AO8" s="2804"/>
      <c r="AP8" s="259"/>
      <c r="AQ8" s="259"/>
      <c r="AR8" s="259"/>
      <c r="AS8" s="259"/>
      <c r="AT8" s="259"/>
      <c r="AU8" s="259"/>
      <c r="AV8" s="259"/>
      <c r="AW8" s="259"/>
      <c r="AX8" s="259"/>
    </row>
    <row r="9" spans="1:50" ht="15" customHeight="1">
      <c r="A9" s="2804"/>
      <c r="B9" s="2804"/>
      <c r="C9" s="2804"/>
      <c r="D9" s="2804"/>
      <c r="E9" s="2804"/>
      <c r="F9" s="3877" t="s">
        <v>1741</v>
      </c>
      <c r="G9" s="3877"/>
      <c r="H9" s="3877"/>
      <c r="I9" s="3877"/>
      <c r="J9" s="3877"/>
      <c r="K9" s="3877"/>
      <c r="L9" s="3877"/>
      <c r="M9" s="3877"/>
      <c r="N9" s="3877"/>
      <c r="O9" s="3877"/>
      <c r="P9" s="3877"/>
      <c r="Q9" s="3877"/>
      <c r="R9" s="3877"/>
      <c r="S9" s="3877"/>
      <c r="T9" s="3877"/>
      <c r="U9" s="3877"/>
      <c r="V9" s="3877"/>
      <c r="W9" s="3877"/>
      <c r="X9" s="3877"/>
      <c r="Y9" s="3877"/>
      <c r="Z9" s="3877"/>
      <c r="AA9" s="3877"/>
      <c r="AB9" s="3877"/>
      <c r="AC9" s="3877"/>
      <c r="AD9" s="3877"/>
      <c r="AE9" s="3877"/>
      <c r="AF9" s="3877"/>
      <c r="AG9" s="3877"/>
      <c r="AH9" s="3877"/>
      <c r="AI9" s="3877"/>
      <c r="AJ9" s="3877"/>
      <c r="AK9" s="2804"/>
      <c r="AL9" s="2804"/>
      <c r="AM9" s="2804"/>
      <c r="AN9" s="2804"/>
      <c r="AO9" s="2804"/>
      <c r="AP9" s="259"/>
      <c r="AQ9" s="259"/>
      <c r="AR9" s="259"/>
      <c r="AS9" s="259"/>
      <c r="AT9" s="259"/>
      <c r="AU9" s="259"/>
      <c r="AV9" s="259"/>
      <c r="AW9" s="259"/>
      <c r="AX9" s="259"/>
    </row>
    <row r="10" spans="1:50" ht="15" customHeight="1">
      <c r="A10" s="2804"/>
      <c r="B10" s="2804"/>
      <c r="C10" s="2804"/>
      <c r="D10" s="2804"/>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4"/>
      <c r="AJ10" s="2804"/>
      <c r="AK10" s="2804"/>
      <c r="AL10" s="2804"/>
      <c r="AM10" s="2804"/>
      <c r="AN10" s="2804"/>
      <c r="AO10" s="2804"/>
      <c r="AP10" s="259"/>
      <c r="AQ10" s="259"/>
      <c r="AR10" s="259"/>
      <c r="AS10" s="259"/>
      <c r="AT10" s="259"/>
      <c r="AU10" s="259"/>
      <c r="AV10" s="259"/>
      <c r="AW10" s="259"/>
      <c r="AX10" s="259"/>
    </row>
    <row r="11" spans="1:50" ht="15.75" customHeight="1">
      <c r="A11" s="2804"/>
      <c r="B11" s="2804"/>
      <c r="C11" s="2804"/>
      <c r="D11" s="2804"/>
      <c r="E11" s="2804"/>
      <c r="F11" s="3876" t="s">
        <v>1112</v>
      </c>
      <c r="G11" s="3876"/>
      <c r="H11" s="3876" t="s">
        <v>1144</v>
      </c>
      <c r="I11" s="3876"/>
      <c r="J11" s="3876"/>
      <c r="K11" s="3876"/>
      <c r="L11" s="3876"/>
      <c r="M11" s="3876"/>
      <c r="N11" s="3876"/>
      <c r="O11" s="3876"/>
      <c r="P11" s="3876"/>
      <c r="Q11" s="3876"/>
      <c r="R11" s="3876"/>
      <c r="S11" s="3876"/>
      <c r="T11" s="3876"/>
      <c r="U11" s="3876"/>
      <c r="V11" s="3876"/>
      <c r="W11" s="3876"/>
      <c r="X11" s="3876"/>
      <c r="Y11" s="3876"/>
      <c r="Z11" s="3876"/>
      <c r="AA11" s="3876"/>
      <c r="AB11" s="3876"/>
      <c r="AC11" s="3876"/>
      <c r="AD11" s="3876"/>
      <c r="AE11" s="3876"/>
      <c r="AF11" s="3876"/>
      <c r="AG11" s="3876"/>
      <c r="AH11" s="3876"/>
      <c r="AI11" s="3876"/>
      <c r="AJ11" s="3876"/>
      <c r="AK11" s="2804"/>
      <c r="AL11" s="2804"/>
      <c r="AM11" s="2804"/>
      <c r="AN11" s="2804"/>
      <c r="AO11" s="2804"/>
      <c r="AP11" s="259"/>
      <c r="AQ11" s="259"/>
      <c r="AR11" s="259"/>
      <c r="AS11" s="259"/>
      <c r="AT11" s="259"/>
      <c r="AU11" s="259"/>
      <c r="AV11" s="259"/>
      <c r="AW11" s="259"/>
      <c r="AX11" s="259"/>
    </row>
    <row r="12" spans="1:50" ht="15.75" customHeight="1">
      <c r="A12" s="2804"/>
      <c r="B12" s="2804"/>
      <c r="C12" s="2804"/>
      <c r="D12" s="2804"/>
      <c r="E12" s="2804"/>
      <c r="F12" s="2804"/>
      <c r="G12" s="2804"/>
      <c r="H12" s="2804" t="s">
        <v>1145</v>
      </c>
      <c r="I12" s="2804"/>
      <c r="J12" s="2804"/>
      <c r="K12" s="2804"/>
      <c r="L12" s="2804"/>
      <c r="M12" s="2804"/>
      <c r="N12" s="2804"/>
      <c r="O12" s="2804"/>
      <c r="P12" s="2804"/>
      <c r="Q12" s="2804"/>
      <c r="R12" s="2804"/>
      <c r="S12" s="2804"/>
      <c r="T12" s="2804"/>
      <c r="U12" s="2804"/>
      <c r="V12" s="2804"/>
      <c r="W12" s="2804"/>
      <c r="X12" s="2804"/>
      <c r="Y12" s="2804"/>
      <c r="Z12" s="2804"/>
      <c r="AA12" s="2804"/>
      <c r="AB12" s="2804"/>
      <c r="AC12" s="2804"/>
      <c r="AD12" s="2804"/>
      <c r="AE12" s="2804"/>
      <c r="AF12" s="2804"/>
      <c r="AG12" s="2804"/>
      <c r="AH12" s="2804"/>
      <c r="AI12" s="2804"/>
      <c r="AJ12" s="2804"/>
      <c r="AK12" s="2804"/>
      <c r="AL12" s="2804"/>
      <c r="AM12" s="2804"/>
      <c r="AN12" s="2804"/>
      <c r="AO12" s="2804"/>
      <c r="AP12" s="259"/>
      <c r="AQ12" s="259"/>
      <c r="AR12" s="259"/>
      <c r="AS12" s="259"/>
      <c r="AT12" s="259"/>
      <c r="AU12" s="259"/>
      <c r="AV12" s="259"/>
      <c r="AW12" s="259"/>
      <c r="AX12" s="259"/>
    </row>
    <row r="13" spans="1:50" ht="15.75" customHeight="1">
      <c r="A13" s="2804"/>
      <c r="B13" s="2804"/>
      <c r="C13" s="2804"/>
      <c r="D13" s="2804"/>
      <c r="E13" s="2804"/>
      <c r="F13" s="2804"/>
      <c r="G13" s="2804"/>
      <c r="H13" s="2804" t="s">
        <v>1146</v>
      </c>
      <c r="I13" s="2804"/>
      <c r="J13" s="2804"/>
      <c r="K13" s="2804"/>
      <c r="L13" s="2804"/>
      <c r="M13" s="2804"/>
      <c r="N13" s="2804"/>
      <c r="O13" s="2804"/>
      <c r="P13" s="2804"/>
      <c r="Q13" s="2804"/>
      <c r="R13" s="2804"/>
      <c r="S13" s="2804"/>
      <c r="T13" s="2804"/>
      <c r="U13" s="2804"/>
      <c r="V13" s="2804"/>
      <c r="W13" s="2804"/>
      <c r="X13" s="2804"/>
      <c r="Y13" s="2804"/>
      <c r="Z13" s="2804"/>
      <c r="AA13" s="2804"/>
      <c r="AB13" s="2804"/>
      <c r="AC13" s="2804"/>
      <c r="AD13" s="2804"/>
      <c r="AE13" s="2804"/>
      <c r="AF13" s="2804"/>
      <c r="AG13" s="2804"/>
      <c r="AH13" s="2804"/>
      <c r="AI13" s="2804"/>
      <c r="AJ13" s="2804"/>
      <c r="AK13" s="2804"/>
      <c r="AL13" s="2804"/>
      <c r="AM13" s="2804"/>
      <c r="AN13" s="2804"/>
      <c r="AO13" s="2804"/>
      <c r="AP13" s="259"/>
      <c r="AQ13" s="259"/>
      <c r="AR13" s="259"/>
      <c r="AS13" s="259"/>
      <c r="AT13" s="259"/>
      <c r="AU13" s="259"/>
      <c r="AV13" s="259"/>
      <c r="AW13" s="259"/>
      <c r="AX13" s="259"/>
    </row>
    <row r="14" spans="1:50" ht="15" customHeight="1">
      <c r="A14" s="2804"/>
      <c r="B14" s="2804"/>
      <c r="C14" s="2804"/>
      <c r="D14" s="2804"/>
      <c r="E14" s="2804"/>
      <c r="F14" s="2804"/>
      <c r="G14" s="2804"/>
      <c r="H14" s="2804"/>
      <c r="I14" s="2804"/>
      <c r="J14" s="2804"/>
      <c r="K14" s="2804"/>
      <c r="L14" s="2804"/>
      <c r="M14" s="2804"/>
      <c r="N14" s="2804"/>
      <c r="O14" s="2804"/>
      <c r="P14" s="2804"/>
      <c r="Q14" s="2804"/>
      <c r="R14" s="2804"/>
      <c r="S14" s="2804"/>
      <c r="T14" s="2804"/>
      <c r="U14" s="2804"/>
      <c r="V14" s="2804"/>
      <c r="W14" s="2804"/>
      <c r="X14" s="2804"/>
      <c r="Y14" s="2804"/>
      <c r="Z14" s="2804"/>
      <c r="AA14" s="2804"/>
      <c r="AB14" s="2804"/>
      <c r="AC14" s="2804"/>
      <c r="AD14" s="2804"/>
      <c r="AE14" s="2804"/>
      <c r="AF14" s="2804"/>
      <c r="AG14" s="2804"/>
      <c r="AH14" s="2804"/>
      <c r="AI14" s="2804"/>
      <c r="AJ14" s="2804"/>
      <c r="AK14" s="2804"/>
      <c r="AL14" s="2804"/>
      <c r="AM14" s="2804"/>
      <c r="AN14" s="2804"/>
      <c r="AO14" s="2804"/>
      <c r="AP14" s="259"/>
      <c r="AQ14" s="259"/>
      <c r="AR14" s="259"/>
      <c r="AS14" s="259"/>
      <c r="AT14" s="259"/>
      <c r="AU14" s="259"/>
      <c r="AV14" s="259"/>
      <c r="AW14" s="259"/>
      <c r="AX14" s="259"/>
    </row>
    <row r="15" spans="1:50" ht="15.75" customHeight="1">
      <c r="A15" s="2804"/>
      <c r="B15" s="2804"/>
      <c r="C15" s="2804"/>
      <c r="D15" s="2804"/>
      <c r="E15" s="2804"/>
      <c r="F15" s="3876" t="s">
        <v>1113</v>
      </c>
      <c r="G15" s="3876"/>
      <c r="H15" s="3876" t="s">
        <v>1147</v>
      </c>
      <c r="I15" s="3876"/>
      <c r="J15" s="3876"/>
      <c r="K15" s="3876"/>
      <c r="L15" s="3876"/>
      <c r="M15" s="3876"/>
      <c r="N15" s="3876"/>
      <c r="O15" s="3876"/>
      <c r="P15" s="3876"/>
      <c r="Q15" s="3876"/>
      <c r="R15" s="3876"/>
      <c r="S15" s="3876"/>
      <c r="T15" s="3876"/>
      <c r="U15" s="3876"/>
      <c r="V15" s="3876"/>
      <c r="W15" s="3876"/>
      <c r="X15" s="3876"/>
      <c r="Y15" s="3876"/>
      <c r="Z15" s="3876"/>
      <c r="AA15" s="3876"/>
      <c r="AB15" s="3876"/>
      <c r="AC15" s="3876"/>
      <c r="AD15" s="3876"/>
      <c r="AE15" s="3876"/>
      <c r="AF15" s="3876"/>
      <c r="AG15" s="3876"/>
      <c r="AH15" s="3876"/>
      <c r="AI15" s="3876"/>
      <c r="AJ15" s="3876"/>
      <c r="AK15" s="2804"/>
      <c r="AL15" s="2804"/>
      <c r="AM15" s="2804"/>
      <c r="AN15" s="2804"/>
      <c r="AO15" s="2804"/>
      <c r="AP15" s="259"/>
      <c r="AQ15" s="259"/>
      <c r="AR15" s="259"/>
      <c r="AS15" s="259"/>
      <c r="AT15" s="259"/>
      <c r="AU15" s="259"/>
      <c r="AV15" s="259"/>
      <c r="AW15" s="259"/>
      <c r="AX15" s="259"/>
    </row>
    <row r="16" spans="1:50" ht="15.75" customHeight="1">
      <c r="A16" s="2804"/>
      <c r="B16" s="2804"/>
      <c r="C16" s="2804"/>
      <c r="D16" s="2804"/>
      <c r="E16" s="2804"/>
      <c r="F16" s="2804"/>
      <c r="G16" s="2804"/>
      <c r="H16" s="2804" t="s">
        <v>1148</v>
      </c>
      <c r="I16" s="2804"/>
      <c r="J16" s="2804"/>
      <c r="K16" s="2804"/>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c r="AH16" s="2804"/>
      <c r="AI16" s="2804"/>
      <c r="AJ16" s="2804"/>
      <c r="AK16" s="2804"/>
      <c r="AL16" s="2804"/>
      <c r="AM16" s="2804"/>
      <c r="AN16" s="2804"/>
      <c r="AO16" s="2804"/>
      <c r="AP16" s="259"/>
      <c r="AQ16" s="259"/>
      <c r="AR16" s="259"/>
      <c r="AS16" s="259"/>
      <c r="AT16" s="259"/>
      <c r="AU16" s="259"/>
      <c r="AV16" s="259"/>
      <c r="AW16" s="259"/>
      <c r="AX16" s="259"/>
    </row>
    <row r="17" spans="1:50" ht="7.5" customHeight="1">
      <c r="A17" s="2804"/>
      <c r="B17" s="2804"/>
      <c r="C17" s="2804"/>
      <c r="D17" s="2804"/>
      <c r="E17" s="2804"/>
      <c r="F17" s="2804"/>
      <c r="G17" s="2804"/>
      <c r="H17" s="2804"/>
      <c r="I17" s="2804"/>
      <c r="J17" s="2804"/>
      <c r="K17" s="2804"/>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c r="AL17" s="2804"/>
      <c r="AM17" s="2804"/>
      <c r="AN17" s="2804"/>
      <c r="AO17" s="2804"/>
      <c r="AP17" s="259"/>
      <c r="AQ17" s="259"/>
      <c r="AR17" s="259"/>
      <c r="AS17" s="259"/>
      <c r="AT17" s="259"/>
      <c r="AU17" s="259"/>
      <c r="AV17" s="259"/>
      <c r="AW17" s="259"/>
      <c r="AX17" s="259"/>
    </row>
    <row r="18" spans="1:50" ht="15" customHeight="1">
      <c r="A18" s="2804"/>
      <c r="B18" s="2804"/>
      <c r="C18" s="2804"/>
      <c r="D18" s="2804"/>
      <c r="E18" s="2804"/>
      <c r="F18" s="2804"/>
      <c r="G18" s="2804"/>
      <c r="H18" s="2804" t="s">
        <v>1149</v>
      </c>
      <c r="I18" s="2804"/>
      <c r="J18" s="2804"/>
      <c r="K18" s="2804"/>
      <c r="L18" s="2804"/>
      <c r="M18" s="2804"/>
      <c r="N18" s="2804"/>
      <c r="O18" s="2804"/>
      <c r="P18" s="2804"/>
      <c r="Q18" s="2804"/>
      <c r="R18" s="2804"/>
      <c r="S18" s="2804"/>
      <c r="T18" s="2804"/>
      <c r="U18" s="2804"/>
      <c r="V18" s="2804"/>
      <c r="W18" s="2804"/>
      <c r="X18" s="2804"/>
      <c r="Y18" s="2804"/>
      <c r="Z18" s="2804"/>
      <c r="AA18" s="2804"/>
      <c r="AB18" s="2804"/>
      <c r="AC18" s="2804"/>
      <c r="AD18" s="2804"/>
      <c r="AE18" s="2804"/>
      <c r="AF18" s="2804"/>
      <c r="AG18" s="2804"/>
      <c r="AH18" s="2804"/>
      <c r="AI18" s="2804"/>
      <c r="AJ18" s="2804"/>
      <c r="AK18" s="2804"/>
      <c r="AL18" s="2804"/>
      <c r="AM18" s="2804"/>
      <c r="AN18" s="2804"/>
      <c r="AO18" s="2804"/>
      <c r="AP18" s="259"/>
      <c r="AQ18" s="259"/>
      <c r="AR18" s="259"/>
      <c r="AS18" s="259"/>
      <c r="AT18" s="259"/>
      <c r="AU18" s="259"/>
      <c r="AV18" s="259"/>
      <c r="AW18" s="259"/>
      <c r="AX18" s="259"/>
    </row>
    <row r="19" spans="1:50" ht="15" customHeight="1">
      <c r="A19" s="2804"/>
      <c r="B19" s="2804"/>
      <c r="C19" s="2804"/>
      <c r="D19" s="2804"/>
      <c r="E19" s="2804"/>
      <c r="F19" s="2804"/>
      <c r="G19" s="2804"/>
      <c r="H19" s="2804" t="s">
        <v>1150</v>
      </c>
      <c r="I19" s="2804"/>
      <c r="J19" s="2804"/>
      <c r="K19" s="2804"/>
      <c r="L19" s="2804"/>
      <c r="M19" s="2804"/>
      <c r="N19" s="2804"/>
      <c r="O19" s="2804"/>
      <c r="P19" s="2804"/>
      <c r="Q19" s="2804"/>
      <c r="R19" s="2804"/>
      <c r="S19" s="2804"/>
      <c r="T19" s="2804"/>
      <c r="U19" s="2804"/>
      <c r="V19" s="2804"/>
      <c r="W19" s="2804"/>
      <c r="X19" s="2804"/>
      <c r="Y19" s="2804"/>
      <c r="Z19" s="2804"/>
      <c r="AA19" s="2804"/>
      <c r="AB19" s="2804"/>
      <c r="AC19" s="2804"/>
      <c r="AD19" s="2804"/>
      <c r="AE19" s="2804"/>
      <c r="AF19" s="2804"/>
      <c r="AG19" s="2804"/>
      <c r="AH19" s="2804"/>
      <c r="AI19" s="2804"/>
      <c r="AJ19" s="2804"/>
      <c r="AK19" s="2804"/>
      <c r="AL19" s="2804"/>
      <c r="AM19" s="2804"/>
      <c r="AN19" s="2804"/>
      <c r="AO19" s="2804"/>
      <c r="AP19" s="259"/>
      <c r="AQ19" s="259"/>
      <c r="AR19" s="259"/>
      <c r="AS19" s="259"/>
      <c r="AT19" s="259"/>
      <c r="AU19" s="259"/>
      <c r="AV19" s="259"/>
      <c r="AW19" s="259"/>
      <c r="AX19" s="259"/>
    </row>
    <row r="20" spans="1:50" ht="15" customHeight="1">
      <c r="A20" s="2804"/>
      <c r="B20" s="2804"/>
      <c r="C20" s="2804"/>
      <c r="D20" s="2804"/>
      <c r="E20" s="2804"/>
      <c r="F20" s="2804"/>
      <c r="G20" s="2804"/>
      <c r="H20" s="2804" t="s">
        <v>1151</v>
      </c>
      <c r="I20" s="2804"/>
      <c r="J20" s="2804"/>
      <c r="K20" s="2804"/>
      <c r="L20" s="2804"/>
      <c r="M20" s="2804"/>
      <c r="N20" s="2804"/>
      <c r="O20" s="2804"/>
      <c r="P20" s="2804"/>
      <c r="Q20" s="2804"/>
      <c r="R20" s="2804"/>
      <c r="S20" s="2804"/>
      <c r="T20" s="2804"/>
      <c r="U20" s="2804"/>
      <c r="V20" s="2804"/>
      <c r="W20" s="2804"/>
      <c r="X20" s="2804"/>
      <c r="Y20" s="2804"/>
      <c r="Z20" s="2804"/>
      <c r="AA20" s="2804"/>
      <c r="AB20" s="2804"/>
      <c r="AC20" s="2804"/>
      <c r="AD20" s="2804"/>
      <c r="AE20" s="2804"/>
      <c r="AF20" s="2804"/>
      <c r="AG20" s="2804"/>
      <c r="AH20" s="2804"/>
      <c r="AI20" s="2804"/>
      <c r="AJ20" s="2804"/>
      <c r="AK20" s="2804"/>
      <c r="AL20" s="2804"/>
      <c r="AM20" s="2804"/>
      <c r="AN20" s="2804"/>
      <c r="AO20" s="2804"/>
      <c r="AP20" s="259"/>
      <c r="AQ20" s="259"/>
      <c r="AR20" s="259"/>
      <c r="AS20" s="259"/>
      <c r="AT20" s="259"/>
      <c r="AU20" s="259"/>
      <c r="AV20" s="259"/>
      <c r="AW20" s="259"/>
      <c r="AX20" s="259"/>
    </row>
    <row r="21" spans="1:50" ht="7.5" customHeight="1">
      <c r="A21" s="2804"/>
      <c r="B21" s="2804"/>
      <c r="C21" s="2804"/>
      <c r="D21" s="2804"/>
      <c r="E21" s="2804"/>
      <c r="F21" s="2804"/>
      <c r="G21" s="2804"/>
      <c r="H21" s="2804"/>
      <c r="I21" s="2804"/>
      <c r="J21" s="2804"/>
      <c r="K21" s="2804"/>
      <c r="L21" s="2804"/>
      <c r="M21" s="2804"/>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c r="AL21" s="2804"/>
      <c r="AM21" s="2804"/>
      <c r="AN21" s="2804"/>
      <c r="AO21" s="2804"/>
      <c r="AP21" s="259"/>
      <c r="AQ21" s="259"/>
      <c r="AR21" s="259"/>
      <c r="AS21" s="259"/>
      <c r="AT21" s="259"/>
      <c r="AU21" s="259"/>
      <c r="AV21" s="259"/>
      <c r="AW21" s="259"/>
      <c r="AX21" s="259"/>
    </row>
    <row r="22" spans="1:50" ht="15" customHeight="1">
      <c r="A22" s="2804"/>
      <c r="B22" s="2804"/>
      <c r="C22" s="2804"/>
      <c r="D22" s="2804"/>
      <c r="E22" s="2804"/>
      <c r="F22" s="2804"/>
      <c r="G22" s="2804"/>
      <c r="H22" s="2804" t="s">
        <v>1152</v>
      </c>
      <c r="I22" s="2804"/>
      <c r="J22" s="2804"/>
      <c r="K22" s="2804"/>
      <c r="L22" s="2804"/>
      <c r="M22" s="2804"/>
      <c r="N22" s="2804"/>
      <c r="O22" s="2804"/>
      <c r="P22" s="2804"/>
      <c r="Q22" s="2804"/>
      <c r="R22" s="2804"/>
      <c r="S22" s="2804"/>
      <c r="T22" s="2804"/>
      <c r="U22" s="2804"/>
      <c r="V22" s="2804"/>
      <c r="W22" s="2804"/>
      <c r="X22" s="2804"/>
      <c r="Y22" s="2804"/>
      <c r="Z22" s="2804"/>
      <c r="AA22" s="2804"/>
      <c r="AB22" s="2804"/>
      <c r="AC22" s="2804"/>
      <c r="AD22" s="2804"/>
      <c r="AE22" s="2804"/>
      <c r="AF22" s="2804"/>
      <c r="AG22" s="2804"/>
      <c r="AH22" s="2804"/>
      <c r="AI22" s="2804"/>
      <c r="AJ22" s="2804"/>
      <c r="AK22" s="2804"/>
      <c r="AL22" s="2804"/>
      <c r="AM22" s="2804"/>
      <c r="AN22" s="2804"/>
      <c r="AO22" s="2804"/>
      <c r="AP22" s="259"/>
      <c r="AQ22" s="259"/>
      <c r="AR22" s="259"/>
      <c r="AS22" s="259"/>
      <c r="AT22" s="259"/>
      <c r="AU22" s="259"/>
      <c r="AV22" s="259"/>
      <c r="AW22" s="259"/>
      <c r="AX22" s="259"/>
    </row>
    <row r="23" spans="1:50" ht="15" customHeight="1">
      <c r="A23" s="2804"/>
      <c r="B23" s="2804"/>
      <c r="C23" s="2804"/>
      <c r="D23" s="2804"/>
      <c r="E23" s="2804"/>
      <c r="F23" s="2804"/>
      <c r="G23" s="2804"/>
      <c r="H23" s="2804" t="s">
        <v>1153</v>
      </c>
      <c r="I23" s="2804"/>
      <c r="J23" s="2804"/>
      <c r="K23" s="2804"/>
      <c r="L23" s="2804"/>
      <c r="M23" s="2804"/>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c r="AL23" s="2804"/>
      <c r="AM23" s="2804"/>
      <c r="AN23" s="2804"/>
      <c r="AO23" s="2804"/>
      <c r="AP23" s="259"/>
      <c r="AQ23" s="259"/>
      <c r="AR23" s="259"/>
      <c r="AS23" s="259"/>
      <c r="AT23" s="259"/>
      <c r="AU23" s="259"/>
      <c r="AV23" s="259"/>
      <c r="AW23" s="259"/>
      <c r="AX23" s="259"/>
    </row>
    <row r="24" spans="1:50" ht="15" customHeight="1">
      <c r="A24" s="2804"/>
      <c r="B24" s="2804"/>
      <c r="C24" s="2804"/>
      <c r="D24" s="2804"/>
      <c r="E24" s="2804"/>
      <c r="F24" s="2804"/>
      <c r="G24" s="2804"/>
      <c r="H24" s="2804" t="s">
        <v>1154</v>
      </c>
      <c r="I24" s="2804"/>
      <c r="J24" s="2804"/>
      <c r="K24" s="2804"/>
      <c r="L24" s="2804"/>
      <c r="M24" s="2804"/>
      <c r="N24" s="2804"/>
      <c r="O24" s="2804"/>
      <c r="P24" s="2804"/>
      <c r="Q24" s="2804"/>
      <c r="R24" s="2804"/>
      <c r="S24" s="2804"/>
      <c r="T24" s="2804"/>
      <c r="U24" s="2804"/>
      <c r="V24" s="2804"/>
      <c r="W24" s="2804"/>
      <c r="X24" s="2804"/>
      <c r="Y24" s="2804"/>
      <c r="Z24" s="2804"/>
      <c r="AA24" s="2804"/>
      <c r="AB24" s="2804"/>
      <c r="AC24" s="2804"/>
      <c r="AD24" s="2804"/>
      <c r="AE24" s="2804"/>
      <c r="AF24" s="2804"/>
      <c r="AG24" s="2804"/>
      <c r="AH24" s="2804"/>
      <c r="AI24" s="2804"/>
      <c r="AJ24" s="2804"/>
      <c r="AK24" s="2804"/>
      <c r="AL24" s="2804"/>
      <c r="AM24" s="2804"/>
      <c r="AN24" s="2804"/>
      <c r="AO24" s="2804"/>
      <c r="AP24" s="259"/>
      <c r="AQ24" s="259"/>
      <c r="AR24" s="259"/>
      <c r="AS24" s="259"/>
      <c r="AT24" s="259"/>
      <c r="AU24" s="259"/>
      <c r="AV24" s="259"/>
      <c r="AW24" s="259"/>
      <c r="AX24" s="259"/>
    </row>
    <row r="25" spans="1:50" ht="7.5" customHeight="1">
      <c r="A25" s="2804"/>
      <c r="B25" s="2804"/>
      <c r="C25" s="2804"/>
      <c r="D25" s="2804"/>
      <c r="E25" s="2804"/>
      <c r="F25" s="2804"/>
      <c r="G25" s="2804"/>
      <c r="H25" s="2804"/>
      <c r="I25" s="2804"/>
      <c r="J25" s="2804"/>
      <c r="K25" s="2804"/>
      <c r="L25" s="2804"/>
      <c r="M25" s="2804"/>
      <c r="N25" s="2804"/>
      <c r="O25" s="2804"/>
      <c r="P25" s="2804"/>
      <c r="Q25" s="2804"/>
      <c r="R25" s="2804"/>
      <c r="S25" s="2804"/>
      <c r="T25" s="2804"/>
      <c r="U25" s="2804"/>
      <c r="V25" s="2804"/>
      <c r="W25" s="2804"/>
      <c r="X25" s="2804"/>
      <c r="Y25" s="2804"/>
      <c r="Z25" s="2804"/>
      <c r="AA25" s="2804"/>
      <c r="AB25" s="2804"/>
      <c r="AC25" s="2804"/>
      <c r="AD25" s="2804"/>
      <c r="AE25" s="2804"/>
      <c r="AF25" s="2804"/>
      <c r="AG25" s="2804"/>
      <c r="AH25" s="2804"/>
      <c r="AI25" s="2804"/>
      <c r="AJ25" s="2804"/>
      <c r="AK25" s="2804"/>
      <c r="AL25" s="2804"/>
      <c r="AM25" s="2804"/>
      <c r="AN25" s="2804"/>
      <c r="AO25" s="2804"/>
      <c r="AP25" s="259"/>
      <c r="AQ25" s="259"/>
      <c r="AR25" s="259"/>
      <c r="AS25" s="259"/>
      <c r="AT25" s="259"/>
      <c r="AU25" s="259"/>
      <c r="AV25" s="259"/>
      <c r="AW25" s="259"/>
      <c r="AX25" s="259"/>
    </row>
    <row r="26" spans="1:50" ht="15" customHeight="1">
      <c r="A26" s="2804"/>
      <c r="B26" s="2804"/>
      <c r="C26" s="2804"/>
      <c r="D26" s="2804"/>
      <c r="E26" s="2804"/>
      <c r="F26" s="2804"/>
      <c r="G26" s="2804"/>
      <c r="H26" s="2804" t="s">
        <v>1155</v>
      </c>
      <c r="I26" s="2804"/>
      <c r="J26" s="2804"/>
      <c r="K26" s="2804"/>
      <c r="L26" s="2804"/>
      <c r="M26" s="2804"/>
      <c r="N26" s="2804"/>
      <c r="O26" s="2804"/>
      <c r="P26" s="2804"/>
      <c r="Q26" s="2804"/>
      <c r="R26" s="2804"/>
      <c r="S26" s="2804"/>
      <c r="T26" s="2804"/>
      <c r="U26" s="2804"/>
      <c r="V26" s="2804"/>
      <c r="W26" s="2804"/>
      <c r="X26" s="2804"/>
      <c r="Y26" s="2804"/>
      <c r="Z26" s="2804"/>
      <c r="AA26" s="2804"/>
      <c r="AB26" s="2804"/>
      <c r="AC26" s="2804"/>
      <c r="AD26" s="2804"/>
      <c r="AE26" s="2804"/>
      <c r="AF26" s="2804"/>
      <c r="AG26" s="2804"/>
      <c r="AH26" s="2804"/>
      <c r="AI26" s="2804"/>
      <c r="AJ26" s="2804"/>
      <c r="AK26" s="2804"/>
      <c r="AL26" s="2804"/>
      <c r="AM26" s="2804"/>
      <c r="AN26" s="2804"/>
      <c r="AO26" s="2804"/>
      <c r="AP26" s="259"/>
      <c r="AQ26" s="259"/>
      <c r="AR26" s="259"/>
      <c r="AS26" s="259"/>
      <c r="AT26" s="259"/>
      <c r="AU26" s="259"/>
      <c r="AV26" s="259"/>
      <c r="AW26" s="259"/>
      <c r="AX26" s="259"/>
    </row>
    <row r="27" spans="1:50" ht="15" customHeight="1">
      <c r="A27" s="2804"/>
      <c r="B27" s="2804"/>
      <c r="C27" s="2804"/>
      <c r="D27" s="2804"/>
      <c r="E27" s="2804"/>
      <c r="F27" s="2804"/>
      <c r="G27" s="2804"/>
      <c r="H27" s="2804" t="s">
        <v>1156</v>
      </c>
      <c r="I27" s="2804"/>
      <c r="J27" s="2804"/>
      <c r="K27" s="2804"/>
      <c r="L27" s="2804"/>
      <c r="M27" s="2804"/>
      <c r="N27" s="2804"/>
      <c r="O27" s="2804"/>
      <c r="P27" s="2804"/>
      <c r="Q27" s="2804"/>
      <c r="R27" s="2804"/>
      <c r="S27" s="2804"/>
      <c r="T27" s="2804"/>
      <c r="U27" s="2804"/>
      <c r="V27" s="2804"/>
      <c r="W27" s="2804"/>
      <c r="X27" s="2804"/>
      <c r="Y27" s="2804"/>
      <c r="Z27" s="2804"/>
      <c r="AA27" s="2804"/>
      <c r="AB27" s="2804"/>
      <c r="AC27" s="2804"/>
      <c r="AD27" s="2804"/>
      <c r="AE27" s="2804"/>
      <c r="AF27" s="2804"/>
      <c r="AG27" s="2804"/>
      <c r="AH27" s="2804"/>
      <c r="AI27" s="2804"/>
      <c r="AJ27" s="2804"/>
      <c r="AK27" s="2804"/>
      <c r="AL27" s="2804"/>
      <c r="AM27" s="2804"/>
      <c r="AN27" s="2804"/>
      <c r="AO27" s="2804"/>
      <c r="AP27" s="259"/>
      <c r="AQ27" s="259"/>
      <c r="AR27" s="259"/>
      <c r="AS27" s="259"/>
      <c r="AT27" s="259"/>
      <c r="AU27" s="259"/>
      <c r="AV27" s="259"/>
      <c r="AW27" s="259"/>
      <c r="AX27" s="259"/>
    </row>
    <row r="28" spans="1:50" ht="7.5" customHeight="1">
      <c r="A28" s="2804"/>
      <c r="B28" s="2804"/>
      <c r="C28" s="2804"/>
      <c r="D28" s="2804"/>
      <c r="E28" s="2804"/>
      <c r="F28" s="2804"/>
      <c r="G28" s="2804"/>
      <c r="H28" s="2804"/>
      <c r="I28" s="2804"/>
      <c r="J28" s="2804"/>
      <c r="K28" s="2804"/>
      <c r="L28" s="2804"/>
      <c r="M28" s="2804"/>
      <c r="N28" s="2804"/>
      <c r="O28" s="2804"/>
      <c r="P28" s="2804"/>
      <c r="Q28" s="2804"/>
      <c r="R28" s="2804"/>
      <c r="S28" s="2804"/>
      <c r="T28" s="2804"/>
      <c r="U28" s="2804"/>
      <c r="V28" s="2804"/>
      <c r="W28" s="2804"/>
      <c r="X28" s="2804"/>
      <c r="Y28" s="2804"/>
      <c r="Z28" s="2804"/>
      <c r="AA28" s="2804"/>
      <c r="AB28" s="2804"/>
      <c r="AC28" s="2804"/>
      <c r="AD28" s="2804"/>
      <c r="AE28" s="2804"/>
      <c r="AF28" s="2804"/>
      <c r="AG28" s="2804"/>
      <c r="AH28" s="2804"/>
      <c r="AI28" s="2804"/>
      <c r="AJ28" s="2804"/>
      <c r="AK28" s="2804"/>
      <c r="AL28" s="2804"/>
      <c r="AM28" s="2804"/>
      <c r="AN28" s="2804"/>
      <c r="AO28" s="2804"/>
      <c r="AP28" s="259"/>
      <c r="AQ28" s="259"/>
      <c r="AR28" s="259"/>
      <c r="AS28" s="259"/>
      <c r="AT28" s="259"/>
      <c r="AU28" s="259"/>
      <c r="AV28" s="259"/>
      <c r="AW28" s="259"/>
      <c r="AX28" s="259"/>
    </row>
    <row r="29" spans="1:50" ht="15" customHeight="1">
      <c r="A29" s="2804"/>
      <c r="B29" s="2804"/>
      <c r="C29" s="2804"/>
      <c r="D29" s="2804"/>
      <c r="E29" s="2804"/>
      <c r="F29" s="2804"/>
      <c r="G29" s="2804"/>
      <c r="H29" s="2804" t="s">
        <v>1157</v>
      </c>
      <c r="I29" s="2804"/>
      <c r="J29" s="2804"/>
      <c r="K29" s="2804"/>
      <c r="L29" s="2804"/>
      <c r="M29" s="2804"/>
      <c r="N29" s="2804"/>
      <c r="O29" s="2804"/>
      <c r="P29" s="2804"/>
      <c r="Q29" s="2804"/>
      <c r="R29" s="2804"/>
      <c r="S29" s="2804"/>
      <c r="T29" s="2804"/>
      <c r="U29" s="2804"/>
      <c r="V29" s="2804"/>
      <c r="W29" s="2804"/>
      <c r="X29" s="2804"/>
      <c r="Y29" s="2804"/>
      <c r="Z29" s="2804"/>
      <c r="AA29" s="2804"/>
      <c r="AB29" s="2804"/>
      <c r="AC29" s="2804"/>
      <c r="AD29" s="2804"/>
      <c r="AE29" s="2804"/>
      <c r="AF29" s="2804"/>
      <c r="AG29" s="2804"/>
      <c r="AH29" s="2804"/>
      <c r="AI29" s="2804"/>
      <c r="AJ29" s="2804"/>
      <c r="AK29" s="2804"/>
      <c r="AL29" s="2804"/>
      <c r="AM29" s="2804"/>
      <c r="AN29" s="2804"/>
      <c r="AO29" s="2804"/>
      <c r="AP29" s="259"/>
      <c r="AQ29" s="259"/>
      <c r="AR29" s="259"/>
      <c r="AS29" s="259"/>
      <c r="AT29" s="259"/>
      <c r="AU29" s="259"/>
      <c r="AV29" s="259"/>
      <c r="AW29" s="259"/>
      <c r="AX29" s="259"/>
    </row>
    <row r="30" spans="1:50" ht="7.5" customHeight="1">
      <c r="A30" s="2804"/>
      <c r="B30" s="2804"/>
      <c r="C30" s="2804"/>
      <c r="D30" s="2804"/>
      <c r="E30" s="2804"/>
      <c r="F30" s="2804"/>
      <c r="G30" s="2804"/>
      <c r="H30" s="2804"/>
      <c r="I30" s="2804"/>
      <c r="J30" s="2804"/>
      <c r="K30" s="2804"/>
      <c r="L30" s="2804"/>
      <c r="M30" s="2804"/>
      <c r="N30" s="2804"/>
      <c r="O30" s="2804"/>
      <c r="P30" s="2804"/>
      <c r="Q30" s="2804"/>
      <c r="R30" s="2804"/>
      <c r="S30" s="2804"/>
      <c r="T30" s="2804"/>
      <c r="U30" s="2804"/>
      <c r="V30" s="2804"/>
      <c r="W30" s="2804"/>
      <c r="X30" s="2804"/>
      <c r="Y30" s="2804"/>
      <c r="Z30" s="2804"/>
      <c r="AA30" s="2804"/>
      <c r="AB30" s="2804"/>
      <c r="AC30" s="2804"/>
      <c r="AD30" s="2804"/>
      <c r="AE30" s="2804"/>
      <c r="AF30" s="2804"/>
      <c r="AG30" s="2804"/>
      <c r="AH30" s="2804"/>
      <c r="AI30" s="2804"/>
      <c r="AJ30" s="2804"/>
      <c r="AK30" s="2804"/>
      <c r="AL30" s="2804"/>
      <c r="AM30" s="2804"/>
      <c r="AN30" s="2804"/>
      <c r="AO30" s="2804"/>
      <c r="AP30" s="259"/>
      <c r="AQ30" s="259"/>
      <c r="AR30" s="259"/>
      <c r="AS30" s="259"/>
      <c r="AT30" s="259"/>
      <c r="AU30" s="259"/>
      <c r="AV30" s="259"/>
      <c r="AW30" s="259"/>
      <c r="AX30" s="259"/>
    </row>
    <row r="31" spans="1:50" ht="15" customHeight="1">
      <c r="A31" s="2804"/>
      <c r="B31" s="2804"/>
      <c r="C31" s="2804"/>
      <c r="D31" s="2804"/>
      <c r="E31" s="2804"/>
      <c r="F31" s="2804"/>
      <c r="G31" s="2804"/>
      <c r="H31" s="2804" t="s">
        <v>1158</v>
      </c>
      <c r="I31" s="2804"/>
      <c r="J31" s="2804"/>
      <c r="K31" s="2804"/>
      <c r="L31" s="2804"/>
      <c r="M31" s="2804"/>
      <c r="N31" s="2804"/>
      <c r="O31" s="2804"/>
      <c r="P31" s="2804"/>
      <c r="Q31" s="2804"/>
      <c r="R31" s="2804"/>
      <c r="S31" s="2804"/>
      <c r="T31" s="2804"/>
      <c r="U31" s="2804"/>
      <c r="V31" s="2804"/>
      <c r="W31" s="2804"/>
      <c r="X31" s="2804"/>
      <c r="Y31" s="2804"/>
      <c r="Z31" s="2804"/>
      <c r="AA31" s="2804"/>
      <c r="AB31" s="2804"/>
      <c r="AC31" s="2804"/>
      <c r="AD31" s="2804"/>
      <c r="AE31" s="2804"/>
      <c r="AF31" s="2804"/>
      <c r="AG31" s="2804"/>
      <c r="AH31" s="2804"/>
      <c r="AI31" s="2804"/>
      <c r="AJ31" s="2804"/>
      <c r="AK31" s="2804"/>
      <c r="AL31" s="2804"/>
      <c r="AM31" s="2804"/>
      <c r="AN31" s="2804"/>
      <c r="AO31" s="2804"/>
      <c r="AP31" s="259"/>
      <c r="AQ31" s="259"/>
      <c r="AR31" s="259"/>
      <c r="AS31" s="259"/>
      <c r="AT31" s="259"/>
      <c r="AU31" s="259"/>
      <c r="AV31" s="259"/>
      <c r="AW31" s="259"/>
      <c r="AX31" s="259"/>
    </row>
    <row r="32" spans="1:50" ht="15" customHeight="1">
      <c r="A32" s="2804"/>
      <c r="B32" s="2804"/>
      <c r="C32" s="2804"/>
      <c r="D32" s="2804"/>
      <c r="E32" s="2804"/>
      <c r="F32" s="2804"/>
      <c r="G32" s="2804"/>
      <c r="H32" s="2804" t="s">
        <v>1159</v>
      </c>
      <c r="I32" s="2804"/>
      <c r="J32" s="2804"/>
      <c r="K32" s="2804"/>
      <c r="L32" s="2804"/>
      <c r="M32" s="2804"/>
      <c r="N32" s="2804"/>
      <c r="O32" s="2804"/>
      <c r="P32" s="2804"/>
      <c r="Q32" s="2804"/>
      <c r="R32" s="2804"/>
      <c r="S32" s="2804"/>
      <c r="T32" s="2804"/>
      <c r="U32" s="2804"/>
      <c r="V32" s="2804"/>
      <c r="W32" s="2804"/>
      <c r="X32" s="2804"/>
      <c r="Y32" s="2804"/>
      <c r="Z32" s="2804"/>
      <c r="AA32" s="2804"/>
      <c r="AB32" s="2804"/>
      <c r="AC32" s="2804"/>
      <c r="AD32" s="2804"/>
      <c r="AE32" s="2804"/>
      <c r="AF32" s="2804"/>
      <c r="AG32" s="2804"/>
      <c r="AH32" s="2804"/>
      <c r="AI32" s="2804"/>
      <c r="AJ32" s="2804"/>
      <c r="AK32" s="2804"/>
      <c r="AL32" s="2804"/>
      <c r="AM32" s="2804"/>
      <c r="AN32" s="2804"/>
      <c r="AO32" s="2804"/>
      <c r="AP32" s="259"/>
      <c r="AQ32" s="259"/>
      <c r="AR32" s="259"/>
      <c r="AS32" s="259"/>
      <c r="AT32" s="259"/>
      <c r="AU32" s="259"/>
      <c r="AV32" s="259"/>
      <c r="AW32" s="259"/>
      <c r="AX32" s="259"/>
    </row>
    <row r="33" spans="1:50" ht="15" customHeight="1">
      <c r="A33" s="2804"/>
      <c r="B33" s="2804"/>
      <c r="C33" s="2804"/>
      <c r="D33" s="2804"/>
      <c r="E33" s="2804"/>
      <c r="F33" s="2804"/>
      <c r="G33" s="2804"/>
      <c r="H33" s="2804" t="s">
        <v>1160</v>
      </c>
      <c r="I33" s="2804"/>
      <c r="J33" s="2804"/>
      <c r="K33" s="2804"/>
      <c r="L33" s="2804"/>
      <c r="M33" s="2804"/>
      <c r="N33" s="2804"/>
      <c r="O33" s="2804"/>
      <c r="P33" s="2804"/>
      <c r="Q33" s="2804"/>
      <c r="R33" s="2804"/>
      <c r="S33" s="2804"/>
      <c r="T33" s="2804"/>
      <c r="U33" s="2804"/>
      <c r="V33" s="2804"/>
      <c r="W33" s="2804"/>
      <c r="X33" s="2804"/>
      <c r="Y33" s="2804"/>
      <c r="Z33" s="2804"/>
      <c r="AA33" s="2804"/>
      <c r="AB33" s="2804"/>
      <c r="AC33" s="2804"/>
      <c r="AD33" s="2804"/>
      <c r="AE33" s="2804"/>
      <c r="AF33" s="2804"/>
      <c r="AG33" s="2804"/>
      <c r="AH33" s="2804"/>
      <c r="AI33" s="2804"/>
      <c r="AJ33" s="2804"/>
      <c r="AK33" s="2804"/>
      <c r="AL33" s="2804"/>
      <c r="AM33" s="2804"/>
      <c r="AN33" s="2804"/>
      <c r="AO33" s="2804"/>
      <c r="AP33" s="259"/>
      <c r="AQ33" s="259"/>
      <c r="AR33" s="259"/>
      <c r="AS33" s="259"/>
      <c r="AT33" s="259"/>
      <c r="AU33" s="259"/>
      <c r="AV33" s="259"/>
      <c r="AW33" s="259"/>
      <c r="AX33" s="259"/>
    </row>
    <row r="34" spans="1:50" ht="15" customHeight="1">
      <c r="A34" s="2804"/>
      <c r="B34" s="2804"/>
      <c r="C34" s="2804"/>
      <c r="D34" s="2804"/>
      <c r="E34" s="2804"/>
      <c r="F34" s="2804"/>
      <c r="G34" s="2804"/>
      <c r="H34" s="2804"/>
      <c r="I34" s="2804"/>
      <c r="J34" s="2804"/>
      <c r="K34" s="2804"/>
      <c r="L34" s="2804"/>
      <c r="M34" s="2804"/>
      <c r="N34" s="2804"/>
      <c r="O34" s="2804"/>
      <c r="P34" s="2804"/>
      <c r="Q34" s="2804"/>
      <c r="R34" s="2804"/>
      <c r="S34" s="2804"/>
      <c r="T34" s="2804"/>
      <c r="U34" s="2804"/>
      <c r="V34" s="2804"/>
      <c r="W34" s="2804"/>
      <c r="X34" s="2804"/>
      <c r="Y34" s="2804"/>
      <c r="Z34" s="2804"/>
      <c r="AA34" s="2804"/>
      <c r="AB34" s="2804"/>
      <c r="AC34" s="2804"/>
      <c r="AD34" s="2804"/>
      <c r="AE34" s="2804"/>
      <c r="AF34" s="2804"/>
      <c r="AG34" s="2804"/>
      <c r="AH34" s="2804"/>
      <c r="AI34" s="2804"/>
      <c r="AJ34" s="2804"/>
      <c r="AK34" s="2804"/>
      <c r="AL34" s="2804"/>
      <c r="AM34" s="2804"/>
      <c r="AN34" s="2804"/>
      <c r="AO34" s="2804"/>
      <c r="AP34" s="259"/>
      <c r="AQ34" s="259"/>
      <c r="AR34" s="259"/>
      <c r="AS34" s="259"/>
      <c r="AT34" s="259"/>
      <c r="AU34" s="259"/>
      <c r="AV34" s="259"/>
      <c r="AW34" s="259"/>
      <c r="AX34" s="259"/>
    </row>
    <row r="35" spans="1:50" ht="15.75" customHeight="1">
      <c r="A35" s="2804"/>
      <c r="B35" s="2804"/>
      <c r="C35" s="2804"/>
      <c r="D35" s="2804"/>
      <c r="E35" s="2804"/>
      <c r="F35" s="3876" t="s">
        <v>1119</v>
      </c>
      <c r="G35" s="3876"/>
      <c r="H35" s="3876" t="s">
        <v>1161</v>
      </c>
      <c r="I35" s="3876"/>
      <c r="J35" s="3876"/>
      <c r="K35" s="3876"/>
      <c r="L35" s="3876"/>
      <c r="M35" s="3876"/>
      <c r="N35" s="3876"/>
      <c r="O35" s="3876"/>
      <c r="P35" s="3876"/>
      <c r="Q35" s="3876"/>
      <c r="R35" s="3876"/>
      <c r="S35" s="3876"/>
      <c r="T35" s="3876"/>
      <c r="U35" s="3876"/>
      <c r="V35" s="3876"/>
      <c r="W35" s="3876"/>
      <c r="X35" s="3876"/>
      <c r="Y35" s="3876"/>
      <c r="Z35" s="3876"/>
      <c r="AA35" s="3876"/>
      <c r="AB35" s="3876"/>
      <c r="AC35" s="3876"/>
      <c r="AD35" s="3876"/>
      <c r="AE35" s="3876"/>
      <c r="AF35" s="3876"/>
      <c r="AG35" s="3876"/>
      <c r="AH35" s="3876"/>
      <c r="AI35" s="3876"/>
      <c r="AJ35" s="3876"/>
      <c r="AK35" s="2804"/>
      <c r="AL35" s="2804"/>
      <c r="AM35" s="2804"/>
      <c r="AN35" s="2804"/>
      <c r="AO35" s="2804"/>
      <c r="AP35" s="259"/>
      <c r="AQ35" s="259"/>
      <c r="AR35" s="259"/>
      <c r="AS35" s="259"/>
      <c r="AT35" s="259"/>
      <c r="AU35" s="259"/>
      <c r="AV35" s="259"/>
      <c r="AW35" s="259"/>
      <c r="AX35" s="259"/>
    </row>
    <row r="36" spans="1:50" ht="15.75" customHeight="1">
      <c r="A36" s="2804"/>
      <c r="B36" s="2804"/>
      <c r="C36" s="2804"/>
      <c r="D36" s="2804"/>
      <c r="E36" s="2804"/>
      <c r="F36" s="2804"/>
      <c r="G36" s="2804"/>
      <c r="H36" s="2804" t="s">
        <v>1162</v>
      </c>
      <c r="I36" s="2804"/>
      <c r="J36" s="2804"/>
      <c r="K36" s="2804"/>
      <c r="L36" s="2804"/>
      <c r="M36" s="2804"/>
      <c r="N36" s="2804"/>
      <c r="O36" s="2804"/>
      <c r="P36" s="2804"/>
      <c r="Q36" s="2804"/>
      <c r="R36" s="2804"/>
      <c r="S36" s="2804"/>
      <c r="T36" s="2804"/>
      <c r="U36" s="2804"/>
      <c r="V36" s="2804"/>
      <c r="W36" s="2804"/>
      <c r="X36" s="2804"/>
      <c r="Y36" s="2804"/>
      <c r="Z36" s="2804"/>
      <c r="AA36" s="2804"/>
      <c r="AB36" s="2804"/>
      <c r="AC36" s="2804"/>
      <c r="AD36" s="2804"/>
      <c r="AE36" s="2804"/>
      <c r="AF36" s="2804"/>
      <c r="AG36" s="2804"/>
      <c r="AH36" s="2804"/>
      <c r="AI36" s="2804"/>
      <c r="AJ36" s="2804"/>
      <c r="AK36" s="2804"/>
      <c r="AL36" s="2804"/>
      <c r="AM36" s="2804"/>
      <c r="AN36" s="2804"/>
      <c r="AO36" s="2804"/>
      <c r="AP36" s="259"/>
      <c r="AQ36" s="259"/>
      <c r="AR36" s="259"/>
      <c r="AS36" s="259"/>
      <c r="AT36" s="259"/>
      <c r="AU36" s="259"/>
      <c r="AV36" s="259"/>
      <c r="AW36" s="259"/>
      <c r="AX36" s="259"/>
    </row>
    <row r="37" spans="1:50" ht="15.75" customHeight="1">
      <c r="A37" s="2804"/>
      <c r="B37" s="2804"/>
      <c r="C37" s="2804"/>
      <c r="D37" s="2804"/>
      <c r="E37" s="2804"/>
      <c r="F37" s="2804"/>
      <c r="G37" s="2804"/>
      <c r="H37" s="2804" t="s">
        <v>1163</v>
      </c>
      <c r="I37" s="2804"/>
      <c r="J37" s="2804"/>
      <c r="K37" s="2804"/>
      <c r="L37" s="2804"/>
      <c r="M37" s="2804"/>
      <c r="N37" s="2804"/>
      <c r="O37" s="2804"/>
      <c r="P37" s="2804"/>
      <c r="Q37" s="2804"/>
      <c r="R37" s="2804"/>
      <c r="S37" s="2804"/>
      <c r="T37" s="2804"/>
      <c r="U37" s="2804"/>
      <c r="V37" s="2804"/>
      <c r="W37" s="2804"/>
      <c r="X37" s="2804"/>
      <c r="Y37" s="2804"/>
      <c r="Z37" s="2804"/>
      <c r="AA37" s="2804"/>
      <c r="AB37" s="2804"/>
      <c r="AC37" s="2804"/>
      <c r="AD37" s="2804"/>
      <c r="AE37" s="2804"/>
      <c r="AF37" s="2804"/>
      <c r="AG37" s="2804"/>
      <c r="AH37" s="2804"/>
      <c r="AI37" s="2804"/>
      <c r="AJ37" s="2804"/>
      <c r="AK37" s="2804"/>
      <c r="AL37" s="2804"/>
      <c r="AM37" s="2804"/>
      <c r="AN37" s="2804"/>
      <c r="AO37" s="2804"/>
      <c r="AP37" s="259"/>
      <c r="AQ37" s="259"/>
      <c r="AR37" s="259"/>
      <c r="AS37" s="259"/>
      <c r="AT37" s="259"/>
      <c r="AU37" s="259"/>
      <c r="AV37" s="259"/>
      <c r="AW37" s="259"/>
      <c r="AX37" s="259"/>
    </row>
    <row r="38" spans="1:50" ht="15.75" customHeight="1">
      <c r="A38" s="2804"/>
      <c r="B38" s="2804"/>
      <c r="C38" s="2804"/>
      <c r="D38" s="2804"/>
      <c r="E38" s="2804"/>
      <c r="F38" s="2804"/>
      <c r="G38" s="2804"/>
      <c r="H38" s="2804" t="s">
        <v>1164</v>
      </c>
      <c r="I38" s="2804"/>
      <c r="J38" s="2804"/>
      <c r="K38" s="2804"/>
      <c r="L38" s="2804"/>
      <c r="M38" s="2804"/>
      <c r="N38" s="2804"/>
      <c r="O38" s="2804"/>
      <c r="P38" s="2804"/>
      <c r="Q38" s="2804"/>
      <c r="R38" s="2804"/>
      <c r="S38" s="2804"/>
      <c r="T38" s="2804"/>
      <c r="U38" s="2804"/>
      <c r="V38" s="2804"/>
      <c r="W38" s="2804"/>
      <c r="X38" s="2804"/>
      <c r="Y38" s="2804"/>
      <c r="Z38" s="2804"/>
      <c r="AA38" s="2804"/>
      <c r="AB38" s="2804"/>
      <c r="AC38" s="2804"/>
      <c r="AD38" s="2804"/>
      <c r="AE38" s="2804"/>
      <c r="AF38" s="2804"/>
      <c r="AG38" s="2804"/>
      <c r="AH38" s="2804"/>
      <c r="AI38" s="2804"/>
      <c r="AJ38" s="2804"/>
      <c r="AK38" s="2804"/>
      <c r="AL38" s="2804"/>
      <c r="AM38" s="2804"/>
      <c r="AN38" s="2804"/>
      <c r="AO38" s="2804"/>
      <c r="AP38" s="259"/>
      <c r="AQ38" s="259"/>
      <c r="AR38" s="259"/>
      <c r="AS38" s="259"/>
      <c r="AT38" s="259"/>
      <c r="AU38" s="259"/>
      <c r="AV38" s="259"/>
      <c r="AW38" s="259"/>
      <c r="AX38" s="259"/>
    </row>
    <row r="39" spans="1:50" ht="15" customHeight="1">
      <c r="A39" s="2804"/>
      <c r="B39" s="2804"/>
      <c r="C39" s="2804"/>
      <c r="D39" s="2804"/>
      <c r="E39" s="2804"/>
      <c r="F39" s="2804"/>
      <c r="G39" s="2804"/>
      <c r="H39" s="2804"/>
      <c r="I39" s="2804"/>
      <c r="J39" s="2804"/>
      <c r="K39" s="2804"/>
      <c r="L39" s="2804"/>
      <c r="M39" s="2804"/>
      <c r="N39" s="2804"/>
      <c r="O39" s="2804"/>
      <c r="P39" s="2804"/>
      <c r="Q39" s="2804"/>
      <c r="R39" s="2804"/>
      <c r="S39" s="2804"/>
      <c r="T39" s="2804"/>
      <c r="U39" s="2804"/>
      <c r="V39" s="2804"/>
      <c r="W39" s="2804"/>
      <c r="X39" s="2804"/>
      <c r="Y39" s="2804"/>
      <c r="Z39" s="2804"/>
      <c r="AA39" s="2804"/>
      <c r="AB39" s="2804"/>
      <c r="AC39" s="2804"/>
      <c r="AD39" s="2804"/>
      <c r="AE39" s="2804"/>
      <c r="AF39" s="2804"/>
      <c r="AG39" s="2804"/>
      <c r="AH39" s="2804"/>
      <c r="AI39" s="2804"/>
      <c r="AJ39" s="2804"/>
      <c r="AK39" s="2804"/>
      <c r="AL39" s="2804"/>
      <c r="AM39" s="2804"/>
      <c r="AN39" s="2804"/>
      <c r="AO39" s="2804"/>
      <c r="AP39" s="259"/>
      <c r="AQ39" s="259"/>
      <c r="AR39" s="259"/>
      <c r="AS39" s="259"/>
      <c r="AT39" s="259"/>
      <c r="AU39" s="259"/>
      <c r="AV39" s="259"/>
      <c r="AW39" s="259"/>
      <c r="AX39" s="259"/>
    </row>
    <row r="40" spans="1:50" ht="15.75" customHeight="1">
      <c r="A40" s="2804"/>
      <c r="B40" s="2804"/>
      <c r="C40" s="2804"/>
      <c r="D40" s="2804"/>
      <c r="E40" s="2804"/>
      <c r="F40" s="3876" t="s">
        <v>1123</v>
      </c>
      <c r="G40" s="3876"/>
      <c r="H40" s="3876" t="s">
        <v>1165</v>
      </c>
      <c r="I40" s="3876"/>
      <c r="J40" s="3876"/>
      <c r="K40" s="3876"/>
      <c r="L40" s="3876"/>
      <c r="M40" s="3876"/>
      <c r="N40" s="3876"/>
      <c r="O40" s="3876"/>
      <c r="P40" s="3876"/>
      <c r="Q40" s="3876"/>
      <c r="R40" s="3876"/>
      <c r="S40" s="3876"/>
      <c r="T40" s="3876"/>
      <c r="U40" s="3876"/>
      <c r="V40" s="3876"/>
      <c r="W40" s="3876"/>
      <c r="X40" s="3876"/>
      <c r="Y40" s="3876"/>
      <c r="Z40" s="3876"/>
      <c r="AA40" s="3876"/>
      <c r="AB40" s="3876"/>
      <c r="AC40" s="3876"/>
      <c r="AD40" s="3876"/>
      <c r="AE40" s="3876"/>
      <c r="AF40" s="3876"/>
      <c r="AG40" s="3876"/>
      <c r="AH40" s="3876"/>
      <c r="AI40" s="3876"/>
      <c r="AJ40" s="3876"/>
      <c r="AK40" s="2804"/>
      <c r="AL40" s="2804"/>
      <c r="AM40" s="2804"/>
      <c r="AN40" s="2804"/>
      <c r="AO40" s="2804"/>
      <c r="AP40" s="259"/>
      <c r="AQ40" s="259"/>
      <c r="AR40" s="259"/>
      <c r="AS40" s="259"/>
      <c r="AT40" s="259"/>
      <c r="AU40" s="259"/>
      <c r="AV40" s="259"/>
      <c r="AW40" s="259"/>
      <c r="AX40" s="259"/>
    </row>
    <row r="41" spans="1:50" ht="15.75" customHeight="1">
      <c r="A41" s="2804"/>
      <c r="B41" s="2804"/>
      <c r="C41" s="2804"/>
      <c r="D41" s="2804"/>
      <c r="E41" s="2804"/>
      <c r="F41" s="2804"/>
      <c r="G41" s="2804"/>
      <c r="H41" s="2804" t="s">
        <v>1166</v>
      </c>
      <c r="I41" s="2804"/>
      <c r="J41" s="2804"/>
      <c r="K41" s="2804"/>
      <c r="L41" s="2804"/>
      <c r="M41" s="2804"/>
      <c r="N41" s="2804"/>
      <c r="O41" s="2804"/>
      <c r="P41" s="2804"/>
      <c r="Q41" s="2804"/>
      <c r="R41" s="2804"/>
      <c r="S41" s="2804"/>
      <c r="T41" s="2804"/>
      <c r="U41" s="2804"/>
      <c r="V41" s="2804"/>
      <c r="W41" s="2804"/>
      <c r="X41" s="2804"/>
      <c r="Y41" s="2804"/>
      <c r="Z41" s="2804"/>
      <c r="AA41" s="2804"/>
      <c r="AB41" s="2804"/>
      <c r="AC41" s="2804"/>
      <c r="AD41" s="2804"/>
      <c r="AE41" s="2804"/>
      <c r="AF41" s="2804"/>
      <c r="AG41" s="2804"/>
      <c r="AH41" s="2804"/>
      <c r="AI41" s="2804"/>
      <c r="AJ41" s="2804"/>
      <c r="AK41" s="2804"/>
      <c r="AL41" s="2804"/>
      <c r="AM41" s="2804"/>
      <c r="AN41" s="2804"/>
      <c r="AO41" s="2804"/>
      <c r="AP41" s="259"/>
      <c r="AQ41" s="259"/>
      <c r="AR41" s="259"/>
      <c r="AS41" s="259"/>
      <c r="AT41" s="259"/>
      <c r="AU41" s="259"/>
      <c r="AV41" s="259"/>
      <c r="AW41" s="259"/>
      <c r="AX41" s="259"/>
    </row>
    <row r="42" spans="1:50" ht="15.75" customHeight="1">
      <c r="A42" s="2804"/>
      <c r="B42" s="2804"/>
      <c r="C42" s="2804"/>
      <c r="D42" s="2804"/>
      <c r="E42" s="2804"/>
      <c r="F42" s="2804"/>
      <c r="G42" s="2804"/>
      <c r="H42" s="2804" t="s">
        <v>1167</v>
      </c>
      <c r="I42" s="2804"/>
      <c r="J42" s="2804"/>
      <c r="K42" s="2804"/>
      <c r="L42" s="2804"/>
      <c r="M42" s="2804"/>
      <c r="N42" s="2804"/>
      <c r="O42" s="2804"/>
      <c r="P42" s="2804"/>
      <c r="Q42" s="2804"/>
      <c r="R42" s="2804"/>
      <c r="S42" s="2804"/>
      <c r="T42" s="2804"/>
      <c r="U42" s="2804"/>
      <c r="V42" s="2804"/>
      <c r="W42" s="2804"/>
      <c r="X42" s="2804"/>
      <c r="Y42" s="2804"/>
      <c r="Z42" s="2804"/>
      <c r="AA42" s="2804"/>
      <c r="AB42" s="2804"/>
      <c r="AC42" s="2804"/>
      <c r="AD42" s="2804"/>
      <c r="AE42" s="2804"/>
      <c r="AF42" s="2804"/>
      <c r="AG42" s="2804"/>
      <c r="AH42" s="2804"/>
      <c r="AI42" s="2804"/>
      <c r="AJ42" s="2804"/>
      <c r="AK42" s="2804"/>
      <c r="AL42" s="2804"/>
      <c r="AM42" s="2804"/>
      <c r="AN42" s="2804"/>
      <c r="AO42" s="2804"/>
      <c r="AP42" s="259"/>
      <c r="AQ42" s="259"/>
      <c r="AR42" s="259"/>
      <c r="AS42" s="259"/>
      <c r="AT42" s="259"/>
      <c r="AU42" s="259"/>
      <c r="AV42" s="259"/>
      <c r="AW42" s="259"/>
      <c r="AX42" s="259"/>
    </row>
    <row r="43" spans="1:50" ht="15" customHeight="1">
      <c r="A43" s="2804"/>
      <c r="B43" s="2804"/>
      <c r="C43" s="2804"/>
      <c r="D43" s="2804"/>
      <c r="E43" s="2804"/>
      <c r="F43" s="2804"/>
      <c r="G43" s="2804"/>
      <c r="H43" s="2804"/>
      <c r="I43" s="2804"/>
      <c r="J43" s="2804"/>
      <c r="K43" s="2804"/>
      <c r="L43" s="2804"/>
      <c r="M43" s="2804"/>
      <c r="N43" s="2804"/>
      <c r="O43" s="2804"/>
      <c r="P43" s="2804"/>
      <c r="Q43" s="2804"/>
      <c r="R43" s="2804"/>
      <c r="S43" s="2804"/>
      <c r="T43" s="2804"/>
      <c r="U43" s="2804"/>
      <c r="V43" s="2804"/>
      <c r="W43" s="2804"/>
      <c r="X43" s="2804"/>
      <c r="Y43" s="2804"/>
      <c r="Z43" s="2804"/>
      <c r="AA43" s="2804"/>
      <c r="AB43" s="2804"/>
      <c r="AC43" s="2804"/>
      <c r="AD43" s="2804"/>
      <c r="AE43" s="2804"/>
      <c r="AF43" s="2804"/>
      <c r="AG43" s="2804"/>
      <c r="AH43" s="2804"/>
      <c r="AI43" s="2804"/>
      <c r="AJ43" s="2804"/>
      <c r="AK43" s="2804"/>
      <c r="AL43" s="2804"/>
      <c r="AM43" s="2804"/>
      <c r="AN43" s="2804"/>
      <c r="AO43" s="2804"/>
      <c r="AP43" s="259"/>
      <c r="AQ43" s="259"/>
      <c r="AR43" s="259"/>
      <c r="AS43" s="259"/>
      <c r="AT43" s="259"/>
      <c r="AU43" s="259"/>
      <c r="AV43" s="259"/>
      <c r="AW43" s="259"/>
      <c r="AX43" s="259"/>
    </row>
    <row r="44" spans="1:50" ht="15" customHeight="1">
      <c r="A44" s="2804"/>
      <c r="B44" s="2804"/>
      <c r="C44" s="2804"/>
      <c r="D44" s="2804"/>
      <c r="E44" s="2804"/>
      <c r="F44" s="2804"/>
      <c r="G44" s="2804"/>
      <c r="H44" s="2804" t="s">
        <v>1168</v>
      </c>
      <c r="I44" s="2804"/>
      <c r="J44" s="2804"/>
      <c r="K44" s="2804"/>
      <c r="L44" s="2804"/>
      <c r="M44" s="2804"/>
      <c r="N44" s="2804"/>
      <c r="O44" s="2804"/>
      <c r="P44" s="2804"/>
      <c r="Q44" s="2804"/>
      <c r="R44" s="2804"/>
      <c r="S44" s="2804"/>
      <c r="T44" s="2804"/>
      <c r="U44" s="2804"/>
      <c r="V44" s="2804"/>
      <c r="W44" s="2804"/>
      <c r="X44" s="2804"/>
      <c r="Y44" s="2804"/>
      <c r="Z44" s="2804"/>
      <c r="AA44" s="2804"/>
      <c r="AB44" s="2804"/>
      <c r="AC44" s="2804"/>
      <c r="AD44" s="2804"/>
      <c r="AE44" s="2804"/>
      <c r="AF44" s="2804"/>
      <c r="AG44" s="2804"/>
      <c r="AH44" s="2804"/>
      <c r="AI44" s="2804"/>
      <c r="AJ44" s="2804"/>
      <c r="AK44" s="2804"/>
      <c r="AL44" s="2804"/>
      <c r="AM44" s="2804"/>
      <c r="AN44" s="2804"/>
      <c r="AO44" s="2804"/>
      <c r="AP44" s="259"/>
      <c r="AQ44" s="259"/>
      <c r="AR44" s="259"/>
      <c r="AS44" s="259"/>
      <c r="AT44" s="259"/>
      <c r="AU44" s="259"/>
      <c r="AV44" s="259"/>
      <c r="AW44" s="259"/>
      <c r="AX44" s="259"/>
    </row>
    <row r="45" spans="1:50" ht="7.5" customHeight="1">
      <c r="A45" s="2804"/>
      <c r="B45" s="2804"/>
      <c r="C45" s="2804"/>
      <c r="D45" s="2804"/>
      <c r="E45" s="2804"/>
      <c r="F45" s="2804"/>
      <c r="G45" s="2804"/>
      <c r="H45" s="2804"/>
      <c r="I45" s="2804"/>
      <c r="J45" s="2804"/>
      <c r="K45" s="2804"/>
      <c r="L45" s="2804"/>
      <c r="M45" s="2804"/>
      <c r="N45" s="2804"/>
      <c r="O45" s="2804"/>
      <c r="P45" s="2804"/>
      <c r="Q45" s="2804"/>
      <c r="R45" s="2804"/>
      <c r="S45" s="2804"/>
      <c r="T45" s="2804"/>
      <c r="U45" s="2804"/>
      <c r="V45" s="2804"/>
      <c r="W45" s="2804"/>
      <c r="X45" s="2804"/>
      <c r="Y45" s="2804"/>
      <c r="Z45" s="2804"/>
      <c r="AA45" s="2804"/>
      <c r="AB45" s="2804"/>
      <c r="AC45" s="2804"/>
      <c r="AD45" s="2804"/>
      <c r="AE45" s="2804"/>
      <c r="AF45" s="2804"/>
      <c r="AG45" s="2804"/>
      <c r="AH45" s="2804"/>
      <c r="AI45" s="2804"/>
      <c r="AJ45" s="2804"/>
      <c r="AK45" s="2804"/>
      <c r="AL45" s="2804"/>
      <c r="AM45" s="2804"/>
      <c r="AN45" s="2804"/>
      <c r="AO45" s="2804"/>
      <c r="AP45" s="259"/>
      <c r="AQ45" s="259"/>
      <c r="AR45" s="259"/>
      <c r="AS45" s="259"/>
      <c r="AT45" s="259"/>
      <c r="AU45" s="259"/>
      <c r="AV45" s="259"/>
      <c r="AW45" s="259"/>
      <c r="AX45" s="259"/>
    </row>
    <row r="46" spans="1:50" ht="13.5" customHeight="1">
      <c r="A46" s="2804"/>
      <c r="B46" s="2804"/>
      <c r="C46" s="2804"/>
      <c r="D46" s="2804"/>
      <c r="E46" s="2804"/>
      <c r="F46" s="2804"/>
      <c r="G46" s="2804"/>
      <c r="H46" s="2804"/>
      <c r="I46" s="2804"/>
      <c r="J46" s="2804"/>
      <c r="K46" s="2804" t="s">
        <v>1739</v>
      </c>
      <c r="L46" s="2804"/>
      <c r="M46" s="2804"/>
      <c r="N46" s="2804"/>
      <c r="O46" s="2804"/>
      <c r="P46" s="2804"/>
      <c r="Q46" s="2804"/>
      <c r="R46" s="2804"/>
      <c r="S46" s="2804"/>
      <c r="T46" s="2804"/>
      <c r="U46" s="2804"/>
      <c r="V46" s="2804"/>
      <c r="W46" s="2804"/>
      <c r="X46" s="2804"/>
      <c r="Y46" s="2804"/>
      <c r="Z46" s="2804"/>
      <c r="AA46" s="2804"/>
      <c r="AB46" s="2804"/>
      <c r="AC46" s="2804"/>
      <c r="AD46" s="2804"/>
      <c r="AE46" s="2804"/>
      <c r="AF46" s="2804"/>
      <c r="AG46" s="2804"/>
      <c r="AH46" s="2804"/>
      <c r="AI46" s="2804"/>
      <c r="AJ46" s="2804"/>
      <c r="AK46" s="2804"/>
      <c r="AL46" s="2804"/>
      <c r="AM46" s="2804"/>
      <c r="AN46" s="2804"/>
      <c r="AO46" s="2804"/>
      <c r="AP46" s="259"/>
      <c r="AQ46" s="259"/>
      <c r="AR46" s="259"/>
      <c r="AS46" s="259"/>
      <c r="AT46" s="259"/>
      <c r="AU46" s="259"/>
      <c r="AV46" s="259"/>
      <c r="AW46" s="259"/>
      <c r="AX46" s="259"/>
    </row>
    <row r="47" spans="1:50" ht="13.5" customHeight="1">
      <c r="A47" s="2804"/>
      <c r="B47" s="2804"/>
      <c r="C47" s="2804"/>
      <c r="D47" s="2804"/>
      <c r="E47" s="2804"/>
      <c r="F47" s="2804"/>
      <c r="G47" s="2804"/>
      <c r="H47" s="2804"/>
      <c r="I47" s="2804"/>
      <c r="J47" s="2804"/>
      <c r="K47" s="2804" t="s">
        <v>2421</v>
      </c>
      <c r="L47" s="2804"/>
      <c r="M47" s="2804"/>
      <c r="N47" s="2804"/>
      <c r="O47" s="2804"/>
      <c r="P47" s="2804"/>
      <c r="Q47" s="2804"/>
      <c r="R47" s="2804"/>
      <c r="S47" s="2804"/>
      <c r="T47" s="2804"/>
      <c r="U47" s="2804"/>
      <c r="V47" s="2804"/>
      <c r="W47" s="2804"/>
      <c r="X47" s="2804"/>
      <c r="Y47" s="2804"/>
      <c r="Z47" s="2804"/>
      <c r="AA47" s="2804"/>
      <c r="AB47" s="2804"/>
      <c r="AC47" s="2804"/>
      <c r="AD47" s="2804"/>
      <c r="AE47" s="2804"/>
      <c r="AF47" s="2804"/>
      <c r="AG47" s="2804"/>
      <c r="AH47" s="2804"/>
      <c r="AI47" s="2804"/>
      <c r="AJ47" s="2804"/>
      <c r="AK47" s="2804"/>
      <c r="AL47" s="2804"/>
      <c r="AM47" s="2804"/>
      <c r="AN47" s="2804"/>
      <c r="AO47" s="2804"/>
      <c r="AP47" s="259"/>
      <c r="AQ47" s="259"/>
      <c r="AR47" s="259"/>
      <c r="AS47" s="259"/>
      <c r="AT47" s="259"/>
      <c r="AU47" s="259"/>
      <c r="AV47" s="259"/>
      <c r="AW47" s="259"/>
      <c r="AX47" s="259"/>
    </row>
    <row r="48" spans="1:50" ht="13.5" customHeight="1">
      <c r="A48" s="2804"/>
      <c r="B48" s="2804"/>
      <c r="C48" s="2804"/>
      <c r="D48" s="2804"/>
      <c r="E48" s="2804"/>
      <c r="F48" s="2804"/>
      <c r="G48" s="2804"/>
      <c r="H48" s="2804"/>
      <c r="I48" s="2804"/>
      <c r="J48" s="2804"/>
      <c r="K48" s="2804" t="s">
        <v>1169</v>
      </c>
      <c r="L48" s="2804"/>
      <c r="M48" s="2804"/>
      <c r="N48" s="2804"/>
      <c r="O48" s="2804"/>
      <c r="P48" s="2804"/>
      <c r="Q48" s="2804"/>
      <c r="R48" s="2804"/>
      <c r="S48" s="2804"/>
      <c r="T48" s="2804"/>
      <c r="U48" s="2804"/>
      <c r="V48" s="2804"/>
      <c r="W48" s="2804"/>
      <c r="X48" s="2804"/>
      <c r="Y48" s="2804"/>
      <c r="Z48" s="2804"/>
      <c r="AA48" s="2804"/>
      <c r="AB48" s="2804"/>
      <c r="AC48" s="2804"/>
      <c r="AD48" s="2804"/>
      <c r="AE48" s="2804"/>
      <c r="AF48" s="2804"/>
      <c r="AG48" s="2804"/>
      <c r="AH48" s="2804"/>
      <c r="AI48" s="2804"/>
      <c r="AJ48" s="2804"/>
      <c r="AK48" s="2804"/>
      <c r="AL48" s="2804"/>
      <c r="AM48" s="2804"/>
      <c r="AN48" s="2804"/>
      <c r="AO48" s="2804"/>
      <c r="AP48" s="259"/>
      <c r="AQ48" s="259"/>
      <c r="AR48" s="259"/>
      <c r="AS48" s="259"/>
      <c r="AT48" s="259"/>
      <c r="AU48" s="259"/>
      <c r="AV48" s="259"/>
      <c r="AW48" s="259"/>
      <c r="AX48" s="259"/>
    </row>
    <row r="49" spans="1:50" ht="22.5" customHeight="1">
      <c r="A49" s="2804"/>
      <c r="B49" s="2804"/>
      <c r="C49" s="2804"/>
      <c r="D49" s="2804"/>
      <c r="E49" s="2804"/>
      <c r="F49" s="2804"/>
      <c r="G49" s="2804"/>
      <c r="H49" s="2804"/>
      <c r="I49" s="2804"/>
      <c r="J49" s="2804"/>
      <c r="K49" s="2804"/>
      <c r="L49" s="2804"/>
      <c r="M49" s="2804"/>
      <c r="N49" s="2804"/>
      <c r="O49" s="2804"/>
      <c r="P49" s="2804"/>
      <c r="Q49" s="2804"/>
      <c r="R49" s="2804"/>
      <c r="S49" s="2804"/>
      <c r="T49" s="2804"/>
      <c r="U49" s="2804"/>
      <c r="V49" s="2804"/>
      <c r="W49" s="2804"/>
      <c r="X49" s="2804"/>
      <c r="Y49" s="2804"/>
      <c r="Z49" s="2804"/>
      <c r="AA49" s="2804"/>
      <c r="AB49" s="2804"/>
      <c r="AC49" s="2804"/>
      <c r="AD49" s="2804"/>
      <c r="AE49" s="2804"/>
      <c r="AF49" s="2804"/>
      <c r="AG49" s="2804"/>
      <c r="AH49" s="2804"/>
      <c r="AI49" s="2804"/>
      <c r="AJ49" s="2804"/>
      <c r="AK49" s="2804"/>
      <c r="AL49" s="2804"/>
      <c r="AM49" s="2804"/>
      <c r="AN49" s="2804"/>
      <c r="AO49" s="2804"/>
      <c r="AP49" s="259"/>
      <c r="AQ49" s="259"/>
      <c r="AR49" s="259"/>
      <c r="AS49" s="259"/>
      <c r="AT49" s="259"/>
      <c r="AU49" s="259"/>
      <c r="AV49" s="259"/>
      <c r="AW49" s="259"/>
      <c r="AX49" s="259"/>
    </row>
    <row r="50" spans="1:50" ht="13.5" customHeight="1">
      <c r="A50" s="2804"/>
      <c r="B50" s="2804"/>
      <c r="C50" s="2804"/>
      <c r="D50" s="2804"/>
      <c r="E50" s="2804"/>
      <c r="F50" s="2804"/>
      <c r="G50" s="2804"/>
      <c r="H50" s="2804" t="s">
        <v>1802</v>
      </c>
      <c r="I50" s="2804"/>
      <c r="J50" s="2804"/>
      <c r="K50" s="2804" t="s">
        <v>1740</v>
      </c>
      <c r="L50" s="2804"/>
      <c r="M50" s="2804"/>
      <c r="N50" s="2804"/>
      <c r="O50" s="2804"/>
      <c r="P50" s="2804"/>
      <c r="Q50" s="2804"/>
      <c r="R50" s="2804"/>
      <c r="S50" s="2804"/>
      <c r="T50" s="2804"/>
      <c r="U50" s="2804"/>
      <c r="V50" s="2804"/>
      <c r="W50" s="2804"/>
      <c r="X50" s="2804"/>
      <c r="Y50" s="2804"/>
      <c r="Z50" s="2804"/>
      <c r="AA50" s="2804"/>
      <c r="AB50" s="2804"/>
      <c r="AC50" s="2804"/>
      <c r="AD50" s="2804"/>
      <c r="AE50" s="2804"/>
      <c r="AF50" s="2804"/>
      <c r="AG50" s="2804"/>
      <c r="AH50" s="2804"/>
      <c r="AI50" s="2804"/>
      <c r="AJ50" s="2804"/>
      <c r="AK50" s="2804"/>
      <c r="AL50" s="2804"/>
      <c r="AM50" s="2804"/>
      <c r="AN50" s="2804"/>
      <c r="AO50" s="2804"/>
      <c r="AP50" s="259"/>
      <c r="AQ50" s="259"/>
      <c r="AR50" s="259"/>
      <c r="AS50" s="259"/>
      <c r="AT50" s="259"/>
      <c r="AU50" s="259"/>
      <c r="AV50" s="259"/>
      <c r="AW50" s="259"/>
      <c r="AX50" s="259"/>
    </row>
    <row r="51" spans="1:50" ht="13.5" customHeight="1">
      <c r="A51" s="2804"/>
      <c r="B51" s="2804"/>
      <c r="C51" s="2804"/>
      <c r="D51" s="2804"/>
      <c r="E51" s="2804"/>
      <c r="F51" s="2804"/>
      <c r="G51" s="2804"/>
      <c r="H51" s="2804"/>
      <c r="I51" s="2804"/>
      <c r="J51" s="2804"/>
      <c r="K51" s="2804" t="s">
        <v>1170</v>
      </c>
      <c r="L51" s="2804"/>
      <c r="M51" s="2804"/>
      <c r="N51" s="2804"/>
      <c r="O51" s="2804"/>
      <c r="P51" s="2804"/>
      <c r="Q51" s="2804"/>
      <c r="R51" s="2804"/>
      <c r="S51" s="2804"/>
      <c r="T51" s="2804"/>
      <c r="U51" s="2804"/>
      <c r="V51" s="2804"/>
      <c r="W51" s="2804"/>
      <c r="X51" s="2804"/>
      <c r="Y51" s="2804"/>
      <c r="Z51" s="2804"/>
      <c r="AA51" s="2804"/>
      <c r="AB51" s="2804"/>
      <c r="AC51" s="2804"/>
      <c r="AD51" s="2804"/>
      <c r="AE51" s="2804"/>
      <c r="AF51" s="2804"/>
      <c r="AG51" s="2804"/>
      <c r="AH51" s="2804"/>
      <c r="AI51" s="2804"/>
      <c r="AJ51" s="2804"/>
      <c r="AK51" s="2804"/>
      <c r="AL51" s="2804"/>
      <c r="AM51" s="2804"/>
      <c r="AN51" s="2804"/>
      <c r="AO51" s="2804"/>
      <c r="AP51" s="259"/>
      <c r="AQ51" s="259"/>
      <c r="AR51" s="259"/>
      <c r="AS51" s="259"/>
      <c r="AT51" s="259"/>
      <c r="AU51" s="259"/>
      <c r="AV51" s="259"/>
      <c r="AW51" s="259"/>
      <c r="AX51" s="259"/>
    </row>
    <row r="52" spans="1:50" ht="13.5" customHeight="1">
      <c r="A52" s="2804"/>
      <c r="B52" s="2804"/>
      <c r="C52" s="2804"/>
      <c r="D52" s="2804"/>
      <c r="E52" s="2804"/>
      <c r="F52" s="2804"/>
      <c r="G52" s="2804"/>
      <c r="H52" s="2804"/>
      <c r="I52" s="2804"/>
      <c r="J52" s="2804"/>
      <c r="K52" s="2804" t="s">
        <v>1171</v>
      </c>
      <c r="L52" s="2804"/>
      <c r="M52" s="2804"/>
      <c r="N52" s="2804"/>
      <c r="O52" s="2804"/>
      <c r="P52" s="2804"/>
      <c r="Q52" s="2804"/>
      <c r="R52" s="2804"/>
      <c r="S52" s="2804"/>
      <c r="T52" s="2804"/>
      <c r="U52" s="2804"/>
      <c r="V52" s="2804"/>
      <c r="W52" s="2804"/>
      <c r="X52" s="2804"/>
      <c r="Y52" s="2804"/>
      <c r="Z52" s="2804"/>
      <c r="AA52" s="2804"/>
      <c r="AB52" s="2804"/>
      <c r="AC52" s="2804"/>
      <c r="AD52" s="2804"/>
      <c r="AE52" s="2804"/>
      <c r="AF52" s="2804"/>
      <c r="AG52" s="2804"/>
      <c r="AH52" s="2804"/>
      <c r="AI52" s="2804"/>
      <c r="AJ52" s="2804"/>
      <c r="AK52" s="2804"/>
      <c r="AL52" s="2804"/>
      <c r="AM52" s="2804"/>
      <c r="AN52" s="2804"/>
      <c r="AO52" s="2804"/>
      <c r="AP52" s="259"/>
      <c r="AQ52" s="259"/>
      <c r="AR52" s="259"/>
      <c r="AS52" s="259"/>
      <c r="AT52" s="259"/>
      <c r="AU52" s="259"/>
      <c r="AV52" s="259"/>
      <c r="AW52" s="259"/>
      <c r="AX52" s="259"/>
    </row>
    <row r="53" spans="1:50" ht="15" customHeight="1">
      <c r="A53" s="2804"/>
      <c r="B53" s="2804"/>
      <c r="C53" s="2804"/>
      <c r="D53" s="2804"/>
      <c r="E53" s="2804"/>
      <c r="F53" s="2804"/>
      <c r="G53" s="2804"/>
      <c r="H53" s="2804"/>
      <c r="I53" s="2804"/>
      <c r="J53" s="2804"/>
      <c r="K53" s="2804"/>
      <c r="L53" s="2804"/>
      <c r="M53" s="2804"/>
      <c r="N53" s="2804"/>
      <c r="O53" s="2804"/>
      <c r="P53" s="2804"/>
      <c r="Q53" s="2804"/>
      <c r="R53" s="2804"/>
      <c r="S53" s="2804"/>
      <c r="T53" s="2804"/>
      <c r="U53" s="2804"/>
      <c r="V53" s="2804"/>
      <c r="W53" s="2804"/>
      <c r="X53" s="2804"/>
      <c r="Y53" s="2804"/>
      <c r="Z53" s="2804"/>
      <c r="AA53" s="2804"/>
      <c r="AB53" s="2804"/>
      <c r="AC53" s="2804"/>
      <c r="AD53" s="2804"/>
      <c r="AE53" s="2804"/>
      <c r="AF53" s="2804"/>
      <c r="AG53" s="2804"/>
      <c r="AH53" s="2804"/>
      <c r="AI53" s="2804"/>
      <c r="AJ53" s="2804"/>
      <c r="AK53" s="2804"/>
      <c r="AL53" s="2804"/>
      <c r="AM53" s="2804"/>
      <c r="AN53" s="2804"/>
      <c r="AO53" s="2804"/>
      <c r="AP53" s="259"/>
      <c r="AQ53" s="259"/>
      <c r="AR53" s="259"/>
      <c r="AS53" s="259"/>
      <c r="AT53" s="259"/>
      <c r="AU53" s="259"/>
      <c r="AV53" s="259"/>
      <c r="AW53" s="259"/>
      <c r="AX53" s="259"/>
    </row>
    <row r="54" spans="1:50" ht="15" customHeight="1">
      <c r="A54" s="2804"/>
      <c r="B54" s="2804"/>
      <c r="C54" s="2804"/>
      <c r="D54" s="2804"/>
      <c r="E54" s="2804"/>
      <c r="F54" s="2804"/>
      <c r="G54" s="2804"/>
      <c r="H54" s="2804"/>
      <c r="I54" s="2804"/>
      <c r="J54" s="2804"/>
      <c r="K54" s="2804"/>
      <c r="L54" s="2804"/>
      <c r="M54" s="2804"/>
      <c r="N54" s="2804"/>
      <c r="O54" s="2804"/>
      <c r="P54" s="2804"/>
      <c r="Q54" s="2804"/>
      <c r="R54" s="2804"/>
      <c r="S54" s="2804"/>
      <c r="T54" s="2804"/>
      <c r="U54" s="2804"/>
      <c r="V54" s="2804"/>
      <c r="W54" s="2804"/>
      <c r="X54" s="2804"/>
      <c r="Y54" s="2804"/>
      <c r="Z54" s="2804"/>
      <c r="AA54" s="2804"/>
      <c r="AB54" s="2804"/>
      <c r="AC54" s="2804"/>
      <c r="AD54" s="2804"/>
      <c r="AE54" s="2804"/>
      <c r="AF54" s="2804"/>
      <c r="AG54" s="2804"/>
      <c r="AH54" s="2804"/>
      <c r="AI54" s="2804"/>
      <c r="AJ54" s="2804"/>
      <c r="AK54" s="2804"/>
      <c r="AL54" s="2804"/>
      <c r="AM54" s="2804"/>
      <c r="AN54" s="2804"/>
      <c r="AO54" s="2804"/>
      <c r="AP54" s="259"/>
      <c r="AQ54" s="259"/>
      <c r="AR54" s="259"/>
      <c r="AS54" s="259"/>
      <c r="AT54" s="259"/>
      <c r="AU54" s="259"/>
      <c r="AV54" s="259"/>
      <c r="AW54" s="259"/>
      <c r="AX54" s="259"/>
    </row>
    <row r="55" spans="1:50" ht="15" customHeight="1">
      <c r="A55" s="2804"/>
      <c r="B55" s="2804"/>
      <c r="C55" s="2804"/>
      <c r="D55" s="2804"/>
      <c r="E55" s="2804"/>
      <c r="F55" s="3879" t="s">
        <v>1172</v>
      </c>
      <c r="G55" s="3879"/>
      <c r="H55" s="2804"/>
      <c r="I55" s="2804"/>
      <c r="J55" s="2804"/>
      <c r="K55" s="2804"/>
      <c r="L55" s="2804"/>
      <c r="M55" s="2804"/>
      <c r="N55" s="2804"/>
      <c r="O55" s="2804"/>
      <c r="P55" s="2804"/>
      <c r="Q55" s="2804"/>
      <c r="R55" s="2804"/>
      <c r="S55" s="2804"/>
      <c r="T55" s="2804"/>
      <c r="U55" s="2804"/>
      <c r="V55" s="2804"/>
      <c r="W55" s="2804"/>
      <c r="X55" s="2915"/>
      <c r="Y55" s="2915"/>
      <c r="Z55" s="2915"/>
      <c r="AA55" s="2915"/>
      <c r="AB55" s="2915"/>
      <c r="AC55" s="2915"/>
      <c r="AD55" s="2915"/>
      <c r="AE55" s="2915"/>
      <c r="AF55" s="2915"/>
      <c r="AG55" s="2915"/>
      <c r="AH55" s="2915"/>
      <c r="AI55" s="2915"/>
      <c r="AJ55" s="2915"/>
      <c r="AK55" s="2804"/>
      <c r="AL55" s="2804"/>
      <c r="AM55" s="2804"/>
      <c r="AN55" s="2804"/>
      <c r="AO55" s="2804"/>
      <c r="AP55" s="259"/>
      <c r="AQ55" s="259"/>
      <c r="AR55" s="259"/>
      <c r="AS55" s="259"/>
      <c r="AT55" s="259"/>
      <c r="AU55" s="259"/>
      <c r="AV55" s="259"/>
      <c r="AW55" s="259"/>
      <c r="AX55" s="259"/>
    </row>
    <row r="56" spans="1:50" ht="15" customHeight="1">
      <c r="A56" s="2804"/>
      <c r="B56" s="2804"/>
      <c r="C56" s="2804"/>
      <c r="D56" s="2804"/>
      <c r="E56" s="2804"/>
      <c r="F56" s="2804"/>
      <c r="G56" s="2804"/>
      <c r="H56" s="2804"/>
      <c r="I56" s="2804"/>
      <c r="J56" s="2804"/>
      <c r="K56" s="2804"/>
      <c r="L56" s="2804"/>
      <c r="M56" s="2804"/>
      <c r="N56" s="2804"/>
      <c r="O56" s="2804"/>
      <c r="P56" s="2804"/>
      <c r="Q56" s="2804"/>
      <c r="R56" s="2804"/>
      <c r="S56" s="2804"/>
      <c r="T56" s="2804"/>
      <c r="U56" s="2804"/>
      <c r="V56" s="2804"/>
      <c r="W56" s="2804"/>
      <c r="X56" s="2804"/>
      <c r="Y56" s="2804"/>
      <c r="Z56" s="2804"/>
      <c r="AA56" s="2804"/>
      <c r="AB56" s="2804"/>
      <c r="AC56" s="2804"/>
      <c r="AD56" s="2804"/>
      <c r="AE56" s="2804"/>
      <c r="AF56" s="2804"/>
      <c r="AG56" s="2804"/>
      <c r="AH56" s="2804"/>
      <c r="AI56" s="2804"/>
      <c r="AJ56" s="2804"/>
      <c r="AK56" s="2804"/>
      <c r="AL56" s="2804"/>
      <c r="AM56" s="2804"/>
      <c r="AN56" s="2804"/>
      <c r="AO56" s="2804"/>
      <c r="AP56" s="259"/>
      <c r="AQ56" s="259"/>
      <c r="AR56" s="259"/>
      <c r="AS56" s="259"/>
      <c r="AT56" s="259"/>
      <c r="AU56" s="259"/>
      <c r="AV56" s="259"/>
      <c r="AW56" s="259"/>
      <c r="AX56" s="259"/>
    </row>
    <row r="57" spans="1:50" ht="15" customHeight="1">
      <c r="A57" s="2804"/>
      <c r="B57" s="2804"/>
      <c r="C57" s="2804"/>
      <c r="D57" s="2804"/>
      <c r="E57" s="2804"/>
      <c r="F57" s="2804"/>
      <c r="G57" s="2804"/>
      <c r="H57" s="2804"/>
      <c r="I57" s="2804"/>
      <c r="J57" s="2804"/>
      <c r="K57" s="2804"/>
      <c r="L57" s="2804"/>
      <c r="M57" s="2804"/>
      <c r="N57" s="2804"/>
      <c r="O57" s="2804"/>
      <c r="P57" s="2804"/>
      <c r="Q57" s="2804"/>
      <c r="R57" s="2804"/>
      <c r="S57" s="2804"/>
      <c r="T57" s="2804"/>
      <c r="U57" s="2804"/>
      <c r="V57" s="2804"/>
      <c r="W57" s="2804"/>
      <c r="X57" s="2804"/>
      <c r="Y57" s="2804"/>
      <c r="Z57" s="2804"/>
      <c r="AA57" s="2804"/>
      <c r="AB57" s="2804"/>
      <c r="AC57" s="2804"/>
      <c r="AD57" s="2804"/>
      <c r="AE57" s="2804"/>
      <c r="AF57" s="2804"/>
      <c r="AG57" s="2804"/>
      <c r="AH57" s="2804"/>
      <c r="AI57" s="2804"/>
      <c r="AJ57" s="2804"/>
      <c r="AK57" s="2804"/>
      <c r="AL57" s="2804"/>
      <c r="AM57" s="2804"/>
      <c r="AN57" s="2804"/>
      <c r="AO57" s="2804"/>
      <c r="AP57" s="259"/>
      <c r="AQ57" s="259"/>
      <c r="AR57" s="259"/>
      <c r="AS57" s="259"/>
      <c r="AT57" s="259"/>
      <c r="AU57" s="259"/>
      <c r="AV57" s="259"/>
      <c r="AW57" s="259"/>
      <c r="AX57" s="259"/>
    </row>
    <row r="58" spans="1:50" ht="15" customHeight="1">
      <c r="A58" s="2804"/>
      <c r="B58" s="2804"/>
      <c r="C58" s="2804"/>
      <c r="D58" s="2804"/>
      <c r="E58" s="2804"/>
      <c r="F58" s="2804"/>
      <c r="G58" s="2804"/>
      <c r="H58" s="2804"/>
      <c r="I58" s="2804"/>
      <c r="J58" s="2804"/>
      <c r="K58" s="2804"/>
      <c r="L58" s="2804"/>
      <c r="M58" s="2804"/>
      <c r="N58" s="2804"/>
      <c r="O58" s="2804"/>
      <c r="P58" s="2804"/>
      <c r="Q58" s="2804"/>
      <c r="R58" s="2804"/>
      <c r="S58" s="2804"/>
      <c r="T58" s="2804"/>
      <c r="U58" s="2804"/>
      <c r="V58" s="2804"/>
      <c r="W58" s="2804"/>
      <c r="X58" s="2804"/>
      <c r="Y58" s="2804"/>
      <c r="Z58" s="2804"/>
      <c r="AA58" s="2804"/>
      <c r="AB58" s="2804"/>
      <c r="AC58" s="2804"/>
      <c r="AD58" s="2804"/>
      <c r="AE58" s="2804"/>
      <c r="AF58" s="2804"/>
      <c r="AG58" s="2804"/>
      <c r="AH58" s="2804"/>
      <c r="AI58" s="2804"/>
      <c r="AJ58" s="2804"/>
      <c r="AK58" s="2804"/>
      <c r="AL58" s="2804"/>
      <c r="AM58" s="2804"/>
      <c r="AN58" s="2804"/>
      <c r="AO58" s="2804"/>
      <c r="AP58" s="259"/>
      <c r="AQ58" s="259"/>
      <c r="AR58" s="259"/>
      <c r="AS58" s="259"/>
      <c r="AT58" s="259"/>
      <c r="AU58" s="259"/>
      <c r="AV58" s="259"/>
      <c r="AW58" s="259"/>
      <c r="AX58" s="259"/>
    </row>
    <row r="59" spans="1:50" ht="15" customHeight="1">
      <c r="A59" s="2804"/>
      <c r="B59" s="2804"/>
      <c r="C59" s="2804"/>
      <c r="D59" s="2804"/>
      <c r="E59" s="2804"/>
      <c r="F59" s="2804"/>
      <c r="G59" s="2804"/>
      <c r="H59" s="2804"/>
      <c r="I59" s="2804"/>
      <c r="J59" s="2804"/>
      <c r="K59" s="2804"/>
      <c r="L59" s="2804"/>
      <c r="M59" s="2804"/>
      <c r="N59" s="2804"/>
      <c r="O59" s="2804"/>
      <c r="P59" s="2804"/>
      <c r="Q59" s="2804"/>
      <c r="R59" s="2804"/>
      <c r="S59" s="2804"/>
      <c r="T59" s="2804"/>
      <c r="U59" s="2804"/>
      <c r="V59" s="2804"/>
      <c r="W59" s="2804"/>
      <c r="X59" s="2804"/>
      <c r="Y59" s="2804"/>
      <c r="Z59" s="2804"/>
      <c r="AA59" s="2804"/>
      <c r="AB59" s="2804"/>
      <c r="AC59" s="2804"/>
      <c r="AD59" s="2804"/>
      <c r="AE59" s="2804"/>
      <c r="AF59" s="2804"/>
      <c r="AG59" s="2804"/>
      <c r="AH59" s="2804"/>
      <c r="AI59" s="2804"/>
      <c r="AJ59" s="2804"/>
      <c r="AK59" s="2804"/>
      <c r="AL59" s="2804"/>
      <c r="AM59" s="2804"/>
      <c r="AN59" s="2804"/>
      <c r="AO59" s="2804"/>
      <c r="AP59" s="259"/>
      <c r="AQ59" s="259"/>
      <c r="AR59" s="259"/>
      <c r="AS59" s="259"/>
      <c r="AT59" s="259"/>
      <c r="AU59" s="259"/>
      <c r="AV59" s="259"/>
      <c r="AW59" s="259"/>
      <c r="AX59" s="259"/>
    </row>
    <row r="60" spans="1:50" ht="15" customHeight="1">
      <c r="A60" s="2804"/>
      <c r="B60" s="2804"/>
      <c r="C60" s="2804"/>
      <c r="D60" s="2804"/>
      <c r="E60" s="2804"/>
      <c r="F60" s="2804"/>
      <c r="G60" s="2804"/>
      <c r="H60" s="2804"/>
      <c r="I60" s="2804"/>
      <c r="J60" s="2804"/>
      <c r="K60" s="2804"/>
      <c r="L60" s="2804"/>
      <c r="M60" s="2804"/>
      <c r="N60" s="2804"/>
      <c r="O60" s="2804"/>
      <c r="P60" s="2804"/>
      <c r="Q60" s="2804"/>
      <c r="R60" s="2804"/>
      <c r="S60" s="2804"/>
      <c r="T60" s="2804"/>
      <c r="U60" s="2804"/>
      <c r="V60" s="2804"/>
      <c r="W60" s="2804"/>
      <c r="X60" s="2804"/>
      <c r="Y60" s="2804"/>
      <c r="Z60" s="2804"/>
      <c r="AA60" s="2804"/>
      <c r="AB60" s="2804"/>
      <c r="AC60" s="2804"/>
      <c r="AD60" s="2804"/>
      <c r="AE60" s="2804"/>
      <c r="AF60" s="2804"/>
      <c r="AG60" s="2804"/>
      <c r="AH60" s="2804"/>
      <c r="AI60" s="2804"/>
      <c r="AJ60" s="2804"/>
      <c r="AK60" s="2804"/>
      <c r="AL60" s="2804"/>
      <c r="AM60" s="2804"/>
      <c r="AN60" s="2804"/>
      <c r="AO60" s="2804"/>
      <c r="AP60" s="259"/>
      <c r="AQ60" s="259"/>
      <c r="AR60" s="259"/>
      <c r="AS60" s="259"/>
      <c r="AT60" s="259"/>
      <c r="AU60" s="259"/>
      <c r="AV60" s="259"/>
      <c r="AW60" s="259"/>
      <c r="AX60" s="259"/>
    </row>
    <row r="61" spans="1:50" ht="15" customHeight="1">
      <c r="A61" s="2804"/>
      <c r="B61" s="2804"/>
      <c r="C61" s="2804"/>
      <c r="D61" s="2804"/>
      <c r="E61" s="2804"/>
      <c r="F61" s="2804"/>
      <c r="G61" s="2804"/>
      <c r="H61" s="2804"/>
      <c r="I61" s="2804"/>
      <c r="J61" s="2804"/>
      <c r="K61" s="2804"/>
      <c r="L61" s="2804"/>
      <c r="M61" s="2804"/>
      <c r="N61" s="2804"/>
      <c r="O61" s="2804"/>
      <c r="P61" s="2804"/>
      <c r="Q61" s="2804"/>
      <c r="R61" s="2804"/>
      <c r="S61" s="2804"/>
      <c r="T61" s="2804"/>
      <c r="U61" s="2804"/>
      <c r="V61" s="2804"/>
      <c r="W61" s="2804"/>
      <c r="X61" s="2804"/>
      <c r="Y61" s="2804"/>
      <c r="Z61" s="2804"/>
      <c r="AA61" s="2804"/>
      <c r="AB61" s="2804"/>
      <c r="AC61" s="2804"/>
      <c r="AD61" s="2804"/>
      <c r="AE61" s="2804"/>
      <c r="AF61" s="2804"/>
      <c r="AG61" s="2804"/>
      <c r="AH61" s="2804"/>
      <c r="AI61" s="2804"/>
      <c r="AJ61" s="2804"/>
      <c r="AK61" s="2804"/>
      <c r="AL61" s="2804"/>
      <c r="AM61" s="2804"/>
      <c r="AN61" s="2804"/>
      <c r="AO61" s="2804"/>
      <c r="AP61" s="259"/>
      <c r="AQ61" s="259"/>
      <c r="AR61" s="259"/>
      <c r="AS61" s="259"/>
      <c r="AT61" s="259"/>
      <c r="AU61" s="259"/>
      <c r="AV61" s="259"/>
      <c r="AW61" s="259"/>
      <c r="AX61" s="259"/>
    </row>
    <row r="62" spans="1:50" ht="22.5" customHeight="1">
      <c r="A62" s="2804"/>
      <c r="B62" s="2804"/>
      <c r="C62" s="2804"/>
      <c r="D62" s="2804"/>
      <c r="E62" s="2804"/>
      <c r="F62" s="2804"/>
      <c r="G62" s="2804"/>
      <c r="H62" s="2804"/>
      <c r="I62" s="2804"/>
      <c r="J62" s="2804"/>
      <c r="K62" s="2804"/>
      <c r="L62" s="2804"/>
      <c r="M62" s="2804"/>
      <c r="N62" s="2804"/>
      <c r="O62" s="2804"/>
      <c r="P62" s="2804"/>
      <c r="Q62" s="2804"/>
      <c r="R62" s="2804"/>
      <c r="S62" s="2804"/>
      <c r="T62" s="2804"/>
      <c r="U62" s="2804"/>
      <c r="V62" s="2804"/>
      <c r="W62" s="2804"/>
      <c r="X62" s="2804"/>
      <c r="Y62" s="2804"/>
      <c r="Z62" s="2804"/>
      <c r="AA62" s="2804"/>
      <c r="AB62" s="2804"/>
      <c r="AC62" s="2804"/>
      <c r="AD62" s="2804"/>
      <c r="AE62" s="2804"/>
      <c r="AF62" s="2804"/>
      <c r="AG62" s="2804"/>
      <c r="AH62" s="2804"/>
      <c r="AI62" s="2804"/>
      <c r="AJ62" s="2804"/>
      <c r="AK62" s="2804"/>
      <c r="AL62" s="2804"/>
      <c r="AM62" s="2804"/>
      <c r="AN62" s="2804"/>
      <c r="AO62" s="2804"/>
      <c r="AP62" s="259"/>
      <c r="AQ62" s="259"/>
      <c r="AR62" s="259"/>
      <c r="AS62" s="259"/>
      <c r="AT62" s="259"/>
      <c r="AU62" s="259"/>
      <c r="AV62" s="259"/>
      <c r="AW62" s="259"/>
      <c r="AX62" s="259"/>
    </row>
    <row r="63" spans="1:50" s="257" customFormat="1" ht="15" customHeight="1"/>
  </sheetData>
  <sheetProtection algorithmName="SHA-512" hashValue="EvtYVjcNJbOzD1sU4H2SvkGcB4aV0RlOnqIpx6M0JAMj+U0g7+5lpQpKx4GjjzIQDsc0SbdbfEfn4fF8RxkVFQ==" saltValue="QQRy0QqjgfECk5UAg/D7zQ==" spinCount="100000" sheet="1" objects="1" scenarios="1" selectLockedCells="1" selectUnlockedCells="1"/>
  <mergeCells count="73">
    <mergeCell ref="H35:AJ35"/>
    <mergeCell ref="AM1:AO62"/>
    <mergeCell ref="F6:AJ7"/>
    <mergeCell ref="F8:AJ8"/>
    <mergeCell ref="F11:G11"/>
    <mergeCell ref="H11:AJ11"/>
    <mergeCell ref="H12:AJ12"/>
    <mergeCell ref="H13:AJ13"/>
    <mergeCell ref="H14:AJ14"/>
    <mergeCell ref="F15:G15"/>
    <mergeCell ref="H15:AJ15"/>
    <mergeCell ref="AE50:AJ52"/>
    <mergeCell ref="F53:AJ54"/>
    <mergeCell ref="F16:G34"/>
    <mergeCell ref="F55:G55"/>
    <mergeCell ref="X55:AJ55"/>
    <mergeCell ref="H55:W55"/>
    <mergeCell ref="A1:C62"/>
    <mergeCell ref="F1:AJ5"/>
    <mergeCell ref="H18:AJ18"/>
    <mergeCell ref="H19:AJ19"/>
    <mergeCell ref="H20:AJ20"/>
    <mergeCell ref="H22:AJ22"/>
    <mergeCell ref="H26:AJ26"/>
    <mergeCell ref="F56:AJ62"/>
    <mergeCell ref="H17:AJ17"/>
    <mergeCell ref="H21:AJ21"/>
    <mergeCell ref="H25:AJ25"/>
    <mergeCell ref="H28:AJ28"/>
    <mergeCell ref="H30:AJ30"/>
    <mergeCell ref="H42:AJ42"/>
    <mergeCell ref="F35:G35"/>
    <mergeCell ref="K51:AD51"/>
    <mergeCell ref="D1:E62"/>
    <mergeCell ref="F9:AJ9"/>
    <mergeCell ref="H23:AJ23"/>
    <mergeCell ref="H24:AJ24"/>
    <mergeCell ref="H27:AJ27"/>
    <mergeCell ref="H31:AJ31"/>
    <mergeCell ref="H39:AJ39"/>
    <mergeCell ref="F43:G43"/>
    <mergeCell ref="H43:AJ43"/>
    <mergeCell ref="F44:G44"/>
    <mergeCell ref="H44:AJ44"/>
    <mergeCell ref="H38:AJ38"/>
    <mergeCell ref="F45:G45"/>
    <mergeCell ref="H45:AJ45"/>
    <mergeCell ref="F40:G40"/>
    <mergeCell ref="F51:J52"/>
    <mergeCell ref="F50:G50"/>
    <mergeCell ref="F49:AJ49"/>
    <mergeCell ref="AK1:AL62"/>
    <mergeCell ref="F10:AJ10"/>
    <mergeCell ref="H16:AJ16"/>
    <mergeCell ref="H29:AJ29"/>
    <mergeCell ref="H32:AJ32"/>
    <mergeCell ref="H33:AJ33"/>
    <mergeCell ref="H36:AJ36"/>
    <mergeCell ref="H37:AJ37"/>
    <mergeCell ref="F36:G39"/>
    <mergeCell ref="F12:G14"/>
    <mergeCell ref="F41:G42"/>
    <mergeCell ref="H34:AJ34"/>
    <mergeCell ref="K52:AD52"/>
    <mergeCell ref="AE46:AJ48"/>
    <mergeCell ref="F46:J48"/>
    <mergeCell ref="H40:AJ40"/>
    <mergeCell ref="H41:AJ41"/>
    <mergeCell ref="H50:J50"/>
    <mergeCell ref="K46:AD46"/>
    <mergeCell ref="K47:AD47"/>
    <mergeCell ref="K48:AD48"/>
    <mergeCell ref="K50:AD50"/>
  </mergeCells>
  <phoneticPr fontId="16"/>
  <dataValidations count="1">
    <dataValidation imeMode="hiragana" allowBlank="1" showInputMessage="1" showErrorMessage="1" sqref="A1 AM1 F6 F1 A63:AO1048576 AK1 D1 F49:F50 H11:H45 F53 F55:F56 H55 F15:F16 F35:F36 F8:F12 F40:F41 F43:F46 E56:E62 AK56:AL62 AP1:XFD1048576 D55:D62" xr:uid="{00000000-0002-0000-21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0000"/>
    <pageSetUpPr autoPageBreaks="0" fitToPage="1"/>
  </sheetPr>
  <dimension ref="A1:AZ46"/>
  <sheetViews>
    <sheetView showGridLines="0" showRowColHeaders="0" workbookViewId="0">
      <selection activeCell="AX1" sqref="AX1"/>
    </sheetView>
  </sheetViews>
  <sheetFormatPr defaultColWidth="0" defaultRowHeight="15" customHeight="1" zeroHeight="1"/>
  <cols>
    <col min="1" max="1" width="2.75" style="53" customWidth="1"/>
    <col min="2" max="40" width="2.5" style="53" customWidth="1"/>
    <col min="41" max="41" width="2.75" style="53" customWidth="1"/>
    <col min="42" max="50" width="2.5" style="53" customWidth="1"/>
    <col min="51" max="16384" width="9" style="53" hidden="1"/>
  </cols>
  <sheetData>
    <row r="1" spans="1:52" ht="45" customHeight="1">
      <c r="A1" s="3881"/>
      <c r="B1" s="3881"/>
      <c r="C1" s="3881"/>
      <c r="D1" s="3881"/>
      <c r="E1" s="3881"/>
      <c r="F1" s="3881"/>
      <c r="G1" s="3881"/>
      <c r="H1" s="3881"/>
      <c r="I1" s="3881"/>
      <c r="J1" s="3881"/>
      <c r="K1" s="3881"/>
      <c r="L1" s="3881"/>
      <c r="M1" s="3881"/>
      <c r="N1" s="3881"/>
      <c r="O1" s="3881"/>
      <c r="P1" s="3881"/>
      <c r="Q1" s="3881"/>
      <c r="R1" s="3881"/>
      <c r="S1" s="3881"/>
      <c r="T1" s="3881"/>
      <c r="U1" s="3881"/>
      <c r="V1" s="3881"/>
      <c r="W1" s="3881"/>
      <c r="X1" s="3881"/>
      <c r="Y1" s="3881"/>
      <c r="Z1" s="3881"/>
      <c r="AA1" s="3881"/>
      <c r="AB1" s="3881"/>
      <c r="AC1" s="3881"/>
      <c r="AD1" s="3881"/>
      <c r="AE1" s="3881"/>
      <c r="AF1" s="3881"/>
      <c r="AG1" s="3881"/>
      <c r="AH1" s="3881"/>
      <c r="AI1" s="3881"/>
      <c r="AJ1" s="3881"/>
      <c r="AK1" s="3881"/>
      <c r="AL1" s="3881"/>
      <c r="AM1" s="3881"/>
      <c r="AN1" s="3881"/>
      <c r="AO1" s="3881"/>
      <c r="AP1" s="71"/>
      <c r="AQ1" s="71"/>
      <c r="AR1" s="71"/>
      <c r="AS1" s="71"/>
      <c r="AT1" s="71"/>
      <c r="AU1" s="71"/>
      <c r="AV1" s="71"/>
      <c r="AW1" s="71"/>
      <c r="AX1" s="71"/>
      <c r="AZ1" s="256" t="s">
        <v>1081</v>
      </c>
    </row>
    <row r="2" spans="1:52" ht="28.5" customHeight="1">
      <c r="A2" s="3881"/>
      <c r="B2" s="3881"/>
      <c r="C2" s="3881"/>
      <c r="D2" s="3881"/>
      <c r="E2" s="3881"/>
      <c r="F2" s="3881"/>
      <c r="G2" s="3881"/>
      <c r="H2" s="3881"/>
      <c r="I2" s="3881"/>
      <c r="J2" s="3881"/>
      <c r="K2" s="3881"/>
      <c r="L2" s="3881"/>
      <c r="M2" s="3881"/>
      <c r="N2" s="3881"/>
      <c r="O2" s="3881"/>
      <c r="P2" s="3881"/>
      <c r="Q2" s="3881"/>
      <c r="R2" s="3881"/>
      <c r="S2" s="3881"/>
      <c r="T2" s="3881"/>
      <c r="U2" s="3881"/>
      <c r="V2" s="3881"/>
      <c r="W2" s="3881"/>
      <c r="X2" s="3881"/>
      <c r="Y2" s="3881"/>
      <c r="Z2" s="3881"/>
      <c r="AA2" s="3882"/>
      <c r="AB2" s="3903" t="s">
        <v>624</v>
      </c>
      <c r="AC2" s="3904"/>
      <c r="AD2" s="3904"/>
      <c r="AE2" s="3904"/>
      <c r="AF2" s="3905"/>
      <c r="AG2" s="3903" t="s">
        <v>629</v>
      </c>
      <c r="AH2" s="3904"/>
      <c r="AI2" s="3904"/>
      <c r="AJ2" s="3904"/>
      <c r="AK2" s="3904"/>
      <c r="AL2" s="3905"/>
      <c r="AM2" s="3881"/>
      <c r="AN2" s="3881"/>
      <c r="AO2" s="3881"/>
      <c r="AP2" s="71"/>
      <c r="AQ2" s="71"/>
      <c r="AR2" s="71"/>
      <c r="AS2" s="71"/>
      <c r="AT2" s="71"/>
      <c r="AU2" s="71"/>
      <c r="AV2" s="71"/>
      <c r="AW2" s="71"/>
      <c r="AX2" s="71"/>
      <c r="AZ2" s="53" t="s">
        <v>1083</v>
      </c>
    </row>
    <row r="3" spans="1:52" ht="30" customHeight="1">
      <c r="A3" s="3881"/>
      <c r="B3" s="3881"/>
      <c r="C3" s="3881"/>
      <c r="D3" s="3903"/>
      <c r="E3" s="3904"/>
      <c r="F3" s="3904"/>
      <c r="G3" s="3904"/>
      <c r="H3" s="3904"/>
      <c r="I3" s="3904"/>
      <c r="J3" s="3904"/>
      <c r="K3" s="3904"/>
      <c r="L3" s="3904"/>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5"/>
      <c r="AM3" s="3881"/>
      <c r="AN3" s="3881"/>
      <c r="AO3" s="3881"/>
      <c r="AP3" s="71"/>
      <c r="AQ3" s="71"/>
      <c r="AR3" s="71"/>
      <c r="AS3" s="71"/>
      <c r="AT3" s="71"/>
      <c r="AU3" s="71"/>
      <c r="AV3" s="71"/>
      <c r="AW3" s="71"/>
      <c r="AX3" s="71"/>
      <c r="AZ3" s="53" t="s">
        <v>1084</v>
      </c>
    </row>
    <row r="4" spans="1:52" ht="30" customHeight="1">
      <c r="A4" s="3881"/>
      <c r="B4" s="3881"/>
      <c r="C4" s="3881"/>
      <c r="D4" s="3906" t="s">
        <v>625</v>
      </c>
      <c r="E4" s="3907"/>
      <c r="F4" s="3907"/>
      <c r="G4" s="3907"/>
      <c r="H4" s="3907"/>
      <c r="I4" s="3907"/>
      <c r="J4" s="3907"/>
      <c r="K4" s="3907"/>
      <c r="L4" s="3907"/>
      <c r="M4" s="3907"/>
      <c r="N4" s="3907"/>
      <c r="O4" s="3907"/>
      <c r="P4" s="3907"/>
      <c r="Q4" s="3907"/>
      <c r="R4" s="3907"/>
      <c r="S4" s="3907"/>
      <c r="T4" s="3907"/>
      <c r="U4" s="3907"/>
      <c r="V4" s="3907"/>
      <c r="W4" s="3907"/>
      <c r="X4" s="3907"/>
      <c r="Y4" s="3907"/>
      <c r="Z4" s="3907"/>
      <c r="AA4" s="3907"/>
      <c r="AB4" s="3907"/>
      <c r="AC4" s="3907"/>
      <c r="AD4" s="3907"/>
      <c r="AE4" s="3907"/>
      <c r="AF4" s="3907"/>
      <c r="AG4" s="3907"/>
      <c r="AH4" s="3907"/>
      <c r="AI4" s="3907"/>
      <c r="AJ4" s="3907"/>
      <c r="AK4" s="3907"/>
      <c r="AL4" s="3908"/>
      <c r="AM4" s="3881"/>
      <c r="AN4" s="3881"/>
      <c r="AO4" s="3881"/>
      <c r="AP4" s="71"/>
      <c r="AQ4" s="71"/>
      <c r="AR4" s="71"/>
      <c r="AS4" s="71"/>
      <c r="AT4" s="71"/>
      <c r="AU4" s="71"/>
      <c r="AV4" s="71"/>
      <c r="AW4" s="71"/>
      <c r="AX4" s="71"/>
      <c r="AZ4" s="53" t="s">
        <v>1085</v>
      </c>
    </row>
    <row r="5" spans="1:52" ht="15" customHeight="1">
      <c r="A5" s="3881"/>
      <c r="B5" s="3881"/>
      <c r="C5" s="3881"/>
      <c r="D5" s="3880"/>
      <c r="E5" s="3881"/>
      <c r="F5" s="3881"/>
      <c r="G5" s="3881"/>
      <c r="H5" s="3881"/>
      <c r="I5" s="3881"/>
      <c r="J5" s="3881"/>
      <c r="K5" s="3881"/>
      <c r="L5" s="3881"/>
      <c r="M5" s="3881"/>
      <c r="N5" s="3881"/>
      <c r="O5" s="3881"/>
      <c r="P5" s="3881"/>
      <c r="Q5" s="3881"/>
      <c r="R5" s="3881"/>
      <c r="S5" s="3881"/>
      <c r="T5" s="3881"/>
      <c r="U5" s="3881"/>
      <c r="V5" s="3881"/>
      <c r="W5" s="3881"/>
      <c r="X5" s="3881"/>
      <c r="Y5" s="3881"/>
      <c r="Z5" s="3881"/>
      <c r="AA5" s="3881"/>
      <c r="AB5" s="3881"/>
      <c r="AC5" s="3881"/>
      <c r="AD5" s="3881"/>
      <c r="AE5" s="3881"/>
      <c r="AF5" s="3881"/>
      <c r="AG5" s="3881"/>
      <c r="AH5" s="3881"/>
      <c r="AI5" s="3881"/>
      <c r="AJ5" s="3881"/>
      <c r="AK5" s="3881"/>
      <c r="AL5" s="3882"/>
      <c r="AM5" s="3881"/>
      <c r="AN5" s="3881"/>
      <c r="AO5" s="3881"/>
      <c r="AP5" s="71"/>
      <c r="AQ5" s="71"/>
      <c r="AR5" s="71"/>
      <c r="AS5" s="71"/>
      <c r="AT5" s="71"/>
      <c r="AU5" s="71"/>
      <c r="AV5" s="71"/>
      <c r="AW5" s="71"/>
      <c r="AX5" s="71"/>
      <c r="AZ5" s="53" t="s">
        <v>1086</v>
      </c>
    </row>
    <row r="6" spans="1:52" ht="22.5" customHeight="1">
      <c r="A6" s="3881"/>
      <c r="B6" s="3881"/>
      <c r="C6" s="3881"/>
      <c r="D6" s="355"/>
      <c r="E6" s="3899" t="s">
        <v>626</v>
      </c>
      <c r="F6" s="3899"/>
      <c r="G6" s="3899"/>
      <c r="H6" s="3899"/>
      <c r="I6" s="3899"/>
      <c r="J6" s="3899"/>
      <c r="K6" s="3899"/>
      <c r="L6" s="3899"/>
      <c r="M6" s="3899"/>
      <c r="N6" s="3899"/>
      <c r="O6" s="3899"/>
      <c r="P6" s="3899"/>
      <c r="Q6" s="3899"/>
      <c r="R6" s="3899"/>
      <c r="S6" s="3899"/>
      <c r="T6" s="3899"/>
      <c r="U6" s="3899"/>
      <c r="V6" s="3899"/>
      <c r="W6" s="3899"/>
      <c r="X6" s="3899"/>
      <c r="Y6" s="3899"/>
      <c r="Z6" s="3899"/>
      <c r="AA6" s="3899"/>
      <c r="AB6" s="3899"/>
      <c r="AC6" s="3899"/>
      <c r="AD6" s="3899"/>
      <c r="AE6" s="3899"/>
      <c r="AF6" s="3899"/>
      <c r="AG6" s="3899"/>
      <c r="AH6" s="3899"/>
      <c r="AI6" s="3899"/>
      <c r="AJ6" s="3899"/>
      <c r="AK6" s="3899"/>
      <c r="AL6" s="3900"/>
      <c r="AM6" s="3881"/>
      <c r="AN6" s="3881"/>
      <c r="AO6" s="3881"/>
      <c r="AP6" s="71"/>
      <c r="AQ6" s="71"/>
      <c r="AR6" s="71"/>
      <c r="AS6" s="71"/>
      <c r="AT6" s="71"/>
      <c r="AU6" s="71"/>
      <c r="AV6" s="71"/>
      <c r="AW6" s="71"/>
      <c r="AX6" s="71"/>
      <c r="AZ6" s="53" t="s">
        <v>1087</v>
      </c>
    </row>
    <row r="7" spans="1:52" ht="22.5" customHeight="1">
      <c r="A7" s="3881"/>
      <c r="B7" s="3881"/>
      <c r="C7" s="3881"/>
      <c r="D7" s="3880"/>
      <c r="E7" s="3881"/>
      <c r="F7" s="3881"/>
      <c r="G7" s="3881" t="s">
        <v>1071</v>
      </c>
      <c r="H7" s="3881"/>
      <c r="I7" s="3881"/>
      <c r="J7" s="3891" t="s">
        <v>1049</v>
      </c>
      <c r="K7" s="3891"/>
      <c r="L7" s="3891"/>
      <c r="M7" s="3891"/>
      <c r="N7" s="3891"/>
      <c r="O7" s="3891"/>
      <c r="P7" s="3891"/>
      <c r="Q7" s="3891"/>
      <c r="R7" s="3881" t="s">
        <v>11</v>
      </c>
      <c r="S7" s="3881"/>
      <c r="T7" s="3881"/>
      <c r="U7" s="3881"/>
      <c r="V7" s="3881"/>
      <c r="W7" s="3881"/>
      <c r="X7" s="3881"/>
      <c r="Y7" s="3881"/>
      <c r="Z7" s="3881"/>
      <c r="AA7" s="3881"/>
      <c r="AB7" s="3881"/>
      <c r="AC7" s="3881"/>
      <c r="AD7" s="3881"/>
      <c r="AE7" s="3881"/>
      <c r="AF7" s="3881"/>
      <c r="AG7" s="3881"/>
      <c r="AH7" s="3881"/>
      <c r="AI7" s="3881"/>
      <c r="AJ7" s="3881"/>
      <c r="AK7" s="3881"/>
      <c r="AL7" s="3882"/>
      <c r="AM7" s="3881"/>
      <c r="AN7" s="3881"/>
      <c r="AO7" s="3881"/>
      <c r="AP7" s="71"/>
      <c r="AQ7" s="71"/>
      <c r="AR7" s="71"/>
      <c r="AS7" s="71"/>
      <c r="AT7" s="71"/>
      <c r="AU7" s="71"/>
      <c r="AV7" s="71"/>
      <c r="AW7" s="71"/>
      <c r="AX7" s="71"/>
      <c r="AZ7" s="53" t="s">
        <v>1088</v>
      </c>
    </row>
    <row r="8" spans="1:52" ht="15" customHeight="1">
      <c r="A8" s="3881"/>
      <c r="B8" s="3881"/>
      <c r="C8" s="3881"/>
      <c r="D8" s="3880"/>
      <c r="E8" s="3881"/>
      <c r="F8" s="3881"/>
      <c r="G8" s="3881"/>
      <c r="H8" s="3881"/>
      <c r="I8" s="3881"/>
      <c r="J8" s="3881"/>
      <c r="K8" s="3881"/>
      <c r="L8" s="3881"/>
      <c r="M8" s="3881"/>
      <c r="N8" s="3881"/>
      <c r="O8" s="3881"/>
      <c r="P8" s="3881"/>
      <c r="Q8" s="3881"/>
      <c r="R8" s="3881"/>
      <c r="S8" s="3881"/>
      <c r="T8" s="3881"/>
      <c r="U8" s="3881"/>
      <c r="V8" s="3881"/>
      <c r="W8" s="3881"/>
      <c r="X8" s="3881"/>
      <c r="Y8" s="3881"/>
      <c r="Z8" s="3881"/>
      <c r="AA8" s="3881"/>
      <c r="AB8" s="3881"/>
      <c r="AC8" s="3881"/>
      <c r="AD8" s="3881"/>
      <c r="AE8" s="3881"/>
      <c r="AF8" s="3881"/>
      <c r="AG8" s="3881"/>
      <c r="AH8" s="3881"/>
      <c r="AI8" s="3881"/>
      <c r="AJ8" s="3881"/>
      <c r="AK8" s="3881"/>
      <c r="AL8" s="3882"/>
      <c r="AM8" s="3881"/>
      <c r="AN8" s="3881"/>
      <c r="AO8" s="3881"/>
      <c r="AP8" s="71"/>
      <c r="AQ8" s="71"/>
      <c r="AR8" s="71"/>
      <c r="AS8" s="71"/>
      <c r="AT8" s="71"/>
      <c r="AU8" s="71"/>
      <c r="AV8" s="71"/>
      <c r="AW8" s="71"/>
      <c r="AX8" s="71"/>
      <c r="AZ8" s="53" t="s">
        <v>1089</v>
      </c>
    </row>
    <row r="9" spans="1:52" ht="11.25" customHeight="1">
      <c r="A9" s="3881"/>
      <c r="B9" s="3881"/>
      <c r="C9" s="3881"/>
      <c r="D9" s="3880"/>
      <c r="E9" s="3881"/>
      <c r="F9" s="3881"/>
      <c r="G9" s="3881"/>
      <c r="H9" s="3881"/>
      <c r="I9" s="3896" t="s">
        <v>1053</v>
      </c>
      <c r="J9" s="3896"/>
      <c r="K9" s="3896"/>
      <c r="L9" s="3896"/>
      <c r="M9" s="3896"/>
      <c r="N9" s="3896"/>
      <c r="O9" s="3896"/>
      <c r="P9" s="3896"/>
      <c r="Q9" s="3897"/>
      <c r="R9" s="3897"/>
      <c r="S9" s="3897"/>
      <c r="T9" s="3897"/>
      <c r="U9" s="3897"/>
      <c r="V9" s="3897"/>
      <c r="W9" s="3897"/>
      <c r="X9" s="3897"/>
      <c r="Y9" s="3897"/>
      <c r="Z9" s="3897"/>
      <c r="AA9" s="3897"/>
      <c r="AB9" s="3897"/>
      <c r="AC9" s="3897"/>
      <c r="AD9" s="3897"/>
      <c r="AE9" s="3897"/>
      <c r="AF9" s="3897"/>
      <c r="AG9" s="3897"/>
      <c r="AH9" s="3897"/>
      <c r="AI9" s="3897"/>
      <c r="AJ9" s="3897"/>
      <c r="AK9" s="3897"/>
      <c r="AL9" s="3898"/>
      <c r="AM9" s="3881"/>
      <c r="AN9" s="3881"/>
      <c r="AO9" s="3881"/>
      <c r="AP9" s="71"/>
      <c r="AQ9" s="71"/>
      <c r="AR9" s="71"/>
      <c r="AS9" s="71"/>
      <c r="AT9" s="71"/>
      <c r="AU9" s="71"/>
      <c r="AV9" s="71"/>
      <c r="AW9" s="71"/>
      <c r="AX9" s="71"/>
      <c r="AZ9" s="53" t="s">
        <v>1090</v>
      </c>
    </row>
    <row r="10" spans="1:52" ht="19.5" customHeight="1">
      <c r="A10" s="3881"/>
      <c r="B10" s="3881"/>
      <c r="C10" s="3881"/>
      <c r="D10" s="3895" t="s">
        <v>1055</v>
      </c>
      <c r="E10" s="3801"/>
      <c r="F10" s="3894" t="s">
        <v>1054</v>
      </c>
      <c r="G10" s="3894"/>
      <c r="H10" s="3894"/>
      <c r="I10" s="3901">
        <f>★入力画面!$M$18</f>
        <v>0</v>
      </c>
      <c r="J10" s="3901"/>
      <c r="K10" s="3901"/>
      <c r="L10" s="3901"/>
      <c r="M10" s="3901"/>
      <c r="N10" s="3901"/>
      <c r="O10" s="3901"/>
      <c r="P10" s="3901"/>
      <c r="Q10" s="3879" t="s">
        <v>1056</v>
      </c>
      <c r="R10" s="3879"/>
      <c r="S10" s="3879"/>
      <c r="T10" s="3879"/>
      <c r="U10" s="3879"/>
      <c r="V10" s="3879"/>
      <c r="W10" s="3879"/>
      <c r="X10" s="3879"/>
      <c r="Y10" s="3879"/>
      <c r="Z10" s="3879"/>
      <c r="AA10" s="3879"/>
      <c r="AB10" s="3879"/>
      <c r="AC10" s="3879"/>
      <c r="AD10" s="3879"/>
      <c r="AE10" s="3879"/>
      <c r="AF10" s="3879"/>
      <c r="AG10" s="3879"/>
      <c r="AH10" s="3879"/>
      <c r="AI10" s="3879"/>
      <c r="AJ10" s="3879"/>
      <c r="AK10" s="3879"/>
      <c r="AL10" s="3892"/>
      <c r="AM10" s="3881"/>
      <c r="AN10" s="3881"/>
      <c r="AO10" s="3881"/>
      <c r="AP10" s="71"/>
      <c r="AQ10" s="71"/>
      <c r="AR10" s="71"/>
      <c r="AS10" s="71"/>
      <c r="AT10" s="71"/>
      <c r="AU10" s="71"/>
      <c r="AV10" s="71"/>
      <c r="AW10" s="71"/>
      <c r="AX10" s="71"/>
      <c r="AZ10" s="53" t="s">
        <v>1091</v>
      </c>
    </row>
    <row r="11" spans="1:52" ht="20.25" customHeight="1">
      <c r="A11" s="3881"/>
      <c r="B11" s="3881"/>
      <c r="C11" s="3881"/>
      <c r="D11" s="401"/>
      <c r="E11" s="3883" t="s">
        <v>1074</v>
      </c>
      <c r="F11" s="3883"/>
      <c r="G11" s="3883"/>
      <c r="H11" s="3883"/>
      <c r="I11" s="3883"/>
      <c r="J11" s="3883"/>
      <c r="K11" s="3883"/>
      <c r="L11" s="3883"/>
      <c r="M11" s="3883"/>
      <c r="N11" s="3883"/>
      <c r="O11" s="3883"/>
      <c r="P11" s="3883"/>
      <c r="Q11" s="3883"/>
      <c r="R11" s="3883"/>
      <c r="S11" s="3883"/>
      <c r="T11" s="3883"/>
      <c r="U11" s="3883"/>
      <c r="V11" s="3883"/>
      <c r="W11" s="3883"/>
      <c r="X11" s="3883"/>
      <c r="Y11" s="3883"/>
      <c r="Z11" s="3883"/>
      <c r="AA11" s="3883"/>
      <c r="AB11" s="3883"/>
      <c r="AC11" s="3883"/>
      <c r="AD11" s="3883"/>
      <c r="AE11" s="3883"/>
      <c r="AF11" s="3883"/>
      <c r="AG11" s="3883"/>
      <c r="AH11" s="3883"/>
      <c r="AI11" s="3883"/>
      <c r="AJ11" s="3883"/>
      <c r="AK11" s="3883"/>
      <c r="AL11" s="3884"/>
      <c r="AM11" s="3881"/>
      <c r="AN11" s="3881"/>
      <c r="AO11" s="3881"/>
      <c r="AP11" s="71"/>
      <c r="AQ11" s="71"/>
      <c r="AR11" s="71"/>
      <c r="AS11" s="71"/>
      <c r="AT11" s="71"/>
      <c r="AU11" s="71"/>
      <c r="AV11" s="71"/>
      <c r="AW11" s="71"/>
      <c r="AX11" s="71"/>
    </row>
    <row r="12" spans="1:52" ht="20.25" customHeight="1">
      <c r="A12" s="3881"/>
      <c r="B12" s="3881"/>
      <c r="C12" s="3881"/>
      <c r="D12" s="401"/>
      <c r="E12" s="3879" t="s">
        <v>1057</v>
      </c>
      <c r="F12" s="3879"/>
      <c r="G12" s="3879"/>
      <c r="H12" s="3879"/>
      <c r="I12" s="3879"/>
      <c r="J12" s="3879"/>
      <c r="K12" s="3879"/>
      <c r="L12" s="3879"/>
      <c r="M12" s="3879"/>
      <c r="N12" s="3879"/>
      <c r="O12" s="3879"/>
      <c r="P12" s="3879"/>
      <c r="Q12" s="3879"/>
      <c r="R12" s="3879"/>
      <c r="S12" s="3879"/>
      <c r="T12" s="3879"/>
      <c r="U12" s="3879"/>
      <c r="V12" s="3879"/>
      <c r="W12" s="3879"/>
      <c r="X12" s="3879"/>
      <c r="Y12" s="3879"/>
      <c r="Z12" s="3879"/>
      <c r="AA12" s="3879"/>
      <c r="AB12" s="3879"/>
      <c r="AC12" s="3879"/>
      <c r="AD12" s="3879"/>
      <c r="AE12" s="3879"/>
      <c r="AF12" s="3879"/>
      <c r="AG12" s="3879"/>
      <c r="AH12" s="3879"/>
      <c r="AI12" s="3879"/>
      <c r="AJ12" s="3879"/>
      <c r="AK12" s="3879"/>
      <c r="AL12" s="3892"/>
      <c r="AM12" s="3881"/>
      <c r="AN12" s="3881"/>
      <c r="AO12" s="3881"/>
      <c r="AP12" s="71"/>
      <c r="AQ12" s="71"/>
      <c r="AR12" s="71"/>
      <c r="AS12" s="71"/>
      <c r="AT12" s="71"/>
      <c r="AU12" s="71"/>
      <c r="AV12" s="71"/>
      <c r="AW12" s="71"/>
      <c r="AX12" s="71"/>
    </row>
    <row r="13" spans="1:52" ht="20.25" customHeight="1">
      <c r="A13" s="3881"/>
      <c r="B13" s="3881"/>
      <c r="C13" s="3881"/>
      <c r="D13" s="401"/>
      <c r="E13" s="3879" t="s">
        <v>1058</v>
      </c>
      <c r="F13" s="3879"/>
      <c r="G13" s="3879"/>
      <c r="H13" s="3879"/>
      <c r="I13" s="3879"/>
      <c r="J13" s="3879"/>
      <c r="K13" s="3879"/>
      <c r="L13" s="3879"/>
      <c r="M13" s="3879"/>
      <c r="N13" s="3879"/>
      <c r="O13" s="3879"/>
      <c r="P13" s="3879"/>
      <c r="Q13" s="3879"/>
      <c r="R13" s="3879"/>
      <c r="S13" s="3879"/>
      <c r="T13" s="3879"/>
      <c r="U13" s="3879"/>
      <c r="V13" s="3879"/>
      <c r="W13" s="3879"/>
      <c r="X13" s="3879"/>
      <c r="Y13" s="3879"/>
      <c r="Z13" s="3879"/>
      <c r="AA13" s="3879"/>
      <c r="AB13" s="3879"/>
      <c r="AC13" s="3879"/>
      <c r="AD13" s="3879"/>
      <c r="AE13" s="3879"/>
      <c r="AF13" s="3879"/>
      <c r="AG13" s="3879"/>
      <c r="AH13" s="3879"/>
      <c r="AI13" s="3879"/>
      <c r="AJ13" s="3879"/>
      <c r="AK13" s="3879"/>
      <c r="AL13" s="3892"/>
      <c r="AM13" s="3881"/>
      <c r="AN13" s="3881"/>
      <c r="AO13" s="3881"/>
      <c r="AP13" s="71"/>
      <c r="AQ13" s="71"/>
      <c r="AR13" s="71"/>
      <c r="AS13" s="71"/>
      <c r="AT13" s="71"/>
      <c r="AU13" s="71"/>
      <c r="AV13" s="71"/>
      <c r="AW13" s="71"/>
      <c r="AX13" s="71"/>
    </row>
    <row r="14" spans="1:52" ht="20.25" customHeight="1">
      <c r="A14" s="3881"/>
      <c r="B14" s="3881"/>
      <c r="C14" s="3881"/>
      <c r="D14" s="401"/>
      <c r="E14" s="3879" t="s">
        <v>1059</v>
      </c>
      <c r="F14" s="3879"/>
      <c r="G14" s="3879"/>
      <c r="H14" s="3879"/>
      <c r="I14" s="3879"/>
      <c r="J14" s="3879"/>
      <c r="K14" s="3879"/>
      <c r="L14" s="3879"/>
      <c r="M14" s="3879"/>
      <c r="N14" s="3879"/>
      <c r="O14" s="3879"/>
      <c r="P14" s="3879"/>
      <c r="Q14" s="3879"/>
      <c r="R14" s="3879"/>
      <c r="S14" s="3879"/>
      <c r="T14" s="3879"/>
      <c r="U14" s="3879"/>
      <c r="V14" s="3879"/>
      <c r="W14" s="3879"/>
      <c r="X14" s="3879"/>
      <c r="Y14" s="3879"/>
      <c r="Z14" s="3879"/>
      <c r="AA14" s="3879"/>
      <c r="AB14" s="3879"/>
      <c r="AC14" s="3879"/>
      <c r="AD14" s="3879"/>
      <c r="AE14" s="3879"/>
      <c r="AF14" s="3879"/>
      <c r="AG14" s="3879"/>
      <c r="AH14" s="3879"/>
      <c r="AI14" s="3879"/>
      <c r="AJ14" s="3879"/>
      <c r="AK14" s="3879"/>
      <c r="AL14" s="3892"/>
      <c r="AM14" s="3881"/>
      <c r="AN14" s="3881"/>
      <c r="AO14" s="3881"/>
      <c r="AP14" s="71"/>
      <c r="AQ14" s="71"/>
      <c r="AR14" s="71"/>
      <c r="AS14" s="71"/>
      <c r="AT14" s="71"/>
      <c r="AU14" s="71"/>
      <c r="AV14" s="71"/>
      <c r="AW14" s="71"/>
      <c r="AX14" s="71"/>
    </row>
    <row r="15" spans="1:52" ht="20.25" customHeight="1">
      <c r="A15" s="3881"/>
      <c r="B15" s="3881"/>
      <c r="C15" s="3881"/>
      <c r="D15" s="401"/>
      <c r="E15" s="3879" t="s">
        <v>1060</v>
      </c>
      <c r="F15" s="3879"/>
      <c r="G15" s="3879"/>
      <c r="H15" s="3879"/>
      <c r="I15" s="3879"/>
      <c r="J15" s="3879"/>
      <c r="K15" s="3879"/>
      <c r="L15" s="3879"/>
      <c r="M15" s="3879"/>
      <c r="N15" s="3879"/>
      <c r="O15" s="3879"/>
      <c r="P15" s="3879"/>
      <c r="Q15" s="3879"/>
      <c r="R15" s="3879"/>
      <c r="S15" s="3879"/>
      <c r="T15" s="3879"/>
      <c r="U15" s="3879"/>
      <c r="V15" s="3879"/>
      <c r="W15" s="3879"/>
      <c r="X15" s="3879"/>
      <c r="Y15" s="3879"/>
      <c r="Z15" s="3879"/>
      <c r="AA15" s="3879"/>
      <c r="AB15" s="3879"/>
      <c r="AC15" s="3879"/>
      <c r="AD15" s="3879"/>
      <c r="AE15" s="3879"/>
      <c r="AF15" s="3879"/>
      <c r="AG15" s="3879"/>
      <c r="AH15" s="3879"/>
      <c r="AI15" s="3879"/>
      <c r="AJ15" s="3879"/>
      <c r="AK15" s="3879"/>
      <c r="AL15" s="3892"/>
      <c r="AM15" s="3881"/>
      <c r="AN15" s="3881"/>
      <c r="AO15" s="3881"/>
      <c r="AP15" s="71"/>
      <c r="AQ15" s="71"/>
      <c r="AR15" s="71"/>
      <c r="AS15" s="71"/>
      <c r="AT15" s="71"/>
      <c r="AU15" s="71"/>
      <c r="AV15" s="71"/>
      <c r="AW15" s="71"/>
      <c r="AX15" s="71"/>
    </row>
    <row r="16" spans="1:52" ht="15" customHeight="1">
      <c r="A16" s="3881"/>
      <c r="B16" s="3881"/>
      <c r="C16" s="3881"/>
      <c r="D16" s="401"/>
      <c r="E16" s="3879"/>
      <c r="F16" s="3879"/>
      <c r="G16" s="3879"/>
      <c r="H16" s="3879"/>
      <c r="I16" s="3879"/>
      <c r="J16" s="3879"/>
      <c r="K16" s="3879"/>
      <c r="L16" s="3879"/>
      <c r="M16" s="3879"/>
      <c r="N16" s="3879"/>
      <c r="O16" s="3879"/>
      <c r="P16" s="3879"/>
      <c r="Q16" s="3879"/>
      <c r="R16" s="3879"/>
      <c r="S16" s="3879"/>
      <c r="T16" s="3879"/>
      <c r="U16" s="3879"/>
      <c r="V16" s="3879"/>
      <c r="W16" s="3879"/>
      <c r="X16" s="3879"/>
      <c r="Y16" s="3879"/>
      <c r="Z16" s="3879"/>
      <c r="AA16" s="3879"/>
      <c r="AB16" s="3879"/>
      <c r="AC16" s="3879"/>
      <c r="AD16" s="3879"/>
      <c r="AE16" s="3879"/>
      <c r="AF16" s="3879"/>
      <c r="AG16" s="3879"/>
      <c r="AH16" s="3879"/>
      <c r="AI16" s="3879"/>
      <c r="AJ16" s="3879"/>
      <c r="AK16" s="3879"/>
      <c r="AL16" s="3892"/>
      <c r="AM16" s="3881"/>
      <c r="AN16" s="3881"/>
      <c r="AO16" s="3881"/>
      <c r="AP16" s="71"/>
      <c r="AQ16" s="71"/>
      <c r="AR16" s="71"/>
      <c r="AS16" s="71"/>
      <c r="AT16" s="71"/>
      <c r="AU16" s="71"/>
      <c r="AV16" s="71"/>
      <c r="AW16" s="71"/>
      <c r="AX16" s="71"/>
    </row>
    <row r="17" spans="1:50" ht="18" customHeight="1">
      <c r="A17" s="3881"/>
      <c r="B17" s="3881"/>
      <c r="C17" s="3881"/>
      <c r="D17" s="401"/>
      <c r="E17" s="2872" t="s">
        <v>1072</v>
      </c>
      <c r="F17" s="2872"/>
      <c r="G17" s="2872"/>
      <c r="H17" s="2872"/>
      <c r="I17" s="2872"/>
      <c r="J17" s="2872"/>
      <c r="K17" s="2872"/>
      <c r="L17" s="2872"/>
      <c r="M17" s="2872"/>
      <c r="N17" s="2872"/>
      <c r="O17" s="2872"/>
      <c r="P17" s="2872"/>
      <c r="Q17" s="2872"/>
      <c r="R17" s="2872"/>
      <c r="S17" s="2872"/>
      <c r="T17" s="2872"/>
      <c r="U17" s="2872"/>
      <c r="V17" s="2872"/>
      <c r="W17" s="2872"/>
      <c r="X17" s="2872"/>
      <c r="Y17" s="2872"/>
      <c r="Z17" s="2872"/>
      <c r="AA17" s="2872"/>
      <c r="AB17" s="2872"/>
      <c r="AC17" s="2872"/>
      <c r="AD17" s="2872"/>
      <c r="AE17" s="2872"/>
      <c r="AF17" s="2872"/>
      <c r="AG17" s="2872"/>
      <c r="AH17" s="2872"/>
      <c r="AI17" s="2872"/>
      <c r="AJ17" s="2872"/>
      <c r="AK17" s="2872"/>
      <c r="AL17" s="3893"/>
      <c r="AM17" s="3881"/>
      <c r="AN17" s="3881"/>
      <c r="AO17" s="3881"/>
      <c r="AP17" s="71"/>
      <c r="AQ17" s="71"/>
      <c r="AR17" s="71"/>
      <c r="AS17" s="71"/>
      <c r="AT17" s="71"/>
      <c r="AU17" s="71"/>
      <c r="AV17" s="71"/>
      <c r="AW17" s="71"/>
      <c r="AX17" s="71"/>
    </row>
    <row r="18" spans="1:50" ht="18" customHeight="1">
      <c r="A18" s="3881"/>
      <c r="B18" s="3881"/>
      <c r="C18" s="3881"/>
      <c r="D18" s="401"/>
      <c r="E18" s="2872" t="s">
        <v>1075</v>
      </c>
      <c r="F18" s="2872"/>
      <c r="G18" s="2872"/>
      <c r="H18" s="2872"/>
      <c r="I18" s="2872"/>
      <c r="J18" s="2872"/>
      <c r="K18" s="2872"/>
      <c r="L18" s="2872"/>
      <c r="M18" s="2872"/>
      <c r="N18" s="2872"/>
      <c r="O18" s="2872"/>
      <c r="P18" s="2872"/>
      <c r="Q18" s="2872"/>
      <c r="R18" s="2872"/>
      <c r="S18" s="2872"/>
      <c r="T18" s="2872"/>
      <c r="U18" s="2872"/>
      <c r="V18" s="2872"/>
      <c r="W18" s="2872"/>
      <c r="X18" s="2872"/>
      <c r="Y18" s="2872"/>
      <c r="Z18" s="2872"/>
      <c r="AA18" s="2872"/>
      <c r="AB18" s="2872"/>
      <c r="AC18" s="2872"/>
      <c r="AD18" s="2872"/>
      <c r="AE18" s="2872"/>
      <c r="AF18" s="2872"/>
      <c r="AG18" s="2872"/>
      <c r="AH18" s="2872"/>
      <c r="AI18" s="2872"/>
      <c r="AJ18" s="2872"/>
      <c r="AK18" s="2872"/>
      <c r="AL18" s="3893"/>
      <c r="AM18" s="3881"/>
      <c r="AN18" s="3881"/>
      <c r="AO18" s="3881"/>
      <c r="AP18" s="71"/>
      <c r="AQ18" s="71"/>
      <c r="AR18" s="71"/>
      <c r="AS18" s="71"/>
      <c r="AT18" s="71"/>
      <c r="AU18" s="71"/>
      <c r="AV18" s="71"/>
      <c r="AW18" s="71"/>
      <c r="AX18" s="71"/>
    </row>
    <row r="19" spans="1:50" ht="18" customHeight="1">
      <c r="A19" s="3881"/>
      <c r="B19" s="3881"/>
      <c r="C19" s="3881"/>
      <c r="D19" s="401"/>
      <c r="E19" s="2872" t="s">
        <v>1061</v>
      </c>
      <c r="F19" s="2872"/>
      <c r="G19" s="2872"/>
      <c r="H19" s="2872"/>
      <c r="I19" s="2872"/>
      <c r="J19" s="2872"/>
      <c r="K19" s="2872"/>
      <c r="L19" s="2872"/>
      <c r="M19" s="2872"/>
      <c r="N19" s="2872"/>
      <c r="O19" s="2872"/>
      <c r="P19" s="2872"/>
      <c r="Q19" s="2872"/>
      <c r="R19" s="2872"/>
      <c r="S19" s="2872"/>
      <c r="T19" s="2872"/>
      <c r="U19" s="2872"/>
      <c r="V19" s="2872"/>
      <c r="W19" s="2872"/>
      <c r="X19" s="2872"/>
      <c r="Y19" s="2872"/>
      <c r="Z19" s="2872"/>
      <c r="AA19" s="2872"/>
      <c r="AB19" s="2872"/>
      <c r="AC19" s="2872"/>
      <c r="AD19" s="2872"/>
      <c r="AE19" s="2872"/>
      <c r="AF19" s="2872"/>
      <c r="AG19" s="2872"/>
      <c r="AH19" s="2872"/>
      <c r="AI19" s="2872"/>
      <c r="AJ19" s="2872"/>
      <c r="AK19" s="2872"/>
      <c r="AL19" s="3893"/>
      <c r="AM19" s="3881"/>
      <c r="AN19" s="3881"/>
      <c r="AO19" s="3881"/>
      <c r="AP19" s="71"/>
      <c r="AQ19" s="71"/>
      <c r="AR19" s="71"/>
      <c r="AS19" s="71"/>
      <c r="AT19" s="71"/>
      <c r="AU19" s="71"/>
      <c r="AV19" s="71"/>
      <c r="AW19" s="71"/>
      <c r="AX19" s="71"/>
    </row>
    <row r="20" spans="1:50" ht="18" customHeight="1">
      <c r="A20" s="3881"/>
      <c r="B20" s="3881"/>
      <c r="C20" s="3881"/>
      <c r="D20" s="401"/>
      <c r="E20" s="2872" t="s">
        <v>1076</v>
      </c>
      <c r="F20" s="2872"/>
      <c r="G20" s="2872"/>
      <c r="H20" s="2872"/>
      <c r="I20" s="2872"/>
      <c r="J20" s="2872"/>
      <c r="K20" s="2872"/>
      <c r="L20" s="2872"/>
      <c r="M20" s="2872"/>
      <c r="N20" s="2872"/>
      <c r="O20" s="2872"/>
      <c r="P20" s="2872"/>
      <c r="Q20" s="2872"/>
      <c r="R20" s="2872"/>
      <c r="S20" s="2872"/>
      <c r="T20" s="2872"/>
      <c r="U20" s="2872"/>
      <c r="V20" s="2872"/>
      <c r="W20" s="2872"/>
      <c r="X20" s="2872"/>
      <c r="Y20" s="2872"/>
      <c r="Z20" s="2872"/>
      <c r="AA20" s="2872"/>
      <c r="AB20" s="2872"/>
      <c r="AC20" s="2872"/>
      <c r="AD20" s="2872"/>
      <c r="AE20" s="2872"/>
      <c r="AF20" s="2872"/>
      <c r="AG20" s="2872"/>
      <c r="AH20" s="2872"/>
      <c r="AI20" s="2872"/>
      <c r="AJ20" s="2872"/>
      <c r="AK20" s="2872"/>
      <c r="AL20" s="3893"/>
      <c r="AM20" s="3881"/>
      <c r="AN20" s="3881"/>
      <c r="AO20" s="3881"/>
      <c r="AP20" s="71"/>
      <c r="AQ20" s="71"/>
      <c r="AR20" s="71"/>
      <c r="AS20" s="71"/>
      <c r="AT20" s="71"/>
      <c r="AU20" s="71"/>
      <c r="AV20" s="71"/>
      <c r="AW20" s="71"/>
      <c r="AX20" s="71"/>
    </row>
    <row r="21" spans="1:50" ht="18" customHeight="1">
      <c r="A21" s="3881"/>
      <c r="B21" s="3881"/>
      <c r="C21" s="3881"/>
      <c r="D21" s="401"/>
      <c r="E21" s="2872" t="s">
        <v>1077</v>
      </c>
      <c r="F21" s="2872"/>
      <c r="G21" s="2872"/>
      <c r="H21" s="2872"/>
      <c r="I21" s="2872"/>
      <c r="J21" s="2872"/>
      <c r="K21" s="2872"/>
      <c r="L21" s="2872"/>
      <c r="M21" s="2872"/>
      <c r="N21" s="2872"/>
      <c r="O21" s="2872"/>
      <c r="P21" s="2872"/>
      <c r="Q21" s="2872"/>
      <c r="R21" s="2872"/>
      <c r="S21" s="2872"/>
      <c r="T21" s="2872"/>
      <c r="U21" s="2872"/>
      <c r="V21" s="2872"/>
      <c r="W21" s="2872"/>
      <c r="X21" s="2872"/>
      <c r="Y21" s="2872"/>
      <c r="Z21" s="2872"/>
      <c r="AA21" s="2872"/>
      <c r="AB21" s="2872"/>
      <c r="AC21" s="2872"/>
      <c r="AD21" s="2872"/>
      <c r="AE21" s="2872"/>
      <c r="AF21" s="2872"/>
      <c r="AG21" s="2872"/>
      <c r="AH21" s="2872"/>
      <c r="AI21" s="2872"/>
      <c r="AJ21" s="2872"/>
      <c r="AK21" s="2872"/>
      <c r="AL21" s="3893"/>
      <c r="AM21" s="3881"/>
      <c r="AN21" s="3881"/>
      <c r="AO21" s="3881"/>
      <c r="AP21" s="71"/>
      <c r="AQ21" s="71"/>
      <c r="AR21" s="71"/>
      <c r="AS21" s="71"/>
      <c r="AT21" s="71"/>
      <c r="AU21" s="71"/>
      <c r="AV21" s="71"/>
      <c r="AW21" s="71"/>
      <c r="AX21" s="71"/>
    </row>
    <row r="22" spans="1:50" ht="18" customHeight="1">
      <c r="A22" s="3881"/>
      <c r="B22" s="3881"/>
      <c r="C22" s="3881"/>
      <c r="D22" s="401"/>
      <c r="E22" s="2872" t="s">
        <v>1078</v>
      </c>
      <c r="F22" s="2872"/>
      <c r="G22" s="2872"/>
      <c r="H22" s="2872"/>
      <c r="I22" s="2872"/>
      <c r="J22" s="2872"/>
      <c r="K22" s="2872"/>
      <c r="L22" s="2872"/>
      <c r="M22" s="2872"/>
      <c r="N22" s="2872"/>
      <c r="O22" s="2872"/>
      <c r="P22" s="2872"/>
      <c r="Q22" s="2872"/>
      <c r="R22" s="2872"/>
      <c r="S22" s="2872"/>
      <c r="T22" s="2872"/>
      <c r="U22" s="2872"/>
      <c r="V22" s="2872"/>
      <c r="W22" s="2872"/>
      <c r="X22" s="2872"/>
      <c r="Y22" s="2872"/>
      <c r="Z22" s="2872"/>
      <c r="AA22" s="2872"/>
      <c r="AB22" s="2872"/>
      <c r="AC22" s="2872"/>
      <c r="AD22" s="2872"/>
      <c r="AE22" s="2872"/>
      <c r="AF22" s="2872"/>
      <c r="AG22" s="2872"/>
      <c r="AH22" s="2872"/>
      <c r="AI22" s="2872"/>
      <c r="AJ22" s="2872"/>
      <c r="AK22" s="2872"/>
      <c r="AL22" s="3893"/>
      <c r="AM22" s="3881"/>
      <c r="AN22" s="3881"/>
      <c r="AO22" s="3881"/>
      <c r="AP22" s="71"/>
      <c r="AQ22" s="71"/>
      <c r="AR22" s="71"/>
      <c r="AS22" s="71"/>
      <c r="AT22" s="71"/>
      <c r="AU22" s="71"/>
      <c r="AV22" s="71"/>
      <c r="AW22" s="71"/>
      <c r="AX22" s="71"/>
    </row>
    <row r="23" spans="1:50" ht="18" customHeight="1">
      <c r="A23" s="3881"/>
      <c r="B23" s="3881"/>
      <c r="C23" s="3881"/>
      <c r="D23" s="401"/>
      <c r="E23" s="2872" t="s">
        <v>1062</v>
      </c>
      <c r="F23" s="2872"/>
      <c r="G23" s="2872"/>
      <c r="H23" s="2872"/>
      <c r="I23" s="2872"/>
      <c r="J23" s="2872"/>
      <c r="K23" s="2872"/>
      <c r="L23" s="2872"/>
      <c r="M23" s="2872"/>
      <c r="N23" s="2872"/>
      <c r="O23" s="2872"/>
      <c r="P23" s="2872"/>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3893"/>
      <c r="AM23" s="3881"/>
      <c r="AN23" s="3881"/>
      <c r="AO23" s="3881"/>
      <c r="AP23" s="71"/>
      <c r="AQ23" s="71"/>
      <c r="AR23" s="71"/>
      <c r="AS23" s="71"/>
      <c r="AT23" s="71"/>
      <c r="AU23" s="71"/>
      <c r="AV23" s="71"/>
      <c r="AW23" s="71"/>
      <c r="AX23" s="71"/>
    </row>
    <row r="24" spans="1:50" ht="18" customHeight="1">
      <c r="A24" s="3881"/>
      <c r="B24" s="3881"/>
      <c r="C24" s="3881"/>
      <c r="D24" s="401"/>
      <c r="E24" s="2872" t="s">
        <v>1079</v>
      </c>
      <c r="F24" s="2872"/>
      <c r="G24" s="2872"/>
      <c r="H24" s="2872"/>
      <c r="I24" s="2872"/>
      <c r="J24" s="2872"/>
      <c r="K24" s="2872"/>
      <c r="L24" s="2872"/>
      <c r="M24" s="2872"/>
      <c r="N24" s="2872"/>
      <c r="O24" s="2872"/>
      <c r="P24" s="2872"/>
      <c r="Q24" s="2872"/>
      <c r="R24" s="2872"/>
      <c r="S24" s="2872"/>
      <c r="T24" s="2872"/>
      <c r="U24" s="2872"/>
      <c r="V24" s="2872"/>
      <c r="W24" s="2872"/>
      <c r="X24" s="2872"/>
      <c r="Y24" s="2872"/>
      <c r="Z24" s="2872"/>
      <c r="AA24" s="2872"/>
      <c r="AB24" s="2872"/>
      <c r="AC24" s="2872"/>
      <c r="AD24" s="2872"/>
      <c r="AE24" s="2872"/>
      <c r="AF24" s="2872"/>
      <c r="AG24" s="2872"/>
      <c r="AH24" s="2872"/>
      <c r="AI24" s="2872"/>
      <c r="AJ24" s="2872"/>
      <c r="AK24" s="2872"/>
      <c r="AL24" s="3893"/>
      <c r="AM24" s="3881"/>
      <c r="AN24" s="3881"/>
      <c r="AO24" s="3881"/>
      <c r="AP24" s="71"/>
      <c r="AQ24" s="71"/>
      <c r="AR24" s="71"/>
      <c r="AS24" s="71"/>
      <c r="AT24" s="71"/>
      <c r="AU24" s="71"/>
      <c r="AV24" s="71"/>
      <c r="AW24" s="71"/>
      <c r="AX24" s="71"/>
    </row>
    <row r="25" spans="1:50" ht="18" customHeight="1">
      <c r="A25" s="3881"/>
      <c r="B25" s="3881"/>
      <c r="C25" s="3881"/>
      <c r="D25" s="401"/>
      <c r="E25" s="2872" t="s">
        <v>1093</v>
      </c>
      <c r="F25" s="2872"/>
      <c r="G25" s="2872"/>
      <c r="H25" s="2872"/>
      <c r="I25" s="2872"/>
      <c r="J25" s="2872"/>
      <c r="K25" s="2872"/>
      <c r="L25" s="2872"/>
      <c r="M25" s="2872"/>
      <c r="N25" s="2872"/>
      <c r="O25" s="2872"/>
      <c r="P25" s="2872"/>
      <c r="Q25" s="2872"/>
      <c r="R25" s="2872"/>
      <c r="S25" s="2872"/>
      <c r="T25" s="2872"/>
      <c r="U25" s="2872"/>
      <c r="V25" s="2872"/>
      <c r="W25" s="2872"/>
      <c r="X25" s="2872"/>
      <c r="Y25" s="2872"/>
      <c r="Z25" s="2872"/>
      <c r="AA25" s="2872"/>
      <c r="AB25" s="2872"/>
      <c r="AC25" s="2872"/>
      <c r="AD25" s="2872"/>
      <c r="AE25" s="2872"/>
      <c r="AF25" s="2872"/>
      <c r="AG25" s="2872"/>
      <c r="AH25" s="2872"/>
      <c r="AI25" s="2872"/>
      <c r="AJ25" s="2872"/>
      <c r="AK25" s="2872"/>
      <c r="AL25" s="3893"/>
      <c r="AM25" s="3881"/>
      <c r="AN25" s="3881"/>
      <c r="AO25" s="3881"/>
      <c r="AP25" s="71"/>
      <c r="AQ25" s="71"/>
      <c r="AR25" s="71"/>
      <c r="AS25" s="71"/>
      <c r="AT25" s="71"/>
      <c r="AU25" s="71"/>
      <c r="AV25" s="71"/>
      <c r="AW25" s="71"/>
      <c r="AX25" s="71"/>
    </row>
    <row r="26" spans="1:50" ht="18" customHeight="1">
      <c r="A26" s="3881"/>
      <c r="B26" s="3881"/>
      <c r="C26" s="3881"/>
      <c r="D26" s="401"/>
      <c r="E26" s="2872" t="s">
        <v>1080</v>
      </c>
      <c r="F26" s="2872"/>
      <c r="G26" s="2872"/>
      <c r="H26" s="2872"/>
      <c r="I26" s="2872"/>
      <c r="J26" s="2872"/>
      <c r="K26" s="2872"/>
      <c r="L26" s="2872"/>
      <c r="M26" s="2872"/>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3893"/>
      <c r="AM26" s="3881"/>
      <c r="AN26" s="3881"/>
      <c r="AO26" s="3881"/>
      <c r="AP26" s="71"/>
      <c r="AQ26" s="71"/>
      <c r="AR26" s="71"/>
      <c r="AS26" s="71"/>
      <c r="AT26" s="71"/>
      <c r="AU26" s="71"/>
      <c r="AV26" s="71"/>
      <c r="AW26" s="71"/>
      <c r="AX26" s="71"/>
    </row>
    <row r="27" spans="1:50" ht="15" customHeight="1">
      <c r="A27" s="3881"/>
      <c r="B27" s="3881"/>
      <c r="C27" s="3881"/>
      <c r="D27" s="3880"/>
      <c r="E27" s="3881"/>
      <c r="F27" s="3881"/>
      <c r="G27" s="3881"/>
      <c r="H27" s="3881"/>
      <c r="I27" s="3881"/>
      <c r="J27" s="3881"/>
      <c r="K27" s="3881"/>
      <c r="L27" s="3881"/>
      <c r="M27" s="3881"/>
      <c r="N27" s="3881"/>
      <c r="O27" s="3881"/>
      <c r="P27" s="3881"/>
      <c r="Q27" s="3881"/>
      <c r="R27" s="3881"/>
      <c r="S27" s="3881"/>
      <c r="T27" s="3881"/>
      <c r="U27" s="3881"/>
      <c r="V27" s="3881"/>
      <c r="W27" s="3881"/>
      <c r="X27" s="3881"/>
      <c r="Y27" s="3881"/>
      <c r="Z27" s="3881"/>
      <c r="AA27" s="3881"/>
      <c r="AB27" s="3881"/>
      <c r="AC27" s="3881"/>
      <c r="AD27" s="3881"/>
      <c r="AE27" s="3881"/>
      <c r="AF27" s="3881"/>
      <c r="AG27" s="3881"/>
      <c r="AH27" s="3881"/>
      <c r="AI27" s="3881"/>
      <c r="AJ27" s="3881"/>
      <c r="AK27" s="3881"/>
      <c r="AL27" s="3882"/>
      <c r="AM27" s="3881"/>
      <c r="AN27" s="3881"/>
      <c r="AO27" s="3881"/>
      <c r="AP27" s="71"/>
      <c r="AQ27" s="71"/>
      <c r="AR27" s="71"/>
      <c r="AS27" s="71"/>
      <c r="AT27" s="71"/>
      <c r="AU27" s="71"/>
      <c r="AV27" s="71"/>
      <c r="AW27" s="71"/>
      <c r="AX27" s="71"/>
    </row>
    <row r="28" spans="1:50" ht="15" customHeight="1">
      <c r="A28" s="3881"/>
      <c r="B28" s="3881"/>
      <c r="C28" s="3881"/>
      <c r="D28" s="3880"/>
      <c r="E28" s="3881"/>
      <c r="F28" s="3888" t="s">
        <v>1063</v>
      </c>
      <c r="G28" s="3888"/>
      <c r="H28" s="3888"/>
      <c r="I28" s="3888"/>
      <c r="J28" s="3889" t="s">
        <v>1082</v>
      </c>
      <c r="K28" s="3889"/>
      <c r="L28" s="3889"/>
      <c r="M28" s="3889"/>
      <c r="N28" s="3890" t="s">
        <v>10</v>
      </c>
      <c r="O28" s="3890"/>
      <c r="P28" s="3886" t="s">
        <v>1073</v>
      </c>
      <c r="Q28" s="3886"/>
      <c r="R28" s="3886"/>
      <c r="S28" s="3886"/>
      <c r="T28" s="3886"/>
      <c r="U28" s="3886"/>
      <c r="V28" s="3886"/>
      <c r="W28" s="3886"/>
      <c r="X28" s="3886"/>
      <c r="Y28" s="3886"/>
      <c r="Z28" s="3886"/>
      <c r="AA28" s="3886"/>
      <c r="AB28" s="3886"/>
      <c r="AC28" s="3886"/>
      <c r="AD28" s="3886"/>
      <c r="AE28" s="3886"/>
      <c r="AF28" s="3886"/>
      <c r="AG28" s="3886"/>
      <c r="AH28" s="3886"/>
      <c r="AI28" s="3886"/>
      <c r="AJ28" s="3886"/>
      <c r="AK28" s="3886"/>
      <c r="AL28" s="3887"/>
      <c r="AM28" s="3881"/>
      <c r="AN28" s="3881"/>
      <c r="AO28" s="3881"/>
      <c r="AP28" s="71"/>
      <c r="AQ28" s="71"/>
      <c r="AR28" s="71"/>
      <c r="AS28" s="71"/>
      <c r="AT28" s="71"/>
      <c r="AU28" s="71"/>
      <c r="AV28" s="71"/>
      <c r="AW28" s="71"/>
      <c r="AX28" s="71"/>
    </row>
    <row r="29" spans="1:50" ht="15" customHeight="1">
      <c r="A29" s="3881"/>
      <c r="B29" s="3881"/>
      <c r="C29" s="3881"/>
      <c r="D29" s="3880"/>
      <c r="E29" s="3881"/>
      <c r="F29" s="3888"/>
      <c r="G29" s="3888"/>
      <c r="H29" s="3888"/>
      <c r="I29" s="3888"/>
      <c r="J29" s="3889"/>
      <c r="K29" s="3889"/>
      <c r="L29" s="3889"/>
      <c r="M29" s="3889"/>
      <c r="N29" s="3890"/>
      <c r="O29" s="3890"/>
      <c r="P29" s="3886" t="s">
        <v>1064</v>
      </c>
      <c r="Q29" s="3886"/>
      <c r="R29" s="3886"/>
      <c r="S29" s="3886"/>
      <c r="T29" s="3886"/>
      <c r="U29" s="3886"/>
      <c r="V29" s="3886"/>
      <c r="W29" s="3886"/>
      <c r="X29" s="3886"/>
      <c r="Y29" s="3886"/>
      <c r="Z29" s="3886"/>
      <c r="AA29" s="3886"/>
      <c r="AB29" s="3886"/>
      <c r="AC29" s="3886"/>
      <c r="AD29" s="3886"/>
      <c r="AE29" s="3886"/>
      <c r="AF29" s="3886"/>
      <c r="AG29" s="3886"/>
      <c r="AH29" s="3886"/>
      <c r="AI29" s="3886"/>
      <c r="AJ29" s="3886"/>
      <c r="AK29" s="3886"/>
      <c r="AL29" s="3887"/>
      <c r="AM29" s="3881"/>
      <c r="AN29" s="3881"/>
      <c r="AO29" s="3881"/>
      <c r="AP29" s="71"/>
      <c r="AQ29" s="71"/>
      <c r="AR29" s="71"/>
      <c r="AS29" s="71"/>
      <c r="AT29" s="71"/>
      <c r="AU29" s="71"/>
      <c r="AV29" s="71"/>
      <c r="AW29" s="71"/>
      <c r="AX29" s="71"/>
    </row>
    <row r="30" spans="1:50" ht="15" customHeight="1">
      <c r="A30" s="3881"/>
      <c r="B30" s="3881"/>
      <c r="C30" s="3881"/>
      <c r="D30" s="3880"/>
      <c r="E30" s="3881"/>
      <c r="F30" s="3881"/>
      <c r="G30" s="3881"/>
      <c r="H30" s="3881"/>
      <c r="I30" s="3896" t="s">
        <v>1053</v>
      </c>
      <c r="J30" s="3896"/>
      <c r="K30" s="3896"/>
      <c r="L30" s="3896"/>
      <c r="M30" s="3896"/>
      <c r="N30" s="3896"/>
      <c r="O30" s="3896"/>
      <c r="P30" s="3896"/>
      <c r="Q30" s="3897"/>
      <c r="R30" s="3897"/>
      <c r="S30" s="3897"/>
      <c r="T30" s="3897"/>
      <c r="U30" s="3897"/>
      <c r="V30" s="3897"/>
      <c r="W30" s="3897"/>
      <c r="X30" s="3897"/>
      <c r="Y30" s="3897"/>
      <c r="Z30" s="3897"/>
      <c r="AA30" s="3897"/>
      <c r="AB30" s="3897"/>
      <c r="AC30" s="3897"/>
      <c r="AD30" s="3897"/>
      <c r="AE30" s="3897"/>
      <c r="AF30" s="3897"/>
      <c r="AG30" s="3897"/>
      <c r="AH30" s="3897"/>
      <c r="AI30" s="3897"/>
      <c r="AJ30" s="3897"/>
      <c r="AK30" s="3897"/>
      <c r="AL30" s="3898"/>
      <c r="AM30" s="3881"/>
      <c r="AN30" s="3881"/>
      <c r="AO30" s="3881"/>
      <c r="AP30" s="71"/>
      <c r="AQ30" s="71"/>
      <c r="AR30" s="71"/>
      <c r="AS30" s="71"/>
      <c r="AT30" s="71"/>
      <c r="AU30" s="71"/>
      <c r="AV30" s="71"/>
      <c r="AW30" s="71"/>
      <c r="AX30" s="71"/>
    </row>
    <row r="31" spans="1:50" ht="20.25" customHeight="1">
      <c r="A31" s="3881"/>
      <c r="B31" s="3881"/>
      <c r="C31" s="3881"/>
      <c r="D31" s="3895" t="s">
        <v>1065</v>
      </c>
      <c r="E31" s="3801"/>
      <c r="F31" s="3894" t="s">
        <v>1054</v>
      </c>
      <c r="G31" s="3894"/>
      <c r="H31" s="3894"/>
      <c r="I31" s="3901">
        <f>★入力画面!$M$18</f>
        <v>0</v>
      </c>
      <c r="J31" s="3901"/>
      <c r="K31" s="3901"/>
      <c r="L31" s="3901"/>
      <c r="M31" s="3901"/>
      <c r="N31" s="3901"/>
      <c r="O31" s="3901"/>
      <c r="P31" s="3901"/>
      <c r="Q31" s="3883" t="s">
        <v>1066</v>
      </c>
      <c r="R31" s="3883"/>
      <c r="S31" s="3883"/>
      <c r="T31" s="3883"/>
      <c r="U31" s="3883"/>
      <c r="V31" s="3883"/>
      <c r="W31" s="3883"/>
      <c r="X31" s="3883"/>
      <c r="Y31" s="3883"/>
      <c r="Z31" s="3883"/>
      <c r="AA31" s="3883"/>
      <c r="AB31" s="3883"/>
      <c r="AC31" s="3883"/>
      <c r="AD31" s="3883"/>
      <c r="AE31" s="3883"/>
      <c r="AF31" s="3883"/>
      <c r="AG31" s="3883"/>
      <c r="AH31" s="3883"/>
      <c r="AI31" s="3883"/>
      <c r="AJ31" s="3883"/>
      <c r="AK31" s="3883"/>
      <c r="AL31" s="3884"/>
      <c r="AM31" s="3881"/>
      <c r="AN31" s="3881"/>
      <c r="AO31" s="3881"/>
      <c r="AP31" s="71"/>
      <c r="AQ31" s="71"/>
      <c r="AR31" s="71"/>
      <c r="AS31" s="71"/>
      <c r="AT31" s="71"/>
      <c r="AU31" s="71"/>
      <c r="AV31" s="71"/>
      <c r="AW31" s="71"/>
      <c r="AX31" s="71"/>
    </row>
    <row r="32" spans="1:50" ht="20.25" customHeight="1">
      <c r="A32" s="3881"/>
      <c r="B32" s="3881"/>
      <c r="C32" s="3881"/>
      <c r="D32" s="401"/>
      <c r="E32" s="3883" t="s">
        <v>1067</v>
      </c>
      <c r="F32" s="3883"/>
      <c r="G32" s="3883"/>
      <c r="H32" s="3883"/>
      <c r="I32" s="3883"/>
      <c r="J32" s="3883"/>
      <c r="K32" s="3883"/>
      <c r="L32" s="3883"/>
      <c r="M32" s="3883"/>
      <c r="N32" s="3883"/>
      <c r="O32" s="3883"/>
      <c r="P32" s="3883"/>
      <c r="Q32" s="3883"/>
      <c r="R32" s="3883"/>
      <c r="S32" s="3883"/>
      <c r="T32" s="3883"/>
      <c r="U32" s="3883"/>
      <c r="V32" s="3883"/>
      <c r="W32" s="3883"/>
      <c r="X32" s="3883"/>
      <c r="Y32" s="3883"/>
      <c r="Z32" s="3883"/>
      <c r="AA32" s="3883"/>
      <c r="AB32" s="3883"/>
      <c r="AC32" s="3883"/>
      <c r="AD32" s="3883"/>
      <c r="AE32" s="3883"/>
      <c r="AF32" s="3883"/>
      <c r="AG32" s="3883"/>
      <c r="AH32" s="3883"/>
      <c r="AI32" s="3883"/>
      <c r="AJ32" s="3883"/>
      <c r="AK32" s="3883"/>
      <c r="AL32" s="3884"/>
      <c r="AM32" s="3881"/>
      <c r="AN32" s="3881"/>
      <c r="AO32" s="3881"/>
      <c r="AP32" s="71"/>
      <c r="AQ32" s="71"/>
      <c r="AR32" s="71"/>
      <c r="AS32" s="71"/>
      <c r="AT32" s="71"/>
      <c r="AU32" s="71"/>
      <c r="AV32" s="71"/>
      <c r="AW32" s="71"/>
      <c r="AX32" s="71"/>
    </row>
    <row r="33" spans="1:50" ht="20.25" customHeight="1">
      <c r="A33" s="3881"/>
      <c r="B33" s="3881"/>
      <c r="C33" s="3881"/>
      <c r="D33" s="401"/>
      <c r="E33" s="3883" t="s">
        <v>1069</v>
      </c>
      <c r="F33" s="3883"/>
      <c r="G33" s="3883"/>
      <c r="H33" s="3883"/>
      <c r="I33" s="3883"/>
      <c r="J33" s="3883"/>
      <c r="K33" s="3883"/>
      <c r="L33" s="3883"/>
      <c r="M33" s="3883"/>
      <c r="N33" s="3883"/>
      <c r="O33" s="3883"/>
      <c r="P33" s="3883"/>
      <c r="Q33" s="3883"/>
      <c r="R33" s="3883"/>
      <c r="S33" s="3883"/>
      <c r="T33" s="3883"/>
      <c r="U33" s="3883"/>
      <c r="V33" s="3883"/>
      <c r="W33" s="3883"/>
      <c r="X33" s="3883"/>
      <c r="Y33" s="3883"/>
      <c r="Z33" s="3883"/>
      <c r="AA33" s="3883"/>
      <c r="AB33" s="3883"/>
      <c r="AC33" s="3883"/>
      <c r="AD33" s="3883"/>
      <c r="AE33" s="3883"/>
      <c r="AF33" s="3883"/>
      <c r="AG33" s="3883"/>
      <c r="AH33" s="3883"/>
      <c r="AI33" s="3883"/>
      <c r="AJ33" s="3883"/>
      <c r="AK33" s="3883"/>
      <c r="AL33" s="3884"/>
      <c r="AM33" s="3881"/>
      <c r="AN33" s="3881"/>
      <c r="AO33" s="3881"/>
      <c r="AP33" s="71"/>
      <c r="AQ33" s="71"/>
      <c r="AR33" s="71"/>
      <c r="AS33" s="71"/>
      <c r="AT33" s="71"/>
      <c r="AU33" s="71"/>
      <c r="AV33" s="71"/>
      <c r="AW33" s="71"/>
      <c r="AX33" s="71"/>
    </row>
    <row r="34" spans="1:50" ht="20.25" customHeight="1">
      <c r="A34" s="3881"/>
      <c r="B34" s="3881"/>
      <c r="C34" s="3881"/>
      <c r="D34" s="401"/>
      <c r="E34" s="3883" t="s">
        <v>1070</v>
      </c>
      <c r="F34" s="3883"/>
      <c r="G34" s="3883"/>
      <c r="H34" s="3883"/>
      <c r="I34" s="3883"/>
      <c r="J34" s="3883"/>
      <c r="K34" s="3883"/>
      <c r="L34" s="3883"/>
      <c r="M34" s="3883"/>
      <c r="N34" s="3883"/>
      <c r="O34" s="3883"/>
      <c r="P34" s="3883"/>
      <c r="Q34" s="3883"/>
      <c r="R34" s="3883"/>
      <c r="S34" s="3883"/>
      <c r="T34" s="3883"/>
      <c r="U34" s="3883"/>
      <c r="V34" s="3883"/>
      <c r="W34" s="3883"/>
      <c r="X34" s="3883"/>
      <c r="Y34" s="3883"/>
      <c r="Z34" s="3883"/>
      <c r="AA34" s="3883"/>
      <c r="AB34" s="3883"/>
      <c r="AC34" s="3883"/>
      <c r="AD34" s="3883"/>
      <c r="AE34" s="3883"/>
      <c r="AF34" s="3883"/>
      <c r="AG34" s="3883"/>
      <c r="AH34" s="3883"/>
      <c r="AI34" s="3883"/>
      <c r="AJ34" s="3883"/>
      <c r="AK34" s="3883"/>
      <c r="AL34" s="3884"/>
      <c r="AM34" s="3881"/>
      <c r="AN34" s="3881"/>
      <c r="AO34" s="3881"/>
      <c r="AP34" s="71"/>
      <c r="AQ34" s="71"/>
      <c r="AR34" s="71"/>
      <c r="AS34" s="71"/>
      <c r="AT34" s="71"/>
      <c r="AU34" s="71"/>
      <c r="AV34" s="71"/>
      <c r="AW34" s="71"/>
      <c r="AX34" s="71"/>
    </row>
    <row r="35" spans="1:50" ht="30" customHeight="1">
      <c r="A35" s="3881"/>
      <c r="B35" s="3881"/>
      <c r="C35" s="3881"/>
      <c r="D35" s="3880"/>
      <c r="E35" s="3881"/>
      <c r="F35" s="3881"/>
      <c r="G35" s="3881"/>
      <c r="H35" s="3881"/>
      <c r="I35" s="3881"/>
      <c r="J35" s="3881"/>
      <c r="K35" s="3881"/>
      <c r="L35" s="3881"/>
      <c r="M35" s="3881"/>
      <c r="N35" s="3881"/>
      <c r="O35" s="3881"/>
      <c r="P35" s="3881"/>
      <c r="Q35" s="3881"/>
      <c r="R35" s="3881"/>
      <c r="S35" s="3881"/>
      <c r="T35" s="3881"/>
      <c r="U35" s="3881"/>
      <c r="V35" s="3881"/>
      <c r="W35" s="3881"/>
      <c r="X35" s="3881"/>
      <c r="Y35" s="3881"/>
      <c r="Z35" s="3881"/>
      <c r="AA35" s="3881"/>
      <c r="AB35" s="3881"/>
      <c r="AC35" s="3881"/>
      <c r="AD35" s="3881"/>
      <c r="AE35" s="3881"/>
      <c r="AF35" s="3881"/>
      <c r="AG35" s="3881"/>
      <c r="AH35" s="3881"/>
      <c r="AI35" s="3881"/>
      <c r="AJ35" s="3881"/>
      <c r="AK35" s="3881"/>
      <c r="AL35" s="3882"/>
      <c r="AM35" s="3881"/>
      <c r="AN35" s="3881"/>
      <c r="AO35" s="3881"/>
      <c r="AP35" s="71"/>
      <c r="AQ35" s="71"/>
      <c r="AR35" s="71"/>
      <c r="AS35" s="71"/>
      <c r="AT35" s="71"/>
      <c r="AU35" s="71"/>
      <c r="AV35" s="71"/>
      <c r="AW35" s="71"/>
      <c r="AX35" s="71"/>
    </row>
    <row r="36" spans="1:50" ht="22.5" customHeight="1">
      <c r="A36" s="3881"/>
      <c r="B36" s="3881"/>
      <c r="C36" s="3881"/>
      <c r="D36" s="3880"/>
      <c r="E36" s="3881"/>
      <c r="F36" s="3881"/>
      <c r="G36" s="3885" t="str">
        <f>IF(★入力画面!$U$196="","令和　　　年　　　月　　　日",★入力画面!$BL$196)</f>
        <v>令和　　　年　　　月　　　日</v>
      </c>
      <c r="H36" s="3885"/>
      <c r="I36" s="3885"/>
      <c r="J36" s="3885"/>
      <c r="K36" s="3885"/>
      <c r="L36" s="3885"/>
      <c r="M36" s="3885"/>
      <c r="N36" s="3885"/>
      <c r="O36" s="3885"/>
      <c r="P36" s="3885"/>
      <c r="Q36" s="3885"/>
      <c r="R36" s="3881"/>
      <c r="S36" s="3881"/>
      <c r="T36" s="3881"/>
      <c r="U36" s="3881"/>
      <c r="V36" s="3881"/>
      <c r="W36" s="3881"/>
      <c r="X36" s="3881"/>
      <c r="Y36" s="3881"/>
      <c r="Z36" s="3881"/>
      <c r="AA36" s="3881"/>
      <c r="AB36" s="3881"/>
      <c r="AC36" s="3881"/>
      <c r="AD36" s="3881"/>
      <c r="AE36" s="3881"/>
      <c r="AF36" s="3881"/>
      <c r="AG36" s="3881"/>
      <c r="AH36" s="3881"/>
      <c r="AI36" s="3881"/>
      <c r="AJ36" s="3881"/>
      <c r="AK36" s="3881"/>
      <c r="AL36" s="3882"/>
      <c r="AM36" s="3881"/>
      <c r="AN36" s="3881"/>
      <c r="AO36" s="3881"/>
      <c r="AP36" s="71"/>
      <c r="AQ36" s="71"/>
      <c r="AR36" s="71"/>
      <c r="AS36" s="71"/>
      <c r="AT36" s="71"/>
      <c r="AU36" s="71"/>
      <c r="AV36" s="71"/>
      <c r="AW36" s="71"/>
      <c r="AX36" s="71"/>
    </row>
    <row r="37" spans="1:50" ht="7.5" customHeight="1">
      <c r="A37" s="3881"/>
      <c r="B37" s="3881"/>
      <c r="C37" s="3881"/>
      <c r="D37" s="3880"/>
      <c r="E37" s="3881"/>
      <c r="F37" s="3881"/>
      <c r="G37" s="3881"/>
      <c r="H37" s="3881"/>
      <c r="I37" s="3881"/>
      <c r="J37" s="3881"/>
      <c r="K37" s="3881"/>
      <c r="L37" s="3881"/>
      <c r="M37" s="3881"/>
      <c r="N37" s="3881"/>
      <c r="O37" s="3881"/>
      <c r="P37" s="3881"/>
      <c r="Q37" s="3881"/>
      <c r="R37" s="3881"/>
      <c r="S37" s="3881"/>
      <c r="T37" s="3881"/>
      <c r="U37" s="3881"/>
      <c r="V37" s="3881"/>
      <c r="W37" s="3881"/>
      <c r="X37" s="3881"/>
      <c r="Y37" s="3881"/>
      <c r="Z37" s="3881"/>
      <c r="AA37" s="3881"/>
      <c r="AB37" s="3881"/>
      <c r="AC37" s="3881"/>
      <c r="AD37" s="3881"/>
      <c r="AE37" s="3881"/>
      <c r="AF37" s="3881"/>
      <c r="AG37" s="3881"/>
      <c r="AH37" s="3881"/>
      <c r="AI37" s="3881"/>
      <c r="AJ37" s="3881"/>
      <c r="AK37" s="3881"/>
      <c r="AL37" s="3882"/>
      <c r="AM37" s="3881"/>
      <c r="AN37" s="3881"/>
      <c r="AO37" s="3881"/>
      <c r="AP37" s="71"/>
      <c r="AQ37" s="71"/>
      <c r="AR37" s="71"/>
      <c r="AS37" s="71"/>
      <c r="AT37" s="71"/>
      <c r="AU37" s="71"/>
      <c r="AV37" s="71"/>
      <c r="AW37" s="71"/>
      <c r="AX37" s="71"/>
    </row>
    <row r="38" spans="1:50" ht="30" customHeight="1">
      <c r="A38" s="3881"/>
      <c r="B38" s="3881"/>
      <c r="C38" s="3881"/>
      <c r="D38" s="3880"/>
      <c r="E38" s="3881"/>
      <c r="F38" s="3881"/>
      <c r="G38" s="3881"/>
      <c r="H38" s="3881"/>
      <c r="I38" s="3881"/>
      <c r="J38" s="3881"/>
      <c r="K38" s="3881"/>
      <c r="L38" s="3881"/>
      <c r="M38" s="3881"/>
      <c r="N38" s="3902" t="s">
        <v>623</v>
      </c>
      <c r="O38" s="3902"/>
      <c r="P38" s="3902"/>
      <c r="Q38" s="3902"/>
      <c r="R38" s="3902"/>
      <c r="T38" s="3913">
        <f>★入力画面!M60</f>
        <v>0</v>
      </c>
      <c r="U38" s="3913"/>
      <c r="V38" s="3913"/>
      <c r="W38" s="3913"/>
      <c r="X38" s="3913"/>
      <c r="Y38" s="3913"/>
      <c r="Z38" s="3913"/>
      <c r="AA38" s="3913"/>
      <c r="AB38" s="3913"/>
      <c r="AC38" s="3913"/>
      <c r="AD38" s="3913"/>
      <c r="AE38" s="3913"/>
      <c r="AF38" s="3913"/>
      <c r="AG38" s="3913"/>
      <c r="AH38" s="3913"/>
      <c r="AI38" s="3913"/>
      <c r="AJ38" s="3913"/>
      <c r="AK38" s="3913"/>
      <c r="AL38" s="3914"/>
      <c r="AM38" s="3881"/>
      <c r="AN38" s="3881"/>
      <c r="AO38" s="3881"/>
      <c r="AP38" s="71"/>
      <c r="AQ38" s="71"/>
      <c r="AR38" s="71"/>
      <c r="AS38" s="71"/>
      <c r="AT38" s="71"/>
      <c r="AU38" s="71"/>
      <c r="AV38" s="71"/>
      <c r="AW38" s="71"/>
      <c r="AX38" s="71"/>
    </row>
    <row r="39" spans="1:50" ht="30" customHeight="1">
      <c r="A39" s="3881"/>
      <c r="B39" s="3881"/>
      <c r="C39" s="3881"/>
      <c r="D39" s="3880"/>
      <c r="E39" s="3881"/>
      <c r="F39" s="3881"/>
      <c r="G39" s="3881"/>
      <c r="H39" s="3881"/>
      <c r="I39" s="3881"/>
      <c r="J39" s="3881"/>
      <c r="K39" s="3881"/>
      <c r="L39" s="3881"/>
      <c r="M39" s="3881"/>
      <c r="N39" s="3902" t="s">
        <v>627</v>
      </c>
      <c r="O39" s="3902"/>
      <c r="P39" s="3902"/>
      <c r="Q39" s="3902"/>
      <c r="R39" s="3902"/>
      <c r="T39" s="3915"/>
      <c r="U39" s="3915"/>
      <c r="V39" s="3915"/>
      <c r="W39" s="3915"/>
      <c r="X39" s="3915"/>
      <c r="Y39" s="3915"/>
      <c r="Z39" s="3915"/>
      <c r="AA39" s="3915"/>
      <c r="AB39" s="3915"/>
      <c r="AC39" s="3915"/>
      <c r="AD39" s="3915"/>
      <c r="AE39" s="3915"/>
      <c r="AF39" s="3915"/>
      <c r="AG39" s="3915"/>
      <c r="AH39" s="53" t="s">
        <v>1002</v>
      </c>
      <c r="AI39" s="3911"/>
      <c r="AJ39" s="3911"/>
      <c r="AK39" s="3911"/>
      <c r="AL39" s="3912"/>
      <c r="AM39" s="3881"/>
      <c r="AN39" s="3881"/>
      <c r="AO39" s="3881"/>
      <c r="AP39" s="71"/>
      <c r="AQ39" s="71"/>
      <c r="AR39" s="71"/>
      <c r="AS39" s="71"/>
      <c r="AT39" s="71"/>
      <c r="AU39" s="71"/>
      <c r="AV39" s="71"/>
      <c r="AW39" s="71"/>
      <c r="AX39" s="71"/>
    </row>
    <row r="40" spans="1:50" ht="30" customHeight="1">
      <c r="A40" s="3881"/>
      <c r="B40" s="3881"/>
      <c r="C40" s="3881"/>
      <c r="D40" s="3917"/>
      <c r="E40" s="3918"/>
      <c r="F40" s="3918"/>
      <c r="G40" s="3918"/>
      <c r="H40" s="3918"/>
      <c r="I40" s="3918"/>
      <c r="J40" s="3918"/>
      <c r="K40" s="3918"/>
      <c r="L40" s="3918"/>
      <c r="M40" s="3918"/>
      <c r="N40" s="3916" t="s">
        <v>1589</v>
      </c>
      <c r="O40" s="3916"/>
      <c r="P40" s="3916"/>
      <c r="Q40" s="3916"/>
      <c r="R40" s="3916"/>
      <c r="S40" s="3918"/>
      <c r="T40" s="3918"/>
      <c r="U40" s="3918"/>
      <c r="V40" s="3918"/>
      <c r="W40" s="3918"/>
      <c r="X40" s="3918"/>
      <c r="Y40" s="3918"/>
      <c r="Z40" s="3918"/>
      <c r="AA40" s="3918"/>
      <c r="AB40" s="3918"/>
      <c r="AC40" s="3918"/>
      <c r="AD40" s="3918"/>
      <c r="AE40" s="3918"/>
      <c r="AF40" s="3918"/>
      <c r="AG40" s="3918"/>
      <c r="AH40" s="3918"/>
      <c r="AI40" s="3918"/>
      <c r="AJ40" s="3918"/>
      <c r="AK40" s="3918"/>
      <c r="AL40" s="3919"/>
      <c r="AM40" s="3881"/>
      <c r="AN40" s="3881"/>
      <c r="AO40" s="3881"/>
      <c r="AP40" s="71"/>
      <c r="AQ40" s="71"/>
      <c r="AR40" s="71"/>
      <c r="AS40" s="71"/>
      <c r="AT40" s="71"/>
      <c r="AU40" s="71"/>
      <c r="AV40" s="71"/>
      <c r="AW40" s="71"/>
      <c r="AX40" s="71"/>
    </row>
    <row r="41" spans="1:50" ht="15" customHeight="1">
      <c r="A41" s="3881"/>
      <c r="B41" s="3881"/>
      <c r="C41" s="3881"/>
      <c r="D41" s="3881"/>
      <c r="E41" s="3881"/>
      <c r="F41" s="3881"/>
      <c r="G41" s="3881"/>
      <c r="H41" s="3881"/>
      <c r="I41" s="3881"/>
      <c r="J41" s="3881"/>
      <c r="K41" s="3881"/>
      <c r="L41" s="3881"/>
      <c r="M41" s="3881"/>
      <c r="N41" s="3881"/>
      <c r="O41" s="3881"/>
      <c r="P41" s="3881"/>
      <c r="Q41" s="3881"/>
      <c r="R41" s="3881"/>
      <c r="S41" s="3881"/>
      <c r="T41" s="3881"/>
      <c r="U41" s="3881"/>
      <c r="V41" s="3881"/>
      <c r="W41" s="3881"/>
      <c r="X41" s="3881"/>
      <c r="Y41" s="3881"/>
      <c r="Z41" s="3881"/>
      <c r="AA41" s="3881"/>
      <c r="AB41" s="3881"/>
      <c r="AC41" s="3881"/>
      <c r="AD41" s="3881"/>
      <c r="AE41" s="3881"/>
      <c r="AF41" s="3881"/>
      <c r="AG41" s="3910" t="s">
        <v>1068</v>
      </c>
      <c r="AH41" s="3910"/>
      <c r="AI41" s="3910"/>
      <c r="AJ41" s="3910"/>
      <c r="AK41" s="3910"/>
      <c r="AL41" s="3910"/>
      <c r="AM41" s="3881"/>
      <c r="AN41" s="3881"/>
      <c r="AO41" s="3881"/>
      <c r="AP41" s="71"/>
      <c r="AQ41" s="71"/>
      <c r="AR41" s="71"/>
      <c r="AS41" s="71"/>
      <c r="AT41" s="71"/>
      <c r="AU41" s="71"/>
      <c r="AV41" s="71"/>
      <c r="AW41" s="71"/>
      <c r="AX41" s="71"/>
    </row>
    <row r="42" spans="1:50" ht="15" customHeight="1">
      <c r="A42" s="3881"/>
      <c r="B42" s="3881"/>
      <c r="C42" s="3881"/>
      <c r="D42" s="3881"/>
      <c r="E42" s="3881"/>
      <c r="F42" s="3881"/>
      <c r="G42" s="3881"/>
      <c r="H42" s="3881"/>
      <c r="I42" s="3881"/>
      <c r="J42" s="3881"/>
      <c r="K42" s="3881"/>
      <c r="L42" s="3881"/>
      <c r="M42" s="3881"/>
      <c r="N42" s="3881"/>
      <c r="O42" s="3881"/>
      <c r="P42" s="3881"/>
      <c r="Q42" s="3881"/>
      <c r="R42" s="3881"/>
      <c r="S42" s="3881"/>
      <c r="T42" s="3881"/>
      <c r="U42" s="3881"/>
      <c r="V42" s="3881"/>
      <c r="W42" s="3881"/>
      <c r="X42" s="3881"/>
      <c r="Y42" s="3881"/>
      <c r="Z42" s="3881"/>
      <c r="AA42" s="3881"/>
      <c r="AB42" s="3881"/>
      <c r="AC42" s="3881"/>
      <c r="AD42" s="3881"/>
      <c r="AE42" s="3881"/>
      <c r="AF42" s="3881"/>
      <c r="AG42" s="3881"/>
      <c r="AH42" s="3881"/>
      <c r="AI42" s="3881"/>
      <c r="AJ42" s="3881"/>
      <c r="AK42" s="3881"/>
      <c r="AL42" s="3881"/>
      <c r="AM42" s="3881"/>
      <c r="AN42" s="3881"/>
      <c r="AO42" s="3881"/>
      <c r="AP42" s="71"/>
      <c r="AQ42" s="71"/>
      <c r="AR42" s="71"/>
      <c r="AS42" s="71"/>
      <c r="AT42" s="71"/>
      <c r="AU42" s="71"/>
      <c r="AV42" s="71"/>
      <c r="AW42" s="71"/>
      <c r="AX42" s="71"/>
    </row>
    <row r="43" spans="1:50" ht="15" customHeight="1">
      <c r="A43" s="3881"/>
      <c r="B43" s="3881"/>
      <c r="C43" s="3881"/>
      <c r="D43" s="3909" t="s">
        <v>1328</v>
      </c>
      <c r="E43" s="3909"/>
      <c r="F43" s="3909"/>
      <c r="G43" s="3909"/>
      <c r="H43" s="3909"/>
      <c r="I43" s="3909"/>
      <c r="J43" s="3909"/>
      <c r="K43" s="3909"/>
      <c r="L43" s="3909"/>
      <c r="M43" s="3909"/>
      <c r="N43" s="3909"/>
      <c r="O43" s="3909"/>
      <c r="P43" s="3909"/>
      <c r="Q43" s="3909"/>
      <c r="R43" s="3909"/>
      <c r="S43" s="3909"/>
      <c r="T43" s="3909"/>
      <c r="U43" s="3909"/>
      <c r="V43" s="3909"/>
      <c r="W43" s="3909"/>
      <c r="X43" s="3909"/>
      <c r="Y43" s="3909"/>
      <c r="Z43" s="3909"/>
      <c r="AA43" s="3909"/>
      <c r="AB43" s="3909"/>
      <c r="AC43" s="3909"/>
      <c r="AD43" s="3909"/>
      <c r="AE43" s="3909"/>
      <c r="AF43" s="3909"/>
      <c r="AG43" s="3909"/>
      <c r="AH43" s="3909"/>
      <c r="AI43" s="3909"/>
      <c r="AJ43" s="3909"/>
      <c r="AK43" s="3909"/>
      <c r="AL43" s="3909"/>
      <c r="AM43" s="3881"/>
      <c r="AN43" s="3881"/>
      <c r="AO43" s="3881"/>
      <c r="AP43" s="71"/>
      <c r="AQ43" s="71"/>
      <c r="AR43" s="71"/>
      <c r="AS43" s="71"/>
      <c r="AT43" s="71"/>
      <c r="AU43" s="71"/>
      <c r="AV43" s="71"/>
      <c r="AW43" s="71"/>
      <c r="AX43" s="71"/>
    </row>
    <row r="44" spans="1:50" ht="15" customHeight="1">
      <c r="A44" s="3881"/>
      <c r="B44" s="3881"/>
      <c r="C44" s="3881"/>
      <c r="D44" s="3909" t="s">
        <v>1329</v>
      </c>
      <c r="E44" s="3909"/>
      <c r="F44" s="3909"/>
      <c r="G44" s="3909"/>
      <c r="H44" s="3909"/>
      <c r="I44" s="3909"/>
      <c r="J44" s="3909"/>
      <c r="K44" s="3909"/>
      <c r="L44" s="3909"/>
      <c r="M44" s="3909"/>
      <c r="N44" s="3909"/>
      <c r="O44" s="3909"/>
      <c r="P44" s="3909"/>
      <c r="Q44" s="3909"/>
      <c r="R44" s="3909"/>
      <c r="S44" s="3909"/>
      <c r="T44" s="3909"/>
      <c r="U44" s="3909"/>
      <c r="V44" s="3909"/>
      <c r="W44" s="3909"/>
      <c r="X44" s="3909"/>
      <c r="Y44" s="3909"/>
      <c r="Z44" s="3909"/>
      <c r="AA44" s="3909"/>
      <c r="AB44" s="3909"/>
      <c r="AC44" s="3909"/>
      <c r="AD44" s="3909"/>
      <c r="AE44" s="3909"/>
      <c r="AF44" s="3909"/>
      <c r="AG44" s="3909"/>
      <c r="AH44" s="3909"/>
      <c r="AI44" s="3909"/>
      <c r="AJ44" s="3909"/>
      <c r="AK44" s="3909"/>
      <c r="AL44" s="3909"/>
      <c r="AM44" s="3881"/>
      <c r="AN44" s="3881"/>
      <c r="AO44" s="3881"/>
      <c r="AP44" s="71"/>
      <c r="AQ44" s="71"/>
      <c r="AR44" s="71"/>
      <c r="AS44" s="71"/>
      <c r="AT44" s="71"/>
      <c r="AU44" s="71"/>
      <c r="AV44" s="71"/>
      <c r="AW44" s="71"/>
      <c r="AX44" s="71"/>
    </row>
    <row r="45" spans="1:50" ht="14.25" customHeight="1">
      <c r="A45" s="3881"/>
      <c r="B45" s="3881"/>
      <c r="C45" s="3881"/>
      <c r="D45" s="3881"/>
      <c r="E45" s="3881"/>
      <c r="F45" s="3881"/>
      <c r="G45" s="3881"/>
      <c r="H45" s="3881"/>
      <c r="I45" s="3881"/>
      <c r="J45" s="3881"/>
      <c r="K45" s="3881"/>
      <c r="L45" s="3881"/>
      <c r="M45" s="3881"/>
      <c r="N45" s="3881"/>
      <c r="O45" s="3881"/>
      <c r="P45" s="3881"/>
      <c r="Q45" s="3881"/>
      <c r="R45" s="3881"/>
      <c r="S45" s="3881"/>
      <c r="T45" s="3881"/>
      <c r="U45" s="3881"/>
      <c r="V45" s="3881"/>
      <c r="W45" s="3881"/>
      <c r="X45" s="3881"/>
      <c r="Y45" s="3881"/>
      <c r="Z45" s="3881"/>
      <c r="AA45" s="3881"/>
      <c r="AB45" s="3881"/>
      <c r="AC45" s="3881"/>
      <c r="AD45" s="3881"/>
      <c r="AE45" s="3881"/>
      <c r="AF45" s="3881"/>
      <c r="AG45" s="3881"/>
      <c r="AH45" s="3881"/>
      <c r="AI45" s="3881"/>
      <c r="AJ45" s="3881"/>
      <c r="AK45" s="3881"/>
      <c r="AL45" s="3881"/>
      <c r="AM45" s="3881"/>
      <c r="AN45" s="3881"/>
      <c r="AO45" s="3881"/>
      <c r="AP45" s="71"/>
      <c r="AQ45" s="71"/>
      <c r="AR45" s="71"/>
      <c r="AS45" s="71"/>
      <c r="AT45" s="71"/>
      <c r="AU45" s="71"/>
      <c r="AV45" s="71"/>
      <c r="AW45" s="71"/>
      <c r="AX45" s="71"/>
    </row>
    <row r="46" spans="1:50" s="226" customFormat="1" ht="15" customHeight="1"/>
  </sheetData>
  <sheetProtection password="85FE" sheet="1" objects="1" scenarios="1" selectLockedCells="1" selectUnlockedCells="1"/>
  <mergeCells count="74">
    <mergeCell ref="AG41:AL41"/>
    <mergeCell ref="D41:AF41"/>
    <mergeCell ref="E20:AL20"/>
    <mergeCell ref="AI39:AL39"/>
    <mergeCell ref="T38:AL38"/>
    <mergeCell ref="T39:AG39"/>
    <mergeCell ref="D27:AL27"/>
    <mergeCell ref="D36:F36"/>
    <mergeCell ref="E24:AL24"/>
    <mergeCell ref="E25:AL25"/>
    <mergeCell ref="E21:AL21"/>
    <mergeCell ref="E26:AL26"/>
    <mergeCell ref="E23:AL23"/>
    <mergeCell ref="N40:R40"/>
    <mergeCell ref="D38:M40"/>
    <mergeCell ref="S40:AL40"/>
    <mergeCell ref="AM1:AO45"/>
    <mergeCell ref="D1:AL1"/>
    <mergeCell ref="D3:AL3"/>
    <mergeCell ref="D4:AL4"/>
    <mergeCell ref="D5:AL5"/>
    <mergeCell ref="R36:AL36"/>
    <mergeCell ref="R7:AL7"/>
    <mergeCell ref="D8:AL8"/>
    <mergeCell ref="E11:AL11"/>
    <mergeCell ref="D2:AA2"/>
    <mergeCell ref="AB2:AF2"/>
    <mergeCell ref="AG2:AL2"/>
    <mergeCell ref="D43:AL43"/>
    <mergeCell ref="D44:AL44"/>
    <mergeCell ref="D45:AL45"/>
    <mergeCell ref="E13:AL13"/>
    <mergeCell ref="A1:C45"/>
    <mergeCell ref="E6:AL6"/>
    <mergeCell ref="E33:AL33"/>
    <mergeCell ref="E34:AL34"/>
    <mergeCell ref="Q10:AL10"/>
    <mergeCell ref="I10:P10"/>
    <mergeCell ref="Q31:AL31"/>
    <mergeCell ref="Q30:AL30"/>
    <mergeCell ref="I30:P30"/>
    <mergeCell ref="I31:P31"/>
    <mergeCell ref="D31:E31"/>
    <mergeCell ref="F31:H31"/>
    <mergeCell ref="D37:AL37"/>
    <mergeCell ref="N38:R38"/>
    <mergeCell ref="N39:R39"/>
    <mergeCell ref="D42:AL42"/>
    <mergeCell ref="G7:I7"/>
    <mergeCell ref="J7:Q7"/>
    <mergeCell ref="E16:AL16"/>
    <mergeCell ref="D7:F7"/>
    <mergeCell ref="E22:AL22"/>
    <mergeCell ref="E19:AL19"/>
    <mergeCell ref="E18:AL18"/>
    <mergeCell ref="E17:AL17"/>
    <mergeCell ref="E12:AL12"/>
    <mergeCell ref="E14:AL14"/>
    <mergeCell ref="E15:AL15"/>
    <mergeCell ref="F10:H10"/>
    <mergeCell ref="D10:E10"/>
    <mergeCell ref="D9:H9"/>
    <mergeCell ref="I9:P9"/>
    <mergeCell ref="Q9:AL9"/>
    <mergeCell ref="D35:AL35"/>
    <mergeCell ref="E32:AL32"/>
    <mergeCell ref="G36:Q36"/>
    <mergeCell ref="P28:AL28"/>
    <mergeCell ref="P29:AL29"/>
    <mergeCell ref="D30:H30"/>
    <mergeCell ref="D28:E29"/>
    <mergeCell ref="F28:I29"/>
    <mergeCell ref="J28:M29"/>
    <mergeCell ref="N28:O29"/>
  </mergeCells>
  <phoneticPr fontId="16"/>
  <dataValidations count="1">
    <dataValidation imeMode="hiragana" allowBlank="1" showInputMessage="1" showErrorMessage="1" sqref="A1 AM1 D1 G36 R36 A46:AO1048576 S38:T39 N38:N39 D35:D38 E20:E23 E25:E26 D20:D28 AP1:XFD1048576 D41:D42" xr:uid="{00000000-0002-0000-23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0000"/>
    <pageSetUpPr autoPageBreaks="0" fitToPage="1"/>
  </sheetPr>
  <dimension ref="A1:AX30"/>
  <sheetViews>
    <sheetView showGridLines="0" showRowColHeaders="0" workbookViewId="0">
      <selection activeCell="AM1" sqref="AM1:AO29"/>
    </sheetView>
  </sheetViews>
  <sheetFormatPr defaultColWidth="0" defaultRowHeight="15" customHeight="1" zeroHeight="1"/>
  <cols>
    <col min="1" max="1" width="2.75" style="53" customWidth="1"/>
    <col min="2" max="40" width="2.5" style="53" customWidth="1"/>
    <col min="41" max="41" width="2.75" style="53" customWidth="1"/>
    <col min="42" max="50" width="2.5" style="53" customWidth="1"/>
    <col min="51" max="16384" width="9" style="53" hidden="1"/>
  </cols>
  <sheetData>
    <row r="1" spans="1:50" ht="45" customHeight="1">
      <c r="A1" s="3930"/>
      <c r="B1" s="3930"/>
      <c r="C1" s="3930"/>
      <c r="D1" s="3881"/>
      <c r="E1" s="3881"/>
      <c r="F1" s="3881"/>
      <c r="G1" s="3881"/>
      <c r="H1" s="3881"/>
      <c r="I1" s="3881"/>
      <c r="J1" s="3881"/>
      <c r="K1" s="3881"/>
      <c r="L1" s="3881"/>
      <c r="M1" s="3881"/>
      <c r="N1" s="3881"/>
      <c r="O1" s="3881"/>
      <c r="P1" s="3881"/>
      <c r="Q1" s="3881"/>
      <c r="R1" s="3881"/>
      <c r="S1" s="3881"/>
      <c r="T1" s="3881"/>
      <c r="U1" s="3881"/>
      <c r="V1" s="3881"/>
      <c r="W1" s="3881"/>
      <c r="X1" s="3881"/>
      <c r="Y1" s="3881"/>
      <c r="Z1" s="3881"/>
      <c r="AA1" s="3881"/>
      <c r="AB1" s="3881"/>
      <c r="AC1" s="3881"/>
      <c r="AD1" s="3881"/>
      <c r="AE1" s="3881"/>
      <c r="AF1" s="3881"/>
      <c r="AG1" s="3881"/>
      <c r="AH1" s="3881"/>
      <c r="AI1" s="3881"/>
      <c r="AJ1" s="3881"/>
      <c r="AK1" s="3881"/>
      <c r="AL1" s="3881"/>
      <c r="AM1" s="3881"/>
      <c r="AN1" s="3881"/>
      <c r="AO1" s="3881"/>
      <c r="AP1" s="71"/>
      <c r="AQ1" s="71"/>
      <c r="AR1" s="71"/>
      <c r="AS1" s="71"/>
      <c r="AT1" s="71"/>
      <c r="AU1" s="71"/>
      <c r="AV1" s="71"/>
      <c r="AW1" s="71"/>
      <c r="AX1" s="71"/>
    </row>
    <row r="2" spans="1:50" ht="28.5" customHeight="1">
      <c r="A2" s="3930"/>
      <c r="B2" s="3930"/>
      <c r="C2" s="3930"/>
      <c r="D2" s="3918"/>
      <c r="E2" s="3918"/>
      <c r="F2" s="3918"/>
      <c r="G2" s="3918"/>
      <c r="H2" s="3918"/>
      <c r="I2" s="3918"/>
      <c r="J2" s="3918"/>
      <c r="K2" s="3918"/>
      <c r="L2" s="3918"/>
      <c r="M2" s="3918"/>
      <c r="N2" s="3918"/>
      <c r="O2" s="3918"/>
      <c r="P2" s="3918"/>
      <c r="Q2" s="3918"/>
      <c r="R2" s="3918"/>
      <c r="S2" s="3918"/>
      <c r="T2" s="3918"/>
      <c r="U2" s="3918"/>
      <c r="V2" s="3918"/>
      <c r="W2" s="3918"/>
      <c r="X2" s="3918"/>
      <c r="Y2" s="3918"/>
      <c r="Z2" s="3918"/>
      <c r="AA2" s="3919"/>
      <c r="AB2" s="3903" t="s">
        <v>624</v>
      </c>
      <c r="AC2" s="3904"/>
      <c r="AD2" s="3904"/>
      <c r="AE2" s="3904"/>
      <c r="AF2" s="3905"/>
      <c r="AG2" s="3938" t="s">
        <v>629</v>
      </c>
      <c r="AH2" s="3939"/>
      <c r="AI2" s="3939"/>
      <c r="AJ2" s="3939"/>
      <c r="AK2" s="3939"/>
      <c r="AL2" s="3940"/>
      <c r="AM2" s="3881"/>
      <c r="AN2" s="3881"/>
      <c r="AO2" s="3881"/>
      <c r="AP2" s="71"/>
      <c r="AQ2" s="71"/>
      <c r="AR2" s="71"/>
      <c r="AS2" s="71"/>
      <c r="AT2" s="71"/>
      <c r="AU2" s="71"/>
      <c r="AV2" s="71"/>
      <c r="AW2" s="71"/>
      <c r="AX2" s="71"/>
    </row>
    <row r="3" spans="1:50" ht="45" customHeight="1">
      <c r="A3" s="3930"/>
      <c r="B3" s="3930"/>
      <c r="C3" s="3930"/>
      <c r="D3" s="3903"/>
      <c r="E3" s="3904"/>
      <c r="F3" s="3904"/>
      <c r="G3" s="3904"/>
      <c r="H3" s="3904"/>
      <c r="I3" s="3904"/>
      <c r="J3" s="3904"/>
      <c r="K3" s="3904"/>
      <c r="L3" s="3904"/>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5"/>
      <c r="AM3" s="3881"/>
      <c r="AN3" s="3881"/>
      <c r="AO3" s="3881"/>
      <c r="AP3" s="71"/>
      <c r="AQ3" s="71"/>
      <c r="AR3" s="71"/>
      <c r="AS3" s="71"/>
      <c r="AT3" s="71"/>
      <c r="AU3" s="71"/>
      <c r="AV3" s="71"/>
      <c r="AW3" s="71"/>
      <c r="AX3" s="71"/>
    </row>
    <row r="4" spans="1:50" ht="30" customHeight="1">
      <c r="A4" s="3930"/>
      <c r="B4" s="3930"/>
      <c r="C4" s="3930"/>
      <c r="D4" s="3931" t="s">
        <v>628</v>
      </c>
      <c r="E4" s="3932"/>
      <c r="F4" s="3932"/>
      <c r="G4" s="3932"/>
      <c r="H4" s="3932"/>
      <c r="I4" s="3932"/>
      <c r="J4" s="3932"/>
      <c r="K4" s="3932"/>
      <c r="L4" s="3932"/>
      <c r="M4" s="3932"/>
      <c r="N4" s="3932"/>
      <c r="O4" s="3932"/>
      <c r="P4" s="3932"/>
      <c r="Q4" s="3932"/>
      <c r="R4" s="3932"/>
      <c r="S4" s="3932"/>
      <c r="T4" s="3932"/>
      <c r="U4" s="3932"/>
      <c r="V4" s="3932"/>
      <c r="W4" s="3932"/>
      <c r="X4" s="3932"/>
      <c r="Y4" s="3932"/>
      <c r="Z4" s="3932"/>
      <c r="AA4" s="3932"/>
      <c r="AB4" s="3932"/>
      <c r="AC4" s="3932"/>
      <c r="AD4" s="3932"/>
      <c r="AE4" s="3932"/>
      <c r="AF4" s="3932"/>
      <c r="AG4" s="3932"/>
      <c r="AH4" s="3932"/>
      <c r="AI4" s="3932"/>
      <c r="AJ4" s="3932"/>
      <c r="AK4" s="3932"/>
      <c r="AL4" s="3933"/>
      <c r="AM4" s="3881"/>
      <c r="AN4" s="3881"/>
      <c r="AO4" s="3881"/>
      <c r="AP4" s="71"/>
      <c r="AQ4" s="71"/>
      <c r="AR4" s="71"/>
      <c r="AS4" s="71"/>
      <c r="AT4" s="71"/>
      <c r="AU4" s="71"/>
      <c r="AV4" s="71"/>
      <c r="AW4" s="71"/>
      <c r="AX4" s="71"/>
    </row>
    <row r="5" spans="1:50" ht="60" customHeight="1">
      <c r="A5" s="3930"/>
      <c r="B5" s="3930"/>
      <c r="C5" s="3930"/>
      <c r="D5" s="3880"/>
      <c r="E5" s="3881"/>
      <c r="F5" s="3881"/>
      <c r="G5" s="3881"/>
      <c r="H5" s="3881"/>
      <c r="I5" s="3881"/>
      <c r="J5" s="3881"/>
      <c r="K5" s="3881"/>
      <c r="L5" s="3881"/>
      <c r="M5" s="3881"/>
      <c r="N5" s="3881"/>
      <c r="O5" s="3881"/>
      <c r="P5" s="3881"/>
      <c r="Q5" s="3881"/>
      <c r="R5" s="3881"/>
      <c r="S5" s="3881"/>
      <c r="T5" s="3881"/>
      <c r="U5" s="3881"/>
      <c r="V5" s="3881"/>
      <c r="W5" s="3881"/>
      <c r="X5" s="3881"/>
      <c r="Y5" s="3881"/>
      <c r="Z5" s="3881"/>
      <c r="AA5" s="3881"/>
      <c r="AB5" s="3881"/>
      <c r="AC5" s="3881"/>
      <c r="AD5" s="3881"/>
      <c r="AE5" s="3881"/>
      <c r="AF5" s="3881"/>
      <c r="AG5" s="3881"/>
      <c r="AH5" s="3881"/>
      <c r="AI5" s="3881"/>
      <c r="AJ5" s="3881"/>
      <c r="AK5" s="3881"/>
      <c r="AL5" s="3882"/>
      <c r="AM5" s="3881"/>
      <c r="AN5" s="3881"/>
      <c r="AO5" s="3881"/>
      <c r="AP5" s="71"/>
      <c r="AQ5" s="71"/>
      <c r="AR5" s="71"/>
      <c r="AS5" s="71"/>
      <c r="AT5" s="71"/>
      <c r="AU5" s="71"/>
      <c r="AV5" s="71"/>
      <c r="AW5" s="71"/>
      <c r="AX5" s="71"/>
    </row>
    <row r="6" spans="1:50" ht="22.5" customHeight="1">
      <c r="A6" s="3930"/>
      <c r="B6" s="3930"/>
      <c r="C6" s="3930"/>
      <c r="D6" s="3880"/>
      <c r="E6" s="3881"/>
      <c r="F6" s="3899" t="s">
        <v>626</v>
      </c>
      <c r="G6" s="3899"/>
      <c r="H6" s="3899"/>
      <c r="I6" s="3899"/>
      <c r="J6" s="3899"/>
      <c r="K6" s="3899"/>
      <c r="L6" s="3899"/>
      <c r="M6" s="3899"/>
      <c r="N6" s="3899"/>
      <c r="O6" s="3899"/>
      <c r="P6" s="3899"/>
      <c r="Q6" s="3899"/>
      <c r="R6" s="3899"/>
      <c r="S6" s="3899"/>
      <c r="T6" s="3899"/>
      <c r="U6" s="3899"/>
      <c r="V6" s="3899"/>
      <c r="W6" s="3899"/>
      <c r="X6" s="3899"/>
      <c r="Y6" s="3899"/>
      <c r="Z6" s="3899"/>
      <c r="AA6" s="3899"/>
      <c r="AB6" s="3899"/>
      <c r="AC6" s="3899"/>
      <c r="AD6" s="3899"/>
      <c r="AE6" s="3899"/>
      <c r="AF6" s="3899"/>
      <c r="AG6" s="3899"/>
      <c r="AH6" s="3899"/>
      <c r="AI6" s="3899"/>
      <c r="AJ6" s="3899"/>
      <c r="AK6" s="3899"/>
      <c r="AL6" s="3900"/>
      <c r="AM6" s="3881"/>
      <c r="AN6" s="3881"/>
      <c r="AO6" s="3881"/>
      <c r="AP6" s="71"/>
      <c r="AQ6" s="71"/>
      <c r="AR6" s="71"/>
      <c r="AS6" s="71"/>
      <c r="AT6" s="71"/>
      <c r="AU6" s="71"/>
      <c r="AV6" s="71"/>
      <c r="AW6" s="71"/>
      <c r="AX6" s="71"/>
    </row>
    <row r="7" spans="1:50" ht="15" customHeight="1">
      <c r="A7" s="3930"/>
      <c r="B7" s="3930"/>
      <c r="C7" s="3930"/>
      <c r="D7" s="3880"/>
      <c r="E7" s="3881"/>
      <c r="F7" s="3881"/>
      <c r="G7" s="3881"/>
      <c r="H7" s="3881"/>
      <c r="I7" s="3881"/>
      <c r="J7" s="3881"/>
      <c r="K7" s="3881"/>
      <c r="L7" s="3881"/>
      <c r="M7" s="3881"/>
      <c r="N7" s="3881"/>
      <c r="O7" s="3881"/>
      <c r="P7" s="3881"/>
      <c r="Q7" s="3881"/>
      <c r="R7" s="3881"/>
      <c r="S7" s="3881"/>
      <c r="T7" s="3881"/>
      <c r="U7" s="3881"/>
      <c r="V7" s="3881"/>
      <c r="W7" s="3881"/>
      <c r="X7" s="3881"/>
      <c r="Y7" s="3881"/>
      <c r="Z7" s="3881"/>
      <c r="AA7" s="3881"/>
      <c r="AB7" s="3881"/>
      <c r="AC7" s="3881"/>
      <c r="AD7" s="3881"/>
      <c r="AE7" s="3881"/>
      <c r="AF7" s="3881"/>
      <c r="AG7" s="3881"/>
      <c r="AH7" s="3881"/>
      <c r="AI7" s="3881"/>
      <c r="AJ7" s="3881"/>
      <c r="AK7" s="3881"/>
      <c r="AL7" s="3882"/>
      <c r="AM7" s="3881"/>
      <c r="AN7" s="3881"/>
      <c r="AO7" s="3881"/>
      <c r="AP7" s="71"/>
      <c r="AQ7" s="71"/>
      <c r="AR7" s="71"/>
      <c r="AS7" s="71"/>
      <c r="AT7" s="71"/>
      <c r="AU7" s="71"/>
      <c r="AV7" s="71"/>
      <c r="AW7" s="71"/>
      <c r="AX7" s="71"/>
    </row>
    <row r="8" spans="1:50" ht="22.5" customHeight="1">
      <c r="A8" s="3930"/>
      <c r="B8" s="3930"/>
      <c r="C8" s="3930"/>
      <c r="D8" s="3880"/>
      <c r="E8" s="3881"/>
      <c r="F8" s="3881"/>
      <c r="G8" s="3881" t="s">
        <v>622</v>
      </c>
      <c r="H8" s="3881"/>
      <c r="I8" s="3881"/>
      <c r="J8" s="3891" t="s">
        <v>1049</v>
      </c>
      <c r="K8" s="3891"/>
      <c r="L8" s="3891"/>
      <c r="M8" s="3891"/>
      <c r="N8" s="3891"/>
      <c r="O8" s="3891"/>
      <c r="P8" s="3891"/>
      <c r="Q8" s="3891"/>
      <c r="R8" s="3881" t="s">
        <v>616</v>
      </c>
      <c r="S8" s="3881"/>
      <c r="T8" s="3881"/>
      <c r="U8" s="3881"/>
      <c r="V8" s="3881"/>
      <c r="W8" s="3881"/>
      <c r="X8" s="3881"/>
      <c r="Y8" s="3881"/>
      <c r="Z8" s="3881"/>
      <c r="AA8" s="3881"/>
      <c r="AB8" s="3881"/>
      <c r="AC8" s="3881"/>
      <c r="AD8" s="3881"/>
      <c r="AE8" s="3881"/>
      <c r="AF8" s="3881"/>
      <c r="AG8" s="3881"/>
      <c r="AH8" s="3881"/>
      <c r="AI8" s="3881"/>
      <c r="AJ8" s="3881"/>
      <c r="AK8" s="3881"/>
      <c r="AL8" s="3882"/>
      <c r="AM8" s="3881"/>
      <c r="AN8" s="3881"/>
      <c r="AO8" s="3881"/>
      <c r="AP8" s="71"/>
      <c r="AQ8" s="71"/>
      <c r="AR8" s="71"/>
      <c r="AS8" s="71"/>
      <c r="AT8" s="71"/>
      <c r="AU8" s="71"/>
      <c r="AV8" s="71"/>
      <c r="AW8" s="71"/>
      <c r="AX8" s="71"/>
    </row>
    <row r="9" spans="1:50" ht="45" customHeight="1">
      <c r="A9" s="3930"/>
      <c r="B9" s="3930"/>
      <c r="C9" s="3930"/>
      <c r="D9" s="3880"/>
      <c r="E9" s="3881"/>
      <c r="F9" s="3881"/>
      <c r="G9" s="3881"/>
      <c r="H9" s="3881"/>
      <c r="I9" s="3881"/>
      <c r="J9" s="3881"/>
      <c r="K9" s="3881"/>
      <c r="L9" s="3881"/>
      <c r="M9" s="3881"/>
      <c r="N9" s="3881"/>
      <c r="O9" s="3881"/>
      <c r="P9" s="3881"/>
      <c r="Q9" s="3881"/>
      <c r="R9" s="3881"/>
      <c r="S9" s="3881"/>
      <c r="T9" s="3881"/>
      <c r="U9" s="3881"/>
      <c r="V9" s="3881"/>
      <c r="W9" s="3881"/>
      <c r="X9" s="3881"/>
      <c r="Y9" s="3881"/>
      <c r="Z9" s="3881"/>
      <c r="AA9" s="3881"/>
      <c r="AB9" s="3881"/>
      <c r="AC9" s="3881"/>
      <c r="AD9" s="3881"/>
      <c r="AE9" s="3881"/>
      <c r="AF9" s="3881"/>
      <c r="AG9" s="3881"/>
      <c r="AH9" s="3881"/>
      <c r="AI9" s="3881"/>
      <c r="AJ9" s="3881"/>
      <c r="AK9" s="3881"/>
      <c r="AL9" s="3882"/>
      <c r="AM9" s="3881"/>
      <c r="AN9" s="3881"/>
      <c r="AO9" s="3881"/>
      <c r="AP9" s="71"/>
      <c r="AQ9" s="71"/>
      <c r="AR9" s="71"/>
      <c r="AS9" s="71"/>
      <c r="AT9" s="71"/>
      <c r="AU9" s="71"/>
      <c r="AV9" s="71"/>
      <c r="AW9" s="71"/>
      <c r="AX9" s="71"/>
    </row>
    <row r="10" spans="1:50" ht="37.5" customHeight="1">
      <c r="A10" s="3930"/>
      <c r="B10" s="3930"/>
      <c r="C10" s="3930"/>
      <c r="D10" s="355"/>
      <c r="E10" s="3883" t="s">
        <v>1045</v>
      </c>
      <c r="F10" s="3883"/>
      <c r="G10" s="3883"/>
      <c r="H10" s="3883"/>
      <c r="I10" s="3883"/>
      <c r="J10" s="3883"/>
      <c r="K10" s="3883"/>
      <c r="L10" s="3883"/>
      <c r="M10" s="3883"/>
      <c r="N10" s="3883"/>
      <c r="O10" s="3883"/>
      <c r="P10" s="3883"/>
      <c r="Q10" s="3883"/>
      <c r="R10" s="3883"/>
      <c r="S10" s="3883"/>
      <c r="T10" s="3883"/>
      <c r="U10" s="3883"/>
      <c r="V10" s="3883"/>
      <c r="W10" s="3883"/>
      <c r="X10" s="3883"/>
      <c r="Y10" s="3883"/>
      <c r="Z10" s="3883"/>
      <c r="AA10" s="3883"/>
      <c r="AB10" s="3883"/>
      <c r="AC10" s="3883"/>
      <c r="AD10" s="3883"/>
      <c r="AE10" s="3883"/>
      <c r="AF10" s="3883"/>
      <c r="AG10" s="3883"/>
      <c r="AH10" s="3883"/>
      <c r="AI10" s="3883"/>
      <c r="AJ10" s="3883"/>
      <c r="AK10" s="3883"/>
      <c r="AL10" s="3884"/>
      <c r="AM10" s="3881"/>
      <c r="AN10" s="3881"/>
      <c r="AO10" s="3881"/>
      <c r="AP10" s="71"/>
      <c r="AQ10" s="71"/>
      <c r="AR10" s="71"/>
      <c r="AS10" s="71"/>
      <c r="AT10" s="71"/>
      <c r="AU10" s="71"/>
      <c r="AV10" s="71"/>
      <c r="AW10" s="71"/>
      <c r="AX10" s="71"/>
    </row>
    <row r="11" spans="1:50" ht="37.5" customHeight="1">
      <c r="A11" s="3930"/>
      <c r="B11" s="3930"/>
      <c r="C11" s="3930"/>
      <c r="D11" s="355"/>
      <c r="E11" s="3883" t="s">
        <v>1052</v>
      </c>
      <c r="F11" s="3883"/>
      <c r="G11" s="3883"/>
      <c r="H11" s="3883"/>
      <c r="I11" s="3883"/>
      <c r="J11" s="3883"/>
      <c r="K11" s="3883"/>
      <c r="L11" s="3883"/>
      <c r="M11" s="3883"/>
      <c r="N11" s="3883"/>
      <c r="O11" s="3883"/>
      <c r="P11" s="3883"/>
      <c r="Q11" s="3883"/>
      <c r="R11" s="3883"/>
      <c r="S11" s="3883"/>
      <c r="T11" s="3883"/>
      <c r="U11" s="3883"/>
      <c r="V11" s="3883"/>
      <c r="W11" s="3883"/>
      <c r="X11" s="3883"/>
      <c r="Y11" s="3883"/>
      <c r="Z11" s="3883"/>
      <c r="AA11" s="3883"/>
      <c r="AB11" s="3883"/>
      <c r="AC11" s="3883"/>
      <c r="AD11" s="3883"/>
      <c r="AE11" s="3883"/>
      <c r="AF11" s="3883"/>
      <c r="AG11" s="3883"/>
      <c r="AH11" s="3883"/>
      <c r="AI11" s="3883"/>
      <c r="AJ11" s="3883"/>
      <c r="AK11" s="3883"/>
      <c r="AL11" s="3884"/>
      <c r="AM11" s="3881"/>
      <c r="AN11" s="3881"/>
      <c r="AO11" s="3881"/>
      <c r="AP11" s="71"/>
      <c r="AQ11" s="71"/>
      <c r="AR11" s="71"/>
      <c r="AS11" s="71"/>
      <c r="AT11" s="71"/>
      <c r="AU11" s="71"/>
      <c r="AV11" s="71"/>
      <c r="AW11" s="71"/>
      <c r="AX11" s="71"/>
    </row>
    <row r="12" spans="1:50" ht="37.5" customHeight="1">
      <c r="A12" s="3930"/>
      <c r="B12" s="3930"/>
      <c r="C12" s="3930"/>
      <c r="D12" s="355"/>
      <c r="E12" s="3883" t="s">
        <v>1046</v>
      </c>
      <c r="F12" s="3883"/>
      <c r="G12" s="3883"/>
      <c r="H12" s="3883"/>
      <c r="I12" s="3883"/>
      <c r="J12" s="3883"/>
      <c r="K12" s="3883"/>
      <c r="L12" s="3883"/>
      <c r="M12" s="3883"/>
      <c r="N12" s="3883"/>
      <c r="O12" s="3883"/>
      <c r="P12" s="3883"/>
      <c r="Q12" s="3883"/>
      <c r="R12" s="3883"/>
      <c r="S12" s="3883"/>
      <c r="T12" s="3883"/>
      <c r="U12" s="3883"/>
      <c r="V12" s="3883"/>
      <c r="W12" s="3883"/>
      <c r="X12" s="3883"/>
      <c r="Y12" s="3883"/>
      <c r="Z12" s="3883"/>
      <c r="AA12" s="3883"/>
      <c r="AB12" s="3883"/>
      <c r="AC12" s="3883"/>
      <c r="AD12" s="3883"/>
      <c r="AE12" s="3883"/>
      <c r="AF12" s="3883"/>
      <c r="AG12" s="3883"/>
      <c r="AH12" s="3883"/>
      <c r="AI12" s="3883"/>
      <c r="AJ12" s="3883"/>
      <c r="AK12" s="3883"/>
      <c r="AL12" s="3884"/>
      <c r="AM12" s="3881"/>
      <c r="AN12" s="3881"/>
      <c r="AO12" s="3881"/>
      <c r="AP12" s="71"/>
      <c r="AQ12" s="71"/>
      <c r="AR12" s="71"/>
      <c r="AS12" s="71"/>
      <c r="AT12" s="71"/>
      <c r="AU12" s="71"/>
      <c r="AV12" s="71"/>
      <c r="AW12" s="71"/>
      <c r="AX12" s="71"/>
    </row>
    <row r="13" spans="1:50" ht="37.5" customHeight="1">
      <c r="A13" s="3930"/>
      <c r="B13" s="3930"/>
      <c r="C13" s="3930"/>
      <c r="D13" s="355"/>
      <c r="E13" s="3883" t="s">
        <v>1092</v>
      </c>
      <c r="F13" s="3883"/>
      <c r="G13" s="3883"/>
      <c r="H13" s="3883"/>
      <c r="I13" s="3883"/>
      <c r="J13" s="3883"/>
      <c r="K13" s="3883"/>
      <c r="L13" s="3883"/>
      <c r="M13" s="3883"/>
      <c r="N13" s="3883"/>
      <c r="O13" s="3883"/>
      <c r="P13" s="3883"/>
      <c r="Q13" s="3883"/>
      <c r="R13" s="3883"/>
      <c r="S13" s="3883"/>
      <c r="T13" s="3883"/>
      <c r="U13" s="3883"/>
      <c r="V13" s="3883"/>
      <c r="W13" s="3883"/>
      <c r="X13" s="3883"/>
      <c r="Y13" s="3883"/>
      <c r="Z13" s="3883"/>
      <c r="AA13" s="3883"/>
      <c r="AB13" s="3883"/>
      <c r="AC13" s="3883"/>
      <c r="AD13" s="3883"/>
      <c r="AE13" s="3883"/>
      <c r="AF13" s="3883"/>
      <c r="AG13" s="3883"/>
      <c r="AH13" s="3883"/>
      <c r="AI13" s="3883"/>
      <c r="AJ13" s="3883"/>
      <c r="AK13" s="3883"/>
      <c r="AL13" s="3884"/>
      <c r="AM13" s="3881"/>
      <c r="AN13" s="3881"/>
      <c r="AO13" s="3881"/>
      <c r="AP13" s="71"/>
      <c r="AQ13" s="71"/>
      <c r="AR13" s="71"/>
      <c r="AS13" s="71"/>
      <c r="AT13" s="71"/>
      <c r="AU13" s="71"/>
      <c r="AV13" s="71"/>
      <c r="AW13" s="71"/>
      <c r="AX13" s="71"/>
    </row>
    <row r="14" spans="1:50" ht="37.5" customHeight="1">
      <c r="A14" s="3930"/>
      <c r="B14" s="3930"/>
      <c r="C14" s="3930"/>
      <c r="D14" s="355"/>
      <c r="E14" s="3883" t="s">
        <v>1047</v>
      </c>
      <c r="F14" s="3883"/>
      <c r="G14" s="3883"/>
      <c r="H14" s="3883"/>
      <c r="I14" s="3883"/>
      <c r="J14" s="3883"/>
      <c r="K14" s="3883"/>
      <c r="L14" s="3883"/>
      <c r="M14" s="3883"/>
      <c r="N14" s="3883"/>
      <c r="O14" s="3883"/>
      <c r="P14" s="3883"/>
      <c r="Q14" s="3883"/>
      <c r="R14" s="3883"/>
      <c r="S14" s="3883"/>
      <c r="T14" s="3883"/>
      <c r="U14" s="3883"/>
      <c r="V14" s="3883"/>
      <c r="W14" s="3883"/>
      <c r="X14" s="3883"/>
      <c r="Y14" s="3883"/>
      <c r="Z14" s="3883"/>
      <c r="AA14" s="3883"/>
      <c r="AB14" s="3883"/>
      <c r="AC14" s="3883"/>
      <c r="AD14" s="3883"/>
      <c r="AE14" s="3883"/>
      <c r="AF14" s="3883"/>
      <c r="AG14" s="3883"/>
      <c r="AH14" s="3883"/>
      <c r="AI14" s="3883"/>
      <c r="AJ14" s="3883"/>
      <c r="AK14" s="3883"/>
      <c r="AL14" s="3884"/>
      <c r="AM14" s="3881"/>
      <c r="AN14" s="3881"/>
      <c r="AO14" s="3881"/>
      <c r="AP14" s="71"/>
      <c r="AQ14" s="71"/>
      <c r="AR14" s="71"/>
      <c r="AS14" s="71"/>
      <c r="AT14" s="71"/>
      <c r="AU14" s="71"/>
      <c r="AV14" s="71"/>
      <c r="AW14" s="71"/>
      <c r="AX14" s="71"/>
    </row>
    <row r="15" spans="1:50" ht="37.5" customHeight="1">
      <c r="A15" s="3930"/>
      <c r="B15" s="3930"/>
      <c r="C15" s="3930"/>
      <c r="D15" s="355"/>
      <c r="E15" s="3883" t="s">
        <v>1051</v>
      </c>
      <c r="F15" s="3883"/>
      <c r="G15" s="3883"/>
      <c r="H15" s="3883"/>
      <c r="I15" s="3883"/>
      <c r="J15" s="3883"/>
      <c r="K15" s="3883"/>
      <c r="L15" s="3883"/>
      <c r="M15" s="3883"/>
      <c r="N15" s="3883"/>
      <c r="O15" s="3883"/>
      <c r="P15" s="3883"/>
      <c r="Q15" s="3883"/>
      <c r="R15" s="3883"/>
      <c r="S15" s="3883"/>
      <c r="T15" s="3883"/>
      <c r="U15" s="3883"/>
      <c r="V15" s="3883"/>
      <c r="W15" s="3883"/>
      <c r="X15" s="3883"/>
      <c r="Y15" s="3883"/>
      <c r="Z15" s="3883"/>
      <c r="AA15" s="3883"/>
      <c r="AB15" s="3883"/>
      <c r="AC15" s="3883"/>
      <c r="AD15" s="3883"/>
      <c r="AE15" s="3883"/>
      <c r="AF15" s="3883"/>
      <c r="AG15" s="3883"/>
      <c r="AH15" s="3883"/>
      <c r="AI15" s="3883"/>
      <c r="AJ15" s="3883"/>
      <c r="AK15" s="3883"/>
      <c r="AL15" s="3884"/>
      <c r="AM15" s="3881"/>
      <c r="AN15" s="3881"/>
      <c r="AO15" s="3881"/>
      <c r="AP15" s="71"/>
      <c r="AQ15" s="71"/>
      <c r="AR15" s="71"/>
      <c r="AS15" s="71"/>
      <c r="AT15" s="71"/>
      <c r="AU15" s="71"/>
      <c r="AV15" s="71"/>
      <c r="AW15" s="71"/>
      <c r="AX15" s="71"/>
    </row>
    <row r="16" spans="1:50" ht="37.5" customHeight="1">
      <c r="A16" s="3930"/>
      <c r="B16" s="3930"/>
      <c r="C16" s="3930"/>
      <c r="D16" s="355"/>
      <c r="E16" s="3883" t="s">
        <v>1048</v>
      </c>
      <c r="F16" s="3883"/>
      <c r="G16" s="3883"/>
      <c r="H16" s="3883"/>
      <c r="I16" s="3883"/>
      <c r="J16" s="3883"/>
      <c r="K16" s="3883"/>
      <c r="L16" s="3883"/>
      <c r="M16" s="3883"/>
      <c r="N16" s="3883"/>
      <c r="O16" s="3883"/>
      <c r="P16" s="3883"/>
      <c r="Q16" s="3883"/>
      <c r="R16" s="3883"/>
      <c r="S16" s="3883"/>
      <c r="T16" s="3883"/>
      <c r="U16" s="3883"/>
      <c r="V16" s="3883"/>
      <c r="W16" s="3883"/>
      <c r="X16" s="3883"/>
      <c r="Y16" s="3883"/>
      <c r="Z16" s="3883"/>
      <c r="AA16" s="3883"/>
      <c r="AB16" s="3883"/>
      <c r="AC16" s="3883"/>
      <c r="AD16" s="3883"/>
      <c r="AE16" s="3883"/>
      <c r="AF16" s="3883"/>
      <c r="AG16" s="3883"/>
      <c r="AH16" s="3883"/>
      <c r="AI16" s="3883"/>
      <c r="AJ16" s="3883"/>
      <c r="AK16" s="3883"/>
      <c r="AL16" s="3884"/>
      <c r="AM16" s="3881"/>
      <c r="AN16" s="3881"/>
      <c r="AO16" s="3881"/>
      <c r="AP16" s="71"/>
      <c r="AQ16" s="71"/>
      <c r="AR16" s="71"/>
      <c r="AS16" s="71"/>
      <c r="AT16" s="71"/>
      <c r="AU16" s="71"/>
      <c r="AV16" s="71"/>
      <c r="AW16" s="71"/>
      <c r="AX16" s="71"/>
    </row>
    <row r="17" spans="1:50" ht="60" customHeight="1">
      <c r="A17" s="3930"/>
      <c r="B17" s="3930"/>
      <c r="C17" s="3930"/>
      <c r="D17" s="355"/>
      <c r="E17" s="3934"/>
      <c r="F17" s="3934"/>
      <c r="G17" s="3934"/>
      <c r="H17" s="3934"/>
      <c r="I17" s="3934"/>
      <c r="J17" s="3934"/>
      <c r="K17" s="3934"/>
      <c r="L17" s="3934"/>
      <c r="M17" s="3934"/>
      <c r="N17" s="3934"/>
      <c r="O17" s="3934"/>
      <c r="P17" s="3934"/>
      <c r="Q17" s="3934"/>
      <c r="R17" s="3934"/>
      <c r="S17" s="3934"/>
      <c r="T17" s="3934"/>
      <c r="U17" s="3934"/>
      <c r="V17" s="3934"/>
      <c r="W17" s="3934"/>
      <c r="X17" s="3934"/>
      <c r="Y17" s="3934"/>
      <c r="Z17" s="3934"/>
      <c r="AA17" s="3934"/>
      <c r="AB17" s="3934"/>
      <c r="AC17" s="3934"/>
      <c r="AD17" s="3934"/>
      <c r="AE17" s="3934"/>
      <c r="AF17" s="3934"/>
      <c r="AG17" s="3934"/>
      <c r="AH17" s="3934"/>
      <c r="AI17" s="3934"/>
      <c r="AJ17" s="3934"/>
      <c r="AK17" s="3934"/>
      <c r="AL17" s="3935"/>
      <c r="AM17" s="3881"/>
      <c r="AN17" s="3881"/>
      <c r="AO17" s="3881"/>
      <c r="AP17" s="71"/>
      <c r="AQ17" s="71"/>
      <c r="AR17" s="71"/>
      <c r="AS17" s="71"/>
      <c r="AT17" s="71"/>
      <c r="AU17" s="71"/>
      <c r="AV17" s="71"/>
      <c r="AW17" s="71"/>
      <c r="AX17" s="71"/>
    </row>
    <row r="18" spans="1:50" ht="22.5" customHeight="1">
      <c r="A18" s="3930"/>
      <c r="B18" s="3930"/>
      <c r="C18" s="3930"/>
      <c r="D18" s="3880"/>
      <c r="E18" s="3881"/>
      <c r="F18" s="3881"/>
      <c r="G18" s="3921" t="str">
        <f>IF(★入力画面!$U$196="","令和　　　年　　　月　　　日",★入力画面!$BL$196)</f>
        <v>令和　　　年　　　月　　　日</v>
      </c>
      <c r="H18" s="3921"/>
      <c r="I18" s="3921"/>
      <c r="J18" s="3921"/>
      <c r="K18" s="3921"/>
      <c r="L18" s="3921"/>
      <c r="M18" s="3921"/>
      <c r="N18" s="3921"/>
      <c r="O18" s="3921"/>
      <c r="P18" s="3921"/>
      <c r="Q18" s="3921"/>
      <c r="R18" s="3881"/>
      <c r="S18" s="3881"/>
      <c r="T18" s="3881"/>
      <c r="U18" s="3881"/>
      <c r="V18" s="3881"/>
      <c r="W18" s="3881"/>
      <c r="X18" s="3881"/>
      <c r="Y18" s="3881"/>
      <c r="Z18" s="3881"/>
      <c r="AA18" s="3881"/>
      <c r="AB18" s="3881"/>
      <c r="AC18" s="3881"/>
      <c r="AD18" s="3881"/>
      <c r="AE18" s="3881"/>
      <c r="AF18" s="3881"/>
      <c r="AG18" s="3881"/>
      <c r="AH18" s="3881"/>
      <c r="AI18" s="3881"/>
      <c r="AJ18" s="3881"/>
      <c r="AK18" s="3881"/>
      <c r="AL18" s="3882"/>
      <c r="AM18" s="3881"/>
      <c r="AN18" s="3881"/>
      <c r="AO18" s="3881"/>
      <c r="AP18" s="71"/>
      <c r="AQ18" s="71"/>
      <c r="AR18" s="71"/>
      <c r="AS18" s="71"/>
      <c r="AT18" s="71"/>
      <c r="AU18" s="71"/>
      <c r="AV18" s="71"/>
      <c r="AW18" s="71"/>
      <c r="AX18" s="71"/>
    </row>
    <row r="19" spans="1:50" ht="15" customHeight="1">
      <c r="A19" s="3930"/>
      <c r="B19" s="3930"/>
      <c r="C19" s="3930"/>
      <c r="D19" s="3880"/>
      <c r="E19" s="3881"/>
      <c r="F19" s="3881"/>
      <c r="G19" s="3881"/>
      <c r="H19" s="3881"/>
      <c r="I19" s="3881"/>
      <c r="J19" s="3881"/>
      <c r="K19" s="3881"/>
      <c r="L19" s="3881"/>
      <c r="M19" s="3881"/>
      <c r="N19" s="3881"/>
      <c r="O19" s="3881"/>
      <c r="P19" s="3881"/>
      <c r="Q19" s="3881"/>
      <c r="R19" s="3881"/>
      <c r="S19" s="3881"/>
      <c r="T19" s="3881"/>
      <c r="U19" s="3881"/>
      <c r="V19" s="3881"/>
      <c r="W19" s="3881"/>
      <c r="X19" s="3881"/>
      <c r="Y19" s="3881"/>
      <c r="Z19" s="3881"/>
      <c r="AA19" s="3881"/>
      <c r="AB19" s="3881"/>
      <c r="AC19" s="3881"/>
      <c r="AD19" s="3881"/>
      <c r="AE19" s="3881"/>
      <c r="AF19" s="3881"/>
      <c r="AG19" s="3881"/>
      <c r="AH19" s="3881"/>
      <c r="AI19" s="3881"/>
      <c r="AJ19" s="3881"/>
      <c r="AK19" s="3881"/>
      <c r="AL19" s="3882"/>
      <c r="AM19" s="3881"/>
      <c r="AN19" s="3881"/>
      <c r="AO19" s="3881"/>
      <c r="AP19" s="71"/>
      <c r="AQ19" s="71"/>
      <c r="AR19" s="71"/>
      <c r="AS19" s="71"/>
      <c r="AT19" s="71"/>
      <c r="AU19" s="71"/>
      <c r="AV19" s="71"/>
      <c r="AW19" s="71"/>
      <c r="AX19" s="71"/>
    </row>
    <row r="20" spans="1:50" ht="30" customHeight="1">
      <c r="A20" s="3930"/>
      <c r="B20" s="3930"/>
      <c r="C20" s="3930"/>
      <c r="D20" s="3880"/>
      <c r="E20" s="3881"/>
      <c r="F20" s="3881"/>
      <c r="G20" s="3881"/>
      <c r="H20" s="3881"/>
      <c r="I20" s="3881"/>
      <c r="J20" s="3881"/>
      <c r="K20" s="3881"/>
      <c r="L20" s="3881"/>
      <c r="M20" s="3881"/>
      <c r="N20" s="3923" t="s">
        <v>630</v>
      </c>
      <c r="O20" s="3923"/>
      <c r="P20" s="3923"/>
      <c r="Q20" s="3923"/>
      <c r="R20" s="3923"/>
      <c r="T20" s="3924">
        <f>★入力画面!M18</f>
        <v>0</v>
      </c>
      <c r="U20" s="3924"/>
      <c r="V20" s="3924"/>
      <c r="W20" s="3924"/>
      <c r="X20" s="3924"/>
      <c r="Y20" s="3924"/>
      <c r="Z20" s="3924"/>
      <c r="AA20" s="3924"/>
      <c r="AB20" s="3924"/>
      <c r="AC20" s="3924"/>
      <c r="AD20" s="3924"/>
      <c r="AE20" s="3924"/>
      <c r="AF20" s="3924"/>
      <c r="AG20" s="3924"/>
      <c r="AH20" s="3924"/>
      <c r="AI20" s="3924"/>
      <c r="AJ20" s="3924"/>
      <c r="AK20" s="3924"/>
      <c r="AL20" s="3925"/>
      <c r="AM20" s="3881"/>
      <c r="AN20" s="3881"/>
      <c r="AO20" s="3881"/>
      <c r="AP20" s="71"/>
      <c r="AQ20" s="71"/>
      <c r="AR20" s="71"/>
      <c r="AS20" s="71"/>
      <c r="AT20" s="71"/>
      <c r="AU20" s="71"/>
      <c r="AV20" s="71"/>
      <c r="AW20" s="71"/>
      <c r="AX20" s="71"/>
    </row>
    <row r="21" spans="1:50" ht="15.75" customHeight="1">
      <c r="A21" s="3930"/>
      <c r="B21" s="3930"/>
      <c r="C21" s="3930"/>
      <c r="D21" s="3880"/>
      <c r="E21" s="3881"/>
      <c r="F21" s="3881"/>
      <c r="G21" s="3881"/>
      <c r="H21" s="3881"/>
      <c r="I21" s="3881"/>
      <c r="J21" s="3881"/>
      <c r="K21" s="3881"/>
      <c r="L21" s="3881"/>
      <c r="M21" s="3881"/>
      <c r="N21" s="3902"/>
      <c r="O21" s="3902"/>
      <c r="P21" s="3902"/>
      <c r="Q21" s="3902"/>
      <c r="R21" s="3902"/>
      <c r="S21" s="3902"/>
      <c r="T21" s="3902"/>
      <c r="U21" s="3902"/>
      <c r="V21" s="3902"/>
      <c r="W21" s="3902"/>
      <c r="X21" s="3902"/>
      <c r="Y21" s="3902"/>
      <c r="Z21" s="3902"/>
      <c r="AA21" s="3902"/>
      <c r="AB21" s="3902"/>
      <c r="AC21" s="3902"/>
      <c r="AD21" s="3902"/>
      <c r="AE21" s="3902"/>
      <c r="AF21" s="3902"/>
      <c r="AG21" s="3902"/>
      <c r="AH21" s="3902"/>
      <c r="AI21" s="3902"/>
      <c r="AJ21" s="3902"/>
      <c r="AK21" s="3902"/>
      <c r="AL21" s="3941"/>
      <c r="AM21" s="3881"/>
      <c r="AN21" s="3881"/>
      <c r="AO21" s="3881"/>
      <c r="AP21" s="71"/>
      <c r="AQ21" s="71"/>
      <c r="AR21" s="71"/>
      <c r="AS21" s="71"/>
      <c r="AT21" s="71"/>
      <c r="AU21" s="71"/>
      <c r="AV21" s="71"/>
      <c r="AW21" s="71"/>
      <c r="AX21" s="71"/>
    </row>
    <row r="22" spans="1:50" ht="37.5" customHeight="1">
      <c r="A22" s="3930"/>
      <c r="B22" s="3930"/>
      <c r="C22" s="3930"/>
      <c r="D22" s="3880"/>
      <c r="E22" s="3881"/>
      <c r="F22" s="3881"/>
      <c r="G22" s="3881"/>
      <c r="H22" s="3881"/>
      <c r="I22" s="3881"/>
      <c r="J22" s="3881"/>
      <c r="K22" s="3881"/>
      <c r="L22" s="3881"/>
      <c r="M22" s="3881"/>
      <c r="N22" s="3926" t="s">
        <v>1050</v>
      </c>
      <c r="O22" s="3923"/>
      <c r="P22" s="3923"/>
      <c r="Q22" s="3923"/>
      <c r="R22" s="3923"/>
      <c r="T22" s="3924">
        <f>★入力画面!M54</f>
        <v>0</v>
      </c>
      <c r="U22" s="3924"/>
      <c r="V22" s="3924"/>
      <c r="W22" s="3924"/>
      <c r="X22" s="3924"/>
      <c r="Y22" s="3924"/>
      <c r="Z22" s="3924"/>
      <c r="AA22" s="3924"/>
      <c r="AB22" s="3924"/>
      <c r="AC22" s="3924"/>
      <c r="AD22" s="3924"/>
      <c r="AE22" s="3924"/>
      <c r="AF22" s="3924"/>
      <c r="AG22" s="3924"/>
      <c r="AH22" s="53" t="s">
        <v>1002</v>
      </c>
      <c r="AI22" s="3911"/>
      <c r="AJ22" s="3911"/>
      <c r="AK22" s="3911"/>
      <c r="AL22" s="3912"/>
      <c r="AM22" s="3881"/>
      <c r="AN22" s="3881"/>
      <c r="AO22" s="3881"/>
      <c r="AP22" s="71"/>
      <c r="AQ22" s="71"/>
      <c r="AR22" s="71"/>
      <c r="AS22" s="71"/>
      <c r="AT22" s="71"/>
      <c r="AU22" s="71"/>
      <c r="AV22" s="71"/>
      <c r="AW22" s="71"/>
      <c r="AX22" s="71"/>
    </row>
    <row r="23" spans="1:50" ht="60" customHeight="1">
      <c r="A23" s="3930"/>
      <c r="B23" s="3930"/>
      <c r="C23" s="3930"/>
      <c r="D23" s="3917"/>
      <c r="E23" s="3918"/>
      <c r="F23" s="3918"/>
      <c r="G23" s="3918"/>
      <c r="H23" s="3918"/>
      <c r="I23" s="3918"/>
      <c r="J23" s="3918"/>
      <c r="K23" s="3918"/>
      <c r="L23" s="3918"/>
      <c r="M23" s="3918"/>
      <c r="N23" s="3918"/>
      <c r="O23" s="3918"/>
      <c r="P23" s="3918"/>
      <c r="Q23" s="3918"/>
      <c r="R23" s="3918"/>
      <c r="S23" s="3918"/>
      <c r="T23" s="3918"/>
      <c r="U23" s="3918"/>
      <c r="V23" s="3918"/>
      <c r="W23" s="3918"/>
      <c r="X23" s="3918"/>
      <c r="Y23" s="3918"/>
      <c r="Z23" s="3918"/>
      <c r="AA23" s="3918"/>
      <c r="AB23" s="3918"/>
      <c r="AC23" s="3927"/>
      <c r="AD23" s="3928"/>
      <c r="AE23" s="3928"/>
      <c r="AF23" s="3928"/>
      <c r="AG23" s="3928"/>
      <c r="AH23" s="3928"/>
      <c r="AI23" s="3928"/>
      <c r="AJ23" s="3928"/>
      <c r="AK23" s="3928"/>
      <c r="AL23" s="3929"/>
      <c r="AM23" s="3881"/>
      <c r="AN23" s="3881"/>
      <c r="AO23" s="3881"/>
      <c r="AP23" s="71"/>
      <c r="AQ23" s="71"/>
      <c r="AR23" s="71"/>
      <c r="AS23" s="71"/>
      <c r="AT23" s="71"/>
      <c r="AU23" s="71"/>
      <c r="AV23" s="71"/>
      <c r="AW23" s="71"/>
      <c r="AX23" s="71"/>
    </row>
    <row r="24" spans="1:50" ht="15" customHeight="1">
      <c r="A24" s="3930"/>
      <c r="B24" s="3930"/>
      <c r="C24" s="3930"/>
      <c r="D24" s="3936"/>
      <c r="E24" s="3936"/>
      <c r="F24" s="3936"/>
      <c r="G24" s="3936"/>
      <c r="H24" s="3936"/>
      <c r="I24" s="3936"/>
      <c r="J24" s="3936"/>
      <c r="K24" s="3936"/>
      <c r="L24" s="3936"/>
      <c r="M24" s="3936"/>
      <c r="N24" s="3936"/>
      <c r="O24" s="3936"/>
      <c r="P24" s="3936"/>
      <c r="Q24" s="3936"/>
      <c r="R24" s="3936"/>
      <c r="S24" s="3936"/>
      <c r="T24" s="3936"/>
      <c r="U24" s="3936"/>
      <c r="V24" s="3936"/>
      <c r="W24" s="3936"/>
      <c r="X24" s="3936"/>
      <c r="Y24" s="3936"/>
      <c r="Z24" s="3936"/>
      <c r="AA24" s="3936"/>
      <c r="AB24" s="3936"/>
      <c r="AC24" s="3936"/>
      <c r="AD24" s="3936"/>
      <c r="AE24" s="3936"/>
      <c r="AF24" s="3936"/>
      <c r="AG24" s="3937" t="s">
        <v>1044</v>
      </c>
      <c r="AH24" s="3937"/>
      <c r="AI24" s="3937"/>
      <c r="AJ24" s="3937"/>
      <c r="AK24" s="3937"/>
      <c r="AL24" s="3937"/>
      <c r="AM24" s="3881"/>
      <c r="AN24" s="3881"/>
      <c r="AO24" s="3881"/>
      <c r="AP24" s="71"/>
      <c r="AQ24" s="71"/>
      <c r="AR24" s="71"/>
      <c r="AS24" s="71"/>
      <c r="AT24" s="71"/>
      <c r="AU24" s="71"/>
      <c r="AV24" s="71"/>
      <c r="AW24" s="71"/>
      <c r="AX24" s="71"/>
    </row>
    <row r="25" spans="1:50" ht="15" customHeight="1">
      <c r="A25" s="3930"/>
      <c r="B25" s="3930"/>
      <c r="C25" s="3930"/>
      <c r="D25" s="3922" t="s">
        <v>1557</v>
      </c>
      <c r="E25" s="3922"/>
      <c r="F25" s="3922"/>
      <c r="G25" s="3922"/>
      <c r="H25" s="3922"/>
      <c r="I25" s="3922"/>
      <c r="J25" s="3922"/>
      <c r="K25" s="3922"/>
      <c r="L25" s="3922"/>
      <c r="M25" s="3922"/>
      <c r="N25" s="3922"/>
      <c r="O25" s="3922"/>
      <c r="P25" s="3922"/>
      <c r="Q25" s="3922"/>
      <c r="R25" s="3922"/>
      <c r="S25" s="3922"/>
      <c r="T25" s="3922"/>
      <c r="U25" s="3922"/>
      <c r="V25" s="3922"/>
      <c r="W25" s="3922"/>
      <c r="X25" s="3922"/>
      <c r="Y25" s="3922"/>
      <c r="Z25" s="3922"/>
      <c r="AA25" s="3922"/>
      <c r="AB25" s="3922"/>
      <c r="AC25" s="3922"/>
      <c r="AD25" s="3922"/>
      <c r="AE25" s="3922"/>
      <c r="AF25" s="3922"/>
      <c r="AG25" s="3922"/>
      <c r="AH25" s="3922"/>
      <c r="AI25" s="3922"/>
      <c r="AJ25" s="3922"/>
      <c r="AK25" s="3922"/>
      <c r="AL25" s="3922"/>
      <c r="AM25" s="3881"/>
      <c r="AN25" s="3881"/>
      <c r="AO25" s="3881"/>
      <c r="AP25" s="71"/>
      <c r="AQ25" s="71"/>
      <c r="AR25" s="71"/>
      <c r="AS25" s="71"/>
      <c r="AT25" s="71"/>
      <c r="AU25" s="71"/>
      <c r="AV25" s="71"/>
      <c r="AW25" s="71"/>
      <c r="AX25" s="71"/>
    </row>
    <row r="26" spans="1:50" ht="15" customHeight="1">
      <c r="A26" s="3930"/>
      <c r="B26" s="3930"/>
      <c r="C26" s="3930"/>
      <c r="D26" s="3920" t="s">
        <v>1558</v>
      </c>
      <c r="E26" s="3920"/>
      <c r="F26" s="3920"/>
      <c r="G26" s="3920"/>
      <c r="H26" s="3920"/>
      <c r="I26" s="3920"/>
      <c r="J26" s="3920"/>
      <c r="K26" s="3920"/>
      <c r="L26" s="3920"/>
      <c r="M26" s="3920"/>
      <c r="N26" s="3920"/>
      <c r="O26" s="3920"/>
      <c r="P26" s="3920"/>
      <c r="Q26" s="3920"/>
      <c r="R26" s="3920"/>
      <c r="S26" s="3920"/>
      <c r="T26" s="3920"/>
      <c r="U26" s="3920"/>
      <c r="V26" s="3920"/>
      <c r="W26" s="3920"/>
      <c r="X26" s="3920"/>
      <c r="Y26" s="3920"/>
      <c r="Z26" s="3920"/>
      <c r="AA26" s="3920"/>
      <c r="AB26" s="3920"/>
      <c r="AC26" s="3920"/>
      <c r="AD26" s="3920"/>
      <c r="AE26" s="3920"/>
      <c r="AF26" s="3920"/>
      <c r="AG26" s="3920"/>
      <c r="AH26" s="3920"/>
      <c r="AI26" s="3920"/>
      <c r="AJ26" s="3920"/>
      <c r="AK26" s="3920"/>
      <c r="AL26" s="3920"/>
      <c r="AM26" s="3881"/>
      <c r="AN26" s="3881"/>
      <c r="AO26" s="3881"/>
      <c r="AP26" s="71"/>
      <c r="AQ26" s="71"/>
      <c r="AR26" s="71"/>
      <c r="AS26" s="71"/>
      <c r="AT26" s="71"/>
      <c r="AU26" s="71"/>
      <c r="AV26" s="71"/>
      <c r="AW26" s="71"/>
      <c r="AX26" s="71"/>
    </row>
    <row r="27" spans="1:50" ht="15" customHeight="1">
      <c r="A27" s="3930"/>
      <c r="B27" s="3930"/>
      <c r="C27" s="3930"/>
      <c r="D27" s="3920"/>
      <c r="E27" s="3920"/>
      <c r="F27" s="3920"/>
      <c r="G27" s="3920"/>
      <c r="H27" s="3920"/>
      <c r="I27" s="3920"/>
      <c r="J27" s="3920"/>
      <c r="K27" s="3920"/>
      <c r="L27" s="3920"/>
      <c r="M27" s="3920"/>
      <c r="N27" s="3920"/>
      <c r="O27" s="3920"/>
      <c r="P27" s="3920"/>
      <c r="Q27" s="3920"/>
      <c r="R27" s="3920"/>
      <c r="S27" s="3920"/>
      <c r="T27" s="3920"/>
      <c r="U27" s="3920"/>
      <c r="V27" s="3920"/>
      <c r="W27" s="3920"/>
      <c r="X27" s="3920"/>
      <c r="Y27" s="3920"/>
      <c r="Z27" s="3920"/>
      <c r="AA27" s="3920"/>
      <c r="AB27" s="3920"/>
      <c r="AC27" s="3920"/>
      <c r="AD27" s="3920"/>
      <c r="AE27" s="3920"/>
      <c r="AF27" s="3920"/>
      <c r="AG27" s="3920"/>
      <c r="AH27" s="3920"/>
      <c r="AI27" s="3920"/>
      <c r="AJ27" s="3920"/>
      <c r="AK27" s="3920"/>
      <c r="AL27" s="3920"/>
      <c r="AM27" s="3881"/>
      <c r="AN27" s="3881"/>
      <c r="AO27" s="3881"/>
      <c r="AP27" s="71"/>
      <c r="AQ27" s="71"/>
      <c r="AR27" s="71"/>
      <c r="AS27" s="71"/>
      <c r="AT27" s="71"/>
      <c r="AU27" s="71"/>
      <c r="AV27" s="71"/>
      <c r="AW27" s="71"/>
      <c r="AX27" s="71"/>
    </row>
    <row r="28" spans="1:50" ht="15" customHeight="1">
      <c r="A28" s="3930"/>
      <c r="B28" s="3930"/>
      <c r="C28" s="3930"/>
      <c r="D28" s="3881"/>
      <c r="E28" s="3881"/>
      <c r="F28" s="3881"/>
      <c r="G28" s="3881"/>
      <c r="H28" s="3881"/>
      <c r="I28" s="3881"/>
      <c r="J28" s="3881"/>
      <c r="K28" s="3881"/>
      <c r="L28" s="3881"/>
      <c r="M28" s="3881"/>
      <c r="N28" s="3881"/>
      <c r="O28" s="3881"/>
      <c r="P28" s="3881"/>
      <c r="Q28" s="3881"/>
      <c r="R28" s="3881"/>
      <c r="S28" s="3881"/>
      <c r="T28" s="3881"/>
      <c r="U28" s="3881"/>
      <c r="V28" s="3881"/>
      <c r="W28" s="3881"/>
      <c r="X28" s="3881"/>
      <c r="Y28" s="3881"/>
      <c r="Z28" s="3881"/>
      <c r="AA28" s="3881"/>
      <c r="AB28" s="3881"/>
      <c r="AC28" s="3881"/>
      <c r="AD28" s="3881"/>
      <c r="AE28" s="3881"/>
      <c r="AF28" s="3881"/>
      <c r="AG28" s="3881"/>
      <c r="AH28" s="3881"/>
      <c r="AI28" s="3881"/>
      <c r="AJ28" s="3881"/>
      <c r="AK28" s="3881"/>
      <c r="AL28" s="3881"/>
      <c r="AM28" s="3881"/>
      <c r="AN28" s="3881"/>
      <c r="AO28" s="3881"/>
      <c r="AP28" s="71"/>
      <c r="AQ28" s="71"/>
      <c r="AR28" s="71"/>
      <c r="AS28" s="71"/>
      <c r="AT28" s="71"/>
      <c r="AU28" s="71"/>
      <c r="AV28" s="71"/>
      <c r="AW28" s="71"/>
      <c r="AX28" s="71"/>
    </row>
    <row r="29" spans="1:50" ht="9.75" customHeight="1">
      <c r="A29" s="3930"/>
      <c r="B29" s="3930"/>
      <c r="C29" s="3930"/>
      <c r="D29" s="3881"/>
      <c r="E29" s="3881"/>
      <c r="F29" s="3881"/>
      <c r="G29" s="3881"/>
      <c r="H29" s="3881"/>
      <c r="I29" s="3881"/>
      <c r="J29" s="3881"/>
      <c r="K29" s="3881"/>
      <c r="L29" s="3881"/>
      <c r="M29" s="3881"/>
      <c r="N29" s="3881"/>
      <c r="O29" s="3881"/>
      <c r="P29" s="3881"/>
      <c r="Q29" s="3881"/>
      <c r="R29" s="3881"/>
      <c r="S29" s="3881"/>
      <c r="T29" s="3881"/>
      <c r="U29" s="3881"/>
      <c r="V29" s="3881"/>
      <c r="W29" s="3881"/>
      <c r="X29" s="3881"/>
      <c r="Y29" s="3881"/>
      <c r="Z29" s="3881"/>
      <c r="AA29" s="3881"/>
      <c r="AB29" s="3881"/>
      <c r="AC29" s="3881"/>
      <c r="AD29" s="3881"/>
      <c r="AE29" s="3881"/>
      <c r="AF29" s="3881"/>
      <c r="AG29" s="3881"/>
      <c r="AH29" s="3881"/>
      <c r="AI29" s="3881"/>
      <c r="AJ29" s="3881"/>
      <c r="AK29" s="3881"/>
      <c r="AL29" s="3881"/>
      <c r="AM29" s="3881"/>
      <c r="AN29" s="3881"/>
      <c r="AO29" s="3881"/>
      <c r="AP29" s="71"/>
      <c r="AQ29" s="71"/>
      <c r="AR29" s="71"/>
      <c r="AS29" s="71"/>
      <c r="AT29" s="71"/>
      <c r="AU29" s="71"/>
      <c r="AV29" s="71"/>
      <c r="AW29" s="71"/>
      <c r="AX29" s="71"/>
    </row>
    <row r="30" spans="1:50" s="226" customFormat="1" ht="15" customHeight="1"/>
  </sheetData>
  <sheetProtection password="85FE" sheet="1" objects="1" scenarios="1" selectLockedCells="1" selectUnlockedCells="1"/>
  <mergeCells count="45">
    <mergeCell ref="E12:AL12"/>
    <mergeCell ref="E16:AL16"/>
    <mergeCell ref="N21:AL21"/>
    <mergeCell ref="D8:F8"/>
    <mergeCell ref="J8:Q8"/>
    <mergeCell ref="G8:I8"/>
    <mergeCell ref="E13:AL13"/>
    <mergeCell ref="E14:AL14"/>
    <mergeCell ref="E15:AL15"/>
    <mergeCell ref="AG2:AL2"/>
    <mergeCell ref="D2:AA2"/>
    <mergeCell ref="D9:AL9"/>
    <mergeCell ref="D7:AL7"/>
    <mergeCell ref="E11:AL11"/>
    <mergeCell ref="E10:AL10"/>
    <mergeCell ref="A1:C29"/>
    <mergeCell ref="D1:AL1"/>
    <mergeCell ref="AM1:AO29"/>
    <mergeCell ref="AB2:AF2"/>
    <mergeCell ref="D3:AL3"/>
    <mergeCell ref="D4:AL4"/>
    <mergeCell ref="D5:AL5"/>
    <mergeCell ref="D6:E6"/>
    <mergeCell ref="E17:AL17"/>
    <mergeCell ref="F6:AL6"/>
    <mergeCell ref="R8:AL8"/>
    <mergeCell ref="D24:AF24"/>
    <mergeCell ref="AG24:AL24"/>
    <mergeCell ref="R18:AL18"/>
    <mergeCell ref="D19:AL19"/>
    <mergeCell ref="D23:AB23"/>
    <mergeCell ref="D29:AL29"/>
    <mergeCell ref="D26:AL26"/>
    <mergeCell ref="D18:F18"/>
    <mergeCell ref="G18:Q18"/>
    <mergeCell ref="D25:AL25"/>
    <mergeCell ref="D27:AL27"/>
    <mergeCell ref="D28:AL28"/>
    <mergeCell ref="D20:M22"/>
    <mergeCell ref="N20:R20"/>
    <mergeCell ref="T20:AL20"/>
    <mergeCell ref="N22:R22"/>
    <mergeCell ref="T22:AG22"/>
    <mergeCell ref="AI22:AL22"/>
    <mergeCell ref="AC23:AL23"/>
  </mergeCells>
  <phoneticPr fontId="16"/>
  <dataValidations count="2">
    <dataValidation imeMode="hiragana" allowBlank="1" showInputMessage="1" showErrorMessage="1" sqref="A1 AM1 D1 D18:D21 R18 AP1:XFD1048576 G18 N20:N22 D23:D24 A30:AO1048576 S20 S22" xr:uid="{00000000-0002-0000-2400-000000000000}"/>
    <dataValidation imeMode="off" allowBlank="1" showInputMessage="1" showErrorMessage="1" sqref="T22:AG22 T20:AL20" xr:uid="{00000000-0002-0000-24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92D050"/>
    <pageSetUpPr fitToPage="1"/>
  </sheetPr>
  <dimension ref="A1:CC105"/>
  <sheetViews>
    <sheetView showGridLines="0" showRowColHeaders="0" workbookViewId="0">
      <selection sqref="A1:B48"/>
    </sheetView>
  </sheetViews>
  <sheetFormatPr defaultColWidth="0" defaultRowHeight="15" customHeight="1" zeroHeight="1"/>
  <cols>
    <col min="1" max="1" width="2.75" style="258" customWidth="1"/>
    <col min="2" max="40" width="2.5" style="258" customWidth="1"/>
    <col min="41" max="41" width="2.75" style="258" customWidth="1"/>
    <col min="42" max="50" width="2.5" style="258" customWidth="1"/>
    <col min="51" max="51" width="4.25" style="258" hidden="1" customWidth="1"/>
    <col min="52" max="52" width="23.875" style="258" hidden="1" customWidth="1"/>
    <col min="53" max="53" width="33.625" style="258" hidden="1" customWidth="1"/>
    <col min="54" max="54" width="21.875" style="258" hidden="1" customWidth="1"/>
    <col min="55" max="81" width="0" style="258" hidden="1" customWidth="1"/>
    <col min="82" max="16384" width="9" style="258" hidden="1"/>
  </cols>
  <sheetData>
    <row r="1" spans="1:54" ht="15" customHeight="1">
      <c r="A1" s="4012"/>
      <c r="B1" s="4012"/>
      <c r="C1" s="4012"/>
      <c r="D1" s="4012"/>
      <c r="E1" s="4012"/>
      <c r="F1" s="4012"/>
      <c r="G1" s="4012"/>
      <c r="H1" s="4012"/>
      <c r="I1" s="4012"/>
      <c r="J1" s="4012"/>
      <c r="K1" s="4012"/>
      <c r="L1" s="4012"/>
      <c r="M1" s="4012"/>
      <c r="N1" s="4012"/>
      <c r="O1" s="4012"/>
      <c r="P1" s="4012"/>
      <c r="Q1" s="4012"/>
      <c r="R1" s="4012"/>
      <c r="S1" s="4012"/>
      <c r="T1" s="4012"/>
      <c r="U1" s="4012"/>
      <c r="V1" s="4012"/>
      <c r="W1" s="4012"/>
      <c r="X1" s="4012"/>
      <c r="Y1" s="4012"/>
      <c r="Z1" s="4012"/>
      <c r="AA1" s="4012"/>
      <c r="AB1" s="4012"/>
      <c r="AC1" s="4012"/>
      <c r="AD1" s="4012"/>
      <c r="AE1" s="4012"/>
      <c r="AF1" s="4012"/>
      <c r="AG1" s="4012"/>
      <c r="AH1" s="4012"/>
      <c r="AI1" s="4012"/>
      <c r="AJ1" s="4012"/>
      <c r="AK1" s="4012"/>
      <c r="AL1" s="4012"/>
      <c r="AM1" s="4012"/>
      <c r="AN1" s="4012"/>
      <c r="AO1" s="4012"/>
      <c r="AP1" s="297"/>
      <c r="AQ1" s="297"/>
      <c r="AR1" s="297"/>
      <c r="AS1" s="297"/>
      <c r="AT1" s="297"/>
      <c r="AU1" s="297"/>
      <c r="AV1" s="297"/>
      <c r="AW1" s="297"/>
      <c r="AX1" s="297"/>
      <c r="AZ1" s="286" t="s">
        <v>1465</v>
      </c>
      <c r="BA1" s="287" t="s">
        <v>1432</v>
      </c>
      <c r="BB1" s="287" t="s">
        <v>1473</v>
      </c>
    </row>
    <row r="2" spans="1:54" ht="15" customHeight="1">
      <c r="A2" s="4012"/>
      <c r="B2" s="4012"/>
      <c r="C2" s="4012"/>
      <c r="D2" s="4012"/>
      <c r="E2" s="4012"/>
      <c r="F2" s="4012"/>
      <c r="G2" s="4012"/>
      <c r="H2" s="4012"/>
      <c r="I2" s="4012"/>
      <c r="J2" s="4012"/>
      <c r="K2" s="4012"/>
      <c r="L2" s="4012"/>
      <c r="M2" s="4012"/>
      <c r="N2" s="4012"/>
      <c r="O2" s="4012"/>
      <c r="P2" s="4012"/>
      <c r="Q2" s="4012"/>
      <c r="R2" s="4012"/>
      <c r="S2" s="4012"/>
      <c r="T2" s="4012"/>
      <c r="U2" s="4012"/>
      <c r="V2" s="4012"/>
      <c r="W2" s="4012"/>
      <c r="X2" s="4012"/>
      <c r="Y2" s="4012"/>
      <c r="Z2" s="4012"/>
      <c r="AA2" s="4012"/>
      <c r="AB2" s="4012"/>
      <c r="AC2" s="4012"/>
      <c r="AD2" s="4012"/>
      <c r="AE2" s="4012"/>
      <c r="AF2" s="4012"/>
      <c r="AG2" s="4012"/>
      <c r="AH2" s="4012"/>
      <c r="AI2" s="4012"/>
      <c r="AJ2" s="4012"/>
      <c r="AK2" s="4012"/>
      <c r="AL2" s="4012"/>
      <c r="AM2" s="4012"/>
      <c r="AN2" s="4012"/>
      <c r="AO2" s="4012"/>
      <c r="AP2" s="297"/>
      <c r="AQ2" s="297"/>
      <c r="AR2" s="297"/>
      <c r="AS2" s="297"/>
      <c r="AT2" s="297"/>
      <c r="AU2" s="297"/>
      <c r="AV2" s="297"/>
      <c r="AW2" s="297"/>
      <c r="AX2" s="297"/>
      <c r="AZ2" s="258" t="s">
        <v>1464</v>
      </c>
      <c r="BA2" s="258" t="s">
        <v>1431</v>
      </c>
      <c r="BB2" s="258" t="s">
        <v>1472</v>
      </c>
    </row>
    <row r="3" spans="1:54" ht="15" customHeight="1">
      <c r="A3" s="4012"/>
      <c r="B3" s="4012"/>
      <c r="C3" s="4012"/>
      <c r="D3" s="4012"/>
      <c r="E3" s="4012"/>
      <c r="F3" s="4012"/>
      <c r="G3" s="4012"/>
      <c r="H3" s="4012"/>
      <c r="I3" s="4012"/>
      <c r="J3" s="4012"/>
      <c r="K3" s="4012"/>
      <c r="L3" s="4012"/>
      <c r="M3" s="4012"/>
      <c r="N3" s="4012"/>
      <c r="O3" s="4012"/>
      <c r="P3" s="4012"/>
      <c r="Q3" s="4012"/>
      <c r="R3" s="4012"/>
      <c r="S3" s="4012"/>
      <c r="T3" s="4012"/>
      <c r="U3" s="4012"/>
      <c r="V3" s="4012"/>
      <c r="W3" s="4012"/>
      <c r="X3" s="4012"/>
      <c r="Y3" s="4012"/>
      <c r="Z3" s="4012"/>
      <c r="AA3" s="4012"/>
      <c r="AB3" s="4012"/>
      <c r="AC3" s="4012"/>
      <c r="AD3" s="4012"/>
      <c r="AE3" s="4012"/>
      <c r="AF3" s="4012"/>
      <c r="AG3" s="4012"/>
      <c r="AH3" s="4012"/>
      <c r="AI3" s="4012"/>
      <c r="AJ3" s="4012"/>
      <c r="AK3" s="4012"/>
      <c r="AL3" s="4012"/>
      <c r="AM3" s="4012"/>
      <c r="AN3" s="4012"/>
      <c r="AO3" s="4012"/>
      <c r="AP3" s="297"/>
      <c r="AQ3" s="297"/>
      <c r="AR3" s="297"/>
      <c r="AS3" s="297"/>
      <c r="AT3" s="297"/>
      <c r="AU3" s="297"/>
      <c r="AV3" s="297"/>
      <c r="AW3" s="297"/>
      <c r="AX3" s="297"/>
      <c r="AZ3" s="258" t="s">
        <v>1466</v>
      </c>
      <c r="BA3" s="258" t="s">
        <v>1437</v>
      </c>
      <c r="BB3" s="258" t="s">
        <v>1474</v>
      </c>
    </row>
    <row r="4" spans="1:54" ht="15" customHeight="1">
      <c r="A4" s="4012"/>
      <c r="B4" s="4012"/>
      <c r="C4" s="4096" t="s">
        <v>1173</v>
      </c>
      <c r="D4" s="4096"/>
      <c r="E4" s="4096"/>
      <c r="F4" s="4096"/>
      <c r="G4" s="4096"/>
      <c r="H4" s="4096"/>
      <c r="I4" s="4096"/>
      <c r="J4" s="4096"/>
      <c r="K4" s="4096"/>
      <c r="L4" s="4096"/>
      <c r="M4" s="4096"/>
      <c r="N4" s="4096"/>
      <c r="O4" s="4096"/>
      <c r="P4" s="4096"/>
      <c r="Q4" s="4096"/>
      <c r="R4" s="4096"/>
      <c r="S4" s="4096"/>
      <c r="T4" s="4096"/>
      <c r="U4" s="4096"/>
      <c r="V4" s="4096"/>
      <c r="W4" s="4096"/>
      <c r="X4" s="4096"/>
      <c r="Y4" s="4096"/>
      <c r="Z4" s="4096"/>
      <c r="AA4" s="4096"/>
      <c r="AB4" s="4096"/>
      <c r="AC4" s="4096"/>
      <c r="AD4" s="4096"/>
      <c r="AE4" s="4096"/>
      <c r="AF4" s="4096"/>
      <c r="AG4" s="4096"/>
      <c r="AH4" s="4096"/>
      <c r="AI4" s="4096"/>
      <c r="AJ4" s="4096"/>
      <c r="AK4" s="4096"/>
      <c r="AL4" s="4096"/>
      <c r="AM4" s="4096"/>
      <c r="AN4" s="4012"/>
      <c r="AO4" s="4012"/>
      <c r="AP4" s="297"/>
      <c r="AQ4" s="297"/>
      <c r="AR4" s="297"/>
      <c r="AS4" s="297"/>
      <c r="AT4" s="297"/>
      <c r="AU4" s="297"/>
      <c r="AV4" s="297"/>
      <c r="AW4" s="297"/>
      <c r="AX4" s="297"/>
      <c r="AZ4" s="258" t="s">
        <v>1467</v>
      </c>
      <c r="BA4" s="258" t="s">
        <v>1438</v>
      </c>
      <c r="BB4" s="258" t="s">
        <v>1475</v>
      </c>
    </row>
    <row r="5" spans="1:54" ht="15" customHeight="1">
      <c r="A5" s="4012"/>
      <c r="B5" s="4012"/>
      <c r="C5" s="4096"/>
      <c r="D5" s="4096"/>
      <c r="E5" s="4096"/>
      <c r="F5" s="4096"/>
      <c r="G5" s="4096"/>
      <c r="H5" s="4096"/>
      <c r="I5" s="4096"/>
      <c r="J5" s="4096"/>
      <c r="K5" s="4096"/>
      <c r="L5" s="4096"/>
      <c r="M5" s="4096"/>
      <c r="N5" s="4096"/>
      <c r="O5" s="4096"/>
      <c r="P5" s="4096"/>
      <c r="Q5" s="4096"/>
      <c r="R5" s="4096"/>
      <c r="S5" s="4096"/>
      <c r="T5" s="4096"/>
      <c r="U5" s="4096"/>
      <c r="V5" s="4096"/>
      <c r="W5" s="4096"/>
      <c r="X5" s="4096"/>
      <c r="Y5" s="4096"/>
      <c r="Z5" s="4096"/>
      <c r="AA5" s="4096"/>
      <c r="AB5" s="4096"/>
      <c r="AC5" s="4096"/>
      <c r="AD5" s="4096"/>
      <c r="AE5" s="4096"/>
      <c r="AF5" s="4096"/>
      <c r="AG5" s="4096"/>
      <c r="AH5" s="4096"/>
      <c r="AI5" s="4096"/>
      <c r="AJ5" s="4096"/>
      <c r="AK5" s="4096"/>
      <c r="AL5" s="4096"/>
      <c r="AM5" s="4096"/>
      <c r="AN5" s="4012"/>
      <c r="AO5" s="4012"/>
      <c r="AP5" s="297"/>
      <c r="AQ5" s="297"/>
      <c r="AR5" s="297"/>
      <c r="AS5" s="297"/>
      <c r="AT5" s="297"/>
      <c r="AU5" s="297"/>
      <c r="AV5" s="297"/>
      <c r="AW5" s="297"/>
      <c r="AX5" s="297"/>
      <c r="AZ5" s="258" t="s">
        <v>1468</v>
      </c>
      <c r="BA5" s="258" t="s">
        <v>1433</v>
      </c>
      <c r="BB5" s="258" t="s">
        <v>1476</v>
      </c>
    </row>
    <row r="6" spans="1:54" ht="15" customHeight="1">
      <c r="A6" s="4012"/>
      <c r="B6" s="4012"/>
      <c r="C6" s="4097" t="s">
        <v>1174</v>
      </c>
      <c r="D6" s="4097"/>
      <c r="E6" s="4097"/>
      <c r="F6" s="4097"/>
      <c r="G6" s="4097"/>
      <c r="H6" s="4097"/>
      <c r="I6" s="4097"/>
      <c r="J6" s="4097"/>
      <c r="K6" s="4097"/>
      <c r="L6" s="4097"/>
      <c r="M6" s="4097"/>
      <c r="N6" s="4097"/>
      <c r="O6" s="4097"/>
      <c r="P6" s="4097"/>
      <c r="Q6" s="4097"/>
      <c r="R6" s="4097"/>
      <c r="S6" s="4097"/>
      <c r="T6" s="4097"/>
      <c r="U6" s="4097"/>
      <c r="V6" s="4097"/>
      <c r="W6" s="4097"/>
      <c r="X6" s="4097"/>
      <c r="Y6" s="4097"/>
      <c r="Z6" s="4097"/>
      <c r="AA6" s="4097"/>
      <c r="AB6" s="4097"/>
      <c r="AC6" s="4097"/>
      <c r="AD6" s="4097"/>
      <c r="AE6" s="4097"/>
      <c r="AF6" s="4097"/>
      <c r="AG6" s="4097"/>
      <c r="AH6" s="4097"/>
      <c r="AI6" s="4097"/>
      <c r="AJ6" s="4097"/>
      <c r="AK6" s="4097"/>
      <c r="AL6" s="4097"/>
      <c r="AM6" s="4097"/>
      <c r="AN6" s="4012"/>
      <c r="AO6" s="4012"/>
      <c r="AP6" s="297"/>
      <c r="AQ6" s="297"/>
      <c r="AR6" s="297"/>
      <c r="AS6" s="297"/>
      <c r="AT6" s="297"/>
      <c r="AU6" s="297"/>
      <c r="AV6" s="297"/>
      <c r="AW6" s="297"/>
      <c r="AX6" s="297"/>
      <c r="AZ6" s="258" t="s">
        <v>1469</v>
      </c>
      <c r="BA6" s="258" t="s">
        <v>1434</v>
      </c>
      <c r="BB6" s="258" t="s">
        <v>1477</v>
      </c>
    </row>
    <row r="7" spans="1:54" ht="22.5" customHeight="1">
      <c r="A7" s="4012"/>
      <c r="B7" s="4012"/>
      <c r="C7" s="4012"/>
      <c r="D7" s="4012"/>
      <c r="E7" s="4012"/>
      <c r="F7" s="4012"/>
      <c r="G7" s="4012"/>
      <c r="H7" s="4012"/>
      <c r="I7" s="4012"/>
      <c r="J7" s="4012"/>
      <c r="K7" s="4012"/>
      <c r="L7" s="4012"/>
      <c r="M7" s="4012"/>
      <c r="N7" s="4012"/>
      <c r="O7" s="4012"/>
      <c r="P7" s="4012"/>
      <c r="Q7" s="4012"/>
      <c r="R7" s="4012"/>
      <c r="S7" s="4012"/>
      <c r="T7" s="4012"/>
      <c r="U7" s="4012"/>
      <c r="V7" s="4012"/>
      <c r="W7" s="4012"/>
      <c r="X7" s="4012"/>
      <c r="Y7" s="4012"/>
      <c r="Z7" s="4012"/>
      <c r="AA7" s="4012"/>
      <c r="AB7" s="4012"/>
      <c r="AC7" s="4012"/>
      <c r="AD7" s="4012"/>
      <c r="AE7" s="4012"/>
      <c r="AF7" s="4012"/>
      <c r="AG7" s="4012"/>
      <c r="AH7" s="4012"/>
      <c r="AI7" s="4012"/>
      <c r="AJ7" s="4012"/>
      <c r="AK7" s="4012"/>
      <c r="AL7" s="4012"/>
      <c r="AM7" s="4012"/>
      <c r="AN7" s="4012"/>
      <c r="AO7" s="4012"/>
      <c r="AP7" s="297"/>
      <c r="AQ7" s="297"/>
      <c r="AR7" s="297"/>
      <c r="AS7" s="297"/>
      <c r="AT7" s="297"/>
      <c r="AU7" s="297"/>
      <c r="AV7" s="297"/>
      <c r="AW7" s="297"/>
      <c r="AX7" s="297"/>
      <c r="AZ7" s="258" t="s">
        <v>1470</v>
      </c>
      <c r="BA7" s="258" t="s">
        <v>1435</v>
      </c>
      <c r="BB7" s="258" t="s">
        <v>1478</v>
      </c>
    </row>
    <row r="8" spans="1:54" ht="12.75" customHeight="1">
      <c r="A8" s="4012"/>
      <c r="B8" s="4012"/>
      <c r="C8" s="3909" t="s">
        <v>1175</v>
      </c>
      <c r="D8" s="3909"/>
      <c r="E8" s="3909"/>
      <c r="F8" s="3909"/>
      <c r="G8" s="3909"/>
      <c r="H8" s="3909"/>
      <c r="I8" s="3909"/>
      <c r="J8" s="3909"/>
      <c r="K8" s="3909"/>
      <c r="L8" s="3909"/>
      <c r="M8" s="3909"/>
      <c r="N8" s="3909"/>
      <c r="O8" s="3909"/>
      <c r="P8" s="3909"/>
      <c r="Q8" s="3909"/>
      <c r="R8" s="3909"/>
      <c r="S8" s="3909"/>
      <c r="T8" s="3909"/>
      <c r="U8" s="3909"/>
      <c r="V8" s="3909"/>
      <c r="W8" s="3909"/>
      <c r="X8" s="4012"/>
      <c r="Y8" s="4012"/>
      <c r="Z8" s="4012"/>
      <c r="AA8" s="4012"/>
      <c r="AB8" s="4012"/>
      <c r="AC8" s="4012"/>
      <c r="AD8" s="4012"/>
      <c r="AE8" s="4012"/>
      <c r="AF8" s="4012"/>
      <c r="AG8" s="4012"/>
      <c r="AH8" s="4012"/>
      <c r="AI8" s="4012"/>
      <c r="AJ8" s="4012"/>
      <c r="AK8" s="4012"/>
      <c r="AL8" s="4012"/>
      <c r="AM8" s="4012"/>
      <c r="AN8" s="4012"/>
      <c r="AO8" s="4012"/>
      <c r="AP8" s="297"/>
      <c r="AQ8" s="297"/>
      <c r="AR8" s="297"/>
      <c r="AS8" s="297"/>
      <c r="AT8" s="297"/>
      <c r="AU8" s="297"/>
      <c r="AV8" s="297"/>
      <c r="AW8" s="297"/>
      <c r="AX8" s="297"/>
      <c r="AZ8" s="258" t="s">
        <v>1471</v>
      </c>
      <c r="BA8" s="258" t="s">
        <v>1436</v>
      </c>
      <c r="BB8" s="258" t="s">
        <v>1479</v>
      </c>
    </row>
    <row r="9" spans="1:54" ht="12.75" customHeight="1">
      <c r="A9" s="4012"/>
      <c r="B9" s="4012"/>
      <c r="C9" s="4101" t="s">
        <v>1176</v>
      </c>
      <c r="D9" s="4101"/>
      <c r="E9" s="4101"/>
      <c r="F9" s="4101"/>
      <c r="G9" s="4101"/>
      <c r="H9" s="4101"/>
      <c r="I9" s="4101"/>
      <c r="J9" s="4101"/>
      <c r="K9" s="4101"/>
      <c r="L9" s="4101"/>
      <c r="M9" s="4101"/>
      <c r="N9" s="4101"/>
      <c r="O9" s="4101"/>
      <c r="P9" s="4101"/>
      <c r="Q9" s="4101"/>
      <c r="R9" s="4101"/>
      <c r="S9" s="4101"/>
      <c r="T9" s="4101"/>
      <c r="U9" s="4101"/>
      <c r="V9" s="4101"/>
      <c r="W9" s="4101"/>
      <c r="X9" s="4012"/>
      <c r="Y9" s="4012"/>
      <c r="Z9" s="4012"/>
      <c r="AA9" s="4012"/>
      <c r="AB9" s="4012"/>
      <c r="AC9" s="4012"/>
      <c r="AD9" s="4012"/>
      <c r="AE9" s="4012"/>
      <c r="AF9" s="4012"/>
      <c r="AG9" s="4012"/>
      <c r="AH9" s="4012"/>
      <c r="AI9" s="4012"/>
      <c r="AJ9" s="4012"/>
      <c r="AK9" s="4012"/>
      <c r="AL9" s="4012"/>
      <c r="AM9" s="4012"/>
      <c r="AN9" s="4012"/>
      <c r="AO9" s="4012"/>
      <c r="AP9" s="297"/>
      <c r="AQ9" s="297"/>
      <c r="AR9" s="297"/>
      <c r="AS9" s="297"/>
      <c r="AT9" s="297"/>
      <c r="AU9" s="297"/>
      <c r="AV9" s="297"/>
      <c r="AW9" s="297"/>
      <c r="AX9" s="297"/>
    </row>
    <row r="10" spans="1:54" ht="12.75" customHeight="1">
      <c r="A10" s="4012"/>
      <c r="B10" s="4012"/>
      <c r="C10" s="4101" t="s">
        <v>1177</v>
      </c>
      <c r="D10" s="4101"/>
      <c r="E10" s="4101"/>
      <c r="F10" s="4101"/>
      <c r="G10" s="4101"/>
      <c r="H10" s="4101"/>
      <c r="I10" s="4101"/>
      <c r="J10" s="4101"/>
      <c r="K10" s="4101"/>
      <c r="L10" s="4101"/>
      <c r="M10" s="4101"/>
      <c r="N10" s="4101"/>
      <c r="O10" s="4101"/>
      <c r="P10" s="4101"/>
      <c r="Q10" s="4101"/>
      <c r="R10" s="4101"/>
      <c r="S10" s="4101"/>
      <c r="T10" s="4101"/>
      <c r="U10" s="4101"/>
      <c r="V10" s="4101"/>
      <c r="W10" s="4101"/>
      <c r="X10" s="4012"/>
      <c r="Y10" s="4012"/>
      <c r="Z10" s="4012"/>
      <c r="AA10" s="4012"/>
      <c r="AB10" s="4012"/>
      <c r="AC10" s="4012"/>
      <c r="AD10" s="4012"/>
      <c r="AE10" s="4012"/>
      <c r="AF10" s="4012"/>
      <c r="AG10" s="4012"/>
      <c r="AH10" s="4012"/>
      <c r="AI10" s="4012"/>
      <c r="AJ10" s="4012"/>
      <c r="AK10" s="4012"/>
      <c r="AL10" s="4012"/>
      <c r="AM10" s="4012"/>
      <c r="AN10" s="4012"/>
      <c r="AO10" s="4012"/>
      <c r="AP10" s="297"/>
      <c r="AQ10" s="297"/>
      <c r="AR10" s="297"/>
      <c r="AS10" s="297"/>
      <c r="AT10" s="297"/>
      <c r="AU10" s="297"/>
      <c r="AV10" s="297"/>
      <c r="AW10" s="297"/>
      <c r="AX10" s="297"/>
    </row>
    <row r="11" spans="1:54" ht="12.75" customHeight="1">
      <c r="A11" s="4012"/>
      <c r="B11" s="4012"/>
      <c r="C11" s="4101"/>
      <c r="D11" s="4101"/>
      <c r="E11" s="4101"/>
      <c r="F11" s="4101"/>
      <c r="G11" s="4101"/>
      <c r="H11" s="4101"/>
      <c r="I11" s="4101"/>
      <c r="J11" s="4101"/>
      <c r="K11" s="4101"/>
      <c r="L11" s="4101"/>
      <c r="M11" s="4101"/>
      <c r="N11" s="4101"/>
      <c r="O11" s="4101"/>
      <c r="P11" s="4101"/>
      <c r="Q11" s="4101"/>
      <c r="R11" s="4101"/>
      <c r="S11" s="4101"/>
      <c r="T11" s="4101"/>
      <c r="U11" s="4101"/>
      <c r="V11" s="4101"/>
      <c r="W11" s="4101"/>
      <c r="X11" s="4012"/>
      <c r="Y11" s="4012"/>
      <c r="Z11" s="4012"/>
      <c r="AA11" s="4012"/>
      <c r="AB11" s="4012"/>
      <c r="AC11" s="4012"/>
      <c r="AD11" s="4012"/>
      <c r="AE11" s="4012"/>
      <c r="AF11" s="4012"/>
      <c r="AG11" s="4012"/>
      <c r="AH11" s="4012"/>
      <c r="AI11" s="4012"/>
      <c r="AJ11" s="4012"/>
      <c r="AK11" s="4012"/>
      <c r="AL11" s="4012"/>
      <c r="AM11" s="4012"/>
      <c r="AN11" s="4012"/>
      <c r="AO11" s="4012"/>
      <c r="AP11" s="297"/>
      <c r="AQ11" s="297"/>
      <c r="AR11" s="297"/>
      <c r="AS11" s="297"/>
      <c r="AT11" s="297"/>
      <c r="AU11" s="297"/>
      <c r="AV11" s="297"/>
      <c r="AW11" s="297"/>
      <c r="AX11" s="297"/>
    </row>
    <row r="12" spans="1:54" ht="15" customHeight="1">
      <c r="A12" s="4012"/>
      <c r="B12" s="4012"/>
      <c r="C12" s="4012"/>
      <c r="D12" s="4012"/>
      <c r="E12" s="4012"/>
      <c r="F12" s="4012"/>
      <c r="G12" s="4012"/>
      <c r="H12" s="4012"/>
      <c r="I12" s="4012"/>
      <c r="J12" s="4012"/>
      <c r="K12" s="4012"/>
      <c r="L12" s="4012"/>
      <c r="M12" s="4012"/>
      <c r="N12" s="4012"/>
      <c r="O12" s="4012"/>
      <c r="P12" s="4012"/>
      <c r="Q12" s="4012"/>
      <c r="R12" s="4012"/>
      <c r="S12" s="4012"/>
      <c r="T12" s="4012"/>
      <c r="U12" s="4012"/>
      <c r="V12" s="4012"/>
      <c r="W12" s="4012"/>
      <c r="X12" s="4012"/>
      <c r="Y12" s="4012"/>
      <c r="Z12" s="4012"/>
      <c r="AA12" s="4012"/>
      <c r="AB12" s="4012"/>
      <c r="AC12" s="4012"/>
      <c r="AD12" s="4012"/>
      <c r="AE12" s="4012"/>
      <c r="AF12" s="4012"/>
      <c r="AG12" s="4012"/>
      <c r="AH12" s="4012"/>
      <c r="AI12" s="4012"/>
      <c r="AJ12" s="4012"/>
      <c r="AK12" s="4012"/>
      <c r="AL12" s="4012"/>
      <c r="AM12" s="4012"/>
      <c r="AN12" s="4012"/>
      <c r="AO12" s="4012"/>
      <c r="AP12" s="297"/>
      <c r="AQ12" s="297"/>
      <c r="AR12" s="297"/>
      <c r="AS12" s="297"/>
      <c r="AT12" s="297"/>
      <c r="AU12" s="297"/>
      <c r="AV12" s="297"/>
      <c r="AW12" s="297"/>
      <c r="AX12" s="297"/>
    </row>
    <row r="13" spans="1:54" ht="15" customHeight="1">
      <c r="A13" s="4012"/>
      <c r="B13" s="4012"/>
      <c r="C13" s="4098" t="s">
        <v>1178</v>
      </c>
      <c r="D13" s="4098"/>
      <c r="E13" s="4098"/>
      <c r="F13" s="4098"/>
      <c r="G13" s="4098"/>
      <c r="H13" s="4098"/>
      <c r="I13" s="4098"/>
      <c r="J13" s="4098"/>
      <c r="K13" s="4098"/>
      <c r="L13" s="4098"/>
      <c r="M13" s="4098"/>
      <c r="N13" s="4098"/>
      <c r="O13" s="4098"/>
      <c r="P13" s="4098"/>
      <c r="Q13" s="4098"/>
      <c r="R13" s="4098"/>
      <c r="S13" s="4098"/>
      <c r="T13" s="4098"/>
      <c r="U13" s="4098"/>
      <c r="V13" s="4098"/>
      <c r="W13" s="4098"/>
      <c r="X13" s="4098"/>
      <c r="Y13" s="4098"/>
      <c r="Z13" s="4098"/>
      <c r="AA13" s="4098"/>
      <c r="AB13" s="4098"/>
      <c r="AC13" s="4098"/>
      <c r="AD13" s="4098"/>
      <c r="AE13" s="4098"/>
      <c r="AF13" s="4098"/>
      <c r="AG13" s="4098"/>
      <c r="AH13" s="4098"/>
      <c r="AI13" s="4098"/>
      <c r="AJ13" s="4098"/>
      <c r="AK13" s="4098"/>
      <c r="AL13" s="4098"/>
      <c r="AM13" s="4098"/>
      <c r="AN13" s="4012"/>
      <c r="AO13" s="4012"/>
      <c r="AP13" s="297"/>
      <c r="AQ13" s="297"/>
      <c r="AR13" s="297"/>
      <c r="AS13" s="297"/>
      <c r="AT13" s="297"/>
      <c r="AU13" s="297"/>
      <c r="AV13" s="297"/>
      <c r="AW13" s="297"/>
      <c r="AX13" s="297"/>
    </row>
    <row r="14" spans="1:54" ht="11.25" customHeight="1">
      <c r="A14" s="4012"/>
      <c r="B14" s="4012"/>
      <c r="C14" s="4099" t="s">
        <v>1179</v>
      </c>
      <c r="D14" s="4099"/>
      <c r="E14" s="4100" t="s">
        <v>1181</v>
      </c>
      <c r="F14" s="4100"/>
      <c r="G14" s="4100"/>
      <c r="H14" s="4100"/>
      <c r="I14" s="4100"/>
      <c r="J14" s="4100"/>
      <c r="K14" s="4100"/>
      <c r="L14" s="4100"/>
      <c r="M14" s="4100"/>
      <c r="N14" s="4100"/>
      <c r="O14" s="4100"/>
      <c r="P14" s="4100"/>
      <c r="Q14" s="4100"/>
      <c r="R14" s="4100"/>
      <c r="S14" s="4100"/>
      <c r="T14" s="4100"/>
      <c r="U14" s="4100"/>
      <c r="V14" s="4100"/>
      <c r="W14" s="4100"/>
      <c r="X14" s="4100"/>
      <c r="Y14" s="4100"/>
      <c r="Z14" s="4100"/>
      <c r="AA14" s="4100"/>
      <c r="AB14" s="4100"/>
      <c r="AC14" s="4100"/>
      <c r="AD14" s="4100"/>
      <c r="AE14" s="4100"/>
      <c r="AF14" s="4100"/>
      <c r="AG14" s="4100"/>
      <c r="AH14" s="4100"/>
      <c r="AI14" s="4100"/>
      <c r="AJ14" s="4100"/>
      <c r="AK14" s="4100"/>
      <c r="AL14" s="4100"/>
      <c r="AM14" s="4100"/>
      <c r="AN14" s="4012"/>
      <c r="AO14" s="4012"/>
      <c r="AP14" s="297"/>
      <c r="AQ14" s="297"/>
      <c r="AR14" s="297"/>
      <c r="AS14" s="297"/>
      <c r="AT14" s="297"/>
      <c r="AU14" s="297"/>
      <c r="AV14" s="297"/>
      <c r="AW14" s="297"/>
      <c r="AX14" s="297"/>
    </row>
    <row r="15" spans="1:54" ht="11.25" customHeight="1" thickBot="1">
      <c r="A15" s="4012"/>
      <c r="B15" s="4012"/>
      <c r="C15" s="54"/>
      <c r="D15" s="54"/>
      <c r="E15" s="4100" t="s">
        <v>1180</v>
      </c>
      <c r="F15" s="4100"/>
      <c r="G15" s="4100"/>
      <c r="H15" s="4100"/>
      <c r="I15" s="4100"/>
      <c r="J15" s="4100"/>
      <c r="K15" s="4100"/>
      <c r="L15" s="4100"/>
      <c r="M15" s="4100"/>
      <c r="N15" s="4100"/>
      <c r="O15" s="4100"/>
      <c r="P15" s="4100"/>
      <c r="Q15" s="4100"/>
      <c r="R15" s="4100"/>
      <c r="S15" s="4100"/>
      <c r="T15" s="4100"/>
      <c r="U15" s="4100"/>
      <c r="V15" s="4100"/>
      <c r="W15" s="4100"/>
      <c r="X15" s="4100"/>
      <c r="Y15" s="4100"/>
      <c r="Z15" s="4100"/>
      <c r="AA15" s="4100"/>
      <c r="AB15" s="4100"/>
      <c r="AC15" s="4100"/>
      <c r="AD15" s="4100"/>
      <c r="AE15" s="4100"/>
      <c r="AF15" s="4100"/>
      <c r="AG15" s="4100"/>
      <c r="AH15" s="4100"/>
      <c r="AI15" s="4100"/>
      <c r="AJ15" s="4100"/>
      <c r="AK15" s="4100"/>
      <c r="AL15" s="4100"/>
      <c r="AM15" s="4100"/>
      <c r="AN15" s="4012"/>
      <c r="AO15" s="4012"/>
      <c r="AP15" s="297"/>
      <c r="AQ15" s="297"/>
      <c r="AR15" s="297"/>
      <c r="AS15" s="297"/>
      <c r="AT15" s="297"/>
      <c r="AU15" s="297"/>
      <c r="AV15" s="297"/>
      <c r="AW15" s="297"/>
      <c r="AX15" s="297"/>
    </row>
    <row r="16" spans="1:54" ht="30" customHeight="1">
      <c r="A16" s="4012"/>
      <c r="B16" s="4012"/>
      <c r="C16" s="4107" t="s">
        <v>1193</v>
      </c>
      <c r="D16" s="3964"/>
      <c r="E16" s="3964"/>
      <c r="F16" s="3964"/>
      <c r="G16" s="3965"/>
      <c r="H16" s="3978" t="s">
        <v>1182</v>
      </c>
      <c r="I16" s="3979"/>
      <c r="J16" s="3979"/>
      <c r="K16" s="3979"/>
      <c r="L16" s="3980"/>
      <c r="M16" s="4111" t="s">
        <v>1520</v>
      </c>
      <c r="N16" s="4112"/>
      <c r="O16" s="4112"/>
      <c r="P16" s="4112"/>
      <c r="Q16" s="4112"/>
      <c r="R16" s="4112"/>
      <c r="S16" s="4112"/>
      <c r="T16" s="4112"/>
      <c r="U16" s="4112"/>
      <c r="V16" s="4112"/>
      <c r="W16" s="4113"/>
      <c r="X16" s="4081" t="s">
        <v>1183</v>
      </c>
      <c r="Y16" s="3964"/>
      <c r="Z16" s="3964"/>
      <c r="AA16" s="3964"/>
      <c r="AB16" s="3965"/>
      <c r="AC16" s="4108" t="str">
        <f>IF(★入力画面!$U$196="","　　　年　　月　　日",★入力画面!$BL$197)</f>
        <v>　　　年　　月　　日</v>
      </c>
      <c r="AD16" s="4109"/>
      <c r="AE16" s="4109"/>
      <c r="AF16" s="4109"/>
      <c r="AG16" s="4109"/>
      <c r="AH16" s="4109"/>
      <c r="AI16" s="4109"/>
      <c r="AJ16" s="4109"/>
      <c r="AK16" s="4109"/>
      <c r="AL16" s="4109"/>
      <c r="AM16" s="4110"/>
      <c r="AN16" s="4012"/>
      <c r="AO16" s="4012"/>
      <c r="AP16" s="297"/>
      <c r="AQ16" s="297"/>
      <c r="AR16" s="297"/>
      <c r="AS16" s="297"/>
      <c r="AT16" s="297"/>
      <c r="AU16" s="297"/>
      <c r="AV16" s="297"/>
      <c r="AW16" s="297"/>
      <c r="AX16" s="297"/>
    </row>
    <row r="17" spans="1:81" ht="13.5" customHeight="1">
      <c r="A17" s="4012"/>
      <c r="B17" s="4012"/>
      <c r="C17" s="3966"/>
      <c r="D17" s="3956"/>
      <c r="E17" s="3956"/>
      <c r="F17" s="3956"/>
      <c r="G17" s="3957"/>
      <c r="H17" s="4082" t="s">
        <v>1184</v>
      </c>
      <c r="I17" s="4083"/>
      <c r="J17" s="4083"/>
      <c r="K17" s="4083"/>
      <c r="L17" s="4084"/>
      <c r="M17" s="4075">
        <f>★入力画面!$M$15</f>
        <v>0</v>
      </c>
      <c r="N17" s="4076"/>
      <c r="O17" s="4076"/>
      <c r="P17" s="4076"/>
      <c r="Q17" s="4076"/>
      <c r="R17" s="4076"/>
      <c r="S17" s="4076"/>
      <c r="T17" s="4076"/>
      <c r="U17" s="4076"/>
      <c r="V17" s="4076"/>
      <c r="W17" s="4076"/>
      <c r="X17" s="4076"/>
      <c r="Y17" s="4076"/>
      <c r="Z17" s="4076"/>
      <c r="AA17" s="4076"/>
      <c r="AB17" s="4076"/>
      <c r="AC17" s="4076"/>
      <c r="AD17" s="4076"/>
      <c r="AE17" s="4076"/>
      <c r="AF17" s="4076"/>
      <c r="AG17" s="4076"/>
      <c r="AH17" s="4076"/>
      <c r="AI17" s="4076"/>
      <c r="AJ17" s="4076"/>
      <c r="AK17" s="4076"/>
      <c r="AL17" s="4076"/>
      <c r="AM17" s="4087"/>
      <c r="AN17" s="4012"/>
      <c r="AO17" s="4012"/>
      <c r="AP17" s="297"/>
      <c r="AQ17" s="297"/>
      <c r="AR17" s="297"/>
      <c r="AS17" s="297"/>
      <c r="AT17" s="297"/>
      <c r="AU17" s="297"/>
      <c r="AV17" s="297"/>
      <c r="AW17" s="297"/>
      <c r="AX17" s="297"/>
    </row>
    <row r="18" spans="1:81" ht="21" customHeight="1">
      <c r="A18" s="4012"/>
      <c r="B18" s="4012"/>
      <c r="C18" s="3966"/>
      <c r="D18" s="3956"/>
      <c r="E18" s="3956"/>
      <c r="F18" s="3956"/>
      <c r="G18" s="3957"/>
      <c r="H18" s="4088" t="s">
        <v>1185</v>
      </c>
      <c r="I18" s="4089"/>
      <c r="J18" s="4089"/>
      <c r="K18" s="4089"/>
      <c r="L18" s="4090"/>
      <c r="M18" s="2855">
        <f>★入力画面!$M$18</f>
        <v>0</v>
      </c>
      <c r="N18" s="2856"/>
      <c r="O18" s="2856"/>
      <c r="P18" s="2856"/>
      <c r="Q18" s="2856"/>
      <c r="R18" s="2856"/>
      <c r="S18" s="2856"/>
      <c r="T18" s="2856"/>
      <c r="U18" s="2856"/>
      <c r="V18" s="2856"/>
      <c r="W18" s="2856"/>
      <c r="X18" s="2856"/>
      <c r="Y18" s="2856"/>
      <c r="Z18" s="2856"/>
      <c r="AA18" s="2856"/>
      <c r="AB18" s="2856"/>
      <c r="AC18" s="2856"/>
      <c r="AD18" s="2856"/>
      <c r="AE18" s="2856"/>
      <c r="AF18" s="2856"/>
      <c r="AG18" s="2856"/>
      <c r="AH18" s="2856"/>
      <c r="AI18" s="2856"/>
      <c r="AJ18" s="2856"/>
      <c r="AK18" s="3785"/>
      <c r="AL18" s="3785"/>
      <c r="AM18" s="3786"/>
      <c r="AN18" s="4012"/>
      <c r="AO18" s="4012"/>
      <c r="AP18" s="297"/>
      <c r="AQ18" s="297"/>
      <c r="AR18" s="297"/>
      <c r="AS18" s="297"/>
      <c r="AT18" s="297"/>
      <c r="AU18" s="297"/>
      <c r="AV18" s="297"/>
      <c r="AW18" s="297"/>
      <c r="AX18" s="297"/>
    </row>
    <row r="19" spans="1:81" ht="21" customHeight="1">
      <c r="A19" s="4012"/>
      <c r="B19" s="4012"/>
      <c r="C19" s="3966"/>
      <c r="D19" s="3956"/>
      <c r="E19" s="3956"/>
      <c r="F19" s="3956"/>
      <c r="G19" s="3957"/>
      <c r="H19" s="4091" t="s">
        <v>1186</v>
      </c>
      <c r="I19" s="4092"/>
      <c r="J19" s="4092"/>
      <c r="K19" s="4092"/>
      <c r="L19" s="4093"/>
      <c r="M19" s="3781"/>
      <c r="N19" s="3782"/>
      <c r="O19" s="3782"/>
      <c r="P19" s="3782"/>
      <c r="Q19" s="3782"/>
      <c r="R19" s="3782"/>
      <c r="S19" s="3782"/>
      <c r="T19" s="3782"/>
      <c r="U19" s="3782"/>
      <c r="V19" s="3782"/>
      <c r="W19" s="3782"/>
      <c r="X19" s="3782"/>
      <c r="Y19" s="3782"/>
      <c r="Z19" s="3782"/>
      <c r="AA19" s="3782"/>
      <c r="AB19" s="3782"/>
      <c r="AC19" s="3782"/>
      <c r="AD19" s="3782"/>
      <c r="AE19" s="3782"/>
      <c r="AF19" s="3782"/>
      <c r="AG19" s="3782"/>
      <c r="AH19" s="3782"/>
      <c r="AI19" s="3782"/>
      <c r="AJ19" s="3782"/>
      <c r="AK19" s="3787"/>
      <c r="AL19" s="3787"/>
      <c r="AM19" s="3788"/>
      <c r="AN19" s="4012"/>
      <c r="AO19" s="4012"/>
      <c r="AP19" s="297"/>
      <c r="AQ19" s="297"/>
      <c r="AR19" s="297"/>
      <c r="AS19" s="297"/>
      <c r="AT19" s="297"/>
      <c r="AU19" s="297"/>
      <c r="AV19" s="297"/>
      <c r="AW19" s="297"/>
      <c r="AX19" s="297"/>
    </row>
    <row r="20" spans="1:81" ht="11.25" customHeight="1">
      <c r="A20" s="4012"/>
      <c r="B20" s="4012"/>
      <c r="C20" s="3966"/>
      <c r="D20" s="3956"/>
      <c r="E20" s="3956"/>
      <c r="F20" s="3956"/>
      <c r="G20" s="3957"/>
      <c r="H20" s="3950" t="s">
        <v>1187</v>
      </c>
      <c r="I20" s="3951"/>
      <c r="J20" s="3951"/>
      <c r="K20" s="3951"/>
      <c r="L20" s="4102"/>
      <c r="M20" s="263" t="s">
        <v>1188</v>
      </c>
      <c r="N20" s="4104" t="str">
        <f>★入力画面!$BL$24</f>
        <v/>
      </c>
      <c r="O20" s="4104"/>
      <c r="P20" s="4104"/>
      <c r="Q20" s="4104"/>
      <c r="R20" s="4104"/>
      <c r="S20" s="4104"/>
      <c r="T20" s="4105"/>
      <c r="U20" s="4105"/>
      <c r="V20" s="4105"/>
      <c r="W20" s="4105"/>
      <c r="X20" s="4105"/>
      <c r="Y20" s="4105"/>
      <c r="Z20" s="4105"/>
      <c r="AA20" s="4105"/>
      <c r="AB20" s="4105"/>
      <c r="AC20" s="4105"/>
      <c r="AD20" s="4105"/>
      <c r="AE20" s="4105"/>
      <c r="AF20" s="4105"/>
      <c r="AG20" s="4105"/>
      <c r="AH20" s="4105"/>
      <c r="AI20" s="4105"/>
      <c r="AJ20" s="4105"/>
      <c r="AK20" s="4105"/>
      <c r="AL20" s="4105"/>
      <c r="AM20" s="4106"/>
      <c r="AN20" s="4012"/>
      <c r="AO20" s="4012"/>
      <c r="AP20" s="297"/>
      <c r="AQ20" s="297"/>
      <c r="AR20" s="297"/>
      <c r="AS20" s="297"/>
      <c r="AT20" s="297"/>
      <c r="AU20" s="297"/>
      <c r="AV20" s="297"/>
      <c r="AW20" s="297"/>
      <c r="AX20" s="297"/>
    </row>
    <row r="21" spans="1:81" ht="18.75" customHeight="1">
      <c r="A21" s="4012"/>
      <c r="B21" s="4012"/>
      <c r="C21" s="3966"/>
      <c r="D21" s="3956"/>
      <c r="E21" s="3956"/>
      <c r="F21" s="3956"/>
      <c r="G21" s="3957"/>
      <c r="H21" s="3952"/>
      <c r="I21" s="3953"/>
      <c r="J21" s="3953"/>
      <c r="K21" s="3953"/>
      <c r="L21" s="4103"/>
      <c r="M21" s="3781" t="str">
        <f>★入力画面!BL30</f>
        <v/>
      </c>
      <c r="N21" s="3782"/>
      <c r="O21" s="3782"/>
      <c r="P21" s="3782"/>
      <c r="Q21" s="3782"/>
      <c r="R21" s="3782"/>
      <c r="S21" s="3782"/>
      <c r="T21" s="3782"/>
      <c r="U21" s="3782"/>
      <c r="V21" s="3782"/>
      <c r="W21" s="3782"/>
      <c r="X21" s="3782"/>
      <c r="Y21" s="3782"/>
      <c r="Z21" s="3782"/>
      <c r="AA21" s="3782"/>
      <c r="AB21" s="3782"/>
      <c r="AC21" s="3782"/>
      <c r="AD21" s="3782"/>
      <c r="AE21" s="3782"/>
      <c r="AF21" s="3782"/>
      <c r="AG21" s="3782"/>
      <c r="AH21" s="3782"/>
      <c r="AI21" s="3782"/>
      <c r="AJ21" s="3782"/>
      <c r="AK21" s="3782"/>
      <c r="AL21" s="3782"/>
      <c r="AM21" s="3817"/>
      <c r="AN21" s="4012"/>
      <c r="AO21" s="4012"/>
      <c r="AP21" s="297"/>
      <c r="AQ21" s="297"/>
      <c r="AR21" s="297"/>
      <c r="AS21" s="297"/>
      <c r="AT21" s="297"/>
      <c r="AU21" s="297"/>
      <c r="AV21" s="297"/>
      <c r="AW21" s="297"/>
      <c r="AX21" s="297"/>
    </row>
    <row r="22" spans="1:81" ht="30" customHeight="1">
      <c r="A22" s="4012"/>
      <c r="B22" s="4012"/>
      <c r="C22" s="3966"/>
      <c r="D22" s="3956"/>
      <c r="E22" s="3956"/>
      <c r="F22" s="3956"/>
      <c r="G22" s="3957"/>
      <c r="H22" s="3970" t="s">
        <v>1189</v>
      </c>
      <c r="I22" s="3971"/>
      <c r="J22" s="3971"/>
      <c r="K22" s="3971"/>
      <c r="L22" s="4094"/>
      <c r="M22" s="2819" t="str">
        <f>IF(★入力画面!$M$21="1．　主たる事務所",★入力画面!$BL$34,"")</f>
        <v/>
      </c>
      <c r="N22" s="2820"/>
      <c r="O22" s="2820"/>
      <c r="P22" s="2820"/>
      <c r="Q22" s="2820"/>
      <c r="R22" s="2820"/>
      <c r="S22" s="2820"/>
      <c r="T22" s="2820"/>
      <c r="U22" s="2820"/>
      <c r="V22" s="2820"/>
      <c r="W22" s="4095"/>
      <c r="X22" s="3970" t="s">
        <v>1190</v>
      </c>
      <c r="Y22" s="3971"/>
      <c r="Z22" s="3971"/>
      <c r="AA22" s="3971"/>
      <c r="AB22" s="4094"/>
      <c r="AC22" s="2819" t="str">
        <f>IF(★入力画面!$M$21="1．　主たる事務所",★入力画面!$BL$36,"")</f>
        <v/>
      </c>
      <c r="AD22" s="2820"/>
      <c r="AE22" s="2820"/>
      <c r="AF22" s="2820"/>
      <c r="AG22" s="2820"/>
      <c r="AH22" s="2820"/>
      <c r="AI22" s="2820"/>
      <c r="AJ22" s="2820"/>
      <c r="AK22" s="2820"/>
      <c r="AL22" s="2820"/>
      <c r="AM22" s="2821"/>
      <c r="AN22" s="4012"/>
      <c r="AO22" s="4012"/>
      <c r="AP22" s="297"/>
      <c r="AQ22" s="297"/>
      <c r="AR22" s="297"/>
      <c r="AS22" s="297"/>
      <c r="AT22" s="297"/>
      <c r="AU22" s="297"/>
      <c r="AV22" s="297"/>
      <c r="AW22" s="297"/>
      <c r="AX22" s="297"/>
    </row>
    <row r="23" spans="1:81" ht="30" customHeight="1" thickBot="1">
      <c r="A23" s="4012"/>
      <c r="B23" s="4012"/>
      <c r="C23" s="3967"/>
      <c r="D23" s="3968"/>
      <c r="E23" s="3968"/>
      <c r="F23" s="3968"/>
      <c r="G23" s="3969"/>
      <c r="H23" s="4055" t="s">
        <v>1191</v>
      </c>
      <c r="I23" s="4056"/>
      <c r="J23" s="4056"/>
      <c r="K23" s="4056"/>
      <c r="L23" s="4057"/>
      <c r="M23" s="4058" t="str">
        <f>★入力画面!BO62</f>
        <v/>
      </c>
      <c r="N23" s="4059"/>
      <c r="O23" s="4059"/>
      <c r="P23" s="4059"/>
      <c r="Q23" s="4059"/>
      <c r="R23" s="4059"/>
      <c r="S23" s="4059"/>
      <c r="T23" s="4059"/>
      <c r="U23" s="4059"/>
      <c r="V23" s="4059"/>
      <c r="W23" s="4060"/>
      <c r="X23" s="4061" t="s">
        <v>1192</v>
      </c>
      <c r="Y23" s="4062"/>
      <c r="Z23" s="4062"/>
      <c r="AA23" s="4062"/>
      <c r="AB23" s="4063"/>
      <c r="AC23" s="4064" t="str">
        <f>★入力画面!BL204</f>
        <v/>
      </c>
      <c r="AD23" s="4065"/>
      <c r="AE23" s="4065"/>
      <c r="AF23" s="4065"/>
      <c r="AG23" s="4065"/>
      <c r="AH23" s="4065"/>
      <c r="AI23" s="4065"/>
      <c r="AJ23" s="4065"/>
      <c r="AK23" s="4065"/>
      <c r="AL23" s="4065"/>
      <c r="AM23" s="4066"/>
      <c r="AN23" s="4012"/>
      <c r="AO23" s="4012"/>
      <c r="AP23" s="297"/>
      <c r="AQ23" s="297"/>
      <c r="AR23" s="297"/>
      <c r="AS23" s="297"/>
      <c r="AT23" s="297"/>
      <c r="AU23" s="297"/>
      <c r="AV23" s="297"/>
      <c r="AW23" s="297"/>
      <c r="AX23" s="297"/>
    </row>
    <row r="24" spans="1:81" ht="30" customHeight="1">
      <c r="A24" s="4012"/>
      <c r="B24" s="4012"/>
      <c r="C24" s="3963" t="s">
        <v>1197</v>
      </c>
      <c r="D24" s="3964"/>
      <c r="E24" s="3964"/>
      <c r="F24" s="3964"/>
      <c r="G24" s="3965"/>
      <c r="H24" s="4081" t="s">
        <v>1194</v>
      </c>
      <c r="I24" s="3964"/>
      <c r="J24" s="3964"/>
      <c r="K24" s="3964"/>
      <c r="L24" s="3965"/>
      <c r="M24" s="4068" t="s">
        <v>1521</v>
      </c>
      <c r="N24" s="4069"/>
      <c r="O24" s="4069"/>
      <c r="P24" s="4069"/>
      <c r="Q24" s="4069"/>
      <c r="R24" s="4069"/>
      <c r="S24" s="4069"/>
      <c r="T24" s="4069"/>
      <c r="U24" s="4069"/>
      <c r="V24" s="4069"/>
      <c r="W24" s="4069"/>
      <c r="X24" s="4069"/>
      <c r="Y24" s="4069"/>
      <c r="Z24" s="4069"/>
      <c r="AA24" s="4069"/>
      <c r="AB24" s="4069"/>
      <c r="AC24" s="4069"/>
      <c r="AD24" s="4069"/>
      <c r="AE24" s="4069"/>
      <c r="AF24" s="4069"/>
      <c r="AG24" s="4069"/>
      <c r="AH24" s="4069"/>
      <c r="AI24" s="4069"/>
      <c r="AJ24" s="4069"/>
      <c r="AK24" s="4069"/>
      <c r="AL24" s="4069"/>
      <c r="AM24" s="4070"/>
      <c r="AN24" s="4012"/>
      <c r="AO24" s="4012"/>
      <c r="AP24" s="297"/>
      <c r="AQ24" s="297"/>
      <c r="AR24" s="297"/>
      <c r="AS24" s="297"/>
      <c r="AT24" s="297"/>
      <c r="AU24" s="297"/>
      <c r="AV24" s="297"/>
      <c r="AW24" s="297"/>
      <c r="AX24" s="297"/>
    </row>
    <row r="25" spans="1:81" ht="13.5" customHeight="1">
      <c r="A25" s="4012"/>
      <c r="B25" s="4012"/>
      <c r="C25" s="3966"/>
      <c r="D25" s="3956"/>
      <c r="E25" s="3956"/>
      <c r="F25" s="3956"/>
      <c r="G25" s="3957"/>
      <c r="H25" s="4082" t="s">
        <v>1184</v>
      </c>
      <c r="I25" s="4083"/>
      <c r="J25" s="4083"/>
      <c r="K25" s="4083"/>
      <c r="L25" s="4084"/>
      <c r="M25" s="4075">
        <f>★入力画面!$M$52</f>
        <v>0</v>
      </c>
      <c r="N25" s="4076"/>
      <c r="O25" s="4076"/>
      <c r="P25" s="4076"/>
      <c r="Q25" s="4076"/>
      <c r="R25" s="4076"/>
      <c r="S25" s="4076"/>
      <c r="T25" s="4076"/>
      <c r="U25" s="4076"/>
      <c r="V25" s="4076"/>
      <c r="W25" s="4077"/>
      <c r="X25" s="4074" t="s">
        <v>1196</v>
      </c>
      <c r="Y25" s="3954"/>
      <c r="Z25" s="3954"/>
      <c r="AA25" s="3954"/>
      <c r="AB25" s="3955"/>
      <c r="AC25" s="3989" t="str">
        <f>IF(★入力画面!$M$56="選択▼","　　年　　 月 　　日",★入力画面!BL52)</f>
        <v>　　年　　 月 　　日</v>
      </c>
      <c r="AD25" s="3990"/>
      <c r="AE25" s="3990"/>
      <c r="AF25" s="3990"/>
      <c r="AG25" s="3990"/>
      <c r="AH25" s="3990"/>
      <c r="AI25" s="3990"/>
      <c r="AJ25" s="3990"/>
      <c r="AK25" s="3990"/>
      <c r="AL25" s="3990"/>
      <c r="AM25" s="4008"/>
      <c r="AN25" s="4012"/>
      <c r="AO25" s="4012"/>
      <c r="AP25" s="297"/>
      <c r="AQ25" s="297"/>
      <c r="AR25" s="297"/>
      <c r="AS25" s="297"/>
      <c r="AT25" s="297"/>
      <c r="AU25" s="297"/>
      <c r="AV25" s="297"/>
      <c r="AW25" s="297"/>
      <c r="AX25" s="297"/>
    </row>
    <row r="26" spans="1:81" ht="30" customHeight="1" thickBot="1">
      <c r="A26" s="4012"/>
      <c r="B26" s="4012"/>
      <c r="C26" s="3967"/>
      <c r="D26" s="3968"/>
      <c r="E26" s="3968"/>
      <c r="F26" s="3968"/>
      <c r="G26" s="3969"/>
      <c r="H26" s="4067" t="s">
        <v>1195</v>
      </c>
      <c r="I26" s="3968"/>
      <c r="J26" s="3968"/>
      <c r="K26" s="3968"/>
      <c r="L26" s="3969"/>
      <c r="M26" s="4078">
        <f>★入力画面!$M$54</f>
        <v>0</v>
      </c>
      <c r="N26" s="4079"/>
      <c r="O26" s="4079"/>
      <c r="P26" s="4079"/>
      <c r="Q26" s="4079"/>
      <c r="R26" s="4079"/>
      <c r="S26" s="4079"/>
      <c r="T26" s="4079"/>
      <c r="U26" s="4079"/>
      <c r="V26" s="4079"/>
      <c r="W26" s="4080"/>
      <c r="X26" s="4067"/>
      <c r="Y26" s="3968"/>
      <c r="Z26" s="3968"/>
      <c r="AA26" s="3968"/>
      <c r="AB26" s="3969"/>
      <c r="AC26" s="4071"/>
      <c r="AD26" s="4072"/>
      <c r="AE26" s="4072"/>
      <c r="AF26" s="4072"/>
      <c r="AG26" s="4072"/>
      <c r="AH26" s="4072"/>
      <c r="AI26" s="4072"/>
      <c r="AJ26" s="4072"/>
      <c r="AK26" s="4072"/>
      <c r="AL26" s="4072"/>
      <c r="AM26" s="4073"/>
      <c r="AN26" s="4012"/>
      <c r="AO26" s="4012"/>
      <c r="AP26" s="297"/>
      <c r="AQ26" s="297"/>
      <c r="AR26" s="297"/>
      <c r="AS26" s="297"/>
      <c r="AT26" s="297"/>
      <c r="AU26" s="297"/>
      <c r="AV26" s="297"/>
      <c r="AW26" s="297"/>
      <c r="AX26" s="297"/>
    </row>
    <row r="27" spans="1:81" ht="30" customHeight="1">
      <c r="A27" s="4012"/>
      <c r="B27" s="4012"/>
      <c r="C27" s="3963" t="s">
        <v>1198</v>
      </c>
      <c r="D27" s="3964"/>
      <c r="E27" s="3964"/>
      <c r="F27" s="3964"/>
      <c r="G27" s="3965"/>
      <c r="H27" s="3978" t="s">
        <v>1199</v>
      </c>
      <c r="I27" s="3979"/>
      <c r="J27" s="3979"/>
      <c r="K27" s="3979"/>
      <c r="L27" s="3980"/>
      <c r="M27" s="3981" t="str">
        <f>IF(★入力画面!BL$228="","　　　年　　月　　日",★入力画面!$BM$228)</f>
        <v>　　　年　　月　　日</v>
      </c>
      <c r="N27" s="3982"/>
      <c r="O27" s="3982"/>
      <c r="P27" s="3982"/>
      <c r="Q27" s="3982"/>
      <c r="R27" s="3982"/>
      <c r="S27" s="3982"/>
      <c r="T27" s="3982"/>
      <c r="U27" s="3982"/>
      <c r="V27" s="3982"/>
      <c r="W27" s="3982"/>
      <c r="X27" s="4048"/>
      <c r="Y27" s="4049"/>
      <c r="Z27" s="4049"/>
      <c r="AA27" s="4049"/>
      <c r="AB27" s="4050"/>
      <c r="AC27" s="4051"/>
      <c r="AD27" s="4052"/>
      <c r="AE27" s="4052"/>
      <c r="AF27" s="4052"/>
      <c r="AG27" s="4052"/>
      <c r="AH27" s="4052"/>
      <c r="AI27" s="4052"/>
      <c r="AJ27" s="4052"/>
      <c r="AK27" s="4052"/>
      <c r="AL27" s="4052"/>
      <c r="AM27" s="4053"/>
      <c r="AN27" s="4012"/>
      <c r="AO27" s="4012"/>
      <c r="AP27" s="297"/>
      <c r="AQ27" s="297"/>
      <c r="AR27" s="297"/>
      <c r="AS27" s="297"/>
      <c r="AT27" s="297"/>
      <c r="AU27" s="297"/>
      <c r="AV27" s="297"/>
      <c r="AW27" s="297"/>
      <c r="AX27" s="297"/>
    </row>
    <row r="28" spans="1:81" ht="27" customHeight="1">
      <c r="A28" s="4012"/>
      <c r="B28" s="4012"/>
      <c r="C28" s="3966"/>
      <c r="D28" s="3956"/>
      <c r="E28" s="3956"/>
      <c r="F28" s="3956"/>
      <c r="G28" s="3957"/>
      <c r="H28" s="3950" t="s">
        <v>1200</v>
      </c>
      <c r="I28" s="3951"/>
      <c r="J28" s="3951"/>
      <c r="K28" s="3951"/>
      <c r="L28" s="3951"/>
      <c r="M28" s="3989" t="str">
        <f>IF(★入力画面!W227="","□ 大臣　　□　知事",★入力画面!BL226)</f>
        <v>□ 大臣　　□　知事</v>
      </c>
      <c r="N28" s="3990"/>
      <c r="O28" s="3990"/>
      <c r="P28" s="3990"/>
      <c r="Q28" s="3990"/>
      <c r="R28" s="3990"/>
      <c r="S28" s="3990"/>
      <c r="T28" s="3990"/>
      <c r="U28" s="3990"/>
      <c r="V28" s="3990"/>
      <c r="W28" s="3991"/>
      <c r="X28" s="3954" t="s">
        <v>1201</v>
      </c>
      <c r="Y28" s="3954"/>
      <c r="Z28" s="3954"/>
      <c r="AA28" s="3954"/>
      <c r="AB28" s="3955"/>
      <c r="AC28" s="290" t="s">
        <v>1480</v>
      </c>
      <c r="AD28" s="4085" t="str">
        <f>IF(★入力画面!$U$229="","　　　年　　　月　　　日",★入力画面!$BM$229)</f>
        <v>　　　年　　　月　　　日</v>
      </c>
      <c r="AE28" s="4085"/>
      <c r="AF28" s="4085"/>
      <c r="AG28" s="4085"/>
      <c r="AH28" s="4085"/>
      <c r="AI28" s="4085"/>
      <c r="AJ28" s="4085"/>
      <c r="AK28" s="4085"/>
      <c r="AL28" s="4085"/>
      <c r="AM28" s="4086"/>
      <c r="AN28" s="4012"/>
      <c r="AO28" s="4012"/>
      <c r="AP28" s="297"/>
      <c r="AQ28" s="297"/>
      <c r="AR28" s="297"/>
      <c r="AS28" s="297"/>
      <c r="AT28" s="297"/>
      <c r="AU28" s="297"/>
      <c r="AV28" s="297"/>
      <c r="AW28" s="297"/>
      <c r="AX28" s="297"/>
      <c r="BC28" s="4000" t="s">
        <v>1490</v>
      </c>
      <c r="BD28" s="4001"/>
      <c r="BE28" s="4001"/>
      <c r="BF28" s="4002"/>
      <c r="BG28" s="4000" t="s">
        <v>1492</v>
      </c>
      <c r="BH28" s="4001"/>
      <c r="BI28" s="4001"/>
      <c r="BJ28" s="4002"/>
      <c r="BK28" s="4000" t="s">
        <v>1484</v>
      </c>
      <c r="BL28" s="4001"/>
      <c r="BM28" s="4002"/>
      <c r="BN28" s="4000" t="s">
        <v>1494</v>
      </c>
      <c r="BO28" s="4001"/>
      <c r="BP28" s="4002"/>
      <c r="BQ28" s="4000" t="s">
        <v>1496</v>
      </c>
      <c r="BR28" s="4001"/>
      <c r="BS28" s="4002"/>
      <c r="BT28" s="4000" t="s">
        <v>1487</v>
      </c>
      <c r="BU28" s="4001"/>
      <c r="BV28" s="4001"/>
      <c r="BW28" s="4002"/>
      <c r="BX28" s="4000" t="s">
        <v>1498</v>
      </c>
      <c r="BY28" s="4001"/>
      <c r="BZ28" s="4001"/>
      <c r="CA28" s="4001"/>
      <c r="CB28" s="4001"/>
      <c r="CC28" s="4002"/>
    </row>
    <row r="29" spans="1:81" ht="27" customHeight="1">
      <c r="A29" s="4012"/>
      <c r="B29" s="4012"/>
      <c r="C29" s="3966"/>
      <c r="D29" s="3956"/>
      <c r="E29" s="3956"/>
      <c r="F29" s="3956"/>
      <c r="G29" s="3957"/>
      <c r="H29" s="3952"/>
      <c r="I29" s="3953"/>
      <c r="J29" s="3953"/>
      <c r="K29" s="3953"/>
      <c r="L29" s="3953"/>
      <c r="M29" s="4009" t="str">
        <f>★入力画面!S227</f>
        <v>（　　）</v>
      </c>
      <c r="N29" s="4010"/>
      <c r="O29" s="4010"/>
      <c r="P29" s="4010"/>
      <c r="Q29" s="4010"/>
      <c r="R29" s="343" t="s">
        <v>1203</v>
      </c>
      <c r="S29" s="3958">
        <f>★入力画面!W227</f>
        <v>0</v>
      </c>
      <c r="T29" s="3958"/>
      <c r="U29" s="3958"/>
      <c r="V29" s="3958"/>
      <c r="W29" s="292" t="s">
        <v>1202</v>
      </c>
      <c r="X29" s="3956"/>
      <c r="Y29" s="3956"/>
      <c r="Z29" s="3956"/>
      <c r="AA29" s="3956"/>
      <c r="AB29" s="3957"/>
      <c r="AC29" s="342" t="s">
        <v>1481</v>
      </c>
      <c r="AD29" s="3990" t="str">
        <f>IF(★入力画面!$AH$229="","　　　年　　　月　　　日",★入力画面!$BN$229)</f>
        <v>　　　年　　　月　　　日</v>
      </c>
      <c r="AE29" s="3990"/>
      <c r="AF29" s="3990"/>
      <c r="AG29" s="3990"/>
      <c r="AH29" s="3990"/>
      <c r="AI29" s="3990"/>
      <c r="AJ29" s="3990"/>
      <c r="AK29" s="3990"/>
      <c r="AL29" s="3990"/>
      <c r="AM29" s="4008"/>
      <c r="AN29" s="4012"/>
      <c r="AO29" s="4012"/>
      <c r="AP29" s="297"/>
      <c r="AQ29" s="297"/>
      <c r="AR29" s="297"/>
      <c r="AS29" s="297"/>
      <c r="AT29" s="297"/>
      <c r="AU29" s="297"/>
      <c r="AV29" s="297"/>
      <c r="AW29" s="297"/>
      <c r="AX29" s="297"/>
      <c r="BC29" s="4003"/>
      <c r="BD29" s="4004"/>
      <c r="BE29" s="4004"/>
      <c r="BF29" s="4005"/>
      <c r="BG29" s="4003"/>
      <c r="BH29" s="4004"/>
      <c r="BI29" s="4004"/>
      <c r="BJ29" s="4005"/>
      <c r="BK29" s="4003"/>
      <c r="BL29" s="4004"/>
      <c r="BM29" s="4005"/>
      <c r="BN29" s="4003"/>
      <c r="BO29" s="4004"/>
      <c r="BP29" s="4005"/>
      <c r="BQ29" s="4003"/>
      <c r="BR29" s="4004"/>
      <c r="BS29" s="4005"/>
      <c r="BT29" s="4003"/>
      <c r="BU29" s="4004"/>
      <c r="BV29" s="4004"/>
      <c r="BW29" s="4005"/>
      <c r="BX29" s="4003"/>
      <c r="BY29" s="4004"/>
      <c r="BZ29" s="4004"/>
      <c r="CA29" s="4004"/>
      <c r="CB29" s="4004"/>
      <c r="CC29" s="4005"/>
    </row>
    <row r="30" spans="1:81" ht="30" customHeight="1">
      <c r="A30" s="4012"/>
      <c r="B30" s="4012"/>
      <c r="C30" s="3966"/>
      <c r="D30" s="3956"/>
      <c r="E30" s="3956"/>
      <c r="F30" s="3956"/>
      <c r="G30" s="3957"/>
      <c r="H30" s="3970" t="s">
        <v>1204</v>
      </c>
      <c r="I30" s="3971"/>
      <c r="J30" s="3971"/>
      <c r="K30" s="3971"/>
      <c r="L30" s="3971"/>
      <c r="M30" s="4006" t="str">
        <f>★入力画面!M206</f>
        <v>□ 売買仲介</v>
      </c>
      <c r="N30" s="4007"/>
      <c r="O30" s="4007"/>
      <c r="P30" s="4007"/>
      <c r="Q30" s="4007" t="str">
        <f>★入力画面!Q206</f>
        <v>□ 賃貸仲介</v>
      </c>
      <c r="R30" s="4007"/>
      <c r="S30" s="4007"/>
      <c r="T30" s="4007"/>
      <c r="U30" s="4007" t="str">
        <f>★入力画面!U206</f>
        <v>□ 売買</v>
      </c>
      <c r="V30" s="4007"/>
      <c r="W30" s="4007"/>
      <c r="X30" s="4007" t="str">
        <f>★入力画面!X206</f>
        <v>□ 賃貸</v>
      </c>
      <c r="Y30" s="4007"/>
      <c r="Z30" s="4007"/>
      <c r="AA30" s="4007" t="str">
        <f>★入力画面!AA206</f>
        <v>□ 開発</v>
      </c>
      <c r="AB30" s="4007"/>
      <c r="AC30" s="4007"/>
      <c r="AD30" s="4007" t="str">
        <f>★入力画面!AD206</f>
        <v>□ 賃貸管理</v>
      </c>
      <c r="AE30" s="4007"/>
      <c r="AF30" s="4007"/>
      <c r="AG30" s="4007"/>
      <c r="AH30" s="4007" t="str">
        <f>★入力画面!AH206</f>
        <v>□ 不動産業以外</v>
      </c>
      <c r="AI30" s="4007"/>
      <c r="AJ30" s="4007"/>
      <c r="AK30" s="4007"/>
      <c r="AL30" s="4007"/>
      <c r="AM30" s="4054"/>
      <c r="AN30" s="4012"/>
      <c r="AO30" s="4012"/>
      <c r="AP30" s="297"/>
      <c r="AQ30" s="297"/>
      <c r="AR30" s="297"/>
      <c r="AS30" s="297"/>
      <c r="AT30" s="297"/>
      <c r="AU30" s="297"/>
      <c r="AV30" s="297"/>
      <c r="AW30" s="297"/>
      <c r="AX30" s="297"/>
    </row>
    <row r="31" spans="1:81" ht="15" customHeight="1">
      <c r="A31" s="4012"/>
      <c r="B31" s="4012"/>
      <c r="C31" s="3966"/>
      <c r="D31" s="3956"/>
      <c r="E31" s="3956"/>
      <c r="F31" s="3956"/>
      <c r="G31" s="3957"/>
      <c r="H31" s="3972" t="s">
        <v>1205</v>
      </c>
      <c r="I31" s="3973"/>
      <c r="J31" s="3973"/>
      <c r="K31" s="3973"/>
      <c r="L31" s="3974"/>
      <c r="M31" s="3983">
        <f>★入力画面!$M$37</f>
        <v>0</v>
      </c>
      <c r="N31" s="3984"/>
      <c r="O31" s="3984"/>
      <c r="P31" s="3959" t="s">
        <v>1499</v>
      </c>
      <c r="Q31" s="3959"/>
      <c r="R31" s="3987">
        <f>★入力画面!BL159</f>
        <v>0</v>
      </c>
      <c r="S31" s="3987"/>
      <c r="T31" s="3987"/>
      <c r="U31" s="3987"/>
      <c r="V31" s="3987"/>
      <c r="W31" s="3961" t="s">
        <v>1500</v>
      </c>
      <c r="X31" s="3997" t="s">
        <v>1207</v>
      </c>
      <c r="Y31" s="3998"/>
      <c r="Z31" s="3998"/>
      <c r="AA31" s="3998"/>
      <c r="AB31" s="3999"/>
      <c r="AC31" s="3992" t="s">
        <v>1209</v>
      </c>
      <c r="AD31" s="2816"/>
      <c r="AE31" s="2816"/>
      <c r="AF31" s="2816"/>
      <c r="AG31" s="2816"/>
      <c r="AH31" s="2816"/>
      <c r="AI31" s="2816"/>
      <c r="AJ31" s="2816"/>
      <c r="AK31" s="2816"/>
      <c r="AL31" s="2816"/>
      <c r="AM31" s="3993"/>
      <c r="AN31" s="4012"/>
      <c r="AO31" s="4012"/>
      <c r="AP31" s="297"/>
      <c r="AQ31" s="297"/>
      <c r="AR31" s="297"/>
      <c r="AS31" s="297"/>
      <c r="AT31" s="297"/>
      <c r="AU31" s="297"/>
      <c r="AV31" s="297"/>
      <c r="AW31" s="297"/>
      <c r="AX31" s="297"/>
    </row>
    <row r="32" spans="1:81" ht="15" customHeight="1" thickBot="1">
      <c r="A32" s="4012"/>
      <c r="B32" s="4012"/>
      <c r="C32" s="3967"/>
      <c r="D32" s="3968"/>
      <c r="E32" s="3968"/>
      <c r="F32" s="3968"/>
      <c r="G32" s="3969"/>
      <c r="H32" s="3975" t="s">
        <v>1206</v>
      </c>
      <c r="I32" s="3976"/>
      <c r="J32" s="3976"/>
      <c r="K32" s="3976"/>
      <c r="L32" s="3977"/>
      <c r="M32" s="3985"/>
      <c r="N32" s="3986"/>
      <c r="O32" s="3986"/>
      <c r="P32" s="3960"/>
      <c r="Q32" s="3960"/>
      <c r="R32" s="3988"/>
      <c r="S32" s="3988"/>
      <c r="T32" s="3988"/>
      <c r="U32" s="3988"/>
      <c r="V32" s="3988"/>
      <c r="W32" s="3962"/>
      <c r="X32" s="3975" t="s">
        <v>1208</v>
      </c>
      <c r="Y32" s="3976"/>
      <c r="Z32" s="3976"/>
      <c r="AA32" s="3976"/>
      <c r="AB32" s="3977"/>
      <c r="AC32" s="3994"/>
      <c r="AD32" s="3995"/>
      <c r="AE32" s="3995"/>
      <c r="AF32" s="3995"/>
      <c r="AG32" s="3995"/>
      <c r="AH32" s="3995"/>
      <c r="AI32" s="3995"/>
      <c r="AJ32" s="3995"/>
      <c r="AK32" s="3995"/>
      <c r="AL32" s="3995"/>
      <c r="AM32" s="3996"/>
      <c r="AN32" s="4012"/>
      <c r="AO32" s="4012"/>
      <c r="AP32" s="297"/>
      <c r="AQ32" s="297"/>
      <c r="AR32" s="297"/>
      <c r="AS32" s="297"/>
      <c r="AT32" s="297"/>
      <c r="AU32" s="297"/>
      <c r="AV32" s="297"/>
      <c r="AW32" s="297"/>
      <c r="AX32" s="297"/>
    </row>
    <row r="33" spans="1:50" ht="15" customHeight="1" thickBot="1">
      <c r="A33" s="4012"/>
      <c r="B33" s="4012"/>
      <c r="C33" s="3942"/>
      <c r="D33" s="3942"/>
      <c r="E33" s="3942"/>
      <c r="F33" s="3942"/>
      <c r="G33" s="3942"/>
      <c r="H33" s="3942"/>
      <c r="I33" s="3942"/>
      <c r="J33" s="3942"/>
      <c r="K33" s="3942"/>
      <c r="L33" s="3942"/>
      <c r="M33" s="3942"/>
      <c r="N33" s="3942"/>
      <c r="O33" s="3942"/>
      <c r="P33" s="3942"/>
      <c r="Q33" s="3942"/>
      <c r="R33" s="3942"/>
      <c r="S33" s="3942"/>
      <c r="T33" s="3942"/>
      <c r="U33" s="3942"/>
      <c r="V33" s="3942"/>
      <c r="W33" s="3942"/>
      <c r="X33" s="3942"/>
      <c r="Y33" s="3942"/>
      <c r="Z33" s="3942"/>
      <c r="AA33" s="3942"/>
      <c r="AB33" s="3942"/>
      <c r="AC33" s="3942"/>
      <c r="AD33" s="3942"/>
      <c r="AE33" s="3942"/>
      <c r="AF33" s="3942"/>
      <c r="AG33" s="3942"/>
      <c r="AH33" s="3942"/>
      <c r="AI33" s="3942"/>
      <c r="AJ33" s="3942"/>
      <c r="AK33" s="3942"/>
      <c r="AL33" s="3942"/>
      <c r="AM33" s="3942"/>
      <c r="AN33" s="4012"/>
      <c r="AO33" s="4012"/>
      <c r="AP33" s="297"/>
      <c r="AQ33" s="297"/>
      <c r="AR33" s="297"/>
      <c r="AS33" s="297"/>
      <c r="AT33" s="297"/>
      <c r="AU33" s="297"/>
      <c r="AV33" s="297"/>
      <c r="AW33" s="297"/>
      <c r="AX33" s="297"/>
    </row>
    <row r="34" spans="1:50" ht="30" customHeight="1" thickBot="1">
      <c r="A34" s="4012"/>
      <c r="B34" s="4012"/>
      <c r="C34" s="3943" t="s">
        <v>1210</v>
      </c>
      <c r="D34" s="3944"/>
      <c r="E34" s="3944"/>
      <c r="F34" s="3944"/>
      <c r="G34" s="3945"/>
      <c r="H34" s="3946" t="s">
        <v>1211</v>
      </c>
      <c r="I34" s="3944"/>
      <c r="J34" s="3944"/>
      <c r="K34" s="3944"/>
      <c r="L34" s="3945"/>
      <c r="M34" s="3947">
        <f>★入力画面!M215</f>
        <v>0</v>
      </c>
      <c r="N34" s="3948"/>
      <c r="O34" s="3948"/>
      <c r="P34" s="3948"/>
      <c r="Q34" s="3948"/>
      <c r="R34" s="3948"/>
      <c r="S34" s="3948"/>
      <c r="T34" s="3948"/>
      <c r="U34" s="3948"/>
      <c r="V34" s="3948"/>
      <c r="W34" s="3948"/>
      <c r="X34" s="3948"/>
      <c r="Y34" s="3948"/>
      <c r="Z34" s="3948"/>
      <c r="AA34" s="3948"/>
      <c r="AB34" s="3948"/>
      <c r="AC34" s="3948"/>
      <c r="AD34" s="3948"/>
      <c r="AE34" s="3948"/>
      <c r="AF34" s="3948"/>
      <c r="AG34" s="3948"/>
      <c r="AH34" s="3948"/>
      <c r="AI34" s="3948"/>
      <c r="AJ34" s="3948"/>
      <c r="AK34" s="3948"/>
      <c r="AL34" s="3948"/>
      <c r="AM34" s="3949"/>
      <c r="AN34" s="4012"/>
      <c r="AO34" s="4012"/>
      <c r="AP34" s="297"/>
      <c r="AQ34" s="297"/>
      <c r="AR34" s="297"/>
      <c r="AS34" s="297"/>
      <c r="AT34" s="297"/>
      <c r="AU34" s="297"/>
      <c r="AV34" s="297"/>
      <c r="AW34" s="297"/>
      <c r="AX34" s="297"/>
    </row>
    <row r="35" spans="1:50" ht="15" customHeight="1">
      <c r="A35" s="4012"/>
      <c r="B35" s="4012"/>
      <c r="C35" s="4047"/>
      <c r="D35" s="4047"/>
      <c r="E35" s="4047"/>
      <c r="F35" s="4047"/>
      <c r="G35" s="4047"/>
      <c r="H35" s="4047"/>
      <c r="I35" s="4047"/>
      <c r="J35" s="4047"/>
      <c r="K35" s="4047"/>
      <c r="L35" s="4047"/>
      <c r="M35" s="4047"/>
      <c r="N35" s="4047"/>
      <c r="O35" s="4047"/>
      <c r="P35" s="4047"/>
      <c r="Q35" s="4047"/>
      <c r="R35" s="4047"/>
      <c r="S35" s="4047"/>
      <c r="T35" s="4047"/>
      <c r="U35" s="4047"/>
      <c r="V35" s="4047"/>
      <c r="W35" s="4047"/>
      <c r="X35" s="4047"/>
      <c r="Y35" s="4047"/>
      <c r="Z35" s="4047"/>
      <c r="AA35" s="4047"/>
      <c r="AB35" s="4047"/>
      <c r="AC35" s="4047"/>
      <c r="AD35" s="4047"/>
      <c r="AE35" s="4047"/>
      <c r="AF35" s="4047"/>
      <c r="AG35" s="4047"/>
      <c r="AH35" s="4047"/>
      <c r="AI35" s="4047"/>
      <c r="AJ35" s="4047"/>
      <c r="AK35" s="4047"/>
      <c r="AL35" s="4047"/>
      <c r="AM35" s="4047"/>
      <c r="AN35" s="4012"/>
      <c r="AO35" s="4012"/>
      <c r="AP35" s="297"/>
      <c r="AQ35" s="297"/>
      <c r="AR35" s="297"/>
      <c r="AS35" s="297"/>
      <c r="AT35" s="297"/>
      <c r="AU35" s="297"/>
      <c r="AV35" s="297"/>
      <c r="AW35" s="297"/>
      <c r="AX35" s="297"/>
    </row>
    <row r="36" spans="1:50" ht="15" customHeight="1">
      <c r="A36" s="4012"/>
      <c r="B36" s="4012"/>
      <c r="C36" s="3909"/>
      <c r="D36" s="3909"/>
      <c r="E36" s="3909"/>
      <c r="F36" s="3909"/>
      <c r="G36" s="3909"/>
      <c r="H36" s="3909"/>
      <c r="I36" s="3909"/>
      <c r="J36" s="3909"/>
      <c r="K36" s="3909"/>
      <c r="L36" s="3909"/>
      <c r="M36" s="3909"/>
      <c r="N36" s="3909"/>
      <c r="O36" s="3909"/>
      <c r="P36" s="3909"/>
      <c r="Q36" s="3909"/>
      <c r="R36" s="3909"/>
      <c r="S36" s="3909"/>
      <c r="T36" s="3909"/>
      <c r="U36" s="3909"/>
      <c r="V36" s="3909"/>
      <c r="W36" s="3909"/>
      <c r="X36" s="3909"/>
      <c r="Y36" s="3909"/>
      <c r="Z36" s="3909"/>
      <c r="AA36" s="3909"/>
      <c r="AB36" s="3909"/>
      <c r="AC36" s="3909"/>
      <c r="AD36" s="3909"/>
      <c r="AE36" s="3909"/>
      <c r="AF36" s="3909"/>
      <c r="AG36" s="3909"/>
      <c r="AH36" s="3909"/>
      <c r="AI36" s="3909"/>
      <c r="AJ36" s="3909"/>
      <c r="AK36" s="3909"/>
      <c r="AL36" s="3909"/>
      <c r="AM36" s="3909"/>
      <c r="AN36" s="4012"/>
      <c r="AO36" s="4012"/>
      <c r="AP36" s="297"/>
      <c r="AQ36" s="297"/>
      <c r="AR36" s="297"/>
      <c r="AS36" s="297"/>
      <c r="AT36" s="297"/>
      <c r="AU36" s="297"/>
      <c r="AV36" s="297"/>
      <c r="AW36" s="297"/>
      <c r="AX36" s="297"/>
    </row>
    <row r="37" spans="1:50" ht="7.5" customHeight="1">
      <c r="A37" s="4012"/>
      <c r="B37" s="4012"/>
      <c r="C37" s="3909"/>
      <c r="D37" s="3909"/>
      <c r="E37" s="3909"/>
      <c r="F37" s="3909"/>
      <c r="G37" s="3909"/>
      <c r="H37" s="3909"/>
      <c r="I37" s="3909"/>
      <c r="J37" s="3909"/>
      <c r="K37" s="3909"/>
      <c r="L37" s="3909"/>
      <c r="M37" s="3909"/>
      <c r="N37" s="3909"/>
      <c r="O37" s="3909"/>
      <c r="P37" s="3909"/>
      <c r="Q37" s="3909"/>
      <c r="R37" s="3909"/>
      <c r="S37" s="3909"/>
      <c r="T37" s="3909"/>
      <c r="U37" s="3909"/>
      <c r="V37" s="3909"/>
      <c r="W37" s="3909"/>
      <c r="X37" s="3909"/>
      <c r="Y37" s="3909"/>
      <c r="Z37" s="3909"/>
      <c r="AA37" s="3909"/>
      <c r="AB37" s="3909"/>
      <c r="AC37" s="3909"/>
      <c r="AD37" s="3909"/>
      <c r="AE37" s="3909"/>
      <c r="AF37" s="3909"/>
      <c r="AG37" s="3909"/>
      <c r="AH37" s="3909"/>
      <c r="AI37" s="3909"/>
      <c r="AJ37" s="3909"/>
      <c r="AK37" s="3909"/>
      <c r="AL37" s="3909"/>
      <c r="AM37" s="3909"/>
      <c r="AN37" s="4012"/>
      <c r="AO37" s="4012"/>
      <c r="AP37" s="297"/>
      <c r="AQ37" s="297"/>
      <c r="AR37" s="297"/>
      <c r="AS37" s="297"/>
      <c r="AT37" s="297"/>
      <c r="AU37" s="297"/>
      <c r="AV37" s="297"/>
      <c r="AW37" s="297"/>
      <c r="AX37" s="297"/>
    </row>
    <row r="38" spans="1:50" ht="7.5" customHeight="1">
      <c r="A38" s="4012"/>
      <c r="B38" s="4012"/>
      <c r="C38" s="3909"/>
      <c r="D38" s="3909"/>
      <c r="E38" s="3909"/>
      <c r="F38" s="3909"/>
      <c r="G38" s="3909"/>
      <c r="H38" s="3909"/>
      <c r="I38" s="3909"/>
      <c r="J38" s="3909"/>
      <c r="K38" s="3909"/>
      <c r="L38" s="3909"/>
      <c r="M38" s="3909"/>
      <c r="N38" s="3909"/>
      <c r="O38" s="3909"/>
      <c r="P38" s="3909"/>
      <c r="Q38" s="3909"/>
      <c r="R38" s="3909"/>
      <c r="S38" s="3909"/>
      <c r="T38" s="3909"/>
      <c r="U38" s="3909"/>
      <c r="V38" s="3909"/>
      <c r="W38" s="3909"/>
      <c r="X38" s="3909"/>
      <c r="Y38" s="3909"/>
      <c r="Z38" s="3909"/>
      <c r="AA38" s="3909"/>
      <c r="AB38" s="3909"/>
      <c r="AC38" s="3909"/>
      <c r="AD38" s="3909"/>
      <c r="AE38" s="3909"/>
      <c r="AF38" s="3909"/>
      <c r="AG38" s="3909"/>
      <c r="AH38" s="3909"/>
      <c r="AI38" s="3909"/>
      <c r="AJ38" s="3909"/>
      <c r="AK38" s="3909"/>
      <c r="AL38" s="3909"/>
      <c r="AM38" s="3909"/>
      <c r="AN38" s="4012"/>
      <c r="AO38" s="4012"/>
      <c r="AP38" s="297"/>
      <c r="AQ38" s="297"/>
      <c r="AR38" s="297"/>
      <c r="AS38" s="297"/>
      <c r="AT38" s="297"/>
      <c r="AU38" s="297"/>
      <c r="AV38" s="297"/>
      <c r="AW38" s="297"/>
      <c r="AX38" s="297"/>
    </row>
    <row r="39" spans="1:50" ht="15" customHeight="1">
      <c r="A39" s="4012"/>
      <c r="B39" s="4012"/>
      <c r="C39" s="3909"/>
      <c r="D39" s="3909"/>
      <c r="E39" s="3909"/>
      <c r="F39" s="3909"/>
      <c r="G39" s="3909"/>
      <c r="H39" s="3909"/>
      <c r="I39" s="3909"/>
      <c r="J39" s="3909"/>
      <c r="K39" s="3909"/>
      <c r="L39" s="3909"/>
      <c r="M39" s="3909"/>
      <c r="N39" s="3909"/>
      <c r="O39" s="3909"/>
      <c r="P39" s="3909"/>
      <c r="Q39" s="3909"/>
      <c r="R39" s="3909"/>
      <c r="S39" s="3909"/>
      <c r="T39" s="3909"/>
      <c r="U39" s="3909"/>
      <c r="V39" s="3909"/>
      <c r="W39" s="3909"/>
      <c r="X39" s="3909"/>
      <c r="Y39" s="3909"/>
      <c r="Z39" s="3909"/>
      <c r="AA39" s="3909"/>
      <c r="AB39" s="3909"/>
      <c r="AC39" s="3909"/>
      <c r="AD39" s="3909"/>
      <c r="AE39" s="3909"/>
      <c r="AF39" s="3909"/>
      <c r="AG39" s="3909"/>
      <c r="AH39" s="3909"/>
      <c r="AI39" s="3909"/>
      <c r="AJ39" s="3909"/>
      <c r="AK39" s="3909"/>
      <c r="AL39" s="3909"/>
      <c r="AM39" s="3909"/>
      <c r="AN39" s="4012"/>
      <c r="AO39" s="4012"/>
      <c r="AP39" s="297"/>
      <c r="AQ39" s="297"/>
      <c r="AR39" s="297"/>
      <c r="AS39" s="297"/>
      <c r="AT39" s="297"/>
      <c r="AU39" s="297"/>
      <c r="AV39" s="297"/>
      <c r="AW39" s="297"/>
      <c r="AX39" s="297"/>
    </row>
    <row r="40" spans="1:50" ht="22.5" customHeight="1">
      <c r="A40" s="4012"/>
      <c r="B40" s="4012"/>
      <c r="C40" s="3909"/>
      <c r="D40" s="3909"/>
      <c r="E40" s="3909"/>
      <c r="F40" s="3909"/>
      <c r="G40" s="3909"/>
      <c r="H40" s="3909"/>
      <c r="I40" s="3909"/>
      <c r="J40" s="3909"/>
      <c r="K40" s="3909"/>
      <c r="L40" s="3909"/>
      <c r="M40" s="3909"/>
      <c r="N40" s="3909"/>
      <c r="O40" s="3909"/>
      <c r="P40" s="3909"/>
      <c r="Q40" s="3909"/>
      <c r="R40" s="3909"/>
      <c r="S40" s="3909"/>
      <c r="T40" s="3909"/>
      <c r="U40" s="3909"/>
      <c r="V40" s="3909"/>
      <c r="W40" s="3909"/>
      <c r="X40" s="3909"/>
      <c r="Y40" s="3909"/>
      <c r="Z40" s="3909"/>
      <c r="AA40" s="3909"/>
      <c r="AB40" s="3909"/>
      <c r="AC40" s="3909"/>
      <c r="AD40" s="3909"/>
      <c r="AE40" s="3909"/>
      <c r="AF40" s="3909"/>
      <c r="AG40" s="3909"/>
      <c r="AH40" s="3909"/>
      <c r="AI40" s="3909"/>
      <c r="AJ40" s="3909"/>
      <c r="AK40" s="3909"/>
      <c r="AL40" s="3909"/>
      <c r="AM40" s="3909"/>
      <c r="AN40" s="4012"/>
      <c r="AO40" s="4012"/>
      <c r="AP40" s="297"/>
      <c r="AQ40" s="297"/>
      <c r="AR40" s="297"/>
      <c r="AS40" s="297"/>
      <c r="AT40" s="297"/>
      <c r="AU40" s="297"/>
      <c r="AV40" s="297"/>
      <c r="AW40" s="297"/>
      <c r="AX40" s="297"/>
    </row>
    <row r="41" spans="1:50" ht="24.75" customHeight="1">
      <c r="A41" s="4012"/>
      <c r="B41" s="4012"/>
      <c r="C41" s="4046"/>
      <c r="D41" s="4046"/>
      <c r="E41" s="4046"/>
      <c r="F41" s="4046"/>
      <c r="G41" s="4046"/>
      <c r="H41" s="4046"/>
      <c r="I41" s="4046"/>
      <c r="J41" s="4046"/>
      <c r="K41" s="4046"/>
      <c r="L41" s="4046"/>
      <c r="M41" s="4046"/>
      <c r="N41" s="4046"/>
      <c r="O41" s="4046"/>
      <c r="P41" s="4046"/>
      <c r="Q41" s="4046"/>
      <c r="R41" s="4046"/>
      <c r="S41" s="4044" t="s">
        <v>1212</v>
      </c>
      <c r="T41" s="4044"/>
      <c r="U41" s="4044"/>
      <c r="V41" s="4044"/>
      <c r="W41" s="4044"/>
      <c r="X41" s="4044"/>
      <c r="Y41" s="4045" t="s">
        <v>1126</v>
      </c>
      <c r="Z41" s="4045"/>
      <c r="AA41" s="4045"/>
      <c r="AB41" s="4045"/>
      <c r="AC41" s="4045"/>
      <c r="AD41" s="4045"/>
      <c r="AE41" s="4045"/>
      <c r="AF41" s="4045"/>
      <c r="AG41" s="4045"/>
      <c r="AH41" s="4045"/>
      <c r="AI41" s="4045"/>
      <c r="AJ41" s="4045"/>
      <c r="AK41" s="4045"/>
      <c r="AL41" s="4045"/>
      <c r="AM41" s="4045"/>
      <c r="AN41" s="4012"/>
      <c r="AO41" s="4012"/>
      <c r="AP41" s="297"/>
      <c r="AQ41" s="297"/>
      <c r="AR41" s="297"/>
      <c r="AS41" s="297"/>
      <c r="AT41" s="297"/>
      <c r="AU41" s="297"/>
      <c r="AV41" s="297"/>
      <c r="AW41" s="297"/>
      <c r="AX41" s="297"/>
    </row>
    <row r="42" spans="1:50" ht="24.75" customHeight="1">
      <c r="A42" s="4012"/>
      <c r="B42" s="4012"/>
      <c r="C42" s="4046"/>
      <c r="D42" s="4046"/>
      <c r="E42" s="4046"/>
      <c r="F42" s="4046"/>
      <c r="G42" s="4046"/>
      <c r="H42" s="4046"/>
      <c r="I42" s="4046"/>
      <c r="J42" s="4046"/>
      <c r="K42" s="4046"/>
      <c r="L42" s="4046"/>
      <c r="M42" s="4046"/>
      <c r="N42" s="4046"/>
      <c r="O42" s="4046"/>
      <c r="P42" s="4046"/>
      <c r="Q42" s="4046"/>
      <c r="R42" s="4046"/>
      <c r="S42" s="4044" t="s">
        <v>1213</v>
      </c>
      <c r="T42" s="4044"/>
      <c r="U42" s="4044"/>
      <c r="V42" s="4044"/>
      <c r="W42" s="4044"/>
      <c r="X42" s="4044"/>
      <c r="Y42" s="2814"/>
      <c r="Z42" s="2814"/>
      <c r="AA42" s="2814"/>
      <c r="AB42" s="2814"/>
      <c r="AC42" s="2814"/>
      <c r="AD42" s="2814"/>
      <c r="AE42" s="2814"/>
      <c r="AF42" s="2814"/>
      <c r="AG42" s="2814"/>
      <c r="AH42" s="2814"/>
      <c r="AI42" s="2814"/>
      <c r="AJ42" s="2814"/>
      <c r="AK42" s="2814"/>
      <c r="AL42" s="2814"/>
      <c r="AM42" s="2814"/>
      <c r="AN42" s="4012"/>
      <c r="AO42" s="4012"/>
      <c r="AP42" s="297"/>
      <c r="AQ42" s="297"/>
      <c r="AR42" s="297"/>
      <c r="AS42" s="297"/>
      <c r="AT42" s="297"/>
      <c r="AU42" s="297"/>
      <c r="AV42" s="297"/>
      <c r="AW42" s="297"/>
      <c r="AX42" s="297"/>
    </row>
    <row r="43" spans="1:50" ht="24.75" customHeight="1">
      <c r="A43" s="4012"/>
      <c r="B43" s="4012"/>
      <c r="C43" s="4046"/>
      <c r="D43" s="4046"/>
      <c r="E43" s="4046"/>
      <c r="F43" s="4046"/>
      <c r="G43" s="4046"/>
      <c r="H43" s="4046"/>
      <c r="I43" s="4046"/>
      <c r="J43" s="4046"/>
      <c r="K43" s="4046"/>
      <c r="L43" s="4046"/>
      <c r="M43" s="4046"/>
      <c r="N43" s="4046"/>
      <c r="O43" s="4046"/>
      <c r="P43" s="4046"/>
      <c r="Q43" s="4046"/>
      <c r="R43" s="4046"/>
      <c r="S43" s="4044" t="s">
        <v>1214</v>
      </c>
      <c r="T43" s="4044"/>
      <c r="U43" s="4044"/>
      <c r="V43" s="4044"/>
      <c r="W43" s="4044"/>
      <c r="X43" s="4044"/>
      <c r="Y43" s="2814"/>
      <c r="Z43" s="2814"/>
      <c r="AA43" s="2814"/>
      <c r="AB43" s="2814"/>
      <c r="AC43" s="2814"/>
      <c r="AD43" s="2814"/>
      <c r="AE43" s="2814"/>
      <c r="AF43" s="2814"/>
      <c r="AG43" s="2814"/>
      <c r="AH43" s="2814"/>
      <c r="AI43" s="2814"/>
      <c r="AJ43" s="2814"/>
      <c r="AK43" s="2853"/>
      <c r="AL43" s="2853"/>
      <c r="AM43" s="2853"/>
      <c r="AN43" s="4012"/>
      <c r="AO43" s="4012"/>
      <c r="AP43" s="297"/>
      <c r="AQ43" s="297"/>
      <c r="AR43" s="297"/>
      <c r="AS43" s="297"/>
      <c r="AT43" s="297"/>
      <c r="AU43" s="297"/>
      <c r="AV43" s="297"/>
      <c r="AW43" s="297"/>
      <c r="AX43" s="297"/>
    </row>
    <row r="44" spans="1:50" ht="15" customHeight="1">
      <c r="A44" s="4012"/>
      <c r="B44" s="4012"/>
      <c r="C44" s="3909"/>
      <c r="D44" s="3909"/>
      <c r="E44" s="3909"/>
      <c r="F44" s="3909"/>
      <c r="G44" s="3909"/>
      <c r="H44" s="3909"/>
      <c r="I44" s="3909"/>
      <c r="J44" s="3909"/>
      <c r="K44" s="3909"/>
      <c r="L44" s="3909"/>
      <c r="M44" s="3909"/>
      <c r="N44" s="3909"/>
      <c r="O44" s="3909"/>
      <c r="P44" s="3909"/>
      <c r="Q44" s="3909"/>
      <c r="R44" s="3909"/>
      <c r="S44" s="3909"/>
      <c r="T44" s="3909"/>
      <c r="U44" s="3909"/>
      <c r="V44" s="3909"/>
      <c r="W44" s="3909"/>
      <c r="X44" s="3909"/>
      <c r="Y44" s="3909"/>
      <c r="Z44" s="3909"/>
      <c r="AA44" s="3909"/>
      <c r="AB44" s="3909"/>
      <c r="AC44" s="3909"/>
      <c r="AD44" s="3909"/>
      <c r="AE44" s="3909"/>
      <c r="AF44" s="3909"/>
      <c r="AG44" s="3909"/>
      <c r="AH44" s="3909"/>
      <c r="AI44" s="3909"/>
      <c r="AJ44" s="3909"/>
      <c r="AK44" s="3909"/>
      <c r="AL44" s="3909"/>
      <c r="AM44" s="3909"/>
      <c r="AN44" s="4012"/>
      <c r="AO44" s="4012"/>
      <c r="AP44" s="297"/>
      <c r="AQ44" s="297"/>
      <c r="AR44" s="297"/>
      <c r="AS44" s="297"/>
      <c r="AT44" s="297"/>
      <c r="AU44" s="297"/>
      <c r="AV44" s="297"/>
      <c r="AW44" s="297"/>
      <c r="AX44" s="297"/>
    </row>
    <row r="45" spans="1:50" ht="15" customHeight="1">
      <c r="A45" s="4012"/>
      <c r="B45" s="4012"/>
      <c r="C45" s="3909"/>
      <c r="D45" s="3909"/>
      <c r="E45" s="3909"/>
      <c r="F45" s="3909"/>
      <c r="G45" s="3909"/>
      <c r="H45" s="3909"/>
      <c r="I45" s="3909"/>
      <c r="J45" s="3909"/>
      <c r="K45" s="3909"/>
      <c r="L45" s="3909"/>
      <c r="M45" s="3909"/>
      <c r="N45" s="3909"/>
      <c r="O45" s="3909"/>
      <c r="P45" s="3909"/>
      <c r="Q45" s="3909"/>
      <c r="R45" s="3909"/>
      <c r="S45" s="3909"/>
      <c r="T45" s="3909"/>
      <c r="U45" s="3909"/>
      <c r="V45" s="3909"/>
      <c r="W45" s="3909"/>
      <c r="X45" s="3909"/>
      <c r="Y45" s="3909"/>
      <c r="Z45" s="3909"/>
      <c r="AA45" s="3909"/>
      <c r="AB45" s="3909"/>
      <c r="AC45" s="3909"/>
      <c r="AD45" s="3909"/>
      <c r="AE45" s="3909"/>
      <c r="AF45" s="3909"/>
      <c r="AG45" s="3909"/>
      <c r="AH45" s="3909"/>
      <c r="AI45" s="3909"/>
      <c r="AJ45" s="3909"/>
      <c r="AK45" s="3909"/>
      <c r="AL45" s="3909"/>
      <c r="AM45" s="3909"/>
      <c r="AN45" s="4012"/>
      <c r="AO45" s="4012"/>
      <c r="AP45" s="297"/>
      <c r="AQ45" s="297"/>
      <c r="AR45" s="297"/>
      <c r="AS45" s="297"/>
      <c r="AT45" s="297"/>
      <c r="AU45" s="297"/>
      <c r="AV45" s="297"/>
      <c r="AW45" s="297"/>
      <c r="AX45" s="297"/>
    </row>
    <row r="46" spans="1:50" ht="15" customHeight="1">
      <c r="A46" s="4012"/>
      <c r="B46" s="4012"/>
      <c r="C46" s="3909"/>
      <c r="D46" s="3909"/>
      <c r="E46" s="3909"/>
      <c r="F46" s="3909"/>
      <c r="G46" s="3909"/>
      <c r="H46" s="3909"/>
      <c r="I46" s="3909"/>
      <c r="J46" s="3909"/>
      <c r="K46" s="3909"/>
      <c r="L46" s="3909"/>
      <c r="M46" s="3909"/>
      <c r="N46" s="3909"/>
      <c r="O46" s="3909"/>
      <c r="P46" s="3909"/>
      <c r="Q46" s="3909"/>
      <c r="R46" s="3909"/>
      <c r="S46" s="3909"/>
      <c r="T46" s="3909"/>
      <c r="U46" s="3909"/>
      <c r="V46" s="3909"/>
      <c r="W46" s="3909"/>
      <c r="X46" s="3909"/>
      <c r="Y46" s="3909"/>
      <c r="Z46" s="3909"/>
      <c r="AA46" s="3909"/>
      <c r="AB46" s="3909"/>
      <c r="AC46" s="3909"/>
      <c r="AD46" s="3909"/>
      <c r="AE46" s="3909"/>
      <c r="AF46" s="3909"/>
      <c r="AG46" s="3909"/>
      <c r="AH46" s="3909"/>
      <c r="AI46" s="3909"/>
      <c r="AJ46" s="3909"/>
      <c r="AK46" s="3909"/>
      <c r="AL46" s="3909"/>
      <c r="AM46" s="3909"/>
      <c r="AN46" s="4012"/>
      <c r="AO46" s="4012"/>
      <c r="AP46" s="297"/>
      <c r="AQ46" s="297"/>
      <c r="AR46" s="297"/>
      <c r="AS46" s="297"/>
      <c r="AT46" s="297"/>
      <c r="AU46" s="297"/>
      <c r="AV46" s="297"/>
      <c r="AW46" s="297"/>
      <c r="AX46" s="297"/>
    </row>
    <row r="47" spans="1:50" ht="15" customHeight="1">
      <c r="A47" s="4012"/>
      <c r="B47" s="4012"/>
      <c r="C47" s="3909"/>
      <c r="D47" s="3909"/>
      <c r="E47" s="3909"/>
      <c r="F47" s="3909"/>
      <c r="G47" s="3909"/>
      <c r="H47" s="3909"/>
      <c r="I47" s="3909"/>
      <c r="J47" s="3909"/>
      <c r="K47" s="3909"/>
      <c r="L47" s="3909"/>
      <c r="M47" s="3909"/>
      <c r="N47" s="3909"/>
      <c r="O47" s="3909"/>
      <c r="P47" s="3909"/>
      <c r="Q47" s="3909"/>
      <c r="R47" s="3909"/>
      <c r="S47" s="3909"/>
      <c r="T47" s="3909"/>
      <c r="U47" s="3909"/>
      <c r="V47" s="3909"/>
      <c r="W47" s="3909"/>
      <c r="X47" s="3909"/>
      <c r="Y47" s="3909"/>
      <c r="Z47" s="3909"/>
      <c r="AA47" s="3909"/>
      <c r="AB47" s="3909"/>
      <c r="AC47" s="3909"/>
      <c r="AD47" s="3909"/>
      <c r="AE47" s="3909"/>
      <c r="AF47" s="3909"/>
      <c r="AG47" s="3909"/>
      <c r="AH47" s="3909"/>
      <c r="AI47" s="3909"/>
      <c r="AJ47" s="3909"/>
      <c r="AK47" s="3909"/>
      <c r="AL47" s="3909"/>
      <c r="AM47" s="3909"/>
      <c r="AN47" s="4012"/>
      <c r="AO47" s="4012"/>
      <c r="AP47" s="297"/>
      <c r="AQ47" s="297"/>
      <c r="AR47" s="297"/>
      <c r="AS47" s="297"/>
      <c r="AT47" s="297"/>
      <c r="AU47" s="297"/>
      <c r="AV47" s="297"/>
      <c r="AW47" s="297"/>
      <c r="AX47" s="297"/>
    </row>
    <row r="48" spans="1:50" ht="30.75" customHeight="1">
      <c r="A48" s="4012"/>
      <c r="B48" s="4012"/>
      <c r="C48" s="3909"/>
      <c r="D48" s="3909"/>
      <c r="E48" s="3909"/>
      <c r="F48" s="3909"/>
      <c r="G48" s="3909"/>
      <c r="H48" s="3909"/>
      <c r="I48" s="3909"/>
      <c r="J48" s="3909"/>
      <c r="K48" s="3909"/>
      <c r="L48" s="3909"/>
      <c r="M48" s="3909"/>
      <c r="N48" s="3909"/>
      <c r="O48" s="3909"/>
      <c r="P48" s="3909"/>
      <c r="Q48" s="3909"/>
      <c r="R48" s="3909"/>
      <c r="S48" s="3909"/>
      <c r="T48" s="3909"/>
      <c r="U48" s="3909"/>
      <c r="V48" s="3909"/>
      <c r="W48" s="3909"/>
      <c r="X48" s="3909"/>
      <c r="Y48" s="3909"/>
      <c r="Z48" s="3909"/>
      <c r="AA48" s="3909"/>
      <c r="AB48" s="3909"/>
      <c r="AC48" s="3909"/>
      <c r="AD48" s="3909"/>
      <c r="AE48" s="3909"/>
      <c r="AF48" s="3909"/>
      <c r="AG48" s="3909"/>
      <c r="AH48" s="3909"/>
      <c r="AI48" s="3909"/>
      <c r="AJ48" s="3909"/>
      <c r="AK48" s="3909"/>
      <c r="AL48" s="3909"/>
      <c r="AM48" s="3909"/>
      <c r="AN48" s="4012"/>
      <c r="AO48" s="4012"/>
      <c r="AP48" s="297"/>
      <c r="AQ48" s="297"/>
      <c r="AR48" s="297"/>
      <c r="AS48" s="297"/>
      <c r="AT48" s="297"/>
      <c r="AU48" s="297"/>
      <c r="AV48" s="297"/>
      <c r="AW48" s="297"/>
      <c r="AX48" s="297"/>
    </row>
    <row r="49" spans="1:50" ht="15" customHeight="1">
      <c r="A49" s="54"/>
      <c r="B49" s="54"/>
      <c r="C49" s="4012"/>
      <c r="D49" s="4012"/>
      <c r="E49" s="4012"/>
      <c r="F49" s="4012"/>
      <c r="G49" s="4012"/>
      <c r="H49" s="4012"/>
      <c r="I49" s="4012"/>
      <c r="J49" s="4012"/>
      <c r="K49" s="4012"/>
      <c r="L49" s="4012"/>
      <c r="M49" s="4012"/>
      <c r="N49" s="4012"/>
      <c r="O49" s="4012"/>
      <c r="P49" s="4012"/>
      <c r="Q49" s="4012"/>
      <c r="R49" s="4012"/>
      <c r="S49" s="4012"/>
      <c r="T49" s="4012"/>
      <c r="U49" s="4012"/>
      <c r="V49" s="4012"/>
      <c r="W49" s="4012"/>
      <c r="X49" s="4012"/>
      <c r="Y49" s="4012"/>
      <c r="Z49" s="4012"/>
      <c r="AA49" s="4012"/>
      <c r="AB49" s="4012"/>
      <c r="AC49" s="4012"/>
      <c r="AD49" s="4012"/>
      <c r="AE49" s="4012"/>
      <c r="AF49" s="4012"/>
      <c r="AG49" s="4012"/>
      <c r="AH49" s="4012"/>
      <c r="AI49" s="4012"/>
      <c r="AJ49" s="4012"/>
      <c r="AK49" s="4012"/>
      <c r="AL49" s="4012"/>
      <c r="AM49" s="4012"/>
      <c r="AN49" s="4012"/>
      <c r="AO49" s="4012"/>
      <c r="AP49" s="289"/>
      <c r="AQ49" s="289"/>
      <c r="AR49" s="289"/>
      <c r="AS49" s="289"/>
      <c r="AT49" s="289"/>
      <c r="AU49" s="289"/>
      <c r="AV49" s="289"/>
      <c r="AW49" s="289"/>
      <c r="AX49" s="289"/>
    </row>
    <row r="50" spans="1:50" ht="15" customHeight="1">
      <c r="A50" s="54"/>
      <c r="B50" s="54"/>
      <c r="C50" s="4012"/>
      <c r="D50" s="4012"/>
      <c r="E50" s="4012"/>
      <c r="F50" s="4012"/>
      <c r="G50" s="4012"/>
      <c r="H50" s="4012"/>
      <c r="I50" s="4012"/>
      <c r="J50" s="4012"/>
      <c r="K50" s="4012"/>
      <c r="L50" s="4012"/>
      <c r="M50" s="4012"/>
      <c r="N50" s="4012"/>
      <c r="O50" s="4012"/>
      <c r="P50" s="4012"/>
      <c r="Q50" s="4012"/>
      <c r="R50" s="4012"/>
      <c r="S50" s="4012"/>
      <c r="T50" s="4012"/>
      <c r="U50" s="4012"/>
      <c r="V50" s="4012"/>
      <c r="W50" s="4012"/>
      <c r="X50" s="4012"/>
      <c r="Y50" s="4012"/>
      <c r="Z50" s="4012"/>
      <c r="AA50" s="4012"/>
      <c r="AB50" s="4012"/>
      <c r="AC50" s="4012"/>
      <c r="AD50" s="4012"/>
      <c r="AE50" s="4012"/>
      <c r="AF50" s="4012"/>
      <c r="AG50" s="4012"/>
      <c r="AH50" s="4012"/>
      <c r="AI50" s="4012"/>
      <c r="AJ50" s="4012"/>
      <c r="AK50" s="4012"/>
      <c r="AL50" s="4012"/>
      <c r="AM50" s="4012"/>
      <c r="AN50" s="4012"/>
      <c r="AO50" s="4012"/>
      <c r="AP50" s="289"/>
      <c r="AQ50" s="289"/>
      <c r="AR50" s="289"/>
      <c r="AS50" s="289"/>
      <c r="AT50" s="289"/>
      <c r="AU50" s="289"/>
      <c r="AV50" s="289"/>
      <c r="AW50" s="289"/>
      <c r="AX50" s="289"/>
    </row>
    <row r="51" spans="1:50" ht="15" customHeight="1">
      <c r="A51" s="54"/>
      <c r="B51" s="54"/>
      <c r="C51" s="4012"/>
      <c r="D51" s="4012"/>
      <c r="E51" s="4012"/>
      <c r="F51" s="4012"/>
      <c r="G51" s="4012"/>
      <c r="H51" s="4012"/>
      <c r="I51" s="4012"/>
      <c r="J51" s="4012"/>
      <c r="K51" s="4012"/>
      <c r="L51" s="4012"/>
      <c r="M51" s="4012"/>
      <c r="N51" s="4012"/>
      <c r="O51" s="4012"/>
      <c r="P51" s="4012"/>
      <c r="Q51" s="4012"/>
      <c r="R51" s="4012"/>
      <c r="S51" s="4012"/>
      <c r="T51" s="4012"/>
      <c r="U51" s="4012"/>
      <c r="V51" s="4012"/>
      <c r="W51" s="4012"/>
      <c r="X51" s="4012"/>
      <c r="Y51" s="4012"/>
      <c r="Z51" s="4012"/>
      <c r="AA51" s="4012"/>
      <c r="AB51" s="4012"/>
      <c r="AC51" s="4012"/>
      <c r="AD51" s="4012"/>
      <c r="AE51" s="4012"/>
      <c r="AF51" s="4012"/>
      <c r="AG51" s="4012"/>
      <c r="AH51" s="4012"/>
      <c r="AI51" s="4012"/>
      <c r="AJ51" s="4012"/>
      <c r="AK51" s="4012"/>
      <c r="AL51" s="4012"/>
      <c r="AM51" s="4012"/>
      <c r="AN51" s="4012"/>
      <c r="AO51" s="4012"/>
      <c r="AP51" s="289"/>
      <c r="AQ51" s="289"/>
      <c r="AR51" s="289"/>
      <c r="AS51" s="289"/>
      <c r="AT51" s="289"/>
      <c r="AU51" s="289"/>
      <c r="AV51" s="289"/>
      <c r="AW51" s="289"/>
      <c r="AX51" s="289"/>
    </row>
    <row r="52" spans="1:50" ht="17.25">
      <c r="A52" s="54"/>
      <c r="B52" s="54"/>
      <c r="C52" s="4043" t="s">
        <v>1215</v>
      </c>
      <c r="D52" s="4043"/>
      <c r="E52" s="4043"/>
      <c r="F52" s="4043"/>
      <c r="G52" s="4043"/>
      <c r="H52" s="4043"/>
      <c r="I52" s="4043"/>
      <c r="J52" s="4043"/>
      <c r="K52" s="4043"/>
      <c r="L52" s="4043"/>
      <c r="M52" s="4043"/>
      <c r="N52" s="4043"/>
      <c r="O52" s="4043"/>
      <c r="P52" s="4043"/>
      <c r="Q52" s="4043"/>
      <c r="R52" s="4043"/>
      <c r="S52" s="4043"/>
      <c r="T52" s="4043"/>
      <c r="U52" s="4043"/>
      <c r="V52" s="4043"/>
      <c r="W52" s="4043"/>
      <c r="X52" s="4043"/>
      <c r="Y52" s="4043"/>
      <c r="Z52" s="4043"/>
      <c r="AA52" s="4043"/>
      <c r="AB52" s="4043"/>
      <c r="AC52" s="4043"/>
      <c r="AD52" s="4043"/>
      <c r="AE52" s="4043"/>
      <c r="AF52" s="4043"/>
      <c r="AG52" s="4043"/>
      <c r="AH52" s="4043"/>
      <c r="AI52" s="4043"/>
      <c r="AJ52" s="4043"/>
      <c r="AK52" s="4043"/>
      <c r="AL52" s="4043"/>
      <c r="AM52" s="4043"/>
      <c r="AN52" s="54"/>
      <c r="AO52" s="4012"/>
      <c r="AP52" s="289"/>
      <c r="AQ52" s="289"/>
      <c r="AR52" s="289"/>
      <c r="AS52" s="289"/>
      <c r="AT52" s="289"/>
      <c r="AU52" s="289"/>
      <c r="AV52" s="289"/>
      <c r="AW52" s="289"/>
      <c r="AX52" s="289"/>
    </row>
    <row r="53" spans="1:50" ht="9.75" customHeight="1">
      <c r="A53" s="54"/>
      <c r="B53" s="54"/>
      <c r="C53" s="4012"/>
      <c r="D53" s="4012"/>
      <c r="E53" s="4012"/>
      <c r="F53" s="4012"/>
      <c r="G53" s="4012"/>
      <c r="H53" s="4012"/>
      <c r="I53" s="4012"/>
      <c r="J53" s="4012"/>
      <c r="K53" s="4012"/>
      <c r="L53" s="4012"/>
      <c r="M53" s="4012"/>
      <c r="N53" s="4012"/>
      <c r="O53" s="4012"/>
      <c r="P53" s="4012"/>
      <c r="Q53" s="4012"/>
      <c r="R53" s="4012"/>
      <c r="S53" s="4012"/>
      <c r="T53" s="4012"/>
      <c r="U53" s="4012"/>
      <c r="V53" s="4012"/>
      <c r="W53" s="4012"/>
      <c r="X53" s="4012"/>
      <c r="Y53" s="4012"/>
      <c r="Z53" s="4012"/>
      <c r="AA53" s="4012"/>
      <c r="AB53" s="4012"/>
      <c r="AC53" s="4012"/>
      <c r="AD53" s="4012"/>
      <c r="AE53" s="4012"/>
      <c r="AF53" s="4012"/>
      <c r="AG53" s="4012"/>
      <c r="AH53" s="4012"/>
      <c r="AI53" s="4012"/>
      <c r="AJ53" s="4012"/>
      <c r="AK53" s="4012"/>
      <c r="AL53" s="4012"/>
      <c r="AM53" s="4012"/>
      <c r="AN53" s="54"/>
      <c r="AO53" s="4012"/>
      <c r="AP53" s="289"/>
      <c r="AQ53" s="289"/>
      <c r="AR53" s="289"/>
      <c r="AS53" s="289"/>
      <c r="AT53" s="289"/>
      <c r="AU53" s="289"/>
      <c r="AV53" s="289"/>
      <c r="AW53" s="289"/>
      <c r="AX53" s="289"/>
    </row>
    <row r="54" spans="1:50" ht="15.75" customHeight="1">
      <c r="A54" s="54"/>
      <c r="B54" s="54"/>
      <c r="C54" s="4030" t="s">
        <v>1242</v>
      </c>
      <c r="D54" s="4031"/>
      <c r="E54" s="4025"/>
      <c r="F54" s="4011"/>
      <c r="G54" s="4011"/>
      <c r="H54" s="4011"/>
      <c r="I54" s="4011"/>
      <c r="J54" s="4011"/>
      <c r="K54" s="4011"/>
      <c r="L54" s="4011"/>
      <c r="M54" s="4011"/>
      <c r="N54" s="4011"/>
      <c r="O54" s="4011"/>
      <c r="P54" s="4011"/>
      <c r="Q54" s="4011"/>
      <c r="R54" s="4011"/>
      <c r="S54" s="4011"/>
      <c r="T54" s="4011"/>
      <c r="U54" s="4011"/>
      <c r="V54" s="4011"/>
      <c r="W54" s="4011"/>
      <c r="X54" s="4011"/>
      <c r="Y54" s="4011"/>
      <c r="Z54" s="4011"/>
      <c r="AA54" s="4011"/>
      <c r="AB54" s="4011"/>
      <c r="AC54" s="4011"/>
      <c r="AD54" s="4011"/>
      <c r="AE54" s="4011"/>
      <c r="AF54" s="4011"/>
      <c r="AG54" s="4011"/>
      <c r="AH54" s="4011"/>
      <c r="AI54" s="4011"/>
      <c r="AJ54" s="4011"/>
      <c r="AK54" s="4011"/>
      <c r="AL54" s="4011"/>
      <c r="AM54" s="4011"/>
      <c r="AN54" s="4026"/>
      <c r="AO54" s="4012"/>
      <c r="AP54" s="289"/>
      <c r="AQ54" s="289"/>
      <c r="AR54" s="289"/>
      <c r="AS54" s="289"/>
      <c r="AT54" s="289"/>
      <c r="AU54" s="289"/>
      <c r="AV54" s="289"/>
      <c r="AW54" s="289"/>
      <c r="AX54" s="289"/>
    </row>
    <row r="55" spans="1:50" ht="15.75" customHeight="1">
      <c r="A55" s="54"/>
      <c r="B55" s="54"/>
      <c r="C55" s="4032"/>
      <c r="D55" s="4033"/>
      <c r="E55" s="4027" t="s">
        <v>1232</v>
      </c>
      <c r="F55" s="4028"/>
      <c r="G55" s="4028"/>
      <c r="H55" s="4028"/>
      <c r="I55" s="4028"/>
      <c r="J55" s="4028"/>
      <c r="K55" s="4028"/>
      <c r="L55" s="4028"/>
      <c r="M55" s="4028"/>
      <c r="N55" s="4028"/>
      <c r="O55" s="4028"/>
      <c r="P55" s="4028"/>
      <c r="Q55" s="4028"/>
      <c r="R55" s="4028"/>
      <c r="S55" s="4028"/>
      <c r="T55" s="4028"/>
      <c r="U55" s="4028"/>
      <c r="V55" s="4028"/>
      <c r="W55" s="4028"/>
      <c r="X55" s="4028"/>
      <c r="Y55" s="4028"/>
      <c r="Z55" s="4028"/>
      <c r="AA55" s="4028"/>
      <c r="AB55" s="4028"/>
      <c r="AC55" s="4028"/>
      <c r="AD55" s="4028"/>
      <c r="AE55" s="4028"/>
      <c r="AF55" s="4028"/>
      <c r="AG55" s="4028"/>
      <c r="AH55" s="4028"/>
      <c r="AI55" s="4028"/>
      <c r="AJ55" s="4028"/>
      <c r="AK55" s="4028"/>
      <c r="AL55" s="4028"/>
      <c r="AM55" s="4028"/>
      <c r="AN55" s="4029"/>
      <c r="AO55" s="4012"/>
      <c r="AP55" s="289"/>
      <c r="AQ55" s="289"/>
      <c r="AR55" s="289"/>
      <c r="AS55" s="289"/>
      <c r="AT55" s="289"/>
      <c r="AU55" s="289"/>
      <c r="AV55" s="289"/>
      <c r="AW55" s="289"/>
      <c r="AX55" s="289"/>
    </row>
    <row r="56" spans="1:50" ht="15.75" customHeight="1">
      <c r="A56" s="54"/>
      <c r="B56" s="54"/>
      <c r="C56" s="4032"/>
      <c r="D56" s="4033"/>
      <c r="E56" s="4015" t="s">
        <v>1227</v>
      </c>
      <c r="F56" s="4016"/>
      <c r="G56" s="4017" t="s">
        <v>1228</v>
      </c>
      <c r="H56" s="4017"/>
      <c r="I56" s="4017"/>
      <c r="J56" s="4017"/>
      <c r="K56" s="4017"/>
      <c r="L56" s="4017"/>
      <c r="M56" s="4017"/>
      <c r="N56" s="4017"/>
      <c r="O56" s="4017"/>
      <c r="P56" s="4017"/>
      <c r="Q56" s="4017"/>
      <c r="R56" s="4017"/>
      <c r="S56" s="4017"/>
      <c r="T56" s="4017"/>
      <c r="U56" s="4017"/>
      <c r="V56" s="4017"/>
      <c r="W56" s="4017"/>
      <c r="X56" s="4017"/>
      <c r="Y56" s="4017"/>
      <c r="Z56" s="4017"/>
      <c r="AA56" s="4017"/>
      <c r="AB56" s="4017"/>
      <c r="AC56" s="4017"/>
      <c r="AD56" s="4017"/>
      <c r="AE56" s="4017"/>
      <c r="AF56" s="4017"/>
      <c r="AG56" s="4017"/>
      <c r="AH56" s="4017"/>
      <c r="AI56" s="4017"/>
      <c r="AJ56" s="4017"/>
      <c r="AK56" s="4017"/>
      <c r="AL56" s="4017"/>
      <c r="AM56" s="4017"/>
      <c r="AN56" s="4018"/>
      <c r="AO56" s="4012"/>
      <c r="AP56" s="289"/>
      <c r="AQ56" s="289"/>
      <c r="AR56" s="289"/>
      <c r="AS56" s="289"/>
      <c r="AT56" s="289"/>
      <c r="AU56" s="289"/>
      <c r="AV56" s="289"/>
      <c r="AW56" s="289"/>
      <c r="AX56" s="289"/>
    </row>
    <row r="57" spans="1:50" ht="15.75" customHeight="1">
      <c r="A57" s="54"/>
      <c r="B57" s="54"/>
      <c r="C57" s="4032"/>
      <c r="D57" s="4033"/>
      <c r="E57" s="4036"/>
      <c r="F57" s="4037"/>
      <c r="G57" s="4017" t="s">
        <v>1229</v>
      </c>
      <c r="H57" s="4017"/>
      <c r="I57" s="4017"/>
      <c r="J57" s="4017"/>
      <c r="K57" s="4017"/>
      <c r="L57" s="4017"/>
      <c r="M57" s="4017"/>
      <c r="N57" s="4017"/>
      <c r="O57" s="4017"/>
      <c r="P57" s="4017"/>
      <c r="Q57" s="4017"/>
      <c r="R57" s="4017"/>
      <c r="S57" s="4017"/>
      <c r="T57" s="4017"/>
      <c r="U57" s="4017"/>
      <c r="V57" s="4017"/>
      <c r="W57" s="4017"/>
      <c r="X57" s="4017"/>
      <c r="Y57" s="4017"/>
      <c r="Z57" s="4017"/>
      <c r="AA57" s="4017"/>
      <c r="AB57" s="4017"/>
      <c r="AC57" s="4017"/>
      <c r="AD57" s="4017"/>
      <c r="AE57" s="4017"/>
      <c r="AF57" s="4017"/>
      <c r="AG57" s="4017"/>
      <c r="AH57" s="4017"/>
      <c r="AI57" s="4017"/>
      <c r="AJ57" s="4017"/>
      <c r="AK57" s="4017"/>
      <c r="AL57" s="4017"/>
      <c r="AM57" s="4017"/>
      <c r="AN57" s="4018"/>
      <c r="AO57" s="4012"/>
      <c r="AP57" s="289"/>
      <c r="AQ57" s="289"/>
      <c r="AR57" s="289"/>
      <c r="AS57" s="289"/>
      <c r="AT57" s="289"/>
      <c r="AU57" s="289"/>
      <c r="AV57" s="289"/>
      <c r="AW57" s="289"/>
      <c r="AX57" s="289"/>
    </row>
    <row r="58" spans="1:50" ht="15.75" customHeight="1">
      <c r="A58" s="54"/>
      <c r="B58" s="54"/>
      <c r="C58" s="4032"/>
      <c r="D58" s="4033"/>
      <c r="E58" s="4015" t="s">
        <v>1216</v>
      </c>
      <c r="F58" s="4016"/>
      <c r="G58" s="4017" t="s">
        <v>1230</v>
      </c>
      <c r="H58" s="4017"/>
      <c r="I58" s="4017"/>
      <c r="J58" s="4017"/>
      <c r="K58" s="4017"/>
      <c r="L58" s="4017"/>
      <c r="M58" s="4017"/>
      <c r="N58" s="4017"/>
      <c r="O58" s="4017"/>
      <c r="P58" s="4017"/>
      <c r="Q58" s="4017"/>
      <c r="R58" s="4017"/>
      <c r="S58" s="4017"/>
      <c r="T58" s="4017"/>
      <c r="U58" s="4017"/>
      <c r="V58" s="4017"/>
      <c r="W58" s="4017"/>
      <c r="X58" s="4017"/>
      <c r="Y58" s="4017"/>
      <c r="Z58" s="4017"/>
      <c r="AA58" s="4017"/>
      <c r="AB58" s="4017"/>
      <c r="AC58" s="4017"/>
      <c r="AD58" s="4017"/>
      <c r="AE58" s="4017"/>
      <c r="AF58" s="4017"/>
      <c r="AG58" s="4017"/>
      <c r="AH58" s="4017"/>
      <c r="AI58" s="4017"/>
      <c r="AJ58" s="4017"/>
      <c r="AK58" s="4017"/>
      <c r="AL58" s="4017"/>
      <c r="AM58" s="4017"/>
      <c r="AN58" s="4018"/>
      <c r="AO58" s="4012"/>
      <c r="AP58" s="289"/>
      <c r="AQ58" s="289"/>
      <c r="AR58" s="289"/>
      <c r="AS58" s="289"/>
      <c r="AT58" s="289"/>
      <c r="AU58" s="289"/>
      <c r="AV58" s="289"/>
      <c r="AW58" s="289"/>
      <c r="AX58" s="289"/>
    </row>
    <row r="59" spans="1:50" ht="15.75" customHeight="1">
      <c r="A59" s="54"/>
      <c r="B59" s="54"/>
      <c r="C59" s="4032"/>
      <c r="D59" s="4033"/>
      <c r="E59" s="4036"/>
      <c r="F59" s="4037"/>
      <c r="G59" s="4038" t="s">
        <v>1231</v>
      </c>
      <c r="H59" s="4038"/>
      <c r="I59" s="4038"/>
      <c r="J59" s="4038"/>
      <c r="K59" s="4038"/>
      <c r="L59" s="4038"/>
      <c r="M59" s="4038"/>
      <c r="N59" s="4038"/>
      <c r="O59" s="4038"/>
      <c r="P59" s="4038"/>
      <c r="Q59" s="4038"/>
      <c r="R59" s="4038"/>
      <c r="S59" s="4038"/>
      <c r="T59" s="4038"/>
      <c r="U59" s="4038"/>
      <c r="V59" s="4038"/>
      <c r="W59" s="4038"/>
      <c r="X59" s="4038"/>
      <c r="Y59" s="4038"/>
      <c r="Z59" s="4038"/>
      <c r="AA59" s="4038"/>
      <c r="AB59" s="4038"/>
      <c r="AC59" s="4038"/>
      <c r="AD59" s="4038"/>
      <c r="AE59" s="4038"/>
      <c r="AF59" s="4038"/>
      <c r="AG59" s="4038"/>
      <c r="AH59" s="4038"/>
      <c r="AI59" s="4038"/>
      <c r="AJ59" s="4038"/>
      <c r="AK59" s="4038"/>
      <c r="AL59" s="4038"/>
      <c r="AM59" s="4038"/>
      <c r="AN59" s="4039"/>
      <c r="AO59" s="4012"/>
      <c r="AP59" s="289"/>
      <c r="AQ59" s="289"/>
      <c r="AR59" s="289"/>
      <c r="AS59" s="289"/>
      <c r="AT59" s="289"/>
      <c r="AU59" s="289"/>
      <c r="AV59" s="289"/>
      <c r="AW59" s="289"/>
      <c r="AX59" s="289"/>
    </row>
    <row r="60" spans="1:50" ht="15.75" customHeight="1">
      <c r="A60" s="54"/>
      <c r="B60" s="54"/>
      <c r="C60" s="4032"/>
      <c r="D60" s="4033"/>
      <c r="E60" s="4015" t="s">
        <v>1217</v>
      </c>
      <c r="F60" s="4016"/>
      <c r="G60" s="4017" t="s">
        <v>1218</v>
      </c>
      <c r="H60" s="4017"/>
      <c r="I60" s="4017"/>
      <c r="J60" s="4017"/>
      <c r="K60" s="4017"/>
      <c r="L60" s="4017"/>
      <c r="M60" s="4017"/>
      <c r="N60" s="4017"/>
      <c r="O60" s="4017"/>
      <c r="P60" s="4017"/>
      <c r="Q60" s="4017"/>
      <c r="R60" s="4017"/>
      <c r="S60" s="4017"/>
      <c r="T60" s="4017"/>
      <c r="U60" s="4017"/>
      <c r="V60" s="4017"/>
      <c r="W60" s="4017"/>
      <c r="X60" s="4017"/>
      <c r="Y60" s="4017"/>
      <c r="Z60" s="4017"/>
      <c r="AA60" s="4017"/>
      <c r="AB60" s="4017"/>
      <c r="AC60" s="4017"/>
      <c r="AD60" s="4017"/>
      <c r="AE60" s="4017"/>
      <c r="AF60" s="4017"/>
      <c r="AG60" s="4017"/>
      <c r="AH60" s="4017"/>
      <c r="AI60" s="4017"/>
      <c r="AJ60" s="4017"/>
      <c r="AK60" s="4017"/>
      <c r="AL60" s="4017"/>
      <c r="AM60" s="4017"/>
      <c r="AN60" s="4018"/>
      <c r="AO60" s="4012"/>
      <c r="AP60" s="289"/>
      <c r="AQ60" s="289"/>
      <c r="AR60" s="289"/>
      <c r="AS60" s="289"/>
      <c r="AT60" s="289"/>
      <c r="AU60" s="289"/>
      <c r="AV60" s="289"/>
      <c r="AW60" s="289"/>
      <c r="AX60" s="289"/>
    </row>
    <row r="61" spans="1:50" ht="15.75" customHeight="1">
      <c r="A61" s="54"/>
      <c r="B61" s="54"/>
      <c r="C61" s="4032"/>
      <c r="D61" s="4033"/>
      <c r="E61" s="4015" t="s">
        <v>1219</v>
      </c>
      <c r="F61" s="4016"/>
      <c r="G61" s="4017" t="s">
        <v>1220</v>
      </c>
      <c r="H61" s="4017"/>
      <c r="I61" s="4017"/>
      <c r="J61" s="4017"/>
      <c r="K61" s="4017"/>
      <c r="L61" s="4017"/>
      <c r="M61" s="4017"/>
      <c r="N61" s="4017"/>
      <c r="O61" s="4017"/>
      <c r="P61" s="4017"/>
      <c r="Q61" s="4017"/>
      <c r="R61" s="4017"/>
      <c r="S61" s="4017"/>
      <c r="T61" s="4017"/>
      <c r="U61" s="4017"/>
      <c r="V61" s="4017"/>
      <c r="W61" s="4017"/>
      <c r="X61" s="4017"/>
      <c r="Y61" s="4017"/>
      <c r="Z61" s="4017"/>
      <c r="AA61" s="4017"/>
      <c r="AB61" s="4017"/>
      <c r="AC61" s="4017"/>
      <c r="AD61" s="4017"/>
      <c r="AE61" s="4017"/>
      <c r="AF61" s="4017"/>
      <c r="AG61" s="4017"/>
      <c r="AH61" s="4017"/>
      <c r="AI61" s="4017"/>
      <c r="AJ61" s="4017"/>
      <c r="AK61" s="4017"/>
      <c r="AL61" s="4017"/>
      <c r="AM61" s="4017"/>
      <c r="AN61" s="4018"/>
      <c r="AO61" s="4012"/>
      <c r="AP61" s="289"/>
      <c r="AQ61" s="289"/>
      <c r="AR61" s="289"/>
      <c r="AS61" s="289"/>
      <c r="AT61" s="289"/>
      <c r="AU61" s="289"/>
      <c r="AV61" s="289"/>
      <c r="AW61" s="289"/>
      <c r="AX61" s="289"/>
    </row>
    <row r="62" spans="1:50" ht="15.75" customHeight="1">
      <c r="A62" s="54"/>
      <c r="B62" s="54"/>
      <c r="C62" s="4032"/>
      <c r="D62" s="4033"/>
      <c r="E62" s="4015" t="s">
        <v>1217</v>
      </c>
      <c r="F62" s="4016"/>
      <c r="G62" s="4017" t="s">
        <v>1221</v>
      </c>
      <c r="H62" s="4017"/>
      <c r="I62" s="4017"/>
      <c r="J62" s="4017"/>
      <c r="K62" s="4017"/>
      <c r="L62" s="4017"/>
      <c r="M62" s="4017"/>
      <c r="N62" s="4017"/>
      <c r="O62" s="4017"/>
      <c r="P62" s="4017"/>
      <c r="Q62" s="4017"/>
      <c r="R62" s="4017"/>
      <c r="S62" s="4017"/>
      <c r="T62" s="4017"/>
      <c r="U62" s="4017"/>
      <c r="V62" s="4017"/>
      <c r="W62" s="4017"/>
      <c r="X62" s="4017"/>
      <c r="Y62" s="4017"/>
      <c r="Z62" s="4017"/>
      <c r="AA62" s="4017"/>
      <c r="AB62" s="4017"/>
      <c r="AC62" s="4017"/>
      <c r="AD62" s="4017"/>
      <c r="AE62" s="4017"/>
      <c r="AF62" s="4017"/>
      <c r="AG62" s="4017"/>
      <c r="AH62" s="4017"/>
      <c r="AI62" s="4017"/>
      <c r="AJ62" s="4017"/>
      <c r="AK62" s="4017"/>
      <c r="AL62" s="4017"/>
      <c r="AM62" s="4017"/>
      <c r="AN62" s="4018"/>
      <c r="AO62" s="4012"/>
      <c r="AP62" s="289"/>
      <c r="AQ62" s="289"/>
      <c r="AR62" s="289"/>
      <c r="AS62" s="289"/>
      <c r="AT62" s="289"/>
      <c r="AU62" s="289"/>
      <c r="AV62" s="289"/>
      <c r="AW62" s="289"/>
      <c r="AX62" s="289"/>
    </row>
    <row r="63" spans="1:50" ht="15.75" customHeight="1">
      <c r="A63" s="54"/>
      <c r="B63" s="54"/>
      <c r="C63" s="4032"/>
      <c r="D63" s="4033"/>
      <c r="E63" s="4015" t="s">
        <v>1217</v>
      </c>
      <c r="F63" s="4016"/>
      <c r="G63" s="4017" t="s">
        <v>2079</v>
      </c>
      <c r="H63" s="4017"/>
      <c r="I63" s="4017"/>
      <c r="J63" s="4017"/>
      <c r="K63" s="4017"/>
      <c r="L63" s="4017"/>
      <c r="M63" s="4017"/>
      <c r="N63" s="4017"/>
      <c r="O63" s="4017"/>
      <c r="P63" s="4017"/>
      <c r="Q63" s="4017"/>
      <c r="R63" s="4017"/>
      <c r="S63" s="4017"/>
      <c r="T63" s="4017"/>
      <c r="U63" s="4017"/>
      <c r="V63" s="4017"/>
      <c r="W63" s="4017"/>
      <c r="X63" s="4017"/>
      <c r="Y63" s="4017"/>
      <c r="Z63" s="4017"/>
      <c r="AA63" s="4017"/>
      <c r="AB63" s="4017"/>
      <c r="AC63" s="4017"/>
      <c r="AD63" s="4017"/>
      <c r="AE63" s="4017"/>
      <c r="AF63" s="4017"/>
      <c r="AG63" s="4017"/>
      <c r="AH63" s="4017"/>
      <c r="AI63" s="4017"/>
      <c r="AJ63" s="4017"/>
      <c r="AK63" s="4017"/>
      <c r="AL63" s="4017"/>
      <c r="AM63" s="4017"/>
      <c r="AN63" s="4018"/>
      <c r="AO63" s="4012"/>
      <c r="AP63" s="289"/>
      <c r="AQ63" s="289"/>
      <c r="AR63" s="289"/>
      <c r="AS63" s="289"/>
      <c r="AT63" s="289"/>
      <c r="AU63" s="289"/>
      <c r="AV63" s="289"/>
      <c r="AW63" s="289"/>
      <c r="AX63" s="289"/>
    </row>
    <row r="64" spans="1:50" ht="15.75" customHeight="1">
      <c r="A64" s="54"/>
      <c r="B64" s="54"/>
      <c r="C64" s="4032"/>
      <c r="D64" s="4033"/>
      <c r="E64" s="4015" t="s">
        <v>1217</v>
      </c>
      <c r="F64" s="4016"/>
      <c r="G64" s="4023" t="s">
        <v>1222</v>
      </c>
      <c r="H64" s="4023"/>
      <c r="I64" s="4023"/>
      <c r="J64" s="4023"/>
      <c r="K64" s="4023"/>
      <c r="L64" s="4023"/>
      <c r="M64" s="4023"/>
      <c r="N64" s="4023"/>
      <c r="O64" s="4023"/>
      <c r="P64" s="4023"/>
      <c r="Q64" s="4023"/>
      <c r="R64" s="4023"/>
      <c r="S64" s="4023"/>
      <c r="T64" s="4023"/>
      <c r="U64" s="4023"/>
      <c r="V64" s="4023"/>
      <c r="W64" s="4023"/>
      <c r="X64" s="4023"/>
      <c r="Y64" s="4023"/>
      <c r="Z64" s="4023"/>
      <c r="AA64" s="4023"/>
      <c r="AB64" s="4023"/>
      <c r="AC64" s="4023"/>
      <c r="AD64" s="4023"/>
      <c r="AE64" s="4023"/>
      <c r="AF64" s="4023"/>
      <c r="AG64" s="4023"/>
      <c r="AH64" s="4023"/>
      <c r="AI64" s="4023"/>
      <c r="AJ64" s="4023"/>
      <c r="AK64" s="4023"/>
      <c r="AL64" s="4023"/>
      <c r="AM64" s="4023"/>
      <c r="AN64" s="4024"/>
      <c r="AO64" s="4012"/>
      <c r="AP64" s="289"/>
      <c r="AQ64" s="289"/>
      <c r="AR64" s="289"/>
      <c r="AS64" s="289"/>
      <c r="AT64" s="289"/>
      <c r="AU64" s="289"/>
      <c r="AV64" s="289"/>
      <c r="AW64" s="289"/>
      <c r="AX64" s="289"/>
    </row>
    <row r="65" spans="1:50" ht="15.75" customHeight="1">
      <c r="A65" s="54"/>
      <c r="B65" s="54"/>
      <c r="C65" s="4032"/>
      <c r="D65" s="4033"/>
      <c r="E65" s="4015" t="s">
        <v>1217</v>
      </c>
      <c r="F65" s="4016"/>
      <c r="G65" s="4023" t="s">
        <v>1223</v>
      </c>
      <c r="H65" s="4023"/>
      <c r="I65" s="4023"/>
      <c r="J65" s="4023"/>
      <c r="K65" s="4023"/>
      <c r="L65" s="4023"/>
      <c r="M65" s="4023"/>
      <c r="N65" s="4023"/>
      <c r="O65" s="4023"/>
      <c r="P65" s="4023"/>
      <c r="Q65" s="4023"/>
      <c r="R65" s="4023"/>
      <c r="S65" s="4023"/>
      <c r="T65" s="4023"/>
      <c r="U65" s="4023"/>
      <c r="V65" s="4023"/>
      <c r="W65" s="4023"/>
      <c r="X65" s="4023"/>
      <c r="Y65" s="4023"/>
      <c r="Z65" s="4023"/>
      <c r="AA65" s="4023"/>
      <c r="AB65" s="4023"/>
      <c r="AC65" s="4023"/>
      <c r="AD65" s="4023"/>
      <c r="AE65" s="4023"/>
      <c r="AF65" s="4023"/>
      <c r="AG65" s="4023"/>
      <c r="AH65" s="4023"/>
      <c r="AI65" s="4023"/>
      <c r="AJ65" s="4023"/>
      <c r="AK65" s="4023"/>
      <c r="AL65" s="4023"/>
      <c r="AM65" s="4023"/>
      <c r="AN65" s="4024"/>
      <c r="AO65" s="4012"/>
      <c r="AP65" s="289"/>
      <c r="AQ65" s="289"/>
      <c r="AR65" s="289"/>
      <c r="AS65" s="289"/>
      <c r="AT65" s="289"/>
      <c r="AU65" s="289"/>
      <c r="AV65" s="289"/>
      <c r="AW65" s="289"/>
      <c r="AX65" s="289"/>
    </row>
    <row r="66" spans="1:50" ht="15.75" customHeight="1">
      <c r="A66" s="54"/>
      <c r="B66" s="54"/>
      <c r="C66" s="4032"/>
      <c r="D66" s="4033"/>
      <c r="E66" s="4015" t="s">
        <v>1217</v>
      </c>
      <c r="F66" s="4016"/>
      <c r="G66" s="4017" t="s">
        <v>1224</v>
      </c>
      <c r="H66" s="4017"/>
      <c r="I66" s="4017"/>
      <c r="J66" s="4017"/>
      <c r="K66" s="4017"/>
      <c r="L66" s="4017"/>
      <c r="M66" s="4017"/>
      <c r="N66" s="4017"/>
      <c r="O66" s="4017"/>
      <c r="P66" s="4017"/>
      <c r="Q66" s="4017"/>
      <c r="R66" s="4017"/>
      <c r="S66" s="4017"/>
      <c r="T66" s="4017"/>
      <c r="U66" s="4017"/>
      <c r="V66" s="4017"/>
      <c r="W66" s="4017"/>
      <c r="X66" s="4017"/>
      <c r="Y66" s="4017"/>
      <c r="Z66" s="4017"/>
      <c r="AA66" s="4017"/>
      <c r="AB66" s="4017"/>
      <c r="AC66" s="4017"/>
      <c r="AD66" s="4017"/>
      <c r="AE66" s="4017"/>
      <c r="AF66" s="4017"/>
      <c r="AG66" s="4017"/>
      <c r="AH66" s="4017"/>
      <c r="AI66" s="4017"/>
      <c r="AJ66" s="4017"/>
      <c r="AK66" s="4017"/>
      <c r="AL66" s="4017"/>
      <c r="AM66" s="4017"/>
      <c r="AN66" s="4018"/>
      <c r="AO66" s="4012"/>
      <c r="AP66" s="289"/>
      <c r="AQ66" s="289"/>
      <c r="AR66" s="289"/>
      <c r="AS66" s="289"/>
      <c r="AT66" s="289"/>
      <c r="AU66" s="289"/>
      <c r="AV66" s="289"/>
      <c r="AW66" s="289"/>
      <c r="AX66" s="289"/>
    </row>
    <row r="67" spans="1:50" ht="15.75" customHeight="1">
      <c r="A67" s="54"/>
      <c r="B67" s="54"/>
      <c r="C67" s="4032"/>
      <c r="D67" s="4033"/>
      <c r="E67" s="4015" t="s">
        <v>1225</v>
      </c>
      <c r="F67" s="4016"/>
      <c r="G67" s="4019" t="s">
        <v>1226</v>
      </c>
      <c r="H67" s="4019"/>
      <c r="I67" s="4019"/>
      <c r="J67" s="4019"/>
      <c r="K67" s="4019"/>
      <c r="L67" s="4019"/>
      <c r="M67" s="4019"/>
      <c r="N67" s="4019"/>
      <c r="O67" s="4019"/>
      <c r="P67" s="4019"/>
      <c r="Q67" s="4019"/>
      <c r="R67" s="4019"/>
      <c r="S67" s="4019"/>
      <c r="T67" s="4019"/>
      <c r="U67" s="4019"/>
      <c r="V67" s="4019"/>
      <c r="W67" s="4019"/>
      <c r="X67" s="4019"/>
      <c r="Y67" s="4019"/>
      <c r="Z67" s="4019"/>
      <c r="AA67" s="4019"/>
      <c r="AB67" s="4019"/>
      <c r="AC67" s="4019"/>
      <c r="AD67" s="4019"/>
      <c r="AE67" s="4019"/>
      <c r="AF67" s="4019"/>
      <c r="AG67" s="4019"/>
      <c r="AH67" s="4019"/>
      <c r="AI67" s="4019"/>
      <c r="AJ67" s="4019"/>
      <c r="AK67" s="4019"/>
      <c r="AL67" s="4019"/>
      <c r="AM67" s="4019"/>
      <c r="AN67" s="4020"/>
      <c r="AO67" s="4012"/>
      <c r="AP67" s="289"/>
      <c r="AQ67" s="289"/>
      <c r="AR67" s="289"/>
      <c r="AS67" s="289"/>
      <c r="AT67" s="289"/>
      <c r="AU67" s="289"/>
      <c r="AV67" s="289"/>
      <c r="AW67" s="289"/>
      <c r="AX67" s="289"/>
    </row>
    <row r="68" spans="1:50" ht="15.75" customHeight="1">
      <c r="A68" s="54"/>
      <c r="B68" s="54"/>
      <c r="C68" s="4032"/>
      <c r="D68" s="4033"/>
      <c r="E68" s="4021"/>
      <c r="F68" s="4022"/>
      <c r="G68" s="4013"/>
      <c r="H68" s="4013"/>
      <c r="I68" s="4013"/>
      <c r="J68" s="4013"/>
      <c r="K68" s="4013"/>
      <c r="L68" s="4013"/>
      <c r="M68" s="4013"/>
      <c r="N68" s="4013"/>
      <c r="O68" s="4013"/>
      <c r="P68" s="4013"/>
      <c r="Q68" s="4013"/>
      <c r="R68" s="4013"/>
      <c r="S68" s="4013"/>
      <c r="T68" s="4013"/>
      <c r="U68" s="4013"/>
      <c r="V68" s="4013"/>
      <c r="W68" s="4013"/>
      <c r="X68" s="4013"/>
      <c r="Y68" s="4013"/>
      <c r="Z68" s="4013"/>
      <c r="AA68" s="4013"/>
      <c r="AB68" s="4013"/>
      <c r="AC68" s="4013"/>
      <c r="AD68" s="4013"/>
      <c r="AE68" s="4013"/>
      <c r="AF68" s="4013"/>
      <c r="AG68" s="4013"/>
      <c r="AH68" s="4013"/>
      <c r="AI68" s="4013"/>
      <c r="AJ68" s="4013"/>
      <c r="AK68" s="4013"/>
      <c r="AL68" s="4013"/>
      <c r="AM68" s="4013"/>
      <c r="AN68" s="4014"/>
      <c r="AO68" s="4012"/>
      <c r="AP68" s="289"/>
      <c r="AQ68" s="289"/>
      <c r="AR68" s="289"/>
      <c r="AS68" s="289"/>
      <c r="AT68" s="289"/>
      <c r="AU68" s="289"/>
      <c r="AV68" s="289"/>
      <c r="AW68" s="289"/>
      <c r="AX68" s="289"/>
    </row>
    <row r="69" spans="1:50" ht="15.75" customHeight="1">
      <c r="A69" s="54"/>
      <c r="B69" s="54"/>
      <c r="C69" s="4032"/>
      <c r="D69" s="4033"/>
      <c r="E69" s="4025"/>
      <c r="F69" s="4011"/>
      <c r="G69" s="4011"/>
      <c r="H69" s="4011"/>
      <c r="I69" s="4011"/>
      <c r="J69" s="4011"/>
      <c r="K69" s="4011"/>
      <c r="L69" s="4011"/>
      <c r="M69" s="4011"/>
      <c r="N69" s="4011"/>
      <c r="O69" s="4011"/>
      <c r="P69" s="4011"/>
      <c r="Q69" s="4011"/>
      <c r="R69" s="4011"/>
      <c r="S69" s="4011"/>
      <c r="T69" s="4011"/>
      <c r="U69" s="4011"/>
      <c r="V69" s="4011"/>
      <c r="W69" s="4011"/>
      <c r="X69" s="4011"/>
      <c r="Y69" s="4011"/>
      <c r="Z69" s="4011"/>
      <c r="AA69" s="4011"/>
      <c r="AB69" s="4011"/>
      <c r="AC69" s="4011"/>
      <c r="AD69" s="4011"/>
      <c r="AE69" s="4011"/>
      <c r="AF69" s="4011"/>
      <c r="AG69" s="4011"/>
      <c r="AH69" s="4011"/>
      <c r="AI69" s="4011"/>
      <c r="AJ69" s="4011"/>
      <c r="AK69" s="4011"/>
      <c r="AL69" s="4011"/>
      <c r="AM69" s="4011"/>
      <c r="AN69" s="4026"/>
      <c r="AO69" s="4012"/>
      <c r="AP69" s="289"/>
      <c r="AQ69" s="289"/>
      <c r="AR69" s="289"/>
      <c r="AS69" s="289"/>
      <c r="AT69" s="289"/>
      <c r="AU69" s="289"/>
      <c r="AV69" s="289"/>
      <c r="AW69" s="289"/>
      <c r="AX69" s="289"/>
    </row>
    <row r="70" spans="1:50" ht="15.75" customHeight="1">
      <c r="A70" s="54"/>
      <c r="B70" s="54"/>
      <c r="C70" s="4032"/>
      <c r="D70" s="4033"/>
      <c r="E70" s="4027" t="s">
        <v>1233</v>
      </c>
      <c r="F70" s="4028"/>
      <c r="G70" s="4028"/>
      <c r="H70" s="4028"/>
      <c r="I70" s="4028"/>
      <c r="J70" s="4028"/>
      <c r="K70" s="4028"/>
      <c r="L70" s="4028"/>
      <c r="M70" s="4028"/>
      <c r="N70" s="4028"/>
      <c r="O70" s="4028"/>
      <c r="P70" s="4028"/>
      <c r="Q70" s="4028"/>
      <c r="R70" s="4028"/>
      <c r="S70" s="4028"/>
      <c r="T70" s="4028"/>
      <c r="U70" s="4028"/>
      <c r="V70" s="4028"/>
      <c r="W70" s="4028"/>
      <c r="X70" s="4028"/>
      <c r="Y70" s="4028"/>
      <c r="Z70" s="4028"/>
      <c r="AA70" s="4028"/>
      <c r="AB70" s="4028"/>
      <c r="AC70" s="4028"/>
      <c r="AD70" s="4028"/>
      <c r="AE70" s="4028"/>
      <c r="AF70" s="4028"/>
      <c r="AG70" s="4028"/>
      <c r="AH70" s="4028"/>
      <c r="AI70" s="4028"/>
      <c r="AJ70" s="4028"/>
      <c r="AK70" s="4028"/>
      <c r="AL70" s="4028"/>
      <c r="AM70" s="4028"/>
      <c r="AN70" s="4029"/>
      <c r="AO70" s="4012"/>
      <c r="AP70" s="289"/>
      <c r="AQ70" s="289"/>
      <c r="AR70" s="289"/>
      <c r="AS70" s="289"/>
      <c r="AT70" s="289"/>
      <c r="AU70" s="289"/>
      <c r="AV70" s="289"/>
      <c r="AW70" s="289"/>
      <c r="AX70" s="289"/>
    </row>
    <row r="71" spans="1:50" ht="15.75" customHeight="1">
      <c r="A71" s="54"/>
      <c r="B71" s="54"/>
      <c r="C71" s="4032"/>
      <c r="D71" s="4033"/>
      <c r="E71" s="4015" t="s">
        <v>1227</v>
      </c>
      <c r="F71" s="4016"/>
      <c r="G71" s="4017" t="s">
        <v>1234</v>
      </c>
      <c r="H71" s="4017"/>
      <c r="I71" s="4017"/>
      <c r="J71" s="4017"/>
      <c r="K71" s="4017"/>
      <c r="L71" s="4017"/>
      <c r="M71" s="4017"/>
      <c r="N71" s="4017"/>
      <c r="O71" s="4017"/>
      <c r="P71" s="4017"/>
      <c r="Q71" s="4017"/>
      <c r="R71" s="4017"/>
      <c r="S71" s="4017"/>
      <c r="T71" s="4017"/>
      <c r="U71" s="4017"/>
      <c r="V71" s="4017"/>
      <c r="W71" s="4017"/>
      <c r="X71" s="4017"/>
      <c r="Y71" s="4017"/>
      <c r="Z71" s="4017"/>
      <c r="AA71" s="4017"/>
      <c r="AB71" s="4017"/>
      <c r="AC71" s="4017"/>
      <c r="AD71" s="4017"/>
      <c r="AE71" s="4017"/>
      <c r="AF71" s="4017"/>
      <c r="AG71" s="4017"/>
      <c r="AH71" s="4017"/>
      <c r="AI71" s="4017"/>
      <c r="AJ71" s="4017"/>
      <c r="AK71" s="4017"/>
      <c r="AL71" s="4017"/>
      <c r="AM71" s="4017"/>
      <c r="AN71" s="4018"/>
      <c r="AO71" s="4012"/>
      <c r="AP71" s="289"/>
      <c r="AQ71" s="289"/>
      <c r="AR71" s="289"/>
      <c r="AS71" s="289"/>
      <c r="AT71" s="289"/>
      <c r="AU71" s="289"/>
      <c r="AV71" s="289"/>
      <c r="AW71" s="289"/>
      <c r="AX71" s="289"/>
    </row>
    <row r="72" spans="1:50" ht="15.75" customHeight="1">
      <c r="A72" s="54"/>
      <c r="B72" s="54"/>
      <c r="C72" s="4032"/>
      <c r="D72" s="4033"/>
      <c r="E72" s="4036"/>
      <c r="F72" s="4037"/>
      <c r="G72" s="4017" t="s">
        <v>1235</v>
      </c>
      <c r="H72" s="4017"/>
      <c r="I72" s="4017"/>
      <c r="J72" s="4017"/>
      <c r="K72" s="4017"/>
      <c r="L72" s="4017"/>
      <c r="M72" s="4017"/>
      <c r="N72" s="4017"/>
      <c r="O72" s="4017"/>
      <c r="P72" s="4017"/>
      <c r="Q72" s="4017"/>
      <c r="R72" s="4017"/>
      <c r="S72" s="4017"/>
      <c r="T72" s="4017"/>
      <c r="U72" s="4017"/>
      <c r="V72" s="4017"/>
      <c r="W72" s="4017"/>
      <c r="X72" s="4017"/>
      <c r="Y72" s="4017"/>
      <c r="Z72" s="4017"/>
      <c r="AA72" s="4017"/>
      <c r="AB72" s="4017"/>
      <c r="AC72" s="4017"/>
      <c r="AD72" s="4017"/>
      <c r="AE72" s="4017"/>
      <c r="AF72" s="4017"/>
      <c r="AG72" s="4017"/>
      <c r="AH72" s="4017"/>
      <c r="AI72" s="4017"/>
      <c r="AJ72" s="4017"/>
      <c r="AK72" s="4017"/>
      <c r="AL72" s="4017"/>
      <c r="AM72" s="4017"/>
      <c r="AN72" s="4018"/>
      <c r="AO72" s="4012"/>
      <c r="AP72" s="289"/>
      <c r="AQ72" s="289"/>
      <c r="AR72" s="289"/>
      <c r="AS72" s="289"/>
      <c r="AT72" s="289"/>
      <c r="AU72" s="289"/>
      <c r="AV72" s="289"/>
      <c r="AW72" s="289"/>
      <c r="AX72" s="289"/>
    </row>
    <row r="73" spans="1:50" ht="15.75" customHeight="1">
      <c r="A73" s="54"/>
      <c r="B73" s="54"/>
      <c r="C73" s="4032"/>
      <c r="D73" s="4033"/>
      <c r="E73" s="4015" t="s">
        <v>1217</v>
      </c>
      <c r="F73" s="4016"/>
      <c r="G73" s="4017" t="s">
        <v>1236</v>
      </c>
      <c r="H73" s="4017"/>
      <c r="I73" s="4017"/>
      <c r="J73" s="4017"/>
      <c r="K73" s="4017"/>
      <c r="L73" s="4017"/>
      <c r="M73" s="4017"/>
      <c r="N73" s="4017"/>
      <c r="O73" s="4017"/>
      <c r="P73" s="4017"/>
      <c r="Q73" s="4017"/>
      <c r="R73" s="4017"/>
      <c r="S73" s="4017"/>
      <c r="T73" s="4017"/>
      <c r="U73" s="4017"/>
      <c r="V73" s="4017"/>
      <c r="W73" s="4017"/>
      <c r="X73" s="4017"/>
      <c r="Y73" s="4017"/>
      <c r="Z73" s="4017"/>
      <c r="AA73" s="4017"/>
      <c r="AB73" s="4017"/>
      <c r="AC73" s="4017"/>
      <c r="AD73" s="4017"/>
      <c r="AE73" s="4017"/>
      <c r="AF73" s="4017"/>
      <c r="AG73" s="4017"/>
      <c r="AH73" s="4017"/>
      <c r="AI73" s="4017"/>
      <c r="AJ73" s="4017"/>
      <c r="AK73" s="4017"/>
      <c r="AL73" s="4017"/>
      <c r="AM73" s="4017"/>
      <c r="AN73" s="4018"/>
      <c r="AO73" s="4012"/>
      <c r="AP73" s="289"/>
      <c r="AQ73" s="289"/>
      <c r="AR73" s="289"/>
      <c r="AS73" s="289"/>
      <c r="AT73" s="289"/>
      <c r="AU73" s="289"/>
      <c r="AV73" s="289"/>
      <c r="AW73" s="289"/>
      <c r="AX73" s="289"/>
    </row>
    <row r="74" spans="1:50" ht="15.75" customHeight="1">
      <c r="A74" s="54"/>
      <c r="B74" s="54"/>
      <c r="C74" s="4032"/>
      <c r="D74" s="4033"/>
      <c r="E74" s="4015" t="s">
        <v>1217</v>
      </c>
      <c r="F74" s="4016"/>
      <c r="G74" s="4038" t="s">
        <v>1237</v>
      </c>
      <c r="H74" s="4038"/>
      <c r="I74" s="4038"/>
      <c r="J74" s="4038"/>
      <c r="K74" s="4038"/>
      <c r="L74" s="4038"/>
      <c r="M74" s="4038"/>
      <c r="N74" s="4038"/>
      <c r="O74" s="4038"/>
      <c r="P74" s="4038"/>
      <c r="Q74" s="4038"/>
      <c r="R74" s="4038"/>
      <c r="S74" s="4038"/>
      <c r="T74" s="4038"/>
      <c r="U74" s="4038"/>
      <c r="V74" s="4038"/>
      <c r="W74" s="4038"/>
      <c r="X74" s="4038"/>
      <c r="Y74" s="4038"/>
      <c r="Z74" s="4038"/>
      <c r="AA74" s="4038"/>
      <c r="AB74" s="4038"/>
      <c r="AC74" s="4038"/>
      <c r="AD74" s="4038"/>
      <c r="AE74" s="4038"/>
      <c r="AF74" s="4038"/>
      <c r="AG74" s="4038"/>
      <c r="AH74" s="4038"/>
      <c r="AI74" s="4038"/>
      <c r="AJ74" s="4038"/>
      <c r="AK74" s="4038"/>
      <c r="AL74" s="4038"/>
      <c r="AM74" s="4038"/>
      <c r="AN74" s="4039"/>
      <c r="AO74" s="4012"/>
      <c r="AP74" s="289"/>
      <c r="AQ74" s="289"/>
      <c r="AR74" s="289"/>
      <c r="AS74" s="289"/>
      <c r="AT74" s="289"/>
      <c r="AU74" s="289"/>
      <c r="AV74" s="289"/>
      <c r="AW74" s="289"/>
      <c r="AX74" s="289"/>
    </row>
    <row r="75" spans="1:50" ht="15.75" customHeight="1">
      <c r="A75" s="54"/>
      <c r="B75" s="54"/>
      <c r="C75" s="4032"/>
      <c r="D75" s="4033"/>
      <c r="E75" s="4015" t="s">
        <v>1216</v>
      </c>
      <c r="F75" s="4016"/>
      <c r="G75" s="4017" t="s">
        <v>1238</v>
      </c>
      <c r="H75" s="4017"/>
      <c r="I75" s="4017"/>
      <c r="J75" s="4017"/>
      <c r="K75" s="4017"/>
      <c r="L75" s="4017"/>
      <c r="M75" s="4017"/>
      <c r="N75" s="4017"/>
      <c r="O75" s="4017"/>
      <c r="P75" s="4017"/>
      <c r="Q75" s="4017"/>
      <c r="R75" s="4017"/>
      <c r="S75" s="4017"/>
      <c r="T75" s="4017"/>
      <c r="U75" s="4017"/>
      <c r="V75" s="4017"/>
      <c r="W75" s="4017"/>
      <c r="X75" s="4017"/>
      <c r="Y75" s="4017"/>
      <c r="Z75" s="4017"/>
      <c r="AA75" s="4017"/>
      <c r="AB75" s="4017"/>
      <c r="AC75" s="4017"/>
      <c r="AD75" s="4017"/>
      <c r="AE75" s="4017"/>
      <c r="AF75" s="4017"/>
      <c r="AG75" s="4017"/>
      <c r="AH75" s="4017"/>
      <c r="AI75" s="4017"/>
      <c r="AJ75" s="4017"/>
      <c r="AK75" s="4017"/>
      <c r="AL75" s="4017"/>
      <c r="AM75" s="4017"/>
      <c r="AN75" s="4018"/>
      <c r="AO75" s="4012"/>
      <c r="AP75" s="289"/>
      <c r="AQ75" s="289"/>
      <c r="AR75" s="289"/>
      <c r="AS75" s="289"/>
      <c r="AT75" s="289"/>
      <c r="AU75" s="289"/>
      <c r="AV75" s="289"/>
      <c r="AW75" s="289"/>
      <c r="AX75" s="289"/>
    </row>
    <row r="76" spans="1:50" ht="15.75" customHeight="1">
      <c r="A76" s="54"/>
      <c r="B76" s="54"/>
      <c r="C76" s="4032"/>
      <c r="D76" s="4033"/>
      <c r="E76" s="4015"/>
      <c r="F76" s="4016"/>
      <c r="G76" s="4017" t="s">
        <v>1239</v>
      </c>
      <c r="H76" s="4017"/>
      <c r="I76" s="4017"/>
      <c r="J76" s="4017"/>
      <c r="K76" s="4017"/>
      <c r="L76" s="4017"/>
      <c r="M76" s="4017"/>
      <c r="N76" s="4017"/>
      <c r="O76" s="4017"/>
      <c r="P76" s="4017"/>
      <c r="Q76" s="4017"/>
      <c r="R76" s="4017"/>
      <c r="S76" s="4017"/>
      <c r="T76" s="4017"/>
      <c r="U76" s="4017"/>
      <c r="V76" s="4017"/>
      <c r="W76" s="4017"/>
      <c r="X76" s="4017"/>
      <c r="Y76" s="4017"/>
      <c r="Z76" s="4017"/>
      <c r="AA76" s="4017"/>
      <c r="AB76" s="4017"/>
      <c r="AC76" s="4017"/>
      <c r="AD76" s="4017"/>
      <c r="AE76" s="4017"/>
      <c r="AF76" s="4017"/>
      <c r="AG76" s="4017"/>
      <c r="AH76" s="4017"/>
      <c r="AI76" s="4017"/>
      <c r="AJ76" s="4017"/>
      <c r="AK76" s="4017"/>
      <c r="AL76" s="4017"/>
      <c r="AM76" s="4017"/>
      <c r="AN76" s="4018"/>
      <c r="AO76" s="4012"/>
      <c r="AP76" s="289"/>
      <c r="AQ76" s="289"/>
      <c r="AR76" s="289"/>
      <c r="AS76" s="289"/>
      <c r="AT76" s="289"/>
      <c r="AU76" s="289"/>
      <c r="AV76" s="289"/>
      <c r="AW76" s="289"/>
      <c r="AX76" s="289"/>
    </row>
    <row r="77" spans="1:50" ht="15.75" customHeight="1">
      <c r="A77" s="54"/>
      <c r="B77" s="54"/>
      <c r="C77" s="4032"/>
      <c r="D77" s="4033"/>
      <c r="E77" s="4015"/>
      <c r="F77" s="4016"/>
      <c r="G77" s="4017" t="s">
        <v>1240</v>
      </c>
      <c r="H77" s="4017"/>
      <c r="I77" s="4017"/>
      <c r="J77" s="4017"/>
      <c r="K77" s="4017"/>
      <c r="L77" s="4017"/>
      <c r="M77" s="4017"/>
      <c r="N77" s="4017"/>
      <c r="O77" s="4017"/>
      <c r="P77" s="4017"/>
      <c r="Q77" s="4017"/>
      <c r="R77" s="4017"/>
      <c r="S77" s="4017"/>
      <c r="T77" s="4017"/>
      <c r="U77" s="4017"/>
      <c r="V77" s="4017"/>
      <c r="W77" s="4017"/>
      <c r="X77" s="4017"/>
      <c r="Y77" s="4017"/>
      <c r="Z77" s="4017"/>
      <c r="AA77" s="4017"/>
      <c r="AB77" s="4017"/>
      <c r="AC77" s="4017"/>
      <c r="AD77" s="4017"/>
      <c r="AE77" s="4017"/>
      <c r="AF77" s="4017"/>
      <c r="AG77" s="4017"/>
      <c r="AH77" s="4017"/>
      <c r="AI77" s="4017"/>
      <c r="AJ77" s="4017"/>
      <c r="AK77" s="4017"/>
      <c r="AL77" s="4017"/>
      <c r="AM77" s="4017"/>
      <c r="AN77" s="4018"/>
      <c r="AO77" s="4012"/>
      <c r="AP77" s="289"/>
      <c r="AQ77" s="289"/>
      <c r="AR77" s="289"/>
      <c r="AS77" s="289"/>
      <c r="AT77" s="289"/>
      <c r="AU77" s="289"/>
      <c r="AV77" s="289"/>
      <c r="AW77" s="289"/>
      <c r="AX77" s="289"/>
    </row>
    <row r="78" spans="1:50" ht="15.75" customHeight="1">
      <c r="A78" s="54"/>
      <c r="B78" s="54"/>
      <c r="C78" s="4032"/>
      <c r="D78" s="4033"/>
      <c r="E78" s="4015"/>
      <c r="F78" s="4016"/>
      <c r="G78" s="4017" t="s">
        <v>1241</v>
      </c>
      <c r="H78" s="4017"/>
      <c r="I78" s="4017"/>
      <c r="J78" s="4017"/>
      <c r="K78" s="4017"/>
      <c r="L78" s="4017"/>
      <c r="M78" s="4017"/>
      <c r="N78" s="4017"/>
      <c r="O78" s="4017"/>
      <c r="P78" s="4017"/>
      <c r="Q78" s="4017"/>
      <c r="R78" s="4017"/>
      <c r="S78" s="4017"/>
      <c r="T78" s="4017"/>
      <c r="U78" s="4017"/>
      <c r="V78" s="4017"/>
      <c r="W78" s="4017"/>
      <c r="X78" s="4017"/>
      <c r="Y78" s="4017"/>
      <c r="Z78" s="4017"/>
      <c r="AA78" s="4017"/>
      <c r="AB78" s="4017"/>
      <c r="AC78" s="4017"/>
      <c r="AD78" s="4017"/>
      <c r="AE78" s="4017"/>
      <c r="AF78" s="4017"/>
      <c r="AG78" s="4017"/>
      <c r="AH78" s="4017"/>
      <c r="AI78" s="4017"/>
      <c r="AJ78" s="4017"/>
      <c r="AK78" s="4017"/>
      <c r="AL78" s="4017"/>
      <c r="AM78" s="4017"/>
      <c r="AN78" s="4018"/>
      <c r="AO78" s="4012"/>
      <c r="AP78" s="289"/>
      <c r="AQ78" s="289"/>
      <c r="AR78" s="289"/>
      <c r="AS78" s="289"/>
      <c r="AT78" s="289"/>
      <c r="AU78" s="289"/>
      <c r="AV78" s="289"/>
      <c r="AW78" s="289"/>
      <c r="AX78" s="289"/>
    </row>
    <row r="79" spans="1:50" ht="15.75" customHeight="1">
      <c r="A79" s="54"/>
      <c r="B79" s="54"/>
      <c r="C79" s="4032"/>
      <c r="D79" s="4033"/>
      <c r="E79" s="4041"/>
      <c r="F79" s="4042"/>
      <c r="G79" s="4013"/>
      <c r="H79" s="4013"/>
      <c r="I79" s="4013"/>
      <c r="J79" s="4013"/>
      <c r="K79" s="4013"/>
      <c r="L79" s="4013"/>
      <c r="M79" s="4013"/>
      <c r="N79" s="4013"/>
      <c r="O79" s="4013"/>
      <c r="P79" s="4013"/>
      <c r="Q79" s="4013"/>
      <c r="R79" s="4013"/>
      <c r="S79" s="4013"/>
      <c r="T79" s="4013"/>
      <c r="U79" s="4013"/>
      <c r="V79" s="4013"/>
      <c r="W79" s="4013"/>
      <c r="X79" s="4013"/>
      <c r="Y79" s="4013"/>
      <c r="Z79" s="4013"/>
      <c r="AA79" s="4013"/>
      <c r="AB79" s="4013"/>
      <c r="AC79" s="4013"/>
      <c r="AD79" s="4013"/>
      <c r="AE79" s="4013"/>
      <c r="AF79" s="4013"/>
      <c r="AG79" s="4013"/>
      <c r="AH79" s="4013"/>
      <c r="AI79" s="4013"/>
      <c r="AJ79" s="4013"/>
      <c r="AK79" s="4013"/>
      <c r="AL79" s="4013"/>
      <c r="AM79" s="4013"/>
      <c r="AN79" s="4014"/>
      <c r="AO79" s="4012"/>
      <c r="AP79" s="289"/>
      <c r="AQ79" s="289"/>
      <c r="AR79" s="289"/>
      <c r="AS79" s="289"/>
      <c r="AT79" s="289"/>
      <c r="AU79" s="289"/>
      <c r="AV79" s="289"/>
      <c r="AW79" s="289"/>
      <c r="AX79" s="289"/>
    </row>
    <row r="80" spans="1:50" ht="18" customHeight="1">
      <c r="A80" s="54"/>
      <c r="B80" s="54"/>
      <c r="C80" s="4040"/>
      <c r="D80" s="4040"/>
      <c r="E80" s="4040"/>
      <c r="F80" s="4040"/>
      <c r="G80" s="4040"/>
      <c r="H80" s="4040"/>
      <c r="I80" s="4040"/>
      <c r="J80" s="4040"/>
      <c r="K80" s="4040"/>
      <c r="L80" s="4040"/>
      <c r="M80" s="4040"/>
      <c r="N80" s="4040"/>
      <c r="O80" s="4040"/>
      <c r="P80" s="4040"/>
      <c r="Q80" s="4040"/>
      <c r="R80" s="4040"/>
      <c r="S80" s="4040"/>
      <c r="T80" s="4040"/>
      <c r="U80" s="4040"/>
      <c r="V80" s="4040"/>
      <c r="W80" s="4040"/>
      <c r="X80" s="4040"/>
      <c r="Y80" s="4040"/>
      <c r="Z80" s="4040"/>
      <c r="AA80" s="4040"/>
      <c r="AB80" s="4040"/>
      <c r="AC80" s="4040"/>
      <c r="AD80" s="4040"/>
      <c r="AE80" s="4040"/>
      <c r="AF80" s="4040"/>
      <c r="AG80" s="4040"/>
      <c r="AH80" s="4040"/>
      <c r="AI80" s="4040"/>
      <c r="AJ80" s="4040"/>
      <c r="AK80" s="4040"/>
      <c r="AL80" s="4040"/>
      <c r="AM80" s="4040"/>
      <c r="AN80" s="4040"/>
      <c r="AO80" s="4012"/>
      <c r="AP80" s="289"/>
      <c r="AQ80" s="289"/>
      <c r="AR80" s="289"/>
      <c r="AS80" s="289"/>
      <c r="AT80" s="289"/>
      <c r="AU80" s="289"/>
      <c r="AV80" s="289"/>
      <c r="AW80" s="289"/>
      <c r="AX80" s="289"/>
    </row>
    <row r="81" spans="1:50" ht="15.75" customHeight="1">
      <c r="A81" s="54"/>
      <c r="B81" s="54"/>
      <c r="C81" s="4030" t="s">
        <v>1263</v>
      </c>
      <c r="D81" s="4031"/>
      <c r="E81" s="4025"/>
      <c r="F81" s="4011"/>
      <c r="G81" s="4011"/>
      <c r="H81" s="4011"/>
      <c r="I81" s="4011"/>
      <c r="J81" s="4011"/>
      <c r="K81" s="4011"/>
      <c r="L81" s="4011"/>
      <c r="M81" s="4011"/>
      <c r="N81" s="4011"/>
      <c r="O81" s="4011"/>
      <c r="P81" s="4011"/>
      <c r="Q81" s="4011"/>
      <c r="R81" s="4011"/>
      <c r="S81" s="4011"/>
      <c r="T81" s="4011"/>
      <c r="U81" s="4011"/>
      <c r="V81" s="4011"/>
      <c r="W81" s="4011"/>
      <c r="X81" s="4011"/>
      <c r="Y81" s="4011"/>
      <c r="Z81" s="4011"/>
      <c r="AA81" s="4011"/>
      <c r="AB81" s="4011"/>
      <c r="AC81" s="4011"/>
      <c r="AD81" s="4011"/>
      <c r="AE81" s="4011"/>
      <c r="AF81" s="4011"/>
      <c r="AG81" s="4011"/>
      <c r="AH81" s="4011"/>
      <c r="AI81" s="4011"/>
      <c r="AJ81" s="4011"/>
      <c r="AK81" s="4011"/>
      <c r="AL81" s="4011"/>
      <c r="AM81" s="4011"/>
      <c r="AN81" s="4026"/>
      <c r="AO81" s="4012"/>
      <c r="AP81" s="289"/>
      <c r="AQ81" s="289"/>
      <c r="AR81" s="289"/>
      <c r="AS81" s="289"/>
      <c r="AT81" s="289"/>
      <c r="AU81" s="289"/>
      <c r="AV81" s="289"/>
      <c r="AW81" s="289"/>
      <c r="AX81" s="289"/>
    </row>
    <row r="82" spans="1:50" ht="15.75" customHeight="1">
      <c r="A82" s="54"/>
      <c r="B82" s="54"/>
      <c r="C82" s="4032"/>
      <c r="D82" s="4033"/>
      <c r="E82" s="4027" t="s">
        <v>1243</v>
      </c>
      <c r="F82" s="4028"/>
      <c r="G82" s="4028"/>
      <c r="H82" s="4028"/>
      <c r="I82" s="4028"/>
      <c r="J82" s="4028"/>
      <c r="K82" s="4028"/>
      <c r="L82" s="4028"/>
      <c r="M82" s="4028"/>
      <c r="N82" s="4028"/>
      <c r="O82" s="4028"/>
      <c r="P82" s="4028"/>
      <c r="Q82" s="4028"/>
      <c r="R82" s="4028"/>
      <c r="S82" s="4028"/>
      <c r="T82" s="4028"/>
      <c r="U82" s="4028"/>
      <c r="V82" s="4028"/>
      <c r="W82" s="4028"/>
      <c r="X82" s="4028"/>
      <c r="Y82" s="4028"/>
      <c r="Z82" s="4028"/>
      <c r="AA82" s="4028"/>
      <c r="AB82" s="4028"/>
      <c r="AC82" s="4028"/>
      <c r="AD82" s="4028"/>
      <c r="AE82" s="4028"/>
      <c r="AF82" s="4028"/>
      <c r="AG82" s="4028"/>
      <c r="AH82" s="4028"/>
      <c r="AI82" s="4028"/>
      <c r="AJ82" s="4028"/>
      <c r="AK82" s="4028"/>
      <c r="AL82" s="4028"/>
      <c r="AM82" s="4028"/>
      <c r="AN82" s="4029"/>
      <c r="AO82" s="4012"/>
      <c r="AP82" s="289"/>
      <c r="AQ82" s="289"/>
      <c r="AR82" s="289"/>
      <c r="AS82" s="289"/>
      <c r="AT82" s="289"/>
      <c r="AU82" s="289"/>
      <c r="AV82" s="289"/>
      <c r="AW82" s="289"/>
      <c r="AX82" s="289"/>
    </row>
    <row r="83" spans="1:50" ht="15.75" customHeight="1">
      <c r="A83" s="54"/>
      <c r="B83" s="54"/>
      <c r="C83" s="4032"/>
      <c r="D83" s="4033"/>
      <c r="E83" s="4015" t="s">
        <v>1227</v>
      </c>
      <c r="F83" s="4016"/>
      <c r="G83" s="4017" t="s">
        <v>1244</v>
      </c>
      <c r="H83" s="4017"/>
      <c r="I83" s="4017"/>
      <c r="J83" s="4017"/>
      <c r="K83" s="4017"/>
      <c r="L83" s="4017"/>
      <c r="M83" s="4017"/>
      <c r="N83" s="4017"/>
      <c r="O83" s="4017"/>
      <c r="P83" s="4017"/>
      <c r="Q83" s="4017"/>
      <c r="R83" s="4017"/>
      <c r="S83" s="4017"/>
      <c r="T83" s="4017"/>
      <c r="U83" s="4017"/>
      <c r="V83" s="4017"/>
      <c r="W83" s="4017"/>
      <c r="X83" s="4017"/>
      <c r="Y83" s="4017"/>
      <c r="Z83" s="4017"/>
      <c r="AA83" s="4017"/>
      <c r="AB83" s="4017"/>
      <c r="AC83" s="4017"/>
      <c r="AD83" s="4017"/>
      <c r="AE83" s="4017"/>
      <c r="AF83" s="4017"/>
      <c r="AG83" s="4017"/>
      <c r="AH83" s="4017"/>
      <c r="AI83" s="4017"/>
      <c r="AJ83" s="4017"/>
      <c r="AK83" s="4017"/>
      <c r="AL83" s="4017"/>
      <c r="AM83" s="4017"/>
      <c r="AN83" s="4018"/>
      <c r="AO83" s="4012"/>
      <c r="AP83" s="289"/>
      <c r="AQ83" s="289"/>
      <c r="AR83" s="289"/>
      <c r="AS83" s="289"/>
      <c r="AT83" s="289"/>
      <c r="AU83" s="289"/>
      <c r="AV83" s="289"/>
      <c r="AW83" s="289"/>
      <c r="AX83" s="289"/>
    </row>
    <row r="84" spans="1:50" ht="15.75" customHeight="1">
      <c r="A84" s="54"/>
      <c r="B84" s="54"/>
      <c r="C84" s="4032"/>
      <c r="D84" s="4033"/>
      <c r="E84" s="4036"/>
      <c r="F84" s="4037"/>
      <c r="G84" s="4017" t="s">
        <v>1245</v>
      </c>
      <c r="H84" s="4017"/>
      <c r="I84" s="4017"/>
      <c r="J84" s="4017"/>
      <c r="K84" s="4017"/>
      <c r="L84" s="4017"/>
      <c r="M84" s="4017"/>
      <c r="N84" s="4017"/>
      <c r="O84" s="4017"/>
      <c r="P84" s="4017"/>
      <c r="Q84" s="4017"/>
      <c r="R84" s="4017"/>
      <c r="S84" s="4017"/>
      <c r="T84" s="4017"/>
      <c r="U84" s="4017"/>
      <c r="V84" s="4017"/>
      <c r="W84" s="4017"/>
      <c r="X84" s="4017"/>
      <c r="Y84" s="4017"/>
      <c r="Z84" s="4017"/>
      <c r="AA84" s="4017"/>
      <c r="AB84" s="4017"/>
      <c r="AC84" s="4017"/>
      <c r="AD84" s="4017"/>
      <c r="AE84" s="4017"/>
      <c r="AF84" s="4017"/>
      <c r="AG84" s="4017"/>
      <c r="AH84" s="4017"/>
      <c r="AI84" s="4017"/>
      <c r="AJ84" s="4017"/>
      <c r="AK84" s="4017"/>
      <c r="AL84" s="4017"/>
      <c r="AM84" s="4017"/>
      <c r="AN84" s="4018"/>
      <c r="AO84" s="4012"/>
      <c r="AP84" s="289"/>
      <c r="AQ84" s="289"/>
      <c r="AR84" s="289"/>
      <c r="AS84" s="289"/>
      <c r="AT84" s="289"/>
      <c r="AU84" s="289"/>
      <c r="AV84" s="289"/>
      <c r="AW84" s="289"/>
      <c r="AX84" s="289"/>
    </row>
    <row r="85" spans="1:50" ht="15.75" customHeight="1">
      <c r="A85" s="54"/>
      <c r="B85" s="54"/>
      <c r="C85" s="4032"/>
      <c r="D85" s="4033"/>
      <c r="E85" s="4015"/>
      <c r="F85" s="4016"/>
      <c r="G85" s="4017" t="s">
        <v>1246</v>
      </c>
      <c r="H85" s="4017"/>
      <c r="I85" s="4017"/>
      <c r="J85" s="4017"/>
      <c r="K85" s="4017"/>
      <c r="L85" s="4017"/>
      <c r="M85" s="4017"/>
      <c r="N85" s="4017"/>
      <c r="O85" s="4017"/>
      <c r="P85" s="4017"/>
      <c r="Q85" s="4017"/>
      <c r="R85" s="4017"/>
      <c r="S85" s="4017"/>
      <c r="T85" s="4017"/>
      <c r="U85" s="4017"/>
      <c r="V85" s="4017"/>
      <c r="W85" s="4017"/>
      <c r="X85" s="4017"/>
      <c r="Y85" s="4017"/>
      <c r="Z85" s="4017"/>
      <c r="AA85" s="4017"/>
      <c r="AB85" s="4017"/>
      <c r="AC85" s="4017"/>
      <c r="AD85" s="4017"/>
      <c r="AE85" s="4017"/>
      <c r="AF85" s="4017"/>
      <c r="AG85" s="4017"/>
      <c r="AH85" s="4017"/>
      <c r="AI85" s="4017"/>
      <c r="AJ85" s="4017"/>
      <c r="AK85" s="4017"/>
      <c r="AL85" s="4017"/>
      <c r="AM85" s="4017"/>
      <c r="AN85" s="4018"/>
      <c r="AO85" s="4012"/>
      <c r="AP85" s="289"/>
      <c r="AQ85" s="289"/>
      <c r="AR85" s="289"/>
      <c r="AS85" s="289"/>
      <c r="AT85" s="289"/>
      <c r="AU85" s="289"/>
      <c r="AV85" s="289"/>
      <c r="AW85" s="289"/>
      <c r="AX85" s="289"/>
    </row>
    <row r="86" spans="1:50" ht="15.75" customHeight="1">
      <c r="A86" s="54"/>
      <c r="B86" s="54"/>
      <c r="C86" s="4032"/>
      <c r="D86" s="4033"/>
      <c r="E86" s="4015"/>
      <c r="F86" s="4016"/>
      <c r="G86" s="4017" t="s">
        <v>1247</v>
      </c>
      <c r="H86" s="4017"/>
      <c r="I86" s="4017"/>
      <c r="J86" s="4017"/>
      <c r="K86" s="4017"/>
      <c r="L86" s="4017"/>
      <c r="M86" s="4017"/>
      <c r="N86" s="4017"/>
      <c r="O86" s="4017"/>
      <c r="P86" s="4017"/>
      <c r="Q86" s="4017"/>
      <c r="R86" s="4017"/>
      <c r="S86" s="4017"/>
      <c r="T86" s="4017"/>
      <c r="U86" s="4017"/>
      <c r="V86" s="4017"/>
      <c r="W86" s="4017"/>
      <c r="X86" s="4017"/>
      <c r="Y86" s="4017"/>
      <c r="Z86" s="4017"/>
      <c r="AA86" s="4017"/>
      <c r="AB86" s="4017"/>
      <c r="AC86" s="4017"/>
      <c r="AD86" s="4017"/>
      <c r="AE86" s="4017"/>
      <c r="AF86" s="4017"/>
      <c r="AG86" s="4017"/>
      <c r="AH86" s="4017"/>
      <c r="AI86" s="4017"/>
      <c r="AJ86" s="4017"/>
      <c r="AK86" s="4017"/>
      <c r="AL86" s="4017"/>
      <c r="AM86" s="4017"/>
      <c r="AN86" s="4018"/>
      <c r="AO86" s="4012"/>
      <c r="AP86" s="289"/>
      <c r="AQ86" s="289"/>
      <c r="AR86" s="289"/>
      <c r="AS86" s="289"/>
      <c r="AT86" s="289"/>
      <c r="AU86" s="289"/>
      <c r="AV86" s="289"/>
      <c r="AW86" s="289"/>
      <c r="AX86" s="289"/>
    </row>
    <row r="87" spans="1:50" ht="15.75" customHeight="1">
      <c r="A87" s="54"/>
      <c r="B87" s="54"/>
      <c r="C87" s="4032"/>
      <c r="D87" s="4033"/>
      <c r="E87" s="4015" t="s">
        <v>1216</v>
      </c>
      <c r="F87" s="4016"/>
      <c r="G87" s="4017" t="s">
        <v>1248</v>
      </c>
      <c r="H87" s="4017"/>
      <c r="I87" s="4017"/>
      <c r="J87" s="4017"/>
      <c r="K87" s="4017"/>
      <c r="L87" s="4017"/>
      <c r="M87" s="4017"/>
      <c r="N87" s="4017"/>
      <c r="O87" s="4017"/>
      <c r="P87" s="4017"/>
      <c r="Q87" s="4017"/>
      <c r="R87" s="4017"/>
      <c r="S87" s="4017"/>
      <c r="T87" s="4017"/>
      <c r="U87" s="4017"/>
      <c r="V87" s="4017"/>
      <c r="W87" s="4017"/>
      <c r="X87" s="4017"/>
      <c r="Y87" s="4017"/>
      <c r="Z87" s="4017"/>
      <c r="AA87" s="4017"/>
      <c r="AB87" s="4017"/>
      <c r="AC87" s="4017"/>
      <c r="AD87" s="4017"/>
      <c r="AE87" s="4017"/>
      <c r="AF87" s="4017"/>
      <c r="AG87" s="4017"/>
      <c r="AH87" s="4017"/>
      <c r="AI87" s="4017"/>
      <c r="AJ87" s="4017"/>
      <c r="AK87" s="4017"/>
      <c r="AL87" s="4017"/>
      <c r="AM87" s="4017"/>
      <c r="AN87" s="4018"/>
      <c r="AO87" s="4012"/>
      <c r="AP87" s="289"/>
      <c r="AQ87" s="289"/>
      <c r="AR87" s="289"/>
      <c r="AS87" s="289"/>
      <c r="AT87" s="289"/>
      <c r="AU87" s="289"/>
      <c r="AV87" s="289"/>
      <c r="AW87" s="289"/>
      <c r="AX87" s="289"/>
    </row>
    <row r="88" spans="1:50" ht="15.75" customHeight="1">
      <c r="A88" s="54"/>
      <c r="B88" s="54"/>
      <c r="C88" s="4032"/>
      <c r="D88" s="4033"/>
      <c r="E88" s="4036"/>
      <c r="F88" s="4037"/>
      <c r="G88" s="4038" t="s">
        <v>1249</v>
      </c>
      <c r="H88" s="4038"/>
      <c r="I88" s="4038"/>
      <c r="J88" s="4038"/>
      <c r="K88" s="4038"/>
      <c r="L88" s="4038"/>
      <c r="M88" s="4038"/>
      <c r="N88" s="4038"/>
      <c r="O88" s="4038"/>
      <c r="P88" s="4038"/>
      <c r="Q88" s="4038"/>
      <c r="R88" s="4038"/>
      <c r="S88" s="4038"/>
      <c r="T88" s="4038"/>
      <c r="U88" s="4038"/>
      <c r="V88" s="4038"/>
      <c r="W88" s="4038"/>
      <c r="X88" s="4038"/>
      <c r="Y88" s="4038"/>
      <c r="Z88" s="4038"/>
      <c r="AA88" s="4038"/>
      <c r="AB88" s="4038"/>
      <c r="AC88" s="4038"/>
      <c r="AD88" s="4038"/>
      <c r="AE88" s="4038"/>
      <c r="AF88" s="4038"/>
      <c r="AG88" s="4038"/>
      <c r="AH88" s="4038"/>
      <c r="AI88" s="4038"/>
      <c r="AJ88" s="4038"/>
      <c r="AK88" s="4038"/>
      <c r="AL88" s="4038"/>
      <c r="AM88" s="4038"/>
      <c r="AN88" s="4039"/>
      <c r="AO88" s="4012"/>
      <c r="AP88" s="289"/>
      <c r="AQ88" s="289"/>
      <c r="AR88" s="289"/>
      <c r="AS88" s="289"/>
      <c r="AT88" s="289"/>
      <c r="AU88" s="289"/>
      <c r="AV88" s="289"/>
      <c r="AW88" s="289"/>
      <c r="AX88" s="289"/>
    </row>
    <row r="89" spans="1:50" ht="15.75" customHeight="1">
      <c r="A89" s="54"/>
      <c r="B89" s="54"/>
      <c r="C89" s="4032"/>
      <c r="D89" s="4033"/>
      <c r="E89" s="4015"/>
      <c r="F89" s="4016"/>
      <c r="G89" s="4017" t="s">
        <v>1250</v>
      </c>
      <c r="H89" s="4017"/>
      <c r="I89" s="4017"/>
      <c r="J89" s="4017"/>
      <c r="K89" s="4017"/>
      <c r="L89" s="4017"/>
      <c r="M89" s="4017"/>
      <c r="N89" s="4017"/>
      <c r="O89" s="4017"/>
      <c r="P89" s="4017"/>
      <c r="Q89" s="4017"/>
      <c r="R89" s="4017"/>
      <c r="S89" s="4017"/>
      <c r="T89" s="4017"/>
      <c r="U89" s="4017"/>
      <c r="V89" s="4017"/>
      <c r="W89" s="4017"/>
      <c r="X89" s="4017"/>
      <c r="Y89" s="4017"/>
      <c r="Z89" s="4017"/>
      <c r="AA89" s="4017"/>
      <c r="AB89" s="4017"/>
      <c r="AC89" s="4017"/>
      <c r="AD89" s="4017"/>
      <c r="AE89" s="4017"/>
      <c r="AF89" s="4017"/>
      <c r="AG89" s="4017"/>
      <c r="AH89" s="4017"/>
      <c r="AI89" s="4017"/>
      <c r="AJ89" s="4017"/>
      <c r="AK89" s="4017"/>
      <c r="AL89" s="4017"/>
      <c r="AM89" s="4017"/>
      <c r="AN89" s="4018"/>
      <c r="AO89" s="4012"/>
      <c r="AP89" s="289"/>
      <c r="AQ89" s="289"/>
      <c r="AR89" s="289"/>
      <c r="AS89" s="289"/>
      <c r="AT89" s="289"/>
      <c r="AU89" s="289"/>
      <c r="AV89" s="289"/>
      <c r="AW89" s="289"/>
      <c r="AX89" s="289"/>
    </row>
    <row r="90" spans="1:50" ht="15.75" customHeight="1">
      <c r="A90" s="54"/>
      <c r="B90" s="54"/>
      <c r="C90" s="4032"/>
      <c r="D90" s="4033"/>
      <c r="E90" s="4015"/>
      <c r="F90" s="4016"/>
      <c r="G90" s="4017" t="s">
        <v>1251</v>
      </c>
      <c r="H90" s="4017"/>
      <c r="I90" s="4017"/>
      <c r="J90" s="4017"/>
      <c r="K90" s="4017"/>
      <c r="L90" s="4017"/>
      <c r="M90" s="4017"/>
      <c r="N90" s="4017"/>
      <c r="O90" s="4017"/>
      <c r="P90" s="4017"/>
      <c r="Q90" s="4017"/>
      <c r="R90" s="4017"/>
      <c r="S90" s="4017"/>
      <c r="T90" s="4017"/>
      <c r="U90" s="4017"/>
      <c r="V90" s="4017"/>
      <c r="W90" s="4017"/>
      <c r="X90" s="4017"/>
      <c r="Y90" s="4017"/>
      <c r="Z90" s="4017"/>
      <c r="AA90" s="4017"/>
      <c r="AB90" s="4017"/>
      <c r="AC90" s="4017"/>
      <c r="AD90" s="4017"/>
      <c r="AE90" s="4017"/>
      <c r="AF90" s="4017"/>
      <c r="AG90" s="4017"/>
      <c r="AH90" s="4017"/>
      <c r="AI90" s="4017"/>
      <c r="AJ90" s="4017"/>
      <c r="AK90" s="4017"/>
      <c r="AL90" s="4017"/>
      <c r="AM90" s="4017"/>
      <c r="AN90" s="4018"/>
      <c r="AO90" s="4012"/>
      <c r="AP90" s="289"/>
      <c r="AQ90" s="289"/>
      <c r="AR90" s="289"/>
      <c r="AS90" s="289"/>
      <c r="AT90" s="289"/>
      <c r="AU90" s="289"/>
      <c r="AV90" s="289"/>
      <c r="AW90" s="289"/>
      <c r="AX90" s="289"/>
    </row>
    <row r="91" spans="1:50" ht="15.75" customHeight="1">
      <c r="A91" s="54"/>
      <c r="B91" s="54"/>
      <c r="C91" s="4032"/>
      <c r="D91" s="4033"/>
      <c r="E91" s="4015"/>
      <c r="F91" s="4016"/>
      <c r="G91" s="4017" t="s">
        <v>1252</v>
      </c>
      <c r="H91" s="4017"/>
      <c r="I91" s="4017"/>
      <c r="J91" s="4017"/>
      <c r="K91" s="4017"/>
      <c r="L91" s="4017"/>
      <c r="M91" s="4017"/>
      <c r="N91" s="4017"/>
      <c r="O91" s="4017"/>
      <c r="P91" s="4017"/>
      <c r="Q91" s="4017"/>
      <c r="R91" s="4017"/>
      <c r="S91" s="4017"/>
      <c r="T91" s="4017"/>
      <c r="U91" s="4017"/>
      <c r="V91" s="4017"/>
      <c r="W91" s="4017"/>
      <c r="X91" s="4017"/>
      <c r="Y91" s="4017"/>
      <c r="Z91" s="4017"/>
      <c r="AA91" s="4017"/>
      <c r="AB91" s="4017"/>
      <c r="AC91" s="4017"/>
      <c r="AD91" s="4017"/>
      <c r="AE91" s="4017"/>
      <c r="AF91" s="4017"/>
      <c r="AG91" s="4017"/>
      <c r="AH91" s="4017"/>
      <c r="AI91" s="4017"/>
      <c r="AJ91" s="4017"/>
      <c r="AK91" s="4017"/>
      <c r="AL91" s="4017"/>
      <c r="AM91" s="4017"/>
      <c r="AN91" s="4018"/>
      <c r="AO91" s="4012"/>
      <c r="AP91" s="289"/>
      <c r="AQ91" s="289"/>
      <c r="AR91" s="289"/>
      <c r="AS91" s="289"/>
      <c r="AT91" s="289"/>
      <c r="AU91" s="289"/>
      <c r="AV91" s="289"/>
      <c r="AW91" s="289"/>
      <c r="AX91" s="289"/>
    </row>
    <row r="92" spans="1:50" ht="15.75" customHeight="1">
      <c r="A92" s="54"/>
      <c r="B92" s="54"/>
      <c r="C92" s="4032"/>
      <c r="D92" s="4033"/>
      <c r="E92" s="4015"/>
      <c r="F92" s="4016"/>
      <c r="G92" s="4017" t="s">
        <v>1253</v>
      </c>
      <c r="H92" s="4017"/>
      <c r="I92" s="4017"/>
      <c r="J92" s="4017"/>
      <c r="K92" s="4017"/>
      <c r="L92" s="4017"/>
      <c r="M92" s="4017"/>
      <c r="N92" s="4017"/>
      <c r="O92" s="4017"/>
      <c r="P92" s="4017"/>
      <c r="Q92" s="4017"/>
      <c r="R92" s="4017"/>
      <c r="S92" s="4017"/>
      <c r="T92" s="4017"/>
      <c r="U92" s="4017"/>
      <c r="V92" s="4017"/>
      <c r="W92" s="4017"/>
      <c r="X92" s="4017"/>
      <c r="Y92" s="4017"/>
      <c r="Z92" s="4017"/>
      <c r="AA92" s="4017"/>
      <c r="AB92" s="4017"/>
      <c r="AC92" s="4017"/>
      <c r="AD92" s="4017"/>
      <c r="AE92" s="4017"/>
      <c r="AF92" s="4017"/>
      <c r="AG92" s="4017"/>
      <c r="AH92" s="4017"/>
      <c r="AI92" s="4017"/>
      <c r="AJ92" s="4017"/>
      <c r="AK92" s="4017"/>
      <c r="AL92" s="4017"/>
      <c r="AM92" s="4017"/>
      <c r="AN92" s="4018"/>
      <c r="AO92" s="4012"/>
      <c r="AP92" s="289"/>
      <c r="AQ92" s="289"/>
      <c r="AR92" s="289"/>
      <c r="AS92" s="289"/>
      <c r="AT92" s="289"/>
      <c r="AU92" s="289"/>
      <c r="AV92" s="289"/>
      <c r="AW92" s="289"/>
      <c r="AX92" s="289"/>
    </row>
    <row r="93" spans="1:50" ht="15.75" customHeight="1">
      <c r="A93" s="54"/>
      <c r="B93" s="54"/>
      <c r="C93" s="4032"/>
      <c r="D93" s="4033"/>
      <c r="E93" s="4015"/>
      <c r="F93" s="4016"/>
      <c r="G93" s="4023" t="s">
        <v>1254</v>
      </c>
      <c r="H93" s="4023"/>
      <c r="I93" s="4023"/>
      <c r="J93" s="4023"/>
      <c r="K93" s="4023"/>
      <c r="L93" s="4023"/>
      <c r="M93" s="4023"/>
      <c r="N93" s="4023"/>
      <c r="O93" s="4023"/>
      <c r="P93" s="4023"/>
      <c r="Q93" s="4023"/>
      <c r="R93" s="4023"/>
      <c r="S93" s="4023"/>
      <c r="T93" s="4023"/>
      <c r="U93" s="4023"/>
      <c r="V93" s="4023"/>
      <c r="W93" s="4023"/>
      <c r="X93" s="4023"/>
      <c r="Y93" s="4023"/>
      <c r="Z93" s="4023"/>
      <c r="AA93" s="4023"/>
      <c r="AB93" s="4023"/>
      <c r="AC93" s="4023"/>
      <c r="AD93" s="4023"/>
      <c r="AE93" s="4023"/>
      <c r="AF93" s="4023"/>
      <c r="AG93" s="4023"/>
      <c r="AH93" s="4023"/>
      <c r="AI93" s="4023"/>
      <c r="AJ93" s="4023"/>
      <c r="AK93" s="4023"/>
      <c r="AL93" s="4023"/>
      <c r="AM93" s="4023"/>
      <c r="AN93" s="4024"/>
      <c r="AO93" s="4012"/>
      <c r="AP93" s="289"/>
      <c r="AQ93" s="289"/>
      <c r="AR93" s="289"/>
      <c r="AS93" s="289"/>
      <c r="AT93" s="289"/>
      <c r="AU93" s="289"/>
      <c r="AV93" s="289"/>
      <c r="AW93" s="289"/>
      <c r="AX93" s="289"/>
    </row>
    <row r="94" spans="1:50" ht="15.75" customHeight="1">
      <c r="A94" s="54"/>
      <c r="B94" s="54"/>
      <c r="C94" s="4032"/>
      <c r="D94" s="4033"/>
      <c r="E94" s="4015" t="s">
        <v>1225</v>
      </c>
      <c r="F94" s="4016"/>
      <c r="G94" s="4019" t="s">
        <v>1255</v>
      </c>
      <c r="H94" s="4019"/>
      <c r="I94" s="4019"/>
      <c r="J94" s="4019"/>
      <c r="K94" s="4019"/>
      <c r="L94" s="4019"/>
      <c r="M94" s="4019"/>
      <c r="N94" s="4019"/>
      <c r="O94" s="4019"/>
      <c r="P94" s="4019"/>
      <c r="Q94" s="4019"/>
      <c r="R94" s="4019"/>
      <c r="S94" s="4019"/>
      <c r="T94" s="4019"/>
      <c r="U94" s="4019"/>
      <c r="V94" s="4019"/>
      <c r="W94" s="4019"/>
      <c r="X94" s="4019"/>
      <c r="Y94" s="4019"/>
      <c r="Z94" s="4019"/>
      <c r="AA94" s="4019"/>
      <c r="AB94" s="4019"/>
      <c r="AC94" s="4019"/>
      <c r="AD94" s="4019"/>
      <c r="AE94" s="4019"/>
      <c r="AF94" s="4019"/>
      <c r="AG94" s="4019"/>
      <c r="AH94" s="4019"/>
      <c r="AI94" s="4019"/>
      <c r="AJ94" s="4019"/>
      <c r="AK94" s="4019"/>
      <c r="AL94" s="4019"/>
      <c r="AM94" s="4019"/>
      <c r="AN94" s="4020"/>
      <c r="AO94" s="4012"/>
      <c r="AP94" s="289"/>
      <c r="AQ94" s="289"/>
      <c r="AR94" s="289"/>
      <c r="AS94" s="289"/>
      <c r="AT94" s="289"/>
      <c r="AU94" s="289"/>
      <c r="AV94" s="289"/>
      <c r="AW94" s="289"/>
      <c r="AX94" s="289"/>
    </row>
    <row r="95" spans="1:50" ht="15.75" customHeight="1">
      <c r="A95" s="54"/>
      <c r="B95" s="54"/>
      <c r="C95" s="4032"/>
      <c r="D95" s="4033"/>
      <c r="E95" s="4015"/>
      <c r="F95" s="4016"/>
      <c r="G95" s="4017" t="s">
        <v>1256</v>
      </c>
      <c r="H95" s="4017"/>
      <c r="I95" s="4017"/>
      <c r="J95" s="4017"/>
      <c r="K95" s="4017"/>
      <c r="L95" s="4017"/>
      <c r="M95" s="4017"/>
      <c r="N95" s="4017"/>
      <c r="O95" s="4017"/>
      <c r="P95" s="4017"/>
      <c r="Q95" s="4017"/>
      <c r="R95" s="4017"/>
      <c r="S95" s="4017"/>
      <c r="T95" s="4017"/>
      <c r="U95" s="4017"/>
      <c r="V95" s="4017"/>
      <c r="W95" s="4017"/>
      <c r="X95" s="4017"/>
      <c r="Y95" s="4017"/>
      <c r="Z95" s="4017"/>
      <c r="AA95" s="4017"/>
      <c r="AB95" s="4017"/>
      <c r="AC95" s="4017"/>
      <c r="AD95" s="4017"/>
      <c r="AE95" s="4017"/>
      <c r="AF95" s="4017"/>
      <c r="AG95" s="4017"/>
      <c r="AH95" s="4017"/>
      <c r="AI95" s="4017"/>
      <c r="AJ95" s="4017"/>
      <c r="AK95" s="4017"/>
      <c r="AL95" s="4017"/>
      <c r="AM95" s="4017"/>
      <c r="AN95" s="4018"/>
      <c r="AO95" s="4012"/>
      <c r="AP95" s="289"/>
      <c r="AQ95" s="289"/>
      <c r="AR95" s="289"/>
      <c r="AS95" s="289"/>
      <c r="AT95" s="289"/>
      <c r="AU95" s="289"/>
      <c r="AV95" s="289"/>
      <c r="AW95" s="289"/>
      <c r="AX95" s="289"/>
    </row>
    <row r="96" spans="1:50" ht="15.75" customHeight="1">
      <c r="A96" s="54"/>
      <c r="B96" s="54"/>
      <c r="C96" s="4032"/>
      <c r="D96" s="4033"/>
      <c r="E96" s="4015" t="s">
        <v>1257</v>
      </c>
      <c r="F96" s="4016"/>
      <c r="G96" s="4019" t="s">
        <v>1258</v>
      </c>
      <c r="H96" s="4019"/>
      <c r="I96" s="4019"/>
      <c r="J96" s="4019"/>
      <c r="K96" s="4019"/>
      <c r="L96" s="4019"/>
      <c r="M96" s="4019"/>
      <c r="N96" s="4019"/>
      <c r="O96" s="4019"/>
      <c r="P96" s="4019"/>
      <c r="Q96" s="4019"/>
      <c r="R96" s="4019"/>
      <c r="S96" s="4019"/>
      <c r="T96" s="4019"/>
      <c r="U96" s="4019"/>
      <c r="V96" s="4019"/>
      <c r="W96" s="4019"/>
      <c r="X96" s="4019"/>
      <c r="Y96" s="4019"/>
      <c r="Z96" s="4019"/>
      <c r="AA96" s="4019"/>
      <c r="AB96" s="4019"/>
      <c r="AC96" s="4019"/>
      <c r="AD96" s="4019"/>
      <c r="AE96" s="4019"/>
      <c r="AF96" s="4019"/>
      <c r="AG96" s="4019"/>
      <c r="AH96" s="4019"/>
      <c r="AI96" s="4019"/>
      <c r="AJ96" s="4019"/>
      <c r="AK96" s="4019"/>
      <c r="AL96" s="4019"/>
      <c r="AM96" s="4019"/>
      <c r="AN96" s="4020"/>
      <c r="AO96" s="4012"/>
      <c r="AP96" s="289"/>
      <c r="AQ96" s="289"/>
      <c r="AR96" s="289"/>
      <c r="AS96" s="289"/>
      <c r="AT96" s="289"/>
      <c r="AU96" s="289"/>
      <c r="AV96" s="289"/>
      <c r="AW96" s="289"/>
      <c r="AX96" s="289"/>
    </row>
    <row r="97" spans="1:50" ht="15.75" customHeight="1">
      <c r="A97" s="54"/>
      <c r="B97" s="54"/>
      <c r="C97" s="4032"/>
      <c r="D97" s="4033"/>
      <c r="E97" s="4015"/>
      <c r="F97" s="4016"/>
      <c r="G97" s="4019" t="s">
        <v>1259</v>
      </c>
      <c r="H97" s="4019"/>
      <c r="I97" s="4019"/>
      <c r="J97" s="4019"/>
      <c r="K97" s="4019"/>
      <c r="L97" s="4019"/>
      <c r="M97" s="4019"/>
      <c r="N97" s="4019"/>
      <c r="O97" s="4019"/>
      <c r="P97" s="4019"/>
      <c r="Q97" s="4019"/>
      <c r="R97" s="4019"/>
      <c r="S97" s="4019"/>
      <c r="T97" s="4019"/>
      <c r="U97" s="4019"/>
      <c r="V97" s="4019"/>
      <c r="W97" s="4019"/>
      <c r="X97" s="4019"/>
      <c r="Y97" s="4019"/>
      <c r="Z97" s="4019"/>
      <c r="AA97" s="4019"/>
      <c r="AB97" s="4019"/>
      <c r="AC97" s="4019"/>
      <c r="AD97" s="4019"/>
      <c r="AE97" s="4019"/>
      <c r="AF97" s="4019"/>
      <c r="AG97" s="4019"/>
      <c r="AH97" s="4019"/>
      <c r="AI97" s="4019"/>
      <c r="AJ97" s="4019"/>
      <c r="AK97" s="4019"/>
      <c r="AL97" s="4019"/>
      <c r="AM97" s="4019"/>
      <c r="AN97" s="4020"/>
      <c r="AO97" s="4012"/>
      <c r="AP97" s="289"/>
      <c r="AQ97" s="289"/>
      <c r="AR97" s="289"/>
      <c r="AS97" s="289"/>
      <c r="AT97" s="289"/>
      <c r="AU97" s="289"/>
      <c r="AV97" s="289"/>
      <c r="AW97" s="289"/>
      <c r="AX97" s="289"/>
    </row>
    <row r="98" spans="1:50" ht="15.75" customHeight="1">
      <c r="A98" s="54"/>
      <c r="B98" s="54"/>
      <c r="C98" s="4032"/>
      <c r="D98" s="4033"/>
      <c r="E98" s="4015" t="s">
        <v>1260</v>
      </c>
      <c r="F98" s="4016"/>
      <c r="G98" s="4019" t="s">
        <v>1261</v>
      </c>
      <c r="H98" s="4019"/>
      <c r="I98" s="4019"/>
      <c r="J98" s="4019"/>
      <c r="K98" s="4019"/>
      <c r="L98" s="4019"/>
      <c r="M98" s="4019"/>
      <c r="N98" s="4019"/>
      <c r="O98" s="4019"/>
      <c r="P98" s="4019"/>
      <c r="Q98" s="4019"/>
      <c r="R98" s="4019"/>
      <c r="S98" s="4019"/>
      <c r="T98" s="4019"/>
      <c r="U98" s="4019"/>
      <c r="V98" s="4019"/>
      <c r="W98" s="4019"/>
      <c r="X98" s="4019"/>
      <c r="Y98" s="4019"/>
      <c r="Z98" s="4019"/>
      <c r="AA98" s="4019"/>
      <c r="AB98" s="4019"/>
      <c r="AC98" s="4019"/>
      <c r="AD98" s="4019"/>
      <c r="AE98" s="4019"/>
      <c r="AF98" s="4019"/>
      <c r="AG98" s="4019"/>
      <c r="AH98" s="4019"/>
      <c r="AI98" s="4019"/>
      <c r="AJ98" s="4019"/>
      <c r="AK98" s="4019"/>
      <c r="AL98" s="4019"/>
      <c r="AM98" s="4019"/>
      <c r="AN98" s="4020"/>
      <c r="AO98" s="4012"/>
      <c r="AP98" s="289"/>
      <c r="AQ98" s="289"/>
      <c r="AR98" s="289"/>
      <c r="AS98" s="289"/>
      <c r="AT98" s="289"/>
      <c r="AU98" s="289"/>
      <c r="AV98" s="289"/>
      <c r="AW98" s="289"/>
      <c r="AX98" s="289"/>
    </row>
    <row r="99" spans="1:50" ht="15.75" customHeight="1">
      <c r="A99" s="54"/>
      <c r="B99" s="54"/>
      <c r="C99" s="4032"/>
      <c r="D99" s="4033"/>
      <c r="E99" s="4015"/>
      <c r="F99" s="4016"/>
      <c r="G99" s="4019" t="s">
        <v>1262</v>
      </c>
      <c r="H99" s="4019"/>
      <c r="I99" s="4019"/>
      <c r="J99" s="4019"/>
      <c r="K99" s="4019"/>
      <c r="L99" s="4019"/>
      <c r="M99" s="4019"/>
      <c r="N99" s="4019"/>
      <c r="O99" s="4019"/>
      <c r="P99" s="4019"/>
      <c r="Q99" s="4019"/>
      <c r="R99" s="4019"/>
      <c r="S99" s="4019"/>
      <c r="T99" s="4019"/>
      <c r="U99" s="4019"/>
      <c r="V99" s="4019"/>
      <c r="W99" s="4019"/>
      <c r="X99" s="4019"/>
      <c r="Y99" s="4019"/>
      <c r="Z99" s="4019"/>
      <c r="AA99" s="4019"/>
      <c r="AB99" s="4019"/>
      <c r="AC99" s="4019"/>
      <c r="AD99" s="4019"/>
      <c r="AE99" s="4019"/>
      <c r="AF99" s="4019"/>
      <c r="AG99" s="4019"/>
      <c r="AH99" s="4019"/>
      <c r="AI99" s="4019"/>
      <c r="AJ99" s="4019"/>
      <c r="AK99" s="4019"/>
      <c r="AL99" s="4019"/>
      <c r="AM99" s="4019"/>
      <c r="AN99" s="4020"/>
      <c r="AO99" s="4012"/>
      <c r="AP99" s="289"/>
      <c r="AQ99" s="289"/>
      <c r="AR99" s="289"/>
      <c r="AS99" s="289"/>
      <c r="AT99" s="289"/>
      <c r="AU99" s="289"/>
      <c r="AV99" s="289"/>
      <c r="AW99" s="289"/>
      <c r="AX99" s="289"/>
    </row>
    <row r="100" spans="1:50" ht="15.75" customHeight="1">
      <c r="A100" s="54"/>
      <c r="B100" s="54"/>
      <c r="C100" s="4034"/>
      <c r="D100" s="4035"/>
      <c r="E100" s="4021"/>
      <c r="F100" s="4022"/>
      <c r="G100" s="4013"/>
      <c r="H100" s="4013"/>
      <c r="I100" s="4013"/>
      <c r="J100" s="4013"/>
      <c r="K100" s="4013"/>
      <c r="L100" s="4013"/>
      <c r="M100" s="4013"/>
      <c r="N100" s="4013"/>
      <c r="O100" s="4013"/>
      <c r="P100" s="4013"/>
      <c r="Q100" s="4013"/>
      <c r="R100" s="4013"/>
      <c r="S100" s="4013"/>
      <c r="T100" s="4013"/>
      <c r="U100" s="4013"/>
      <c r="V100" s="4013"/>
      <c r="W100" s="4013"/>
      <c r="X100" s="4013"/>
      <c r="Y100" s="4013"/>
      <c r="Z100" s="4013"/>
      <c r="AA100" s="4013"/>
      <c r="AB100" s="4013"/>
      <c r="AC100" s="4013"/>
      <c r="AD100" s="4013"/>
      <c r="AE100" s="4013"/>
      <c r="AF100" s="4013"/>
      <c r="AG100" s="4013"/>
      <c r="AH100" s="4013"/>
      <c r="AI100" s="4013"/>
      <c r="AJ100" s="4013"/>
      <c r="AK100" s="4013"/>
      <c r="AL100" s="4013"/>
      <c r="AM100" s="4013"/>
      <c r="AN100" s="4014"/>
      <c r="AO100" s="4012"/>
      <c r="AP100" s="289"/>
      <c r="AQ100" s="289"/>
      <c r="AR100" s="289"/>
      <c r="AS100" s="289"/>
      <c r="AT100" s="289"/>
      <c r="AU100" s="289"/>
      <c r="AV100" s="289"/>
      <c r="AW100" s="289"/>
      <c r="AX100" s="289"/>
    </row>
    <row r="101" spans="1:50" ht="18" customHeight="1">
      <c r="A101" s="54"/>
      <c r="B101" s="54"/>
      <c r="C101" s="4011"/>
      <c r="D101" s="4011"/>
      <c r="E101" s="4011"/>
      <c r="F101" s="4011"/>
      <c r="G101" s="4011"/>
      <c r="H101" s="4011"/>
      <c r="I101" s="4011"/>
      <c r="J101" s="4011"/>
      <c r="K101" s="4011"/>
      <c r="L101" s="4011"/>
      <c r="M101" s="4011"/>
      <c r="N101" s="4011"/>
      <c r="O101" s="4011"/>
      <c r="P101" s="4011"/>
      <c r="Q101" s="4011"/>
      <c r="R101" s="4011"/>
      <c r="S101" s="4011"/>
      <c r="T101" s="4011"/>
      <c r="U101" s="4011"/>
      <c r="V101" s="4011"/>
      <c r="W101" s="4011"/>
      <c r="X101" s="4011"/>
      <c r="Y101" s="4011"/>
      <c r="Z101" s="4011"/>
      <c r="AA101" s="4011"/>
      <c r="AB101" s="4011"/>
      <c r="AC101" s="4011"/>
      <c r="AD101" s="4011"/>
      <c r="AE101" s="4011"/>
      <c r="AF101" s="4011"/>
      <c r="AG101" s="4011"/>
      <c r="AH101" s="4011"/>
      <c r="AI101" s="4011"/>
      <c r="AJ101" s="4011"/>
      <c r="AK101" s="4011"/>
      <c r="AL101" s="4011"/>
      <c r="AM101" s="4011"/>
      <c r="AN101" s="4011"/>
      <c r="AO101" s="4012"/>
      <c r="AP101" s="289"/>
      <c r="AQ101" s="289"/>
      <c r="AR101" s="289"/>
      <c r="AS101" s="289"/>
      <c r="AT101" s="289"/>
      <c r="AU101" s="289"/>
      <c r="AV101" s="289"/>
      <c r="AW101" s="289"/>
      <c r="AX101" s="289"/>
    </row>
    <row r="102" spans="1:50" ht="15" customHeight="1">
      <c r="A102" s="54"/>
      <c r="B102" s="54"/>
      <c r="C102" s="4012"/>
      <c r="D102" s="4012"/>
      <c r="E102" s="4012"/>
      <c r="F102" s="4012"/>
      <c r="G102" s="4012"/>
      <c r="H102" s="4012"/>
      <c r="I102" s="4012"/>
      <c r="J102" s="4012"/>
      <c r="K102" s="4012"/>
      <c r="L102" s="4012"/>
      <c r="M102" s="4012"/>
      <c r="N102" s="4012"/>
      <c r="O102" s="4012"/>
      <c r="P102" s="4012"/>
      <c r="Q102" s="4012"/>
      <c r="R102" s="4012"/>
      <c r="S102" s="4012"/>
      <c r="T102" s="4012"/>
      <c r="U102" s="4012"/>
      <c r="V102" s="4012"/>
      <c r="W102" s="4012"/>
      <c r="X102" s="4012"/>
      <c r="Y102" s="4012"/>
      <c r="Z102" s="4012"/>
      <c r="AA102" s="4012"/>
      <c r="AB102" s="4012"/>
      <c r="AC102" s="4012"/>
      <c r="AD102" s="4012"/>
      <c r="AE102" s="4012"/>
      <c r="AF102" s="4012"/>
      <c r="AG102" s="4012"/>
      <c r="AH102" s="4012"/>
      <c r="AI102" s="4012"/>
      <c r="AJ102" s="4012"/>
      <c r="AK102" s="4012"/>
      <c r="AL102" s="4012"/>
      <c r="AM102" s="4012"/>
      <c r="AN102" s="4012"/>
      <c r="AO102" s="4012"/>
      <c r="AP102" s="289"/>
      <c r="AQ102" s="289"/>
      <c r="AR102" s="289"/>
      <c r="AS102" s="289"/>
      <c r="AT102" s="289"/>
      <c r="AU102" s="289"/>
      <c r="AV102" s="289"/>
      <c r="AW102" s="289"/>
      <c r="AX102" s="289"/>
    </row>
    <row r="103" spans="1:50" ht="15" customHeight="1">
      <c r="A103" s="54"/>
      <c r="B103" s="54"/>
      <c r="C103" s="4012"/>
      <c r="D103" s="4012"/>
      <c r="E103" s="4012"/>
      <c r="F103" s="4012"/>
      <c r="G103" s="4012"/>
      <c r="H103" s="4012"/>
      <c r="I103" s="4012"/>
      <c r="J103" s="4012"/>
      <c r="K103" s="4012"/>
      <c r="L103" s="4012"/>
      <c r="M103" s="4012"/>
      <c r="N103" s="4012"/>
      <c r="O103" s="4012"/>
      <c r="P103" s="4012"/>
      <c r="Q103" s="4012"/>
      <c r="R103" s="4012"/>
      <c r="S103" s="4012"/>
      <c r="T103" s="4012"/>
      <c r="U103" s="4012"/>
      <c r="V103" s="4012"/>
      <c r="W103" s="4012"/>
      <c r="X103" s="4012"/>
      <c r="Y103" s="4012"/>
      <c r="Z103" s="4012"/>
      <c r="AA103" s="4012"/>
      <c r="AB103" s="4012"/>
      <c r="AC103" s="4012"/>
      <c r="AD103" s="4012"/>
      <c r="AE103" s="4012"/>
      <c r="AF103" s="4012"/>
      <c r="AG103" s="4012"/>
      <c r="AH103" s="4012"/>
      <c r="AI103" s="4012"/>
      <c r="AJ103" s="4012"/>
      <c r="AK103" s="4012"/>
      <c r="AL103" s="4012"/>
      <c r="AM103" s="4012"/>
      <c r="AN103" s="4012"/>
      <c r="AO103" s="4012"/>
      <c r="AP103" s="289"/>
      <c r="AQ103" s="289"/>
      <c r="AR103" s="289"/>
      <c r="AS103" s="289"/>
      <c r="AT103" s="289"/>
      <c r="AU103" s="289"/>
      <c r="AV103" s="289"/>
      <c r="AW103" s="289"/>
      <c r="AX103" s="289"/>
    </row>
    <row r="104" spans="1:50" ht="29.25" customHeight="1">
      <c r="A104" s="54"/>
      <c r="B104" s="54"/>
      <c r="C104" s="4012"/>
      <c r="D104" s="4012"/>
      <c r="E104" s="4012"/>
      <c r="F104" s="4012"/>
      <c r="G104" s="4012"/>
      <c r="H104" s="4012"/>
      <c r="I104" s="4012"/>
      <c r="J104" s="4012"/>
      <c r="K104" s="4012"/>
      <c r="L104" s="4012"/>
      <c r="M104" s="4012"/>
      <c r="N104" s="4012"/>
      <c r="O104" s="4012"/>
      <c r="P104" s="4012"/>
      <c r="Q104" s="4012"/>
      <c r="R104" s="4012"/>
      <c r="S104" s="4012"/>
      <c r="T104" s="4012"/>
      <c r="U104" s="4012"/>
      <c r="V104" s="4012"/>
      <c r="W104" s="4012"/>
      <c r="X104" s="4012"/>
      <c r="Y104" s="4012"/>
      <c r="Z104" s="4012"/>
      <c r="AA104" s="4012"/>
      <c r="AB104" s="4012"/>
      <c r="AC104" s="4012"/>
      <c r="AD104" s="4012"/>
      <c r="AE104" s="4012"/>
      <c r="AF104" s="4012"/>
      <c r="AG104" s="4012"/>
      <c r="AH104" s="4012"/>
      <c r="AI104" s="4012"/>
      <c r="AJ104" s="4012"/>
      <c r="AK104" s="4012"/>
      <c r="AL104" s="4012"/>
      <c r="AM104" s="4012"/>
      <c r="AN104" s="4012"/>
      <c r="AO104" s="4012"/>
      <c r="AP104" s="289"/>
      <c r="AQ104" s="289"/>
      <c r="AR104" s="289"/>
      <c r="AS104" s="289"/>
      <c r="AT104" s="289"/>
      <c r="AU104" s="289"/>
      <c r="AV104" s="289"/>
      <c r="AW104" s="289"/>
      <c r="AX104" s="289"/>
    </row>
    <row r="105" spans="1:50" ht="15" customHeight="1">
      <c r="A105" s="289"/>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c r="AQ105" s="289"/>
      <c r="AR105" s="289"/>
      <c r="AS105" s="289"/>
      <c r="AT105" s="289"/>
      <c r="AU105" s="289"/>
      <c r="AV105" s="289"/>
      <c r="AW105" s="289"/>
      <c r="AX105" s="289"/>
    </row>
  </sheetData>
  <sheetProtection algorithmName="SHA-512" hashValue="rbdB6WzUxYNhmiUYvz3JBL8/mC9AA9dBigVtCRY6DWeMIJLgjuvfGXktufJRU1QJABxDLgf19D3plNbc80hesg==" saltValue="zEYEcrBwfhWDnNam+sIVIg==" spinCount="100000" sheet="1" objects="1" scenarios="1" selectLockedCells="1" selectUnlockedCells="1"/>
  <mergeCells count="199">
    <mergeCell ref="A1:B48"/>
    <mergeCell ref="AN1:AO48"/>
    <mergeCell ref="C1:AM3"/>
    <mergeCell ref="C4:AM5"/>
    <mergeCell ref="C6:AM6"/>
    <mergeCell ref="C12:AM12"/>
    <mergeCell ref="C13:AM13"/>
    <mergeCell ref="C14:D14"/>
    <mergeCell ref="E14:AM14"/>
    <mergeCell ref="E15:AM15"/>
    <mergeCell ref="C8:W8"/>
    <mergeCell ref="C9:W9"/>
    <mergeCell ref="C10:W10"/>
    <mergeCell ref="C11:W11"/>
    <mergeCell ref="AK18:AM19"/>
    <mergeCell ref="M18:AJ19"/>
    <mergeCell ref="H20:L21"/>
    <mergeCell ref="N20:S20"/>
    <mergeCell ref="T20:AM20"/>
    <mergeCell ref="C16:G23"/>
    <mergeCell ref="AC16:AM16"/>
    <mergeCell ref="H16:L16"/>
    <mergeCell ref="X16:AB16"/>
    <mergeCell ref="M16:W16"/>
    <mergeCell ref="H17:L17"/>
    <mergeCell ref="M17:AM17"/>
    <mergeCell ref="H18:L18"/>
    <mergeCell ref="H19:L19"/>
    <mergeCell ref="M21:AM21"/>
    <mergeCell ref="H22:L22"/>
    <mergeCell ref="M22:W22"/>
    <mergeCell ref="X22:AB22"/>
    <mergeCell ref="AC22:AM22"/>
    <mergeCell ref="C35:AM40"/>
    <mergeCell ref="X27:AB27"/>
    <mergeCell ref="AC27:AM27"/>
    <mergeCell ref="U30:W30"/>
    <mergeCell ref="X30:Z30"/>
    <mergeCell ref="AA30:AC30"/>
    <mergeCell ref="AD30:AG30"/>
    <mergeCell ref="AH30:AM30"/>
    <mergeCell ref="C7:AM7"/>
    <mergeCell ref="X8:AM11"/>
    <mergeCell ref="H23:L23"/>
    <mergeCell ref="M23:W23"/>
    <mergeCell ref="X23:AB23"/>
    <mergeCell ref="AC23:AM23"/>
    <mergeCell ref="H26:L26"/>
    <mergeCell ref="M24:AM24"/>
    <mergeCell ref="AC25:AM26"/>
    <mergeCell ref="C24:G26"/>
    <mergeCell ref="X25:AB26"/>
    <mergeCell ref="M25:W25"/>
    <mergeCell ref="M26:W26"/>
    <mergeCell ref="H24:L24"/>
    <mergeCell ref="H25:L25"/>
    <mergeCell ref="AD28:AM28"/>
    <mergeCell ref="C52:AM52"/>
    <mergeCell ref="C53:AM53"/>
    <mergeCell ref="AK43:AM43"/>
    <mergeCell ref="S43:X43"/>
    <mergeCell ref="S42:X42"/>
    <mergeCell ref="S41:X41"/>
    <mergeCell ref="Y42:AM42"/>
    <mergeCell ref="Y41:AM41"/>
    <mergeCell ref="Y43:AJ43"/>
    <mergeCell ref="C49:AN51"/>
    <mergeCell ref="C41:R43"/>
    <mergeCell ref="C44:AM48"/>
    <mergeCell ref="E55:AN55"/>
    <mergeCell ref="E54:AN54"/>
    <mergeCell ref="E56:F56"/>
    <mergeCell ref="E57:F57"/>
    <mergeCell ref="E58:F58"/>
    <mergeCell ref="E59:F59"/>
    <mergeCell ref="E60:F60"/>
    <mergeCell ref="E61:F61"/>
    <mergeCell ref="C54:D79"/>
    <mergeCell ref="E79:F79"/>
    <mergeCell ref="G77:AN77"/>
    <mergeCell ref="E78:F78"/>
    <mergeCell ref="G78:AN78"/>
    <mergeCell ref="G68:AN68"/>
    <mergeCell ref="E67:F67"/>
    <mergeCell ref="E68:F68"/>
    <mergeCell ref="G56:AN56"/>
    <mergeCell ref="G57:AN57"/>
    <mergeCell ref="G58:AN58"/>
    <mergeCell ref="G59:AN59"/>
    <mergeCell ref="G60:AN60"/>
    <mergeCell ref="G61:AN61"/>
    <mergeCell ref="G62:AN62"/>
    <mergeCell ref="G63:AN63"/>
    <mergeCell ref="G64:AN64"/>
    <mergeCell ref="G65:AN65"/>
    <mergeCell ref="G66:AN66"/>
    <mergeCell ref="G67:AN67"/>
    <mergeCell ref="E62:F62"/>
    <mergeCell ref="E63:F63"/>
    <mergeCell ref="E64:F64"/>
    <mergeCell ref="E65:F65"/>
    <mergeCell ref="E66:F66"/>
    <mergeCell ref="C80:AN80"/>
    <mergeCell ref="E69:AN69"/>
    <mergeCell ref="E70:AN70"/>
    <mergeCell ref="E71:F71"/>
    <mergeCell ref="G71:AN71"/>
    <mergeCell ref="E72:F72"/>
    <mergeCell ref="G72:AN72"/>
    <mergeCell ref="E73:F73"/>
    <mergeCell ref="G73:AN73"/>
    <mergeCell ref="E74:F74"/>
    <mergeCell ref="G74:AN74"/>
    <mergeCell ref="E75:F75"/>
    <mergeCell ref="G75:AN75"/>
    <mergeCell ref="E76:F76"/>
    <mergeCell ref="G76:AN76"/>
    <mergeCell ref="E77:F77"/>
    <mergeCell ref="E82:AN82"/>
    <mergeCell ref="E83:F83"/>
    <mergeCell ref="G83:AN83"/>
    <mergeCell ref="C81:D100"/>
    <mergeCell ref="E90:F90"/>
    <mergeCell ref="G90:AN90"/>
    <mergeCell ref="E91:F91"/>
    <mergeCell ref="G91:AN91"/>
    <mergeCell ref="E84:F84"/>
    <mergeCell ref="G84:AN84"/>
    <mergeCell ref="E87:F87"/>
    <mergeCell ref="G87:AN87"/>
    <mergeCell ref="E88:F88"/>
    <mergeCell ref="G88:AN88"/>
    <mergeCell ref="E85:F85"/>
    <mergeCell ref="G85:AN85"/>
    <mergeCell ref="E86:F86"/>
    <mergeCell ref="G86:AN86"/>
    <mergeCell ref="C101:AN104"/>
    <mergeCell ref="AO49:AO104"/>
    <mergeCell ref="G79:AN79"/>
    <mergeCell ref="E95:F95"/>
    <mergeCell ref="G95:AN95"/>
    <mergeCell ref="E96:F96"/>
    <mergeCell ref="G96:AN96"/>
    <mergeCell ref="E100:F100"/>
    <mergeCell ref="E97:F97"/>
    <mergeCell ref="E98:F98"/>
    <mergeCell ref="E99:F99"/>
    <mergeCell ref="G97:AN97"/>
    <mergeCell ref="G98:AN98"/>
    <mergeCell ref="G99:AN99"/>
    <mergeCell ref="G100:AN100"/>
    <mergeCell ref="E92:F92"/>
    <mergeCell ref="G92:AN92"/>
    <mergeCell ref="E93:F93"/>
    <mergeCell ref="G93:AN93"/>
    <mergeCell ref="E94:F94"/>
    <mergeCell ref="G94:AN94"/>
    <mergeCell ref="E89:F89"/>
    <mergeCell ref="G89:AN89"/>
    <mergeCell ref="E81:AN81"/>
    <mergeCell ref="BG28:BJ28"/>
    <mergeCell ref="BG29:BJ29"/>
    <mergeCell ref="BC28:BF28"/>
    <mergeCell ref="BC29:BF29"/>
    <mergeCell ref="M30:P30"/>
    <mergeCell ref="Q30:T30"/>
    <mergeCell ref="AD29:AM29"/>
    <mergeCell ref="M29:Q29"/>
    <mergeCell ref="BX28:CC28"/>
    <mergeCell ref="BX29:CC29"/>
    <mergeCell ref="BT28:BW28"/>
    <mergeCell ref="BT29:BW29"/>
    <mergeCell ref="BQ28:BS28"/>
    <mergeCell ref="BQ29:BS29"/>
    <mergeCell ref="BN28:BP28"/>
    <mergeCell ref="BN29:BP29"/>
    <mergeCell ref="BK28:BM28"/>
    <mergeCell ref="BK29:BM29"/>
    <mergeCell ref="C33:AM33"/>
    <mergeCell ref="C34:G34"/>
    <mergeCell ref="H34:L34"/>
    <mergeCell ref="M34:AM34"/>
    <mergeCell ref="H28:L29"/>
    <mergeCell ref="X28:AB29"/>
    <mergeCell ref="S29:V29"/>
    <mergeCell ref="P31:Q32"/>
    <mergeCell ref="W31:W32"/>
    <mergeCell ref="C27:G32"/>
    <mergeCell ref="H30:L30"/>
    <mergeCell ref="H31:L31"/>
    <mergeCell ref="H32:L32"/>
    <mergeCell ref="H27:L27"/>
    <mergeCell ref="M27:W27"/>
    <mergeCell ref="M31:O32"/>
    <mergeCell ref="R31:V32"/>
    <mergeCell ref="M28:W28"/>
    <mergeCell ref="AC31:AM32"/>
    <mergeCell ref="X31:AB31"/>
    <mergeCell ref="X32:AB32"/>
  </mergeCells>
  <phoneticPr fontId="41"/>
  <dataValidations count="8">
    <dataValidation imeMode="hiragana" allowBlank="1" showInputMessage="1" showErrorMessage="1" sqref="A1 AN1 C1 C4 C6:C16 X16 AC16 AK18 M17:M18 H16:H20 T20 AC22:AC23 M20:M23 X25 C22:C24 X22:X23 C27 X31:X32 AC31 M34 H34 H30:H32 H22:H28 X27:X28 M25:M29 C33:C35 AC28:AC29 X8 AK43 Y41:Y43 S41:S43 M30:AM30 BC1:CC27 M31 C44 A49 C49 C52:C54 G56 F55:AB55 G58:G68 G71 F70:AB70 G73:G79 E54:E79 E81:E100 G83 F82:AB82 G85:G100 C80:C81 C101 A105:AO1048576 CD1:XFD1048576 AP1:BB1048576 BC30:CC1048576" xr:uid="{00000000-0002-0000-2500-000000000000}"/>
    <dataValidation type="list" imeMode="hiragana" allowBlank="1" showInputMessage="1" sqref="BX28:BX29" xr:uid="{00000000-0002-0000-2500-000001000000}">
      <formula1>$DB$26:$DB$28</formula1>
    </dataValidation>
    <dataValidation type="list" imeMode="hiragana" allowBlank="1" showInputMessage="1" sqref="BT28:BT29" xr:uid="{00000000-0002-0000-2500-000002000000}">
      <formula1>$DB$22:$DB$24</formula1>
    </dataValidation>
    <dataValidation type="list" imeMode="hiragana" allowBlank="1" showInputMessage="1" sqref="BQ28:BQ29" xr:uid="{00000000-0002-0000-2500-000003000000}">
      <formula1>$DB$18:$DB$20</formula1>
    </dataValidation>
    <dataValidation type="list" imeMode="hiragana" allowBlank="1" showInputMessage="1" sqref="BN28:BN29" xr:uid="{00000000-0002-0000-2500-000004000000}">
      <formula1>$DB$14:$DB$16</formula1>
    </dataValidation>
    <dataValidation type="list" imeMode="hiragana" allowBlank="1" showInputMessage="1" sqref="BK28:BK29" xr:uid="{00000000-0002-0000-2500-000005000000}">
      <formula1>$DB$10:$DB$12</formula1>
    </dataValidation>
    <dataValidation type="list" imeMode="hiragana" allowBlank="1" showInputMessage="1" sqref="BG28:BG29" xr:uid="{00000000-0002-0000-2500-000006000000}">
      <formula1>$DB$6:$DB$8</formula1>
    </dataValidation>
    <dataValidation type="list" imeMode="hiragana" allowBlank="1" showInputMessage="1" sqref="BC28:BC29" xr:uid="{00000000-0002-0000-2500-000007000000}">
      <formula1>$DB$2:$DB$4</formula1>
    </dataValidation>
  </dataValidations>
  <printOptions horizontalCentered="1" verticalCentered="1"/>
  <pageMargins left="0" right="0" top="0" bottom="0" header="0.31496062992125984" footer="0"/>
  <pageSetup paperSize="9" fitToHeight="2" orientation="portrait" blackAndWhite="1" r:id="rId1"/>
  <rowBreaks count="2" manualBreakCount="2">
    <brk id="48" max="16383" man="1"/>
    <brk id="10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F0000"/>
    <pageSetUpPr autoPageBreaks="0" fitToPage="1"/>
  </sheetPr>
  <dimension ref="A1:CM68"/>
  <sheetViews>
    <sheetView showGridLines="0" showRowColHeaders="0" zoomScaleNormal="100" workbookViewId="0">
      <selection activeCell="BV47" activeCellId="1" sqref="BW44:BX44 BV47:CD49"/>
    </sheetView>
  </sheetViews>
  <sheetFormatPr defaultColWidth="0" defaultRowHeight="0" customHeight="1" zeroHeight="1"/>
  <cols>
    <col min="1" max="8" width="1.25" style="344" customWidth="1"/>
    <col min="9" max="73" width="1.25" style="348" customWidth="1"/>
    <col min="74" max="79" width="1.25" style="11" customWidth="1"/>
    <col min="80" max="81" width="1.25" style="344" customWidth="1"/>
    <col min="82" max="82" width="1.875" style="344" customWidth="1"/>
    <col min="83" max="83" width="2.5" style="344" customWidth="1"/>
    <col min="84" max="91" width="2.5" style="1" customWidth="1"/>
    <col min="92" max="16384" width="2.5" style="344" hidden="1"/>
  </cols>
  <sheetData>
    <row r="1" spans="1:91" ht="7.5" customHeight="1" thickBot="1">
      <c r="A1" s="1538"/>
      <c r="B1" s="1538"/>
      <c r="C1" s="1538"/>
      <c r="D1" s="1538"/>
      <c r="E1" s="1538"/>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c r="AL1" s="1538"/>
      <c r="AM1" s="1538"/>
      <c r="AN1" s="1538"/>
      <c r="AO1" s="1538"/>
      <c r="AP1" s="1538"/>
      <c r="AQ1" s="1538"/>
      <c r="AR1" s="1538"/>
      <c r="AS1" s="1538"/>
      <c r="AT1" s="1538"/>
      <c r="AU1" s="1538"/>
      <c r="AV1" s="1538"/>
      <c r="AW1" s="1538"/>
      <c r="AX1" s="1538"/>
      <c r="AY1" s="1538"/>
      <c r="AZ1" s="1538"/>
      <c r="BA1" s="1538"/>
      <c r="BB1" s="1538"/>
      <c r="BC1" s="1538"/>
      <c r="BD1" s="1538"/>
      <c r="BE1" s="1538"/>
      <c r="BF1" s="1538"/>
      <c r="BG1" s="1538"/>
      <c r="BH1" s="1538"/>
      <c r="BI1" s="1538"/>
      <c r="BJ1" s="1538"/>
      <c r="BK1" s="1538"/>
      <c r="BL1" s="1538"/>
      <c r="BM1" s="1538"/>
      <c r="BN1" s="1538"/>
      <c r="BO1" s="1538"/>
      <c r="BP1" s="1538"/>
      <c r="BQ1" s="1538"/>
      <c r="BR1" s="1538"/>
      <c r="BS1" s="1538"/>
      <c r="BT1" s="1538"/>
      <c r="BU1" s="1538"/>
      <c r="BV1" s="1538"/>
      <c r="BW1" s="1538"/>
      <c r="BX1" s="1538"/>
      <c r="BY1" s="1538"/>
      <c r="BZ1" s="1538"/>
      <c r="CA1" s="1538"/>
      <c r="CB1" s="1538"/>
      <c r="CC1" s="1538"/>
      <c r="CD1" s="1538"/>
    </row>
    <row r="2" spans="1:91" ht="15" customHeight="1" thickTop="1">
      <c r="A2" s="1538"/>
      <c r="B2" s="1538"/>
      <c r="C2" s="1538"/>
      <c r="D2" s="1538"/>
      <c r="E2" s="1538"/>
      <c r="F2" s="1538"/>
      <c r="G2" s="1538"/>
      <c r="H2" s="1538"/>
      <c r="I2" s="1538"/>
      <c r="J2" s="1538"/>
      <c r="K2" s="1538"/>
      <c r="L2" s="1538"/>
      <c r="M2" s="1538"/>
      <c r="N2" s="1538"/>
      <c r="O2" s="1539"/>
      <c r="P2" s="1540" t="s">
        <v>1754</v>
      </c>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2"/>
      <c r="BB2" s="1543"/>
      <c r="BC2" s="1544"/>
      <c r="BD2" s="1544"/>
      <c r="BE2" s="1544"/>
      <c r="BF2" s="1544"/>
      <c r="BG2" s="1544"/>
      <c r="BH2" s="1544"/>
      <c r="BI2" s="1544"/>
      <c r="BJ2" s="1544"/>
      <c r="BK2" s="1544"/>
      <c r="BL2" s="1544"/>
      <c r="BM2" s="1544"/>
      <c r="BN2" s="1544"/>
      <c r="BO2" s="1544"/>
      <c r="BP2" s="1544"/>
      <c r="BQ2" s="1544"/>
      <c r="BR2" s="1544"/>
      <c r="BS2" s="1544"/>
      <c r="BT2" s="1544"/>
      <c r="BU2" s="1544"/>
      <c r="BV2" s="1544"/>
      <c r="BW2" s="1544"/>
      <c r="BX2" s="1544"/>
      <c r="BY2" s="1544"/>
      <c r="BZ2" s="1544"/>
      <c r="CA2" s="1544"/>
      <c r="CB2" s="1544"/>
      <c r="CC2" s="1544"/>
      <c r="CD2" s="1545"/>
      <c r="CE2" s="345"/>
      <c r="CF2" s="345"/>
      <c r="CG2" s="345"/>
      <c r="CH2" s="345"/>
      <c r="CI2" s="345"/>
      <c r="CJ2" s="345"/>
      <c r="CK2" s="345"/>
      <c r="CL2" s="345"/>
      <c r="CM2" s="345"/>
    </row>
    <row r="3" spans="1:91" ht="15" customHeight="1" thickBot="1">
      <c r="A3" s="1538"/>
      <c r="B3" s="1538"/>
      <c r="C3" s="1538"/>
      <c r="D3" s="1538"/>
      <c r="E3" s="1538"/>
      <c r="F3" s="1538"/>
      <c r="G3" s="1538"/>
      <c r="H3" s="1538"/>
      <c r="I3" s="1538"/>
      <c r="J3" s="1538"/>
      <c r="K3" s="1538"/>
      <c r="L3" s="1538"/>
      <c r="M3" s="1538"/>
      <c r="N3" s="1538"/>
      <c r="O3" s="1539"/>
      <c r="P3" s="1546" t="s">
        <v>1873</v>
      </c>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c r="AU3" s="1547"/>
      <c r="AV3" s="1547"/>
      <c r="AW3" s="1547"/>
      <c r="AX3" s="1547"/>
      <c r="AY3" s="1547"/>
      <c r="AZ3" s="1547"/>
      <c r="BA3" s="1548"/>
      <c r="BB3" s="1543"/>
      <c r="BC3" s="1544"/>
      <c r="BD3" s="1544"/>
      <c r="BE3" s="1544"/>
      <c r="BF3" s="1544"/>
      <c r="BG3" s="1544"/>
      <c r="BH3" s="1544"/>
      <c r="BI3" s="1544"/>
      <c r="BJ3" s="1544"/>
      <c r="BK3" s="1544"/>
      <c r="BL3" s="1544"/>
      <c r="BM3" s="1544"/>
      <c r="BN3" s="1544"/>
      <c r="BO3" s="1544"/>
      <c r="BP3" s="1544"/>
      <c r="BQ3" s="1544"/>
      <c r="BR3" s="1544"/>
      <c r="BS3" s="1544"/>
      <c r="BT3" s="1544"/>
      <c r="BU3" s="1544"/>
      <c r="BV3" s="1544"/>
      <c r="BW3" s="1544"/>
      <c r="BX3" s="1544"/>
      <c r="BY3" s="1549" t="s">
        <v>1755</v>
      </c>
      <c r="BZ3" s="1549"/>
      <c r="CA3" s="1549"/>
      <c r="CB3" s="1549"/>
      <c r="CC3" s="1549"/>
      <c r="CD3" s="1545"/>
      <c r="CE3" s="345"/>
      <c r="CF3" s="345"/>
      <c r="CG3" s="345"/>
      <c r="CH3" s="345"/>
      <c r="CI3" s="345"/>
      <c r="CJ3" s="345"/>
      <c r="CK3" s="345"/>
      <c r="CL3" s="345"/>
      <c r="CM3" s="345"/>
    </row>
    <row r="4" spans="1:91" s="346" customFormat="1" ht="15" customHeight="1" thickTop="1" thickBot="1">
      <c r="A4" s="1538"/>
      <c r="B4" s="1538"/>
      <c r="C4" s="1538"/>
      <c r="D4" s="1538"/>
      <c r="E4" s="1538"/>
      <c r="F4" s="1538"/>
      <c r="G4" s="1538"/>
      <c r="H4" s="1538"/>
      <c r="I4" s="1544"/>
      <c r="J4" s="1544"/>
      <c r="K4" s="1544"/>
      <c r="L4" s="1544"/>
      <c r="M4" s="1544"/>
      <c r="N4" s="1544"/>
      <c r="O4" s="1544"/>
      <c r="P4" s="1544"/>
      <c r="Q4" s="1544"/>
      <c r="R4" s="1544"/>
      <c r="S4" s="1544"/>
      <c r="T4" s="1544"/>
      <c r="U4" s="1544"/>
      <c r="V4" s="1544"/>
      <c r="W4" s="1544"/>
      <c r="X4" s="1544"/>
      <c r="Y4" s="1544"/>
      <c r="Z4" s="1544"/>
      <c r="AA4" s="1544"/>
      <c r="AB4" s="1544"/>
      <c r="AC4" s="1544"/>
      <c r="AD4" s="1544"/>
      <c r="AE4" s="1544"/>
      <c r="AF4" s="1544"/>
      <c r="AG4" s="1550" t="s">
        <v>316</v>
      </c>
      <c r="AH4" s="1550"/>
      <c r="AI4" s="1550"/>
      <c r="AJ4" s="1550"/>
      <c r="AK4" s="1550"/>
      <c r="AL4" s="1550"/>
      <c r="AM4" s="1550"/>
      <c r="AN4" s="1550"/>
      <c r="AO4" s="1550"/>
      <c r="AP4" s="1550"/>
      <c r="AQ4" s="1550"/>
      <c r="AR4" s="1550"/>
      <c r="AS4" s="1550"/>
      <c r="AT4" s="1550"/>
      <c r="AU4" s="1550"/>
      <c r="AV4" s="1550"/>
      <c r="AW4" s="1550"/>
      <c r="AX4" s="1550"/>
      <c r="AY4" s="1550"/>
      <c r="AZ4" s="1550"/>
      <c r="BA4" s="1550"/>
      <c r="BB4" s="1544"/>
      <c r="BC4" s="1544"/>
      <c r="BD4" s="1544"/>
      <c r="BE4" s="1544"/>
      <c r="BF4" s="1544"/>
      <c r="BG4" s="1544"/>
      <c r="BH4" s="1544"/>
      <c r="BI4" s="1544"/>
      <c r="BJ4" s="1544"/>
      <c r="BK4" s="1544"/>
      <c r="BL4" s="1544"/>
      <c r="BM4" s="1544"/>
      <c r="BN4" s="1544"/>
      <c r="BO4" s="1544"/>
      <c r="BP4" s="1544"/>
      <c r="BQ4" s="1544"/>
      <c r="BR4" s="1544"/>
      <c r="BS4" s="1544"/>
      <c r="BT4" s="1544"/>
      <c r="BU4" s="1544"/>
      <c r="BV4" s="1544"/>
      <c r="BW4" s="1544"/>
      <c r="BX4" s="1544"/>
      <c r="BY4" s="1544"/>
      <c r="BZ4" s="1544"/>
      <c r="CA4" s="1544"/>
      <c r="CB4" s="1544"/>
      <c r="CC4" s="1551"/>
      <c r="CD4" s="1551"/>
      <c r="CE4" s="345"/>
      <c r="CF4" s="345"/>
      <c r="CG4" s="345"/>
      <c r="CH4" s="345"/>
      <c r="CI4" s="345"/>
      <c r="CJ4" s="345"/>
      <c r="CK4" s="345"/>
      <c r="CL4" s="345"/>
      <c r="CM4" s="345"/>
    </row>
    <row r="5" spans="1:91" ht="15" customHeight="1" thickTop="1" thickBot="1">
      <c r="A5" s="1538"/>
      <c r="B5" s="1538"/>
      <c r="C5" s="1538"/>
      <c r="D5" s="1538"/>
      <c r="E5" s="1538"/>
      <c r="F5" s="1538"/>
      <c r="G5" s="1538"/>
      <c r="H5" s="1538"/>
      <c r="I5" s="1544"/>
      <c r="J5" s="1544"/>
      <c r="K5" s="1544"/>
      <c r="L5" s="1544"/>
      <c r="M5" s="1544"/>
      <c r="N5" s="1544"/>
      <c r="O5" s="1544"/>
      <c r="P5" s="1553"/>
      <c r="Q5" s="1540" t="s">
        <v>1756</v>
      </c>
      <c r="R5" s="1541"/>
      <c r="S5" s="1541"/>
      <c r="T5" s="1541"/>
      <c r="U5" s="1541"/>
      <c r="V5" s="1541"/>
      <c r="W5" s="1541"/>
      <c r="X5" s="1541"/>
      <c r="Y5" s="1541"/>
      <c r="Z5" s="1541"/>
      <c r="AA5" s="1541"/>
      <c r="AB5" s="1541"/>
      <c r="AC5" s="1541"/>
      <c r="AD5" s="1541"/>
      <c r="AE5" s="1541"/>
      <c r="AF5" s="1542"/>
      <c r="AG5" s="1550"/>
      <c r="AH5" s="1550"/>
      <c r="AI5" s="1550"/>
      <c r="AJ5" s="1550"/>
      <c r="AK5" s="1550"/>
      <c r="AL5" s="1550"/>
      <c r="AM5" s="1550"/>
      <c r="AN5" s="1550"/>
      <c r="AO5" s="1550"/>
      <c r="AP5" s="1550"/>
      <c r="AQ5" s="1550"/>
      <c r="AR5" s="1550"/>
      <c r="AS5" s="1550"/>
      <c r="AT5" s="1550"/>
      <c r="AU5" s="1550"/>
      <c r="AV5" s="1550"/>
      <c r="AW5" s="1550"/>
      <c r="AX5" s="1550"/>
      <c r="AY5" s="1550"/>
      <c r="AZ5" s="1550"/>
      <c r="BA5" s="1550"/>
      <c r="BB5" s="1544"/>
      <c r="BC5" s="1544"/>
      <c r="BD5" s="1544"/>
      <c r="BE5" s="1544"/>
      <c r="BF5" s="1544"/>
      <c r="BG5" s="1544"/>
      <c r="BH5" s="1544"/>
      <c r="BI5" s="1544"/>
      <c r="BJ5" s="1544"/>
      <c r="BK5" s="1544"/>
      <c r="BL5" s="1544"/>
      <c r="BM5" s="1544"/>
      <c r="BN5" s="1544"/>
      <c r="BO5" s="1544"/>
      <c r="BP5" s="1544"/>
      <c r="BQ5" s="1544"/>
      <c r="BR5" s="1544"/>
      <c r="BS5" s="1544"/>
      <c r="BT5" s="1544"/>
      <c r="BU5" s="1544"/>
      <c r="BV5" s="1544"/>
      <c r="BW5" s="1544"/>
      <c r="BX5" s="1544"/>
      <c r="BY5" s="1544"/>
      <c r="BZ5" s="1544"/>
      <c r="CA5" s="1544"/>
      <c r="CB5" s="1544"/>
      <c r="CC5" s="1551"/>
      <c r="CD5" s="1551"/>
      <c r="CE5" s="345"/>
      <c r="CF5" s="345"/>
      <c r="CG5" s="345"/>
      <c r="CH5" s="345"/>
      <c r="CI5" s="345"/>
      <c r="CJ5" s="345"/>
      <c r="CK5" s="345"/>
      <c r="CL5" s="345"/>
      <c r="CM5" s="345"/>
    </row>
    <row r="6" spans="1:91" ht="15" customHeight="1" thickTop="1">
      <c r="A6" s="1538"/>
      <c r="B6" s="1538"/>
      <c r="C6" s="1538"/>
      <c r="D6" s="1538"/>
      <c r="E6" s="1538"/>
      <c r="F6" s="1538"/>
      <c r="G6" s="1538"/>
      <c r="H6" s="1538"/>
      <c r="I6" s="1544"/>
      <c r="J6" s="1544"/>
      <c r="K6" s="1544"/>
      <c r="L6" s="1544"/>
      <c r="M6" s="1544"/>
      <c r="N6" s="1544"/>
      <c r="O6" s="1544"/>
      <c r="P6" s="1553"/>
      <c r="Q6" s="1554" t="s">
        <v>1757</v>
      </c>
      <c r="R6" s="1555"/>
      <c r="S6" s="1555"/>
      <c r="T6" s="1555"/>
      <c r="U6" s="1555"/>
      <c r="V6" s="1555"/>
      <c r="W6" s="1555"/>
      <c r="X6" s="1555"/>
      <c r="Y6" s="1555"/>
      <c r="Z6" s="1555"/>
      <c r="AA6" s="1555"/>
      <c r="AB6" s="1555"/>
      <c r="AC6" s="1555"/>
      <c r="AD6" s="1555"/>
      <c r="AE6" s="1555"/>
      <c r="AF6" s="1556"/>
      <c r="AG6" s="1557" t="s">
        <v>1758</v>
      </c>
      <c r="AH6" s="1557"/>
      <c r="AI6" s="1557"/>
      <c r="AJ6" s="1557"/>
      <c r="AK6" s="1557"/>
      <c r="AL6" s="1557"/>
      <c r="AM6" s="1557"/>
      <c r="AN6" s="1557"/>
      <c r="AO6" s="1557"/>
      <c r="AP6" s="1557"/>
      <c r="AQ6" s="1557"/>
      <c r="AR6" s="1557"/>
      <c r="AS6" s="1557"/>
      <c r="AT6" s="1557"/>
      <c r="AU6" s="1557"/>
      <c r="AV6" s="1557"/>
      <c r="AW6" s="1557"/>
      <c r="AX6" s="1557"/>
      <c r="AY6" s="1557"/>
      <c r="AZ6" s="1557"/>
      <c r="BA6" s="1557"/>
      <c r="BB6" s="1538"/>
      <c r="BC6" s="1538"/>
      <c r="BD6" s="1538"/>
      <c r="BE6" s="1538"/>
      <c r="BF6" s="1539"/>
      <c r="BG6" s="1540" t="s">
        <v>1759</v>
      </c>
      <c r="BH6" s="1541"/>
      <c r="BI6" s="1541"/>
      <c r="BJ6" s="1541"/>
      <c r="BK6" s="1541"/>
      <c r="BL6" s="1541"/>
      <c r="BM6" s="1541"/>
      <c r="BN6" s="1541"/>
      <c r="BO6" s="1541"/>
      <c r="BP6" s="1541"/>
      <c r="BQ6" s="1541"/>
      <c r="BR6" s="1541"/>
      <c r="BS6" s="1541"/>
      <c r="BT6" s="1541"/>
      <c r="BU6" s="1541"/>
      <c r="BV6" s="1541"/>
      <c r="BW6" s="1541"/>
      <c r="BX6" s="1541"/>
      <c r="BY6" s="1541"/>
      <c r="BZ6" s="1541"/>
      <c r="CA6" s="1541"/>
      <c r="CB6" s="1542"/>
      <c r="CC6" s="1551"/>
      <c r="CD6" s="1551"/>
      <c r="CE6" s="345"/>
      <c r="CF6" s="345"/>
      <c r="CG6" s="345"/>
      <c r="CH6" s="345"/>
      <c r="CI6" s="345"/>
      <c r="CJ6" s="345"/>
      <c r="CK6" s="345"/>
      <c r="CL6" s="345"/>
      <c r="CM6" s="345"/>
    </row>
    <row r="7" spans="1:91" ht="15" customHeight="1" thickBot="1">
      <c r="A7" s="1538"/>
      <c r="B7" s="1538"/>
      <c r="C7" s="1538"/>
      <c r="D7" s="1538"/>
      <c r="E7" s="1538"/>
      <c r="F7" s="1538"/>
      <c r="G7" s="1538"/>
      <c r="H7" s="1538"/>
      <c r="I7" s="1544"/>
      <c r="J7" s="1544"/>
      <c r="K7" s="1544"/>
      <c r="L7" s="1544"/>
      <c r="M7" s="1544"/>
      <c r="N7" s="1544"/>
      <c r="O7" s="1544"/>
      <c r="P7" s="1553"/>
      <c r="Q7" s="1558" t="s">
        <v>1760</v>
      </c>
      <c r="R7" s="1559"/>
      <c r="S7" s="1559"/>
      <c r="T7" s="1559"/>
      <c r="U7" s="1559"/>
      <c r="V7" s="1559"/>
      <c r="W7" s="1559"/>
      <c r="X7" s="1559"/>
      <c r="Y7" s="1559"/>
      <c r="Z7" s="1559"/>
      <c r="AA7" s="1559"/>
      <c r="AB7" s="1559"/>
      <c r="AC7" s="1559"/>
      <c r="AD7" s="1559"/>
      <c r="AE7" s="1559"/>
      <c r="AF7" s="1560"/>
      <c r="AG7" s="1557"/>
      <c r="AH7" s="1557"/>
      <c r="AI7" s="1557"/>
      <c r="AJ7" s="1557"/>
      <c r="AK7" s="1557"/>
      <c r="AL7" s="1557"/>
      <c r="AM7" s="1557"/>
      <c r="AN7" s="1557"/>
      <c r="AO7" s="1557"/>
      <c r="AP7" s="1557"/>
      <c r="AQ7" s="1557"/>
      <c r="AR7" s="1557"/>
      <c r="AS7" s="1557"/>
      <c r="AT7" s="1557"/>
      <c r="AU7" s="1557"/>
      <c r="AV7" s="1557"/>
      <c r="AW7" s="1557"/>
      <c r="AX7" s="1557"/>
      <c r="AY7" s="1557"/>
      <c r="AZ7" s="1557"/>
      <c r="BA7" s="1557"/>
      <c r="BB7" s="1538"/>
      <c r="BC7" s="1538"/>
      <c r="BD7" s="1538"/>
      <c r="BE7" s="1538"/>
      <c r="BF7" s="1539"/>
      <c r="BG7" s="1546" t="s">
        <v>1761</v>
      </c>
      <c r="BH7" s="1547"/>
      <c r="BI7" s="1547"/>
      <c r="BJ7" s="1547"/>
      <c r="BK7" s="1547"/>
      <c r="BL7" s="1547"/>
      <c r="BM7" s="1547"/>
      <c r="BN7" s="1547"/>
      <c r="BO7" s="1547"/>
      <c r="BP7" s="1547"/>
      <c r="BQ7" s="1547"/>
      <c r="BR7" s="1547"/>
      <c r="BS7" s="1547"/>
      <c r="BT7" s="1547"/>
      <c r="BU7" s="1547"/>
      <c r="BV7" s="1547"/>
      <c r="BW7" s="1547"/>
      <c r="BX7" s="1547"/>
      <c r="BY7" s="1547"/>
      <c r="BZ7" s="1547"/>
      <c r="CA7" s="1547"/>
      <c r="CB7" s="1548"/>
      <c r="CC7" s="1551"/>
      <c r="CD7" s="1551"/>
      <c r="CE7" s="345"/>
      <c r="CF7" s="345"/>
      <c r="CG7" s="345"/>
      <c r="CH7" s="345"/>
      <c r="CI7" s="345"/>
      <c r="CJ7" s="345"/>
      <c r="CK7" s="345"/>
      <c r="CL7" s="345"/>
      <c r="CM7" s="345"/>
    </row>
    <row r="8" spans="1:91" ht="7.5" customHeight="1" thickTop="1">
      <c r="A8" s="1538"/>
      <c r="B8" s="1538"/>
      <c r="C8" s="1538"/>
      <c r="D8" s="1538"/>
      <c r="E8" s="1538"/>
      <c r="F8" s="1538"/>
      <c r="G8" s="1538"/>
      <c r="H8" s="1538"/>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545"/>
      <c r="AM8" s="1545"/>
      <c r="AN8" s="1545"/>
      <c r="AO8" s="1545"/>
      <c r="AP8" s="1545"/>
      <c r="AQ8" s="1545"/>
      <c r="AR8" s="1545"/>
      <c r="AS8" s="1545"/>
      <c r="AT8" s="1545"/>
      <c r="AU8" s="1545"/>
      <c r="AV8" s="1545"/>
      <c r="AW8" s="1545"/>
      <c r="AX8" s="1545"/>
      <c r="AY8" s="1545"/>
      <c r="AZ8" s="1545"/>
      <c r="BA8" s="1545"/>
      <c r="BB8" s="1545"/>
      <c r="BC8" s="1545"/>
      <c r="BD8" s="1545"/>
      <c r="BE8" s="1545"/>
      <c r="BF8" s="1545"/>
      <c r="BG8" s="1545"/>
      <c r="BH8" s="1545"/>
      <c r="BI8" s="1545"/>
      <c r="BJ8" s="1545"/>
      <c r="BK8" s="1545"/>
      <c r="BL8" s="1545"/>
      <c r="BM8" s="1545"/>
      <c r="BN8" s="1545"/>
      <c r="BO8" s="1545"/>
      <c r="BP8" s="1545"/>
      <c r="BQ8" s="1545"/>
      <c r="BR8" s="1545"/>
      <c r="BS8" s="1545"/>
      <c r="BT8" s="1545"/>
      <c r="BU8" s="1545"/>
      <c r="BV8" s="1545"/>
      <c r="BW8" s="1545"/>
      <c r="BX8" s="1545"/>
      <c r="BY8" s="1545"/>
      <c r="BZ8" s="1545"/>
      <c r="CA8" s="1545"/>
      <c r="CB8" s="1545"/>
      <c r="CC8" s="1551"/>
      <c r="CD8" s="1551"/>
      <c r="CE8" s="345"/>
      <c r="CF8" s="345"/>
      <c r="CG8" s="345"/>
      <c r="CH8" s="345"/>
      <c r="CI8" s="345"/>
      <c r="CJ8" s="345"/>
      <c r="CK8" s="345"/>
      <c r="CL8" s="345"/>
      <c r="CM8" s="345"/>
    </row>
    <row r="9" spans="1:91" s="346" customFormat="1" ht="15" customHeight="1">
      <c r="A9" s="1538"/>
      <c r="B9" s="1538"/>
      <c r="C9" s="1538"/>
      <c r="D9" s="1538"/>
      <c r="E9" s="1538"/>
      <c r="F9" s="1538"/>
      <c r="G9" s="1538"/>
      <c r="H9" s="1538"/>
      <c r="I9" s="1561"/>
      <c r="J9" s="1564" t="s">
        <v>264</v>
      </c>
      <c r="K9" s="1564"/>
      <c r="L9" s="1564"/>
      <c r="M9" s="1564"/>
      <c r="N9" s="1564"/>
      <c r="O9" s="1564"/>
      <c r="P9" s="1564"/>
      <c r="Q9" s="1564"/>
      <c r="R9" s="1567"/>
      <c r="S9" s="1570" t="s">
        <v>1762</v>
      </c>
      <c r="T9" s="1571"/>
      <c r="U9" s="1571"/>
      <c r="V9" s="1571"/>
      <c r="W9" s="1571"/>
      <c r="X9" s="1571"/>
      <c r="Y9" s="1571"/>
      <c r="Z9" s="1571"/>
      <c r="AA9" s="1571"/>
      <c r="AB9" s="1571"/>
      <c r="AC9" s="1571"/>
      <c r="AD9" s="1571"/>
      <c r="AE9" s="1571"/>
      <c r="AF9" s="1571"/>
      <c r="AG9" s="1571"/>
      <c r="AH9" s="1571"/>
      <c r="AI9" s="1571"/>
      <c r="AJ9" s="1571"/>
      <c r="AK9" s="1571"/>
      <c r="AL9" s="1571"/>
      <c r="AM9" s="1571"/>
      <c r="AN9" s="1571"/>
      <c r="AO9" s="1571"/>
      <c r="AP9" s="1571"/>
      <c r="AQ9" s="1571"/>
      <c r="AR9" s="1571"/>
      <c r="AS9" s="1571"/>
      <c r="AT9" s="1571"/>
      <c r="AU9" s="1571"/>
      <c r="AV9" s="1571"/>
      <c r="AW9" s="1571"/>
      <c r="AX9" s="1571"/>
      <c r="AY9" s="1571"/>
      <c r="AZ9" s="1571"/>
      <c r="BA9" s="1571"/>
      <c r="BB9" s="1571"/>
      <c r="BC9" s="1571"/>
      <c r="BD9" s="1571"/>
      <c r="BE9" s="1571"/>
      <c r="BF9" s="1571"/>
      <c r="BG9" s="1571"/>
      <c r="BH9" s="1571"/>
      <c r="BI9" s="1571"/>
      <c r="BJ9" s="1571"/>
      <c r="BK9" s="1571"/>
      <c r="BL9" s="1571"/>
      <c r="BM9" s="1571"/>
      <c r="BN9" s="1571"/>
      <c r="BO9" s="1571"/>
      <c r="BP9" s="1571"/>
      <c r="BQ9" s="1571"/>
      <c r="BR9" s="1571"/>
      <c r="BS9" s="1571"/>
      <c r="BT9" s="1571"/>
      <c r="BU9" s="1571"/>
      <c r="BV9" s="1571"/>
      <c r="BW9" s="1571"/>
      <c r="BX9" s="1571"/>
      <c r="BY9" s="1571"/>
      <c r="BZ9" s="1571"/>
      <c r="CA9" s="1571"/>
      <c r="CB9" s="1572"/>
      <c r="CC9" s="1551"/>
      <c r="CD9" s="1551"/>
      <c r="CE9" s="345"/>
      <c r="CF9" s="345"/>
      <c r="CG9" s="345"/>
      <c r="CH9" s="345"/>
      <c r="CI9" s="345"/>
      <c r="CJ9" s="345"/>
      <c r="CK9" s="345"/>
      <c r="CL9" s="345"/>
      <c r="CM9" s="345"/>
    </row>
    <row r="10" spans="1:91" s="346" customFormat="1" ht="15" customHeight="1">
      <c r="A10" s="1538"/>
      <c r="B10" s="1538"/>
      <c r="C10" s="1538"/>
      <c r="D10" s="1538"/>
      <c r="E10" s="1538"/>
      <c r="F10" s="1538"/>
      <c r="G10" s="1538"/>
      <c r="H10" s="1538"/>
      <c r="I10" s="1562"/>
      <c r="J10" s="1565"/>
      <c r="K10" s="1565"/>
      <c r="L10" s="1565"/>
      <c r="M10" s="1565"/>
      <c r="N10" s="1565"/>
      <c r="O10" s="1565"/>
      <c r="P10" s="1565"/>
      <c r="Q10" s="1565"/>
      <c r="R10" s="1568"/>
      <c r="S10" s="1573"/>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c r="AU10" s="1574"/>
      <c r="AV10" s="1574"/>
      <c r="AW10" s="1574"/>
      <c r="AX10" s="1574"/>
      <c r="AY10" s="1574"/>
      <c r="AZ10" s="1574"/>
      <c r="BA10" s="1574"/>
      <c r="BB10" s="1574"/>
      <c r="BC10" s="1574"/>
      <c r="BD10" s="1574"/>
      <c r="BE10" s="1574"/>
      <c r="BF10" s="1574"/>
      <c r="BG10" s="1574"/>
      <c r="BH10" s="1574"/>
      <c r="BI10" s="1574"/>
      <c r="BJ10" s="1574"/>
      <c r="BK10" s="1574"/>
      <c r="BL10" s="1574"/>
      <c r="BM10" s="1574"/>
      <c r="BN10" s="1574"/>
      <c r="BO10" s="1574"/>
      <c r="BP10" s="1574"/>
      <c r="BQ10" s="1574"/>
      <c r="BR10" s="1574"/>
      <c r="BS10" s="1574"/>
      <c r="BT10" s="1574"/>
      <c r="BU10" s="1574"/>
      <c r="BV10" s="1574"/>
      <c r="BW10" s="1574"/>
      <c r="BX10" s="1574"/>
      <c r="BY10" s="1574"/>
      <c r="BZ10" s="1574"/>
      <c r="CA10" s="1574"/>
      <c r="CB10" s="1575"/>
      <c r="CC10" s="1551"/>
      <c r="CD10" s="1551"/>
      <c r="CE10" s="345"/>
      <c r="CF10" s="345"/>
      <c r="CG10" s="345"/>
      <c r="CH10" s="345"/>
      <c r="CI10" s="345"/>
      <c r="CJ10" s="345"/>
      <c r="CK10" s="345"/>
      <c r="CL10" s="345"/>
      <c r="CM10" s="345"/>
    </row>
    <row r="11" spans="1:91" s="346" customFormat="1" ht="15" customHeight="1">
      <c r="A11" s="1538"/>
      <c r="B11" s="1538"/>
      <c r="C11" s="1538"/>
      <c r="D11" s="1538"/>
      <c r="E11" s="1538"/>
      <c r="F11" s="1538"/>
      <c r="G11" s="1538"/>
      <c r="H11" s="1538"/>
      <c r="I11" s="1563"/>
      <c r="J11" s="1566"/>
      <c r="K11" s="1566"/>
      <c r="L11" s="1566"/>
      <c r="M11" s="1566"/>
      <c r="N11" s="1566"/>
      <c r="O11" s="1566"/>
      <c r="P11" s="1566"/>
      <c r="Q11" s="1566"/>
      <c r="R11" s="1569"/>
      <c r="S11" s="1576"/>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c r="AU11" s="1577"/>
      <c r="AV11" s="1578" t="s">
        <v>87</v>
      </c>
      <c r="AW11" s="1578"/>
      <c r="AX11" s="1578"/>
      <c r="AY11" s="1578"/>
      <c r="AZ11" s="1578"/>
      <c r="BA11" s="1578"/>
      <c r="BB11" s="1578"/>
      <c r="BC11" s="1577" t="s">
        <v>1763</v>
      </c>
      <c r="BD11" s="1577"/>
      <c r="BE11" s="1579" t="s">
        <v>1764</v>
      </c>
      <c r="BF11" s="1579"/>
      <c r="BG11" s="1579"/>
      <c r="BH11" s="1579"/>
      <c r="BI11" s="1579"/>
      <c r="BJ11" s="1578" t="s">
        <v>1765</v>
      </c>
      <c r="BK11" s="1578"/>
      <c r="BL11" s="1579" t="s">
        <v>1766</v>
      </c>
      <c r="BM11" s="1579"/>
      <c r="BN11" s="1579"/>
      <c r="BO11" s="1579"/>
      <c r="BP11" s="1579"/>
      <c r="BQ11" s="1579"/>
      <c r="BR11" s="1580" t="s">
        <v>1767</v>
      </c>
      <c r="BS11" s="1580"/>
      <c r="BT11" s="1581" t="s">
        <v>1768</v>
      </c>
      <c r="BU11" s="1581"/>
      <c r="BV11" s="1581"/>
      <c r="BW11" s="1581"/>
      <c r="BX11" s="1581"/>
      <c r="BY11" s="1581"/>
      <c r="BZ11" s="1581"/>
      <c r="CA11" s="1581"/>
      <c r="CB11" s="1582"/>
      <c r="CC11" s="1551"/>
      <c r="CD11" s="1551"/>
      <c r="CE11" s="345"/>
      <c r="CF11" s="345"/>
      <c r="CG11" s="345"/>
      <c r="CH11" s="345"/>
      <c r="CI11" s="345"/>
      <c r="CJ11" s="345"/>
      <c r="CK11" s="345"/>
      <c r="CL11" s="345"/>
      <c r="CM11" s="345"/>
    </row>
    <row r="12" spans="1:91" s="346" customFormat="1" ht="15" customHeight="1">
      <c r="A12" s="1538"/>
      <c r="B12" s="1538"/>
      <c r="C12" s="1538"/>
      <c r="D12" s="1538"/>
      <c r="E12" s="1538"/>
      <c r="F12" s="1538"/>
      <c r="G12" s="1538"/>
      <c r="H12" s="1538"/>
      <c r="I12" s="1561"/>
      <c r="J12" s="1583" t="s">
        <v>1769</v>
      </c>
      <c r="K12" s="1583"/>
      <c r="L12" s="1583"/>
      <c r="M12" s="1583"/>
      <c r="N12" s="1583"/>
      <c r="O12" s="1583"/>
      <c r="P12" s="1583"/>
      <c r="Q12" s="1583"/>
      <c r="R12" s="1567"/>
      <c r="S12" s="1584" t="s">
        <v>1770</v>
      </c>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6"/>
      <c r="AV12" s="1561"/>
      <c r="AW12" s="1564" t="s">
        <v>122</v>
      </c>
      <c r="AX12" s="1564"/>
      <c r="AY12" s="1564"/>
      <c r="AZ12" s="1564"/>
      <c r="BA12" s="1564"/>
      <c r="BB12" s="1564"/>
      <c r="BC12" s="1564"/>
      <c r="BD12" s="1564"/>
      <c r="BE12" s="1567"/>
      <c r="BF12" s="1587" t="s">
        <v>1771</v>
      </c>
      <c r="BG12" s="1588"/>
      <c r="BH12" s="1588"/>
      <c r="BI12" s="1588"/>
      <c r="BJ12" s="1588"/>
      <c r="BK12" s="1588"/>
      <c r="BL12" s="1588"/>
      <c r="BM12" s="1588"/>
      <c r="BN12" s="1588"/>
      <c r="BO12" s="1588"/>
      <c r="BP12" s="1588"/>
      <c r="BQ12" s="1588"/>
      <c r="BR12" s="1588"/>
      <c r="BS12" s="1588"/>
      <c r="BT12" s="1588"/>
      <c r="BU12" s="1588"/>
      <c r="BV12" s="1588"/>
      <c r="BW12" s="1588"/>
      <c r="BX12" s="1588"/>
      <c r="BY12" s="1588"/>
      <c r="BZ12" s="1588"/>
      <c r="CA12" s="1588"/>
      <c r="CB12" s="1589"/>
      <c r="CC12" s="1551"/>
      <c r="CD12" s="1551"/>
      <c r="CE12" s="345"/>
      <c r="CF12" s="345"/>
      <c r="CG12" s="345"/>
      <c r="CH12" s="345"/>
      <c r="CI12" s="345"/>
      <c r="CJ12" s="345"/>
      <c r="CK12" s="345"/>
      <c r="CL12" s="345"/>
      <c r="CM12" s="345"/>
    </row>
    <row r="13" spans="1:91" s="346" customFormat="1" ht="15" customHeight="1">
      <c r="A13" s="1538"/>
      <c r="B13" s="1538"/>
      <c r="C13" s="1538"/>
      <c r="D13" s="1538"/>
      <c r="E13" s="1538"/>
      <c r="F13" s="1538"/>
      <c r="G13" s="1538"/>
      <c r="H13" s="1538"/>
      <c r="I13" s="1562"/>
      <c r="J13" s="1565" t="s">
        <v>85</v>
      </c>
      <c r="K13" s="1565"/>
      <c r="L13" s="1565"/>
      <c r="M13" s="1565"/>
      <c r="N13" s="1565"/>
      <c r="O13" s="1565"/>
      <c r="P13" s="1565"/>
      <c r="Q13" s="1565"/>
      <c r="R13" s="1568"/>
      <c r="S13" s="1595" t="s">
        <v>1772</v>
      </c>
      <c r="T13" s="1596"/>
      <c r="U13" s="1596"/>
      <c r="V13" s="1596"/>
      <c r="W13" s="1596"/>
      <c r="X13" s="1596"/>
      <c r="Y13" s="1596"/>
      <c r="Z13" s="1596"/>
      <c r="AA13" s="1596"/>
      <c r="AB13" s="1596"/>
      <c r="AC13" s="1596"/>
      <c r="AD13" s="1596"/>
      <c r="AE13" s="1596"/>
      <c r="AF13" s="1596"/>
      <c r="AG13" s="1596"/>
      <c r="AH13" s="1596"/>
      <c r="AI13" s="1596"/>
      <c r="AJ13" s="1596"/>
      <c r="AK13" s="1596"/>
      <c r="AL13" s="1596"/>
      <c r="AM13" s="1596"/>
      <c r="AN13" s="1596"/>
      <c r="AO13" s="1596"/>
      <c r="AP13" s="1596"/>
      <c r="AQ13" s="1596"/>
      <c r="AR13" s="1596"/>
      <c r="AS13" s="1596"/>
      <c r="AT13" s="1596"/>
      <c r="AU13" s="1597"/>
      <c r="AV13" s="1562"/>
      <c r="AW13" s="1565"/>
      <c r="AX13" s="1565"/>
      <c r="AY13" s="1565"/>
      <c r="AZ13" s="1565"/>
      <c r="BA13" s="1565"/>
      <c r="BB13" s="1565"/>
      <c r="BC13" s="1565"/>
      <c r="BD13" s="1565"/>
      <c r="BE13" s="1568"/>
      <c r="BF13" s="1590"/>
      <c r="BG13" s="1591"/>
      <c r="BH13" s="1591"/>
      <c r="BI13" s="1591"/>
      <c r="BJ13" s="1591"/>
      <c r="BK13" s="1591"/>
      <c r="BL13" s="1591"/>
      <c r="BM13" s="1591"/>
      <c r="BN13" s="1591"/>
      <c r="BO13" s="1591"/>
      <c r="BP13" s="1591"/>
      <c r="BQ13" s="1591"/>
      <c r="BR13" s="1591"/>
      <c r="BS13" s="1591"/>
      <c r="BT13" s="1591"/>
      <c r="BU13" s="1591"/>
      <c r="BV13" s="1591"/>
      <c r="BW13" s="1591"/>
      <c r="BX13" s="1591"/>
      <c r="BY13" s="1591"/>
      <c r="BZ13" s="1591"/>
      <c r="CA13" s="1591"/>
      <c r="CB13" s="1592"/>
      <c r="CC13" s="1551"/>
      <c r="CD13" s="1551"/>
      <c r="CE13" s="345"/>
      <c r="CF13" s="345"/>
      <c r="CG13" s="345"/>
      <c r="CH13" s="345"/>
      <c r="CI13" s="345"/>
      <c r="CJ13" s="345"/>
      <c r="CK13" s="345"/>
      <c r="CL13" s="345"/>
      <c r="CM13" s="345"/>
    </row>
    <row r="14" spans="1:91" s="346" customFormat="1" ht="15" customHeight="1" thickBot="1">
      <c r="A14" s="1538"/>
      <c r="B14" s="1538"/>
      <c r="C14" s="1538"/>
      <c r="D14" s="1538"/>
      <c r="E14" s="1538"/>
      <c r="F14" s="1538"/>
      <c r="G14" s="1538"/>
      <c r="H14" s="1538"/>
      <c r="I14" s="1563"/>
      <c r="J14" s="1566"/>
      <c r="K14" s="1566"/>
      <c r="L14" s="1566"/>
      <c r="M14" s="1566"/>
      <c r="N14" s="1566"/>
      <c r="O14" s="1566"/>
      <c r="P14" s="1566"/>
      <c r="Q14" s="1566"/>
      <c r="R14" s="1569"/>
      <c r="S14" s="1595"/>
      <c r="T14" s="1596"/>
      <c r="U14" s="1596"/>
      <c r="V14" s="1596"/>
      <c r="W14" s="1596"/>
      <c r="X14" s="1596"/>
      <c r="Y14" s="1596"/>
      <c r="Z14" s="1596"/>
      <c r="AA14" s="1596"/>
      <c r="AB14" s="1596"/>
      <c r="AC14" s="1596"/>
      <c r="AD14" s="1596"/>
      <c r="AE14" s="1596"/>
      <c r="AF14" s="1596"/>
      <c r="AG14" s="1596"/>
      <c r="AH14" s="1596"/>
      <c r="AI14" s="1596"/>
      <c r="AJ14" s="1596"/>
      <c r="AK14" s="1596"/>
      <c r="AL14" s="1596"/>
      <c r="AM14" s="1596"/>
      <c r="AN14" s="1596"/>
      <c r="AO14" s="1596"/>
      <c r="AP14" s="1596"/>
      <c r="AQ14" s="1596"/>
      <c r="AR14" s="1596"/>
      <c r="AS14" s="1596"/>
      <c r="AT14" s="1596"/>
      <c r="AU14" s="1597"/>
      <c r="AV14" s="1563"/>
      <c r="AW14" s="1566"/>
      <c r="AX14" s="1566"/>
      <c r="AY14" s="1566"/>
      <c r="AZ14" s="1566"/>
      <c r="BA14" s="1566"/>
      <c r="BB14" s="1566"/>
      <c r="BC14" s="1566"/>
      <c r="BD14" s="1566"/>
      <c r="BE14" s="1569"/>
      <c r="BF14" s="1593"/>
      <c r="BG14" s="1594"/>
      <c r="BH14" s="1594"/>
      <c r="BI14" s="1594"/>
      <c r="BJ14" s="1594"/>
      <c r="BK14" s="1594"/>
      <c r="BL14" s="1594"/>
      <c r="BM14" s="1594"/>
      <c r="BN14" s="1594"/>
      <c r="BO14" s="1594"/>
      <c r="BP14" s="1594"/>
      <c r="BQ14" s="1594"/>
      <c r="BR14" s="1594"/>
      <c r="BS14" s="1594"/>
      <c r="BT14" s="1594"/>
      <c r="BU14" s="1594"/>
      <c r="BV14" s="1594"/>
      <c r="BW14" s="1591"/>
      <c r="BX14" s="1591"/>
      <c r="BY14" s="1591"/>
      <c r="BZ14" s="1591"/>
      <c r="CA14" s="1591"/>
      <c r="CB14" s="1592"/>
      <c r="CC14" s="1552"/>
      <c r="CD14" s="1552"/>
      <c r="CE14" s="345"/>
      <c r="CF14" s="345"/>
      <c r="CG14" s="345"/>
      <c r="CH14" s="345"/>
      <c r="CI14" s="345"/>
      <c r="CJ14" s="345"/>
      <c r="CK14" s="345"/>
      <c r="CL14" s="345"/>
      <c r="CM14" s="345"/>
    </row>
    <row r="15" spans="1:91" s="346" customFormat="1" ht="15" customHeight="1" thickTop="1">
      <c r="A15" s="1538"/>
      <c r="B15" s="1538"/>
      <c r="C15" s="1538"/>
      <c r="D15" s="1538"/>
      <c r="E15" s="1538"/>
      <c r="F15" s="1538"/>
      <c r="G15" s="1538"/>
      <c r="H15" s="1538"/>
      <c r="I15" s="1561"/>
      <c r="J15" s="1564" t="s">
        <v>321</v>
      </c>
      <c r="K15" s="1564"/>
      <c r="L15" s="1564"/>
      <c r="M15" s="1564"/>
      <c r="N15" s="1564"/>
      <c r="O15" s="1564"/>
      <c r="P15" s="1564"/>
      <c r="Q15" s="1564"/>
      <c r="R15" s="1598"/>
      <c r="S15" s="1599" t="s">
        <v>1773</v>
      </c>
      <c r="T15" s="1600"/>
      <c r="U15" s="1600"/>
      <c r="V15" s="1600"/>
      <c r="W15" s="1600"/>
      <c r="X15" s="1600"/>
      <c r="Y15" s="1600"/>
      <c r="Z15" s="1600"/>
      <c r="AA15" s="1600"/>
      <c r="AB15" s="1600"/>
      <c r="AC15" s="1600"/>
      <c r="AD15" s="1600"/>
      <c r="AE15" s="1600"/>
      <c r="AF15" s="1600"/>
      <c r="AG15" s="1600"/>
      <c r="AH15" s="1600"/>
      <c r="AI15" s="1600"/>
      <c r="AJ15" s="1600"/>
      <c r="AK15" s="1600"/>
      <c r="AL15" s="1600"/>
      <c r="AM15" s="1600"/>
      <c r="AN15" s="1600"/>
      <c r="AO15" s="1600"/>
      <c r="AP15" s="1600"/>
      <c r="AQ15" s="1600"/>
      <c r="AR15" s="1600"/>
      <c r="AS15" s="1600"/>
      <c r="AT15" s="1600"/>
      <c r="AU15" s="1601"/>
      <c r="AV15" s="1598"/>
      <c r="AW15" s="1564" t="s">
        <v>120</v>
      </c>
      <c r="AX15" s="1564"/>
      <c r="AY15" s="1564"/>
      <c r="AZ15" s="1564"/>
      <c r="BA15" s="1564"/>
      <c r="BB15" s="1564"/>
      <c r="BC15" s="1564"/>
      <c r="BD15" s="1564"/>
      <c r="BE15" s="1567"/>
      <c r="BF15" s="1608" t="s">
        <v>1816</v>
      </c>
      <c r="BG15" s="1609"/>
      <c r="BH15" s="1609"/>
      <c r="BI15" s="1609"/>
      <c r="BJ15" s="1609"/>
      <c r="BK15" s="1609"/>
      <c r="BL15" s="1609"/>
      <c r="BM15" s="1609"/>
      <c r="BN15" s="1609"/>
      <c r="BO15" s="1609"/>
      <c r="BP15" s="1609"/>
      <c r="BQ15" s="1609"/>
      <c r="BR15" s="1609"/>
      <c r="BS15" s="1609"/>
      <c r="BT15" s="1609"/>
      <c r="BU15" s="1609"/>
      <c r="BV15" s="1610"/>
      <c r="BW15" s="1617" t="s">
        <v>1774</v>
      </c>
      <c r="BX15" s="1618"/>
      <c r="BY15" s="1618"/>
      <c r="BZ15" s="1618"/>
      <c r="CA15" s="1618"/>
      <c r="CB15" s="1618"/>
      <c r="CC15" s="1618"/>
      <c r="CD15" s="1619"/>
      <c r="CE15" s="345"/>
      <c r="CF15" s="345"/>
      <c r="CG15" s="345"/>
      <c r="CH15" s="345"/>
      <c r="CI15" s="345"/>
      <c r="CJ15" s="345"/>
      <c r="CK15" s="345"/>
      <c r="CL15" s="345"/>
      <c r="CM15" s="345"/>
    </row>
    <row r="16" spans="1:91" s="346" customFormat="1" ht="15" customHeight="1">
      <c r="A16" s="1538"/>
      <c r="B16" s="1538"/>
      <c r="C16" s="1538"/>
      <c r="D16" s="1538"/>
      <c r="E16" s="1538"/>
      <c r="F16" s="1538"/>
      <c r="G16" s="1538"/>
      <c r="H16" s="1538"/>
      <c r="I16" s="1562"/>
      <c r="J16" s="1565"/>
      <c r="K16" s="1565"/>
      <c r="L16" s="1565"/>
      <c r="M16" s="1565"/>
      <c r="N16" s="1565"/>
      <c r="O16" s="1565"/>
      <c r="P16" s="1565"/>
      <c r="Q16" s="1565"/>
      <c r="R16" s="1551"/>
      <c r="S16" s="1602"/>
      <c r="T16" s="1603"/>
      <c r="U16" s="1603"/>
      <c r="V16" s="1603"/>
      <c r="W16" s="1603"/>
      <c r="X16" s="1603"/>
      <c r="Y16" s="1603"/>
      <c r="Z16" s="1603"/>
      <c r="AA16" s="1603"/>
      <c r="AB16" s="1603"/>
      <c r="AC16" s="1603"/>
      <c r="AD16" s="1603"/>
      <c r="AE16" s="1603"/>
      <c r="AF16" s="1603"/>
      <c r="AG16" s="1603"/>
      <c r="AH16" s="1603"/>
      <c r="AI16" s="1603"/>
      <c r="AJ16" s="1603"/>
      <c r="AK16" s="1603"/>
      <c r="AL16" s="1603"/>
      <c r="AM16" s="1603"/>
      <c r="AN16" s="1603"/>
      <c r="AO16" s="1603"/>
      <c r="AP16" s="1603"/>
      <c r="AQ16" s="1603"/>
      <c r="AR16" s="1603"/>
      <c r="AS16" s="1603"/>
      <c r="AT16" s="1603"/>
      <c r="AU16" s="1604"/>
      <c r="AV16" s="1551"/>
      <c r="AW16" s="1565"/>
      <c r="AX16" s="1565"/>
      <c r="AY16" s="1565"/>
      <c r="AZ16" s="1565"/>
      <c r="BA16" s="1565"/>
      <c r="BB16" s="1565"/>
      <c r="BC16" s="1565"/>
      <c r="BD16" s="1565"/>
      <c r="BE16" s="1568"/>
      <c r="BF16" s="1611"/>
      <c r="BG16" s="1612"/>
      <c r="BH16" s="1612"/>
      <c r="BI16" s="1612"/>
      <c r="BJ16" s="1612"/>
      <c r="BK16" s="1612"/>
      <c r="BL16" s="1612"/>
      <c r="BM16" s="1612"/>
      <c r="BN16" s="1612"/>
      <c r="BO16" s="1612"/>
      <c r="BP16" s="1612"/>
      <c r="BQ16" s="1612"/>
      <c r="BR16" s="1612"/>
      <c r="BS16" s="1612"/>
      <c r="BT16" s="1612"/>
      <c r="BU16" s="1612"/>
      <c r="BV16" s="1613"/>
      <c r="BW16" s="1620" t="s">
        <v>1775</v>
      </c>
      <c r="BX16" s="1621"/>
      <c r="BY16" s="1621"/>
      <c r="BZ16" s="1621"/>
      <c r="CA16" s="1621"/>
      <c r="CB16" s="1621"/>
      <c r="CC16" s="1621"/>
      <c r="CD16" s="1622"/>
      <c r="CE16" s="345"/>
      <c r="CF16" s="345"/>
      <c r="CG16" s="345"/>
      <c r="CH16" s="345"/>
      <c r="CI16" s="345"/>
      <c r="CJ16" s="345"/>
      <c r="CK16" s="345"/>
      <c r="CL16" s="345"/>
      <c r="CM16" s="345"/>
    </row>
    <row r="17" spans="1:91" s="346" customFormat="1" ht="15" customHeight="1" thickBot="1">
      <c r="A17" s="1538"/>
      <c r="B17" s="1538"/>
      <c r="C17" s="1538"/>
      <c r="D17" s="1538"/>
      <c r="E17" s="1538"/>
      <c r="F17" s="1538"/>
      <c r="G17" s="1538"/>
      <c r="H17" s="1538"/>
      <c r="I17" s="1563"/>
      <c r="J17" s="1566"/>
      <c r="K17" s="1566"/>
      <c r="L17" s="1566"/>
      <c r="M17" s="1566"/>
      <c r="N17" s="1566"/>
      <c r="O17" s="1566"/>
      <c r="P17" s="1566"/>
      <c r="Q17" s="1566"/>
      <c r="R17" s="1578"/>
      <c r="S17" s="1605"/>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7"/>
      <c r="AV17" s="1578"/>
      <c r="AW17" s="1566"/>
      <c r="AX17" s="1566"/>
      <c r="AY17" s="1566"/>
      <c r="AZ17" s="1566"/>
      <c r="BA17" s="1566"/>
      <c r="BB17" s="1566"/>
      <c r="BC17" s="1566"/>
      <c r="BD17" s="1566"/>
      <c r="BE17" s="1569"/>
      <c r="BF17" s="1614"/>
      <c r="BG17" s="1615"/>
      <c r="BH17" s="1615"/>
      <c r="BI17" s="1615"/>
      <c r="BJ17" s="1615"/>
      <c r="BK17" s="1615"/>
      <c r="BL17" s="1615"/>
      <c r="BM17" s="1615"/>
      <c r="BN17" s="1615"/>
      <c r="BO17" s="1615"/>
      <c r="BP17" s="1615"/>
      <c r="BQ17" s="1615"/>
      <c r="BR17" s="1615"/>
      <c r="BS17" s="1615"/>
      <c r="BT17" s="1615"/>
      <c r="BU17" s="1615"/>
      <c r="BV17" s="1616"/>
      <c r="BW17" s="1558" t="s">
        <v>1776</v>
      </c>
      <c r="BX17" s="1559"/>
      <c r="BY17" s="1559"/>
      <c r="BZ17" s="1559"/>
      <c r="CA17" s="1559"/>
      <c r="CB17" s="1559"/>
      <c r="CC17" s="1559"/>
      <c r="CD17" s="1560"/>
      <c r="CE17" s="345"/>
      <c r="CF17" s="345"/>
      <c r="CG17" s="345"/>
      <c r="CH17" s="345"/>
      <c r="CI17" s="345"/>
      <c r="CJ17" s="345"/>
      <c r="CK17" s="345"/>
      <c r="CL17" s="345"/>
      <c r="CM17" s="345"/>
    </row>
    <row r="18" spans="1:91" s="346" customFormat="1" ht="23.25" customHeight="1" thickTop="1" thickBot="1">
      <c r="A18" s="1538"/>
      <c r="B18" s="1538"/>
      <c r="C18" s="1538"/>
      <c r="D18" s="1538"/>
      <c r="E18" s="1538"/>
      <c r="F18" s="1538"/>
      <c r="G18" s="1538"/>
      <c r="H18" s="1538"/>
      <c r="I18" s="1623"/>
      <c r="J18" s="1624"/>
      <c r="K18" s="1624"/>
      <c r="L18" s="1624"/>
      <c r="M18" s="1624"/>
      <c r="N18" s="1624"/>
      <c r="O18" s="1624"/>
      <c r="P18" s="1598"/>
      <c r="Q18" s="1598"/>
      <c r="R18" s="1567"/>
      <c r="S18" s="1625" t="s">
        <v>323</v>
      </c>
      <c r="T18" s="1626"/>
      <c r="U18" s="1626"/>
      <c r="V18" s="1626"/>
      <c r="W18" s="1626"/>
      <c r="X18" s="1626"/>
      <c r="Y18" s="1626"/>
      <c r="Z18" s="1626"/>
      <c r="AA18" s="1626"/>
      <c r="AB18" s="1626"/>
      <c r="AC18" s="1626"/>
      <c r="AD18" s="1626"/>
      <c r="AE18" s="1626"/>
      <c r="AF18" s="1626"/>
      <c r="AG18" s="1626"/>
      <c r="AH18" s="1626"/>
      <c r="AI18" s="1626"/>
      <c r="AJ18" s="1627"/>
      <c r="AK18" s="1628" t="s">
        <v>1777</v>
      </c>
      <c r="AL18" s="1580"/>
      <c r="AM18" s="1580"/>
      <c r="AN18" s="1580"/>
      <c r="AO18" s="1580"/>
      <c r="AP18" s="1580"/>
      <c r="AQ18" s="1580"/>
      <c r="AR18" s="1580"/>
      <c r="AS18" s="1580"/>
      <c r="AT18" s="1580"/>
      <c r="AU18" s="1580"/>
      <c r="AV18" s="1629"/>
      <c r="AW18" s="1629"/>
      <c r="AX18" s="1629"/>
      <c r="AY18" s="1629"/>
      <c r="AZ18" s="1629"/>
      <c r="BA18" s="1629"/>
      <c r="BB18" s="1629"/>
      <c r="BC18" s="1629"/>
      <c r="BD18" s="1629"/>
      <c r="BE18" s="1629"/>
      <c r="BF18" s="1629"/>
      <c r="BG18" s="1629"/>
      <c r="BH18" s="1629"/>
      <c r="BI18" s="1629"/>
      <c r="BJ18" s="1629"/>
      <c r="BK18" s="1629"/>
      <c r="BL18" s="1629"/>
      <c r="BM18" s="1629"/>
      <c r="BN18" s="1629"/>
      <c r="BO18" s="1629"/>
      <c r="BP18" s="1629"/>
      <c r="BQ18" s="1629"/>
      <c r="BR18" s="1629"/>
      <c r="BS18" s="1629"/>
      <c r="BT18" s="1629"/>
      <c r="BU18" s="1629"/>
      <c r="BV18" s="1629"/>
      <c r="BW18" s="1580"/>
      <c r="BX18" s="1580"/>
      <c r="BY18" s="1580"/>
      <c r="BZ18" s="1580"/>
      <c r="CA18" s="1580"/>
      <c r="CB18" s="1630"/>
      <c r="CC18" s="1631"/>
      <c r="CD18" s="1632"/>
      <c r="CE18" s="345"/>
      <c r="CF18" s="345"/>
      <c r="CG18" s="345"/>
      <c r="CH18" s="345"/>
      <c r="CI18" s="345"/>
      <c r="CJ18" s="345"/>
      <c r="CK18" s="345"/>
      <c r="CL18" s="345"/>
      <c r="CM18" s="345"/>
    </row>
    <row r="19" spans="1:91" s="346" customFormat="1" ht="18.75" customHeight="1" thickTop="1">
      <c r="A19" s="347"/>
      <c r="B19" s="1617" t="s">
        <v>1778</v>
      </c>
      <c r="C19" s="1618"/>
      <c r="D19" s="1618"/>
      <c r="E19" s="1618"/>
      <c r="F19" s="1618"/>
      <c r="G19" s="1618"/>
      <c r="H19" s="1618"/>
      <c r="I19" s="1618"/>
      <c r="J19" s="1618"/>
      <c r="K19" s="1618"/>
      <c r="L19" s="1618"/>
      <c r="M19" s="1618"/>
      <c r="N19" s="1618"/>
      <c r="O19" s="1619"/>
      <c r="P19" s="1633"/>
      <c r="Q19" s="1634"/>
      <c r="R19" s="1568"/>
      <c r="S19" s="1561" t="s">
        <v>324</v>
      </c>
      <c r="T19" s="1598"/>
      <c r="U19" s="1635" t="s">
        <v>1779</v>
      </c>
      <c r="V19" s="1635"/>
      <c r="W19" s="1635"/>
      <c r="X19" s="1635"/>
      <c r="Y19" s="1635"/>
      <c r="Z19" s="1635"/>
      <c r="AA19" s="1635"/>
      <c r="AB19" s="1635"/>
      <c r="AC19" s="1635"/>
      <c r="AD19" s="1635"/>
      <c r="AE19" s="1635"/>
      <c r="AF19" s="1635"/>
      <c r="AG19" s="1635"/>
      <c r="AH19" s="1635"/>
      <c r="AI19" s="1635"/>
      <c r="AJ19" s="1636"/>
      <c r="AK19" s="1637" t="s">
        <v>1780</v>
      </c>
      <c r="AL19" s="1638"/>
      <c r="AM19" s="1638"/>
      <c r="AN19" s="1638"/>
      <c r="AO19" s="1638"/>
      <c r="AP19" s="1638"/>
      <c r="AQ19" s="1638"/>
      <c r="AR19" s="1638"/>
      <c r="AS19" s="1638"/>
      <c r="AT19" s="1638"/>
      <c r="AU19" s="1638"/>
      <c r="AV19" s="1638"/>
      <c r="AW19" s="1638"/>
      <c r="AX19" s="1638"/>
      <c r="AY19" s="1638"/>
      <c r="AZ19" s="1638"/>
      <c r="BA19" s="1638"/>
      <c r="BB19" s="1638"/>
      <c r="BC19" s="1638"/>
      <c r="BD19" s="1638"/>
      <c r="BE19" s="1638"/>
      <c r="BF19" s="1638"/>
      <c r="BG19" s="1638"/>
      <c r="BH19" s="1638"/>
      <c r="BI19" s="1638"/>
      <c r="BJ19" s="1638"/>
      <c r="BK19" s="1638"/>
      <c r="BL19" s="1638"/>
      <c r="BM19" s="1638"/>
      <c r="BN19" s="1638"/>
      <c r="BO19" s="1638"/>
      <c r="BP19" s="1638"/>
      <c r="BQ19" s="1638"/>
      <c r="BR19" s="1638"/>
      <c r="BS19" s="1638"/>
      <c r="BT19" s="1638"/>
      <c r="BU19" s="1638"/>
      <c r="BV19" s="1639"/>
      <c r="BW19" s="1617" t="s">
        <v>1781</v>
      </c>
      <c r="BX19" s="1618"/>
      <c r="BY19" s="1618"/>
      <c r="BZ19" s="1618"/>
      <c r="CA19" s="1618"/>
      <c r="CB19" s="1618"/>
      <c r="CC19" s="1618"/>
      <c r="CD19" s="1619"/>
      <c r="CE19" s="345"/>
      <c r="CF19" s="345"/>
      <c r="CG19" s="345"/>
      <c r="CH19" s="345"/>
      <c r="CI19" s="345"/>
      <c r="CJ19" s="345"/>
      <c r="CK19" s="345"/>
      <c r="CL19" s="345"/>
      <c r="CM19" s="345"/>
    </row>
    <row r="20" spans="1:91" s="346" customFormat="1" ht="18.75" customHeight="1" thickBot="1">
      <c r="A20" s="347"/>
      <c r="B20" s="1558" t="s">
        <v>1782</v>
      </c>
      <c r="C20" s="1559"/>
      <c r="D20" s="1559"/>
      <c r="E20" s="1559"/>
      <c r="F20" s="1559"/>
      <c r="G20" s="1559"/>
      <c r="H20" s="1559"/>
      <c r="I20" s="1559"/>
      <c r="J20" s="1559"/>
      <c r="K20" s="1559"/>
      <c r="L20" s="1559"/>
      <c r="M20" s="1559"/>
      <c r="N20" s="1559"/>
      <c r="O20" s="1560"/>
      <c r="P20" s="1633"/>
      <c r="Q20" s="1634"/>
      <c r="R20" s="1568"/>
      <c r="S20" s="1563" t="s">
        <v>325</v>
      </c>
      <c r="T20" s="1578"/>
      <c r="U20" s="1643" t="s">
        <v>1783</v>
      </c>
      <c r="V20" s="1643"/>
      <c r="W20" s="1643"/>
      <c r="X20" s="1643"/>
      <c r="Y20" s="1643"/>
      <c r="Z20" s="1643"/>
      <c r="AA20" s="1643"/>
      <c r="AB20" s="1643"/>
      <c r="AC20" s="1643"/>
      <c r="AD20" s="1643"/>
      <c r="AE20" s="1643"/>
      <c r="AF20" s="1643"/>
      <c r="AG20" s="1643"/>
      <c r="AH20" s="1643"/>
      <c r="AI20" s="1643"/>
      <c r="AJ20" s="1644"/>
      <c r="AK20" s="1640"/>
      <c r="AL20" s="1641"/>
      <c r="AM20" s="1641"/>
      <c r="AN20" s="1641"/>
      <c r="AO20" s="1641"/>
      <c r="AP20" s="1641"/>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1641"/>
      <c r="BP20" s="1641"/>
      <c r="BQ20" s="1641"/>
      <c r="BR20" s="1641"/>
      <c r="BS20" s="1641"/>
      <c r="BT20" s="1641"/>
      <c r="BU20" s="1641"/>
      <c r="BV20" s="1642"/>
      <c r="BW20" s="1558" t="s">
        <v>1784</v>
      </c>
      <c r="BX20" s="1559"/>
      <c r="BY20" s="1559"/>
      <c r="BZ20" s="1559"/>
      <c r="CA20" s="1559"/>
      <c r="CB20" s="1559"/>
      <c r="CC20" s="1559"/>
      <c r="CD20" s="1560"/>
      <c r="CE20" s="345"/>
      <c r="CF20" s="345"/>
      <c r="CG20" s="345"/>
      <c r="CH20" s="345"/>
      <c r="CI20" s="345"/>
      <c r="CJ20" s="345"/>
      <c r="CK20" s="345"/>
      <c r="CL20" s="345"/>
      <c r="CM20" s="345"/>
    </row>
    <row r="21" spans="1:91" s="346" customFormat="1" ht="18.75" customHeight="1" thickTop="1">
      <c r="A21" s="1645"/>
      <c r="B21" s="1645"/>
      <c r="C21" s="1645"/>
      <c r="D21" s="1645"/>
      <c r="E21" s="1645"/>
      <c r="F21" s="1645"/>
      <c r="G21" s="1645"/>
      <c r="H21" s="1645"/>
      <c r="I21" s="1646"/>
      <c r="J21" s="1565" t="s">
        <v>322</v>
      </c>
      <c r="K21" s="1565"/>
      <c r="L21" s="1565"/>
      <c r="M21" s="1565"/>
      <c r="N21" s="1565"/>
      <c r="O21" s="1565"/>
      <c r="P21" s="1565"/>
      <c r="Q21" s="1565"/>
      <c r="R21" s="1568"/>
      <c r="S21" s="1561" t="s">
        <v>324</v>
      </c>
      <c r="T21" s="1598"/>
      <c r="U21" s="1635" t="s">
        <v>1785</v>
      </c>
      <c r="V21" s="1635"/>
      <c r="W21" s="1635"/>
      <c r="X21" s="1635"/>
      <c r="Y21" s="1635"/>
      <c r="Z21" s="1635"/>
      <c r="AA21" s="1635"/>
      <c r="AB21" s="1635"/>
      <c r="AC21" s="1635"/>
      <c r="AD21" s="1635"/>
      <c r="AE21" s="1635"/>
      <c r="AF21" s="1635"/>
      <c r="AG21" s="1635"/>
      <c r="AH21" s="1635"/>
      <c r="AI21" s="1635"/>
      <c r="AJ21" s="1636"/>
      <c r="AK21" s="1637" t="s">
        <v>1786</v>
      </c>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47"/>
      <c r="BX21" s="1647"/>
      <c r="BY21" s="1647"/>
      <c r="BZ21" s="1647"/>
      <c r="CA21" s="1647"/>
      <c r="CB21" s="1648"/>
      <c r="CC21" s="1659"/>
      <c r="CD21" s="1659"/>
      <c r="CE21" s="345"/>
      <c r="CF21" s="345"/>
      <c r="CG21" s="345"/>
      <c r="CH21" s="345"/>
      <c r="CI21" s="345"/>
      <c r="CJ21" s="345"/>
      <c r="CK21" s="345"/>
      <c r="CL21" s="345"/>
      <c r="CM21" s="345"/>
    </row>
    <row r="22" spans="1:91" s="346" customFormat="1" ht="18.75" customHeight="1">
      <c r="A22" s="1645"/>
      <c r="B22" s="1645"/>
      <c r="C22" s="1645"/>
      <c r="D22" s="1645"/>
      <c r="E22" s="1645"/>
      <c r="F22" s="1645"/>
      <c r="G22" s="1645"/>
      <c r="H22" s="1645"/>
      <c r="I22" s="1562"/>
      <c r="J22" s="1565"/>
      <c r="K22" s="1565"/>
      <c r="L22" s="1565"/>
      <c r="M22" s="1565"/>
      <c r="N22" s="1565"/>
      <c r="O22" s="1565"/>
      <c r="P22" s="1565"/>
      <c r="Q22" s="1565"/>
      <c r="R22" s="1568"/>
      <c r="S22" s="1563" t="s">
        <v>325</v>
      </c>
      <c r="T22" s="1578"/>
      <c r="U22" s="1643" t="s">
        <v>1787</v>
      </c>
      <c r="V22" s="1643"/>
      <c r="W22" s="1643"/>
      <c r="X22" s="1643"/>
      <c r="Y22" s="1643"/>
      <c r="Z22" s="1643"/>
      <c r="AA22" s="1643"/>
      <c r="AB22" s="1643"/>
      <c r="AC22" s="1643"/>
      <c r="AD22" s="1643"/>
      <c r="AE22" s="1643"/>
      <c r="AF22" s="1643"/>
      <c r="AG22" s="1643"/>
      <c r="AH22" s="1643"/>
      <c r="AI22" s="1643"/>
      <c r="AJ22" s="1644"/>
      <c r="AK22" s="1640"/>
      <c r="AL22" s="1641"/>
      <c r="AM22" s="1641"/>
      <c r="AN22" s="1641"/>
      <c r="AO22" s="1641"/>
      <c r="AP22" s="1641"/>
      <c r="AQ22" s="1641"/>
      <c r="AR22" s="1641"/>
      <c r="AS22" s="1641"/>
      <c r="AT22" s="1641"/>
      <c r="AU22" s="1641"/>
      <c r="AV22" s="1641"/>
      <c r="AW22" s="1641"/>
      <c r="AX22" s="1641"/>
      <c r="AY22" s="1641"/>
      <c r="AZ22" s="1641"/>
      <c r="BA22" s="1641"/>
      <c r="BB22" s="1641"/>
      <c r="BC22" s="1641"/>
      <c r="BD22" s="1641"/>
      <c r="BE22" s="1641"/>
      <c r="BF22" s="1641"/>
      <c r="BG22" s="1641"/>
      <c r="BH22" s="1641"/>
      <c r="BI22" s="1641"/>
      <c r="BJ22" s="1641"/>
      <c r="BK22" s="1641"/>
      <c r="BL22" s="1641"/>
      <c r="BM22" s="1641"/>
      <c r="BN22" s="1641"/>
      <c r="BO22" s="1641"/>
      <c r="BP22" s="1641"/>
      <c r="BQ22" s="1641"/>
      <c r="BR22" s="1641"/>
      <c r="BS22" s="1641"/>
      <c r="BT22" s="1641"/>
      <c r="BU22" s="1641"/>
      <c r="BV22" s="1641"/>
      <c r="BW22" s="1641"/>
      <c r="BX22" s="1641"/>
      <c r="BY22" s="1641"/>
      <c r="BZ22" s="1641"/>
      <c r="CA22" s="1641"/>
      <c r="CB22" s="1649"/>
      <c r="CC22" s="1551"/>
      <c r="CD22" s="1551"/>
      <c r="CE22" s="345"/>
      <c r="CF22" s="345"/>
      <c r="CG22" s="345"/>
      <c r="CH22" s="345"/>
      <c r="CI22" s="345"/>
      <c r="CJ22" s="345"/>
      <c r="CK22" s="345"/>
      <c r="CL22" s="345"/>
      <c r="CM22" s="345"/>
    </row>
    <row r="23" spans="1:91" s="346" customFormat="1" ht="18.75" customHeight="1">
      <c r="A23" s="1645"/>
      <c r="B23" s="1645"/>
      <c r="C23" s="1645"/>
      <c r="D23" s="1645"/>
      <c r="E23" s="1645"/>
      <c r="F23" s="1645"/>
      <c r="G23" s="1645"/>
      <c r="H23" s="1645"/>
      <c r="I23" s="1562"/>
      <c r="J23" s="1565"/>
      <c r="K23" s="1565"/>
      <c r="L23" s="1565"/>
      <c r="M23" s="1565"/>
      <c r="N23" s="1565"/>
      <c r="O23" s="1565"/>
      <c r="P23" s="1565"/>
      <c r="Q23" s="1565"/>
      <c r="R23" s="1568"/>
      <c r="S23" s="1561" t="s">
        <v>324</v>
      </c>
      <c r="T23" s="1598"/>
      <c r="U23" s="1635" t="s">
        <v>1788</v>
      </c>
      <c r="V23" s="1635"/>
      <c r="W23" s="1635"/>
      <c r="X23" s="1635"/>
      <c r="Y23" s="1635"/>
      <c r="Z23" s="1635"/>
      <c r="AA23" s="1635"/>
      <c r="AB23" s="1635"/>
      <c r="AC23" s="1635"/>
      <c r="AD23" s="1635"/>
      <c r="AE23" s="1635"/>
      <c r="AF23" s="1635"/>
      <c r="AG23" s="1635"/>
      <c r="AH23" s="1635"/>
      <c r="AI23" s="1635"/>
      <c r="AJ23" s="1636"/>
      <c r="AK23" s="1637" t="s">
        <v>1789</v>
      </c>
      <c r="AL23" s="1638"/>
      <c r="AM23" s="1638"/>
      <c r="AN23" s="1638"/>
      <c r="AO23" s="1638"/>
      <c r="AP23" s="1638"/>
      <c r="AQ23" s="1638"/>
      <c r="AR23" s="1638"/>
      <c r="AS23" s="1638"/>
      <c r="AT23" s="1638"/>
      <c r="AU23" s="1638"/>
      <c r="AV23" s="1638"/>
      <c r="AW23" s="1638"/>
      <c r="AX23" s="1638"/>
      <c r="AY23" s="1638"/>
      <c r="AZ23" s="1638"/>
      <c r="BA23" s="1638"/>
      <c r="BB23" s="1638"/>
      <c r="BC23" s="1638"/>
      <c r="BD23" s="1638"/>
      <c r="BE23" s="1638"/>
      <c r="BF23" s="1638"/>
      <c r="BG23" s="1638"/>
      <c r="BH23" s="1638"/>
      <c r="BI23" s="1638"/>
      <c r="BJ23" s="1638"/>
      <c r="BK23" s="1638"/>
      <c r="BL23" s="1638"/>
      <c r="BM23" s="1638"/>
      <c r="BN23" s="1638"/>
      <c r="BO23" s="1638"/>
      <c r="BP23" s="1638"/>
      <c r="BQ23" s="1638"/>
      <c r="BR23" s="1638"/>
      <c r="BS23" s="1638"/>
      <c r="BT23" s="1638"/>
      <c r="BU23" s="1638"/>
      <c r="BV23" s="1638"/>
      <c r="BW23" s="1638"/>
      <c r="BX23" s="1638"/>
      <c r="BY23" s="1638"/>
      <c r="BZ23" s="1638"/>
      <c r="CA23" s="1638"/>
      <c r="CB23" s="1650"/>
      <c r="CC23" s="1551"/>
      <c r="CD23" s="1551"/>
      <c r="CE23" s="345"/>
      <c r="CF23" s="345"/>
      <c r="CG23" s="345"/>
      <c r="CH23" s="345"/>
      <c r="CI23" s="345"/>
      <c r="CJ23" s="345"/>
      <c r="CK23" s="345"/>
      <c r="CL23" s="345"/>
      <c r="CM23" s="345"/>
    </row>
    <row r="24" spans="1:91" s="346" customFormat="1" ht="18.75" customHeight="1">
      <c r="A24" s="1645"/>
      <c r="B24" s="1645"/>
      <c r="C24" s="1645"/>
      <c r="D24" s="1645"/>
      <c r="E24" s="1645"/>
      <c r="F24" s="1645"/>
      <c r="G24" s="1645"/>
      <c r="H24" s="1645"/>
      <c r="I24" s="1562"/>
      <c r="J24" s="1565"/>
      <c r="K24" s="1565"/>
      <c r="L24" s="1565"/>
      <c r="M24" s="1565"/>
      <c r="N24" s="1565"/>
      <c r="O24" s="1565"/>
      <c r="P24" s="1565"/>
      <c r="Q24" s="1565"/>
      <c r="R24" s="1568"/>
      <c r="S24" s="1563" t="s">
        <v>325</v>
      </c>
      <c r="T24" s="1578"/>
      <c r="U24" s="1643" t="s">
        <v>1790</v>
      </c>
      <c r="V24" s="1643"/>
      <c r="W24" s="1643"/>
      <c r="X24" s="1643"/>
      <c r="Y24" s="1643"/>
      <c r="Z24" s="1643"/>
      <c r="AA24" s="1643"/>
      <c r="AB24" s="1643"/>
      <c r="AC24" s="1643"/>
      <c r="AD24" s="1643"/>
      <c r="AE24" s="1643"/>
      <c r="AF24" s="1643"/>
      <c r="AG24" s="1643"/>
      <c r="AH24" s="1643"/>
      <c r="AI24" s="1643"/>
      <c r="AJ24" s="1644"/>
      <c r="AK24" s="1640"/>
      <c r="AL24" s="1641"/>
      <c r="AM24" s="1641"/>
      <c r="AN24" s="1641"/>
      <c r="AO24" s="1641"/>
      <c r="AP24" s="1641"/>
      <c r="AQ24" s="1641"/>
      <c r="AR24" s="1641"/>
      <c r="AS24" s="1641"/>
      <c r="AT24" s="1641"/>
      <c r="AU24" s="1641"/>
      <c r="AV24" s="1641"/>
      <c r="AW24" s="1641"/>
      <c r="AX24" s="1641"/>
      <c r="AY24" s="1641"/>
      <c r="AZ24" s="1641"/>
      <c r="BA24" s="1641"/>
      <c r="BB24" s="1641"/>
      <c r="BC24" s="1641"/>
      <c r="BD24" s="1641"/>
      <c r="BE24" s="1641"/>
      <c r="BF24" s="1641"/>
      <c r="BG24" s="1641"/>
      <c r="BH24" s="1641"/>
      <c r="BI24" s="1641"/>
      <c r="BJ24" s="1641"/>
      <c r="BK24" s="1641"/>
      <c r="BL24" s="1641"/>
      <c r="BM24" s="1641"/>
      <c r="BN24" s="1641"/>
      <c r="BO24" s="1641"/>
      <c r="BP24" s="1641"/>
      <c r="BQ24" s="1641"/>
      <c r="BR24" s="1641"/>
      <c r="BS24" s="1641"/>
      <c r="BT24" s="1641"/>
      <c r="BU24" s="1641"/>
      <c r="BV24" s="1641"/>
      <c r="BW24" s="1641"/>
      <c r="BX24" s="1641"/>
      <c r="BY24" s="1641"/>
      <c r="BZ24" s="1641"/>
      <c r="CA24" s="1641"/>
      <c r="CB24" s="1649"/>
      <c r="CC24" s="1551"/>
      <c r="CD24" s="1551"/>
      <c r="CE24" s="345"/>
      <c r="CF24" s="345"/>
      <c r="CG24" s="345"/>
      <c r="CH24" s="345"/>
      <c r="CI24" s="345"/>
      <c r="CJ24" s="345"/>
      <c r="CK24" s="345"/>
      <c r="CL24" s="345"/>
      <c r="CM24" s="345"/>
    </row>
    <row r="25" spans="1:91" s="346" customFormat="1" ht="18.75" customHeight="1">
      <c r="A25" s="1645"/>
      <c r="B25" s="1645"/>
      <c r="C25" s="1645"/>
      <c r="D25" s="1645"/>
      <c r="E25" s="1645"/>
      <c r="F25" s="1645"/>
      <c r="G25" s="1645"/>
      <c r="H25" s="1645"/>
      <c r="I25" s="1562"/>
      <c r="J25" s="1565"/>
      <c r="K25" s="1565"/>
      <c r="L25" s="1565"/>
      <c r="M25" s="1565"/>
      <c r="N25" s="1565"/>
      <c r="O25" s="1565"/>
      <c r="P25" s="1565"/>
      <c r="Q25" s="1565"/>
      <c r="R25" s="1568"/>
      <c r="S25" s="1561" t="s">
        <v>324</v>
      </c>
      <c r="T25" s="1598"/>
      <c r="U25" s="1635" t="s">
        <v>1791</v>
      </c>
      <c r="V25" s="1635"/>
      <c r="W25" s="1635"/>
      <c r="X25" s="1635"/>
      <c r="Y25" s="1635"/>
      <c r="Z25" s="1635"/>
      <c r="AA25" s="1635"/>
      <c r="AB25" s="1635"/>
      <c r="AC25" s="1635"/>
      <c r="AD25" s="1635"/>
      <c r="AE25" s="1635"/>
      <c r="AF25" s="1635"/>
      <c r="AG25" s="1635"/>
      <c r="AH25" s="1635"/>
      <c r="AI25" s="1635"/>
      <c r="AJ25" s="1636"/>
      <c r="AK25" s="1637" t="s">
        <v>1792</v>
      </c>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50"/>
      <c r="CC25" s="1551"/>
      <c r="CD25" s="1551"/>
      <c r="CE25" s="345"/>
      <c r="CF25" s="345"/>
      <c r="CG25" s="345"/>
      <c r="CH25" s="345"/>
      <c r="CI25" s="345"/>
      <c r="CJ25" s="345"/>
      <c r="CK25" s="345"/>
      <c r="CL25" s="345"/>
      <c r="CM25" s="345"/>
    </row>
    <row r="26" spans="1:91" s="346" customFormat="1" ht="18.75" customHeight="1">
      <c r="A26" s="1645"/>
      <c r="B26" s="1645"/>
      <c r="C26" s="1645"/>
      <c r="D26" s="1645"/>
      <c r="E26" s="1645"/>
      <c r="F26" s="1645"/>
      <c r="G26" s="1645"/>
      <c r="H26" s="1645"/>
      <c r="I26" s="1562"/>
      <c r="J26" s="1565"/>
      <c r="K26" s="1565"/>
      <c r="L26" s="1565"/>
      <c r="M26" s="1565"/>
      <c r="N26" s="1565"/>
      <c r="O26" s="1565"/>
      <c r="P26" s="1565"/>
      <c r="Q26" s="1565"/>
      <c r="R26" s="1568"/>
      <c r="S26" s="1563" t="s">
        <v>325</v>
      </c>
      <c r="T26" s="1578"/>
      <c r="U26" s="1643"/>
      <c r="V26" s="1643"/>
      <c r="W26" s="1643"/>
      <c r="X26" s="1643"/>
      <c r="Y26" s="1643"/>
      <c r="Z26" s="1643"/>
      <c r="AA26" s="1643"/>
      <c r="AB26" s="1643"/>
      <c r="AC26" s="1643"/>
      <c r="AD26" s="1643"/>
      <c r="AE26" s="1643"/>
      <c r="AF26" s="1643"/>
      <c r="AG26" s="1643"/>
      <c r="AH26" s="1643"/>
      <c r="AI26" s="1643"/>
      <c r="AJ26" s="1644"/>
      <c r="AK26" s="1640"/>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641"/>
      <c r="BW26" s="1641"/>
      <c r="BX26" s="1641"/>
      <c r="BY26" s="1641"/>
      <c r="BZ26" s="1641"/>
      <c r="CA26" s="1641"/>
      <c r="CB26" s="1649"/>
      <c r="CC26" s="1551"/>
      <c r="CD26" s="1551"/>
      <c r="CE26" s="345"/>
      <c r="CF26" s="345"/>
      <c r="CG26" s="345"/>
      <c r="CH26" s="345"/>
      <c r="CI26" s="345"/>
      <c r="CJ26" s="345"/>
      <c r="CK26" s="345"/>
      <c r="CL26" s="345"/>
      <c r="CM26" s="345"/>
    </row>
    <row r="27" spans="1:91" s="346" customFormat="1" ht="18.75" customHeight="1">
      <c r="A27" s="1645"/>
      <c r="B27" s="1645"/>
      <c r="C27" s="1645"/>
      <c r="D27" s="1645"/>
      <c r="E27" s="1645"/>
      <c r="F27" s="1645"/>
      <c r="G27" s="1645"/>
      <c r="H27" s="1645"/>
      <c r="I27" s="1562"/>
      <c r="J27" s="1565"/>
      <c r="K27" s="1565"/>
      <c r="L27" s="1565"/>
      <c r="M27" s="1565"/>
      <c r="N27" s="1565"/>
      <c r="O27" s="1565"/>
      <c r="P27" s="1565"/>
      <c r="Q27" s="1565"/>
      <c r="R27" s="1568"/>
      <c r="S27" s="1561" t="s">
        <v>324</v>
      </c>
      <c r="T27" s="1598"/>
      <c r="U27" s="1635" t="s">
        <v>1793</v>
      </c>
      <c r="V27" s="1635"/>
      <c r="W27" s="1635"/>
      <c r="X27" s="1635"/>
      <c r="Y27" s="1635"/>
      <c r="Z27" s="1635"/>
      <c r="AA27" s="1635"/>
      <c r="AB27" s="1635"/>
      <c r="AC27" s="1635"/>
      <c r="AD27" s="1635"/>
      <c r="AE27" s="1635"/>
      <c r="AF27" s="1635"/>
      <c r="AG27" s="1635"/>
      <c r="AH27" s="1635"/>
      <c r="AI27" s="1635"/>
      <c r="AJ27" s="1636"/>
      <c r="AK27" s="1637" t="s">
        <v>1794</v>
      </c>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50"/>
      <c r="CC27" s="1551"/>
      <c r="CD27" s="1551"/>
      <c r="CE27" s="345"/>
      <c r="CF27" s="345"/>
      <c r="CG27" s="345"/>
      <c r="CH27" s="345"/>
      <c r="CI27" s="345"/>
      <c r="CJ27" s="345"/>
      <c r="CK27" s="345"/>
      <c r="CL27" s="345"/>
      <c r="CM27" s="345"/>
    </row>
    <row r="28" spans="1:91" s="346" customFormat="1" ht="18.75" customHeight="1">
      <c r="A28" s="1645"/>
      <c r="B28" s="1645"/>
      <c r="C28" s="1645"/>
      <c r="D28" s="1645"/>
      <c r="E28" s="1645"/>
      <c r="F28" s="1645"/>
      <c r="G28" s="1645"/>
      <c r="H28" s="1645"/>
      <c r="I28" s="1562"/>
      <c r="J28" s="1565"/>
      <c r="K28" s="1565"/>
      <c r="L28" s="1565"/>
      <c r="M28" s="1565"/>
      <c r="N28" s="1565"/>
      <c r="O28" s="1565"/>
      <c r="P28" s="1565"/>
      <c r="Q28" s="1565"/>
      <c r="R28" s="1568"/>
      <c r="S28" s="1563" t="s">
        <v>325</v>
      </c>
      <c r="T28" s="1578"/>
      <c r="U28" s="1643"/>
      <c r="V28" s="1643"/>
      <c r="W28" s="1643"/>
      <c r="X28" s="1643"/>
      <c r="Y28" s="1643"/>
      <c r="Z28" s="1643"/>
      <c r="AA28" s="1643"/>
      <c r="AB28" s="1643"/>
      <c r="AC28" s="1643"/>
      <c r="AD28" s="1643"/>
      <c r="AE28" s="1643"/>
      <c r="AF28" s="1643"/>
      <c r="AG28" s="1643"/>
      <c r="AH28" s="1643"/>
      <c r="AI28" s="1643"/>
      <c r="AJ28" s="1644"/>
      <c r="AK28" s="1640"/>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641"/>
      <c r="BW28" s="1641"/>
      <c r="BX28" s="1641"/>
      <c r="BY28" s="1641"/>
      <c r="BZ28" s="1641"/>
      <c r="CA28" s="1641"/>
      <c r="CB28" s="1649"/>
      <c r="CC28" s="1551"/>
      <c r="CD28" s="1551"/>
      <c r="CE28" s="345"/>
      <c r="CF28" s="345"/>
      <c r="CG28" s="345"/>
      <c r="CH28" s="345"/>
      <c r="CI28" s="345"/>
      <c r="CJ28" s="345"/>
      <c r="CK28" s="345"/>
      <c r="CL28" s="345"/>
      <c r="CM28" s="345"/>
    </row>
    <row r="29" spans="1:91" s="346" customFormat="1" ht="18.75" customHeight="1">
      <c r="A29" s="1645"/>
      <c r="B29" s="1645"/>
      <c r="C29" s="1645"/>
      <c r="D29" s="1645"/>
      <c r="E29" s="1645"/>
      <c r="F29" s="1645"/>
      <c r="G29" s="1645"/>
      <c r="H29" s="1645"/>
      <c r="I29" s="1562"/>
      <c r="J29" s="1565"/>
      <c r="K29" s="1565"/>
      <c r="L29" s="1565"/>
      <c r="M29" s="1565"/>
      <c r="N29" s="1565"/>
      <c r="O29" s="1565"/>
      <c r="P29" s="1565"/>
      <c r="Q29" s="1565"/>
      <c r="R29" s="1568"/>
      <c r="S29" s="1561" t="s">
        <v>324</v>
      </c>
      <c r="T29" s="1598"/>
      <c r="U29" s="1635" t="s">
        <v>1795</v>
      </c>
      <c r="V29" s="1635"/>
      <c r="W29" s="1635"/>
      <c r="X29" s="1635"/>
      <c r="Y29" s="1635"/>
      <c r="Z29" s="1635"/>
      <c r="AA29" s="1635"/>
      <c r="AB29" s="1635"/>
      <c r="AC29" s="1635"/>
      <c r="AD29" s="1635"/>
      <c r="AE29" s="1635"/>
      <c r="AF29" s="1635"/>
      <c r="AG29" s="1635"/>
      <c r="AH29" s="1635"/>
      <c r="AI29" s="1635"/>
      <c r="AJ29" s="1636"/>
      <c r="AK29" s="1637" t="s">
        <v>1796</v>
      </c>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c r="BY29" s="1638"/>
      <c r="BZ29" s="1638"/>
      <c r="CA29" s="1638"/>
      <c r="CB29" s="1650"/>
      <c r="CC29" s="1551"/>
      <c r="CD29" s="1551"/>
      <c r="CE29" s="345"/>
      <c r="CF29" s="345"/>
      <c r="CG29" s="345"/>
      <c r="CH29" s="345"/>
      <c r="CI29" s="345"/>
      <c r="CJ29" s="345"/>
      <c r="CK29" s="345"/>
      <c r="CL29" s="345"/>
      <c r="CM29" s="345"/>
    </row>
    <row r="30" spans="1:91" s="346" customFormat="1" ht="18.75" customHeight="1">
      <c r="A30" s="1645"/>
      <c r="B30" s="1645"/>
      <c r="C30" s="1645"/>
      <c r="D30" s="1645"/>
      <c r="E30" s="1645"/>
      <c r="F30" s="1645"/>
      <c r="G30" s="1645"/>
      <c r="H30" s="1645"/>
      <c r="I30" s="1562"/>
      <c r="J30" s="1565"/>
      <c r="K30" s="1565"/>
      <c r="L30" s="1565"/>
      <c r="M30" s="1565"/>
      <c r="N30" s="1565"/>
      <c r="O30" s="1565"/>
      <c r="P30" s="1565"/>
      <c r="Q30" s="1565"/>
      <c r="R30" s="1568"/>
      <c r="S30" s="1563" t="s">
        <v>325</v>
      </c>
      <c r="T30" s="1578"/>
      <c r="U30" s="1643"/>
      <c r="V30" s="1643"/>
      <c r="W30" s="1643"/>
      <c r="X30" s="1643"/>
      <c r="Y30" s="1643"/>
      <c r="Z30" s="1643"/>
      <c r="AA30" s="1643"/>
      <c r="AB30" s="1643"/>
      <c r="AC30" s="1643"/>
      <c r="AD30" s="1643"/>
      <c r="AE30" s="1643"/>
      <c r="AF30" s="1643"/>
      <c r="AG30" s="1643"/>
      <c r="AH30" s="1643"/>
      <c r="AI30" s="1643"/>
      <c r="AJ30" s="1644"/>
      <c r="AK30" s="1640"/>
      <c r="AL30" s="1641"/>
      <c r="AM30" s="1641"/>
      <c r="AN30" s="1641"/>
      <c r="AO30" s="1641"/>
      <c r="AP30" s="1641"/>
      <c r="AQ30" s="1641"/>
      <c r="AR30" s="1641"/>
      <c r="AS30" s="1641"/>
      <c r="AT30" s="1641"/>
      <c r="AU30" s="1641"/>
      <c r="AV30" s="1641"/>
      <c r="AW30" s="1641"/>
      <c r="AX30" s="1641"/>
      <c r="AY30" s="1641"/>
      <c r="AZ30" s="1641"/>
      <c r="BA30" s="1641"/>
      <c r="BB30" s="1641"/>
      <c r="BC30" s="1641"/>
      <c r="BD30" s="1641"/>
      <c r="BE30" s="1641"/>
      <c r="BF30" s="1641"/>
      <c r="BG30" s="1641"/>
      <c r="BH30" s="1641"/>
      <c r="BI30" s="1641"/>
      <c r="BJ30" s="1641"/>
      <c r="BK30" s="1641"/>
      <c r="BL30" s="1641"/>
      <c r="BM30" s="1641"/>
      <c r="BN30" s="1641"/>
      <c r="BO30" s="1641"/>
      <c r="BP30" s="1641"/>
      <c r="BQ30" s="1641"/>
      <c r="BR30" s="1641"/>
      <c r="BS30" s="1641"/>
      <c r="BT30" s="1641"/>
      <c r="BU30" s="1641"/>
      <c r="BV30" s="1641"/>
      <c r="BW30" s="1641"/>
      <c r="BX30" s="1641"/>
      <c r="BY30" s="1641"/>
      <c r="BZ30" s="1641"/>
      <c r="CA30" s="1641"/>
      <c r="CB30" s="1649"/>
      <c r="CC30" s="1551"/>
      <c r="CD30" s="1551"/>
      <c r="CE30" s="345"/>
      <c r="CF30" s="345"/>
      <c r="CG30" s="345"/>
      <c r="CH30" s="345"/>
      <c r="CI30" s="345"/>
      <c r="CJ30" s="345"/>
      <c r="CK30" s="345"/>
      <c r="CL30" s="345"/>
      <c r="CM30" s="345"/>
    </row>
    <row r="31" spans="1:91" s="346" customFormat="1" ht="18.75" customHeight="1">
      <c r="A31" s="1645"/>
      <c r="B31" s="1645"/>
      <c r="C31" s="1645"/>
      <c r="D31" s="1645"/>
      <c r="E31" s="1645"/>
      <c r="F31" s="1645"/>
      <c r="G31" s="1645"/>
      <c r="H31" s="1645"/>
      <c r="I31" s="1562"/>
      <c r="J31" s="1565"/>
      <c r="K31" s="1565"/>
      <c r="L31" s="1565"/>
      <c r="M31" s="1565"/>
      <c r="N31" s="1565"/>
      <c r="O31" s="1565"/>
      <c r="P31" s="1565"/>
      <c r="Q31" s="1565"/>
      <c r="R31" s="1568"/>
      <c r="S31" s="1561" t="s">
        <v>324</v>
      </c>
      <c r="T31" s="1598"/>
      <c r="U31" s="1635" t="s">
        <v>1797</v>
      </c>
      <c r="V31" s="1635"/>
      <c r="W31" s="1635"/>
      <c r="X31" s="1635"/>
      <c r="Y31" s="1635"/>
      <c r="Z31" s="1635"/>
      <c r="AA31" s="1635"/>
      <c r="AB31" s="1635"/>
      <c r="AC31" s="1635"/>
      <c r="AD31" s="1635"/>
      <c r="AE31" s="1635"/>
      <c r="AF31" s="1635"/>
      <c r="AG31" s="1635"/>
      <c r="AH31" s="1635"/>
      <c r="AI31" s="1635"/>
      <c r="AJ31" s="1636"/>
      <c r="AK31" s="1637" t="s">
        <v>1874</v>
      </c>
      <c r="AL31" s="1638"/>
      <c r="AM31" s="1638"/>
      <c r="AN31" s="1638"/>
      <c r="AO31" s="1638"/>
      <c r="AP31" s="1638"/>
      <c r="AQ31" s="1638"/>
      <c r="AR31" s="1638"/>
      <c r="AS31" s="1638"/>
      <c r="AT31" s="1638"/>
      <c r="AU31" s="1638"/>
      <c r="AV31" s="1638"/>
      <c r="AW31" s="1638"/>
      <c r="AX31" s="1638"/>
      <c r="AY31" s="1638"/>
      <c r="AZ31" s="1638"/>
      <c r="BA31" s="1638"/>
      <c r="BB31" s="1638"/>
      <c r="BC31" s="1638"/>
      <c r="BD31" s="1638"/>
      <c r="BE31" s="1638"/>
      <c r="BF31" s="1638"/>
      <c r="BG31" s="1638"/>
      <c r="BH31" s="1638"/>
      <c r="BI31" s="1638"/>
      <c r="BJ31" s="1638"/>
      <c r="BK31" s="1638"/>
      <c r="BL31" s="1638"/>
      <c r="BM31" s="1638"/>
      <c r="BN31" s="1638"/>
      <c r="BO31" s="1638"/>
      <c r="BP31" s="1638"/>
      <c r="BQ31" s="1638"/>
      <c r="BR31" s="1638"/>
      <c r="BS31" s="1638"/>
      <c r="BT31" s="1638"/>
      <c r="BU31" s="1638"/>
      <c r="BV31" s="1638"/>
      <c r="BW31" s="1638"/>
      <c r="BX31" s="1638"/>
      <c r="BY31" s="1638"/>
      <c r="BZ31" s="1638"/>
      <c r="CA31" s="1638"/>
      <c r="CB31" s="1650"/>
      <c r="CC31" s="1551"/>
      <c r="CD31" s="1551"/>
      <c r="CE31" s="345"/>
      <c r="CF31" s="345"/>
      <c r="CG31" s="345"/>
      <c r="CH31" s="345"/>
      <c r="CI31" s="345"/>
      <c r="CJ31" s="345"/>
      <c r="CK31" s="345"/>
      <c r="CL31" s="345"/>
      <c r="CM31" s="345"/>
    </row>
    <row r="32" spans="1:91" s="346" customFormat="1" ht="18.75" customHeight="1">
      <c r="A32" s="1645"/>
      <c r="B32" s="1645"/>
      <c r="C32" s="1645"/>
      <c r="D32" s="1645"/>
      <c r="E32" s="1645"/>
      <c r="F32" s="1645"/>
      <c r="G32" s="1645"/>
      <c r="H32" s="1645"/>
      <c r="I32" s="1562"/>
      <c r="J32" s="1565"/>
      <c r="K32" s="1565"/>
      <c r="L32" s="1565"/>
      <c r="M32" s="1565"/>
      <c r="N32" s="1565"/>
      <c r="O32" s="1565"/>
      <c r="P32" s="1565"/>
      <c r="Q32" s="1565"/>
      <c r="R32" s="1568"/>
      <c r="S32" s="1563" t="s">
        <v>325</v>
      </c>
      <c r="T32" s="1578"/>
      <c r="U32" s="1651"/>
      <c r="V32" s="1651"/>
      <c r="W32" s="1651"/>
      <c r="X32" s="1651"/>
      <c r="Y32" s="1651"/>
      <c r="Z32" s="1651"/>
      <c r="AA32" s="1651"/>
      <c r="AB32" s="1651"/>
      <c r="AC32" s="1651"/>
      <c r="AD32" s="1651"/>
      <c r="AE32" s="1651"/>
      <c r="AF32" s="1651"/>
      <c r="AG32" s="1651"/>
      <c r="AH32" s="1651"/>
      <c r="AI32" s="1651"/>
      <c r="AJ32" s="1652"/>
      <c r="AK32" s="1640"/>
      <c r="AL32" s="1641"/>
      <c r="AM32" s="1641"/>
      <c r="AN32" s="1641"/>
      <c r="AO32" s="1641"/>
      <c r="AP32" s="1641"/>
      <c r="AQ32" s="1641"/>
      <c r="AR32" s="1641"/>
      <c r="AS32" s="1641"/>
      <c r="AT32" s="1641"/>
      <c r="AU32" s="1641"/>
      <c r="AV32" s="1641"/>
      <c r="AW32" s="1641"/>
      <c r="AX32" s="1641"/>
      <c r="AY32" s="1641"/>
      <c r="AZ32" s="1641"/>
      <c r="BA32" s="1641"/>
      <c r="BB32" s="1641"/>
      <c r="BC32" s="1641"/>
      <c r="BD32" s="1641"/>
      <c r="BE32" s="1641"/>
      <c r="BF32" s="1641"/>
      <c r="BG32" s="1641"/>
      <c r="BH32" s="1641"/>
      <c r="BI32" s="1641"/>
      <c r="BJ32" s="1641"/>
      <c r="BK32" s="1641"/>
      <c r="BL32" s="1641"/>
      <c r="BM32" s="1641"/>
      <c r="BN32" s="1641"/>
      <c r="BO32" s="1641"/>
      <c r="BP32" s="1641"/>
      <c r="BQ32" s="1641"/>
      <c r="BR32" s="1641"/>
      <c r="BS32" s="1641"/>
      <c r="BT32" s="1641"/>
      <c r="BU32" s="1641"/>
      <c r="BV32" s="1641"/>
      <c r="BW32" s="1641"/>
      <c r="BX32" s="1641"/>
      <c r="BY32" s="1641"/>
      <c r="BZ32" s="1641"/>
      <c r="CA32" s="1641"/>
      <c r="CB32" s="1649"/>
      <c r="CC32" s="1551"/>
      <c r="CD32" s="1551"/>
      <c r="CE32" s="345"/>
      <c r="CF32" s="345"/>
      <c r="CG32" s="345"/>
      <c r="CH32" s="345"/>
      <c r="CI32" s="345"/>
      <c r="CJ32" s="345"/>
      <c r="CK32" s="345"/>
      <c r="CL32" s="345"/>
      <c r="CM32" s="345"/>
    </row>
    <row r="33" spans="1:91" s="346" customFormat="1" ht="18.75" customHeight="1">
      <c r="A33" s="1645"/>
      <c r="B33" s="1645"/>
      <c r="C33" s="1645"/>
      <c r="D33" s="1645"/>
      <c r="E33" s="1645"/>
      <c r="F33" s="1645"/>
      <c r="G33" s="1645"/>
      <c r="H33" s="1645"/>
      <c r="I33" s="1562"/>
      <c r="J33" s="1565"/>
      <c r="K33" s="1565"/>
      <c r="L33" s="1565"/>
      <c r="M33" s="1565"/>
      <c r="N33" s="1565"/>
      <c r="O33" s="1565"/>
      <c r="P33" s="1565"/>
      <c r="Q33" s="1565"/>
      <c r="R33" s="1568"/>
      <c r="S33" s="1561" t="s">
        <v>324</v>
      </c>
      <c r="T33" s="1598"/>
      <c r="U33" s="1653"/>
      <c r="V33" s="1653"/>
      <c r="W33" s="1653"/>
      <c r="X33" s="1653"/>
      <c r="Y33" s="1653"/>
      <c r="Z33" s="1653"/>
      <c r="AA33" s="1653"/>
      <c r="AB33" s="1653"/>
      <c r="AC33" s="1653"/>
      <c r="AD33" s="1653"/>
      <c r="AE33" s="1653"/>
      <c r="AF33" s="1653"/>
      <c r="AG33" s="1653"/>
      <c r="AH33" s="1653"/>
      <c r="AI33" s="1653"/>
      <c r="AJ33" s="1654"/>
      <c r="AK33" s="1637"/>
      <c r="AL33" s="1638"/>
      <c r="AM33" s="1638"/>
      <c r="AN33" s="1638"/>
      <c r="AO33" s="1638"/>
      <c r="AP33" s="1638"/>
      <c r="AQ33" s="1638"/>
      <c r="AR33" s="1638"/>
      <c r="AS33" s="1638"/>
      <c r="AT33" s="1638"/>
      <c r="AU33" s="1638"/>
      <c r="AV33" s="1638"/>
      <c r="AW33" s="1638"/>
      <c r="AX33" s="1638"/>
      <c r="AY33" s="1638"/>
      <c r="AZ33" s="1638"/>
      <c r="BA33" s="1638"/>
      <c r="BB33" s="1638"/>
      <c r="BC33" s="1638"/>
      <c r="BD33" s="1638"/>
      <c r="BE33" s="1638"/>
      <c r="BF33" s="1638"/>
      <c r="BG33" s="1638"/>
      <c r="BH33" s="1638"/>
      <c r="BI33" s="1638"/>
      <c r="BJ33" s="1638"/>
      <c r="BK33" s="1638"/>
      <c r="BL33" s="1638"/>
      <c r="BM33" s="1638"/>
      <c r="BN33" s="1638"/>
      <c r="BO33" s="1638"/>
      <c r="BP33" s="1638"/>
      <c r="BQ33" s="1638"/>
      <c r="BR33" s="1638"/>
      <c r="BS33" s="1638"/>
      <c r="BT33" s="1638"/>
      <c r="BU33" s="1638"/>
      <c r="BV33" s="1638"/>
      <c r="BW33" s="1638"/>
      <c r="BX33" s="1638"/>
      <c r="BY33" s="1638"/>
      <c r="BZ33" s="1638"/>
      <c r="CA33" s="1638"/>
      <c r="CB33" s="1650"/>
      <c r="CC33" s="1551"/>
      <c r="CD33" s="1551"/>
      <c r="CE33" s="345"/>
      <c r="CF33" s="345"/>
      <c r="CG33" s="345"/>
      <c r="CH33" s="345"/>
      <c r="CI33" s="345"/>
      <c r="CJ33" s="345"/>
      <c r="CK33" s="345"/>
      <c r="CL33" s="345"/>
      <c r="CM33" s="345"/>
    </row>
    <row r="34" spans="1:91" s="346" customFormat="1" ht="18.75" customHeight="1">
      <c r="A34" s="1645"/>
      <c r="B34" s="1645"/>
      <c r="C34" s="1645"/>
      <c r="D34" s="1645"/>
      <c r="E34" s="1645"/>
      <c r="F34" s="1645"/>
      <c r="G34" s="1645"/>
      <c r="H34" s="1645"/>
      <c r="I34" s="1562"/>
      <c r="J34" s="1565"/>
      <c r="K34" s="1565"/>
      <c r="L34" s="1565"/>
      <c r="M34" s="1565"/>
      <c r="N34" s="1565"/>
      <c r="O34" s="1565"/>
      <c r="P34" s="1565"/>
      <c r="Q34" s="1565"/>
      <c r="R34" s="1568"/>
      <c r="S34" s="1563" t="s">
        <v>325</v>
      </c>
      <c r="T34" s="1578"/>
      <c r="U34" s="1577"/>
      <c r="V34" s="1577"/>
      <c r="W34" s="1577"/>
      <c r="X34" s="1577"/>
      <c r="Y34" s="1577"/>
      <c r="Z34" s="1577"/>
      <c r="AA34" s="1577"/>
      <c r="AB34" s="1577"/>
      <c r="AC34" s="1577"/>
      <c r="AD34" s="1577"/>
      <c r="AE34" s="1577"/>
      <c r="AF34" s="1577"/>
      <c r="AG34" s="1577"/>
      <c r="AH34" s="1577"/>
      <c r="AI34" s="1577"/>
      <c r="AJ34" s="1655"/>
      <c r="AK34" s="1640"/>
      <c r="AL34" s="1641"/>
      <c r="AM34" s="1641"/>
      <c r="AN34" s="1641"/>
      <c r="AO34" s="1641"/>
      <c r="AP34" s="1641"/>
      <c r="AQ34" s="1641"/>
      <c r="AR34" s="1641"/>
      <c r="AS34" s="1641"/>
      <c r="AT34" s="1641"/>
      <c r="AU34" s="1641"/>
      <c r="AV34" s="1641"/>
      <c r="AW34" s="1641"/>
      <c r="AX34" s="1641"/>
      <c r="AY34" s="1641"/>
      <c r="AZ34" s="1641"/>
      <c r="BA34" s="1641"/>
      <c r="BB34" s="1641"/>
      <c r="BC34" s="1641"/>
      <c r="BD34" s="1641"/>
      <c r="BE34" s="1641"/>
      <c r="BF34" s="1641"/>
      <c r="BG34" s="1641"/>
      <c r="BH34" s="1641"/>
      <c r="BI34" s="1641"/>
      <c r="BJ34" s="1641"/>
      <c r="BK34" s="1641"/>
      <c r="BL34" s="1641"/>
      <c r="BM34" s="1641"/>
      <c r="BN34" s="1641"/>
      <c r="BO34" s="1641"/>
      <c r="BP34" s="1641"/>
      <c r="BQ34" s="1641"/>
      <c r="BR34" s="1641"/>
      <c r="BS34" s="1641"/>
      <c r="BT34" s="1641"/>
      <c r="BU34" s="1641"/>
      <c r="BV34" s="1641"/>
      <c r="BW34" s="1641"/>
      <c r="BX34" s="1641"/>
      <c r="BY34" s="1641"/>
      <c r="BZ34" s="1641"/>
      <c r="CA34" s="1641"/>
      <c r="CB34" s="1649"/>
      <c r="CC34" s="1551"/>
      <c r="CD34" s="1551"/>
      <c r="CE34" s="345"/>
      <c r="CF34" s="345"/>
      <c r="CG34" s="345"/>
      <c r="CH34" s="345"/>
      <c r="CI34" s="345"/>
      <c r="CJ34" s="345"/>
      <c r="CK34" s="345"/>
      <c r="CL34" s="345"/>
      <c r="CM34" s="345"/>
    </row>
    <row r="35" spans="1:91" s="346" customFormat="1" ht="18.75" customHeight="1">
      <c r="A35" s="1645"/>
      <c r="B35" s="1645"/>
      <c r="C35" s="1645"/>
      <c r="D35" s="1645"/>
      <c r="E35" s="1645"/>
      <c r="F35" s="1645"/>
      <c r="G35" s="1645"/>
      <c r="H35" s="1645"/>
      <c r="I35" s="1562"/>
      <c r="J35" s="1565"/>
      <c r="K35" s="1565"/>
      <c r="L35" s="1565"/>
      <c r="M35" s="1565"/>
      <c r="N35" s="1565"/>
      <c r="O35" s="1565"/>
      <c r="P35" s="1565"/>
      <c r="Q35" s="1565"/>
      <c r="R35" s="1568"/>
      <c r="S35" s="1561" t="s">
        <v>324</v>
      </c>
      <c r="T35" s="1598"/>
      <c r="U35" s="1653"/>
      <c r="V35" s="1653"/>
      <c r="W35" s="1653"/>
      <c r="X35" s="1653"/>
      <c r="Y35" s="1653"/>
      <c r="Z35" s="1653"/>
      <c r="AA35" s="1653"/>
      <c r="AB35" s="1653"/>
      <c r="AC35" s="1653"/>
      <c r="AD35" s="1653"/>
      <c r="AE35" s="1653"/>
      <c r="AF35" s="1653"/>
      <c r="AG35" s="1653"/>
      <c r="AH35" s="1653"/>
      <c r="AI35" s="1653"/>
      <c r="AJ35" s="1654"/>
      <c r="AK35" s="1637"/>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638"/>
      <c r="BW35" s="1638"/>
      <c r="BX35" s="1638"/>
      <c r="BY35" s="1638"/>
      <c r="BZ35" s="1638"/>
      <c r="CA35" s="1638"/>
      <c r="CB35" s="1650"/>
      <c r="CC35" s="1551"/>
      <c r="CD35" s="1551"/>
      <c r="CE35" s="345"/>
      <c r="CF35" s="345"/>
      <c r="CG35" s="345"/>
      <c r="CH35" s="345"/>
      <c r="CI35" s="345"/>
      <c r="CJ35" s="345"/>
      <c r="CK35" s="345"/>
      <c r="CL35" s="345"/>
      <c r="CM35" s="345"/>
    </row>
    <row r="36" spans="1:91" s="346" customFormat="1" ht="18.75" customHeight="1">
      <c r="A36" s="1645"/>
      <c r="B36" s="1645"/>
      <c r="C36" s="1645"/>
      <c r="D36" s="1645"/>
      <c r="E36" s="1645"/>
      <c r="F36" s="1645"/>
      <c r="G36" s="1645"/>
      <c r="H36" s="1645"/>
      <c r="I36" s="1562"/>
      <c r="J36" s="1565"/>
      <c r="K36" s="1565"/>
      <c r="L36" s="1565"/>
      <c r="M36" s="1565"/>
      <c r="N36" s="1565"/>
      <c r="O36" s="1565"/>
      <c r="P36" s="1565"/>
      <c r="Q36" s="1565"/>
      <c r="R36" s="1568"/>
      <c r="S36" s="1563" t="s">
        <v>325</v>
      </c>
      <c r="T36" s="1578"/>
      <c r="U36" s="1577"/>
      <c r="V36" s="1577"/>
      <c r="W36" s="1577"/>
      <c r="X36" s="1577"/>
      <c r="Y36" s="1577"/>
      <c r="Z36" s="1577"/>
      <c r="AA36" s="1577"/>
      <c r="AB36" s="1577"/>
      <c r="AC36" s="1577"/>
      <c r="AD36" s="1577"/>
      <c r="AE36" s="1577"/>
      <c r="AF36" s="1577"/>
      <c r="AG36" s="1577"/>
      <c r="AH36" s="1577"/>
      <c r="AI36" s="1577"/>
      <c r="AJ36" s="1655"/>
      <c r="AK36" s="1640"/>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9"/>
      <c r="CC36" s="1551"/>
      <c r="CD36" s="1551"/>
      <c r="CE36" s="345"/>
      <c r="CF36" s="345"/>
      <c r="CG36" s="345"/>
      <c r="CH36" s="345"/>
      <c r="CI36" s="345"/>
      <c r="CJ36" s="345"/>
      <c r="CK36" s="345"/>
      <c r="CL36" s="345"/>
      <c r="CM36" s="345"/>
    </row>
    <row r="37" spans="1:91" s="346" customFormat="1" ht="18.75" customHeight="1">
      <c r="A37" s="1645"/>
      <c r="B37" s="1645"/>
      <c r="C37" s="1645"/>
      <c r="D37" s="1645"/>
      <c r="E37" s="1645"/>
      <c r="F37" s="1645"/>
      <c r="G37" s="1645"/>
      <c r="H37" s="1645"/>
      <c r="I37" s="1562"/>
      <c r="J37" s="1565"/>
      <c r="K37" s="1565"/>
      <c r="L37" s="1565"/>
      <c r="M37" s="1565"/>
      <c r="N37" s="1565"/>
      <c r="O37" s="1565"/>
      <c r="P37" s="1565"/>
      <c r="Q37" s="1565"/>
      <c r="R37" s="1568"/>
      <c r="S37" s="1561" t="s">
        <v>324</v>
      </c>
      <c r="T37" s="1598"/>
      <c r="U37" s="1653"/>
      <c r="V37" s="1653"/>
      <c r="W37" s="1653"/>
      <c r="X37" s="1653"/>
      <c r="Y37" s="1653"/>
      <c r="Z37" s="1653"/>
      <c r="AA37" s="1653"/>
      <c r="AB37" s="1653"/>
      <c r="AC37" s="1653"/>
      <c r="AD37" s="1653"/>
      <c r="AE37" s="1653"/>
      <c r="AF37" s="1653"/>
      <c r="AG37" s="1653"/>
      <c r="AH37" s="1653"/>
      <c r="AI37" s="1653"/>
      <c r="AJ37" s="1654"/>
      <c r="AK37" s="1637"/>
      <c r="AL37" s="1638"/>
      <c r="AM37" s="1638"/>
      <c r="AN37" s="1638"/>
      <c r="AO37" s="1638"/>
      <c r="AP37" s="1638"/>
      <c r="AQ37" s="1638"/>
      <c r="AR37" s="1638"/>
      <c r="AS37" s="1638"/>
      <c r="AT37" s="1638"/>
      <c r="AU37" s="1638"/>
      <c r="AV37" s="1638"/>
      <c r="AW37" s="1638"/>
      <c r="AX37" s="1638"/>
      <c r="AY37" s="1638"/>
      <c r="AZ37" s="1638"/>
      <c r="BA37" s="1638"/>
      <c r="BB37" s="1638"/>
      <c r="BC37" s="1638"/>
      <c r="BD37" s="1638"/>
      <c r="BE37" s="1638"/>
      <c r="BF37" s="1638"/>
      <c r="BG37" s="1638"/>
      <c r="BH37" s="1638"/>
      <c r="BI37" s="1638"/>
      <c r="BJ37" s="1638"/>
      <c r="BK37" s="1638"/>
      <c r="BL37" s="1638"/>
      <c r="BM37" s="1638"/>
      <c r="BN37" s="1638"/>
      <c r="BO37" s="1638"/>
      <c r="BP37" s="1638"/>
      <c r="BQ37" s="1638"/>
      <c r="BR37" s="1638"/>
      <c r="BS37" s="1638"/>
      <c r="BT37" s="1638"/>
      <c r="BU37" s="1638"/>
      <c r="BV37" s="1638"/>
      <c r="BW37" s="1638"/>
      <c r="BX37" s="1638"/>
      <c r="BY37" s="1638"/>
      <c r="BZ37" s="1638"/>
      <c r="CA37" s="1638"/>
      <c r="CB37" s="1650"/>
      <c r="CC37" s="1551"/>
      <c r="CD37" s="1551"/>
      <c r="CE37" s="345"/>
      <c r="CF37" s="345"/>
      <c r="CG37" s="345"/>
      <c r="CH37" s="345"/>
      <c r="CI37" s="345"/>
      <c r="CJ37" s="345"/>
      <c r="CK37" s="345"/>
      <c r="CL37" s="345"/>
      <c r="CM37" s="345"/>
    </row>
    <row r="38" spans="1:91" s="346" customFormat="1" ht="18.75" customHeight="1">
      <c r="A38" s="1645"/>
      <c r="B38" s="1645"/>
      <c r="C38" s="1645"/>
      <c r="D38" s="1645"/>
      <c r="E38" s="1645"/>
      <c r="F38" s="1645"/>
      <c r="G38" s="1645"/>
      <c r="H38" s="1645"/>
      <c r="I38" s="1563"/>
      <c r="J38" s="1566"/>
      <c r="K38" s="1566"/>
      <c r="L38" s="1566"/>
      <c r="M38" s="1566"/>
      <c r="N38" s="1566"/>
      <c r="O38" s="1566"/>
      <c r="P38" s="1566"/>
      <c r="Q38" s="1566"/>
      <c r="R38" s="1569"/>
      <c r="S38" s="1563" t="s">
        <v>325</v>
      </c>
      <c r="T38" s="1578"/>
      <c r="U38" s="1577"/>
      <c r="V38" s="1577"/>
      <c r="W38" s="1577"/>
      <c r="X38" s="1577"/>
      <c r="Y38" s="1577"/>
      <c r="Z38" s="1577"/>
      <c r="AA38" s="1577"/>
      <c r="AB38" s="1577"/>
      <c r="AC38" s="1577"/>
      <c r="AD38" s="1577"/>
      <c r="AE38" s="1577"/>
      <c r="AF38" s="1577"/>
      <c r="AG38" s="1577"/>
      <c r="AH38" s="1577"/>
      <c r="AI38" s="1577"/>
      <c r="AJ38" s="1655"/>
      <c r="AK38" s="1640"/>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641"/>
      <c r="BW38" s="1641"/>
      <c r="BX38" s="1641"/>
      <c r="BY38" s="1641"/>
      <c r="BZ38" s="1641"/>
      <c r="CA38" s="1641"/>
      <c r="CB38" s="1649"/>
      <c r="CC38" s="1551"/>
      <c r="CD38" s="1551"/>
      <c r="CE38" s="345"/>
      <c r="CF38" s="345"/>
      <c r="CG38" s="345"/>
      <c r="CH38" s="345"/>
      <c r="CI38" s="345"/>
      <c r="CJ38" s="345"/>
      <c r="CK38" s="345"/>
      <c r="CL38" s="345"/>
      <c r="CM38" s="345"/>
    </row>
    <row r="39" spans="1:91" s="346" customFormat="1" ht="7.5" customHeight="1">
      <c r="A39" s="1645"/>
      <c r="B39" s="1645"/>
      <c r="C39" s="1645"/>
      <c r="D39" s="1645"/>
      <c r="E39" s="1645"/>
      <c r="F39" s="1645"/>
      <c r="G39" s="1645"/>
      <c r="H39" s="1645"/>
      <c r="I39" s="1598"/>
      <c r="J39" s="1598"/>
      <c r="K39" s="1598"/>
      <c r="L39" s="1598"/>
      <c r="M39" s="1598"/>
      <c r="N39" s="1598"/>
      <c r="O39" s="1598"/>
      <c r="P39" s="1598"/>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1598"/>
      <c r="AO39" s="1598"/>
      <c r="AP39" s="1598"/>
      <c r="AQ39" s="1598"/>
      <c r="AR39" s="1598"/>
      <c r="AS39" s="1598"/>
      <c r="AT39" s="1598"/>
      <c r="AU39" s="1598"/>
      <c r="AV39" s="1598"/>
      <c r="AW39" s="1598"/>
      <c r="AX39" s="1598"/>
      <c r="AY39" s="1598"/>
      <c r="AZ39" s="1598"/>
      <c r="BA39" s="1598"/>
      <c r="BB39" s="1598"/>
      <c r="BC39" s="1598"/>
      <c r="BD39" s="1598"/>
      <c r="BE39" s="1598"/>
      <c r="BF39" s="1598"/>
      <c r="BG39" s="1598"/>
      <c r="BH39" s="1598"/>
      <c r="BI39" s="1598"/>
      <c r="BJ39" s="1598"/>
      <c r="BK39" s="1598"/>
      <c r="BL39" s="1598"/>
      <c r="BM39" s="1598"/>
      <c r="BN39" s="1598"/>
      <c r="BO39" s="1598"/>
      <c r="BP39" s="1598"/>
      <c r="BQ39" s="1598"/>
      <c r="BR39" s="1598"/>
      <c r="BS39" s="1598"/>
      <c r="BT39" s="1598"/>
      <c r="BU39" s="1598"/>
      <c r="BV39" s="1598"/>
      <c r="BW39" s="1598"/>
      <c r="BX39" s="1598"/>
      <c r="BY39" s="1598"/>
      <c r="BZ39" s="1598"/>
      <c r="CA39" s="1598"/>
      <c r="CB39" s="1598"/>
      <c r="CC39" s="1551"/>
      <c r="CD39" s="1551"/>
      <c r="CE39" s="345"/>
      <c r="CF39" s="345"/>
      <c r="CG39" s="345"/>
      <c r="CH39" s="345"/>
      <c r="CI39" s="345"/>
      <c r="CJ39" s="345"/>
      <c r="CK39" s="345"/>
      <c r="CL39" s="345"/>
      <c r="CM39" s="345"/>
    </row>
    <row r="40" spans="1:91" s="346" customFormat="1" ht="15" customHeight="1">
      <c r="A40" s="1645"/>
      <c r="B40" s="1645"/>
      <c r="C40" s="1645"/>
      <c r="D40" s="1645"/>
      <c r="E40" s="1645"/>
      <c r="F40" s="1645"/>
      <c r="G40" s="1645"/>
      <c r="H40" s="1645"/>
      <c r="I40" s="1660" t="s">
        <v>326</v>
      </c>
      <c r="J40" s="1660"/>
      <c r="K40" s="1660"/>
      <c r="L40" s="1660"/>
      <c r="M40" s="1660"/>
      <c r="N40" s="1660"/>
      <c r="O40" s="1660"/>
      <c r="P40" s="1660"/>
      <c r="Q40" s="1660"/>
      <c r="R40" s="1660"/>
      <c r="S40" s="1660"/>
      <c r="T40" s="1660"/>
      <c r="U40" s="1660"/>
      <c r="V40" s="1660"/>
      <c r="W40" s="1660"/>
      <c r="X40" s="1660"/>
      <c r="Y40" s="1660"/>
      <c r="Z40" s="1660"/>
      <c r="AA40" s="1660"/>
      <c r="AB40" s="1660"/>
      <c r="AC40" s="1660"/>
      <c r="AD40" s="1660"/>
      <c r="AE40" s="1660"/>
      <c r="AF40" s="1660"/>
      <c r="AG40" s="1660"/>
      <c r="AH40" s="1660"/>
      <c r="AI40" s="1660"/>
      <c r="AJ40" s="1660"/>
      <c r="AK40" s="1660"/>
      <c r="AL40" s="1660"/>
      <c r="AM40" s="1660"/>
      <c r="AN40" s="1660"/>
      <c r="AO40" s="1660"/>
      <c r="AP40" s="1660"/>
      <c r="AQ40" s="1660"/>
      <c r="AR40" s="1660"/>
      <c r="AS40" s="1660"/>
      <c r="AT40" s="1660"/>
      <c r="AU40" s="1660"/>
      <c r="AV40" s="1660"/>
      <c r="AW40" s="1660"/>
      <c r="AX40" s="1660"/>
      <c r="AY40" s="1660"/>
      <c r="AZ40" s="1660"/>
      <c r="BA40" s="1660"/>
      <c r="BB40" s="1660"/>
      <c r="BC40" s="1660"/>
      <c r="BD40" s="1660"/>
      <c r="BE40" s="1660"/>
      <c r="BF40" s="1660"/>
      <c r="BG40" s="1660"/>
      <c r="BH40" s="1660"/>
      <c r="BI40" s="1660"/>
      <c r="BJ40" s="1660"/>
      <c r="BK40" s="1660"/>
      <c r="BL40" s="1660"/>
      <c r="BM40" s="1660"/>
      <c r="BN40" s="1660"/>
      <c r="BO40" s="1660"/>
      <c r="BP40" s="1660"/>
      <c r="BQ40" s="1660"/>
      <c r="BR40" s="1660"/>
      <c r="BS40" s="1660"/>
      <c r="BT40" s="1660"/>
      <c r="BU40" s="1660"/>
      <c r="BV40" s="1660"/>
      <c r="BW40" s="1660"/>
      <c r="BX40" s="1660"/>
      <c r="BY40" s="1660"/>
      <c r="BZ40" s="1660"/>
      <c r="CA40" s="1660"/>
      <c r="CB40" s="1660"/>
      <c r="CC40" s="1551"/>
      <c r="CD40" s="1551"/>
      <c r="CE40" s="345"/>
      <c r="CF40" s="345"/>
      <c r="CG40" s="345"/>
      <c r="CH40" s="345"/>
      <c r="CI40" s="345"/>
      <c r="CJ40" s="345"/>
      <c r="CK40" s="345"/>
      <c r="CL40" s="345"/>
      <c r="CM40" s="345"/>
    </row>
    <row r="41" spans="1:91" s="346" customFormat="1" ht="7.5" customHeight="1">
      <c r="A41" s="1645"/>
      <c r="B41" s="1645"/>
      <c r="C41" s="1645"/>
      <c r="D41" s="1645"/>
      <c r="E41" s="1645"/>
      <c r="F41" s="1645"/>
      <c r="G41" s="1645"/>
      <c r="H41" s="1645"/>
      <c r="I41" s="1551"/>
      <c r="J41" s="1551"/>
      <c r="K41" s="1551"/>
      <c r="L41" s="1551"/>
      <c r="M41" s="1551"/>
      <c r="N41" s="1551"/>
      <c r="O41" s="1551"/>
      <c r="P41" s="1551"/>
      <c r="Q41" s="1551"/>
      <c r="R41" s="1551"/>
      <c r="S41" s="1551"/>
      <c r="T41" s="1551"/>
      <c r="U41" s="1551"/>
      <c r="V41" s="1551"/>
      <c r="W41" s="1551"/>
      <c r="X41" s="1551"/>
      <c r="Y41" s="1551"/>
      <c r="Z41" s="1551"/>
      <c r="AA41" s="1551"/>
      <c r="AB41" s="1551"/>
      <c r="AC41" s="1551"/>
      <c r="AD41" s="1551"/>
      <c r="AE41" s="1551"/>
      <c r="AF41" s="1551"/>
      <c r="AG41" s="1551"/>
      <c r="AH41" s="1551"/>
      <c r="AI41" s="1551"/>
      <c r="AJ41" s="1551"/>
      <c r="AK41" s="1551"/>
      <c r="AL41" s="1551"/>
      <c r="AM41" s="1551"/>
      <c r="AN41" s="1551"/>
      <c r="AO41" s="1551"/>
      <c r="AP41" s="1551"/>
      <c r="AQ41" s="1551"/>
      <c r="AR41" s="1551"/>
      <c r="AS41" s="1551"/>
      <c r="AT41" s="1551"/>
      <c r="AU41" s="1551"/>
      <c r="AV41" s="1551"/>
      <c r="AW41" s="1551"/>
      <c r="AX41" s="1551"/>
      <c r="AY41" s="1551"/>
      <c r="AZ41" s="1551"/>
      <c r="BA41" s="1551"/>
      <c r="BB41" s="1551"/>
      <c r="BC41" s="1551"/>
      <c r="BD41" s="1551"/>
      <c r="BE41" s="1551"/>
      <c r="BF41" s="1551"/>
      <c r="BG41" s="1551"/>
      <c r="BH41" s="1551"/>
      <c r="BI41" s="1551"/>
      <c r="BJ41" s="1551"/>
      <c r="BK41" s="1551"/>
      <c r="BL41" s="1551"/>
      <c r="BM41" s="1551"/>
      <c r="BN41" s="1551"/>
      <c r="BO41" s="1551"/>
      <c r="BP41" s="1551"/>
      <c r="BQ41" s="1551"/>
      <c r="BR41" s="1551"/>
      <c r="BS41" s="1551"/>
      <c r="BT41" s="1551"/>
      <c r="BU41" s="1551"/>
      <c r="BV41" s="1551"/>
      <c r="BW41" s="1551"/>
      <c r="BX41" s="1551"/>
      <c r="BY41" s="1551"/>
      <c r="BZ41" s="1551"/>
      <c r="CA41" s="1551"/>
      <c r="CB41" s="1551"/>
      <c r="CC41" s="1551"/>
      <c r="CD41" s="1551"/>
      <c r="CE41" s="345"/>
      <c r="CF41" s="345"/>
      <c r="CG41" s="345"/>
      <c r="CH41" s="345"/>
      <c r="CI41" s="345"/>
      <c r="CJ41" s="345"/>
      <c r="CK41" s="345"/>
      <c r="CL41" s="345"/>
      <c r="CM41" s="345"/>
    </row>
    <row r="42" spans="1:91" s="346" customFormat="1" ht="15" customHeight="1">
      <c r="A42" s="1645"/>
      <c r="B42" s="1645"/>
      <c r="C42" s="1645"/>
      <c r="D42" s="1645"/>
      <c r="E42" s="1645"/>
      <c r="F42" s="1645"/>
      <c r="G42" s="1645"/>
      <c r="H42" s="1645"/>
      <c r="I42" s="1551"/>
      <c r="J42" s="1551"/>
      <c r="K42" s="1551"/>
      <c r="L42" s="1551"/>
      <c r="M42" s="1551"/>
      <c r="N42" s="1551"/>
      <c r="O42" s="1551"/>
      <c r="P42" s="1551"/>
      <c r="Q42" s="1551"/>
      <c r="R42" s="1661" t="s">
        <v>1798</v>
      </c>
      <c r="S42" s="1661"/>
      <c r="T42" s="1661"/>
      <c r="U42" s="1661"/>
      <c r="V42" s="1661"/>
      <c r="W42" s="1661"/>
      <c r="X42" s="1661"/>
      <c r="Y42" s="1661"/>
      <c r="Z42" s="1661"/>
      <c r="AA42" s="1661"/>
      <c r="AB42" s="1661"/>
      <c r="AC42" s="1661"/>
      <c r="AD42" s="1661"/>
      <c r="AE42" s="1661"/>
      <c r="AF42" s="1661"/>
      <c r="AG42" s="1661"/>
      <c r="AH42" s="1661"/>
      <c r="AI42" s="1661"/>
      <c r="AJ42" s="1661"/>
      <c r="AK42" s="1662"/>
      <c r="AL42" s="1662"/>
      <c r="AM42" s="1662"/>
      <c r="AN42" s="1662"/>
      <c r="AO42" s="1662"/>
      <c r="AP42" s="1662"/>
      <c r="AQ42" s="1662"/>
      <c r="AR42" s="1662"/>
      <c r="AS42" s="1662"/>
      <c r="AT42" s="1662"/>
      <c r="AU42" s="1662"/>
      <c r="AV42" s="1662"/>
      <c r="AW42" s="1662"/>
      <c r="AX42" s="1662"/>
      <c r="AY42" s="1662"/>
      <c r="AZ42" s="1662"/>
      <c r="BA42" s="1662"/>
      <c r="BB42" s="1662"/>
      <c r="BC42" s="1662"/>
      <c r="BD42" s="1662"/>
      <c r="BE42" s="1662"/>
      <c r="BF42" s="1662"/>
      <c r="BG42" s="1662"/>
      <c r="BH42" s="1662"/>
      <c r="BI42" s="1662"/>
      <c r="BJ42" s="1662"/>
      <c r="BK42" s="1662"/>
      <c r="BL42" s="1662"/>
      <c r="BM42" s="1662"/>
      <c r="BN42" s="1662"/>
      <c r="BO42" s="1662"/>
      <c r="BP42" s="1662"/>
      <c r="BQ42" s="1662"/>
      <c r="BR42" s="1662"/>
      <c r="BS42" s="1662"/>
      <c r="BT42" s="1662"/>
      <c r="BU42" s="1662"/>
      <c r="BV42" s="1662"/>
      <c r="BW42" s="1662"/>
      <c r="BX42" s="1662"/>
      <c r="BY42" s="1662"/>
      <c r="BZ42" s="1662"/>
      <c r="CA42" s="1662"/>
      <c r="CB42" s="1662"/>
      <c r="CC42" s="1551"/>
      <c r="CD42" s="1551"/>
      <c r="CE42" s="345"/>
      <c r="CF42" s="345"/>
      <c r="CG42" s="345"/>
      <c r="CH42" s="345"/>
      <c r="CI42" s="345"/>
      <c r="CJ42" s="345"/>
      <c r="CK42" s="345"/>
      <c r="CL42" s="345"/>
      <c r="CM42" s="345"/>
    </row>
    <row r="43" spans="1:91" s="346" customFormat="1" ht="7.5" customHeight="1">
      <c r="A43" s="1645"/>
      <c r="B43" s="1645"/>
      <c r="C43" s="1645"/>
      <c r="D43" s="1645"/>
      <c r="E43" s="1645"/>
      <c r="F43" s="1645"/>
      <c r="G43" s="1645"/>
      <c r="H43" s="1645"/>
      <c r="I43" s="1551"/>
      <c r="J43" s="1551"/>
      <c r="K43" s="1551"/>
      <c r="L43" s="1551"/>
      <c r="M43" s="1551"/>
      <c r="N43" s="1551"/>
      <c r="O43" s="1551"/>
      <c r="P43" s="1551"/>
      <c r="Q43" s="1551"/>
      <c r="R43" s="1661"/>
      <c r="S43" s="1661"/>
      <c r="T43" s="1661"/>
      <c r="U43" s="1661"/>
      <c r="V43" s="1661"/>
      <c r="W43" s="1661"/>
      <c r="X43" s="1661"/>
      <c r="Y43" s="1661"/>
      <c r="Z43" s="1661"/>
      <c r="AA43" s="1661"/>
      <c r="AB43" s="1661"/>
      <c r="AC43" s="1661"/>
      <c r="AD43" s="1661"/>
      <c r="AE43" s="1661"/>
      <c r="AF43" s="1661"/>
      <c r="AG43" s="1661"/>
      <c r="AH43" s="1661"/>
      <c r="AI43" s="1661"/>
      <c r="AJ43" s="1661"/>
      <c r="AK43" s="1551"/>
      <c r="AL43" s="1551"/>
      <c r="AM43" s="1551"/>
      <c r="AN43" s="1551"/>
      <c r="AO43" s="1551"/>
      <c r="AP43" s="1551"/>
      <c r="AQ43" s="1551"/>
      <c r="AR43" s="1551"/>
      <c r="AS43" s="1551"/>
      <c r="AT43" s="1551"/>
      <c r="AU43" s="1551"/>
      <c r="AV43" s="1551"/>
      <c r="AW43" s="1551"/>
      <c r="AX43" s="1551"/>
      <c r="AY43" s="1551"/>
      <c r="AZ43" s="1656" t="s">
        <v>1799</v>
      </c>
      <c r="BA43" s="1656"/>
      <c r="BB43" s="1656"/>
      <c r="BC43" s="1656"/>
      <c r="BD43" s="1656"/>
      <c r="BE43" s="1656"/>
      <c r="BF43" s="1656"/>
      <c r="BG43" s="1656"/>
      <c r="BH43" s="1656"/>
      <c r="BI43" s="1656"/>
      <c r="BJ43" s="1656"/>
      <c r="BK43" s="1656"/>
      <c r="BL43" s="1656"/>
      <c r="BM43" s="1656"/>
      <c r="BN43" s="1656"/>
      <c r="BO43" s="1656"/>
      <c r="BP43" s="1656"/>
      <c r="BQ43" s="1656"/>
      <c r="BR43" s="1656"/>
      <c r="BS43" s="1656"/>
      <c r="BT43" s="1656"/>
      <c r="BU43" s="1656"/>
      <c r="BV43" s="1656"/>
      <c r="BW43" s="348"/>
      <c r="BX43" s="348"/>
      <c r="BY43" s="1551"/>
      <c r="BZ43" s="1551"/>
      <c r="CA43" s="1551"/>
      <c r="CB43" s="1551"/>
      <c r="CC43" s="1551"/>
      <c r="CD43" s="1551"/>
      <c r="CE43" s="345"/>
      <c r="CF43" s="345"/>
      <c r="CG43" s="345"/>
      <c r="CH43" s="345"/>
      <c r="CI43" s="345"/>
      <c r="CJ43" s="345"/>
      <c r="CK43" s="345"/>
      <c r="CL43" s="345"/>
      <c r="CM43" s="345"/>
    </row>
    <row r="44" spans="1:91" s="346" customFormat="1" ht="15" customHeight="1">
      <c r="A44" s="1645"/>
      <c r="B44" s="1645"/>
      <c r="C44" s="1645"/>
      <c r="D44" s="1645"/>
      <c r="E44" s="1645"/>
      <c r="F44" s="1645"/>
      <c r="G44" s="1645"/>
      <c r="H44" s="1645"/>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551"/>
      <c r="AM44" s="1551"/>
      <c r="AN44" s="1551"/>
      <c r="AO44" s="1551"/>
      <c r="AP44" s="1551"/>
      <c r="AQ44" s="1551"/>
      <c r="AR44" s="1551" t="s">
        <v>327</v>
      </c>
      <c r="AS44" s="1551"/>
      <c r="AT44" s="1551"/>
      <c r="AU44" s="1551"/>
      <c r="AV44" s="1551"/>
      <c r="AW44" s="1551"/>
      <c r="AX44" s="1551"/>
      <c r="AY44" s="1551"/>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7"/>
      <c r="BX44" s="1657"/>
      <c r="BY44" s="1551"/>
      <c r="BZ44" s="1551"/>
      <c r="CA44" s="1551"/>
      <c r="CB44" s="1551"/>
      <c r="CC44" s="1551"/>
      <c r="CD44" s="1551"/>
      <c r="CE44" s="345"/>
      <c r="CF44" s="345"/>
      <c r="CG44" s="345"/>
      <c r="CH44" s="345"/>
      <c r="CI44" s="345"/>
      <c r="CJ44" s="345"/>
      <c r="CK44" s="345"/>
      <c r="CL44" s="345"/>
      <c r="CM44" s="345"/>
    </row>
    <row r="45" spans="1:91" s="346" customFormat="1" ht="15" customHeight="1">
      <c r="A45" s="1645"/>
      <c r="B45" s="1645"/>
      <c r="C45" s="1645"/>
      <c r="D45" s="1645"/>
      <c r="E45" s="1645"/>
      <c r="F45" s="1645"/>
      <c r="G45" s="1645"/>
      <c r="H45" s="1645"/>
      <c r="I45" s="1551"/>
      <c r="J45" s="1551"/>
      <c r="K45" s="1551"/>
      <c r="L45" s="1551"/>
      <c r="M45" s="1551"/>
      <c r="N45" s="1551"/>
      <c r="O45" s="1551"/>
      <c r="P45" s="1551"/>
      <c r="Q45" s="1551"/>
      <c r="R45" s="1551"/>
      <c r="S45" s="1551"/>
      <c r="T45" s="1551"/>
      <c r="U45" s="1551"/>
      <c r="V45" s="1551"/>
      <c r="W45" s="1551"/>
      <c r="X45" s="1551"/>
      <c r="Y45" s="1551"/>
      <c r="Z45" s="1551"/>
      <c r="AA45" s="1551"/>
      <c r="AB45" s="1551"/>
      <c r="AC45" s="1551"/>
      <c r="AD45" s="1551"/>
      <c r="AE45" s="1551"/>
      <c r="AF45" s="1551"/>
      <c r="AG45" s="1551"/>
      <c r="AH45" s="1551"/>
      <c r="AI45" s="1551"/>
      <c r="AJ45" s="1551"/>
      <c r="AK45" s="1551"/>
      <c r="AL45" s="1551"/>
      <c r="AM45" s="1551"/>
      <c r="AN45" s="1551"/>
      <c r="AO45" s="1551"/>
      <c r="AP45" s="1551"/>
      <c r="AQ45" s="1551"/>
      <c r="AR45" s="1551"/>
      <c r="AS45" s="1551"/>
      <c r="AT45" s="1551"/>
      <c r="AU45" s="1551"/>
      <c r="AV45" s="1551"/>
      <c r="AW45" s="1551"/>
      <c r="AX45" s="1551"/>
      <c r="AY45" s="1551"/>
      <c r="AZ45" s="1551"/>
      <c r="BA45" s="1551"/>
      <c r="BB45" s="1551"/>
      <c r="BC45" s="1551"/>
      <c r="BD45" s="1551"/>
      <c r="BE45" s="1551"/>
      <c r="BF45" s="1551"/>
      <c r="BG45" s="1551"/>
      <c r="BH45" s="1551"/>
      <c r="BI45" s="1551"/>
      <c r="BJ45" s="1551"/>
      <c r="BK45" s="1551"/>
      <c r="BL45" s="1551"/>
      <c r="BM45" s="1551"/>
      <c r="BN45" s="1551"/>
      <c r="BO45" s="1551"/>
      <c r="BP45" s="1551"/>
      <c r="BQ45" s="1551"/>
      <c r="BR45" s="1551"/>
      <c r="BS45" s="1551"/>
      <c r="BT45" s="1551"/>
      <c r="BU45" s="1551"/>
      <c r="BV45" s="1551"/>
      <c r="BW45" s="1551"/>
      <c r="BX45" s="1551"/>
      <c r="BY45" s="1551"/>
      <c r="BZ45" s="1551"/>
      <c r="CA45" s="1551"/>
      <c r="CB45" s="1551"/>
      <c r="CC45" s="1551"/>
      <c r="CD45" s="1551"/>
      <c r="CE45" s="345"/>
      <c r="CF45" s="345"/>
      <c r="CG45" s="345"/>
      <c r="CH45" s="345"/>
      <c r="CI45" s="345"/>
      <c r="CJ45" s="345"/>
      <c r="CK45" s="345"/>
      <c r="CL45" s="345"/>
      <c r="CM45" s="345"/>
    </row>
    <row r="46" spans="1:91" s="346" customFormat="1" ht="15" customHeight="1">
      <c r="A46" s="1645"/>
      <c r="B46" s="1645"/>
      <c r="C46" s="1645"/>
      <c r="D46" s="1645"/>
      <c r="E46" s="1645"/>
      <c r="F46" s="1645"/>
      <c r="G46" s="1645"/>
      <c r="H46" s="1645"/>
      <c r="I46" s="1551"/>
      <c r="J46" s="1551"/>
      <c r="K46" s="1551"/>
      <c r="L46" s="1551"/>
      <c r="M46" s="1551"/>
      <c r="N46" s="1551"/>
      <c r="O46" s="1551"/>
      <c r="P46" s="1551"/>
      <c r="Q46" s="1551"/>
      <c r="R46" s="1551"/>
      <c r="S46" s="1551"/>
      <c r="T46" s="1551"/>
      <c r="U46" s="1551"/>
      <c r="V46" s="1551"/>
      <c r="W46" s="1551"/>
      <c r="X46" s="1551"/>
      <c r="Y46" s="1551"/>
      <c r="Z46" s="1551"/>
      <c r="AA46" s="1551"/>
      <c r="AB46" s="1551"/>
      <c r="AC46" s="1551"/>
      <c r="AD46" s="1551"/>
      <c r="AE46" s="1551"/>
      <c r="AF46" s="1551"/>
      <c r="AG46" s="1551"/>
      <c r="AH46" s="1551"/>
      <c r="AI46" s="1551"/>
      <c r="AJ46" s="1551"/>
      <c r="AK46" s="1551"/>
      <c r="AL46" s="1551"/>
      <c r="AM46" s="1551"/>
      <c r="AN46" s="1551"/>
      <c r="AO46" s="1551"/>
      <c r="AP46" s="1551"/>
      <c r="AQ46" s="1551"/>
      <c r="AR46" s="1551"/>
      <c r="AS46" s="1551"/>
      <c r="AT46" s="1551"/>
      <c r="AU46" s="1551"/>
      <c r="AV46" s="1551"/>
      <c r="AW46" s="1551"/>
      <c r="AX46" s="1551"/>
      <c r="AY46" s="1551"/>
      <c r="AZ46" s="1551"/>
      <c r="BA46" s="1551"/>
      <c r="BB46" s="1551"/>
      <c r="BC46" s="1551"/>
      <c r="BD46" s="1551"/>
      <c r="BE46" s="1551"/>
      <c r="BF46" s="1551"/>
      <c r="BG46" s="1551"/>
      <c r="BH46" s="1551"/>
      <c r="BI46" s="1551"/>
      <c r="BJ46" s="1551"/>
      <c r="BK46" s="1551"/>
      <c r="BL46" s="1551"/>
      <c r="BM46" s="1551"/>
      <c r="BN46" s="1551"/>
      <c r="BO46" s="1551"/>
      <c r="BP46" s="1551"/>
      <c r="BQ46" s="1551"/>
      <c r="BR46" s="1551"/>
      <c r="BS46" s="1551"/>
      <c r="BT46" s="1551"/>
      <c r="BU46" s="1551"/>
      <c r="BV46" s="1551"/>
      <c r="BW46" s="1551"/>
      <c r="BX46" s="1551"/>
      <c r="BY46" s="1551"/>
      <c r="BZ46" s="1551"/>
      <c r="CA46" s="1551"/>
      <c r="CB46" s="1551"/>
      <c r="CC46" s="1551"/>
      <c r="CD46" s="1551"/>
      <c r="CE46" s="345"/>
      <c r="CF46" s="345"/>
      <c r="CG46" s="345"/>
      <c r="CH46" s="345"/>
      <c r="CI46" s="345"/>
      <c r="CJ46" s="345"/>
      <c r="CK46" s="345"/>
      <c r="CL46" s="345"/>
      <c r="CM46" s="345"/>
    </row>
    <row r="47" spans="1:91" s="346" customFormat="1" ht="15" customHeight="1">
      <c r="A47" s="1645"/>
      <c r="B47" s="1645"/>
      <c r="C47" s="1645"/>
      <c r="D47" s="1645"/>
      <c r="E47" s="1645"/>
      <c r="F47" s="1645"/>
      <c r="G47" s="1645"/>
      <c r="H47" s="1645"/>
      <c r="I47" s="1551"/>
      <c r="J47" s="1551"/>
      <c r="K47" s="1551"/>
      <c r="L47" s="1551"/>
      <c r="M47" s="1551"/>
      <c r="N47" s="1551"/>
      <c r="O47" s="1551"/>
      <c r="P47" s="1551"/>
      <c r="Q47" s="1551"/>
      <c r="R47" s="1551"/>
      <c r="S47" s="1551"/>
      <c r="T47" s="1551"/>
      <c r="U47" s="1551"/>
      <c r="V47" s="1551"/>
      <c r="W47" s="1551"/>
      <c r="X47" s="1551"/>
      <c r="Y47" s="1551"/>
      <c r="Z47" s="1551"/>
      <c r="AA47" s="1551"/>
      <c r="AB47" s="1551"/>
      <c r="AC47" s="1551"/>
      <c r="AD47" s="1551"/>
      <c r="AE47" s="1551"/>
      <c r="AF47" s="1551"/>
      <c r="AG47" s="1551"/>
      <c r="AH47" s="1551"/>
      <c r="AI47" s="1551"/>
      <c r="AJ47" s="1551"/>
      <c r="AK47" s="1551"/>
      <c r="AL47" s="1551"/>
      <c r="AM47" s="1551"/>
      <c r="AN47" s="1551"/>
      <c r="AO47" s="1551"/>
      <c r="AP47" s="1551"/>
      <c r="AQ47" s="1551"/>
      <c r="AR47" s="1551"/>
      <c r="AS47" s="1551"/>
      <c r="AT47" s="1551"/>
      <c r="AU47" s="1551"/>
      <c r="AV47" s="1551"/>
      <c r="AW47" s="1551"/>
      <c r="AX47" s="1551"/>
      <c r="AY47" s="1551"/>
      <c r="AZ47" s="1551"/>
      <c r="BA47" s="1551"/>
      <c r="BB47" s="1551"/>
      <c r="BC47" s="1551"/>
      <c r="BD47" s="1551"/>
      <c r="BE47" s="1551"/>
      <c r="BF47" s="1551"/>
      <c r="BG47" s="1551"/>
      <c r="BH47" s="1551"/>
      <c r="BI47" s="1551"/>
      <c r="BJ47" s="1551"/>
      <c r="BK47" s="1551"/>
      <c r="BL47" s="1551"/>
      <c r="BM47" s="1551"/>
      <c r="BN47" s="1551"/>
      <c r="BO47" s="1551"/>
      <c r="BP47" s="1551"/>
      <c r="BQ47" s="1551"/>
      <c r="BR47" s="1551"/>
      <c r="BS47" s="1551"/>
      <c r="BT47" s="1551"/>
      <c r="BU47" s="1551"/>
      <c r="BV47" s="1658"/>
      <c r="BW47" s="1658"/>
      <c r="BX47" s="1658"/>
      <c r="BY47" s="1658"/>
      <c r="BZ47" s="1658"/>
      <c r="CA47" s="1658"/>
      <c r="CB47" s="1658"/>
      <c r="CC47" s="1658"/>
      <c r="CD47" s="1658"/>
      <c r="CE47" s="345"/>
      <c r="CF47" s="345"/>
      <c r="CG47" s="345"/>
      <c r="CH47" s="345"/>
      <c r="CI47" s="345"/>
      <c r="CJ47" s="345"/>
      <c r="CK47" s="345"/>
      <c r="CL47" s="345"/>
      <c r="CM47" s="345"/>
    </row>
    <row r="48" spans="1:91" s="346" customFormat="1" ht="15" customHeight="1">
      <c r="A48" s="1645"/>
      <c r="B48" s="1645"/>
      <c r="C48" s="1645"/>
      <c r="D48" s="1645"/>
      <c r="E48" s="1645"/>
      <c r="F48" s="1645"/>
      <c r="G48" s="1645"/>
      <c r="H48" s="1645"/>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551"/>
      <c r="AM48" s="1551"/>
      <c r="AN48" s="1551"/>
      <c r="AO48" s="1551"/>
      <c r="AP48" s="1551"/>
      <c r="AQ48" s="1551"/>
      <c r="AR48" s="1551"/>
      <c r="AS48" s="1551"/>
      <c r="AT48" s="1551"/>
      <c r="AU48" s="1551"/>
      <c r="AV48" s="1551"/>
      <c r="AW48" s="1551"/>
      <c r="AX48" s="1551"/>
      <c r="AY48" s="1551"/>
      <c r="AZ48" s="1551"/>
      <c r="BA48" s="1551"/>
      <c r="BB48" s="1551"/>
      <c r="BC48" s="1551"/>
      <c r="BD48" s="1551"/>
      <c r="BE48" s="1551"/>
      <c r="BF48" s="1551"/>
      <c r="BG48" s="1551"/>
      <c r="BH48" s="1551"/>
      <c r="BI48" s="1551"/>
      <c r="BJ48" s="1551"/>
      <c r="BK48" s="1551"/>
      <c r="BL48" s="1551"/>
      <c r="BM48" s="1551"/>
      <c r="BN48" s="1551"/>
      <c r="BO48" s="1551"/>
      <c r="BP48" s="1551"/>
      <c r="BQ48" s="1551"/>
      <c r="BR48" s="1551"/>
      <c r="BS48" s="1551"/>
      <c r="BT48" s="1551"/>
      <c r="BU48" s="1551"/>
      <c r="BV48" s="1658"/>
      <c r="BW48" s="1658"/>
      <c r="BX48" s="1658"/>
      <c r="BY48" s="1658"/>
      <c r="BZ48" s="1658"/>
      <c r="CA48" s="1658"/>
      <c r="CB48" s="1658"/>
      <c r="CC48" s="1658"/>
      <c r="CD48" s="1658"/>
      <c r="CE48" s="345"/>
      <c r="CF48" s="345"/>
      <c r="CG48" s="345"/>
      <c r="CH48" s="345"/>
      <c r="CI48" s="345"/>
      <c r="CJ48" s="345"/>
      <c r="CK48" s="345"/>
      <c r="CL48" s="345"/>
      <c r="CM48" s="345"/>
    </row>
    <row r="49" spans="1:91" s="346" customFormat="1" ht="15" customHeight="1">
      <c r="A49" s="1645"/>
      <c r="B49" s="1645"/>
      <c r="C49" s="1645"/>
      <c r="D49" s="1645"/>
      <c r="E49" s="1645"/>
      <c r="F49" s="1645"/>
      <c r="G49" s="1645"/>
      <c r="H49" s="1645"/>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551"/>
      <c r="AM49" s="1551"/>
      <c r="AN49" s="1551"/>
      <c r="AO49" s="1551"/>
      <c r="AP49" s="1551"/>
      <c r="AQ49" s="1551"/>
      <c r="AR49" s="1551"/>
      <c r="AS49" s="1551"/>
      <c r="AT49" s="1551"/>
      <c r="AU49" s="1551"/>
      <c r="AV49" s="1551"/>
      <c r="AW49" s="1551"/>
      <c r="AX49" s="1551"/>
      <c r="AY49" s="1551"/>
      <c r="AZ49" s="1551"/>
      <c r="BA49" s="1551"/>
      <c r="BB49" s="1551"/>
      <c r="BC49" s="1551"/>
      <c r="BD49" s="1551"/>
      <c r="BE49" s="1551"/>
      <c r="BF49" s="1551"/>
      <c r="BG49" s="1551"/>
      <c r="BH49" s="1551"/>
      <c r="BI49" s="1551"/>
      <c r="BJ49" s="1551"/>
      <c r="BK49" s="1551"/>
      <c r="BL49" s="1551"/>
      <c r="BM49" s="1551"/>
      <c r="BN49" s="1551"/>
      <c r="BO49" s="1551"/>
      <c r="BP49" s="1551"/>
      <c r="BQ49" s="1551"/>
      <c r="BR49" s="1551"/>
      <c r="BS49" s="1551"/>
      <c r="BT49" s="1551"/>
      <c r="BU49" s="1551"/>
      <c r="BV49" s="1658"/>
      <c r="BW49" s="1658"/>
      <c r="BX49" s="1658"/>
      <c r="BY49" s="1658"/>
      <c r="BZ49" s="1658"/>
      <c r="CA49" s="1658"/>
      <c r="CB49" s="1658"/>
      <c r="CC49" s="1658"/>
      <c r="CD49" s="1658"/>
      <c r="CE49" s="345"/>
      <c r="CF49" s="345"/>
      <c r="CG49" s="345"/>
      <c r="CH49" s="345"/>
      <c r="CI49" s="345"/>
      <c r="CJ49" s="345"/>
      <c r="CK49" s="345"/>
      <c r="CL49" s="345"/>
      <c r="CM49" s="345"/>
    </row>
    <row r="50" spans="1:91" s="346" customFormat="1" ht="15" customHeight="1">
      <c r="A50" s="1645"/>
      <c r="B50" s="1645"/>
      <c r="C50" s="1645"/>
      <c r="D50" s="1645"/>
      <c r="E50" s="1645"/>
      <c r="F50" s="1645"/>
      <c r="G50" s="1645"/>
      <c r="H50" s="1645"/>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551"/>
      <c r="AM50" s="1551"/>
      <c r="AN50" s="1551"/>
      <c r="AO50" s="1551"/>
      <c r="AP50" s="1551"/>
      <c r="AQ50" s="1551"/>
      <c r="AR50" s="1551"/>
      <c r="AS50" s="1551"/>
      <c r="AT50" s="1551"/>
      <c r="AU50" s="1551"/>
      <c r="AV50" s="1551"/>
      <c r="AW50" s="1551"/>
      <c r="AX50" s="1551"/>
      <c r="AY50" s="1551"/>
      <c r="AZ50" s="1551"/>
      <c r="BA50" s="1551"/>
      <c r="BB50" s="1551"/>
      <c r="BC50" s="1551"/>
      <c r="BD50" s="1551"/>
      <c r="BE50" s="1551"/>
      <c r="BF50" s="1551"/>
      <c r="BG50" s="1551"/>
      <c r="BH50" s="1551"/>
      <c r="BI50" s="1551"/>
      <c r="BJ50" s="1551"/>
      <c r="BK50" s="1551"/>
      <c r="BL50" s="1551"/>
      <c r="BM50" s="1551"/>
      <c r="BN50" s="1551"/>
      <c r="BO50" s="1551"/>
      <c r="BP50" s="1551"/>
      <c r="BQ50" s="1551"/>
      <c r="BR50" s="1551"/>
      <c r="BS50" s="1551"/>
      <c r="BT50" s="1551"/>
      <c r="BU50" s="1551"/>
      <c r="BV50" s="1551"/>
      <c r="BW50" s="1551"/>
      <c r="BX50" s="1551"/>
      <c r="BY50" s="1551"/>
      <c r="BZ50" s="1551"/>
      <c r="CA50" s="1551"/>
      <c r="CB50" s="1551"/>
      <c r="CC50" s="1551"/>
      <c r="CD50" s="1551"/>
      <c r="CE50" s="345"/>
      <c r="CF50" s="345"/>
      <c r="CG50" s="345"/>
      <c r="CH50" s="345"/>
      <c r="CI50" s="345"/>
      <c r="CJ50" s="345"/>
      <c r="CK50" s="345"/>
      <c r="CL50" s="345"/>
      <c r="CM50" s="345"/>
    </row>
    <row r="51" spans="1:91" s="346" customFormat="1" ht="15" customHeight="1">
      <c r="A51" s="1645"/>
      <c r="B51" s="1645"/>
      <c r="C51" s="1645"/>
      <c r="D51" s="1645"/>
      <c r="E51" s="1645"/>
      <c r="F51" s="1645"/>
      <c r="G51" s="1645"/>
      <c r="H51" s="1645"/>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551"/>
      <c r="AM51" s="1551"/>
      <c r="AN51" s="1551"/>
      <c r="AO51" s="1551"/>
      <c r="AP51" s="1551"/>
      <c r="AQ51" s="1551"/>
      <c r="AR51" s="1551"/>
      <c r="AS51" s="1551"/>
      <c r="AT51" s="1551"/>
      <c r="AU51" s="1551"/>
      <c r="AV51" s="1551"/>
      <c r="AW51" s="1551"/>
      <c r="AX51" s="1551"/>
      <c r="AY51" s="1551"/>
      <c r="AZ51" s="1551"/>
      <c r="BA51" s="1551"/>
      <c r="BB51" s="1551"/>
      <c r="BC51" s="1551"/>
      <c r="BD51" s="1551"/>
      <c r="BE51" s="1551"/>
      <c r="BF51" s="1551"/>
      <c r="BG51" s="1551"/>
      <c r="BH51" s="1551"/>
      <c r="BI51" s="1551"/>
      <c r="BJ51" s="1551"/>
      <c r="BK51" s="1551"/>
      <c r="BL51" s="1551"/>
      <c r="BM51" s="1551"/>
      <c r="BN51" s="1551"/>
      <c r="BO51" s="1551"/>
      <c r="BP51" s="1551"/>
      <c r="BQ51" s="1551"/>
      <c r="BR51" s="1551"/>
      <c r="BS51" s="1551"/>
      <c r="BT51" s="1551"/>
      <c r="BU51" s="1551"/>
      <c r="BV51" s="1551"/>
      <c r="BW51" s="1551"/>
      <c r="BX51" s="1551"/>
      <c r="BY51" s="1551"/>
      <c r="BZ51" s="1551"/>
      <c r="CA51" s="1551"/>
      <c r="CB51" s="1551"/>
      <c r="CC51" s="1551"/>
      <c r="CD51" s="1551"/>
      <c r="CE51" s="345"/>
      <c r="CF51" s="345"/>
      <c r="CG51" s="345"/>
      <c r="CH51" s="345"/>
      <c r="CI51" s="345"/>
      <c r="CJ51" s="345"/>
      <c r="CK51" s="345"/>
      <c r="CL51" s="345"/>
      <c r="CM51" s="345"/>
    </row>
    <row r="52" spans="1:91" s="346" customFormat="1" ht="15" customHeight="1">
      <c r="A52" s="1645"/>
      <c r="B52" s="1645"/>
      <c r="C52" s="1645"/>
      <c r="D52" s="1645"/>
      <c r="E52" s="1645"/>
      <c r="F52" s="1645"/>
      <c r="G52" s="1645"/>
      <c r="H52" s="1645"/>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1"/>
      <c r="AW52" s="1551"/>
      <c r="AX52" s="1551"/>
      <c r="AY52" s="1551"/>
      <c r="AZ52" s="1551"/>
      <c r="BA52" s="1551"/>
      <c r="BB52" s="1551"/>
      <c r="BC52" s="1551"/>
      <c r="BD52" s="1551"/>
      <c r="BE52" s="1551"/>
      <c r="BF52" s="1551"/>
      <c r="BG52" s="1551"/>
      <c r="BH52" s="1551"/>
      <c r="BI52" s="1551"/>
      <c r="BJ52" s="1551"/>
      <c r="BK52" s="1551"/>
      <c r="BL52" s="1551"/>
      <c r="BM52" s="1551"/>
      <c r="BN52" s="1551"/>
      <c r="BO52" s="1551"/>
      <c r="BP52" s="1551"/>
      <c r="BQ52" s="1551"/>
      <c r="BR52" s="1551"/>
      <c r="BS52" s="1551"/>
      <c r="BT52" s="1551"/>
      <c r="BU52" s="1551"/>
      <c r="BV52" s="1551"/>
      <c r="BW52" s="1551"/>
      <c r="BX52" s="1551"/>
      <c r="BY52" s="1551"/>
      <c r="BZ52" s="1551"/>
      <c r="CA52" s="1551"/>
      <c r="CB52" s="1551"/>
      <c r="CC52" s="1551"/>
      <c r="CD52" s="1551"/>
      <c r="CE52" s="345"/>
      <c r="CF52" s="345"/>
      <c r="CG52" s="345"/>
      <c r="CH52" s="345"/>
      <c r="CI52" s="345"/>
      <c r="CJ52" s="345"/>
      <c r="CK52" s="345"/>
      <c r="CL52" s="345"/>
      <c r="CM52" s="345"/>
    </row>
    <row r="53" spans="1:91" s="346" customFormat="1" ht="15" customHeight="1">
      <c r="A53" s="1645"/>
      <c r="B53" s="1645"/>
      <c r="C53" s="1645"/>
      <c r="D53" s="1645"/>
      <c r="E53" s="1645"/>
      <c r="F53" s="1645"/>
      <c r="G53" s="1645"/>
      <c r="H53" s="1645"/>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1"/>
      <c r="AW53" s="1551"/>
      <c r="AX53" s="1551"/>
      <c r="AY53" s="1551"/>
      <c r="AZ53" s="1551"/>
      <c r="BA53" s="1551"/>
      <c r="BB53" s="1551"/>
      <c r="BC53" s="1551"/>
      <c r="BD53" s="1551"/>
      <c r="BE53" s="1551"/>
      <c r="BF53" s="1551"/>
      <c r="BG53" s="1551"/>
      <c r="BH53" s="1551"/>
      <c r="BI53" s="1551"/>
      <c r="BJ53" s="1551"/>
      <c r="BK53" s="1551"/>
      <c r="BL53" s="1551"/>
      <c r="BM53" s="1551"/>
      <c r="BN53" s="1551"/>
      <c r="BO53" s="1551"/>
      <c r="BP53" s="1551"/>
      <c r="BQ53" s="1551"/>
      <c r="BR53" s="1551"/>
      <c r="BS53" s="1551"/>
      <c r="BT53" s="1551"/>
      <c r="BU53" s="1551"/>
      <c r="BV53" s="1551"/>
      <c r="BW53" s="1551"/>
      <c r="BX53" s="1551"/>
      <c r="BY53" s="1551"/>
      <c r="BZ53" s="1551"/>
      <c r="CA53" s="1551"/>
      <c r="CB53" s="1551"/>
      <c r="CC53" s="1551"/>
      <c r="CD53" s="1551"/>
      <c r="CE53" s="345"/>
      <c r="CF53" s="345"/>
      <c r="CG53" s="345"/>
      <c r="CH53" s="345"/>
      <c r="CI53" s="345"/>
      <c r="CJ53" s="345"/>
      <c r="CK53" s="345"/>
      <c r="CL53" s="345"/>
      <c r="CM53" s="345"/>
    </row>
    <row r="54" spans="1:91" s="346" customFormat="1" ht="15" customHeight="1">
      <c r="A54" s="1645"/>
      <c r="B54" s="1645"/>
      <c r="C54" s="1645"/>
      <c r="D54" s="1645"/>
      <c r="E54" s="1645"/>
      <c r="F54" s="1645"/>
      <c r="G54" s="1645"/>
      <c r="H54" s="1645"/>
      <c r="I54" s="1551"/>
      <c r="J54" s="1551"/>
      <c r="K54" s="1551"/>
      <c r="L54" s="1551"/>
      <c r="M54" s="1551"/>
      <c r="N54" s="1551"/>
      <c r="O54" s="1551"/>
      <c r="P54" s="1551"/>
      <c r="Q54" s="1551"/>
      <c r="R54" s="1551"/>
      <c r="S54" s="1551"/>
      <c r="T54" s="1551"/>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T54" s="1551"/>
      <c r="AU54" s="1551"/>
      <c r="AV54" s="1551"/>
      <c r="AW54" s="1551"/>
      <c r="AX54" s="1551"/>
      <c r="AY54" s="1551"/>
      <c r="AZ54" s="1551"/>
      <c r="BA54" s="1551"/>
      <c r="BB54" s="1551"/>
      <c r="BC54" s="1551"/>
      <c r="BD54" s="1551"/>
      <c r="BE54" s="1551"/>
      <c r="BF54" s="1551"/>
      <c r="BG54" s="1551"/>
      <c r="BH54" s="1551"/>
      <c r="BI54" s="1551"/>
      <c r="BJ54" s="1551"/>
      <c r="BK54" s="1551"/>
      <c r="BL54" s="1551"/>
      <c r="BM54" s="1551"/>
      <c r="BN54" s="1551"/>
      <c r="BO54" s="1551"/>
      <c r="BP54" s="1551"/>
      <c r="BQ54" s="1551"/>
      <c r="BR54" s="1551"/>
      <c r="BS54" s="1551"/>
      <c r="BT54" s="1551"/>
      <c r="BU54" s="1551"/>
      <c r="BV54" s="1551"/>
      <c r="BW54" s="1551"/>
      <c r="BX54" s="1551"/>
      <c r="BY54" s="1551"/>
      <c r="BZ54" s="1551"/>
      <c r="CA54" s="1551"/>
      <c r="CB54" s="1551"/>
      <c r="CC54" s="1551"/>
      <c r="CD54" s="1551"/>
      <c r="CE54" s="345"/>
      <c r="CF54" s="345"/>
      <c r="CG54" s="345"/>
      <c r="CH54" s="345"/>
      <c r="CI54" s="345"/>
      <c r="CJ54" s="345"/>
      <c r="CK54" s="345"/>
      <c r="CL54" s="345"/>
      <c r="CM54" s="345"/>
    </row>
    <row r="55" spans="1:91" s="346" customFormat="1" ht="15" customHeight="1">
      <c r="A55" s="1645"/>
      <c r="B55" s="1645"/>
      <c r="C55" s="1645"/>
      <c r="D55" s="1645"/>
      <c r="E55" s="1645"/>
      <c r="F55" s="1645"/>
      <c r="G55" s="1645"/>
      <c r="H55" s="1645"/>
      <c r="I55" s="1551"/>
      <c r="J55" s="1551"/>
      <c r="K55" s="1551"/>
      <c r="L55" s="1551"/>
      <c r="M55" s="1551"/>
      <c r="N55" s="1551"/>
      <c r="O55" s="1551"/>
      <c r="P55" s="1551"/>
      <c r="Q55" s="1551"/>
      <c r="R55" s="1551"/>
      <c r="S55" s="1551"/>
      <c r="T55" s="1551"/>
      <c r="U55" s="1551"/>
      <c r="V55" s="1551"/>
      <c r="W55" s="1551"/>
      <c r="X55" s="1551"/>
      <c r="Y55" s="1551"/>
      <c r="Z55" s="1551"/>
      <c r="AA55" s="1551"/>
      <c r="AB55" s="1551"/>
      <c r="AC55" s="1551"/>
      <c r="AD55" s="1551"/>
      <c r="AE55" s="1551"/>
      <c r="AF55" s="1551"/>
      <c r="AG55" s="1551"/>
      <c r="AH55" s="1551"/>
      <c r="AI55" s="1551"/>
      <c r="AJ55" s="1551"/>
      <c r="AK55" s="1551"/>
      <c r="AL55" s="1551"/>
      <c r="AM55" s="1551"/>
      <c r="AN55" s="1551"/>
      <c r="AO55" s="1551"/>
      <c r="AP55" s="1551"/>
      <c r="AQ55" s="1551"/>
      <c r="AR55" s="1551"/>
      <c r="AS55" s="1551"/>
      <c r="AT55" s="1551"/>
      <c r="AU55" s="1551"/>
      <c r="AV55" s="1551"/>
      <c r="AW55" s="1551"/>
      <c r="AX55" s="1551"/>
      <c r="AY55" s="1551"/>
      <c r="AZ55" s="1551"/>
      <c r="BA55" s="1551"/>
      <c r="BB55" s="1551"/>
      <c r="BC55" s="1551"/>
      <c r="BD55" s="1551"/>
      <c r="BE55" s="1551"/>
      <c r="BF55" s="1551"/>
      <c r="BG55" s="1551"/>
      <c r="BH55" s="1551"/>
      <c r="BI55" s="1551"/>
      <c r="BJ55" s="1551"/>
      <c r="BK55" s="1551"/>
      <c r="BL55" s="1551"/>
      <c r="BM55" s="1551"/>
      <c r="BN55" s="1551"/>
      <c r="BO55" s="1551"/>
      <c r="BP55" s="1551"/>
      <c r="BQ55" s="1551"/>
      <c r="BR55" s="1551"/>
      <c r="BS55" s="1551"/>
      <c r="BT55" s="1551"/>
      <c r="BU55" s="1551"/>
      <c r="BV55" s="1551"/>
      <c r="BW55" s="1551"/>
      <c r="BX55" s="1551"/>
      <c r="BY55" s="1551"/>
      <c r="BZ55" s="1551"/>
      <c r="CA55" s="1551"/>
      <c r="CB55" s="1551"/>
      <c r="CC55" s="1551"/>
      <c r="CD55" s="1551"/>
      <c r="CE55" s="345"/>
      <c r="CF55" s="345"/>
      <c r="CG55" s="345"/>
      <c r="CH55" s="345"/>
      <c r="CI55" s="345"/>
      <c r="CJ55" s="345"/>
      <c r="CK55" s="345"/>
      <c r="CL55" s="345"/>
      <c r="CM55" s="345"/>
    </row>
    <row r="56" spans="1:91" s="346" customFormat="1" ht="15" customHeight="1">
      <c r="A56" s="1645"/>
      <c r="B56" s="1645"/>
      <c r="C56" s="1645"/>
      <c r="D56" s="1645"/>
      <c r="E56" s="1645"/>
      <c r="F56" s="1645"/>
      <c r="G56" s="1645"/>
      <c r="H56" s="1645"/>
      <c r="I56" s="1551"/>
      <c r="J56" s="1551"/>
      <c r="K56" s="1551"/>
      <c r="L56" s="1551"/>
      <c r="M56" s="1551"/>
      <c r="N56" s="1551"/>
      <c r="O56" s="1551"/>
      <c r="P56" s="1551"/>
      <c r="Q56" s="1551"/>
      <c r="R56" s="1551"/>
      <c r="S56" s="1551"/>
      <c r="T56" s="1551"/>
      <c r="U56" s="1551"/>
      <c r="V56" s="1551"/>
      <c r="W56" s="1551"/>
      <c r="X56" s="1551"/>
      <c r="Y56" s="1551"/>
      <c r="Z56" s="1551"/>
      <c r="AA56" s="1551"/>
      <c r="AB56" s="1551"/>
      <c r="AC56" s="1551"/>
      <c r="AD56" s="1551"/>
      <c r="AE56" s="1551"/>
      <c r="AF56" s="1551"/>
      <c r="AG56" s="1551"/>
      <c r="AH56" s="1551"/>
      <c r="AI56" s="1551"/>
      <c r="AJ56" s="1551"/>
      <c r="AK56" s="1551"/>
      <c r="AL56" s="1551"/>
      <c r="AM56" s="1551"/>
      <c r="AN56" s="1551"/>
      <c r="AO56" s="1551"/>
      <c r="AP56" s="1551"/>
      <c r="AQ56" s="1551"/>
      <c r="AR56" s="1551"/>
      <c r="AS56" s="1551"/>
      <c r="AT56" s="1551"/>
      <c r="AU56" s="1551"/>
      <c r="AV56" s="1551"/>
      <c r="AW56" s="1551"/>
      <c r="AX56" s="1551"/>
      <c r="AY56" s="1551"/>
      <c r="AZ56" s="1551"/>
      <c r="BA56" s="1551"/>
      <c r="BB56" s="1551"/>
      <c r="BC56" s="1551"/>
      <c r="BD56" s="1551"/>
      <c r="BE56" s="1551"/>
      <c r="BF56" s="1551"/>
      <c r="BG56" s="1551"/>
      <c r="BH56" s="1551"/>
      <c r="BI56" s="1551"/>
      <c r="BJ56" s="1551"/>
      <c r="BK56" s="1551"/>
      <c r="BL56" s="1551"/>
      <c r="BM56" s="1551"/>
      <c r="BN56" s="1551"/>
      <c r="BO56" s="1551"/>
      <c r="BP56" s="1551"/>
      <c r="BQ56" s="1551"/>
      <c r="BR56" s="1551"/>
      <c r="BS56" s="1551"/>
      <c r="BT56" s="1551"/>
      <c r="BU56" s="1551"/>
      <c r="BV56" s="1551"/>
      <c r="BW56" s="1551"/>
      <c r="BX56" s="1551"/>
      <c r="BY56" s="1551"/>
      <c r="BZ56" s="1551"/>
      <c r="CA56" s="1551"/>
      <c r="CB56" s="1551"/>
      <c r="CC56" s="1551"/>
      <c r="CD56" s="1551"/>
      <c r="CE56" s="345"/>
      <c r="CF56" s="345"/>
      <c r="CG56" s="345"/>
      <c r="CH56" s="345"/>
      <c r="CI56" s="345"/>
      <c r="CJ56" s="345"/>
      <c r="CK56" s="345"/>
      <c r="CL56" s="345"/>
      <c r="CM56" s="345"/>
    </row>
    <row r="57" spans="1:91" s="346" customFormat="1" ht="15" customHeight="1">
      <c r="A57" s="1645"/>
      <c r="B57" s="1645"/>
      <c r="C57" s="1645"/>
      <c r="D57" s="1645"/>
      <c r="E57" s="1645"/>
      <c r="F57" s="1645"/>
      <c r="G57" s="1645"/>
      <c r="H57" s="1645"/>
      <c r="I57" s="1551"/>
      <c r="J57" s="1551"/>
      <c r="K57" s="1551"/>
      <c r="L57" s="1551"/>
      <c r="M57" s="1551"/>
      <c r="N57" s="1551"/>
      <c r="O57" s="1551"/>
      <c r="P57" s="1551"/>
      <c r="Q57" s="1551"/>
      <c r="R57" s="1551"/>
      <c r="S57" s="1551"/>
      <c r="T57" s="1551"/>
      <c r="U57" s="1551"/>
      <c r="V57" s="1551"/>
      <c r="W57" s="1551"/>
      <c r="X57" s="1551"/>
      <c r="Y57" s="1551"/>
      <c r="Z57" s="1551"/>
      <c r="AA57" s="1551"/>
      <c r="AB57" s="1551"/>
      <c r="AC57" s="1551"/>
      <c r="AD57" s="1551"/>
      <c r="AE57" s="1551"/>
      <c r="AF57" s="1551"/>
      <c r="AG57" s="1551"/>
      <c r="AH57" s="1551"/>
      <c r="AI57" s="1551"/>
      <c r="AJ57" s="1551"/>
      <c r="AK57" s="1551"/>
      <c r="AL57" s="1551"/>
      <c r="AM57" s="1551"/>
      <c r="AN57" s="1551"/>
      <c r="AO57" s="1551"/>
      <c r="AP57" s="1551"/>
      <c r="AQ57" s="1551"/>
      <c r="AR57" s="1551"/>
      <c r="AS57" s="1551"/>
      <c r="AT57" s="1551"/>
      <c r="AU57" s="1551"/>
      <c r="AV57" s="1551"/>
      <c r="AW57" s="1551"/>
      <c r="AX57" s="1551"/>
      <c r="AY57" s="1551"/>
      <c r="AZ57" s="1551"/>
      <c r="BA57" s="1551"/>
      <c r="BB57" s="1551"/>
      <c r="BC57" s="1551"/>
      <c r="BD57" s="1551"/>
      <c r="BE57" s="1551"/>
      <c r="BF57" s="1551"/>
      <c r="BG57" s="1551"/>
      <c r="BH57" s="1551"/>
      <c r="BI57" s="1551"/>
      <c r="BJ57" s="1551"/>
      <c r="BK57" s="1551"/>
      <c r="BL57" s="1551"/>
      <c r="BM57" s="1551"/>
      <c r="BN57" s="1551"/>
      <c r="BO57" s="1551"/>
      <c r="BP57" s="1551"/>
      <c r="BQ57" s="1551"/>
      <c r="BR57" s="1551"/>
      <c r="BS57" s="1551"/>
      <c r="BT57" s="1551"/>
      <c r="BU57" s="1551"/>
      <c r="BV57" s="1551"/>
      <c r="BW57" s="1551"/>
      <c r="BX57" s="1551"/>
      <c r="BY57" s="1551"/>
      <c r="BZ57" s="1551"/>
      <c r="CA57" s="1551"/>
      <c r="CB57" s="1551"/>
      <c r="CC57" s="1551"/>
      <c r="CD57" s="1551"/>
      <c r="CE57" s="345"/>
      <c r="CF57" s="345"/>
      <c r="CG57" s="345"/>
      <c r="CH57" s="345"/>
      <c r="CI57" s="345"/>
      <c r="CJ57" s="345"/>
      <c r="CK57" s="345"/>
      <c r="CL57" s="345"/>
      <c r="CM57" s="345"/>
    </row>
    <row r="58" spans="1:91" s="346" customFormat="1" ht="12" customHeight="1">
      <c r="A58" s="1645"/>
      <c r="B58" s="1645"/>
      <c r="C58" s="1645"/>
      <c r="D58" s="1645"/>
      <c r="E58" s="1645"/>
      <c r="F58" s="1645"/>
      <c r="G58" s="1645"/>
      <c r="H58" s="1645"/>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551"/>
      <c r="AM58" s="1551"/>
      <c r="AN58" s="1551"/>
      <c r="AO58" s="1551"/>
      <c r="AP58" s="1551"/>
      <c r="AQ58" s="1551"/>
      <c r="AR58" s="1551"/>
      <c r="AS58" s="1551"/>
      <c r="AT58" s="1551"/>
      <c r="AU58" s="1551"/>
      <c r="AV58" s="1551"/>
      <c r="AW58" s="1551"/>
      <c r="AX58" s="1551"/>
      <c r="AY58" s="1551"/>
      <c r="AZ58" s="1551"/>
      <c r="BA58" s="1551"/>
      <c r="BB58" s="1551"/>
      <c r="BC58" s="1551"/>
      <c r="BD58" s="1551"/>
      <c r="BE58" s="1551"/>
      <c r="BF58" s="1551"/>
      <c r="BG58" s="1551"/>
      <c r="BH58" s="1551"/>
      <c r="BI58" s="1551"/>
      <c r="BJ58" s="1551"/>
      <c r="BK58" s="1551"/>
      <c r="BL58" s="1551"/>
      <c r="BM58" s="1551"/>
      <c r="BN58" s="1551"/>
      <c r="BO58" s="1551"/>
      <c r="BP58" s="1551"/>
      <c r="BQ58" s="1551"/>
      <c r="BR58" s="1551"/>
      <c r="BS58" s="1551"/>
      <c r="BT58" s="1551"/>
      <c r="BU58" s="1551"/>
      <c r="BV58" s="1551"/>
      <c r="BW58" s="1551"/>
      <c r="BX58" s="1551"/>
      <c r="BY58" s="1551"/>
      <c r="BZ58" s="1551"/>
      <c r="CA58" s="1551"/>
      <c r="CB58" s="1551"/>
      <c r="CC58" s="1551"/>
      <c r="CD58" s="1551"/>
      <c r="CE58" s="345"/>
      <c r="CF58" s="345"/>
      <c r="CG58" s="345"/>
      <c r="CH58" s="345"/>
      <c r="CI58" s="345"/>
      <c r="CJ58" s="345"/>
      <c r="CK58" s="345"/>
      <c r="CL58" s="345"/>
      <c r="CM58" s="345"/>
    </row>
    <row r="59" spans="1:91" s="432" customFormat="1" ht="15" customHeight="1">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219"/>
      <c r="BW59" s="219"/>
      <c r="BX59" s="219"/>
      <c r="BY59" s="219"/>
      <c r="BZ59" s="219"/>
      <c r="CA59" s="219"/>
    </row>
    <row r="60" spans="1:91" ht="15" hidden="1" customHeight="1">
      <c r="CF60" s="344"/>
      <c r="CG60" s="344"/>
      <c r="CH60" s="344"/>
      <c r="CI60" s="344"/>
      <c r="CJ60" s="344"/>
      <c r="CK60" s="344"/>
      <c r="CL60" s="344"/>
      <c r="CM60" s="344"/>
    </row>
    <row r="61" spans="1:91" ht="15" hidden="1" customHeight="1">
      <c r="CF61" s="344"/>
      <c r="CG61" s="344"/>
      <c r="CH61" s="344"/>
      <c r="CI61" s="344"/>
      <c r="CJ61" s="344"/>
      <c r="CK61" s="344"/>
      <c r="CL61" s="344"/>
      <c r="CM61" s="344"/>
    </row>
    <row r="62" spans="1:91" ht="15" hidden="1" customHeight="1">
      <c r="CF62" s="344"/>
      <c r="CG62" s="344"/>
      <c r="CH62" s="344"/>
      <c r="CI62" s="344"/>
      <c r="CJ62" s="344"/>
      <c r="CK62" s="344"/>
      <c r="CL62" s="344"/>
      <c r="CM62" s="344"/>
    </row>
    <row r="63" spans="1:91" ht="15" hidden="1" customHeight="1">
      <c r="CF63" s="344"/>
      <c r="CG63" s="344"/>
      <c r="CH63" s="344"/>
      <c r="CI63" s="344"/>
      <c r="CJ63" s="344"/>
      <c r="CK63" s="344"/>
      <c r="CL63" s="344"/>
      <c r="CM63" s="344"/>
    </row>
    <row r="64" spans="1:91" ht="15" hidden="1" customHeight="1"/>
    <row r="65" ht="15" hidden="1" customHeight="1"/>
    <row r="66" ht="15" hidden="1" customHeight="1"/>
    <row r="67" ht="15" hidden="1" customHeight="1"/>
    <row r="68" ht="15" hidden="1" customHeight="1"/>
  </sheetData>
  <sheetProtection algorithmName="SHA-512" hashValue="R6Uykwrb692pvoT4WXMCBXeO99cr6Sonx4HMpg6fI9m/kFVLNHCTEInrbsLrwzro8eLkl0jvdHKih1pigis+rA==" saltValue="i1PI1Gqny935rILSS6vHXg==" spinCount="100000" sheet="1" objects="1" scenarios="1" selectLockedCells="1" selectUnlockedCells="1"/>
  <mergeCells count="138">
    <mergeCell ref="I45:BU58"/>
    <mergeCell ref="BV45:CD46"/>
    <mergeCell ref="BV47:CD47"/>
    <mergeCell ref="BV48:CD48"/>
    <mergeCell ref="BV49:CD49"/>
    <mergeCell ref="BV50:CD58"/>
    <mergeCell ref="CC21:CD44"/>
    <mergeCell ref="S22:T22"/>
    <mergeCell ref="U22:AJ22"/>
    <mergeCell ref="S23:T23"/>
    <mergeCell ref="U23:AJ23"/>
    <mergeCell ref="AK23:CB24"/>
    <mergeCell ref="S24:T24"/>
    <mergeCell ref="U24:AJ24"/>
    <mergeCell ref="S25:T25"/>
    <mergeCell ref="U25:AJ25"/>
    <mergeCell ref="U38:AJ38"/>
    <mergeCell ref="I39:CB39"/>
    <mergeCell ref="I40:CB40"/>
    <mergeCell ref="I41:CB41"/>
    <mergeCell ref="I42:Q43"/>
    <mergeCell ref="R42:AJ43"/>
    <mergeCell ref="AK42:CB42"/>
    <mergeCell ref="AK43:AY43"/>
    <mergeCell ref="AZ43:BV44"/>
    <mergeCell ref="BY43:CB44"/>
    <mergeCell ref="J35:Q38"/>
    <mergeCell ref="S35:T35"/>
    <mergeCell ref="U35:AJ35"/>
    <mergeCell ref="AK35:CB36"/>
    <mergeCell ref="S36:T36"/>
    <mergeCell ref="U36:AJ36"/>
    <mergeCell ref="S37:T37"/>
    <mergeCell ref="U37:AJ37"/>
    <mergeCell ref="AK37:CB38"/>
    <mergeCell ref="S38:T38"/>
    <mergeCell ref="I44:AQ44"/>
    <mergeCell ref="AR44:AY44"/>
    <mergeCell ref="BW44:BX44"/>
    <mergeCell ref="S31:T31"/>
    <mergeCell ref="U31:AJ31"/>
    <mergeCell ref="AK31:CB32"/>
    <mergeCell ref="S32:T32"/>
    <mergeCell ref="U32:AJ32"/>
    <mergeCell ref="S33:T33"/>
    <mergeCell ref="U33:AJ33"/>
    <mergeCell ref="AK33:CB34"/>
    <mergeCell ref="S34:T34"/>
    <mergeCell ref="U34:AJ34"/>
    <mergeCell ref="S27:T27"/>
    <mergeCell ref="U27:AJ27"/>
    <mergeCell ref="AK27:CB28"/>
    <mergeCell ref="S28:T28"/>
    <mergeCell ref="U28:AJ28"/>
    <mergeCell ref="S29:T29"/>
    <mergeCell ref="U29:AJ29"/>
    <mergeCell ref="AK29:CB30"/>
    <mergeCell ref="S30:T30"/>
    <mergeCell ref="U30:AJ30"/>
    <mergeCell ref="I18:Q18"/>
    <mergeCell ref="R18:R38"/>
    <mergeCell ref="S18:AJ18"/>
    <mergeCell ref="AK18:CB18"/>
    <mergeCell ref="CC18:CD18"/>
    <mergeCell ref="B19:O19"/>
    <mergeCell ref="P19:Q20"/>
    <mergeCell ref="S19:T19"/>
    <mergeCell ref="U19:AJ19"/>
    <mergeCell ref="AK19:BV20"/>
    <mergeCell ref="BW19:CD19"/>
    <mergeCell ref="B20:O20"/>
    <mergeCell ref="S20:T20"/>
    <mergeCell ref="U20:AJ20"/>
    <mergeCell ref="BW20:CD20"/>
    <mergeCell ref="A21:H58"/>
    <mergeCell ref="I21:I38"/>
    <mergeCell ref="J21:Q34"/>
    <mergeCell ref="S21:T21"/>
    <mergeCell ref="U21:AJ21"/>
    <mergeCell ref="AK21:CB22"/>
    <mergeCell ref="AK25:CB26"/>
    <mergeCell ref="S26:T26"/>
    <mergeCell ref="U26:AJ26"/>
    <mergeCell ref="I15:I17"/>
    <mergeCell ref="J15:Q17"/>
    <mergeCell ref="R15:R17"/>
    <mergeCell ref="S15:AU17"/>
    <mergeCell ref="AV15:AV17"/>
    <mergeCell ref="AW15:BD17"/>
    <mergeCell ref="BE15:BE17"/>
    <mergeCell ref="BF15:BV17"/>
    <mergeCell ref="BW15:CD15"/>
    <mergeCell ref="BW16:CD16"/>
    <mergeCell ref="BW17:CD17"/>
    <mergeCell ref="I12:I14"/>
    <mergeCell ref="J12:Q12"/>
    <mergeCell ref="R12:R14"/>
    <mergeCell ref="S12:AU12"/>
    <mergeCell ref="AV12:AV14"/>
    <mergeCell ref="AW12:BD14"/>
    <mergeCell ref="BE12:BE14"/>
    <mergeCell ref="BF12:CB14"/>
    <mergeCell ref="J13:Q14"/>
    <mergeCell ref="S13:AU14"/>
    <mergeCell ref="R9:R11"/>
    <mergeCell ref="S9:CB10"/>
    <mergeCell ref="S11:AU11"/>
    <mergeCell ref="AV11:BB11"/>
    <mergeCell ref="BC11:BD11"/>
    <mergeCell ref="BE11:BI11"/>
    <mergeCell ref="BJ11:BK11"/>
    <mergeCell ref="BL11:BQ11"/>
    <mergeCell ref="BR11:BS11"/>
    <mergeCell ref="BT11:CB11"/>
    <mergeCell ref="A1:H18"/>
    <mergeCell ref="I1:CD1"/>
    <mergeCell ref="I2:O3"/>
    <mergeCell ref="P2:BA2"/>
    <mergeCell ref="BB2:BX3"/>
    <mergeCell ref="BY2:CC2"/>
    <mergeCell ref="CD2:CD3"/>
    <mergeCell ref="P3:BA3"/>
    <mergeCell ref="BY3:CC3"/>
    <mergeCell ref="I4:AF4"/>
    <mergeCell ref="AG4:BA5"/>
    <mergeCell ref="BB4:CB5"/>
    <mergeCell ref="CC4:CD14"/>
    <mergeCell ref="I5:P7"/>
    <mergeCell ref="Q5:AF5"/>
    <mergeCell ref="Q6:AF6"/>
    <mergeCell ref="AG6:BA7"/>
    <mergeCell ref="BB6:BF7"/>
    <mergeCell ref="BG6:CB6"/>
    <mergeCell ref="Q7:AF7"/>
    <mergeCell ref="BG7:CB7"/>
    <mergeCell ref="I8:CB8"/>
    <mergeCell ref="I9:I11"/>
    <mergeCell ref="J9:Q11"/>
  </mergeCells>
  <phoneticPr fontId="16"/>
  <dataValidations count="2">
    <dataValidation imeMode="hiragana" allowBlank="1" showInputMessage="1" sqref="AG4 BB4 BY3 AG6 BG6 U19:AJ38 I12 I8:I9 CN47:CN1048576 CD2:CE2 I44:I45 AR44 AK19 CP1:XFD1048576 I15 CO46:CO1048576 R18 CN2:CO44 CB59:CE1048576 AZ43 CC4 AK21:CB38 I39:I42 A59:H1048576" xr:uid="{00000000-0002-0000-0500-000000000000}"/>
    <dataValidation imeMode="off" allowBlank="1" showInputMessage="1" sqref="U9:AF18 CA9:CB10 AG18:AU18 AG9:AU14 S9:T38 BW15:BW17 BG9:BZ14 AV9:BE18 BF9:BF15 BF18:CB18 BW19:BW20 B19:B20 BV47:BV49" xr:uid="{00000000-0002-0000-0500-000001000000}"/>
  </dataValidations>
  <printOptions horizontalCentered="1" verticalCentered="1"/>
  <pageMargins left="0" right="0" top="0" bottom="0" header="0.31496062992125984" footer="0.31496062992125984"/>
  <pageSetup paperSize="9" scale="98" orientation="portrait" horizont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theme="8" tint="0.59999389629810485"/>
  </sheetPr>
  <dimension ref="A1:AX61"/>
  <sheetViews>
    <sheetView workbookViewId="0">
      <selection sqref="A1:C60"/>
    </sheetView>
  </sheetViews>
  <sheetFormatPr defaultColWidth="9" defaultRowHeight="15" customHeight="1"/>
  <cols>
    <col min="1" max="1" width="2.75" style="258" customWidth="1"/>
    <col min="2" max="40" width="2.5" style="258" customWidth="1"/>
    <col min="41" max="41" width="2.75" style="258" customWidth="1"/>
    <col min="42" max="50" width="2.5" style="258" customWidth="1"/>
    <col min="51" max="16384" width="9" style="258"/>
  </cols>
  <sheetData>
    <row r="1" spans="1:50" ht="15" customHeight="1">
      <c r="A1" s="4114"/>
      <c r="B1" s="4114"/>
      <c r="C1" s="4114"/>
      <c r="D1" s="4114"/>
      <c r="E1" s="4114"/>
      <c r="F1" s="4114"/>
      <c r="G1" s="4114"/>
      <c r="H1" s="4114"/>
      <c r="I1" s="4114"/>
      <c r="J1" s="4114"/>
      <c r="K1" s="4114"/>
      <c r="L1" s="4114"/>
      <c r="M1" s="4114"/>
      <c r="N1" s="4114"/>
      <c r="O1" s="4114"/>
      <c r="P1" s="4114"/>
      <c r="Q1" s="4114"/>
      <c r="R1" s="4114"/>
      <c r="S1" s="4114"/>
      <c r="T1" s="4114"/>
      <c r="U1" s="317"/>
      <c r="V1" s="4114"/>
      <c r="W1" s="4114"/>
      <c r="X1" s="4114"/>
      <c r="Y1" s="4114"/>
      <c r="Z1" s="4114"/>
      <c r="AA1" s="4114"/>
      <c r="AB1" s="4114"/>
      <c r="AC1" s="4114"/>
      <c r="AD1" s="4114"/>
      <c r="AE1" s="4114"/>
      <c r="AF1" s="4114"/>
      <c r="AG1" s="4114"/>
      <c r="AH1" s="4114"/>
      <c r="AI1" s="4114"/>
      <c r="AJ1" s="4114"/>
      <c r="AK1" s="4114"/>
      <c r="AL1" s="4114"/>
      <c r="AM1" s="4114"/>
      <c r="AN1" s="4114"/>
      <c r="AO1" s="4114"/>
      <c r="AP1" s="259"/>
      <c r="AQ1" s="259"/>
      <c r="AR1" s="259"/>
      <c r="AS1" s="259"/>
      <c r="AT1" s="259"/>
      <c r="AU1" s="259"/>
      <c r="AV1" s="259"/>
      <c r="AW1" s="259"/>
      <c r="AX1" s="259"/>
    </row>
    <row r="2" spans="1:50" ht="15" customHeight="1">
      <c r="A2" s="4114"/>
      <c r="B2" s="4114"/>
      <c r="C2" s="4114"/>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4114"/>
      <c r="AN2" s="4114"/>
      <c r="AO2" s="4114"/>
      <c r="AP2" s="259"/>
      <c r="AQ2" s="259"/>
      <c r="AR2" s="259"/>
      <c r="AS2" s="259"/>
      <c r="AT2" s="259"/>
      <c r="AU2" s="259"/>
      <c r="AV2" s="259"/>
      <c r="AW2" s="259"/>
      <c r="AX2" s="259"/>
    </row>
    <row r="3" spans="1:50" ht="15" customHeight="1">
      <c r="A3" s="4114"/>
      <c r="B3" s="4114"/>
      <c r="C3" s="4114"/>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4114"/>
      <c r="AN3" s="4114"/>
      <c r="AO3" s="4114"/>
      <c r="AP3" s="259"/>
      <c r="AQ3" s="259"/>
      <c r="AR3" s="259"/>
      <c r="AS3" s="259"/>
      <c r="AT3" s="259"/>
      <c r="AU3" s="259"/>
      <c r="AV3" s="259"/>
      <c r="AW3" s="259"/>
      <c r="AX3" s="259"/>
    </row>
    <row r="4" spans="1:50" ht="15" customHeight="1">
      <c r="A4" s="4114"/>
      <c r="B4" s="4114"/>
      <c r="C4" s="4114"/>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4114"/>
      <c r="AN4" s="4114"/>
      <c r="AO4" s="4114"/>
      <c r="AP4" s="259"/>
      <c r="AQ4" s="259"/>
      <c r="AR4" s="259"/>
      <c r="AS4" s="259"/>
      <c r="AT4" s="259"/>
      <c r="AU4" s="259"/>
      <c r="AV4" s="259"/>
      <c r="AW4" s="259"/>
      <c r="AX4" s="259"/>
    </row>
    <row r="5" spans="1:50" ht="15" customHeight="1">
      <c r="A5" s="4114"/>
      <c r="B5" s="4114"/>
      <c r="C5" s="4114"/>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4114"/>
      <c r="AN5" s="4114"/>
      <c r="AO5" s="4114"/>
      <c r="AP5" s="259"/>
      <c r="AQ5" s="259"/>
      <c r="AR5" s="259"/>
      <c r="AS5" s="259"/>
      <c r="AT5" s="259"/>
      <c r="AU5" s="259"/>
      <c r="AV5" s="259"/>
      <c r="AW5" s="259"/>
      <c r="AX5" s="259"/>
    </row>
    <row r="6" spans="1:50" ht="15" customHeight="1">
      <c r="A6" s="4114"/>
      <c r="B6" s="4114"/>
      <c r="C6" s="4114"/>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4114"/>
      <c r="AN6" s="4114"/>
      <c r="AO6" s="4114"/>
      <c r="AP6" s="259"/>
      <c r="AQ6" s="259"/>
      <c r="AR6" s="259"/>
      <c r="AS6" s="259"/>
      <c r="AT6" s="259"/>
      <c r="AU6" s="259"/>
      <c r="AV6" s="259"/>
      <c r="AW6" s="259"/>
      <c r="AX6" s="259"/>
    </row>
    <row r="7" spans="1:50" ht="15" customHeight="1">
      <c r="A7" s="4114"/>
      <c r="B7" s="4114"/>
      <c r="C7" s="4114"/>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4114"/>
      <c r="AN7" s="4114"/>
      <c r="AO7" s="4114"/>
      <c r="AP7" s="259"/>
      <c r="AQ7" s="259"/>
      <c r="AR7" s="259"/>
      <c r="AS7" s="259"/>
      <c r="AT7" s="259"/>
      <c r="AU7" s="259"/>
      <c r="AV7" s="259"/>
      <c r="AW7" s="259"/>
      <c r="AX7" s="259"/>
    </row>
    <row r="8" spans="1:50" ht="15" customHeight="1">
      <c r="A8" s="4114"/>
      <c r="B8" s="4114"/>
      <c r="C8" s="4114"/>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4114"/>
      <c r="AN8" s="4114"/>
      <c r="AO8" s="4114"/>
      <c r="AP8" s="259"/>
      <c r="AQ8" s="259"/>
      <c r="AR8" s="259"/>
      <c r="AS8" s="259"/>
      <c r="AT8" s="259"/>
      <c r="AU8" s="259"/>
      <c r="AV8" s="259"/>
      <c r="AW8" s="259"/>
      <c r="AX8" s="259"/>
    </row>
    <row r="9" spans="1:50" ht="15" customHeight="1">
      <c r="A9" s="4114"/>
      <c r="B9" s="4114"/>
      <c r="C9" s="4114"/>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4114"/>
      <c r="AN9" s="4114"/>
      <c r="AO9" s="4114"/>
      <c r="AP9" s="259"/>
      <c r="AQ9" s="259"/>
      <c r="AR9" s="259"/>
      <c r="AS9" s="259"/>
      <c r="AT9" s="259"/>
      <c r="AU9" s="259"/>
      <c r="AV9" s="259"/>
      <c r="AW9" s="259"/>
      <c r="AX9" s="259"/>
    </row>
    <row r="10" spans="1:50" ht="15" customHeight="1">
      <c r="A10" s="4114"/>
      <c r="B10" s="4114"/>
      <c r="C10" s="4114"/>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7"/>
      <c r="AE10" s="317"/>
      <c r="AF10" s="317"/>
      <c r="AG10" s="317"/>
      <c r="AH10" s="317"/>
      <c r="AI10" s="317"/>
      <c r="AJ10" s="317"/>
      <c r="AK10" s="317"/>
      <c r="AL10" s="317"/>
      <c r="AM10" s="4114"/>
      <c r="AN10" s="4114"/>
      <c r="AO10" s="4114"/>
      <c r="AP10" s="259"/>
      <c r="AQ10" s="259"/>
      <c r="AR10" s="259"/>
      <c r="AS10" s="259"/>
      <c r="AT10" s="259"/>
      <c r="AU10" s="259"/>
      <c r="AV10" s="259"/>
      <c r="AW10" s="259"/>
      <c r="AX10" s="259"/>
    </row>
    <row r="11" spans="1:50" ht="15" customHeight="1">
      <c r="A11" s="4114"/>
      <c r="B11" s="4114"/>
      <c r="C11" s="4114"/>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4114"/>
      <c r="AN11" s="4114"/>
      <c r="AO11" s="4114"/>
      <c r="AP11" s="259"/>
      <c r="AQ11" s="259"/>
      <c r="AR11" s="259"/>
      <c r="AS11" s="259"/>
      <c r="AT11" s="259"/>
      <c r="AU11" s="259"/>
      <c r="AV11" s="259"/>
      <c r="AW11" s="259"/>
      <c r="AX11" s="259"/>
    </row>
    <row r="12" spans="1:50" ht="15" customHeight="1">
      <c r="A12" s="4114"/>
      <c r="B12" s="4114"/>
      <c r="C12" s="4114"/>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4114"/>
      <c r="AN12" s="4114"/>
      <c r="AO12" s="4114"/>
      <c r="AP12" s="259"/>
      <c r="AQ12" s="259"/>
      <c r="AR12" s="259"/>
      <c r="AS12" s="259"/>
      <c r="AT12" s="259"/>
      <c r="AU12" s="259"/>
      <c r="AV12" s="259"/>
      <c r="AW12" s="259"/>
      <c r="AX12" s="259"/>
    </row>
    <row r="13" spans="1:50" ht="15" customHeight="1">
      <c r="A13" s="4114"/>
      <c r="B13" s="4114"/>
      <c r="C13" s="4114"/>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4114"/>
      <c r="AN13" s="4114"/>
      <c r="AO13" s="4114"/>
      <c r="AP13" s="259"/>
      <c r="AQ13" s="259"/>
      <c r="AR13" s="259"/>
      <c r="AS13" s="259"/>
      <c r="AT13" s="259"/>
      <c r="AU13" s="259"/>
      <c r="AV13" s="259"/>
      <c r="AW13" s="259"/>
      <c r="AX13" s="259"/>
    </row>
    <row r="14" spans="1:50" ht="15" customHeight="1">
      <c r="A14" s="4114"/>
      <c r="B14" s="4114"/>
      <c r="C14" s="4114"/>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4114"/>
      <c r="AN14" s="4114"/>
      <c r="AO14" s="4114"/>
      <c r="AP14" s="259"/>
      <c r="AQ14" s="259"/>
      <c r="AR14" s="259"/>
      <c r="AS14" s="259"/>
      <c r="AT14" s="259"/>
      <c r="AU14" s="259"/>
      <c r="AV14" s="259"/>
      <c r="AW14" s="259"/>
      <c r="AX14" s="259"/>
    </row>
    <row r="15" spans="1:50" ht="15" customHeight="1">
      <c r="A15" s="4114"/>
      <c r="B15" s="4114"/>
      <c r="C15" s="4114"/>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4114"/>
      <c r="AN15" s="4114"/>
      <c r="AO15" s="4114"/>
      <c r="AP15" s="259"/>
      <c r="AQ15" s="259"/>
      <c r="AR15" s="259"/>
      <c r="AS15" s="259"/>
      <c r="AT15" s="259"/>
      <c r="AU15" s="259"/>
      <c r="AV15" s="259"/>
      <c r="AW15" s="259"/>
      <c r="AX15" s="259"/>
    </row>
    <row r="16" spans="1:50" ht="15" customHeight="1">
      <c r="A16" s="4114"/>
      <c r="B16" s="4114"/>
      <c r="C16" s="4114"/>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4114"/>
      <c r="AN16" s="4114"/>
      <c r="AO16" s="4114"/>
      <c r="AP16" s="259"/>
      <c r="AQ16" s="259"/>
      <c r="AR16" s="259"/>
      <c r="AS16" s="259"/>
      <c r="AT16" s="259"/>
      <c r="AU16" s="259"/>
      <c r="AV16" s="259"/>
      <c r="AW16" s="259"/>
      <c r="AX16" s="259"/>
    </row>
    <row r="17" spans="1:50" ht="15" customHeight="1">
      <c r="A17" s="4114"/>
      <c r="B17" s="4114"/>
      <c r="C17" s="4114"/>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4114"/>
      <c r="AN17" s="4114"/>
      <c r="AO17" s="4114"/>
      <c r="AP17" s="259"/>
      <c r="AQ17" s="259"/>
      <c r="AR17" s="259"/>
      <c r="AS17" s="259"/>
      <c r="AT17" s="259"/>
      <c r="AU17" s="259"/>
      <c r="AV17" s="259"/>
      <c r="AW17" s="259"/>
      <c r="AX17" s="259"/>
    </row>
    <row r="18" spans="1:50" ht="15" customHeight="1">
      <c r="A18" s="4114"/>
      <c r="B18" s="4114"/>
      <c r="C18" s="4114"/>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4114"/>
      <c r="AN18" s="4114"/>
      <c r="AO18" s="4114"/>
      <c r="AP18" s="259"/>
      <c r="AQ18" s="259"/>
      <c r="AR18" s="259"/>
      <c r="AS18" s="259"/>
      <c r="AT18" s="259"/>
      <c r="AU18" s="259"/>
      <c r="AV18" s="259"/>
      <c r="AW18" s="259"/>
      <c r="AX18" s="259"/>
    </row>
    <row r="19" spans="1:50" ht="15" customHeight="1">
      <c r="A19" s="4114"/>
      <c r="B19" s="4114"/>
      <c r="C19" s="4114"/>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4114"/>
      <c r="AN19" s="4114"/>
      <c r="AO19" s="4114"/>
      <c r="AP19" s="259"/>
      <c r="AQ19" s="259"/>
      <c r="AR19" s="259"/>
      <c r="AS19" s="259"/>
      <c r="AT19" s="259"/>
      <c r="AU19" s="259"/>
      <c r="AV19" s="259"/>
      <c r="AW19" s="259"/>
      <c r="AX19" s="259"/>
    </row>
    <row r="20" spans="1:50" ht="15" customHeight="1">
      <c r="A20" s="4114"/>
      <c r="B20" s="4114"/>
      <c r="C20" s="4114"/>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c r="AF20" s="317"/>
      <c r="AG20" s="317"/>
      <c r="AH20" s="317"/>
      <c r="AI20" s="317"/>
      <c r="AJ20" s="317"/>
      <c r="AK20" s="317"/>
      <c r="AL20" s="317"/>
      <c r="AM20" s="4114"/>
      <c r="AN20" s="4114"/>
      <c r="AO20" s="4114"/>
      <c r="AP20" s="259"/>
      <c r="AQ20" s="259"/>
      <c r="AR20" s="259"/>
      <c r="AS20" s="259"/>
      <c r="AT20" s="259"/>
      <c r="AU20" s="259"/>
      <c r="AV20" s="259"/>
      <c r="AW20" s="259"/>
      <c r="AX20" s="259"/>
    </row>
    <row r="21" spans="1:50" ht="15" customHeight="1">
      <c r="A21" s="4114"/>
      <c r="B21" s="4114"/>
      <c r="C21" s="4114"/>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c r="AF21" s="317"/>
      <c r="AG21" s="317"/>
      <c r="AH21" s="317"/>
      <c r="AI21" s="317"/>
      <c r="AJ21" s="317"/>
      <c r="AK21" s="317"/>
      <c r="AL21" s="317"/>
      <c r="AM21" s="4114"/>
      <c r="AN21" s="4114"/>
      <c r="AO21" s="4114"/>
      <c r="AP21" s="259"/>
      <c r="AQ21" s="259"/>
      <c r="AR21" s="259"/>
      <c r="AS21" s="259"/>
      <c r="AT21" s="259"/>
      <c r="AU21" s="259"/>
      <c r="AV21" s="259"/>
      <c r="AW21" s="259"/>
      <c r="AX21" s="259"/>
    </row>
    <row r="22" spans="1:50" ht="15" customHeight="1">
      <c r="A22" s="4114"/>
      <c r="B22" s="4114"/>
      <c r="C22" s="4114"/>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4114"/>
      <c r="AN22" s="4114"/>
      <c r="AO22" s="4114"/>
      <c r="AP22" s="259"/>
      <c r="AQ22" s="259"/>
      <c r="AR22" s="259"/>
      <c r="AS22" s="259"/>
      <c r="AT22" s="259"/>
      <c r="AU22" s="259"/>
      <c r="AV22" s="259"/>
      <c r="AW22" s="259"/>
      <c r="AX22" s="259"/>
    </row>
    <row r="23" spans="1:50" ht="15" customHeight="1">
      <c r="A23" s="4114"/>
      <c r="B23" s="4114"/>
      <c r="C23" s="4114"/>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4114"/>
      <c r="AN23" s="4114"/>
      <c r="AO23" s="4114"/>
      <c r="AP23" s="259"/>
      <c r="AQ23" s="259"/>
      <c r="AR23" s="259"/>
      <c r="AS23" s="259"/>
      <c r="AT23" s="259"/>
      <c r="AU23" s="259"/>
      <c r="AV23" s="259"/>
      <c r="AW23" s="259"/>
      <c r="AX23" s="259"/>
    </row>
    <row r="24" spans="1:50" ht="15" customHeight="1">
      <c r="A24" s="4114"/>
      <c r="B24" s="4114"/>
      <c r="C24" s="4114"/>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4114"/>
      <c r="AN24" s="4114"/>
      <c r="AO24" s="4114"/>
      <c r="AP24" s="259"/>
      <c r="AQ24" s="259"/>
      <c r="AR24" s="259"/>
      <c r="AS24" s="259"/>
      <c r="AT24" s="259"/>
      <c r="AU24" s="259"/>
      <c r="AV24" s="259"/>
      <c r="AW24" s="259"/>
      <c r="AX24" s="259"/>
    </row>
    <row r="25" spans="1:50" ht="15" customHeight="1">
      <c r="A25" s="4114"/>
      <c r="B25" s="4114"/>
      <c r="C25" s="4114"/>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17"/>
      <c r="AI25" s="317"/>
      <c r="AJ25" s="317"/>
      <c r="AK25" s="317"/>
      <c r="AL25" s="317"/>
      <c r="AM25" s="4114"/>
      <c r="AN25" s="4114"/>
      <c r="AO25" s="4114"/>
      <c r="AP25" s="259"/>
      <c r="AQ25" s="259"/>
      <c r="AR25" s="259"/>
      <c r="AS25" s="259"/>
      <c r="AT25" s="259"/>
      <c r="AU25" s="259"/>
      <c r="AV25" s="259"/>
      <c r="AW25" s="259"/>
      <c r="AX25" s="259"/>
    </row>
    <row r="26" spans="1:50" ht="15" customHeight="1">
      <c r="A26" s="4114"/>
      <c r="B26" s="4114"/>
      <c r="C26" s="4114"/>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317"/>
      <c r="AJ26" s="317"/>
      <c r="AK26" s="317"/>
      <c r="AL26" s="317"/>
      <c r="AM26" s="4114"/>
      <c r="AN26" s="4114"/>
      <c r="AO26" s="4114"/>
      <c r="AP26" s="259"/>
      <c r="AQ26" s="259"/>
      <c r="AR26" s="259"/>
      <c r="AS26" s="259"/>
      <c r="AT26" s="259"/>
      <c r="AU26" s="259"/>
      <c r="AV26" s="259"/>
      <c r="AW26" s="259"/>
      <c r="AX26" s="259"/>
    </row>
    <row r="27" spans="1:50" ht="15" customHeight="1">
      <c r="A27" s="4114"/>
      <c r="B27" s="4114"/>
      <c r="C27" s="4114"/>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4114"/>
      <c r="AN27" s="4114"/>
      <c r="AO27" s="4114"/>
      <c r="AP27" s="259"/>
      <c r="AQ27" s="259"/>
      <c r="AR27" s="259"/>
      <c r="AS27" s="259"/>
      <c r="AT27" s="259"/>
      <c r="AU27" s="259"/>
      <c r="AV27" s="259"/>
      <c r="AW27" s="259"/>
      <c r="AX27" s="259"/>
    </row>
    <row r="28" spans="1:50" ht="15" customHeight="1">
      <c r="A28" s="4114"/>
      <c r="B28" s="4114"/>
      <c r="C28" s="4114"/>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4114"/>
      <c r="AN28" s="4114"/>
      <c r="AO28" s="4114"/>
      <c r="AP28" s="259"/>
      <c r="AQ28" s="259"/>
      <c r="AR28" s="259"/>
      <c r="AS28" s="259"/>
      <c r="AT28" s="259"/>
      <c r="AU28" s="259"/>
      <c r="AV28" s="259"/>
      <c r="AW28" s="259"/>
      <c r="AX28" s="259"/>
    </row>
    <row r="29" spans="1:50" ht="15" customHeight="1">
      <c r="A29" s="4114"/>
      <c r="B29" s="4114"/>
      <c r="C29" s="4114"/>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4114"/>
      <c r="AN29" s="4114"/>
      <c r="AO29" s="4114"/>
      <c r="AP29" s="259"/>
      <c r="AQ29" s="259"/>
      <c r="AR29" s="259"/>
      <c r="AS29" s="259"/>
      <c r="AT29" s="259"/>
      <c r="AU29" s="259"/>
      <c r="AV29" s="259"/>
      <c r="AW29" s="259"/>
      <c r="AX29" s="259"/>
    </row>
    <row r="30" spans="1:50" ht="15" customHeight="1">
      <c r="A30" s="4114"/>
      <c r="B30" s="4114"/>
      <c r="C30" s="4114"/>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4114"/>
      <c r="AN30" s="4114"/>
      <c r="AO30" s="4114"/>
      <c r="AP30" s="259"/>
      <c r="AQ30" s="259"/>
      <c r="AR30" s="259"/>
      <c r="AS30" s="259"/>
      <c r="AT30" s="259"/>
      <c r="AU30" s="259"/>
      <c r="AV30" s="259"/>
      <c r="AW30" s="259"/>
      <c r="AX30" s="259"/>
    </row>
    <row r="31" spans="1:50" ht="15" customHeight="1">
      <c r="A31" s="4114"/>
      <c r="B31" s="4114"/>
      <c r="C31" s="4114"/>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4114"/>
      <c r="AN31" s="4114"/>
      <c r="AO31" s="4114"/>
      <c r="AP31" s="259"/>
      <c r="AQ31" s="259"/>
      <c r="AR31" s="259"/>
      <c r="AS31" s="259"/>
      <c r="AT31" s="259"/>
      <c r="AU31" s="259"/>
      <c r="AV31" s="259"/>
      <c r="AW31" s="259"/>
      <c r="AX31" s="259"/>
    </row>
    <row r="32" spans="1:50" ht="15" customHeight="1">
      <c r="A32" s="4114"/>
      <c r="B32" s="4114"/>
      <c r="C32" s="4114"/>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4114"/>
      <c r="AN32" s="4114"/>
      <c r="AO32" s="4114"/>
      <c r="AP32" s="259"/>
      <c r="AQ32" s="259"/>
      <c r="AR32" s="259"/>
      <c r="AS32" s="259"/>
      <c r="AT32" s="259"/>
      <c r="AU32" s="259"/>
      <c r="AV32" s="259"/>
      <c r="AW32" s="259"/>
      <c r="AX32" s="259"/>
    </row>
    <row r="33" spans="1:50" ht="15" customHeight="1">
      <c r="A33" s="4114"/>
      <c r="B33" s="4114"/>
      <c r="C33" s="4114"/>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4114"/>
      <c r="AN33" s="4114"/>
      <c r="AO33" s="4114"/>
      <c r="AP33" s="259"/>
      <c r="AQ33" s="259"/>
      <c r="AR33" s="259"/>
      <c r="AS33" s="259"/>
      <c r="AT33" s="259"/>
      <c r="AU33" s="259"/>
      <c r="AV33" s="259"/>
      <c r="AW33" s="259"/>
      <c r="AX33" s="259"/>
    </row>
    <row r="34" spans="1:50" ht="15" customHeight="1">
      <c r="A34" s="4114"/>
      <c r="B34" s="4114"/>
      <c r="C34" s="4114"/>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4114"/>
      <c r="AN34" s="4114"/>
      <c r="AO34" s="4114"/>
      <c r="AP34" s="259"/>
      <c r="AQ34" s="259"/>
      <c r="AR34" s="259"/>
      <c r="AS34" s="259"/>
      <c r="AT34" s="259"/>
      <c r="AU34" s="259"/>
      <c r="AV34" s="259"/>
      <c r="AW34" s="259"/>
      <c r="AX34" s="259"/>
    </row>
    <row r="35" spans="1:50" ht="15" customHeight="1">
      <c r="A35" s="4114"/>
      <c r="B35" s="4114"/>
      <c r="C35" s="4114"/>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4114"/>
      <c r="AN35" s="4114"/>
      <c r="AO35" s="4114"/>
      <c r="AP35" s="259"/>
      <c r="AQ35" s="259"/>
      <c r="AR35" s="259"/>
      <c r="AS35" s="259"/>
      <c r="AT35" s="259"/>
      <c r="AU35" s="259"/>
      <c r="AV35" s="259"/>
      <c r="AW35" s="259"/>
      <c r="AX35" s="259"/>
    </row>
    <row r="36" spans="1:50" ht="15" customHeight="1">
      <c r="A36" s="4114"/>
      <c r="B36" s="4114"/>
      <c r="C36" s="4114"/>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4114"/>
      <c r="AN36" s="4114"/>
      <c r="AO36" s="4114"/>
      <c r="AP36" s="259"/>
      <c r="AQ36" s="259"/>
      <c r="AR36" s="259"/>
      <c r="AS36" s="259"/>
      <c r="AT36" s="259"/>
      <c r="AU36" s="259"/>
      <c r="AV36" s="259"/>
      <c r="AW36" s="259"/>
      <c r="AX36" s="259"/>
    </row>
    <row r="37" spans="1:50" ht="15" customHeight="1">
      <c r="A37" s="4114"/>
      <c r="B37" s="4114"/>
      <c r="C37" s="4114"/>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4114"/>
      <c r="AN37" s="4114"/>
      <c r="AO37" s="4114"/>
      <c r="AP37" s="259"/>
      <c r="AQ37" s="259"/>
      <c r="AR37" s="259"/>
      <c r="AS37" s="259"/>
      <c r="AT37" s="259"/>
      <c r="AU37" s="259"/>
      <c r="AV37" s="259"/>
      <c r="AW37" s="259"/>
      <c r="AX37" s="259"/>
    </row>
    <row r="38" spans="1:50" ht="15" customHeight="1">
      <c r="A38" s="4114"/>
      <c r="B38" s="4114"/>
      <c r="C38" s="4114"/>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c r="AL38" s="317"/>
      <c r="AM38" s="4114"/>
      <c r="AN38" s="4114"/>
      <c r="AO38" s="4114"/>
      <c r="AP38" s="259"/>
      <c r="AQ38" s="259"/>
      <c r="AR38" s="259"/>
      <c r="AS38" s="259"/>
      <c r="AT38" s="259"/>
      <c r="AU38" s="259"/>
      <c r="AV38" s="259"/>
      <c r="AW38" s="259"/>
      <c r="AX38" s="259"/>
    </row>
    <row r="39" spans="1:50" ht="15" customHeight="1">
      <c r="A39" s="4114"/>
      <c r="B39" s="4114"/>
      <c r="C39" s="4114"/>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c r="AH39" s="317"/>
      <c r="AI39" s="317"/>
      <c r="AJ39" s="317"/>
      <c r="AK39" s="317"/>
      <c r="AL39" s="317"/>
      <c r="AM39" s="4114"/>
      <c r="AN39" s="4114"/>
      <c r="AO39" s="4114"/>
      <c r="AP39" s="259"/>
      <c r="AQ39" s="259"/>
      <c r="AR39" s="259"/>
      <c r="AS39" s="259"/>
      <c r="AT39" s="259"/>
      <c r="AU39" s="259"/>
      <c r="AV39" s="259"/>
      <c r="AW39" s="259"/>
      <c r="AX39" s="259"/>
    </row>
    <row r="40" spans="1:50" ht="15" customHeight="1">
      <c r="A40" s="4114"/>
      <c r="B40" s="4114"/>
      <c r="C40" s="4114"/>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4114"/>
      <c r="AN40" s="4114"/>
      <c r="AO40" s="4114"/>
      <c r="AP40" s="259"/>
      <c r="AQ40" s="259"/>
      <c r="AR40" s="259"/>
      <c r="AS40" s="259"/>
      <c r="AT40" s="259"/>
      <c r="AU40" s="259"/>
      <c r="AV40" s="259"/>
      <c r="AW40" s="259"/>
      <c r="AX40" s="259"/>
    </row>
    <row r="41" spans="1:50" ht="15" customHeight="1">
      <c r="A41" s="4114"/>
      <c r="B41" s="4114"/>
      <c r="C41" s="4114"/>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4114"/>
      <c r="AN41" s="4114"/>
      <c r="AO41" s="4114"/>
      <c r="AP41" s="259"/>
      <c r="AQ41" s="259"/>
      <c r="AR41" s="259"/>
      <c r="AS41" s="259"/>
      <c r="AT41" s="259"/>
      <c r="AU41" s="259"/>
      <c r="AV41" s="259"/>
      <c r="AW41" s="259"/>
      <c r="AX41" s="259"/>
    </row>
    <row r="42" spans="1:50" ht="15" customHeight="1">
      <c r="A42" s="4114"/>
      <c r="B42" s="4114"/>
      <c r="C42" s="4114"/>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4114"/>
      <c r="AN42" s="4114"/>
      <c r="AO42" s="4114"/>
      <c r="AP42" s="259"/>
      <c r="AQ42" s="259"/>
      <c r="AR42" s="259"/>
      <c r="AS42" s="259"/>
      <c r="AT42" s="259"/>
      <c r="AU42" s="259"/>
      <c r="AV42" s="259"/>
      <c r="AW42" s="259"/>
      <c r="AX42" s="259"/>
    </row>
    <row r="43" spans="1:50" ht="15" customHeight="1">
      <c r="A43" s="4114"/>
      <c r="B43" s="4114"/>
      <c r="C43" s="4114"/>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c r="AL43" s="317"/>
      <c r="AM43" s="4114"/>
      <c r="AN43" s="4114"/>
      <c r="AO43" s="4114"/>
      <c r="AP43" s="259"/>
      <c r="AQ43" s="259"/>
      <c r="AR43" s="259"/>
      <c r="AS43" s="259"/>
      <c r="AT43" s="259"/>
      <c r="AU43" s="259"/>
      <c r="AV43" s="259"/>
      <c r="AW43" s="259"/>
      <c r="AX43" s="259"/>
    </row>
    <row r="44" spans="1:50" ht="15" customHeight="1">
      <c r="A44" s="4114"/>
      <c r="B44" s="4114"/>
      <c r="C44" s="4114"/>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4114"/>
      <c r="AN44" s="4114"/>
      <c r="AO44" s="4114"/>
      <c r="AP44" s="259"/>
      <c r="AQ44" s="259"/>
      <c r="AR44" s="259"/>
      <c r="AS44" s="259"/>
      <c r="AT44" s="259"/>
      <c r="AU44" s="259"/>
      <c r="AV44" s="259"/>
      <c r="AW44" s="259"/>
      <c r="AX44" s="259"/>
    </row>
    <row r="45" spans="1:50" ht="15" customHeight="1">
      <c r="A45" s="4114"/>
      <c r="B45" s="4114"/>
      <c r="C45" s="4114"/>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4114"/>
      <c r="AN45" s="4114"/>
      <c r="AO45" s="4114"/>
      <c r="AP45" s="259"/>
      <c r="AQ45" s="259"/>
      <c r="AR45" s="259"/>
      <c r="AS45" s="259"/>
      <c r="AT45" s="259"/>
      <c r="AU45" s="259"/>
      <c r="AV45" s="259"/>
      <c r="AW45" s="259"/>
      <c r="AX45" s="259"/>
    </row>
    <row r="46" spans="1:50" ht="15" customHeight="1">
      <c r="A46" s="4114"/>
      <c r="B46" s="4114"/>
      <c r="C46" s="4114"/>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4114"/>
      <c r="AN46" s="4114"/>
      <c r="AO46" s="4114"/>
      <c r="AP46" s="259"/>
      <c r="AQ46" s="259"/>
      <c r="AR46" s="259"/>
      <c r="AS46" s="259"/>
      <c r="AT46" s="259"/>
      <c r="AU46" s="259"/>
      <c r="AV46" s="259"/>
      <c r="AW46" s="259"/>
      <c r="AX46" s="259"/>
    </row>
    <row r="47" spans="1:50" ht="15" customHeight="1">
      <c r="A47" s="4114"/>
      <c r="B47" s="4114"/>
      <c r="C47" s="4114"/>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317"/>
      <c r="AJ47" s="317"/>
      <c r="AK47" s="317"/>
      <c r="AL47" s="317"/>
      <c r="AM47" s="4114"/>
      <c r="AN47" s="4114"/>
      <c r="AO47" s="4114"/>
      <c r="AP47" s="259"/>
      <c r="AQ47" s="259"/>
      <c r="AR47" s="259"/>
      <c r="AS47" s="259"/>
      <c r="AT47" s="259"/>
      <c r="AU47" s="259"/>
      <c r="AV47" s="259"/>
      <c r="AW47" s="259"/>
      <c r="AX47" s="259"/>
    </row>
    <row r="48" spans="1:50" ht="15" customHeight="1">
      <c r="A48" s="4114"/>
      <c r="B48" s="4114"/>
      <c r="C48" s="4114"/>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4114"/>
      <c r="AN48" s="4114"/>
      <c r="AO48" s="4114"/>
      <c r="AP48" s="259"/>
      <c r="AQ48" s="259"/>
      <c r="AR48" s="259"/>
      <c r="AS48" s="259"/>
      <c r="AT48" s="259"/>
      <c r="AU48" s="259"/>
      <c r="AV48" s="259"/>
      <c r="AW48" s="259"/>
      <c r="AX48" s="259"/>
    </row>
    <row r="49" spans="1:50" ht="15" customHeight="1">
      <c r="A49" s="4114"/>
      <c r="B49" s="4114"/>
      <c r="C49" s="4114"/>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4114"/>
      <c r="AN49" s="4114"/>
      <c r="AO49" s="4114"/>
      <c r="AP49" s="259"/>
      <c r="AQ49" s="259"/>
      <c r="AR49" s="259"/>
      <c r="AS49" s="259"/>
      <c r="AT49" s="259"/>
      <c r="AU49" s="259"/>
      <c r="AV49" s="259"/>
      <c r="AW49" s="259"/>
      <c r="AX49" s="259"/>
    </row>
    <row r="50" spans="1:50" ht="15" customHeight="1">
      <c r="A50" s="4114"/>
      <c r="B50" s="4114"/>
      <c r="C50" s="4114"/>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4114"/>
      <c r="AN50" s="4114"/>
      <c r="AO50" s="4114"/>
      <c r="AP50" s="259"/>
      <c r="AQ50" s="259"/>
      <c r="AR50" s="259"/>
      <c r="AS50" s="259"/>
      <c r="AT50" s="259"/>
      <c r="AU50" s="259"/>
      <c r="AV50" s="259"/>
      <c r="AW50" s="259"/>
      <c r="AX50" s="259"/>
    </row>
    <row r="51" spans="1:50" ht="15" customHeight="1">
      <c r="A51" s="4114"/>
      <c r="B51" s="4114"/>
      <c r="C51" s="4114"/>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4114"/>
      <c r="AN51" s="4114"/>
      <c r="AO51" s="4114"/>
      <c r="AP51" s="259"/>
      <c r="AQ51" s="259"/>
      <c r="AR51" s="259"/>
      <c r="AS51" s="259"/>
      <c r="AT51" s="259"/>
      <c r="AU51" s="259"/>
      <c r="AV51" s="259"/>
      <c r="AW51" s="259"/>
      <c r="AX51" s="259"/>
    </row>
    <row r="52" spans="1:50" ht="15" customHeight="1">
      <c r="A52" s="4114"/>
      <c r="B52" s="4114"/>
      <c r="C52" s="4114"/>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4114"/>
      <c r="AN52" s="4114"/>
      <c r="AO52" s="4114"/>
      <c r="AP52" s="259"/>
      <c r="AQ52" s="259"/>
      <c r="AR52" s="259"/>
      <c r="AS52" s="259"/>
      <c r="AT52" s="259"/>
      <c r="AU52" s="259"/>
      <c r="AV52" s="259"/>
      <c r="AW52" s="259"/>
      <c r="AX52" s="259"/>
    </row>
    <row r="53" spans="1:50" ht="15" customHeight="1">
      <c r="A53" s="4114"/>
      <c r="B53" s="4114"/>
      <c r="C53" s="4114"/>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4114"/>
      <c r="AN53" s="4114"/>
      <c r="AO53" s="4114"/>
      <c r="AP53" s="259"/>
      <c r="AQ53" s="259"/>
      <c r="AR53" s="259"/>
      <c r="AS53" s="259"/>
      <c r="AT53" s="259"/>
      <c r="AU53" s="259"/>
      <c r="AV53" s="259"/>
      <c r="AW53" s="259"/>
      <c r="AX53" s="259"/>
    </row>
    <row r="54" spans="1:50" ht="15" customHeight="1">
      <c r="A54" s="4114"/>
      <c r="B54" s="4114"/>
      <c r="C54" s="4114"/>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4114"/>
      <c r="AN54" s="4114"/>
      <c r="AO54" s="4114"/>
      <c r="AP54" s="259"/>
      <c r="AQ54" s="259"/>
      <c r="AR54" s="259"/>
      <c r="AS54" s="259"/>
      <c r="AT54" s="259"/>
      <c r="AU54" s="259"/>
      <c r="AV54" s="259"/>
      <c r="AW54" s="259"/>
      <c r="AX54" s="259"/>
    </row>
    <row r="55" spans="1:50" ht="15" customHeight="1">
      <c r="A55" s="4114"/>
      <c r="B55" s="4114"/>
      <c r="C55" s="4114"/>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4114"/>
      <c r="AN55" s="4114"/>
      <c r="AO55" s="4114"/>
      <c r="AP55" s="259"/>
      <c r="AQ55" s="259"/>
      <c r="AR55" s="259"/>
      <c r="AS55" s="259"/>
      <c r="AT55" s="259"/>
      <c r="AU55" s="259"/>
      <c r="AV55" s="259"/>
      <c r="AW55" s="259"/>
      <c r="AX55" s="259"/>
    </row>
    <row r="56" spans="1:50" ht="15" customHeight="1">
      <c r="A56" s="4114"/>
      <c r="B56" s="4114"/>
      <c r="C56" s="4114"/>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4114"/>
      <c r="AN56" s="4114"/>
      <c r="AO56" s="4114"/>
      <c r="AP56" s="259"/>
      <c r="AQ56" s="259"/>
      <c r="AR56" s="259"/>
      <c r="AS56" s="259"/>
      <c r="AT56" s="259"/>
      <c r="AU56" s="259"/>
      <c r="AV56" s="259"/>
      <c r="AW56" s="259"/>
      <c r="AX56" s="259"/>
    </row>
    <row r="57" spans="1:50" ht="15" customHeight="1">
      <c r="A57" s="4114"/>
      <c r="B57" s="4114"/>
      <c r="C57" s="4114"/>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4114"/>
      <c r="AN57" s="4114"/>
      <c r="AO57" s="4114"/>
      <c r="AP57" s="259"/>
      <c r="AQ57" s="259"/>
      <c r="AR57" s="259"/>
      <c r="AS57" s="259"/>
      <c r="AT57" s="259"/>
      <c r="AU57" s="259"/>
      <c r="AV57" s="259"/>
      <c r="AW57" s="259"/>
      <c r="AX57" s="259"/>
    </row>
    <row r="58" spans="1:50" ht="15" customHeight="1">
      <c r="A58" s="4114"/>
      <c r="B58" s="4114"/>
      <c r="C58" s="4114"/>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4114"/>
      <c r="AN58" s="4114"/>
      <c r="AO58" s="4114"/>
      <c r="AP58" s="259"/>
      <c r="AQ58" s="259"/>
      <c r="AR58" s="259"/>
      <c r="AS58" s="259"/>
      <c r="AT58" s="259"/>
      <c r="AU58" s="259"/>
      <c r="AV58" s="259"/>
      <c r="AW58" s="259"/>
      <c r="AX58" s="259"/>
    </row>
    <row r="59" spans="1:50" ht="15" customHeight="1">
      <c r="A59" s="4114"/>
      <c r="B59" s="4114"/>
      <c r="C59" s="4114"/>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4114"/>
      <c r="AN59" s="4114"/>
      <c r="AO59" s="4114"/>
      <c r="AP59" s="259"/>
      <c r="AQ59" s="259"/>
      <c r="AR59" s="259"/>
      <c r="AS59" s="259"/>
      <c r="AT59" s="259"/>
      <c r="AU59" s="259"/>
      <c r="AV59" s="259"/>
      <c r="AW59" s="259"/>
      <c r="AX59" s="259"/>
    </row>
    <row r="60" spans="1:50" ht="15" customHeight="1">
      <c r="A60" s="4114"/>
      <c r="B60" s="4114"/>
      <c r="C60" s="4114"/>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4114"/>
      <c r="AN60" s="4114"/>
      <c r="AO60" s="4114"/>
      <c r="AP60" s="259"/>
      <c r="AQ60" s="259"/>
      <c r="AR60" s="259"/>
      <c r="AS60" s="259"/>
      <c r="AT60" s="259"/>
      <c r="AU60" s="259"/>
      <c r="AV60" s="259"/>
      <c r="AW60" s="259"/>
      <c r="AX60" s="259"/>
    </row>
    <row r="61" spans="1:50" s="257" customFormat="1" ht="15" customHeight="1"/>
  </sheetData>
  <sheetProtection selectLockedCells="1"/>
  <mergeCells count="4">
    <mergeCell ref="A1:C60"/>
    <mergeCell ref="AM1:AO60"/>
    <mergeCell ref="D1:T1"/>
    <mergeCell ref="V1:AL1"/>
  </mergeCells>
  <phoneticPr fontId="16"/>
  <dataValidations count="1">
    <dataValidation imeMode="hiragana" allowBlank="1" showInputMessage="1" showErrorMessage="1" sqref="AP1:XFD1048576 A61:AO1048576 A1 AM1 D1:D60 E2:T60 U1:U60 V2:AL60 V1" xr:uid="{00000000-0002-0000-2700-000000000000}"/>
  </dataValidations>
  <printOptions horizontalCentered="1" verticalCentered="1"/>
  <pageMargins left="0" right="0" top="0" bottom="0" header="0.31496062992125984" footer="0"/>
  <pageSetup paperSize="9" scale="98" fitToWidth="0" fitToHeight="0" orientation="portrait" blackAndWhite="1" horizontalDpi="4294967292"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95C8E-EB9E-446F-842F-C9D33DD0C807}">
  <sheetPr codeName="Sheet2">
    <tabColor rgb="FF7030A0"/>
  </sheetPr>
  <dimension ref="A1:T42"/>
  <sheetViews>
    <sheetView showGridLines="0" showRowColHeaders="0" showZeros="0" zoomScaleNormal="100" workbookViewId="0"/>
  </sheetViews>
  <sheetFormatPr defaultColWidth="0" defaultRowHeight="13.5" zeroHeight="1"/>
  <cols>
    <col min="1" max="1" width="7.625" style="550" customWidth="1"/>
    <col min="2" max="2" width="5.125" style="550" customWidth="1"/>
    <col min="3" max="4" width="3.875" style="550" customWidth="1"/>
    <col min="5" max="7" width="7.125" style="550" customWidth="1"/>
    <col min="8" max="8" width="2.125" style="550" customWidth="1"/>
    <col min="9" max="9" width="3.625" style="550" customWidth="1"/>
    <col min="10" max="10" width="2.125" style="550" customWidth="1"/>
    <col min="11" max="11" width="3.875" style="550" customWidth="1"/>
    <col min="12" max="13" width="7.125" style="550" customWidth="1"/>
    <col min="14" max="17" width="3.875" style="550" customWidth="1"/>
    <col min="18" max="19" width="8.625" style="550" customWidth="1"/>
    <col min="20" max="20" width="9" style="550" customWidth="1"/>
    <col min="21" max="16384" width="9" style="517" hidden="1"/>
  </cols>
  <sheetData>
    <row r="1" spans="1:17" ht="20.100000000000001" customHeight="1">
      <c r="A1" s="517"/>
      <c r="B1" s="517"/>
      <c r="C1" s="517"/>
      <c r="D1" s="517"/>
      <c r="E1" s="517"/>
      <c r="F1" s="517"/>
      <c r="G1" s="517"/>
      <c r="H1" s="517"/>
      <c r="I1" s="517"/>
      <c r="J1" s="517"/>
      <c r="K1" s="517"/>
      <c r="L1" s="517"/>
      <c r="M1" s="517"/>
      <c r="N1" s="517"/>
      <c r="O1" s="517"/>
      <c r="P1" s="517"/>
      <c r="Q1" s="517"/>
    </row>
    <row r="2" spans="1:17" ht="33" customHeight="1">
      <c r="A2" s="4115" t="s">
        <v>2409</v>
      </c>
      <c r="B2" s="4115"/>
      <c r="C2" s="4115"/>
      <c r="D2" s="4115"/>
      <c r="E2" s="4115"/>
      <c r="F2" s="4115"/>
      <c r="G2" s="4115"/>
      <c r="H2" s="4115"/>
      <c r="I2" s="4115"/>
      <c r="J2" s="4115"/>
      <c r="K2" s="4115"/>
      <c r="L2" s="4115"/>
      <c r="M2" s="4115"/>
      <c r="N2" s="4115"/>
      <c r="O2" s="4115"/>
      <c r="P2" s="4115"/>
      <c r="Q2" s="517"/>
    </row>
    <row r="3" spans="1:17" ht="20.100000000000001" customHeight="1">
      <c r="A3" s="517"/>
      <c r="B3" s="517"/>
      <c r="C3" s="517"/>
      <c r="D3" s="517"/>
      <c r="E3" s="517"/>
      <c r="F3" s="517"/>
      <c r="G3" s="517"/>
      <c r="H3" s="517"/>
      <c r="I3" s="517"/>
      <c r="J3" s="517"/>
      <c r="K3" s="517"/>
      <c r="L3" s="517"/>
      <c r="M3" s="517"/>
      <c r="N3" s="517"/>
      <c r="O3" s="517"/>
      <c r="P3" s="517"/>
      <c r="Q3" s="517"/>
    </row>
    <row r="4" spans="1:17" ht="20.100000000000001" customHeight="1">
      <c r="A4" s="517"/>
      <c r="B4" s="517"/>
      <c r="C4" s="517"/>
      <c r="D4" s="517"/>
      <c r="E4" s="517"/>
      <c r="F4" s="517"/>
      <c r="G4" s="517"/>
      <c r="H4" s="517"/>
      <c r="I4" s="517"/>
      <c r="J4" s="517"/>
      <c r="K4" s="517"/>
      <c r="L4" s="517"/>
      <c r="M4" s="517"/>
      <c r="N4" s="517"/>
      <c r="O4" s="517"/>
      <c r="P4" s="517"/>
      <c r="Q4" s="517"/>
    </row>
    <row r="5" spans="1:17" ht="20.100000000000001" customHeight="1">
      <c r="A5" s="517"/>
      <c r="B5" s="535" t="s">
        <v>2408</v>
      </c>
      <c r="C5" s="535"/>
      <c r="D5" s="517"/>
      <c r="E5" s="517"/>
      <c r="F5" s="517"/>
      <c r="G5" s="517"/>
      <c r="H5" s="517"/>
      <c r="I5" s="517"/>
      <c r="J5" s="517"/>
      <c r="K5" s="549"/>
      <c r="L5" s="548"/>
      <c r="M5" s="548"/>
      <c r="N5" s="548"/>
      <c r="O5" s="548"/>
      <c r="P5" s="548"/>
      <c r="Q5" s="517"/>
    </row>
    <row r="6" spans="1:17" ht="9.75" customHeight="1">
      <c r="A6" s="517"/>
      <c r="B6" s="535"/>
      <c r="C6" s="517"/>
      <c r="D6" s="529"/>
      <c r="E6" s="548"/>
      <c r="F6" s="529"/>
      <c r="G6" s="548"/>
      <c r="H6" s="548"/>
      <c r="I6" s="548"/>
      <c r="J6" s="548"/>
      <c r="K6" s="548"/>
      <c r="L6" s="548"/>
      <c r="M6" s="548"/>
      <c r="N6" s="548"/>
      <c r="O6" s="548"/>
      <c r="P6" s="548"/>
      <c r="Q6" s="517"/>
    </row>
    <row r="7" spans="1:17" ht="20.100000000000001" customHeight="1">
      <c r="A7" s="517"/>
      <c r="B7" s="535" t="s">
        <v>2407</v>
      </c>
      <c r="C7" s="535"/>
      <c r="D7" s="529"/>
      <c r="E7" s="548"/>
      <c r="F7" s="529"/>
      <c r="G7" s="548"/>
      <c r="H7" s="548"/>
      <c r="I7" s="548"/>
      <c r="J7" s="548"/>
      <c r="K7" s="548"/>
      <c r="L7" s="548"/>
      <c r="M7" s="548"/>
      <c r="N7" s="548"/>
      <c r="O7" s="548"/>
      <c r="P7" s="548"/>
      <c r="Q7" s="517"/>
    </row>
    <row r="8" spans="1:17" ht="20.100000000000001" customHeight="1">
      <c r="A8" s="517"/>
      <c r="B8" s="535"/>
      <c r="C8" s="517"/>
      <c r="D8" s="547"/>
      <c r="E8" s="547"/>
      <c r="F8" s="547"/>
      <c r="G8" s="547"/>
      <c r="H8" s="547"/>
      <c r="I8" s="547"/>
      <c r="J8" s="547"/>
      <c r="K8" s="547"/>
      <c r="L8" s="547"/>
      <c r="M8" s="547"/>
      <c r="N8" s="547"/>
      <c r="O8" s="547"/>
      <c r="P8" s="547"/>
      <c r="Q8" s="517"/>
    </row>
    <row r="9" spans="1:17" ht="20.100000000000001" customHeight="1">
      <c r="A9" s="517"/>
      <c r="B9" s="517"/>
      <c r="C9" s="517"/>
      <c r="D9" s="547"/>
      <c r="E9" s="547"/>
      <c r="F9" s="547"/>
      <c r="G9" s="547"/>
      <c r="H9" s="547"/>
      <c r="I9" s="547"/>
      <c r="J9" s="547"/>
      <c r="K9" s="547"/>
      <c r="L9" s="547"/>
      <c r="M9" s="547"/>
      <c r="N9" s="547"/>
      <c r="O9" s="547"/>
      <c r="P9" s="547"/>
      <c r="Q9" s="517"/>
    </row>
    <row r="10" spans="1:17" ht="20.100000000000001" customHeight="1">
      <c r="A10" s="517"/>
      <c r="B10" s="4131" t="str">
        <f>IF(★入力画面!$U$196="","　　　　　　年　　　　　月　　　　　日",★入力画面!$BL$196)</f>
        <v>　　　　　　年　　　　　月　　　　　日</v>
      </c>
      <c r="C10" s="4131"/>
      <c r="D10" s="4131"/>
      <c r="E10" s="4131"/>
      <c r="F10" s="4131"/>
      <c r="G10" s="4131"/>
      <c r="H10" s="4131"/>
      <c r="I10" s="517"/>
      <c r="J10" s="517"/>
      <c r="K10" s="517"/>
      <c r="L10" s="517"/>
      <c r="M10" s="517"/>
      <c r="N10" s="517"/>
      <c r="O10" s="517"/>
      <c r="P10" s="517"/>
      <c r="Q10" s="517"/>
    </row>
    <row r="11" spans="1:17" ht="24.95" customHeight="1">
      <c r="A11" s="517"/>
      <c r="B11" s="517"/>
      <c r="C11" s="517"/>
      <c r="D11" s="517"/>
      <c r="E11" s="517"/>
      <c r="F11" s="517"/>
      <c r="G11" s="517"/>
      <c r="H11" s="517"/>
      <c r="I11" s="517"/>
      <c r="J11" s="517"/>
      <c r="K11" s="517"/>
      <c r="L11" s="517"/>
      <c r="M11" s="517"/>
      <c r="N11" s="517"/>
      <c r="O11" s="517"/>
      <c r="P11" s="517"/>
      <c r="Q11" s="517"/>
    </row>
    <row r="12" spans="1:17" ht="24.95" customHeight="1" thickBot="1">
      <c r="A12" s="517" t="s">
        <v>2406</v>
      </c>
      <c r="B12" s="517"/>
      <c r="C12" s="546"/>
      <c r="D12" s="535"/>
      <c r="E12" s="517"/>
      <c r="F12" s="517"/>
      <c r="G12" s="517"/>
      <c r="H12" s="535"/>
      <c r="I12" s="535"/>
      <c r="J12" s="535"/>
      <c r="K12" s="535"/>
      <c r="L12" s="517"/>
      <c r="M12" s="517"/>
      <c r="N12" s="517"/>
      <c r="O12" s="517"/>
      <c r="P12" s="517"/>
      <c r="Q12" s="517"/>
    </row>
    <row r="13" spans="1:17" ht="20.100000000000001" customHeight="1">
      <c r="A13" s="517"/>
      <c r="B13" s="4116" t="s">
        <v>2405</v>
      </c>
      <c r="C13" s="4117"/>
      <c r="D13" s="4118"/>
      <c r="E13" s="545" t="s">
        <v>1689</v>
      </c>
      <c r="F13" s="4122" t="str">
        <f>★入力画面!BL58</f>
        <v/>
      </c>
      <c r="G13" s="4122"/>
      <c r="H13" s="544"/>
      <c r="I13" s="544"/>
      <c r="J13" s="544"/>
      <c r="K13" s="543"/>
      <c r="L13" s="542"/>
      <c r="M13" s="542"/>
      <c r="N13" s="542"/>
      <c r="O13" s="541"/>
      <c r="P13" s="517"/>
      <c r="Q13" s="517"/>
    </row>
    <row r="14" spans="1:17" ht="39.950000000000003" customHeight="1">
      <c r="A14" s="517"/>
      <c r="B14" s="4119"/>
      <c r="C14" s="4120"/>
      <c r="D14" s="4121"/>
      <c r="E14" s="4123">
        <f>★入力画面!M60</f>
        <v>0</v>
      </c>
      <c r="F14" s="4124"/>
      <c r="G14" s="4124"/>
      <c r="H14" s="4124"/>
      <c r="I14" s="4124"/>
      <c r="J14" s="4124"/>
      <c r="K14" s="4124"/>
      <c r="L14" s="4124"/>
      <c r="M14" s="4124"/>
      <c r="N14" s="4124"/>
      <c r="O14" s="4125"/>
      <c r="P14" s="517"/>
      <c r="Q14" s="517"/>
    </row>
    <row r="15" spans="1:17" ht="50.1" customHeight="1">
      <c r="A15" s="517"/>
      <c r="B15" s="4126" t="s">
        <v>85</v>
      </c>
      <c r="C15" s="4127"/>
      <c r="D15" s="4128"/>
      <c r="E15" s="4129">
        <f>★入力画面!M54</f>
        <v>0</v>
      </c>
      <c r="F15" s="4130"/>
      <c r="G15" s="4130"/>
      <c r="H15" s="4130"/>
      <c r="I15" s="4130"/>
      <c r="J15" s="4130"/>
      <c r="K15" s="4130"/>
      <c r="L15" s="4130"/>
      <c r="M15" s="4130"/>
      <c r="N15" s="562"/>
      <c r="O15" s="563"/>
      <c r="P15" s="517"/>
      <c r="Q15" s="517"/>
    </row>
    <row r="16" spans="1:17" ht="30" customHeight="1" thickBot="1">
      <c r="A16" s="517"/>
      <c r="B16" s="4132" t="s">
        <v>2404</v>
      </c>
      <c r="C16" s="4133"/>
      <c r="D16" s="4134"/>
      <c r="E16" s="4135" t="str">
        <f>★入力画面!BL61</f>
        <v/>
      </c>
      <c r="F16" s="4136"/>
      <c r="G16" s="4137"/>
      <c r="H16" s="4138" t="s">
        <v>1103</v>
      </c>
      <c r="I16" s="4139"/>
      <c r="J16" s="4139"/>
      <c r="K16" s="4140"/>
      <c r="L16" s="4136" t="str">
        <f>★入力画面!BL62</f>
        <v/>
      </c>
      <c r="M16" s="4136"/>
      <c r="N16" s="4136"/>
      <c r="O16" s="4141"/>
      <c r="P16" s="517"/>
      <c r="Q16" s="517"/>
    </row>
    <row r="17" spans="1:17" ht="20.100000000000001" customHeight="1">
      <c r="A17" s="517"/>
      <c r="B17" s="540"/>
      <c r="C17" s="540"/>
      <c r="D17" s="540"/>
      <c r="E17" s="529"/>
      <c r="F17" s="529"/>
      <c r="G17" s="529"/>
      <c r="H17" s="539"/>
      <c r="I17" s="539"/>
      <c r="J17" s="539"/>
      <c r="K17" s="539"/>
      <c r="L17" s="529"/>
      <c r="M17" s="529"/>
      <c r="N17" s="529"/>
      <c r="O17" s="529"/>
      <c r="P17" s="517"/>
      <c r="Q17" s="517"/>
    </row>
    <row r="18" spans="1:17" ht="20.100000000000001" customHeight="1">
      <c r="A18" s="517"/>
      <c r="B18" s="540"/>
      <c r="C18" s="540"/>
      <c r="D18" s="540"/>
      <c r="E18" s="529"/>
      <c r="F18" s="529"/>
      <c r="G18" s="529"/>
      <c r="H18" s="539"/>
      <c r="I18" s="539"/>
      <c r="J18" s="539"/>
      <c r="K18" s="539"/>
      <c r="L18" s="529"/>
      <c r="M18" s="529"/>
      <c r="N18" s="529"/>
      <c r="O18" s="529"/>
      <c r="P18" s="517"/>
      <c r="Q18" s="517"/>
    </row>
    <row r="19" spans="1:17" ht="24.95" customHeight="1">
      <c r="A19" s="517" t="s">
        <v>2403</v>
      </c>
      <c r="B19" s="517"/>
      <c r="C19" s="538"/>
      <c r="D19" s="537"/>
      <c r="E19" s="532"/>
      <c r="F19" s="532"/>
      <c r="G19" s="532"/>
      <c r="H19" s="532"/>
      <c r="I19" s="532"/>
      <c r="J19" s="532"/>
      <c r="K19" s="517"/>
      <c r="L19" s="532"/>
      <c r="M19" s="532"/>
      <c r="N19" s="532"/>
      <c r="O19" s="532"/>
      <c r="P19" s="517"/>
      <c r="Q19" s="517"/>
    </row>
    <row r="20" spans="1:17" ht="30" customHeight="1">
      <c r="A20" s="536"/>
      <c r="B20" s="4120" t="s">
        <v>2402</v>
      </c>
      <c r="C20" s="4120"/>
      <c r="D20" s="4120"/>
      <c r="E20" s="552" t="s">
        <v>2401</v>
      </c>
      <c r="F20" s="553"/>
      <c r="G20" s="554"/>
      <c r="H20" s="532"/>
      <c r="I20" s="532"/>
      <c r="J20" s="532"/>
      <c r="K20" s="517"/>
      <c r="L20" s="532"/>
      <c r="M20" s="532"/>
      <c r="N20" s="532"/>
      <c r="O20" s="532"/>
      <c r="P20" s="517"/>
      <c r="Q20" s="517"/>
    </row>
    <row r="21" spans="1:17" ht="15" customHeight="1">
      <c r="A21" s="517"/>
      <c r="B21" s="4142" t="s">
        <v>84</v>
      </c>
      <c r="C21" s="4142"/>
      <c r="D21" s="4142"/>
      <c r="E21" s="524" t="s">
        <v>1689</v>
      </c>
      <c r="F21" s="4143" t="str">
        <f>★入力画面!$BL$24</f>
        <v/>
      </c>
      <c r="G21" s="4143"/>
      <c r="H21" s="532"/>
      <c r="I21" s="532"/>
      <c r="J21" s="532"/>
      <c r="K21" s="535"/>
      <c r="L21" s="517"/>
      <c r="M21" s="517"/>
      <c r="N21" s="517"/>
      <c r="O21" s="517"/>
      <c r="P21" s="517"/>
      <c r="Q21" s="517"/>
    </row>
    <row r="22" spans="1:17" ht="30" customHeight="1">
      <c r="A22" s="517"/>
      <c r="B22" s="4120"/>
      <c r="C22" s="4120"/>
      <c r="D22" s="4120"/>
      <c r="E22" s="4124" t="str">
        <f>★入力画面!$BL$30</f>
        <v/>
      </c>
      <c r="F22" s="4124"/>
      <c r="G22" s="4124"/>
      <c r="H22" s="4124"/>
      <c r="I22" s="4124"/>
      <c r="J22" s="4124"/>
      <c r="K22" s="4124"/>
      <c r="L22" s="4124"/>
      <c r="M22" s="4124"/>
      <c r="N22" s="4124"/>
      <c r="O22" s="4124"/>
      <c r="P22" s="517"/>
      <c r="Q22" s="517"/>
    </row>
    <row r="23" spans="1:17" ht="35.1" customHeight="1">
      <c r="A23" s="517"/>
      <c r="B23" s="4127" t="s">
        <v>2400</v>
      </c>
      <c r="C23" s="4127"/>
      <c r="D23" s="4127"/>
      <c r="E23" s="4129">
        <f>★入力画面!$M$18</f>
        <v>0</v>
      </c>
      <c r="F23" s="4130"/>
      <c r="G23" s="4130"/>
      <c r="H23" s="4130"/>
      <c r="I23" s="4130"/>
      <c r="J23" s="4130"/>
      <c r="K23" s="4130"/>
      <c r="L23" s="4130"/>
      <c r="M23" s="4130"/>
      <c r="N23" s="561"/>
      <c r="O23" s="561"/>
      <c r="P23" s="517"/>
      <c r="Q23" s="517"/>
    </row>
    <row r="24" spans="1:17" ht="30" customHeight="1">
      <c r="A24" s="517"/>
      <c r="B24" s="4127" t="s">
        <v>2399</v>
      </c>
      <c r="C24" s="4127"/>
      <c r="D24" s="4127"/>
      <c r="E24" s="4145" t="str">
        <f>IF(★入力画面!$W$227="","□大臣 □都知事（　　）第　　　　号",★入力画面!$BL$227)</f>
        <v>□大臣 □都知事（　　）第　　　　号</v>
      </c>
      <c r="F24" s="4145"/>
      <c r="G24" s="4145"/>
      <c r="H24" s="4145"/>
      <c r="I24" s="4145"/>
      <c r="J24" s="4145"/>
      <c r="K24" s="4145"/>
      <c r="L24" s="4145"/>
      <c r="M24" s="4145"/>
      <c r="N24" s="4145"/>
      <c r="O24" s="4145"/>
      <c r="P24" s="517"/>
      <c r="Q24" s="517"/>
    </row>
    <row r="25" spans="1:17" ht="30" customHeight="1">
      <c r="A25" s="517"/>
      <c r="B25" s="4127" t="s">
        <v>2398</v>
      </c>
      <c r="C25" s="4127"/>
      <c r="D25" s="4127"/>
      <c r="E25" s="555" t="s">
        <v>2397</v>
      </c>
      <c r="F25" s="556"/>
      <c r="G25" s="557"/>
      <c r="H25" s="555"/>
      <c r="I25" s="558"/>
      <c r="J25" s="559"/>
      <c r="K25" s="559"/>
      <c r="L25" s="557"/>
      <c r="M25" s="4144"/>
      <c r="N25" s="4144"/>
      <c r="O25" s="560" t="s">
        <v>82</v>
      </c>
      <c r="P25" s="517"/>
      <c r="Q25" s="517"/>
    </row>
    <row r="26" spans="1:17" ht="18" customHeight="1">
      <c r="A26" s="517"/>
      <c r="B26" s="534" t="s">
        <v>2396</v>
      </c>
      <c r="C26" s="532"/>
      <c r="D26" s="531"/>
      <c r="E26" s="527"/>
      <c r="F26" s="530"/>
      <c r="G26" s="517"/>
      <c r="H26" s="527"/>
      <c r="I26" s="529"/>
      <c r="J26" s="528"/>
      <c r="K26" s="528"/>
      <c r="L26" s="517"/>
      <c r="M26" s="517"/>
      <c r="N26" s="527"/>
      <c r="O26" s="527"/>
      <c r="P26" s="517"/>
      <c r="Q26" s="517"/>
    </row>
    <row r="27" spans="1:17" ht="15" customHeight="1">
      <c r="A27" s="517"/>
      <c r="B27" s="533" t="s">
        <v>2395</v>
      </c>
      <c r="C27" s="532"/>
      <c r="D27" s="531"/>
      <c r="E27" s="527"/>
      <c r="F27" s="530"/>
      <c r="G27" s="517"/>
      <c r="H27" s="527"/>
      <c r="I27" s="529"/>
      <c r="J27" s="528"/>
      <c r="K27" s="528"/>
      <c r="L27" s="517"/>
      <c r="M27" s="517"/>
      <c r="N27" s="527"/>
      <c r="O27" s="527"/>
      <c r="P27" s="517"/>
      <c r="Q27" s="517"/>
    </row>
    <row r="28" spans="1:17" ht="15" customHeight="1">
      <c r="A28" s="517"/>
      <c r="B28" s="532"/>
      <c r="C28" s="532"/>
      <c r="D28" s="531"/>
      <c r="E28" s="527"/>
      <c r="F28" s="530"/>
      <c r="G28" s="517"/>
      <c r="H28" s="527"/>
      <c r="I28" s="529"/>
      <c r="J28" s="528"/>
      <c r="K28" s="528"/>
      <c r="L28" s="517"/>
      <c r="M28" s="517"/>
      <c r="N28" s="527"/>
      <c r="O28" s="527"/>
      <c r="P28" s="517"/>
      <c r="Q28" s="517"/>
    </row>
    <row r="29" spans="1:17" ht="15" customHeight="1">
      <c r="A29" s="526"/>
      <c r="B29" s="526"/>
      <c r="C29" s="526"/>
      <c r="D29" s="526"/>
      <c r="E29" s="526"/>
      <c r="F29" s="526"/>
      <c r="G29" s="526"/>
      <c r="H29" s="526"/>
      <c r="I29" s="526"/>
      <c r="J29" s="526"/>
      <c r="K29" s="526"/>
      <c r="L29" s="526"/>
      <c r="M29" s="526"/>
      <c r="N29" s="526"/>
      <c r="O29" s="526"/>
      <c r="P29" s="526"/>
      <c r="Q29" s="526"/>
    </row>
    <row r="30" spans="1:17" ht="18" customHeight="1">
      <c r="A30" s="4150" t="s">
        <v>2394</v>
      </c>
      <c r="B30" s="4151"/>
      <c r="C30" s="4152"/>
      <c r="D30" s="525" t="s">
        <v>2393</v>
      </c>
      <c r="E30" s="524"/>
      <c r="F30" s="523"/>
      <c r="G30" s="523"/>
      <c r="H30" s="523"/>
      <c r="I30" s="523"/>
      <c r="J30" s="523"/>
      <c r="K30" s="523"/>
      <c r="L30" s="523"/>
      <c r="M30" s="523"/>
      <c r="N30" s="523"/>
      <c r="O30" s="523"/>
      <c r="P30" s="523"/>
      <c r="Q30" s="522"/>
    </row>
    <row r="31" spans="1:17" ht="24.95" customHeight="1">
      <c r="A31" s="4153" t="s">
        <v>2392</v>
      </c>
      <c r="B31" s="4154"/>
      <c r="C31" s="4155"/>
      <c r="D31" s="4156" t="s">
        <v>2391</v>
      </c>
      <c r="E31" s="4157"/>
      <c r="F31" s="4158"/>
      <c r="G31" s="4158"/>
      <c r="H31" s="4158"/>
      <c r="I31" s="4158"/>
      <c r="J31" s="4159" t="s">
        <v>2390</v>
      </c>
      <c r="K31" s="4159"/>
      <c r="L31" s="4159"/>
      <c r="M31" s="4158"/>
      <c r="N31" s="4158"/>
      <c r="O31" s="4158"/>
      <c r="P31" s="4158"/>
      <c r="Q31" s="4160"/>
    </row>
    <row r="32" spans="1:17" ht="12.75" customHeight="1">
      <c r="A32" s="517"/>
      <c r="B32" s="517"/>
      <c r="C32" s="517"/>
      <c r="D32" s="517"/>
      <c r="E32" s="517"/>
      <c r="F32" s="517"/>
      <c r="G32" s="517"/>
      <c r="H32" s="517"/>
      <c r="I32" s="517"/>
      <c r="J32" s="517"/>
      <c r="K32" s="517"/>
      <c r="L32" s="518"/>
      <c r="M32" s="518"/>
      <c r="N32" s="518"/>
      <c r="O32" s="518"/>
      <c r="P32" s="518"/>
      <c r="Q32" s="517"/>
    </row>
    <row r="33" spans="1:17" ht="15.95" customHeight="1">
      <c r="A33" s="518" t="s">
        <v>2389</v>
      </c>
      <c r="B33" s="519"/>
      <c r="C33" s="519"/>
      <c r="D33" s="518"/>
      <c r="E33" s="519"/>
      <c r="F33" s="518"/>
      <c r="G33" s="518"/>
      <c r="H33" s="518"/>
      <c r="I33" s="518"/>
      <c r="J33" s="517"/>
      <c r="K33" s="517"/>
      <c r="L33" s="4146" t="s">
        <v>1693</v>
      </c>
      <c r="M33" s="4147"/>
      <c r="N33" s="4147"/>
      <c r="O33" s="4147"/>
      <c r="P33" s="4147"/>
      <c r="Q33" s="4148"/>
    </row>
    <row r="34" spans="1:17" ht="15.95" customHeight="1">
      <c r="A34" s="518" t="s">
        <v>2388</v>
      </c>
      <c r="B34" s="519"/>
      <c r="C34" s="519"/>
      <c r="D34" s="518"/>
      <c r="E34" s="519"/>
      <c r="F34" s="518"/>
      <c r="G34" s="518"/>
      <c r="H34" s="518"/>
      <c r="I34" s="518"/>
      <c r="J34" s="517"/>
      <c r="K34" s="517"/>
      <c r="L34" s="521" t="s">
        <v>1692</v>
      </c>
      <c r="M34" s="520" t="s">
        <v>1691</v>
      </c>
      <c r="N34" s="4147" t="s">
        <v>1690</v>
      </c>
      <c r="O34" s="4147"/>
      <c r="P34" s="4147">
        <v>3</v>
      </c>
      <c r="Q34" s="4148"/>
    </row>
    <row r="35" spans="1:17" ht="15.95" customHeight="1">
      <c r="A35" s="518" t="s">
        <v>2387</v>
      </c>
      <c r="B35" s="519"/>
      <c r="C35" s="519"/>
      <c r="D35" s="518"/>
      <c r="E35" s="519"/>
      <c r="F35" s="518"/>
      <c r="G35" s="518"/>
      <c r="H35" s="518"/>
      <c r="I35" s="518"/>
      <c r="J35" s="517"/>
      <c r="K35" s="517"/>
      <c r="L35" s="518"/>
      <c r="M35" s="4149" t="s">
        <v>2386</v>
      </c>
      <c r="N35" s="4149"/>
      <c r="O35" s="4149"/>
      <c r="P35" s="4149"/>
      <c r="Q35" s="517"/>
    </row>
    <row r="36" spans="1:17" ht="15.95" customHeight="1">
      <c r="A36" s="518" t="s">
        <v>1694</v>
      </c>
      <c r="B36" s="519"/>
      <c r="C36" s="519"/>
      <c r="D36" s="518"/>
      <c r="E36" s="519"/>
      <c r="F36" s="518"/>
      <c r="G36" s="518"/>
      <c r="H36" s="518"/>
      <c r="I36" s="518"/>
      <c r="J36" s="517"/>
      <c r="K36" s="517"/>
      <c r="L36" s="517"/>
      <c r="M36" s="517"/>
      <c r="N36" s="517"/>
      <c r="O36" s="517"/>
      <c r="P36" s="517"/>
      <c r="Q36" s="517"/>
    </row>
    <row r="37" spans="1:17" ht="20.100000000000001" customHeight="1">
      <c r="A37" s="517"/>
      <c r="B37" s="517"/>
      <c r="C37" s="517"/>
      <c r="D37" s="517"/>
      <c r="E37" s="517"/>
      <c r="F37" s="517"/>
      <c r="G37" s="517"/>
      <c r="H37" s="517"/>
      <c r="I37" s="517"/>
      <c r="J37" s="517"/>
      <c r="K37" s="517"/>
      <c r="L37" s="517"/>
      <c r="M37" s="517"/>
      <c r="N37" s="517"/>
      <c r="O37" s="517"/>
      <c r="P37" s="517"/>
      <c r="Q37" s="517"/>
    </row>
    <row r="38" spans="1:17" ht="20.100000000000001" customHeight="1"/>
    <row r="39" spans="1:17" ht="20.100000000000001" hidden="1" customHeight="1"/>
    <row r="40" spans="1:17" ht="20.100000000000001" hidden="1" customHeight="1"/>
    <row r="41" spans="1:17" ht="20.100000000000001" hidden="1" customHeight="1">
      <c r="E41" s="551"/>
      <c r="G41" s="551"/>
      <c r="H41" s="551"/>
      <c r="I41" s="551"/>
      <c r="J41" s="551"/>
    </row>
    <row r="42" spans="1:17" ht="20.100000000000001" hidden="1" customHeight="1"/>
  </sheetData>
  <sheetProtection algorithmName="SHA-512" hashValue="LerkGZp7CE4ght8l4L+lSdYBSOzPCnZpMMuqoOv72J8Ikc63+NACPOhYYVwfTUN5RjjtOlamF1B6hm8bmXJZgw==" saltValue="NNJuvUOQ8YkM5IpEjOo1dQ==" spinCount="100000" sheet="1" objects="1" scenarios="1" selectLockedCells="1" selectUnlockedCells="1"/>
  <mergeCells count="31">
    <mergeCell ref="N34:O34"/>
    <mergeCell ref="P34:Q34"/>
    <mergeCell ref="M35:P35"/>
    <mergeCell ref="A30:C30"/>
    <mergeCell ref="A31:C31"/>
    <mergeCell ref="D31:E31"/>
    <mergeCell ref="F31:I31"/>
    <mergeCell ref="J31:L31"/>
    <mergeCell ref="M31:Q31"/>
    <mergeCell ref="B24:D24"/>
    <mergeCell ref="B25:D25"/>
    <mergeCell ref="M25:N25"/>
    <mergeCell ref="E24:O24"/>
    <mergeCell ref="L33:Q33"/>
    <mergeCell ref="B21:D22"/>
    <mergeCell ref="F21:G21"/>
    <mergeCell ref="E22:O22"/>
    <mergeCell ref="B23:D23"/>
    <mergeCell ref="E23:M23"/>
    <mergeCell ref="B16:D16"/>
    <mergeCell ref="E16:G16"/>
    <mergeCell ref="H16:K16"/>
    <mergeCell ref="L16:O16"/>
    <mergeCell ref="B20:D20"/>
    <mergeCell ref="A2:P2"/>
    <mergeCell ref="B13:D14"/>
    <mergeCell ref="F13:G13"/>
    <mergeCell ref="E14:O14"/>
    <mergeCell ref="B15:D15"/>
    <mergeCell ref="E15:M15"/>
    <mergeCell ref="B10:H10"/>
  </mergeCells>
  <phoneticPr fontId="16"/>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4</xdr:col>
                    <xdr:colOff>114300</xdr:colOff>
                    <xdr:row>24</xdr:row>
                    <xdr:rowOff>85725</xdr:rowOff>
                  </from>
                  <to>
                    <xdr:col>4</xdr:col>
                    <xdr:colOff>295275</xdr:colOff>
                    <xdr:row>24</xdr:row>
                    <xdr:rowOff>304800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5</xdr:col>
                    <xdr:colOff>247650</xdr:colOff>
                    <xdr:row>24</xdr:row>
                    <xdr:rowOff>104775</xdr:rowOff>
                  </from>
                  <to>
                    <xdr:col>5</xdr:col>
                    <xdr:colOff>466725</xdr:colOff>
                    <xdr:row>24</xdr:row>
                    <xdr:rowOff>295275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8</xdr:col>
                    <xdr:colOff>133350</xdr:colOff>
                    <xdr:row>24</xdr:row>
                    <xdr:rowOff>104775</xdr:rowOff>
                  </from>
                  <to>
                    <xdr:col>9</xdr:col>
                    <xdr:colOff>76200</xdr:colOff>
                    <xdr:row>24</xdr:row>
                    <xdr:rowOff>295275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5</xdr:col>
                    <xdr:colOff>247650</xdr:colOff>
                    <xdr:row>19</xdr:row>
                    <xdr:rowOff>104775</xdr:rowOff>
                  </from>
                  <to>
                    <xdr:col>5</xdr:col>
                    <xdr:colOff>466725</xdr:colOff>
                    <xdr:row>19</xdr:row>
                    <xdr:rowOff>295275</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4</xdr:col>
                    <xdr:colOff>104775</xdr:colOff>
                    <xdr:row>19</xdr:row>
                    <xdr:rowOff>76200</xdr:rowOff>
                  </from>
                  <to>
                    <xdr:col>4</xdr:col>
                    <xdr:colOff>333375</xdr:colOff>
                    <xdr:row>19</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00"/>
    <pageSetUpPr autoPageBreaks="0" fitToPage="1"/>
  </sheetPr>
  <dimension ref="A1:BY69"/>
  <sheetViews>
    <sheetView showGridLines="0" showRowColHeaders="0" workbookViewId="0">
      <selection sqref="A1:D61"/>
    </sheetView>
  </sheetViews>
  <sheetFormatPr defaultColWidth="0" defaultRowHeight="15" customHeight="1"/>
  <cols>
    <col min="1" max="66" width="1.5" style="300" customWidth="1"/>
    <col min="67" max="67" width="2.625" style="300" customWidth="1"/>
    <col min="68" max="68" width="2.5" style="12" customWidth="1"/>
    <col min="69" max="76" width="2.5" style="1" customWidth="1"/>
    <col min="77" max="16384" width="2.5" style="12" hidden="1"/>
  </cols>
  <sheetData>
    <row r="1" spans="1:77" ht="37.5" customHeight="1">
      <c r="A1" s="1816"/>
      <c r="B1" s="1816"/>
      <c r="C1" s="1816"/>
      <c r="D1" s="1816"/>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821"/>
      <c r="BP1" s="69"/>
      <c r="BQ1" s="69"/>
      <c r="BR1" s="69"/>
      <c r="BS1" s="69"/>
      <c r="BT1" s="69"/>
      <c r="BU1" s="69"/>
      <c r="BV1" s="69"/>
      <c r="BW1" s="69"/>
      <c r="BX1" s="69"/>
    </row>
    <row r="2" spans="1:77" ht="15" customHeight="1">
      <c r="A2" s="1816"/>
      <c r="B2" s="1816"/>
      <c r="C2" s="1816"/>
      <c r="D2" s="1816"/>
      <c r="E2" s="1674"/>
      <c r="F2" s="1675" t="s">
        <v>1284</v>
      </c>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1675"/>
      <c r="AP2" s="1675"/>
      <c r="AQ2" s="1675"/>
      <c r="AR2" s="1675"/>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821"/>
      <c r="BP2" s="69"/>
      <c r="BQ2" s="69"/>
      <c r="BR2" s="69"/>
      <c r="BS2" s="69"/>
      <c r="BT2" s="69"/>
      <c r="BU2" s="69"/>
      <c r="BV2" s="69"/>
      <c r="BW2" s="69"/>
      <c r="BX2" s="69"/>
    </row>
    <row r="3" spans="1:77" ht="15" customHeight="1">
      <c r="A3" s="1816"/>
      <c r="B3" s="1816"/>
      <c r="C3" s="1816"/>
      <c r="D3" s="1816"/>
      <c r="E3" s="1674"/>
      <c r="F3" s="1676" t="s">
        <v>1285</v>
      </c>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1676"/>
      <c r="AO3" s="1676"/>
      <c r="AP3" s="1676"/>
      <c r="AQ3" s="1676"/>
      <c r="AR3" s="1676"/>
      <c r="AS3" s="1676"/>
      <c r="AT3" s="1676"/>
      <c r="AU3" s="1676"/>
      <c r="AV3" s="1676"/>
      <c r="AW3" s="1676"/>
      <c r="AX3" s="1676"/>
      <c r="AY3" s="1676"/>
      <c r="AZ3" s="1676"/>
      <c r="BA3" s="1676"/>
      <c r="BB3" s="1676"/>
      <c r="BC3" s="1676"/>
      <c r="BD3" s="1676"/>
      <c r="BE3" s="1676"/>
      <c r="BF3" s="1676"/>
      <c r="BG3" s="1676"/>
      <c r="BH3" s="1676"/>
      <c r="BI3" s="1676"/>
      <c r="BJ3" s="1677" t="s">
        <v>73</v>
      </c>
      <c r="BK3" s="1677"/>
      <c r="BL3" s="1677"/>
      <c r="BM3" s="1677"/>
      <c r="BN3" s="359"/>
      <c r="BO3" s="1821"/>
      <c r="BP3" s="69"/>
      <c r="BQ3" s="69"/>
      <c r="BR3" s="69"/>
      <c r="BS3" s="69"/>
      <c r="BT3" s="69"/>
      <c r="BU3" s="69"/>
      <c r="BV3" s="69"/>
      <c r="BW3" s="69"/>
      <c r="BX3" s="69"/>
    </row>
    <row r="4" spans="1:77" ht="15" customHeight="1">
      <c r="A4" s="1816"/>
      <c r="B4" s="1816"/>
      <c r="C4" s="1816"/>
      <c r="D4" s="1816"/>
      <c r="E4" s="1674"/>
      <c r="F4" s="1678"/>
      <c r="G4" s="1678"/>
      <c r="H4" s="1678"/>
      <c r="I4" s="1678"/>
      <c r="J4" s="1678"/>
      <c r="K4" s="1678"/>
      <c r="L4" s="1678"/>
      <c r="M4" s="1678"/>
      <c r="N4" s="1678"/>
      <c r="O4" s="1678"/>
      <c r="P4" s="1678"/>
      <c r="Q4" s="1678"/>
      <c r="R4" s="1678"/>
      <c r="S4" s="1678"/>
      <c r="T4" s="1678"/>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c r="AT4" s="1678"/>
      <c r="AU4" s="1678"/>
      <c r="AV4" s="1678"/>
      <c r="AW4" s="1678"/>
      <c r="AX4" s="1678"/>
      <c r="AY4" s="1678"/>
      <c r="AZ4" s="1678"/>
      <c r="BA4" s="1678"/>
      <c r="BB4" s="1678"/>
      <c r="BC4" s="1678"/>
      <c r="BD4" s="1678"/>
      <c r="BE4" s="1678"/>
      <c r="BF4" s="1678"/>
      <c r="BG4" s="1679"/>
      <c r="BH4" s="1670" t="s">
        <v>74</v>
      </c>
      <c r="BI4" s="1680"/>
      <c r="BJ4" s="1680" t="s">
        <v>74</v>
      </c>
      <c r="BK4" s="1680"/>
      <c r="BL4" s="1680" t="s">
        <v>75</v>
      </c>
      <c r="BM4" s="1671"/>
      <c r="BN4" s="359"/>
      <c r="BO4" s="1821"/>
      <c r="BP4" s="69"/>
      <c r="BQ4" s="69"/>
      <c r="BR4" s="69"/>
      <c r="BS4" s="69"/>
      <c r="BT4" s="69"/>
      <c r="BU4" s="69"/>
      <c r="BV4" s="69"/>
      <c r="BW4" s="69"/>
      <c r="BX4" s="69"/>
    </row>
    <row r="5" spans="1:77" ht="15" customHeight="1">
      <c r="A5" s="1816"/>
      <c r="B5" s="1816"/>
      <c r="C5" s="1816"/>
      <c r="D5" s="1816"/>
      <c r="E5" s="1665"/>
      <c r="F5" s="1665"/>
      <c r="G5" s="1665"/>
      <c r="H5" s="1665"/>
      <c r="I5" s="1665"/>
      <c r="J5" s="1665"/>
      <c r="K5" s="1665"/>
      <c r="L5" s="1665"/>
      <c r="M5" s="1665"/>
      <c r="N5" s="1665"/>
      <c r="O5" s="1665"/>
      <c r="P5" s="1665"/>
      <c r="Q5" s="1665"/>
      <c r="R5" s="1665"/>
      <c r="S5" s="1665"/>
      <c r="T5" s="1665"/>
      <c r="U5" s="1665"/>
      <c r="V5" s="1665"/>
      <c r="W5" s="1665"/>
      <c r="X5" s="1665"/>
      <c r="Y5" s="1681" t="s">
        <v>1286</v>
      </c>
      <c r="Z5" s="1681"/>
      <c r="AA5" s="1681"/>
      <c r="AB5" s="1681"/>
      <c r="AC5" s="1681"/>
      <c r="AD5" s="1681"/>
      <c r="AE5" s="1681"/>
      <c r="AF5" s="1681"/>
      <c r="AG5" s="1681"/>
      <c r="AH5" s="1681"/>
      <c r="AI5" s="1681"/>
      <c r="AJ5" s="1681"/>
      <c r="AK5" s="1681"/>
      <c r="AL5" s="1681"/>
      <c r="AM5" s="1681"/>
      <c r="AN5" s="1681"/>
      <c r="AO5" s="1681"/>
      <c r="AP5" s="1681"/>
      <c r="AQ5" s="1681"/>
      <c r="AR5" s="1681"/>
      <c r="AS5" s="1681"/>
      <c r="AT5" s="1681"/>
      <c r="AU5" s="1681"/>
      <c r="AV5" s="1665"/>
      <c r="AW5" s="1665"/>
      <c r="AX5" s="1665"/>
      <c r="AY5" s="1665"/>
      <c r="AZ5" s="1665"/>
      <c r="BA5" s="1665"/>
      <c r="BB5" s="1665"/>
      <c r="BC5" s="1665"/>
      <c r="BD5" s="1665"/>
      <c r="BE5" s="1665"/>
      <c r="BF5" s="1665"/>
      <c r="BG5" s="1665"/>
      <c r="BH5" s="1665"/>
      <c r="BI5" s="1665"/>
      <c r="BJ5" s="1665"/>
      <c r="BK5" s="1665"/>
      <c r="BL5" s="1665"/>
      <c r="BM5" s="1665"/>
      <c r="BN5" s="1665"/>
      <c r="BO5" s="1821"/>
      <c r="BP5" s="69"/>
      <c r="BQ5" s="69"/>
      <c r="BR5" s="69"/>
      <c r="BS5" s="69"/>
      <c r="BT5" s="69"/>
      <c r="BU5" s="69"/>
      <c r="BV5" s="69"/>
      <c r="BW5" s="69"/>
      <c r="BX5" s="69"/>
    </row>
    <row r="6" spans="1:77" ht="15" customHeight="1">
      <c r="A6" s="1816"/>
      <c r="B6" s="1816"/>
      <c r="C6" s="1816"/>
      <c r="D6" s="1816"/>
      <c r="E6" s="1665"/>
      <c r="F6" s="1665"/>
      <c r="G6" s="1665"/>
      <c r="H6" s="1665"/>
      <c r="I6" s="1665"/>
      <c r="J6" s="1665"/>
      <c r="K6" s="1665"/>
      <c r="L6" s="1665"/>
      <c r="M6" s="1665"/>
      <c r="N6" s="1665"/>
      <c r="O6" s="1665"/>
      <c r="P6" s="1665"/>
      <c r="Q6" s="1665"/>
      <c r="R6" s="1665"/>
      <c r="S6" s="1665"/>
      <c r="T6" s="1665"/>
      <c r="U6" s="1665"/>
      <c r="V6" s="1665"/>
      <c r="W6" s="1665"/>
      <c r="X6" s="1665"/>
      <c r="Y6" s="1681"/>
      <c r="Z6" s="1681"/>
      <c r="AA6" s="1681"/>
      <c r="AB6" s="1681"/>
      <c r="AC6" s="1681"/>
      <c r="AD6" s="1681"/>
      <c r="AE6" s="1681"/>
      <c r="AF6" s="1681"/>
      <c r="AG6" s="1681"/>
      <c r="AH6" s="1681"/>
      <c r="AI6" s="1681"/>
      <c r="AJ6" s="1681"/>
      <c r="AK6" s="1681"/>
      <c r="AL6" s="1681"/>
      <c r="AM6" s="1681"/>
      <c r="AN6" s="1681"/>
      <c r="AO6" s="1681"/>
      <c r="AP6" s="1681"/>
      <c r="AQ6" s="1681"/>
      <c r="AR6" s="1681"/>
      <c r="AS6" s="1681"/>
      <c r="AT6" s="1681"/>
      <c r="AU6" s="1681"/>
      <c r="AV6" s="1665"/>
      <c r="AW6" s="1665"/>
      <c r="AX6" s="1665"/>
      <c r="AY6" s="1665"/>
      <c r="AZ6" s="1665"/>
      <c r="BA6" s="1665"/>
      <c r="BB6" s="1665"/>
      <c r="BC6" s="1665"/>
      <c r="BD6" s="1665"/>
      <c r="BE6" s="1665"/>
      <c r="BF6" s="1665"/>
      <c r="BG6" s="1665"/>
      <c r="BH6" s="1665"/>
      <c r="BI6" s="1665"/>
      <c r="BJ6" s="1665"/>
      <c r="BK6" s="1665"/>
      <c r="BL6" s="1665"/>
      <c r="BM6" s="1665"/>
      <c r="BN6" s="1665"/>
      <c r="BO6" s="1821"/>
      <c r="BP6" s="69"/>
      <c r="BQ6" s="69"/>
      <c r="BR6" s="69"/>
      <c r="BS6" s="69"/>
      <c r="BT6" s="69"/>
      <c r="BU6" s="69"/>
      <c r="BV6" s="69"/>
      <c r="BW6" s="69"/>
      <c r="BX6" s="69"/>
    </row>
    <row r="7" spans="1:77" s="13" customFormat="1" ht="15" customHeight="1">
      <c r="A7" s="1816"/>
      <c r="B7" s="1816"/>
      <c r="C7" s="1816"/>
      <c r="D7" s="1816"/>
      <c r="E7" s="1676"/>
      <c r="F7" s="1676"/>
      <c r="G7" s="1676"/>
      <c r="H7" s="1676"/>
      <c r="I7" s="1676"/>
      <c r="J7" s="1676"/>
      <c r="K7" s="1676"/>
      <c r="L7" s="1676"/>
      <c r="M7" s="1676"/>
      <c r="N7" s="1676"/>
      <c r="O7" s="1676"/>
      <c r="P7" s="1676"/>
      <c r="Q7" s="1676"/>
      <c r="R7" s="1676"/>
      <c r="S7" s="1676"/>
      <c r="T7" s="1676"/>
      <c r="U7" s="1676"/>
      <c r="V7" s="1676"/>
      <c r="W7" s="1676"/>
      <c r="X7" s="1676"/>
      <c r="Y7" s="1682" t="s">
        <v>76</v>
      </c>
      <c r="Z7" s="1682"/>
      <c r="AA7" s="1682"/>
      <c r="AB7" s="1682"/>
      <c r="AC7" s="1682"/>
      <c r="AD7" s="1682"/>
      <c r="AE7" s="1682"/>
      <c r="AF7" s="1682"/>
      <c r="AG7" s="1682"/>
      <c r="AH7" s="1682"/>
      <c r="AI7" s="1682"/>
      <c r="AJ7" s="1682"/>
      <c r="AK7" s="1682"/>
      <c r="AL7" s="1682"/>
      <c r="AM7" s="1682"/>
      <c r="AN7" s="1682"/>
      <c r="AO7" s="1682"/>
      <c r="AP7" s="1682"/>
      <c r="AQ7" s="1682"/>
      <c r="AR7" s="1682"/>
      <c r="AS7" s="1682"/>
      <c r="AT7" s="1682"/>
      <c r="AU7" s="1682"/>
      <c r="AV7" s="1676"/>
      <c r="AW7" s="1676"/>
      <c r="AX7" s="1676"/>
      <c r="AY7" s="1676"/>
      <c r="AZ7" s="1676"/>
      <c r="BA7" s="1676"/>
      <c r="BB7" s="1676"/>
      <c r="BC7" s="1676"/>
      <c r="BD7" s="1676"/>
      <c r="BE7" s="1676"/>
      <c r="BF7" s="1676"/>
      <c r="BG7" s="1676"/>
      <c r="BH7" s="1676"/>
      <c r="BI7" s="1676"/>
      <c r="BJ7" s="1676"/>
      <c r="BK7" s="1676"/>
      <c r="BL7" s="1676"/>
      <c r="BM7" s="1676"/>
      <c r="BN7" s="1676"/>
      <c r="BO7" s="1821"/>
      <c r="BP7" s="69"/>
      <c r="BQ7" s="69"/>
      <c r="BR7" s="69"/>
      <c r="BS7" s="69"/>
      <c r="BT7" s="69"/>
      <c r="BU7" s="69"/>
      <c r="BV7" s="69"/>
      <c r="BW7" s="69"/>
      <c r="BX7" s="69"/>
    </row>
    <row r="8" spans="1:77" s="14" customFormat="1" ht="15" customHeight="1">
      <c r="A8" s="1816"/>
      <c r="B8" s="1816"/>
      <c r="C8" s="1816"/>
      <c r="D8" s="1816"/>
      <c r="E8" s="1663"/>
      <c r="F8" s="1663"/>
      <c r="G8" s="1663"/>
      <c r="H8" s="1663"/>
      <c r="I8" s="1686" t="s">
        <v>1712</v>
      </c>
      <c r="J8" s="1686"/>
      <c r="K8" s="1686"/>
      <c r="L8" s="1686"/>
      <c r="M8" s="1686"/>
      <c r="N8" s="1686"/>
      <c r="O8" s="1686"/>
      <c r="P8" s="1686"/>
      <c r="Q8" s="1686"/>
      <c r="R8" s="1686"/>
      <c r="S8" s="1686"/>
      <c r="T8" s="1686"/>
      <c r="U8" s="1686"/>
      <c r="V8" s="1686"/>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63"/>
      <c r="BH8" s="1663"/>
      <c r="BI8" s="1663"/>
      <c r="BJ8" s="1663"/>
      <c r="BK8" s="1663"/>
      <c r="BL8" s="1663"/>
      <c r="BM8" s="1663"/>
      <c r="BN8" s="1663"/>
      <c r="BO8" s="1821"/>
      <c r="BP8" s="69"/>
      <c r="BQ8" s="69"/>
      <c r="BR8" s="69"/>
      <c r="BS8" s="69"/>
      <c r="BT8" s="69"/>
      <c r="BU8" s="69"/>
      <c r="BV8" s="69"/>
      <c r="BW8" s="69"/>
      <c r="BX8" s="69"/>
    </row>
    <row r="9" spans="1:77" s="14" customFormat="1" ht="15" customHeight="1">
      <c r="A9" s="1816"/>
      <c r="B9" s="1816"/>
      <c r="C9" s="1816"/>
      <c r="D9" s="1816"/>
      <c r="E9" s="1663"/>
      <c r="F9" s="1663"/>
      <c r="G9" s="1663"/>
      <c r="H9" s="1663"/>
      <c r="I9" s="1686" t="s">
        <v>77</v>
      </c>
      <c r="J9" s="1686"/>
      <c r="K9" s="1686"/>
      <c r="L9" s="1686"/>
      <c r="M9" s="1686"/>
      <c r="N9" s="1686"/>
      <c r="O9" s="1686"/>
      <c r="P9" s="1686"/>
      <c r="Q9" s="1686"/>
      <c r="R9" s="1686"/>
      <c r="S9" s="1686"/>
      <c r="T9" s="1686"/>
      <c r="U9" s="1686"/>
      <c r="V9" s="1686"/>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63"/>
      <c r="BH9" s="1663"/>
      <c r="BI9" s="1663"/>
      <c r="BJ9" s="1663"/>
      <c r="BK9" s="1663"/>
      <c r="BL9" s="1663"/>
      <c r="BM9" s="1663"/>
      <c r="BN9" s="1663"/>
      <c r="BO9" s="1821"/>
      <c r="BP9" s="69"/>
      <c r="BQ9" s="69"/>
      <c r="BR9" s="69"/>
      <c r="BS9" s="69"/>
      <c r="BT9" s="69"/>
      <c r="BU9" s="69"/>
      <c r="BV9" s="69"/>
      <c r="BW9" s="69"/>
      <c r="BX9" s="69"/>
    </row>
    <row r="10" spans="1:77" s="14" customFormat="1" ht="15" customHeight="1">
      <c r="A10" s="1816"/>
      <c r="B10" s="1816"/>
      <c r="C10" s="1816"/>
      <c r="D10" s="1816"/>
      <c r="E10" s="1663"/>
      <c r="F10" s="1663"/>
      <c r="G10" s="1663"/>
      <c r="H10" s="1663"/>
      <c r="I10" s="1663"/>
      <c r="J10" s="1663"/>
      <c r="K10" s="1663"/>
      <c r="L10" s="1663"/>
      <c r="M10" s="1663"/>
      <c r="N10" s="1663"/>
      <c r="O10" s="1663"/>
      <c r="P10" s="1663"/>
      <c r="Q10" s="1663"/>
      <c r="R10" s="1663"/>
      <c r="S10" s="1663"/>
      <c r="T10" s="1663"/>
      <c r="U10" s="1663"/>
      <c r="V10" s="1663"/>
      <c r="W10" s="1663"/>
      <c r="X10" s="1663"/>
      <c r="Y10" s="1663"/>
      <c r="Z10" s="1663"/>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87" t="str">
        <f>IF(★入力画面!$U$12="","　　　年　　　月　　　日",★入力画面!$BL$12)</f>
        <v>　　　年　　　月　　　日</v>
      </c>
      <c r="AX10" s="1687"/>
      <c r="AY10" s="1687"/>
      <c r="AZ10" s="1687"/>
      <c r="BA10" s="1687"/>
      <c r="BB10" s="1687"/>
      <c r="BC10" s="1687"/>
      <c r="BD10" s="1687"/>
      <c r="BE10" s="1687"/>
      <c r="BF10" s="1687"/>
      <c r="BG10" s="1687"/>
      <c r="BH10" s="1687"/>
      <c r="BI10" s="1687"/>
      <c r="BJ10" s="1687"/>
      <c r="BK10" s="1687"/>
      <c r="BL10" s="1663"/>
      <c r="BM10" s="1663"/>
      <c r="BN10" s="1663"/>
      <c r="BO10" s="1821"/>
      <c r="BP10" s="69"/>
      <c r="BQ10" s="69"/>
      <c r="BR10" s="69"/>
      <c r="BS10" s="69"/>
      <c r="BT10" s="69"/>
      <c r="BU10" s="69"/>
      <c r="BV10" s="69"/>
      <c r="BW10" s="69"/>
      <c r="BX10" s="69"/>
    </row>
    <row r="11" spans="1:77" s="346" customFormat="1" ht="15" customHeight="1">
      <c r="A11" s="1816"/>
      <c r="B11" s="1816"/>
      <c r="C11" s="1816"/>
      <c r="D11" s="1816"/>
      <c r="E11" s="1663"/>
      <c r="F11" s="1663"/>
      <c r="G11" s="1663"/>
      <c r="H11" s="1822" t="s">
        <v>1287</v>
      </c>
      <c r="I11" s="1822"/>
      <c r="J11" s="1822"/>
      <c r="K11" s="1822"/>
      <c r="L11" s="1822"/>
      <c r="M11" s="1822"/>
      <c r="N11" s="1822"/>
      <c r="O11" s="1822"/>
      <c r="P11" s="1822"/>
      <c r="Q11" s="1822"/>
      <c r="R11" s="1666" t="s">
        <v>11</v>
      </c>
      <c r="S11" s="1666"/>
      <c r="T11" s="1666"/>
      <c r="U11" s="1666"/>
      <c r="V11" s="1666"/>
      <c r="W11" s="1663"/>
      <c r="X11" s="1663"/>
      <c r="Y11" s="1663"/>
      <c r="Z11" s="1663"/>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821"/>
      <c r="BP11" s="69"/>
      <c r="BQ11" s="345"/>
      <c r="BR11" s="345"/>
      <c r="BS11" s="345"/>
      <c r="BT11" s="345"/>
      <c r="BU11" s="345"/>
      <c r="BV11" s="345"/>
      <c r="BW11" s="345"/>
      <c r="BX11" s="345"/>
      <c r="BY11" s="345"/>
    </row>
    <row r="12" spans="1:77" s="346" customFormat="1" ht="15" customHeight="1">
      <c r="A12" s="1816"/>
      <c r="B12" s="1816"/>
      <c r="C12" s="1816"/>
      <c r="D12" s="1816"/>
      <c r="E12" s="1663"/>
      <c r="F12" s="1663"/>
      <c r="G12" s="1663"/>
      <c r="H12" s="1822"/>
      <c r="I12" s="1822"/>
      <c r="J12" s="1822"/>
      <c r="K12" s="1822"/>
      <c r="L12" s="1822"/>
      <c r="M12" s="1822"/>
      <c r="N12" s="1822"/>
      <c r="O12" s="1822"/>
      <c r="P12" s="1822"/>
      <c r="Q12" s="1822"/>
      <c r="R12" s="1666"/>
      <c r="S12" s="1666"/>
      <c r="T12" s="1666"/>
      <c r="U12" s="1666"/>
      <c r="V12" s="1666"/>
      <c r="W12" s="1663"/>
      <c r="X12" s="1663"/>
      <c r="Y12" s="1663"/>
      <c r="Z12" s="1663"/>
      <c r="AA12" s="1663"/>
      <c r="AB12" s="1663"/>
      <c r="AC12" s="1663"/>
      <c r="AD12" s="1663"/>
      <c r="AE12" s="1663"/>
      <c r="AF12" s="1663"/>
      <c r="AG12" s="1663"/>
      <c r="AH12" s="1663"/>
      <c r="AI12" s="1663"/>
      <c r="AJ12" s="1663"/>
      <c r="AK12" s="1663"/>
      <c r="AL12" s="1663"/>
      <c r="AM12" s="1663"/>
      <c r="AN12" s="1663"/>
      <c r="AO12" s="1663"/>
      <c r="AP12" s="1663"/>
      <c r="AQ12" s="1663"/>
      <c r="AR12" s="1663"/>
      <c r="AS12" s="1663"/>
      <c r="AT12" s="1663"/>
      <c r="AU12" s="1663"/>
      <c r="AV12" s="1663"/>
      <c r="AW12" s="1663"/>
      <c r="AX12" s="1663"/>
      <c r="AY12" s="1663"/>
      <c r="AZ12" s="1663"/>
      <c r="BA12" s="1663"/>
      <c r="BB12" s="1663"/>
      <c r="BC12" s="1663"/>
      <c r="BD12" s="1663"/>
      <c r="BE12" s="1663"/>
      <c r="BF12" s="1663"/>
      <c r="BG12" s="1663"/>
      <c r="BH12" s="1663"/>
      <c r="BI12" s="1663"/>
      <c r="BJ12" s="1663"/>
      <c r="BK12" s="1663"/>
      <c r="BL12" s="1663"/>
      <c r="BM12" s="1663"/>
      <c r="BN12" s="1663"/>
      <c r="BO12" s="1821"/>
      <c r="BP12" s="69"/>
      <c r="BQ12" s="345"/>
      <c r="BR12" s="345"/>
      <c r="BS12" s="345"/>
      <c r="BT12" s="345"/>
      <c r="BU12" s="345"/>
      <c r="BV12" s="345"/>
      <c r="BW12" s="345"/>
      <c r="BX12" s="345"/>
      <c r="BY12" s="345"/>
    </row>
    <row r="13" spans="1:77" s="346" customFormat="1" ht="7.5" customHeight="1">
      <c r="A13" s="1816"/>
      <c r="B13" s="1816"/>
      <c r="C13" s="1816"/>
      <c r="D13" s="1816"/>
      <c r="E13" s="1663"/>
      <c r="F13" s="1663"/>
      <c r="G13" s="1663"/>
      <c r="H13" s="1663"/>
      <c r="I13" s="1663"/>
      <c r="J13" s="1663"/>
      <c r="K13" s="1663"/>
      <c r="L13" s="1663"/>
      <c r="M13" s="1663"/>
      <c r="N13" s="1663"/>
      <c r="O13" s="1663"/>
      <c r="P13" s="1663"/>
      <c r="Q13" s="1663"/>
      <c r="R13" s="1663"/>
      <c r="S13" s="1663"/>
      <c r="T13" s="1663"/>
      <c r="U13" s="1663"/>
      <c r="V13" s="1663"/>
      <c r="W13" s="1663"/>
      <c r="X13" s="1663"/>
      <c r="Y13" s="1663"/>
      <c r="Z13" s="1663"/>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821"/>
      <c r="BP13" s="69"/>
      <c r="BQ13" s="345"/>
      <c r="BR13" s="345"/>
      <c r="BS13" s="345"/>
      <c r="BT13" s="345"/>
      <c r="BU13" s="345"/>
      <c r="BV13" s="345"/>
      <c r="BW13" s="345"/>
      <c r="BX13" s="345"/>
      <c r="BY13" s="345"/>
    </row>
    <row r="14" spans="1:77" s="346" customFormat="1" ht="15" customHeight="1">
      <c r="A14" s="1816"/>
      <c r="B14" s="1816"/>
      <c r="C14" s="1816"/>
      <c r="D14" s="1816"/>
      <c r="E14" s="1663"/>
      <c r="F14" s="1663"/>
      <c r="G14" s="1663"/>
      <c r="H14" s="1663"/>
      <c r="I14" s="1663"/>
      <c r="J14" s="1663"/>
      <c r="K14" s="1663"/>
      <c r="L14" s="1663"/>
      <c r="M14" s="1663"/>
      <c r="N14" s="1663"/>
      <c r="O14" s="1663"/>
      <c r="P14" s="1663"/>
      <c r="Q14" s="1663"/>
      <c r="R14" s="1663"/>
      <c r="S14" s="1663"/>
      <c r="T14" s="1663"/>
      <c r="U14" s="1663"/>
      <c r="V14" s="1663"/>
      <c r="W14" s="1663"/>
      <c r="X14" s="1663"/>
      <c r="Y14" s="1663"/>
      <c r="Z14" s="1663"/>
      <c r="AA14" s="1663"/>
      <c r="AB14" s="1663"/>
      <c r="AC14" s="1664" t="s">
        <v>78</v>
      </c>
      <c r="AD14" s="1664"/>
      <c r="AE14" s="1664"/>
      <c r="AF14" s="1664"/>
      <c r="AG14" s="1664"/>
      <c r="AH14" s="1666" t="s">
        <v>79</v>
      </c>
      <c r="AI14" s="1666"/>
      <c r="AJ14" s="1666"/>
      <c r="AK14" s="1666"/>
      <c r="AL14" s="1666"/>
      <c r="AM14" s="1666"/>
      <c r="AN14" s="1666"/>
      <c r="AO14" s="1666"/>
      <c r="AP14" s="1666"/>
      <c r="AR14" s="1683">
        <f>★入力画面!$M$18</f>
        <v>0</v>
      </c>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821"/>
      <c r="BP14" s="69"/>
      <c r="BQ14" s="345"/>
      <c r="BR14" s="345"/>
      <c r="BS14" s="345"/>
      <c r="BT14" s="345"/>
      <c r="BU14" s="345"/>
      <c r="BV14" s="345"/>
      <c r="BW14" s="345"/>
      <c r="BX14" s="345"/>
      <c r="BY14" s="345"/>
    </row>
    <row r="15" spans="1:77" s="346" customFormat="1" ht="15" customHeight="1">
      <c r="A15" s="1816"/>
      <c r="B15" s="1816"/>
      <c r="C15" s="1816"/>
      <c r="D15" s="1816"/>
      <c r="E15" s="1663"/>
      <c r="F15" s="1663"/>
      <c r="G15" s="1663"/>
      <c r="H15" s="1663"/>
      <c r="I15" s="1663"/>
      <c r="J15" s="1663"/>
      <c r="K15" s="1663"/>
      <c r="L15" s="1663"/>
      <c r="M15" s="1663"/>
      <c r="N15" s="1663"/>
      <c r="O15" s="1663"/>
      <c r="P15" s="1663"/>
      <c r="Q15" s="1663"/>
      <c r="R15" s="1663"/>
      <c r="S15" s="1663"/>
      <c r="T15" s="1663"/>
      <c r="U15" s="1663"/>
      <c r="V15" s="1663"/>
      <c r="W15" s="1663"/>
      <c r="X15" s="1663"/>
      <c r="Y15" s="1663"/>
      <c r="Z15" s="1663"/>
      <c r="AA15" s="1663"/>
      <c r="AB15" s="1663"/>
      <c r="AC15" s="1663"/>
      <c r="AD15" s="1663"/>
      <c r="AE15" s="1663"/>
      <c r="AF15" s="1663"/>
      <c r="AG15" s="1663"/>
      <c r="AH15" s="1666" t="s">
        <v>1806</v>
      </c>
      <c r="AI15" s="1666"/>
      <c r="AJ15" s="1666"/>
      <c r="AK15" s="1666"/>
      <c r="AL15" s="1666"/>
      <c r="AM15" s="1666"/>
      <c r="AN15" s="1666"/>
      <c r="AO15" s="1666"/>
      <c r="AP15" s="1666"/>
      <c r="AR15" s="360" t="s">
        <v>81</v>
      </c>
      <c r="AS15" s="1667" t="str">
        <f>★入力画面!$BL$24</f>
        <v/>
      </c>
      <c r="AT15" s="1667"/>
      <c r="AU15" s="1667"/>
      <c r="AV15" s="1667"/>
      <c r="AW15" s="1667"/>
      <c r="AX15" s="1667"/>
      <c r="AY15" s="1667"/>
      <c r="AZ15" s="1667"/>
      <c r="BA15" s="1667"/>
      <c r="BB15" s="360" t="s">
        <v>82</v>
      </c>
      <c r="BC15" s="1663"/>
      <c r="BD15" s="1663"/>
      <c r="BE15" s="1663"/>
      <c r="BF15" s="1663"/>
      <c r="BG15" s="1663"/>
      <c r="BH15" s="1663"/>
      <c r="BI15" s="1663"/>
      <c r="BJ15" s="1663"/>
      <c r="BK15" s="1663"/>
      <c r="BL15" s="1663"/>
      <c r="BM15" s="1663"/>
      <c r="BN15" s="1663"/>
      <c r="BO15" s="1821"/>
      <c r="BP15" s="69"/>
      <c r="BQ15" s="345"/>
      <c r="BR15" s="345"/>
      <c r="BS15" s="345"/>
      <c r="BT15" s="345"/>
      <c r="BU15" s="345"/>
      <c r="BV15" s="345"/>
      <c r="BW15" s="345"/>
      <c r="BX15" s="345"/>
      <c r="BY15" s="345"/>
    </row>
    <row r="16" spans="1:77" s="346" customFormat="1" ht="15" customHeight="1">
      <c r="A16" s="1816"/>
      <c r="B16" s="1816"/>
      <c r="C16" s="1816"/>
      <c r="D16" s="1816"/>
      <c r="E16" s="1663"/>
      <c r="F16" s="1663"/>
      <c r="G16" s="1663"/>
      <c r="H16" s="1663"/>
      <c r="I16" s="1663"/>
      <c r="J16" s="1663"/>
      <c r="K16" s="1663"/>
      <c r="L16" s="1663"/>
      <c r="M16" s="1663"/>
      <c r="N16" s="1663"/>
      <c r="O16" s="1663"/>
      <c r="P16" s="1663"/>
      <c r="Q16" s="1663"/>
      <c r="R16" s="1663"/>
      <c r="S16" s="1663"/>
      <c r="T16" s="1663"/>
      <c r="U16" s="1663"/>
      <c r="V16" s="1663"/>
      <c r="W16" s="1663"/>
      <c r="X16" s="1663"/>
      <c r="Y16" s="1663"/>
      <c r="Z16" s="1663"/>
      <c r="AA16" s="1663"/>
      <c r="AB16" s="1663"/>
      <c r="AC16" s="1663"/>
      <c r="AD16" s="1663"/>
      <c r="AE16" s="1663"/>
      <c r="AF16" s="1663"/>
      <c r="AG16" s="1663"/>
      <c r="AH16" s="1666" t="s">
        <v>83</v>
      </c>
      <c r="AI16" s="1666"/>
      <c r="AJ16" s="1666"/>
      <c r="AK16" s="1666"/>
      <c r="AL16" s="1666"/>
      <c r="AM16" s="1666"/>
      <c r="AN16" s="1666"/>
      <c r="AO16" s="1666"/>
      <c r="AP16" s="1666"/>
      <c r="AR16" s="1683" t="str">
        <f>★入力画面!$BL$29</f>
        <v>東京都</v>
      </c>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821"/>
      <c r="BP16" s="69"/>
      <c r="BQ16" s="345"/>
      <c r="BR16" s="345"/>
      <c r="BS16" s="345"/>
      <c r="BT16" s="345"/>
      <c r="BU16" s="345"/>
      <c r="BV16" s="345"/>
      <c r="BW16" s="345"/>
      <c r="BX16" s="345"/>
      <c r="BY16" s="345"/>
    </row>
    <row r="17" spans="1:77" s="346" customFormat="1" ht="15" customHeight="1">
      <c r="A17" s="1816"/>
      <c r="B17" s="1816"/>
      <c r="C17" s="1816"/>
      <c r="D17" s="1816"/>
      <c r="E17" s="1663"/>
      <c r="F17" s="1663"/>
      <c r="G17" s="1663"/>
      <c r="H17" s="1663"/>
      <c r="I17" s="1663"/>
      <c r="J17" s="1663"/>
      <c r="K17" s="1663"/>
      <c r="L17" s="1663"/>
      <c r="M17" s="1663"/>
      <c r="N17" s="1663"/>
      <c r="O17" s="1663"/>
      <c r="P17" s="1663"/>
      <c r="Q17" s="1663"/>
      <c r="R17" s="1663"/>
      <c r="S17" s="1663"/>
      <c r="T17" s="1663"/>
      <c r="U17" s="1663"/>
      <c r="V17" s="1663"/>
      <c r="W17" s="1663"/>
      <c r="X17" s="1663"/>
      <c r="Y17" s="1663"/>
      <c r="Z17" s="1663"/>
      <c r="AA17" s="1663"/>
      <c r="AB17" s="1663"/>
      <c r="AC17" s="1663"/>
      <c r="AD17" s="1663"/>
      <c r="AE17" s="1663"/>
      <c r="AF17" s="1663"/>
      <c r="AG17" s="1663"/>
      <c r="AH17" s="1666" t="s">
        <v>1804</v>
      </c>
      <c r="AI17" s="1666"/>
      <c r="AJ17" s="1666"/>
      <c r="AK17" s="1666"/>
      <c r="AL17" s="1666"/>
      <c r="AM17" s="1666"/>
      <c r="AN17" s="1666"/>
      <c r="AO17" s="1666"/>
      <c r="AP17" s="1666"/>
      <c r="AR17" s="1683">
        <f>★入力画面!$M$33</f>
        <v>0</v>
      </c>
      <c r="AS17" s="1683"/>
      <c r="AT17" s="1683"/>
      <c r="AU17" s="1683"/>
      <c r="AV17" s="1683"/>
      <c r="AW17" s="1683"/>
      <c r="AX17" s="1683"/>
      <c r="AY17" s="1683"/>
      <c r="AZ17" s="1683"/>
      <c r="BA17" s="1683"/>
      <c r="BB17" s="1683"/>
      <c r="BC17" s="1683"/>
      <c r="BD17" s="1683"/>
      <c r="BE17" s="1683"/>
      <c r="BF17" s="1683"/>
      <c r="BG17" s="1683"/>
      <c r="BH17" s="1683"/>
      <c r="BI17" s="1683"/>
      <c r="BJ17" s="1683"/>
      <c r="BK17" s="1683"/>
      <c r="BL17" s="1683"/>
      <c r="BM17" s="1683"/>
      <c r="BN17" s="1683"/>
      <c r="BO17" s="1821"/>
      <c r="BP17" s="69"/>
      <c r="BQ17" s="345"/>
      <c r="BR17" s="345"/>
      <c r="BS17" s="345"/>
      <c r="BT17" s="345"/>
      <c r="BU17" s="345"/>
      <c r="BV17" s="345"/>
      <c r="BW17" s="345"/>
      <c r="BX17" s="345"/>
      <c r="BY17" s="345"/>
    </row>
    <row r="18" spans="1:77" s="346" customFormat="1" ht="15" customHeight="1">
      <c r="A18" s="1816"/>
      <c r="B18" s="1816"/>
      <c r="C18" s="1816"/>
      <c r="D18" s="1816"/>
      <c r="E18" s="1663"/>
      <c r="F18" s="1663"/>
      <c r="G18" s="1663"/>
      <c r="H18" s="1663"/>
      <c r="I18" s="1663"/>
      <c r="J18" s="1663"/>
      <c r="K18" s="1663"/>
      <c r="L18" s="1663"/>
      <c r="M18" s="1663"/>
      <c r="N18" s="1663"/>
      <c r="O18" s="1663"/>
      <c r="P18" s="1663"/>
      <c r="Q18" s="1663"/>
      <c r="R18" s="1663"/>
      <c r="S18" s="1663"/>
      <c r="T18" s="1663"/>
      <c r="U18" s="1663"/>
      <c r="V18" s="1663"/>
      <c r="W18" s="1663"/>
      <c r="X18" s="1663"/>
      <c r="Y18" s="1663"/>
      <c r="Z18" s="1663"/>
      <c r="AA18" s="1663"/>
      <c r="AB18" s="1663"/>
      <c r="AC18" s="1663"/>
      <c r="AD18" s="1663"/>
      <c r="AE18" s="1663"/>
      <c r="AF18" s="1663"/>
      <c r="AG18" s="1663"/>
      <c r="AH18" s="1666" t="s">
        <v>1398</v>
      </c>
      <c r="AI18" s="1666"/>
      <c r="AJ18" s="1666"/>
      <c r="AK18" s="1666"/>
      <c r="AL18" s="1666"/>
      <c r="AM18" s="1666"/>
      <c r="AN18" s="1666"/>
      <c r="AO18" s="1666"/>
      <c r="AP18" s="1666"/>
      <c r="AR18" s="1683" t="str">
        <f>★入力画面!BO63&amp;"　　"&amp;★入力画面!$M$54</f>
        <v>　　</v>
      </c>
      <c r="AS18" s="1683"/>
      <c r="AT18" s="1683"/>
      <c r="AU18" s="1683"/>
      <c r="AV18" s="1683"/>
      <c r="AW18" s="1683"/>
      <c r="AX18" s="1683"/>
      <c r="AY18" s="1683"/>
      <c r="AZ18" s="1683"/>
      <c r="BA18" s="1683"/>
      <c r="BB18" s="1683"/>
      <c r="BC18" s="1683"/>
      <c r="BD18" s="1683"/>
      <c r="BE18" s="1683"/>
      <c r="BF18" s="1683"/>
      <c r="BG18" s="1683"/>
      <c r="BH18" s="1683"/>
      <c r="BI18" s="1683"/>
      <c r="BJ18" s="1683"/>
      <c r="BK18" s="1683"/>
      <c r="BL18" s="1750"/>
      <c r="BM18" s="1750"/>
      <c r="BN18" s="1750"/>
      <c r="BO18" s="1821"/>
      <c r="BP18" s="69"/>
      <c r="BQ18" s="345"/>
      <c r="BR18" s="345"/>
      <c r="BS18" s="345"/>
      <c r="BT18" s="345"/>
      <c r="BU18" s="345"/>
      <c r="BV18" s="345"/>
      <c r="BW18" s="345"/>
      <c r="BX18" s="345"/>
      <c r="BY18" s="345"/>
    </row>
    <row r="19" spans="1:77" s="346" customFormat="1" ht="15" customHeight="1">
      <c r="A19" s="1816"/>
      <c r="B19" s="1816"/>
      <c r="C19" s="1816"/>
      <c r="D19" s="1816"/>
      <c r="E19" s="1663"/>
      <c r="F19" s="1663"/>
      <c r="G19" s="1663"/>
      <c r="H19" s="1663"/>
      <c r="I19" s="1663"/>
      <c r="J19" s="1663"/>
      <c r="K19" s="1663"/>
      <c r="L19" s="1663"/>
      <c r="M19" s="1663"/>
      <c r="N19" s="1663"/>
      <c r="O19" s="1663"/>
      <c r="P19" s="1663"/>
      <c r="Q19" s="1663"/>
      <c r="R19" s="1663"/>
      <c r="S19" s="1663"/>
      <c r="T19" s="1663"/>
      <c r="U19" s="1663"/>
      <c r="V19" s="1663"/>
      <c r="W19" s="1663"/>
      <c r="X19" s="1663"/>
      <c r="Y19" s="1663"/>
      <c r="Z19" s="1663"/>
      <c r="AA19" s="1663"/>
      <c r="AB19" s="1663"/>
      <c r="AC19" s="1663"/>
      <c r="AD19" s="1663"/>
      <c r="AE19" s="1663"/>
      <c r="AF19" s="1663"/>
      <c r="AG19" s="1663"/>
      <c r="AH19" s="1666"/>
      <c r="AI19" s="1666"/>
      <c r="AJ19" s="1666"/>
      <c r="AK19" s="1666"/>
      <c r="AL19" s="1666"/>
      <c r="AM19" s="1666"/>
      <c r="AN19" s="1666"/>
      <c r="AO19" s="1666"/>
      <c r="AP19" s="1666"/>
      <c r="AR19" s="1683"/>
      <c r="AS19" s="1683"/>
      <c r="AT19" s="1683"/>
      <c r="AU19" s="1683"/>
      <c r="AV19" s="1683"/>
      <c r="AW19" s="1683"/>
      <c r="AX19" s="1683"/>
      <c r="AY19" s="1683"/>
      <c r="AZ19" s="1683"/>
      <c r="BA19" s="1683"/>
      <c r="BB19" s="1683"/>
      <c r="BC19" s="1683"/>
      <c r="BD19" s="1683"/>
      <c r="BE19" s="1683"/>
      <c r="BF19" s="1683"/>
      <c r="BG19" s="1683"/>
      <c r="BH19" s="1683"/>
      <c r="BI19" s="1683"/>
      <c r="BJ19" s="1683"/>
      <c r="BK19" s="1683"/>
      <c r="BL19" s="1750"/>
      <c r="BM19" s="1750"/>
      <c r="BN19" s="1750"/>
      <c r="BO19" s="1821"/>
      <c r="BP19" s="69"/>
      <c r="BQ19" s="345"/>
      <c r="BR19" s="345"/>
      <c r="BS19" s="345"/>
      <c r="BT19" s="345"/>
      <c r="BU19" s="345"/>
      <c r="BV19" s="345"/>
      <c r="BW19" s="345"/>
      <c r="BX19" s="345"/>
      <c r="BY19" s="345"/>
    </row>
    <row r="20" spans="1:77" s="346" customFormat="1" ht="15" customHeight="1">
      <c r="A20" s="1816"/>
      <c r="B20" s="1816"/>
      <c r="C20" s="1816"/>
      <c r="D20" s="1816"/>
      <c r="E20" s="1663"/>
      <c r="F20" s="1663"/>
      <c r="G20" s="1663"/>
      <c r="H20" s="1663"/>
      <c r="I20" s="1663"/>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c r="AH20" s="1665" t="s">
        <v>86</v>
      </c>
      <c r="AI20" s="1665"/>
      <c r="AJ20" s="1665"/>
      <c r="AK20" s="1665"/>
      <c r="AL20" s="1665"/>
      <c r="AM20" s="1665"/>
      <c r="AN20" s="1665"/>
      <c r="AO20" s="1665"/>
      <c r="AP20" s="1665"/>
      <c r="AQ20" s="1665"/>
      <c r="AR20" s="1665"/>
      <c r="AS20" s="1665"/>
      <c r="AT20" s="1665"/>
      <c r="AU20" s="1665"/>
      <c r="AV20" s="1665"/>
      <c r="AW20" s="1665"/>
      <c r="AX20" s="1665"/>
      <c r="AY20" s="1665"/>
      <c r="AZ20" s="1665"/>
      <c r="BA20" s="1665"/>
      <c r="BB20" s="1665"/>
      <c r="BC20" s="1665"/>
      <c r="BD20" s="1665"/>
      <c r="BE20" s="1665"/>
      <c r="BF20" s="1665"/>
      <c r="BG20" s="1665"/>
      <c r="BH20" s="1665"/>
      <c r="BI20" s="1665"/>
      <c r="BJ20" s="1665"/>
      <c r="BK20" s="1665"/>
      <c r="BL20" s="1665"/>
      <c r="BM20" s="1665"/>
      <c r="BN20" s="1665"/>
      <c r="BO20" s="1821"/>
      <c r="BP20" s="69"/>
      <c r="BQ20" s="345"/>
      <c r="BR20" s="345"/>
      <c r="BS20" s="345"/>
      <c r="BT20" s="345"/>
      <c r="BU20" s="345"/>
      <c r="BV20" s="345"/>
      <c r="BW20" s="345"/>
      <c r="BX20" s="345"/>
      <c r="BY20" s="345"/>
    </row>
    <row r="21" spans="1:77" s="346" customFormat="1" ht="15" customHeight="1">
      <c r="A21" s="1816"/>
      <c r="B21" s="1816"/>
      <c r="C21" s="1816"/>
      <c r="D21" s="1816"/>
      <c r="E21" s="1663"/>
      <c r="F21" s="1663"/>
      <c r="G21" s="1663"/>
      <c r="H21" s="1663"/>
      <c r="I21" s="1663"/>
      <c r="J21" s="1663"/>
      <c r="K21" s="1663"/>
      <c r="L21" s="1663"/>
      <c r="M21" s="1663"/>
      <c r="N21" s="1663"/>
      <c r="O21" s="1663"/>
      <c r="P21" s="1663"/>
      <c r="Q21" s="1663"/>
      <c r="R21" s="1663"/>
      <c r="S21" s="1663"/>
      <c r="T21" s="1663"/>
      <c r="U21" s="1663"/>
      <c r="V21" s="1663"/>
      <c r="W21" s="1663"/>
      <c r="X21" s="1663"/>
      <c r="Y21" s="1663"/>
      <c r="Z21" s="1663"/>
      <c r="AA21" s="1663"/>
      <c r="AB21" s="1663"/>
      <c r="AC21" s="1663"/>
      <c r="AD21" s="1663"/>
      <c r="AE21" s="1663"/>
      <c r="AF21" s="1663"/>
      <c r="AG21" s="1663"/>
      <c r="AH21" s="1666" t="s">
        <v>1805</v>
      </c>
      <c r="AI21" s="1666"/>
      <c r="AJ21" s="1666"/>
      <c r="AK21" s="1666"/>
      <c r="AL21" s="1666"/>
      <c r="AM21" s="1666"/>
      <c r="AN21" s="1666"/>
      <c r="AO21" s="1666"/>
      <c r="AP21" s="1666"/>
      <c r="AR21" s="360" t="s">
        <v>81</v>
      </c>
      <c r="AS21" s="1667">
        <f>★入力画面!$M$34</f>
        <v>0</v>
      </c>
      <c r="AT21" s="1667"/>
      <c r="AU21" s="1667"/>
      <c r="AV21" s="1667"/>
      <c r="AW21" s="360" t="s">
        <v>82</v>
      </c>
      <c r="AX21" s="1667">
        <f>★入力画面!$P$34</f>
        <v>0</v>
      </c>
      <c r="AY21" s="1667"/>
      <c r="AZ21" s="1667"/>
      <c r="BA21" s="1667"/>
      <c r="BB21" s="1684" t="s">
        <v>88</v>
      </c>
      <c r="BC21" s="1684"/>
      <c r="BD21" s="1683">
        <f>★入力画面!$T$34</f>
        <v>0</v>
      </c>
      <c r="BE21" s="1683"/>
      <c r="BF21" s="1683"/>
      <c r="BG21" s="1683"/>
      <c r="BH21" s="1683"/>
      <c r="BI21" s="1663"/>
      <c r="BJ21" s="1663"/>
      <c r="BK21" s="1663"/>
      <c r="BL21" s="1663"/>
      <c r="BM21" s="1663"/>
      <c r="BN21" s="1663"/>
      <c r="BO21" s="1821"/>
      <c r="BP21" s="69"/>
      <c r="BQ21" s="345"/>
      <c r="BR21" s="345"/>
      <c r="BS21" s="345"/>
      <c r="BT21" s="345"/>
      <c r="BU21" s="345"/>
      <c r="BV21" s="345"/>
      <c r="BW21" s="345"/>
      <c r="BX21" s="345"/>
      <c r="BY21" s="345"/>
    </row>
    <row r="22" spans="1:77" s="346" customFormat="1" ht="15" customHeight="1">
      <c r="A22" s="1816"/>
      <c r="B22" s="1816"/>
      <c r="C22" s="1816"/>
      <c r="D22" s="1816"/>
      <c r="E22" s="1663"/>
      <c r="F22" s="1663"/>
      <c r="G22" s="1663"/>
      <c r="H22" s="1663"/>
      <c r="I22" s="1663"/>
      <c r="J22" s="1663"/>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663"/>
      <c r="AG22" s="1663"/>
      <c r="AH22" s="1666" t="s">
        <v>968</v>
      </c>
      <c r="AI22" s="1666"/>
      <c r="AJ22" s="1666"/>
      <c r="AK22" s="1666"/>
      <c r="AL22" s="1666"/>
      <c r="AM22" s="1666"/>
      <c r="AN22" s="1666"/>
      <c r="AO22" s="1666"/>
      <c r="AP22" s="1666"/>
      <c r="AR22" s="360" t="s">
        <v>81</v>
      </c>
      <c r="AS22" s="1667">
        <f>★入力画面!$M$36</f>
        <v>0</v>
      </c>
      <c r="AT22" s="1667"/>
      <c r="AU22" s="1667"/>
      <c r="AV22" s="1667"/>
      <c r="AW22" s="360" t="s">
        <v>82</v>
      </c>
      <c r="AX22" s="1667">
        <f>★入力画面!$P$36</f>
        <v>0</v>
      </c>
      <c r="AY22" s="1667"/>
      <c r="AZ22" s="1667"/>
      <c r="BA22" s="1667"/>
      <c r="BB22" s="1684" t="s">
        <v>88</v>
      </c>
      <c r="BC22" s="1684"/>
      <c r="BD22" s="1683">
        <f>★入力画面!$T$36</f>
        <v>0</v>
      </c>
      <c r="BE22" s="1683"/>
      <c r="BF22" s="1683"/>
      <c r="BG22" s="1683"/>
      <c r="BH22" s="1683"/>
      <c r="BI22" s="1663"/>
      <c r="BJ22" s="1663"/>
      <c r="BK22" s="1663"/>
      <c r="BL22" s="1663"/>
      <c r="BM22" s="1663"/>
      <c r="BN22" s="1663"/>
      <c r="BO22" s="1821"/>
      <c r="BP22" s="69"/>
      <c r="BQ22" s="345"/>
      <c r="BR22" s="345"/>
      <c r="BS22" s="345"/>
      <c r="BT22" s="345"/>
      <c r="BU22" s="345"/>
      <c r="BV22" s="345"/>
      <c r="BW22" s="345"/>
      <c r="BX22" s="345"/>
      <c r="BY22" s="345"/>
    </row>
    <row r="23" spans="1:77" s="346" customFormat="1" ht="11.25" customHeight="1">
      <c r="A23" s="1816"/>
      <c r="B23" s="1816"/>
      <c r="C23" s="1816"/>
      <c r="D23" s="1816"/>
      <c r="E23" s="1663"/>
      <c r="F23" s="1663"/>
      <c r="G23" s="1663"/>
      <c r="H23" s="1663"/>
      <c r="I23" s="1663"/>
      <c r="J23" s="1663"/>
      <c r="K23" s="1663"/>
      <c r="L23" s="1663"/>
      <c r="M23" s="1663"/>
      <c r="N23" s="1663"/>
      <c r="O23" s="1663"/>
      <c r="P23" s="1663"/>
      <c r="Q23" s="1663"/>
      <c r="R23" s="1663"/>
      <c r="S23" s="1663"/>
      <c r="T23" s="1663"/>
      <c r="U23" s="1663"/>
      <c r="V23" s="1663"/>
      <c r="W23" s="1663"/>
      <c r="X23" s="1663"/>
      <c r="Y23" s="1663"/>
      <c r="Z23" s="1663"/>
      <c r="AA23" s="1663"/>
      <c r="AB23" s="1663"/>
      <c r="AC23" s="1663"/>
      <c r="AD23" s="1663"/>
      <c r="AE23" s="1663"/>
      <c r="AF23" s="1663"/>
      <c r="AG23" s="1663"/>
      <c r="AH23" s="1663"/>
      <c r="AI23" s="1663"/>
      <c r="AJ23" s="1663"/>
      <c r="AK23" s="1663"/>
      <c r="AL23" s="1663"/>
      <c r="AM23" s="1663"/>
      <c r="AN23" s="1663"/>
      <c r="AO23" s="1663"/>
      <c r="AP23" s="1663"/>
      <c r="AQ23" s="1663"/>
      <c r="AR23" s="1663"/>
      <c r="AS23" s="1663"/>
      <c r="AT23" s="1663"/>
      <c r="AU23" s="1663"/>
      <c r="AV23" s="1663"/>
      <c r="AW23" s="1663"/>
      <c r="AX23" s="1663"/>
      <c r="AY23" s="1663"/>
      <c r="AZ23" s="1663"/>
      <c r="BA23" s="1663"/>
      <c r="BB23" s="1663"/>
      <c r="BC23" s="1663"/>
      <c r="BD23" s="1663"/>
      <c r="BE23" s="1663"/>
      <c r="BF23" s="1663"/>
      <c r="BG23" s="1663"/>
      <c r="BH23" s="1663"/>
      <c r="BI23" s="1663"/>
      <c r="BJ23" s="1663"/>
      <c r="BK23" s="1663"/>
      <c r="BL23" s="1663"/>
      <c r="BM23" s="1663"/>
      <c r="BN23" s="1663"/>
      <c r="BO23" s="1821"/>
      <c r="BP23" s="69"/>
      <c r="BQ23" s="345"/>
      <c r="BR23" s="345"/>
      <c r="BS23" s="345"/>
      <c r="BT23" s="345"/>
      <c r="BU23" s="345"/>
      <c r="BV23" s="345"/>
      <c r="BW23" s="345"/>
      <c r="BX23" s="345"/>
      <c r="BY23" s="345"/>
    </row>
    <row r="24" spans="1:77" s="14" customFormat="1" ht="15" customHeight="1" thickBot="1">
      <c r="A24" s="1816"/>
      <c r="B24" s="1816"/>
      <c r="C24" s="1816"/>
      <c r="D24" s="1816"/>
      <c r="E24" s="1663"/>
      <c r="F24" s="1663"/>
      <c r="G24" s="1663"/>
      <c r="H24" s="1663"/>
      <c r="I24" s="1684" t="s">
        <v>1288</v>
      </c>
      <c r="J24" s="1684"/>
      <c r="K24" s="1684"/>
      <c r="L24" s="1684"/>
      <c r="M24" s="1684"/>
      <c r="N24" s="1684"/>
      <c r="O24" s="1684"/>
      <c r="P24" s="1684"/>
      <c r="Q24" s="1684"/>
      <c r="R24" s="1684"/>
      <c r="S24" s="1684"/>
      <c r="T24" s="1684"/>
      <c r="U24" s="1663"/>
      <c r="V24" s="1663"/>
      <c r="W24" s="1663"/>
      <c r="X24" s="1684" t="s">
        <v>1289</v>
      </c>
      <c r="Y24" s="1684"/>
      <c r="Z24" s="1684"/>
      <c r="AA24" s="1684"/>
      <c r="AB24" s="1684"/>
      <c r="AC24" s="1684"/>
      <c r="AD24" s="1684"/>
      <c r="AE24" s="1684"/>
      <c r="AF24" s="1684"/>
      <c r="AG24" s="1684"/>
      <c r="AH24" s="1684"/>
      <c r="AI24" s="1684"/>
      <c r="AJ24" s="1684"/>
      <c r="AK24" s="1684"/>
      <c r="AL24" s="1682"/>
      <c r="AM24" s="1682"/>
      <c r="AN24" s="1685" t="s">
        <v>90</v>
      </c>
      <c r="AO24" s="1685"/>
      <c r="AP24" s="1685"/>
      <c r="AQ24" s="1685"/>
      <c r="AR24" s="1685"/>
      <c r="AS24" s="1685"/>
      <c r="AT24" s="1685"/>
      <c r="AU24" s="1685"/>
      <c r="AV24" s="1685"/>
      <c r="AW24" s="1685"/>
      <c r="AX24" s="1685"/>
      <c r="AY24" s="1685"/>
      <c r="AZ24" s="1685"/>
      <c r="BA24" s="1685"/>
      <c r="BB24" s="1682"/>
      <c r="BC24" s="1682"/>
      <c r="BD24" s="1682"/>
      <c r="BE24" s="1682"/>
      <c r="BF24" s="1682"/>
      <c r="BG24" s="1682"/>
      <c r="BH24" s="1682"/>
      <c r="BI24" s="1682"/>
      <c r="BJ24" s="1682"/>
      <c r="BK24" s="1682"/>
      <c r="BL24" s="1682"/>
      <c r="BM24" s="1682"/>
      <c r="BN24" s="1682"/>
      <c r="BO24" s="1821"/>
      <c r="BP24" s="69"/>
      <c r="BQ24" s="69"/>
      <c r="BR24" s="69"/>
      <c r="BS24" s="69"/>
      <c r="BT24" s="69"/>
      <c r="BU24" s="69"/>
      <c r="BV24" s="69"/>
      <c r="BW24" s="69"/>
      <c r="BX24" s="69"/>
    </row>
    <row r="25" spans="1:77" s="14" customFormat="1" ht="18" customHeight="1" thickBot="1">
      <c r="A25" s="1816"/>
      <c r="B25" s="1816"/>
      <c r="C25" s="1816"/>
      <c r="D25" s="1816"/>
      <c r="E25" s="1663"/>
      <c r="F25" s="1663"/>
      <c r="G25" s="1663"/>
      <c r="H25" s="1663"/>
      <c r="I25" s="1668" t="s">
        <v>963</v>
      </c>
      <c r="J25" s="1669"/>
      <c r="K25" s="1670"/>
      <c r="L25" s="1671"/>
      <c r="M25" s="1670"/>
      <c r="N25" s="1671"/>
      <c r="O25" s="1670"/>
      <c r="P25" s="1671"/>
      <c r="Q25" s="1670"/>
      <c r="R25" s="1671"/>
      <c r="S25" s="1670"/>
      <c r="T25" s="1671"/>
      <c r="U25" s="1677"/>
      <c r="V25" s="1677"/>
      <c r="W25" s="1677"/>
      <c r="X25" s="1668" t="s">
        <v>963</v>
      </c>
      <c r="Y25" s="1669"/>
      <c r="Z25" s="1670"/>
      <c r="AA25" s="1671"/>
      <c r="AB25" s="1670"/>
      <c r="AC25" s="1671"/>
      <c r="AD25" s="1670"/>
      <c r="AE25" s="1671"/>
      <c r="AF25" s="1670"/>
      <c r="AG25" s="1671"/>
      <c r="AH25" s="1670"/>
      <c r="AI25" s="1671"/>
      <c r="AJ25" s="1670"/>
      <c r="AK25" s="1671"/>
      <c r="AL25" s="1677"/>
      <c r="AM25" s="1677"/>
      <c r="AN25" s="1691"/>
      <c r="AO25" s="1672"/>
      <c r="AP25" s="1672"/>
      <c r="AQ25" s="1673"/>
      <c r="AR25" s="1690" t="s">
        <v>892</v>
      </c>
      <c r="AS25" s="1690"/>
      <c r="AT25" s="1690"/>
      <c r="AU25" s="1690"/>
      <c r="AV25" s="1690"/>
      <c r="AW25" s="1690"/>
      <c r="AX25" s="1691"/>
      <c r="AY25" s="1672"/>
      <c r="AZ25" s="1672"/>
      <c r="BA25" s="1672"/>
      <c r="BB25" s="1672"/>
      <c r="BC25" s="1672"/>
      <c r="BD25" s="1672"/>
      <c r="BE25" s="1672"/>
      <c r="BF25" s="1672"/>
      <c r="BG25" s="1672"/>
      <c r="BH25" s="1672"/>
      <c r="BI25" s="1673"/>
      <c r="BJ25" s="1663"/>
      <c r="BK25" s="1663"/>
      <c r="BL25" s="1663"/>
      <c r="BM25" s="1663"/>
      <c r="BN25" s="1663"/>
      <c r="BO25" s="1821"/>
      <c r="BP25" s="69"/>
      <c r="BQ25" s="69"/>
      <c r="BR25" s="69"/>
      <c r="BS25" s="69"/>
      <c r="BT25" s="69"/>
      <c r="BU25" s="69"/>
      <c r="BV25" s="69"/>
      <c r="BW25" s="69"/>
      <c r="BX25" s="69"/>
    </row>
    <row r="26" spans="1:77" s="14" customFormat="1" ht="15" customHeight="1">
      <c r="A26" s="1816"/>
      <c r="B26" s="1816"/>
      <c r="C26" s="1816"/>
      <c r="D26" s="1816"/>
      <c r="E26" s="1663"/>
      <c r="F26" s="1663"/>
      <c r="G26" s="1663"/>
      <c r="H26" s="1663"/>
      <c r="I26" s="1663"/>
      <c r="J26" s="1663"/>
      <c r="K26" s="1663"/>
      <c r="L26" s="1663"/>
      <c r="M26" s="1663"/>
      <c r="N26" s="1663"/>
      <c r="O26" s="1663"/>
      <c r="P26" s="1663"/>
      <c r="Q26" s="1663"/>
      <c r="R26" s="1663"/>
      <c r="S26" s="1663"/>
      <c r="T26" s="1663"/>
      <c r="U26" s="1663"/>
      <c r="V26" s="1663"/>
      <c r="W26" s="1663"/>
      <c r="X26" s="1663"/>
      <c r="Y26" s="1663"/>
      <c r="Z26" s="1663"/>
      <c r="AA26" s="1663"/>
      <c r="AB26" s="1663"/>
      <c r="AC26" s="1663"/>
      <c r="AD26" s="1663"/>
      <c r="AE26" s="1663"/>
      <c r="AF26" s="1688" t="s">
        <v>91</v>
      </c>
      <c r="AG26" s="1688"/>
      <c r="AH26" s="1688"/>
      <c r="AI26" s="1688"/>
      <c r="AJ26" s="1688"/>
      <c r="AK26" s="1688"/>
      <c r="AL26" s="1688"/>
      <c r="AM26" s="1689" t="s">
        <v>962</v>
      </c>
      <c r="AN26" s="1689"/>
      <c r="AO26" s="1689"/>
      <c r="AP26" s="1689"/>
      <c r="AQ26" s="1689"/>
      <c r="AR26" s="1689"/>
      <c r="AS26" s="1689" t="s">
        <v>618</v>
      </c>
      <c r="AT26" s="1689"/>
      <c r="AU26" s="1689"/>
      <c r="AV26" s="1689" t="s">
        <v>619</v>
      </c>
      <c r="AW26" s="1689"/>
      <c r="AX26" s="1689"/>
      <c r="AY26" s="1676" t="s">
        <v>95</v>
      </c>
      <c r="AZ26" s="1676"/>
      <c r="BA26" s="1689" t="s">
        <v>962</v>
      </c>
      <c r="BB26" s="1689"/>
      <c r="BC26" s="1689"/>
      <c r="BD26" s="1689"/>
      <c r="BE26" s="1689"/>
      <c r="BF26" s="1689"/>
      <c r="BG26" s="1689" t="s">
        <v>618</v>
      </c>
      <c r="BH26" s="1689"/>
      <c r="BI26" s="1689"/>
      <c r="BJ26" s="1689" t="s">
        <v>619</v>
      </c>
      <c r="BK26" s="1689"/>
      <c r="BL26" s="1689"/>
      <c r="BM26" s="1663" t="s">
        <v>82</v>
      </c>
      <c r="BN26" s="1663"/>
      <c r="BO26" s="1821"/>
      <c r="BP26" s="69"/>
      <c r="BQ26" s="69"/>
      <c r="BR26" s="69"/>
      <c r="BS26" s="69"/>
      <c r="BT26" s="69"/>
      <c r="BU26" s="69"/>
      <c r="BV26" s="69"/>
      <c r="BW26" s="69"/>
      <c r="BX26" s="69"/>
    </row>
    <row r="27" spans="1:77" s="14" customFormat="1" ht="18.75" customHeight="1">
      <c r="A27" s="1816"/>
      <c r="B27" s="1816"/>
      <c r="C27" s="1816"/>
      <c r="D27" s="1816"/>
      <c r="E27" s="1663"/>
      <c r="F27" s="1663"/>
      <c r="G27" s="1663"/>
      <c r="H27" s="1663"/>
      <c r="I27" s="1702" t="s">
        <v>96</v>
      </c>
      <c r="J27" s="1702"/>
      <c r="K27" s="1702"/>
      <c r="L27" s="1702"/>
      <c r="M27" s="1702"/>
      <c r="N27" s="1703"/>
      <c r="O27" s="1703"/>
      <c r="P27" s="1703"/>
      <c r="Q27" s="1703"/>
      <c r="R27" s="1703"/>
      <c r="S27" s="1703"/>
      <c r="T27" s="1703"/>
      <c r="U27" s="1703"/>
      <c r="V27" s="1703"/>
      <c r="W27" s="1703"/>
      <c r="X27" s="1704" t="s">
        <v>97</v>
      </c>
      <c r="Y27" s="1704"/>
      <c r="Z27" s="1704"/>
      <c r="AA27" s="1704"/>
      <c r="AB27" s="1704"/>
      <c r="AC27" s="1704"/>
      <c r="AD27" s="1704"/>
      <c r="AE27" s="1704"/>
      <c r="AF27" s="1704"/>
      <c r="AG27" s="1704"/>
      <c r="AH27" s="1705"/>
      <c r="AI27" s="1706" t="s">
        <v>963</v>
      </c>
      <c r="AJ27" s="1707"/>
      <c r="AK27" s="1710" t="s">
        <v>98</v>
      </c>
      <c r="AL27" s="1710"/>
      <c r="AM27" s="1710"/>
      <c r="AN27" s="1710"/>
      <c r="AO27" s="1710"/>
      <c r="AP27" s="1710"/>
      <c r="AQ27" s="1710"/>
      <c r="AR27" s="1710"/>
      <c r="AS27" s="1711"/>
      <c r="AT27" s="1713" t="s">
        <v>972</v>
      </c>
      <c r="AU27" s="1714"/>
      <c r="AV27" s="1714"/>
      <c r="AW27" s="1714"/>
      <c r="AX27" s="1714"/>
      <c r="AY27" s="1714"/>
      <c r="AZ27" s="1714"/>
      <c r="BA27" s="1714"/>
      <c r="BB27" s="1714" t="s">
        <v>99</v>
      </c>
      <c r="BC27" s="1714"/>
      <c r="BD27" s="1714"/>
      <c r="BE27" s="1692" t="s">
        <v>100</v>
      </c>
      <c r="BF27" s="1692"/>
      <c r="BG27" s="1692"/>
      <c r="BH27" s="1692"/>
      <c r="BI27" s="1692"/>
      <c r="BJ27" s="1692"/>
      <c r="BK27" s="1692"/>
      <c r="BL27" s="1693" t="s">
        <v>101</v>
      </c>
      <c r="BM27" s="1694"/>
      <c r="BN27" s="361"/>
      <c r="BO27" s="1821"/>
      <c r="BP27" s="69"/>
      <c r="BQ27" s="69"/>
      <c r="BR27" s="69"/>
      <c r="BS27" s="69"/>
      <c r="BT27" s="69"/>
      <c r="BU27" s="69"/>
      <c r="BV27" s="69"/>
      <c r="BW27" s="69"/>
      <c r="BX27" s="69"/>
    </row>
    <row r="28" spans="1:77" s="14" customFormat="1" ht="18.75" customHeight="1" thickBot="1">
      <c r="A28" s="1816"/>
      <c r="B28" s="1816"/>
      <c r="C28" s="1816"/>
      <c r="D28" s="1816"/>
      <c r="E28" s="1663"/>
      <c r="F28" s="1663"/>
      <c r="G28" s="1663"/>
      <c r="H28" s="1663"/>
      <c r="I28" s="1697" t="s">
        <v>973</v>
      </c>
      <c r="J28" s="1697"/>
      <c r="K28" s="1697"/>
      <c r="L28" s="1697"/>
      <c r="M28" s="1698" t="s">
        <v>103</v>
      </c>
      <c r="N28" s="1698"/>
      <c r="O28" s="1698"/>
      <c r="P28" s="1698"/>
      <c r="Q28" s="1698"/>
      <c r="R28" s="1698"/>
      <c r="S28" s="1698"/>
      <c r="T28" s="1698"/>
      <c r="U28" s="1698"/>
      <c r="V28" s="1698"/>
      <c r="W28" s="1698"/>
      <c r="X28" s="1665" t="s">
        <v>104</v>
      </c>
      <c r="Y28" s="1665"/>
      <c r="Z28" s="1665"/>
      <c r="AA28" s="1665"/>
      <c r="AB28" s="1665"/>
      <c r="AC28" s="1665"/>
      <c r="AD28" s="1665"/>
      <c r="AE28" s="1665"/>
      <c r="AF28" s="1665"/>
      <c r="AG28" s="1665"/>
      <c r="AH28" s="1699"/>
      <c r="AI28" s="1708"/>
      <c r="AJ28" s="1709"/>
      <c r="AK28" s="1685"/>
      <c r="AL28" s="1685"/>
      <c r="AM28" s="1685"/>
      <c r="AN28" s="1685"/>
      <c r="AO28" s="1685"/>
      <c r="AP28" s="1685"/>
      <c r="AQ28" s="1685"/>
      <c r="AR28" s="1685"/>
      <c r="AS28" s="1712"/>
      <c r="AT28" s="1700" t="s">
        <v>1290</v>
      </c>
      <c r="AU28" s="1701"/>
      <c r="AV28" s="1701"/>
      <c r="AW28" s="1701"/>
      <c r="AX28" s="1701"/>
      <c r="AY28" s="1701"/>
      <c r="AZ28" s="1701"/>
      <c r="BA28" s="1701"/>
      <c r="BB28" s="1715"/>
      <c r="BC28" s="1715"/>
      <c r="BD28" s="1715"/>
      <c r="BE28" s="1689"/>
      <c r="BF28" s="1689"/>
      <c r="BG28" s="1689"/>
      <c r="BH28" s="1689"/>
      <c r="BI28" s="1689"/>
      <c r="BJ28" s="1689"/>
      <c r="BK28" s="1689"/>
      <c r="BL28" s="1695"/>
      <c r="BM28" s="1696"/>
      <c r="BN28" s="361"/>
      <c r="BO28" s="1821"/>
      <c r="BP28" s="69"/>
      <c r="BQ28" s="69"/>
      <c r="BR28" s="69"/>
      <c r="BS28" s="69"/>
      <c r="BT28" s="69"/>
      <c r="BU28" s="69"/>
      <c r="BV28" s="69"/>
      <c r="BW28" s="69"/>
      <c r="BX28" s="69"/>
    </row>
    <row r="29" spans="1:77" s="14" customFormat="1" ht="18.75" customHeight="1" thickBot="1">
      <c r="A29" s="1816"/>
      <c r="B29" s="1816"/>
      <c r="C29" s="1816"/>
      <c r="D29" s="1816"/>
      <c r="E29" s="1663"/>
      <c r="F29" s="1663"/>
      <c r="G29" s="1663"/>
      <c r="H29" s="1663"/>
      <c r="I29" s="1729">
        <v>1</v>
      </c>
      <c r="J29" s="1730"/>
      <c r="K29" s="1663"/>
      <c r="L29" s="1663"/>
      <c r="M29" s="1665" t="s">
        <v>105</v>
      </c>
      <c r="N29" s="1665"/>
      <c r="O29" s="1665"/>
      <c r="P29" s="1665"/>
      <c r="Q29" s="1665"/>
      <c r="R29" s="1665"/>
      <c r="S29" s="1665"/>
      <c r="T29" s="1665"/>
      <c r="U29" s="1665"/>
      <c r="V29" s="1665"/>
      <c r="W29" s="1665"/>
      <c r="X29" s="1731"/>
      <c r="Y29" s="1732"/>
      <c r="Z29" s="1732"/>
      <c r="AA29" s="1733"/>
      <c r="AB29" s="1663"/>
      <c r="AC29" s="1663"/>
      <c r="AD29" s="1663"/>
      <c r="AE29" s="1663"/>
      <c r="AF29" s="1663"/>
      <c r="AG29" s="1663"/>
      <c r="AH29" s="1718"/>
      <c r="AI29" s="1723" t="s">
        <v>963</v>
      </c>
      <c r="AJ29" s="1724"/>
      <c r="AK29" s="1725" t="s">
        <v>106</v>
      </c>
      <c r="AL29" s="1725"/>
      <c r="AM29" s="1725"/>
      <c r="AN29" s="1725"/>
      <c r="AO29" s="1725"/>
      <c r="AP29" s="1725"/>
      <c r="AQ29" s="1725"/>
      <c r="AR29" s="1725"/>
      <c r="AS29" s="1726"/>
      <c r="AT29" s="1727" t="s">
        <v>92</v>
      </c>
      <c r="AU29" s="1728"/>
      <c r="AV29" s="1728"/>
      <c r="AW29" s="1728"/>
      <c r="AX29" s="1728"/>
      <c r="AY29" s="1728"/>
      <c r="AZ29" s="1728"/>
      <c r="BA29" s="1728"/>
      <c r="BB29" s="1728" t="s">
        <v>93</v>
      </c>
      <c r="BC29" s="1728"/>
      <c r="BD29" s="1728"/>
      <c r="BE29" s="1728"/>
      <c r="BF29" s="1728" t="s">
        <v>94</v>
      </c>
      <c r="BG29" s="1728"/>
      <c r="BH29" s="1728"/>
      <c r="BI29" s="1728"/>
      <c r="BJ29" s="1716"/>
      <c r="BK29" s="1716"/>
      <c r="BL29" s="1716"/>
      <c r="BM29" s="1717"/>
      <c r="BN29" s="361"/>
      <c r="BO29" s="1821"/>
      <c r="BP29" s="69"/>
      <c r="BQ29" s="69"/>
      <c r="BR29" s="69"/>
      <c r="BS29" s="69"/>
      <c r="BT29" s="69"/>
      <c r="BU29" s="69"/>
      <c r="BV29" s="69"/>
      <c r="BW29" s="69"/>
      <c r="BX29" s="69"/>
    </row>
    <row r="30" spans="1:77" s="14" customFormat="1" ht="18.75" customHeight="1">
      <c r="A30" s="1816"/>
      <c r="B30" s="1816"/>
      <c r="C30" s="1816"/>
      <c r="D30" s="1816"/>
      <c r="E30" s="1663"/>
      <c r="F30" s="1663"/>
      <c r="G30" s="1663"/>
      <c r="H30" s="1663"/>
      <c r="I30" s="1663"/>
      <c r="J30" s="1663"/>
      <c r="K30" s="1663"/>
      <c r="L30" s="1663"/>
      <c r="M30" s="1665" t="s">
        <v>107</v>
      </c>
      <c r="N30" s="1665"/>
      <c r="O30" s="1665"/>
      <c r="P30" s="1665"/>
      <c r="Q30" s="1665"/>
      <c r="R30" s="1665"/>
      <c r="S30" s="1665"/>
      <c r="T30" s="1665"/>
      <c r="U30" s="1665"/>
      <c r="V30" s="1665"/>
      <c r="W30" s="1665"/>
      <c r="X30" s="1663"/>
      <c r="Y30" s="1663"/>
      <c r="Z30" s="1663"/>
      <c r="AA30" s="1663"/>
      <c r="AB30" s="1663"/>
      <c r="AC30" s="1663"/>
      <c r="AD30" s="1663"/>
      <c r="AE30" s="1663"/>
      <c r="AF30" s="1663"/>
      <c r="AG30" s="1663"/>
      <c r="AH30" s="1718"/>
      <c r="AI30" s="1708" t="s">
        <v>963</v>
      </c>
      <c r="AJ30" s="1709"/>
      <c r="AK30" s="1685" t="s">
        <v>108</v>
      </c>
      <c r="AL30" s="1685"/>
      <c r="AM30" s="1685"/>
      <c r="AN30" s="1685"/>
      <c r="AO30" s="1685"/>
      <c r="AP30" s="1685"/>
      <c r="AQ30" s="1685"/>
      <c r="AR30" s="1685"/>
      <c r="AS30" s="1712"/>
      <c r="AT30" s="1689" t="s">
        <v>92</v>
      </c>
      <c r="AU30" s="1689"/>
      <c r="AV30" s="1689"/>
      <c r="AW30" s="1689"/>
      <c r="AX30" s="1689"/>
      <c r="AY30" s="1689"/>
      <c r="AZ30" s="1689"/>
      <c r="BA30" s="1689"/>
      <c r="BB30" s="1689" t="s">
        <v>93</v>
      </c>
      <c r="BC30" s="1689"/>
      <c r="BD30" s="1689"/>
      <c r="BE30" s="1689"/>
      <c r="BF30" s="1689" t="s">
        <v>94</v>
      </c>
      <c r="BG30" s="1689"/>
      <c r="BH30" s="1689"/>
      <c r="BI30" s="1689"/>
      <c r="BJ30" s="1695" t="s">
        <v>109</v>
      </c>
      <c r="BK30" s="1695"/>
      <c r="BL30" s="1695"/>
      <c r="BM30" s="1696"/>
      <c r="BN30" s="361"/>
      <c r="BO30" s="1821"/>
      <c r="BP30" s="69"/>
      <c r="BQ30" s="69"/>
      <c r="BR30" s="69"/>
      <c r="BS30" s="69"/>
      <c r="BT30" s="69"/>
      <c r="BU30" s="69"/>
      <c r="BV30" s="69"/>
      <c r="BW30" s="69"/>
      <c r="BX30" s="69"/>
    </row>
    <row r="31" spans="1:77" s="14" customFormat="1" ht="15" customHeight="1">
      <c r="A31" s="1816"/>
      <c r="B31" s="1816"/>
      <c r="C31" s="1816"/>
      <c r="D31" s="1816"/>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3"/>
      <c r="AF31" s="1663"/>
      <c r="AG31" s="1663"/>
      <c r="AH31" s="1718"/>
      <c r="AI31" s="1719"/>
      <c r="AJ31" s="1720"/>
      <c r="AK31" s="1721"/>
      <c r="AL31" s="1721"/>
      <c r="AM31" s="1721"/>
      <c r="AN31" s="1721"/>
      <c r="AO31" s="1721"/>
      <c r="AP31" s="1721"/>
      <c r="AQ31" s="1721"/>
      <c r="AR31" s="1721"/>
      <c r="AS31" s="1722"/>
      <c r="AT31" s="1735" t="s">
        <v>92</v>
      </c>
      <c r="AU31" s="1735"/>
      <c r="AV31" s="1735"/>
      <c r="AW31" s="1735"/>
      <c r="AX31" s="1735"/>
      <c r="AY31" s="1735"/>
      <c r="AZ31" s="1735"/>
      <c r="BA31" s="1735"/>
      <c r="BB31" s="1735" t="s">
        <v>93</v>
      </c>
      <c r="BC31" s="1735"/>
      <c r="BD31" s="1735"/>
      <c r="BE31" s="1735"/>
      <c r="BF31" s="1735" t="s">
        <v>94</v>
      </c>
      <c r="BG31" s="1735"/>
      <c r="BH31" s="1735"/>
      <c r="BI31" s="1735"/>
      <c r="BJ31" s="1736" t="s">
        <v>110</v>
      </c>
      <c r="BK31" s="1736"/>
      <c r="BL31" s="1736"/>
      <c r="BM31" s="1737"/>
      <c r="BN31" s="361"/>
      <c r="BO31" s="1821"/>
      <c r="BP31" s="69"/>
      <c r="BQ31" s="69"/>
      <c r="BR31" s="69"/>
      <c r="BS31" s="69"/>
      <c r="BT31" s="69"/>
      <c r="BU31" s="69"/>
      <c r="BV31" s="69"/>
      <c r="BW31" s="69"/>
      <c r="BX31" s="69"/>
    </row>
    <row r="32" spans="1:77" s="14" customFormat="1" ht="7.5" customHeight="1">
      <c r="A32" s="1816"/>
      <c r="B32" s="1816"/>
      <c r="C32" s="1816"/>
      <c r="D32" s="1816"/>
      <c r="E32" s="1663"/>
      <c r="F32" s="1663"/>
      <c r="G32" s="1663"/>
      <c r="H32" s="1663"/>
      <c r="I32" s="1663"/>
      <c r="J32" s="1663"/>
      <c r="K32" s="1663"/>
      <c r="L32" s="1663"/>
      <c r="M32" s="1663"/>
      <c r="N32" s="1663"/>
      <c r="O32" s="1663"/>
      <c r="P32" s="1663"/>
      <c r="Q32" s="1663"/>
      <c r="R32" s="1663"/>
      <c r="S32" s="1663"/>
      <c r="T32" s="1663"/>
      <c r="U32" s="1663"/>
      <c r="V32" s="1663"/>
      <c r="W32" s="1663"/>
      <c r="X32" s="1663"/>
      <c r="Y32" s="1663"/>
      <c r="Z32" s="1663"/>
      <c r="AA32" s="1663"/>
      <c r="AB32" s="1663"/>
      <c r="AC32" s="1663"/>
      <c r="AD32" s="1663"/>
      <c r="AE32" s="1663"/>
      <c r="AF32" s="1663"/>
      <c r="AG32" s="1663"/>
      <c r="AH32" s="1663"/>
      <c r="AI32" s="1663"/>
      <c r="AJ32" s="1663"/>
      <c r="AK32" s="1663"/>
      <c r="AL32" s="1663"/>
      <c r="AM32" s="1663"/>
      <c r="AN32" s="1663"/>
      <c r="AO32" s="1663"/>
      <c r="AP32" s="1663"/>
      <c r="AQ32" s="1663"/>
      <c r="AR32" s="1663"/>
      <c r="AS32" s="1663"/>
      <c r="AT32" s="1663"/>
      <c r="AU32" s="1663"/>
      <c r="AV32" s="1663"/>
      <c r="AW32" s="1663"/>
      <c r="AX32" s="1663"/>
      <c r="AY32" s="1663"/>
      <c r="AZ32" s="1663"/>
      <c r="BA32" s="1663"/>
      <c r="BB32" s="1663"/>
      <c r="BC32" s="1663"/>
      <c r="BD32" s="1663"/>
      <c r="BE32" s="1663"/>
      <c r="BF32" s="1663"/>
      <c r="BG32" s="1663"/>
      <c r="BH32" s="1663"/>
      <c r="BI32" s="1663"/>
      <c r="BJ32" s="1663"/>
      <c r="BK32" s="1663"/>
      <c r="BL32" s="1663"/>
      <c r="BM32" s="1663"/>
      <c r="BN32" s="1663"/>
      <c r="BO32" s="1821"/>
      <c r="BP32" s="69"/>
      <c r="BQ32" s="69"/>
      <c r="BR32" s="69"/>
      <c r="BS32" s="69"/>
      <c r="BT32" s="69"/>
      <c r="BU32" s="69"/>
      <c r="BV32" s="69"/>
      <c r="BW32" s="69"/>
      <c r="BX32" s="69"/>
    </row>
    <row r="33" spans="1:76" s="14" customFormat="1" ht="15" customHeight="1" thickBot="1">
      <c r="A33" s="1816"/>
      <c r="B33" s="1816"/>
      <c r="C33" s="1816"/>
      <c r="D33" s="1816"/>
      <c r="E33" s="1684" t="s">
        <v>111</v>
      </c>
      <c r="F33" s="1684"/>
      <c r="G33" s="1684"/>
      <c r="H33" s="1684"/>
      <c r="I33" s="1676" t="s">
        <v>964</v>
      </c>
      <c r="J33" s="1676"/>
      <c r="K33" s="1676"/>
      <c r="L33" s="1676"/>
      <c r="M33" s="1676"/>
      <c r="N33" s="1676"/>
      <c r="O33" s="1676"/>
      <c r="P33" s="1676"/>
      <c r="Q33" s="1676"/>
      <c r="R33" s="1676"/>
      <c r="S33" s="1676"/>
      <c r="T33" s="1676"/>
      <c r="U33" s="1676"/>
      <c r="V33" s="1676"/>
      <c r="W33" s="1676"/>
      <c r="X33" s="1676"/>
      <c r="Y33" s="1676"/>
      <c r="Z33" s="1676"/>
      <c r="AA33" s="1676"/>
      <c r="AB33" s="1676"/>
      <c r="AC33" s="1676"/>
      <c r="AD33" s="1676"/>
      <c r="AE33" s="1676"/>
      <c r="AF33" s="1676"/>
      <c r="AG33" s="1676"/>
      <c r="AH33" s="1676"/>
      <c r="AI33" s="1663"/>
      <c r="AJ33" s="1663"/>
      <c r="AK33" s="1663"/>
      <c r="AL33" s="1663"/>
      <c r="AM33" s="1663"/>
      <c r="AN33" s="1663"/>
      <c r="AO33" s="1663"/>
      <c r="AP33" s="1663"/>
      <c r="AQ33" s="1663"/>
      <c r="AR33" s="1663"/>
      <c r="AS33" s="1663"/>
      <c r="AT33" s="1663"/>
      <c r="AU33" s="1663"/>
      <c r="AV33" s="1663"/>
      <c r="AW33" s="1663"/>
      <c r="AX33" s="1663"/>
      <c r="AY33" s="1663"/>
      <c r="AZ33" s="1663"/>
      <c r="BA33" s="1663"/>
      <c r="BB33" s="1663"/>
      <c r="BC33" s="1663"/>
      <c r="BD33" s="1663"/>
      <c r="BE33" s="1663"/>
      <c r="BF33" s="1663"/>
      <c r="BG33" s="1663"/>
      <c r="BH33" s="1663"/>
      <c r="BI33" s="1663"/>
      <c r="BJ33" s="1663"/>
      <c r="BK33" s="1663"/>
      <c r="BL33" s="1663"/>
      <c r="BM33" s="1663"/>
      <c r="BN33" s="1663"/>
      <c r="BO33" s="1821"/>
      <c r="BP33" s="69"/>
      <c r="BQ33" s="69"/>
      <c r="BR33" s="69"/>
      <c r="BS33" s="69"/>
      <c r="BT33" s="69"/>
      <c r="BU33" s="69"/>
      <c r="BV33" s="69"/>
      <c r="BW33" s="69"/>
      <c r="BX33" s="69"/>
    </row>
    <row r="34" spans="1:76" s="14" customFormat="1" ht="11.25" customHeight="1">
      <c r="A34" s="1816"/>
      <c r="B34" s="1816"/>
      <c r="C34" s="1816"/>
      <c r="D34" s="1816"/>
      <c r="E34" s="1663"/>
      <c r="F34" s="1742" t="s">
        <v>112</v>
      </c>
      <c r="G34" s="1743"/>
      <c r="H34" s="1663"/>
      <c r="I34" s="1746" t="s">
        <v>113</v>
      </c>
      <c r="J34" s="1747"/>
      <c r="K34" s="1747"/>
      <c r="L34" s="1747"/>
      <c r="M34" s="1748"/>
      <c r="N34" s="1755" t="str">
        <f>★入力画面!$P$16</f>
        <v/>
      </c>
      <c r="O34" s="1738"/>
      <c r="P34" s="1738" t="str">
        <f>★入力画面!$Q$16</f>
        <v/>
      </c>
      <c r="Q34" s="1738"/>
      <c r="R34" s="1738" t="str">
        <f>★入力画面!$R$16</f>
        <v/>
      </c>
      <c r="S34" s="1738"/>
      <c r="T34" s="1738" t="str">
        <f>★入力画面!$S$16</f>
        <v/>
      </c>
      <c r="U34" s="1738"/>
      <c r="V34" s="1738" t="str">
        <f>★入力画面!$T$16</f>
        <v/>
      </c>
      <c r="W34" s="1738"/>
      <c r="X34" s="1738" t="str">
        <f>★入力画面!$U$16</f>
        <v/>
      </c>
      <c r="Y34" s="1738"/>
      <c r="Z34" s="1738" t="str">
        <f>★入力画面!$V$16</f>
        <v/>
      </c>
      <c r="AA34" s="1738"/>
      <c r="AB34" s="1738" t="str">
        <f>★入力画面!$W$16</f>
        <v/>
      </c>
      <c r="AC34" s="1738"/>
      <c r="AD34" s="1738" t="str">
        <f>★入力画面!$X$16</f>
        <v/>
      </c>
      <c r="AE34" s="1738"/>
      <c r="AF34" s="1738" t="str">
        <f>★入力画面!$Y$16</f>
        <v/>
      </c>
      <c r="AG34" s="1738"/>
      <c r="AH34" s="1738" t="str">
        <f>★入力画面!$Z$16</f>
        <v/>
      </c>
      <c r="AI34" s="1738"/>
      <c r="AJ34" s="1738" t="str">
        <f>★入力画面!$AA$16</f>
        <v/>
      </c>
      <c r="AK34" s="1738"/>
      <c r="AL34" s="1738" t="str">
        <f>★入力画面!$AB$16</f>
        <v/>
      </c>
      <c r="AM34" s="1738"/>
      <c r="AN34" s="1738" t="str">
        <f>★入力画面!$AC$16</f>
        <v/>
      </c>
      <c r="AO34" s="1738"/>
      <c r="AP34" s="1738" t="str">
        <f>★入力画面!$AD$16</f>
        <v/>
      </c>
      <c r="AQ34" s="1738"/>
      <c r="AR34" s="1738" t="str">
        <f>★入力画面!$AE$16</f>
        <v/>
      </c>
      <c r="AS34" s="1738"/>
      <c r="AT34" s="1738" t="str">
        <f>★入力画面!$AF$16</f>
        <v/>
      </c>
      <c r="AU34" s="1738"/>
      <c r="AV34" s="1738" t="str">
        <f>★入力画面!$AG$16</f>
        <v/>
      </c>
      <c r="AW34" s="1738"/>
      <c r="AX34" s="1738" t="str">
        <f>★入力画面!$AH$16</f>
        <v/>
      </c>
      <c r="AY34" s="1738"/>
      <c r="AZ34" s="1738" t="str">
        <f>★入力画面!$AI$16</f>
        <v/>
      </c>
      <c r="BA34" s="1740"/>
      <c r="BB34" s="361"/>
      <c r="BC34" s="1665" t="s">
        <v>114</v>
      </c>
      <c r="BD34" s="1665"/>
      <c r="BE34" s="1665"/>
      <c r="BF34" s="1665"/>
      <c r="BG34" s="1665"/>
      <c r="BH34" s="1665"/>
      <c r="BI34" s="1665"/>
      <c r="BJ34" s="1665"/>
      <c r="BK34" s="1665"/>
      <c r="BL34" s="1665"/>
      <c r="BM34" s="1665"/>
      <c r="BN34" s="1665"/>
      <c r="BO34" s="1821"/>
      <c r="BP34" s="69"/>
      <c r="BQ34" s="69"/>
      <c r="BR34" s="69"/>
      <c r="BS34" s="69"/>
      <c r="BT34" s="69"/>
      <c r="BU34" s="69"/>
      <c r="BV34" s="69"/>
      <c r="BW34" s="69"/>
      <c r="BX34" s="69"/>
    </row>
    <row r="35" spans="1:76" s="14" customFormat="1" ht="6.75" customHeight="1" thickBot="1">
      <c r="A35" s="1816"/>
      <c r="B35" s="1816"/>
      <c r="C35" s="1816"/>
      <c r="D35" s="1816"/>
      <c r="E35" s="1663"/>
      <c r="F35" s="1744"/>
      <c r="G35" s="1745"/>
      <c r="H35" s="1663"/>
      <c r="I35" s="1749"/>
      <c r="J35" s="1750"/>
      <c r="K35" s="1750"/>
      <c r="L35" s="1750"/>
      <c r="M35" s="1751"/>
      <c r="N35" s="1756"/>
      <c r="O35" s="1739"/>
      <c r="P35" s="1739"/>
      <c r="Q35" s="1739"/>
      <c r="R35" s="1739"/>
      <c r="S35" s="1739"/>
      <c r="T35" s="1739"/>
      <c r="U35" s="1739"/>
      <c r="V35" s="1739"/>
      <c r="W35" s="1739"/>
      <c r="X35" s="1739"/>
      <c r="Y35" s="1739"/>
      <c r="Z35" s="1739"/>
      <c r="AA35" s="1739"/>
      <c r="AB35" s="1739"/>
      <c r="AC35" s="1739"/>
      <c r="AD35" s="1739"/>
      <c r="AE35" s="1739"/>
      <c r="AF35" s="1739"/>
      <c r="AG35" s="1739"/>
      <c r="AH35" s="1739"/>
      <c r="AI35" s="1739"/>
      <c r="AJ35" s="1739"/>
      <c r="AK35" s="1739"/>
      <c r="AL35" s="1739"/>
      <c r="AM35" s="1739"/>
      <c r="AN35" s="1739"/>
      <c r="AO35" s="1739"/>
      <c r="AP35" s="1739"/>
      <c r="AQ35" s="1739"/>
      <c r="AR35" s="1739"/>
      <c r="AS35" s="1739"/>
      <c r="AT35" s="1739"/>
      <c r="AU35" s="1739"/>
      <c r="AV35" s="1739"/>
      <c r="AW35" s="1739"/>
      <c r="AX35" s="1739"/>
      <c r="AY35" s="1739"/>
      <c r="AZ35" s="1739"/>
      <c r="BA35" s="1741"/>
      <c r="BB35" s="361"/>
      <c r="BC35" s="1757"/>
      <c r="BD35" s="1757"/>
      <c r="BE35" s="1698" t="s">
        <v>115</v>
      </c>
      <c r="BF35" s="1665"/>
      <c r="BG35" s="1665"/>
      <c r="BH35" s="1665"/>
      <c r="BI35" s="1665"/>
      <c r="BJ35" s="1663"/>
      <c r="BK35" s="1663"/>
      <c r="BL35" s="1663"/>
      <c r="BM35" s="1663"/>
      <c r="BN35" s="1663"/>
      <c r="BO35" s="1821"/>
      <c r="BP35" s="69"/>
      <c r="BQ35" s="69"/>
      <c r="BR35" s="69"/>
      <c r="BS35" s="69"/>
      <c r="BT35" s="69"/>
      <c r="BU35" s="69"/>
      <c r="BV35" s="69"/>
      <c r="BW35" s="69"/>
      <c r="BX35" s="69"/>
    </row>
    <row r="36" spans="1:76" s="14" customFormat="1" ht="18" customHeight="1" thickBot="1">
      <c r="A36" s="1816"/>
      <c r="B36" s="1816"/>
      <c r="C36" s="1816"/>
      <c r="D36" s="1816"/>
      <c r="E36" s="1663"/>
      <c r="F36" s="1663"/>
      <c r="G36" s="1663"/>
      <c r="H36" s="1663"/>
      <c r="I36" s="1752"/>
      <c r="J36" s="1753"/>
      <c r="K36" s="1753"/>
      <c r="L36" s="1753"/>
      <c r="M36" s="1754"/>
      <c r="N36" s="1759" t="str">
        <f>★入力画面!$P$17</f>
        <v/>
      </c>
      <c r="O36" s="1734"/>
      <c r="P36" s="1734" t="str">
        <f>★入力画面!$Q$17</f>
        <v/>
      </c>
      <c r="Q36" s="1734"/>
      <c r="R36" s="1734" t="str">
        <f>★入力画面!$R$17</f>
        <v/>
      </c>
      <c r="S36" s="1734"/>
      <c r="T36" s="1734" t="str">
        <f>★入力画面!$S$17</f>
        <v/>
      </c>
      <c r="U36" s="1734"/>
      <c r="V36" s="1734" t="str">
        <f>★入力画面!$T$17</f>
        <v/>
      </c>
      <c r="W36" s="1734"/>
      <c r="X36" s="1734" t="str">
        <f>★入力画面!$U$17</f>
        <v/>
      </c>
      <c r="Y36" s="1734"/>
      <c r="Z36" s="1734" t="str">
        <f>★入力画面!$V$17</f>
        <v/>
      </c>
      <c r="AA36" s="1734"/>
      <c r="AB36" s="1734" t="str">
        <f>★入力画面!$W$17</f>
        <v/>
      </c>
      <c r="AC36" s="1734"/>
      <c r="AD36" s="1734" t="str">
        <f>★入力画面!$X$17</f>
        <v/>
      </c>
      <c r="AE36" s="1734"/>
      <c r="AF36" s="1734" t="str">
        <f>★入力画面!$Y$17</f>
        <v/>
      </c>
      <c r="AG36" s="1734"/>
      <c r="AH36" s="1734" t="str">
        <f>★入力画面!$Z$17</f>
        <v/>
      </c>
      <c r="AI36" s="1734"/>
      <c r="AJ36" s="1734" t="str">
        <f>★入力画面!$AA$17</f>
        <v/>
      </c>
      <c r="AK36" s="1734"/>
      <c r="AL36" s="1734" t="str">
        <f>★入力画面!$AB$17</f>
        <v/>
      </c>
      <c r="AM36" s="1734"/>
      <c r="AN36" s="1734" t="str">
        <f>★入力画面!$AC$17</f>
        <v/>
      </c>
      <c r="AO36" s="1734"/>
      <c r="AP36" s="1734" t="str">
        <f>★入力画面!$AD$17</f>
        <v/>
      </c>
      <c r="AQ36" s="1734"/>
      <c r="AR36" s="1734" t="str">
        <f>★入力画面!$AE$17</f>
        <v/>
      </c>
      <c r="AS36" s="1734"/>
      <c r="AT36" s="1734" t="str">
        <f>★入力画面!$AF$17</f>
        <v/>
      </c>
      <c r="AU36" s="1734"/>
      <c r="AV36" s="1734" t="str">
        <f>★入力画面!$AG$17</f>
        <v/>
      </c>
      <c r="AW36" s="1734"/>
      <c r="AX36" s="1734" t="str">
        <f>★入力画面!$AH$17</f>
        <v/>
      </c>
      <c r="AY36" s="1734"/>
      <c r="AZ36" s="1734" t="str">
        <f>★入力画面!$AI$17</f>
        <v/>
      </c>
      <c r="BA36" s="1758"/>
      <c r="BB36" s="361"/>
      <c r="BC36" s="1729" t="s">
        <v>74</v>
      </c>
      <c r="BD36" s="1730"/>
      <c r="BE36" s="1665"/>
      <c r="BF36" s="1665"/>
      <c r="BG36" s="1665"/>
      <c r="BH36" s="1665"/>
      <c r="BI36" s="1665"/>
      <c r="BJ36" s="1663"/>
      <c r="BK36" s="1663"/>
      <c r="BL36" s="1663"/>
      <c r="BM36" s="1663"/>
      <c r="BN36" s="1663"/>
      <c r="BO36" s="1821"/>
      <c r="BP36" s="69"/>
      <c r="BQ36" s="69"/>
      <c r="BR36" s="69"/>
      <c r="BS36" s="69"/>
      <c r="BT36" s="69"/>
      <c r="BU36" s="69"/>
      <c r="BV36" s="69"/>
      <c r="BW36" s="69"/>
      <c r="BX36" s="69"/>
    </row>
    <row r="37" spans="1:76" s="14" customFormat="1" ht="18" customHeight="1">
      <c r="A37" s="1816"/>
      <c r="B37" s="1816"/>
      <c r="C37" s="1816"/>
      <c r="D37" s="1816"/>
      <c r="E37" s="1663"/>
      <c r="F37" s="1663"/>
      <c r="G37" s="1663"/>
      <c r="H37" s="1663"/>
      <c r="I37" s="1746" t="s">
        <v>116</v>
      </c>
      <c r="J37" s="1747"/>
      <c r="K37" s="1747"/>
      <c r="L37" s="1747"/>
      <c r="M37" s="1748"/>
      <c r="N37" s="1755" t="str">
        <f>★入力画面!$P$19</f>
        <v/>
      </c>
      <c r="O37" s="1738"/>
      <c r="P37" s="1738" t="str">
        <f>★入力画面!$Q$19</f>
        <v/>
      </c>
      <c r="Q37" s="1738"/>
      <c r="R37" s="1738" t="str">
        <f>★入力画面!$R$19</f>
        <v/>
      </c>
      <c r="S37" s="1738"/>
      <c r="T37" s="1738" t="str">
        <f>★入力画面!$S$19</f>
        <v/>
      </c>
      <c r="U37" s="1738"/>
      <c r="V37" s="1738" t="str">
        <f>★入力画面!$T$19</f>
        <v/>
      </c>
      <c r="W37" s="1738"/>
      <c r="X37" s="1738" t="str">
        <f>★入力画面!$U$19</f>
        <v/>
      </c>
      <c r="Y37" s="1738"/>
      <c r="Z37" s="1738" t="str">
        <f>★入力画面!$V$19</f>
        <v/>
      </c>
      <c r="AA37" s="1738"/>
      <c r="AB37" s="1738" t="str">
        <f>★入力画面!$W$19</f>
        <v/>
      </c>
      <c r="AC37" s="1738"/>
      <c r="AD37" s="1738" t="str">
        <f>★入力画面!$X$19</f>
        <v/>
      </c>
      <c r="AE37" s="1738"/>
      <c r="AF37" s="1738" t="str">
        <f>★入力画面!$Y$19</f>
        <v/>
      </c>
      <c r="AG37" s="1738"/>
      <c r="AH37" s="1738" t="str">
        <f>★入力画面!$Z$19</f>
        <v/>
      </c>
      <c r="AI37" s="1738"/>
      <c r="AJ37" s="1738" t="str">
        <f>★入力画面!$AA$19</f>
        <v/>
      </c>
      <c r="AK37" s="1738"/>
      <c r="AL37" s="1738" t="str">
        <f>★入力画面!$AB$19</f>
        <v/>
      </c>
      <c r="AM37" s="1738"/>
      <c r="AN37" s="1738" t="str">
        <f>★入力画面!$AC$19</f>
        <v/>
      </c>
      <c r="AO37" s="1738"/>
      <c r="AP37" s="1738" t="str">
        <f>★入力画面!$AD$19</f>
        <v/>
      </c>
      <c r="AQ37" s="1738"/>
      <c r="AR37" s="1738" t="str">
        <f>★入力画面!$AE$19</f>
        <v/>
      </c>
      <c r="AS37" s="1738"/>
      <c r="AT37" s="1738" t="str">
        <f>★入力画面!$AF$19</f>
        <v/>
      </c>
      <c r="AU37" s="1738"/>
      <c r="AV37" s="1738" t="str">
        <f>★入力画面!$AG$19</f>
        <v/>
      </c>
      <c r="AW37" s="1738"/>
      <c r="AX37" s="1738" t="str">
        <f>★入力画面!$AH$19</f>
        <v/>
      </c>
      <c r="AY37" s="1738"/>
      <c r="AZ37" s="1738" t="str">
        <f>★入力画面!$AI$19</f>
        <v/>
      </c>
      <c r="BA37" s="1740"/>
      <c r="BB37" s="361"/>
      <c r="BC37" s="1663"/>
      <c r="BD37" s="1663"/>
      <c r="BE37" s="1663"/>
      <c r="BF37" s="1663"/>
      <c r="BG37" s="1663"/>
      <c r="BH37" s="1663"/>
      <c r="BI37" s="1663"/>
      <c r="BJ37" s="1750" t="s">
        <v>117</v>
      </c>
      <c r="BK37" s="1750"/>
      <c r="BL37" s="1750"/>
      <c r="BM37" s="1750"/>
      <c r="BN37" s="1750"/>
      <c r="BO37" s="1821"/>
      <c r="BP37" s="69"/>
      <c r="BQ37" s="69"/>
      <c r="BR37" s="69"/>
      <c r="BS37" s="69"/>
      <c r="BT37" s="69"/>
      <c r="BU37" s="69"/>
      <c r="BV37" s="69"/>
      <c r="BW37" s="69"/>
      <c r="BX37" s="69"/>
    </row>
    <row r="38" spans="1:76" s="14" customFormat="1" ht="18" customHeight="1" thickBot="1">
      <c r="A38" s="1816"/>
      <c r="B38" s="1816"/>
      <c r="C38" s="1816"/>
      <c r="D38" s="1816"/>
      <c r="E38" s="1663"/>
      <c r="F38" s="1663"/>
      <c r="G38" s="1663"/>
      <c r="H38" s="1663"/>
      <c r="I38" s="1752" t="s">
        <v>328</v>
      </c>
      <c r="J38" s="1753"/>
      <c r="K38" s="1753"/>
      <c r="L38" s="1753"/>
      <c r="M38" s="1754"/>
      <c r="N38" s="1759" t="str">
        <f>★入力画面!$P$20</f>
        <v/>
      </c>
      <c r="O38" s="1734"/>
      <c r="P38" s="1734" t="str">
        <f>★入力画面!$Q$20</f>
        <v/>
      </c>
      <c r="Q38" s="1734"/>
      <c r="R38" s="1734" t="str">
        <f>★入力画面!$R$20</f>
        <v/>
      </c>
      <c r="S38" s="1734"/>
      <c r="T38" s="1734" t="str">
        <f>★入力画面!$S$20</f>
        <v/>
      </c>
      <c r="U38" s="1734"/>
      <c r="V38" s="1734" t="str">
        <f>★入力画面!$T$20</f>
        <v/>
      </c>
      <c r="W38" s="1734"/>
      <c r="X38" s="1734" t="str">
        <f>★入力画面!$U$20</f>
        <v/>
      </c>
      <c r="Y38" s="1734"/>
      <c r="Z38" s="1734" t="str">
        <f>★入力画面!$V$20</f>
        <v/>
      </c>
      <c r="AA38" s="1734"/>
      <c r="AB38" s="1734" t="str">
        <f>★入力画面!$W$20</f>
        <v/>
      </c>
      <c r="AC38" s="1734"/>
      <c r="AD38" s="1734" t="str">
        <f>★入力画面!$X$20</f>
        <v/>
      </c>
      <c r="AE38" s="1734"/>
      <c r="AF38" s="1734" t="str">
        <f>★入力画面!$Y$20</f>
        <v/>
      </c>
      <c r="AG38" s="1734"/>
      <c r="AH38" s="1734" t="str">
        <f>★入力画面!$Z$20</f>
        <v/>
      </c>
      <c r="AI38" s="1734"/>
      <c r="AJ38" s="1734" t="str">
        <f>★入力画面!$AA$20</f>
        <v/>
      </c>
      <c r="AK38" s="1734"/>
      <c r="AL38" s="1734" t="str">
        <f>★入力画面!$AB$20</f>
        <v/>
      </c>
      <c r="AM38" s="1734"/>
      <c r="AN38" s="1734" t="str">
        <f>★入力画面!$AC$20</f>
        <v/>
      </c>
      <c r="AO38" s="1734"/>
      <c r="AP38" s="1734" t="str">
        <f>★入力画面!$AD$20</f>
        <v/>
      </c>
      <c r="AQ38" s="1734"/>
      <c r="AR38" s="1734" t="str">
        <f>★入力画面!$AE$20</f>
        <v/>
      </c>
      <c r="AS38" s="1734"/>
      <c r="AT38" s="1734" t="str">
        <f>★入力画面!$AF$20</f>
        <v/>
      </c>
      <c r="AU38" s="1734"/>
      <c r="AV38" s="1734" t="str">
        <f>★入力画面!$AG$20</f>
        <v/>
      </c>
      <c r="AW38" s="1734"/>
      <c r="AX38" s="1734" t="str">
        <f>★入力画面!$AH$20</f>
        <v/>
      </c>
      <c r="AY38" s="1734"/>
      <c r="AZ38" s="1734" t="str">
        <f>★入力画面!$AI$20</f>
        <v/>
      </c>
      <c r="BA38" s="1758"/>
      <c r="BB38" s="361"/>
      <c r="BC38" s="1663"/>
      <c r="BD38" s="1663"/>
      <c r="BE38" s="1663"/>
      <c r="BF38" s="1663"/>
      <c r="BG38" s="1663"/>
      <c r="BH38" s="1663"/>
      <c r="BI38" s="1663"/>
      <c r="BJ38" s="361"/>
      <c r="BK38" s="1760" t="s">
        <v>963</v>
      </c>
      <c r="BL38" s="1761"/>
      <c r="BM38" s="1762"/>
      <c r="BN38" s="361"/>
      <c r="BO38" s="1821"/>
      <c r="BP38" s="69"/>
      <c r="BQ38" s="69"/>
      <c r="BR38" s="69"/>
      <c r="BS38" s="69"/>
      <c r="BT38" s="69"/>
      <c r="BU38" s="69"/>
      <c r="BV38" s="69"/>
      <c r="BW38" s="69"/>
      <c r="BX38" s="69"/>
    </row>
    <row r="39" spans="1:76" s="14" customFormat="1" ht="7.5" customHeight="1">
      <c r="A39" s="1816"/>
      <c r="B39" s="1816"/>
      <c r="C39" s="1816"/>
      <c r="D39" s="1816"/>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c r="AF39" s="1663"/>
      <c r="AG39" s="1663"/>
      <c r="AH39" s="1663"/>
      <c r="AI39" s="1663"/>
      <c r="AJ39" s="1663"/>
      <c r="AK39" s="1663"/>
      <c r="AL39" s="1663"/>
      <c r="AM39" s="1663"/>
      <c r="AN39" s="1663"/>
      <c r="AO39" s="1663"/>
      <c r="AP39" s="1663"/>
      <c r="AQ39" s="1663"/>
      <c r="AR39" s="1663"/>
      <c r="AS39" s="1663"/>
      <c r="AT39" s="1663"/>
      <c r="AU39" s="1663"/>
      <c r="AV39" s="1663"/>
      <c r="AW39" s="1663"/>
      <c r="AX39" s="1663"/>
      <c r="AY39" s="1663"/>
      <c r="AZ39" s="1663"/>
      <c r="BA39" s="1663"/>
      <c r="BB39" s="1663"/>
      <c r="BC39" s="1663"/>
      <c r="BD39" s="1663"/>
      <c r="BE39" s="1663"/>
      <c r="BF39" s="1663"/>
      <c r="BG39" s="1663"/>
      <c r="BH39" s="1663"/>
      <c r="BI39" s="1663"/>
      <c r="BJ39" s="1663"/>
      <c r="BK39" s="1663"/>
      <c r="BL39" s="1663"/>
      <c r="BM39" s="1663"/>
      <c r="BN39" s="1663"/>
      <c r="BO39" s="1821"/>
      <c r="BP39" s="69"/>
      <c r="BQ39" s="69"/>
      <c r="BR39" s="69"/>
      <c r="BS39" s="69"/>
      <c r="BT39" s="69"/>
      <c r="BU39" s="69"/>
      <c r="BV39" s="69"/>
      <c r="BW39" s="69"/>
      <c r="BX39" s="69"/>
    </row>
    <row r="40" spans="1:76" s="14" customFormat="1" ht="15" customHeight="1" thickBot="1">
      <c r="A40" s="1816"/>
      <c r="B40" s="1816"/>
      <c r="C40" s="1816"/>
      <c r="D40" s="1816"/>
      <c r="E40" s="1684"/>
      <c r="F40" s="1684"/>
      <c r="G40" s="1684"/>
      <c r="H40" s="1684"/>
      <c r="I40" s="1676" t="s">
        <v>965</v>
      </c>
      <c r="J40" s="1676"/>
      <c r="K40" s="1676"/>
      <c r="L40" s="1676"/>
      <c r="M40" s="1676"/>
      <c r="N40" s="1676"/>
      <c r="O40" s="1676"/>
      <c r="P40" s="1676"/>
      <c r="Q40" s="1676"/>
      <c r="R40" s="1676"/>
      <c r="S40" s="1676"/>
      <c r="T40" s="1676"/>
      <c r="U40" s="1676"/>
      <c r="V40" s="1676"/>
      <c r="W40" s="1676"/>
      <c r="X40" s="1676"/>
      <c r="Y40" s="1676"/>
      <c r="Z40" s="1676"/>
      <c r="AA40" s="1676"/>
      <c r="AB40" s="1676"/>
      <c r="AC40" s="1676"/>
      <c r="AD40" s="1676"/>
      <c r="AE40" s="1676"/>
      <c r="AF40" s="1676"/>
      <c r="AG40" s="1676"/>
      <c r="AH40" s="1676"/>
      <c r="AI40" s="1663"/>
      <c r="AJ40" s="1663"/>
      <c r="AK40" s="1663"/>
      <c r="AL40" s="1663"/>
      <c r="AM40" s="1663"/>
      <c r="AN40" s="1663"/>
      <c r="AO40" s="1663"/>
      <c r="AP40" s="1663"/>
      <c r="AQ40" s="1663"/>
      <c r="AR40" s="1663"/>
      <c r="AS40" s="1663"/>
      <c r="AT40" s="1663"/>
      <c r="AU40" s="1663"/>
      <c r="AV40" s="1663"/>
      <c r="AW40" s="1663"/>
      <c r="AX40" s="1663"/>
      <c r="AY40" s="1663"/>
      <c r="AZ40" s="1663"/>
      <c r="BA40" s="1663"/>
      <c r="BB40" s="1663"/>
      <c r="BC40" s="1663"/>
      <c r="BD40" s="1663"/>
      <c r="BE40" s="1663"/>
      <c r="BF40" s="1663"/>
      <c r="BG40" s="1663"/>
      <c r="BH40" s="1663"/>
      <c r="BI40" s="1663"/>
      <c r="BJ40" s="1663"/>
      <c r="BK40" s="1663"/>
      <c r="BL40" s="1663"/>
      <c r="BM40" s="1663"/>
      <c r="BN40" s="1663"/>
      <c r="BO40" s="1821"/>
      <c r="BP40" s="69"/>
      <c r="BQ40" s="69"/>
      <c r="BR40" s="69"/>
      <c r="BS40" s="69"/>
      <c r="BT40" s="69"/>
      <c r="BU40" s="69"/>
      <c r="BV40" s="69"/>
      <c r="BW40" s="69"/>
      <c r="BX40" s="69"/>
    </row>
    <row r="41" spans="1:76" s="14" customFormat="1" ht="9" customHeight="1" thickBot="1">
      <c r="A41" s="1816"/>
      <c r="B41" s="1816"/>
      <c r="C41" s="1816"/>
      <c r="D41" s="1816"/>
      <c r="E41" s="361"/>
      <c r="F41" s="1742" t="s">
        <v>118</v>
      </c>
      <c r="G41" s="1743"/>
      <c r="H41" s="361"/>
      <c r="I41" s="1763"/>
      <c r="J41" s="1764"/>
      <c r="K41" s="1764"/>
      <c r="L41" s="1765" t="s">
        <v>119</v>
      </c>
      <c r="M41" s="1765"/>
      <c r="N41" s="1765"/>
      <c r="O41" s="1765"/>
      <c r="P41" s="1765"/>
      <c r="Q41" s="1765"/>
      <c r="R41" s="1765"/>
      <c r="S41" s="1764"/>
      <c r="T41" s="1764"/>
      <c r="U41" s="1764"/>
      <c r="V41" s="1766" t="str">
        <f>★入力画面!$BM$64</f>
        <v/>
      </c>
      <c r="W41" s="1767"/>
      <c r="X41" s="1767" t="str">
        <f>★入力画面!$BN$64</f>
        <v/>
      </c>
      <c r="Y41" s="1770"/>
      <c r="Z41" s="1663"/>
      <c r="AA41" s="1663"/>
      <c r="AB41" s="1663"/>
      <c r="AC41" s="1663"/>
      <c r="AD41" s="1663"/>
      <c r="AE41" s="1663"/>
      <c r="AF41" s="1663"/>
      <c r="AG41" s="1663"/>
      <c r="AH41" s="1772" t="s">
        <v>120</v>
      </c>
      <c r="AI41" s="1773"/>
      <c r="AJ41" s="1773"/>
      <c r="AK41" s="1773"/>
      <c r="AL41" s="1773"/>
      <c r="AM41" s="1774"/>
      <c r="AN41" s="1766" t="str">
        <f>IF(★入力画面!$BL$115="×","",★入力画面!$P$67)</f>
        <v/>
      </c>
      <c r="AO41" s="1767"/>
      <c r="AP41" s="1767" t="str">
        <f>IF(★入力画面!$BL$115="×","",★入力画面!$Q$67)</f>
        <v/>
      </c>
      <c r="AQ41" s="1770"/>
      <c r="AR41" s="1778"/>
      <c r="AS41" s="1778"/>
      <c r="AT41" s="1766" t="str">
        <f>IF(★入力画面!$BL$115="×","",★入力画面!$S$67)</f>
        <v/>
      </c>
      <c r="AU41" s="1767"/>
      <c r="AV41" s="1767" t="str">
        <f>IF(★入力画面!$BL$115="×","",★入力画面!$T$67)</f>
        <v/>
      </c>
      <c r="AW41" s="1767"/>
      <c r="AX41" s="1767" t="str">
        <f>IF(★入力画面!$BL$115="×","",★入力画面!$U$67)</f>
        <v/>
      </c>
      <c r="AY41" s="1767"/>
      <c r="AZ41" s="1767" t="str">
        <f>IF(★入力画面!$BL$115="×","",★入力画面!$V$67)</f>
        <v/>
      </c>
      <c r="BA41" s="1767"/>
      <c r="BB41" s="1767" t="str">
        <f>IF(★入力画面!$BL$115="×","",★入力画面!$W$67)</f>
        <v/>
      </c>
      <c r="BC41" s="1767"/>
      <c r="BD41" s="1767" t="str">
        <f>IF(★入力画面!$BL$115="×","",★入力画面!$X$67)</f>
        <v/>
      </c>
      <c r="BE41" s="1770"/>
      <c r="BF41" s="1778"/>
      <c r="BG41" s="1778"/>
      <c r="BH41" s="1780"/>
      <c r="BI41" s="1781"/>
      <c r="BJ41" s="1663"/>
      <c r="BK41" s="1663"/>
      <c r="BL41" s="1663"/>
      <c r="BM41" s="1663"/>
      <c r="BN41" s="1663"/>
      <c r="BO41" s="1821"/>
      <c r="BP41" s="69"/>
      <c r="BQ41" s="69"/>
      <c r="BR41" s="69"/>
      <c r="BS41" s="69"/>
      <c r="BT41" s="69"/>
      <c r="BU41" s="69"/>
      <c r="BV41" s="69"/>
      <c r="BW41" s="69"/>
      <c r="BX41" s="69"/>
    </row>
    <row r="42" spans="1:76" s="14" customFormat="1" ht="9" customHeight="1" thickBot="1">
      <c r="A42" s="1816"/>
      <c r="B42" s="1816"/>
      <c r="C42" s="1816"/>
      <c r="D42" s="1816"/>
      <c r="E42" s="361"/>
      <c r="F42" s="1744"/>
      <c r="G42" s="1745"/>
      <c r="H42" s="361"/>
      <c r="I42" s="1763"/>
      <c r="J42" s="1764"/>
      <c r="K42" s="1764"/>
      <c r="L42" s="1765"/>
      <c r="M42" s="1765"/>
      <c r="N42" s="1765"/>
      <c r="O42" s="1765"/>
      <c r="P42" s="1765"/>
      <c r="Q42" s="1765"/>
      <c r="R42" s="1765"/>
      <c r="S42" s="1764"/>
      <c r="T42" s="1764"/>
      <c r="U42" s="1764"/>
      <c r="V42" s="1768"/>
      <c r="W42" s="1769"/>
      <c r="X42" s="1769"/>
      <c r="Y42" s="1771"/>
      <c r="Z42" s="1663"/>
      <c r="AA42" s="1663"/>
      <c r="AB42" s="1663"/>
      <c r="AC42" s="1663"/>
      <c r="AD42" s="1663"/>
      <c r="AE42" s="1663"/>
      <c r="AF42" s="1663"/>
      <c r="AG42" s="1663"/>
      <c r="AH42" s="1775"/>
      <c r="AI42" s="1776"/>
      <c r="AJ42" s="1776"/>
      <c r="AK42" s="1776"/>
      <c r="AL42" s="1776"/>
      <c r="AM42" s="1777"/>
      <c r="AN42" s="1768"/>
      <c r="AO42" s="1769"/>
      <c r="AP42" s="1769"/>
      <c r="AQ42" s="1771"/>
      <c r="AR42" s="1663"/>
      <c r="AS42" s="1663"/>
      <c r="AT42" s="1768"/>
      <c r="AU42" s="1769"/>
      <c r="AV42" s="1769"/>
      <c r="AW42" s="1769"/>
      <c r="AX42" s="1769"/>
      <c r="AY42" s="1769"/>
      <c r="AZ42" s="1769"/>
      <c r="BA42" s="1769"/>
      <c r="BB42" s="1769"/>
      <c r="BC42" s="1769"/>
      <c r="BD42" s="1769"/>
      <c r="BE42" s="1771"/>
      <c r="BF42" s="1663"/>
      <c r="BG42" s="1663"/>
      <c r="BH42" s="1782"/>
      <c r="BI42" s="1783"/>
      <c r="BJ42" s="1663"/>
      <c r="BK42" s="1663"/>
      <c r="BL42" s="1663"/>
      <c r="BM42" s="1663"/>
      <c r="BN42" s="1663"/>
      <c r="BO42" s="1821"/>
      <c r="BP42" s="69"/>
      <c r="BQ42" s="69"/>
      <c r="BR42" s="69"/>
      <c r="BS42" s="69"/>
      <c r="BT42" s="69"/>
      <c r="BU42" s="69"/>
      <c r="BV42" s="69"/>
      <c r="BW42" s="69"/>
      <c r="BX42" s="69"/>
    </row>
    <row r="43" spans="1:76" s="14" customFormat="1" ht="18" customHeight="1" thickBot="1">
      <c r="A43" s="1816"/>
      <c r="B43" s="1816"/>
      <c r="C43" s="1816"/>
      <c r="D43" s="1816"/>
      <c r="E43" s="1663"/>
      <c r="F43" s="1663"/>
      <c r="G43" s="1663"/>
      <c r="H43" s="1663"/>
      <c r="I43" s="1763"/>
      <c r="J43" s="1764"/>
      <c r="K43" s="1764"/>
      <c r="L43" s="1765" t="s">
        <v>121</v>
      </c>
      <c r="M43" s="1765"/>
      <c r="N43" s="1765"/>
      <c r="O43" s="1765"/>
      <c r="P43" s="1765"/>
      <c r="Q43" s="1765"/>
      <c r="R43" s="1765"/>
      <c r="S43" s="1764"/>
      <c r="T43" s="1764"/>
      <c r="U43" s="1764"/>
      <c r="V43" s="1785" t="str">
        <f>★入力画面!P$53</f>
        <v/>
      </c>
      <c r="W43" s="1779"/>
      <c r="X43" s="1779" t="str">
        <f>★入力画面!$Q$53</f>
        <v/>
      </c>
      <c r="Y43" s="1779"/>
      <c r="Z43" s="1779" t="str">
        <f>★入力画面!$R$53</f>
        <v/>
      </c>
      <c r="AA43" s="1779"/>
      <c r="AB43" s="1779" t="str">
        <f>★入力画面!$S$53</f>
        <v/>
      </c>
      <c r="AC43" s="1779"/>
      <c r="AD43" s="1779" t="str">
        <f>★入力画面!$T$53</f>
        <v/>
      </c>
      <c r="AE43" s="1779"/>
      <c r="AF43" s="1779" t="str">
        <f>★入力画面!$U$53</f>
        <v/>
      </c>
      <c r="AG43" s="1779"/>
      <c r="AH43" s="1779" t="str">
        <f>★入力画面!$V$53</f>
        <v/>
      </c>
      <c r="AI43" s="1779"/>
      <c r="AJ43" s="1779" t="str">
        <f>★入力画面!$W$53</f>
        <v/>
      </c>
      <c r="AK43" s="1779"/>
      <c r="AL43" s="1779" t="str">
        <f>★入力画面!$X$53</f>
        <v/>
      </c>
      <c r="AM43" s="1779"/>
      <c r="AN43" s="1779" t="str">
        <f>★入力画面!$Y$53</f>
        <v/>
      </c>
      <c r="AO43" s="1779"/>
      <c r="AP43" s="1779" t="str">
        <f>★入力画面!$Z$53</f>
        <v/>
      </c>
      <c r="AQ43" s="1779"/>
      <c r="AR43" s="1779" t="str">
        <f>★入力画面!$AA$53</f>
        <v/>
      </c>
      <c r="AS43" s="1779"/>
      <c r="AT43" s="1779" t="str">
        <f>★入力画面!$AB$53</f>
        <v/>
      </c>
      <c r="AU43" s="1779"/>
      <c r="AV43" s="1779" t="str">
        <f>★入力画面!$AC$53</f>
        <v/>
      </c>
      <c r="AW43" s="1779"/>
      <c r="AX43" s="1779" t="str">
        <f>★入力画面!$AD$53</f>
        <v/>
      </c>
      <c r="AY43" s="1779"/>
      <c r="AZ43" s="1779" t="str">
        <f>★入力画面!$AE$53</f>
        <v/>
      </c>
      <c r="BA43" s="1779"/>
      <c r="BB43" s="1779" t="str">
        <f>★入力画面!$AF$53</f>
        <v/>
      </c>
      <c r="BC43" s="1779"/>
      <c r="BD43" s="1779" t="str">
        <f>★入力画面!$AG$53</f>
        <v/>
      </c>
      <c r="BE43" s="1779"/>
      <c r="BF43" s="1779" t="str">
        <f>★入力画面!$AH$53</f>
        <v/>
      </c>
      <c r="BG43" s="1779"/>
      <c r="BH43" s="1779" t="str">
        <f>★入力画面!$AI$53</f>
        <v/>
      </c>
      <c r="BI43" s="1784"/>
      <c r="BJ43" s="1663"/>
      <c r="BK43" s="1663"/>
      <c r="BL43" s="1663"/>
      <c r="BM43" s="1663"/>
      <c r="BN43" s="1663"/>
      <c r="BO43" s="1821"/>
      <c r="BP43" s="69"/>
      <c r="BQ43" s="69"/>
      <c r="BR43" s="69"/>
      <c r="BS43" s="69"/>
      <c r="BT43" s="69"/>
      <c r="BU43" s="69"/>
      <c r="BV43" s="69"/>
      <c r="BW43" s="69"/>
      <c r="BX43" s="69"/>
    </row>
    <row r="44" spans="1:76" s="14" customFormat="1" ht="18" customHeight="1" thickBot="1">
      <c r="A44" s="1816"/>
      <c r="B44" s="1816"/>
      <c r="C44" s="1816"/>
      <c r="D44" s="1816"/>
      <c r="E44" s="1663"/>
      <c r="F44" s="1663"/>
      <c r="G44" s="1663"/>
      <c r="H44" s="1663"/>
      <c r="I44" s="1763"/>
      <c r="J44" s="1764"/>
      <c r="K44" s="1764"/>
      <c r="L44" s="1765" t="s">
        <v>85</v>
      </c>
      <c r="M44" s="1765"/>
      <c r="N44" s="1765"/>
      <c r="O44" s="1765"/>
      <c r="P44" s="1765"/>
      <c r="Q44" s="1765"/>
      <c r="R44" s="1765"/>
      <c r="S44" s="1764"/>
      <c r="T44" s="1764"/>
      <c r="U44" s="1764"/>
      <c r="V44" s="1785" t="str">
        <f>★入力画面!$P$55</f>
        <v/>
      </c>
      <c r="W44" s="1779"/>
      <c r="X44" s="1779" t="str">
        <f>★入力画面!$Q$55</f>
        <v/>
      </c>
      <c r="Y44" s="1779"/>
      <c r="Z44" s="1779" t="str">
        <f>★入力画面!$R$55</f>
        <v/>
      </c>
      <c r="AA44" s="1779"/>
      <c r="AB44" s="1779" t="str">
        <f>★入力画面!$S$55</f>
        <v/>
      </c>
      <c r="AC44" s="1779"/>
      <c r="AD44" s="1779" t="str">
        <f>★入力画面!$T$55</f>
        <v/>
      </c>
      <c r="AE44" s="1779"/>
      <c r="AF44" s="1779" t="str">
        <f>★入力画面!$U$55</f>
        <v/>
      </c>
      <c r="AG44" s="1779"/>
      <c r="AH44" s="1779" t="str">
        <f>★入力画面!$V$55</f>
        <v/>
      </c>
      <c r="AI44" s="1779"/>
      <c r="AJ44" s="1779" t="str">
        <f>★入力画面!$W$55</f>
        <v/>
      </c>
      <c r="AK44" s="1779"/>
      <c r="AL44" s="1779" t="str">
        <f>★入力画面!$X$55</f>
        <v/>
      </c>
      <c r="AM44" s="1779"/>
      <c r="AN44" s="1779" t="str">
        <f>★入力画面!$Y$55</f>
        <v/>
      </c>
      <c r="AO44" s="1779"/>
      <c r="AP44" s="1779" t="str">
        <f>★入力画面!$Z$55</f>
        <v/>
      </c>
      <c r="AQ44" s="1779"/>
      <c r="AR44" s="1779" t="str">
        <f>★入力画面!$AA$55</f>
        <v/>
      </c>
      <c r="AS44" s="1779"/>
      <c r="AT44" s="1779" t="str">
        <f>★入力画面!$AB$55</f>
        <v/>
      </c>
      <c r="AU44" s="1779"/>
      <c r="AV44" s="1779" t="str">
        <f>★入力画面!$AC$55</f>
        <v/>
      </c>
      <c r="AW44" s="1779"/>
      <c r="AX44" s="1779" t="str">
        <f>★入力画面!$AD$55</f>
        <v/>
      </c>
      <c r="AY44" s="1779"/>
      <c r="AZ44" s="1779" t="str">
        <f>★入力画面!$AE$55</f>
        <v/>
      </c>
      <c r="BA44" s="1779"/>
      <c r="BB44" s="1779" t="str">
        <f>★入力画面!$AF$55</f>
        <v/>
      </c>
      <c r="BC44" s="1779"/>
      <c r="BD44" s="1779" t="str">
        <f>★入力画面!$AG$55</f>
        <v/>
      </c>
      <c r="BE44" s="1779"/>
      <c r="BF44" s="1779" t="str">
        <f>★入力画面!$AH$55</f>
        <v/>
      </c>
      <c r="BG44" s="1779"/>
      <c r="BH44" s="1779" t="str">
        <f>★入力画面!$AI$55</f>
        <v/>
      </c>
      <c r="BI44" s="1784"/>
      <c r="BJ44" s="1750" t="s">
        <v>117</v>
      </c>
      <c r="BK44" s="1750"/>
      <c r="BL44" s="1750"/>
      <c r="BM44" s="1750"/>
      <c r="BN44" s="1750"/>
      <c r="BO44" s="1821"/>
      <c r="BP44" s="69"/>
      <c r="BQ44" s="69"/>
      <c r="BR44" s="69"/>
      <c r="BS44" s="69"/>
      <c r="BT44" s="69"/>
      <c r="BU44" s="69"/>
      <c r="BV44" s="69"/>
      <c r="BW44" s="69"/>
      <c r="BX44" s="69"/>
    </row>
    <row r="45" spans="1:76" s="14" customFormat="1" ht="9" customHeight="1" thickBot="1">
      <c r="A45" s="1816"/>
      <c r="B45" s="1816"/>
      <c r="C45" s="1816"/>
      <c r="D45" s="1816"/>
      <c r="E45" s="1663"/>
      <c r="F45" s="1663"/>
      <c r="G45" s="1663"/>
      <c r="H45" s="1663"/>
      <c r="I45" s="1763"/>
      <c r="J45" s="1764"/>
      <c r="K45" s="1764"/>
      <c r="L45" s="1765" t="s">
        <v>122</v>
      </c>
      <c r="M45" s="1765"/>
      <c r="N45" s="1765"/>
      <c r="O45" s="1765"/>
      <c r="P45" s="1765"/>
      <c r="Q45" s="1765"/>
      <c r="R45" s="1765"/>
      <c r="S45" s="1764"/>
      <c r="T45" s="1764"/>
      <c r="U45" s="1764"/>
      <c r="V45" s="1786" t="str">
        <f>★入力画面!$BS$56</f>
        <v/>
      </c>
      <c r="W45" s="1787"/>
      <c r="X45" s="1778"/>
      <c r="Y45" s="1778"/>
      <c r="Z45" s="1766" t="str">
        <f>★入力画面!$BM$56</f>
        <v/>
      </c>
      <c r="AA45" s="1767"/>
      <c r="AB45" s="1767" t="str">
        <f>★入力画面!$BN$56</f>
        <v/>
      </c>
      <c r="AC45" s="1770"/>
      <c r="AD45" s="1676" t="s">
        <v>123</v>
      </c>
      <c r="AE45" s="1676"/>
      <c r="AF45" s="1766" t="str">
        <f>★入力画面!$BO$56</f>
        <v/>
      </c>
      <c r="AG45" s="1767"/>
      <c r="AH45" s="1767" t="str">
        <f>★入力画面!$BP$56</f>
        <v/>
      </c>
      <c r="AI45" s="1770"/>
      <c r="AJ45" s="1676" t="s">
        <v>93</v>
      </c>
      <c r="AK45" s="1676"/>
      <c r="AL45" s="1766" t="str">
        <f>★入力画面!$BQ$56</f>
        <v/>
      </c>
      <c r="AM45" s="1767"/>
      <c r="AN45" s="1767" t="str">
        <f>★入力画面!$BR$56</f>
        <v/>
      </c>
      <c r="AO45" s="1770"/>
      <c r="AP45" s="1676" t="s">
        <v>94</v>
      </c>
      <c r="AQ45" s="1676"/>
      <c r="AR45" s="1682"/>
      <c r="AS45" s="1682"/>
      <c r="AT45" s="1682"/>
      <c r="AU45" s="1682"/>
      <c r="AV45" s="1682"/>
      <c r="AW45" s="1682"/>
      <c r="AX45" s="1682"/>
      <c r="AY45" s="1682"/>
      <c r="AZ45" s="1682"/>
      <c r="BA45" s="1682"/>
      <c r="BB45" s="1682"/>
      <c r="BC45" s="1682"/>
      <c r="BD45" s="1682"/>
      <c r="BE45" s="1682"/>
      <c r="BF45" s="1682"/>
      <c r="BG45" s="1682"/>
      <c r="BH45" s="1682"/>
      <c r="BI45" s="1682"/>
      <c r="BJ45" s="1663"/>
      <c r="BK45" s="1790" t="s">
        <v>963</v>
      </c>
      <c r="BL45" s="1791"/>
      <c r="BM45" s="1792"/>
      <c r="BN45" s="1663"/>
      <c r="BO45" s="1821"/>
      <c r="BP45" s="69"/>
      <c r="BQ45" s="69"/>
      <c r="BR45" s="69"/>
      <c r="BS45" s="69"/>
      <c r="BT45" s="69"/>
      <c r="BU45" s="69"/>
      <c r="BV45" s="69"/>
      <c r="BW45" s="69"/>
      <c r="BX45" s="69"/>
    </row>
    <row r="46" spans="1:76" s="14" customFormat="1" ht="9" customHeight="1" thickBot="1">
      <c r="A46" s="1816"/>
      <c r="B46" s="1816"/>
      <c r="C46" s="1816"/>
      <c r="D46" s="1816"/>
      <c r="E46" s="1663"/>
      <c r="F46" s="1663"/>
      <c r="G46" s="1663"/>
      <c r="H46" s="1663"/>
      <c r="I46" s="1763"/>
      <c r="J46" s="1764"/>
      <c r="K46" s="1764"/>
      <c r="L46" s="1765"/>
      <c r="M46" s="1765"/>
      <c r="N46" s="1765"/>
      <c r="O46" s="1765"/>
      <c r="P46" s="1765"/>
      <c r="Q46" s="1765"/>
      <c r="R46" s="1765"/>
      <c r="S46" s="1764"/>
      <c r="T46" s="1764"/>
      <c r="U46" s="1764"/>
      <c r="V46" s="1788"/>
      <c r="W46" s="1789"/>
      <c r="X46" s="1663"/>
      <c r="Y46" s="1663"/>
      <c r="Z46" s="1768"/>
      <c r="AA46" s="1769"/>
      <c r="AB46" s="1769"/>
      <c r="AC46" s="1771"/>
      <c r="AD46" s="1676"/>
      <c r="AE46" s="1676"/>
      <c r="AF46" s="1768"/>
      <c r="AG46" s="1769"/>
      <c r="AH46" s="1769"/>
      <c r="AI46" s="1771"/>
      <c r="AJ46" s="1676"/>
      <c r="AK46" s="1676"/>
      <c r="AL46" s="1768"/>
      <c r="AM46" s="1769"/>
      <c r="AN46" s="1769"/>
      <c r="AO46" s="1771"/>
      <c r="AP46" s="1676"/>
      <c r="AQ46" s="1676"/>
      <c r="AR46" s="1682"/>
      <c r="AS46" s="1682"/>
      <c r="AT46" s="1682"/>
      <c r="AU46" s="1682"/>
      <c r="AV46" s="1682"/>
      <c r="AW46" s="1682"/>
      <c r="AX46" s="1682"/>
      <c r="AY46" s="1682"/>
      <c r="AZ46" s="1682"/>
      <c r="BA46" s="1682"/>
      <c r="BB46" s="1682"/>
      <c r="BC46" s="1682"/>
      <c r="BD46" s="1682"/>
      <c r="BE46" s="1682"/>
      <c r="BF46" s="1682"/>
      <c r="BG46" s="1682"/>
      <c r="BH46" s="1682"/>
      <c r="BI46" s="1682"/>
      <c r="BJ46" s="1663"/>
      <c r="BK46" s="1793"/>
      <c r="BL46" s="1794"/>
      <c r="BM46" s="1795"/>
      <c r="BN46" s="1663"/>
      <c r="BO46" s="1821"/>
      <c r="BP46" s="69"/>
      <c r="BQ46" s="69"/>
      <c r="BR46" s="69"/>
      <c r="BS46" s="69"/>
      <c r="BT46" s="69"/>
      <c r="BU46" s="69"/>
      <c r="BV46" s="69"/>
      <c r="BW46" s="69"/>
      <c r="BX46" s="69"/>
    </row>
    <row r="47" spans="1:76" s="14" customFormat="1" ht="7.5" customHeight="1">
      <c r="A47" s="1816"/>
      <c r="B47" s="1816"/>
      <c r="C47" s="1816"/>
      <c r="D47" s="1816"/>
      <c r="E47" s="1663"/>
      <c r="F47" s="1663"/>
      <c r="G47" s="1663"/>
      <c r="H47" s="1663"/>
      <c r="I47" s="1663"/>
      <c r="J47" s="1663"/>
      <c r="K47" s="1663"/>
      <c r="L47" s="1663"/>
      <c r="M47" s="1663"/>
      <c r="N47" s="1663"/>
      <c r="O47" s="1663"/>
      <c r="P47" s="1663"/>
      <c r="Q47" s="1663"/>
      <c r="R47" s="1663"/>
      <c r="S47" s="1663"/>
      <c r="T47" s="1663"/>
      <c r="U47" s="1663"/>
      <c r="V47" s="1663"/>
      <c r="W47" s="1663"/>
      <c r="X47" s="1663"/>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63"/>
      <c r="AU47" s="1663"/>
      <c r="AV47" s="1663"/>
      <c r="AW47" s="1663"/>
      <c r="AX47" s="1663"/>
      <c r="AY47" s="1663"/>
      <c r="AZ47" s="1663"/>
      <c r="BA47" s="1663"/>
      <c r="BB47" s="1663"/>
      <c r="BC47" s="1663"/>
      <c r="BD47" s="1663"/>
      <c r="BE47" s="1663"/>
      <c r="BF47" s="1663"/>
      <c r="BG47" s="1663"/>
      <c r="BH47" s="1663"/>
      <c r="BI47" s="1663"/>
      <c r="BJ47" s="1663"/>
      <c r="BK47" s="1663"/>
      <c r="BL47" s="1663"/>
      <c r="BM47" s="1663"/>
      <c r="BN47" s="1663"/>
      <c r="BO47" s="1821"/>
      <c r="BP47" s="69"/>
      <c r="BQ47" s="69"/>
      <c r="BR47" s="69"/>
      <c r="BS47" s="69"/>
      <c r="BT47" s="69"/>
      <c r="BU47" s="69"/>
      <c r="BV47" s="69"/>
      <c r="BW47" s="69"/>
      <c r="BX47" s="69"/>
    </row>
    <row r="48" spans="1:76" s="14" customFormat="1" ht="15" customHeight="1">
      <c r="A48" s="1816"/>
      <c r="B48" s="1816"/>
      <c r="C48" s="1816"/>
      <c r="D48" s="1816"/>
      <c r="E48" s="1684"/>
      <c r="F48" s="1684"/>
      <c r="G48" s="1684"/>
      <c r="H48" s="1684"/>
      <c r="I48" s="1676" t="s">
        <v>966</v>
      </c>
      <c r="J48" s="1676"/>
      <c r="K48" s="1676"/>
      <c r="L48" s="1676"/>
      <c r="M48" s="1676"/>
      <c r="N48" s="1676"/>
      <c r="O48" s="1676"/>
      <c r="P48" s="1676"/>
      <c r="Q48" s="1676"/>
      <c r="R48" s="1676"/>
      <c r="S48" s="1676"/>
      <c r="T48" s="1676"/>
      <c r="U48" s="1676"/>
      <c r="V48" s="1676"/>
      <c r="W48" s="1676"/>
      <c r="X48" s="1676"/>
      <c r="Y48" s="1676"/>
      <c r="Z48" s="1676"/>
      <c r="AA48" s="1676"/>
      <c r="AB48" s="1676"/>
      <c r="AC48" s="1676"/>
      <c r="AD48" s="1676" t="s">
        <v>969</v>
      </c>
      <c r="AE48" s="1676"/>
      <c r="AF48" s="1676"/>
      <c r="AG48" s="1676"/>
      <c r="AH48" s="1676"/>
      <c r="AI48" s="1676"/>
      <c r="AJ48" s="1676"/>
      <c r="AK48" s="1676"/>
      <c r="AL48" s="1676"/>
      <c r="AM48" s="1676"/>
      <c r="AN48" s="1676"/>
      <c r="AO48" s="1676"/>
      <c r="AP48" s="1676"/>
      <c r="AQ48" s="1676"/>
      <c r="AR48" s="1676"/>
      <c r="AS48" s="1676"/>
      <c r="AT48" s="1676"/>
      <c r="AU48" s="1676"/>
      <c r="AV48" s="1676"/>
      <c r="AW48" s="1676"/>
      <c r="AX48" s="1676"/>
      <c r="AY48" s="1676"/>
      <c r="AZ48" s="1676"/>
      <c r="BA48" s="1676"/>
      <c r="BB48" s="1676"/>
      <c r="BC48" s="1676"/>
      <c r="BD48" s="1676"/>
      <c r="BE48" s="1676"/>
      <c r="BF48" s="1676"/>
      <c r="BG48" s="1676"/>
      <c r="BH48" s="1676"/>
      <c r="BI48" s="1676"/>
      <c r="BJ48" s="1676"/>
      <c r="BK48" s="1676"/>
      <c r="BL48" s="1676"/>
      <c r="BM48" s="1676"/>
      <c r="BN48" s="1676"/>
      <c r="BO48" s="1821"/>
      <c r="BP48" s="69"/>
      <c r="BQ48" s="69"/>
      <c r="BR48" s="69"/>
      <c r="BS48" s="69"/>
      <c r="BT48" s="69"/>
      <c r="BU48" s="69"/>
      <c r="BV48" s="69"/>
      <c r="BW48" s="69"/>
      <c r="BX48" s="69"/>
    </row>
    <row r="49" spans="1:76" s="14" customFormat="1" ht="15" customHeight="1" thickBot="1">
      <c r="A49" s="1816"/>
      <c r="B49" s="1816"/>
      <c r="C49" s="1816"/>
      <c r="D49" s="1816"/>
      <c r="E49" s="1684"/>
      <c r="F49" s="1684"/>
      <c r="G49" s="1684"/>
      <c r="H49" s="1684"/>
      <c r="I49" s="1676" t="s">
        <v>967</v>
      </c>
      <c r="J49" s="1676"/>
      <c r="K49" s="1676"/>
      <c r="L49" s="1676"/>
      <c r="M49" s="1676"/>
      <c r="N49" s="1676"/>
      <c r="O49" s="1676"/>
      <c r="P49" s="1676"/>
      <c r="Q49" s="1676"/>
      <c r="R49" s="1676"/>
      <c r="S49" s="1676"/>
      <c r="T49" s="1676"/>
      <c r="U49" s="1676"/>
      <c r="V49" s="1676"/>
      <c r="W49" s="1676"/>
      <c r="X49" s="1676"/>
      <c r="Y49" s="1676"/>
      <c r="Z49" s="1676"/>
      <c r="AA49" s="1676"/>
      <c r="AB49" s="1676"/>
      <c r="AC49" s="1676"/>
      <c r="AD49" s="1676" t="s">
        <v>970</v>
      </c>
      <c r="AE49" s="1676"/>
      <c r="AF49" s="1676"/>
      <c r="AG49" s="1676"/>
      <c r="AH49" s="1676"/>
      <c r="AI49" s="1676"/>
      <c r="AJ49" s="1676"/>
      <c r="AK49" s="1676"/>
      <c r="AL49" s="1676"/>
      <c r="AM49" s="1676"/>
      <c r="AN49" s="1676"/>
      <c r="AO49" s="1676"/>
      <c r="AP49" s="1676"/>
      <c r="AQ49" s="1676"/>
      <c r="AR49" s="1676"/>
      <c r="AS49" s="1676"/>
      <c r="AT49" s="1676"/>
      <c r="AU49" s="1676"/>
      <c r="AV49" s="1676"/>
      <c r="AW49" s="1676"/>
      <c r="AX49" s="1676"/>
      <c r="AY49" s="1676"/>
      <c r="AZ49" s="1676"/>
      <c r="BA49" s="1676"/>
      <c r="BB49" s="1676"/>
      <c r="BC49" s="1676"/>
      <c r="BD49" s="1676"/>
      <c r="BE49" s="1676"/>
      <c r="BF49" s="1676"/>
      <c r="BG49" s="1676"/>
      <c r="BH49" s="1676"/>
      <c r="BI49" s="1676"/>
      <c r="BJ49" s="1676"/>
      <c r="BK49" s="1676"/>
      <c r="BL49" s="1676"/>
      <c r="BM49" s="1676"/>
      <c r="BN49" s="1676"/>
      <c r="BO49" s="1821"/>
      <c r="BP49" s="69"/>
      <c r="BQ49" s="69"/>
      <c r="BR49" s="69"/>
      <c r="BS49" s="69"/>
      <c r="BT49" s="69"/>
      <c r="BU49" s="69"/>
      <c r="BV49" s="69"/>
      <c r="BW49" s="69"/>
      <c r="BX49" s="69"/>
    </row>
    <row r="50" spans="1:76" s="14" customFormat="1" ht="9" customHeight="1">
      <c r="A50" s="1816"/>
      <c r="B50" s="1816"/>
      <c r="C50" s="1816"/>
      <c r="D50" s="1816"/>
      <c r="E50" s="1663"/>
      <c r="F50" s="1742" t="s">
        <v>124</v>
      </c>
      <c r="G50" s="1743"/>
      <c r="H50" s="1663"/>
      <c r="I50" s="1796" t="s">
        <v>125</v>
      </c>
      <c r="J50" s="1797"/>
      <c r="K50" s="1766" t="str">
        <f>★入力画面!$BM$163</f>
        <v/>
      </c>
      <c r="L50" s="1767"/>
      <c r="M50" s="1767" t="str">
        <f>★入力画面!$BN$163</f>
        <v/>
      </c>
      <c r="N50" s="1770"/>
      <c r="O50" s="1663"/>
      <c r="P50" s="1814" t="str">
        <f>★入力画面!$BO$163</f>
        <v/>
      </c>
      <c r="Q50" s="1814"/>
      <c r="R50" s="1814"/>
      <c r="S50" s="1814"/>
      <c r="T50" s="1814"/>
      <c r="U50" s="1814"/>
      <c r="V50" s="1814"/>
      <c r="W50" s="1814"/>
      <c r="X50" s="1814"/>
      <c r="Y50" s="1814"/>
      <c r="Z50" s="1814"/>
      <c r="AA50" s="1814"/>
      <c r="AB50" s="1814"/>
      <c r="AC50" s="1663"/>
      <c r="AD50" s="1796" t="s">
        <v>126</v>
      </c>
      <c r="AE50" s="1797"/>
      <c r="AF50" s="1766" t="str">
        <f>★入力画面!$BM$167</f>
        <v/>
      </c>
      <c r="AG50" s="1767"/>
      <c r="AH50" s="1767" t="str">
        <f>★入力画面!$BN$167</f>
        <v/>
      </c>
      <c r="AI50" s="1770"/>
      <c r="AJ50" s="1663"/>
      <c r="AK50" s="1806" t="str">
        <f>★入力画面!$BP$167</f>
        <v/>
      </c>
      <c r="AL50" s="1806"/>
      <c r="AM50" s="1806"/>
      <c r="AN50" s="1806"/>
      <c r="AO50" s="1806"/>
      <c r="AP50" s="1806"/>
      <c r="AQ50" s="1806"/>
      <c r="AR50" s="1806"/>
      <c r="AS50" s="1806"/>
      <c r="AT50" s="1806"/>
      <c r="AU50" s="1806"/>
      <c r="AV50" s="1806"/>
      <c r="AW50" s="1806"/>
      <c r="AX50" s="1808" t="s">
        <v>127</v>
      </c>
      <c r="AY50" s="1808"/>
      <c r="AZ50" s="1808"/>
      <c r="BA50" s="1810" t="str">
        <f>IF(★入力画面!$AK$167="","",★入力画面!$BO$167)</f>
        <v/>
      </c>
      <c r="BB50" s="1810"/>
      <c r="BC50" s="1810"/>
      <c r="BD50" s="1810"/>
      <c r="BE50" s="1810"/>
      <c r="BF50" s="1810"/>
      <c r="BG50" s="1810"/>
      <c r="BH50" s="1810"/>
      <c r="BI50" s="1812" t="s">
        <v>128</v>
      </c>
      <c r="BJ50" s="1663"/>
      <c r="BK50" s="1663"/>
      <c r="BL50" s="1663"/>
      <c r="BM50" s="1663"/>
      <c r="BN50" s="1663"/>
      <c r="BO50" s="1821"/>
      <c r="BP50" s="69"/>
      <c r="BQ50" s="69"/>
      <c r="BR50" s="69"/>
      <c r="BS50" s="69"/>
      <c r="BT50" s="69"/>
      <c r="BU50" s="69"/>
      <c r="BV50" s="69"/>
      <c r="BW50" s="69"/>
      <c r="BX50" s="69"/>
    </row>
    <row r="51" spans="1:76" s="14" customFormat="1" ht="9" customHeight="1" thickBot="1">
      <c r="A51" s="1816"/>
      <c r="B51" s="1816"/>
      <c r="C51" s="1816"/>
      <c r="D51" s="1816"/>
      <c r="E51" s="1663"/>
      <c r="F51" s="1744"/>
      <c r="G51" s="1745"/>
      <c r="H51" s="1663"/>
      <c r="I51" s="1798"/>
      <c r="J51" s="1799"/>
      <c r="K51" s="1768"/>
      <c r="L51" s="1769"/>
      <c r="M51" s="1769"/>
      <c r="N51" s="1771"/>
      <c r="O51" s="1663"/>
      <c r="P51" s="1815"/>
      <c r="Q51" s="1815"/>
      <c r="R51" s="1815"/>
      <c r="S51" s="1815"/>
      <c r="T51" s="1815"/>
      <c r="U51" s="1815"/>
      <c r="V51" s="1815"/>
      <c r="W51" s="1815"/>
      <c r="X51" s="1815"/>
      <c r="Y51" s="1815"/>
      <c r="Z51" s="1815"/>
      <c r="AA51" s="1815"/>
      <c r="AB51" s="1815"/>
      <c r="AC51" s="1663"/>
      <c r="AD51" s="1798"/>
      <c r="AE51" s="1799"/>
      <c r="AF51" s="1768"/>
      <c r="AG51" s="1769"/>
      <c r="AH51" s="1769"/>
      <c r="AI51" s="1771"/>
      <c r="AJ51" s="1663"/>
      <c r="AK51" s="1807"/>
      <c r="AL51" s="1807"/>
      <c r="AM51" s="1807"/>
      <c r="AN51" s="1807"/>
      <c r="AO51" s="1807"/>
      <c r="AP51" s="1807"/>
      <c r="AQ51" s="1807"/>
      <c r="AR51" s="1807"/>
      <c r="AS51" s="1807"/>
      <c r="AT51" s="1807"/>
      <c r="AU51" s="1807"/>
      <c r="AV51" s="1807"/>
      <c r="AW51" s="1807"/>
      <c r="AX51" s="1809"/>
      <c r="AY51" s="1809"/>
      <c r="AZ51" s="1809"/>
      <c r="BA51" s="1811"/>
      <c r="BB51" s="1811"/>
      <c r="BC51" s="1811"/>
      <c r="BD51" s="1811"/>
      <c r="BE51" s="1811"/>
      <c r="BF51" s="1811"/>
      <c r="BG51" s="1811"/>
      <c r="BH51" s="1811"/>
      <c r="BI51" s="1813"/>
      <c r="BJ51" s="1663"/>
      <c r="BK51" s="1663"/>
      <c r="BL51" s="1663"/>
      <c r="BM51" s="1663"/>
      <c r="BN51" s="1663"/>
      <c r="BO51" s="1821"/>
      <c r="BP51" s="69"/>
      <c r="BQ51" s="69"/>
      <c r="BR51" s="69"/>
      <c r="BS51" s="69"/>
      <c r="BT51" s="69"/>
      <c r="BU51" s="69"/>
      <c r="BV51" s="69"/>
      <c r="BW51" s="69"/>
      <c r="BX51" s="69"/>
    </row>
    <row r="52" spans="1:76" s="14" customFormat="1" ht="9" customHeight="1">
      <c r="A52" s="1816"/>
      <c r="B52" s="1816"/>
      <c r="C52" s="1816"/>
      <c r="D52" s="1816"/>
      <c r="E52" s="1663"/>
      <c r="F52" s="1663"/>
      <c r="G52" s="1663"/>
      <c r="H52" s="1663"/>
      <c r="I52" s="1798"/>
      <c r="J52" s="1799"/>
      <c r="K52" s="1766" t="str">
        <f>★入力画面!$BM$164</f>
        <v/>
      </c>
      <c r="L52" s="1767"/>
      <c r="M52" s="1767" t="str">
        <f>★入力画面!$BN$164</f>
        <v/>
      </c>
      <c r="N52" s="1770"/>
      <c r="O52" s="1663"/>
      <c r="P52" s="1814" t="str">
        <f>★入力画面!$BO$164</f>
        <v/>
      </c>
      <c r="Q52" s="1814"/>
      <c r="R52" s="1814"/>
      <c r="S52" s="1814"/>
      <c r="T52" s="1814"/>
      <c r="U52" s="1814"/>
      <c r="V52" s="1814"/>
      <c r="W52" s="1814"/>
      <c r="X52" s="1814"/>
      <c r="Y52" s="1814"/>
      <c r="Z52" s="1814"/>
      <c r="AA52" s="1814"/>
      <c r="AB52" s="1814"/>
      <c r="AC52" s="1663"/>
      <c r="AD52" s="1798"/>
      <c r="AE52" s="1799"/>
      <c r="AF52" s="1766" t="str">
        <f>★入力画面!$BM$168</f>
        <v/>
      </c>
      <c r="AG52" s="1767"/>
      <c r="AH52" s="1767" t="str">
        <f>★入力画面!$BN$168</f>
        <v/>
      </c>
      <c r="AI52" s="1770"/>
      <c r="AJ52" s="1663"/>
      <c r="AK52" s="1806" t="str">
        <f>★入力画面!$BP$168</f>
        <v/>
      </c>
      <c r="AL52" s="1806"/>
      <c r="AM52" s="1806"/>
      <c r="AN52" s="1806"/>
      <c r="AO52" s="1806"/>
      <c r="AP52" s="1806"/>
      <c r="AQ52" s="1806"/>
      <c r="AR52" s="1806"/>
      <c r="AS52" s="1806"/>
      <c r="AT52" s="1806"/>
      <c r="AU52" s="1806"/>
      <c r="AV52" s="1806"/>
      <c r="AW52" s="1806"/>
      <c r="AX52" s="1808" t="s">
        <v>127</v>
      </c>
      <c r="AY52" s="1808"/>
      <c r="AZ52" s="1808"/>
      <c r="BA52" s="1810" t="str">
        <f>IF(★入力画面!$AK$168="","",★入力画面!$BO$168)</f>
        <v/>
      </c>
      <c r="BB52" s="1810"/>
      <c r="BC52" s="1810"/>
      <c r="BD52" s="1810"/>
      <c r="BE52" s="1810"/>
      <c r="BF52" s="1810"/>
      <c r="BG52" s="1810"/>
      <c r="BH52" s="1810"/>
      <c r="BI52" s="1812" t="s">
        <v>128</v>
      </c>
      <c r="BJ52" s="1663"/>
      <c r="BK52" s="1663"/>
      <c r="BL52" s="1663"/>
      <c r="BM52" s="1663"/>
      <c r="BN52" s="1663"/>
      <c r="BO52" s="1821"/>
      <c r="BP52" s="69"/>
      <c r="BQ52" s="69"/>
      <c r="BR52" s="69"/>
      <c r="BS52" s="69"/>
      <c r="BT52" s="69"/>
      <c r="BU52" s="69"/>
      <c r="BV52" s="69"/>
      <c r="BW52" s="69"/>
      <c r="BX52" s="69"/>
    </row>
    <row r="53" spans="1:76" s="14" customFormat="1" ht="9" customHeight="1" thickBot="1">
      <c r="A53" s="1816"/>
      <c r="B53" s="1816"/>
      <c r="C53" s="1816"/>
      <c r="D53" s="1816"/>
      <c r="E53" s="1663"/>
      <c r="F53" s="1663"/>
      <c r="G53" s="1663"/>
      <c r="H53" s="1663"/>
      <c r="I53" s="1798"/>
      <c r="J53" s="1799"/>
      <c r="K53" s="1768"/>
      <c r="L53" s="1769"/>
      <c r="M53" s="1769"/>
      <c r="N53" s="1771"/>
      <c r="O53" s="1663"/>
      <c r="P53" s="1815"/>
      <c r="Q53" s="1815"/>
      <c r="R53" s="1815"/>
      <c r="S53" s="1815"/>
      <c r="T53" s="1815"/>
      <c r="U53" s="1815"/>
      <c r="V53" s="1815"/>
      <c r="W53" s="1815"/>
      <c r="X53" s="1815"/>
      <c r="Y53" s="1815"/>
      <c r="Z53" s="1815"/>
      <c r="AA53" s="1815"/>
      <c r="AB53" s="1815"/>
      <c r="AC53" s="1663"/>
      <c r="AD53" s="1798"/>
      <c r="AE53" s="1799"/>
      <c r="AF53" s="1768"/>
      <c r="AG53" s="1769"/>
      <c r="AH53" s="1769"/>
      <c r="AI53" s="1771"/>
      <c r="AJ53" s="1663"/>
      <c r="AK53" s="1807"/>
      <c r="AL53" s="1807"/>
      <c r="AM53" s="1807"/>
      <c r="AN53" s="1807"/>
      <c r="AO53" s="1807"/>
      <c r="AP53" s="1807"/>
      <c r="AQ53" s="1807"/>
      <c r="AR53" s="1807"/>
      <c r="AS53" s="1807"/>
      <c r="AT53" s="1807"/>
      <c r="AU53" s="1807"/>
      <c r="AV53" s="1807"/>
      <c r="AW53" s="1807"/>
      <c r="AX53" s="1809"/>
      <c r="AY53" s="1809"/>
      <c r="AZ53" s="1809"/>
      <c r="BA53" s="1811"/>
      <c r="BB53" s="1811"/>
      <c r="BC53" s="1811"/>
      <c r="BD53" s="1811"/>
      <c r="BE53" s="1811"/>
      <c r="BF53" s="1811"/>
      <c r="BG53" s="1811"/>
      <c r="BH53" s="1811"/>
      <c r="BI53" s="1813"/>
      <c r="BJ53" s="1663"/>
      <c r="BK53" s="1663"/>
      <c r="BL53" s="1663"/>
      <c r="BM53" s="1663"/>
      <c r="BN53" s="1663"/>
      <c r="BO53" s="1821"/>
      <c r="BP53" s="69"/>
      <c r="BQ53" s="69"/>
      <c r="BR53" s="69"/>
      <c r="BS53" s="69"/>
      <c r="BT53" s="69"/>
      <c r="BU53" s="69"/>
      <c r="BV53" s="69"/>
      <c r="BW53" s="69"/>
      <c r="BX53" s="69"/>
    </row>
    <row r="54" spans="1:76" s="14" customFormat="1" ht="9" customHeight="1">
      <c r="A54" s="1816"/>
      <c r="B54" s="1816"/>
      <c r="C54" s="1816"/>
      <c r="D54" s="1816"/>
      <c r="E54" s="1663"/>
      <c r="F54" s="1663"/>
      <c r="G54" s="1663"/>
      <c r="H54" s="1663"/>
      <c r="I54" s="1798"/>
      <c r="J54" s="1799"/>
      <c r="K54" s="1766" t="str">
        <f>★入力画面!$BM$165</f>
        <v/>
      </c>
      <c r="L54" s="1767"/>
      <c r="M54" s="1767" t="str">
        <f>★入力画面!$BN$165</f>
        <v/>
      </c>
      <c r="N54" s="1770"/>
      <c r="O54" s="1663"/>
      <c r="P54" s="1814" t="str">
        <f>★入力画面!$BO$165</f>
        <v/>
      </c>
      <c r="Q54" s="1814"/>
      <c r="R54" s="1814"/>
      <c r="S54" s="1814"/>
      <c r="T54" s="1814"/>
      <c r="U54" s="1814"/>
      <c r="V54" s="1814"/>
      <c r="W54" s="1814"/>
      <c r="X54" s="1814"/>
      <c r="Y54" s="1814"/>
      <c r="Z54" s="1814"/>
      <c r="AA54" s="1814"/>
      <c r="AB54" s="1814"/>
      <c r="AC54" s="1663"/>
      <c r="AD54" s="1798"/>
      <c r="AE54" s="1799"/>
      <c r="AF54" s="1766" t="str">
        <f>★入力画面!$BM$169</f>
        <v/>
      </c>
      <c r="AG54" s="1767"/>
      <c r="AH54" s="1767" t="str">
        <f>★入力画面!$BN$169</f>
        <v/>
      </c>
      <c r="AI54" s="1770"/>
      <c r="AJ54" s="1663"/>
      <c r="AK54" s="1806" t="str">
        <f>★入力画面!$BP$169</f>
        <v/>
      </c>
      <c r="AL54" s="1806"/>
      <c r="AM54" s="1806"/>
      <c r="AN54" s="1806"/>
      <c r="AO54" s="1806"/>
      <c r="AP54" s="1806"/>
      <c r="AQ54" s="1806"/>
      <c r="AR54" s="1806"/>
      <c r="AS54" s="1806"/>
      <c r="AT54" s="1806"/>
      <c r="AU54" s="1806"/>
      <c r="AV54" s="1806"/>
      <c r="AW54" s="1806"/>
      <c r="AX54" s="1808" t="s">
        <v>127</v>
      </c>
      <c r="AY54" s="1808"/>
      <c r="AZ54" s="1808"/>
      <c r="BA54" s="1810" t="str">
        <f>IF(★入力画面!$AK$169="","",★入力画面!$BO$169)</f>
        <v/>
      </c>
      <c r="BB54" s="1810"/>
      <c r="BC54" s="1810"/>
      <c r="BD54" s="1810"/>
      <c r="BE54" s="1810"/>
      <c r="BF54" s="1810"/>
      <c r="BG54" s="1810"/>
      <c r="BH54" s="1810"/>
      <c r="BI54" s="1812" t="s">
        <v>128</v>
      </c>
      <c r="BJ54" s="1663"/>
      <c r="BK54" s="1663"/>
      <c r="BL54" s="1663"/>
      <c r="BM54" s="1663"/>
      <c r="BN54" s="1663"/>
      <c r="BO54" s="1821"/>
      <c r="BP54" s="69"/>
      <c r="BQ54" s="69"/>
      <c r="BR54" s="69"/>
      <c r="BS54" s="69"/>
      <c r="BT54" s="69"/>
      <c r="BU54" s="69"/>
      <c r="BV54" s="69"/>
      <c r="BW54" s="69"/>
      <c r="BX54" s="69"/>
    </row>
    <row r="55" spans="1:76" s="14" customFormat="1" ht="9" customHeight="1" thickBot="1">
      <c r="A55" s="1816"/>
      <c r="B55" s="1816"/>
      <c r="C55" s="1816"/>
      <c r="D55" s="1816"/>
      <c r="E55" s="1663"/>
      <c r="F55" s="1663"/>
      <c r="G55" s="1663"/>
      <c r="H55" s="1663"/>
      <c r="I55" s="1800"/>
      <c r="J55" s="1801"/>
      <c r="K55" s="1768"/>
      <c r="L55" s="1769"/>
      <c r="M55" s="1769"/>
      <c r="N55" s="1771"/>
      <c r="O55" s="1663"/>
      <c r="P55" s="1815"/>
      <c r="Q55" s="1815"/>
      <c r="R55" s="1815"/>
      <c r="S55" s="1815"/>
      <c r="T55" s="1815"/>
      <c r="U55" s="1815"/>
      <c r="V55" s="1815"/>
      <c r="W55" s="1815"/>
      <c r="X55" s="1815"/>
      <c r="Y55" s="1815"/>
      <c r="Z55" s="1815"/>
      <c r="AA55" s="1815"/>
      <c r="AB55" s="1815"/>
      <c r="AC55" s="1663"/>
      <c r="AD55" s="1798"/>
      <c r="AE55" s="1799"/>
      <c r="AF55" s="1768"/>
      <c r="AG55" s="1769"/>
      <c r="AH55" s="1769"/>
      <c r="AI55" s="1771"/>
      <c r="AJ55" s="1663"/>
      <c r="AK55" s="1807"/>
      <c r="AL55" s="1807"/>
      <c r="AM55" s="1807"/>
      <c r="AN55" s="1807"/>
      <c r="AO55" s="1807"/>
      <c r="AP55" s="1807"/>
      <c r="AQ55" s="1807"/>
      <c r="AR55" s="1807"/>
      <c r="AS55" s="1807"/>
      <c r="AT55" s="1807"/>
      <c r="AU55" s="1807"/>
      <c r="AV55" s="1807"/>
      <c r="AW55" s="1807"/>
      <c r="AX55" s="1809"/>
      <c r="AY55" s="1809"/>
      <c r="AZ55" s="1809"/>
      <c r="BA55" s="1811"/>
      <c r="BB55" s="1811"/>
      <c r="BC55" s="1811"/>
      <c r="BD55" s="1811"/>
      <c r="BE55" s="1811"/>
      <c r="BF55" s="1811"/>
      <c r="BG55" s="1811"/>
      <c r="BH55" s="1811"/>
      <c r="BI55" s="1813"/>
      <c r="BJ55" s="1663"/>
      <c r="BK55" s="1663"/>
      <c r="BL55" s="1663"/>
      <c r="BM55" s="1663"/>
      <c r="BN55" s="1663"/>
      <c r="BO55" s="1821"/>
      <c r="BP55" s="69"/>
      <c r="BQ55" s="69"/>
      <c r="BR55" s="69"/>
      <c r="BS55" s="69"/>
      <c r="BT55" s="69"/>
      <c r="BU55" s="69"/>
      <c r="BV55" s="69"/>
      <c r="BW55" s="69"/>
      <c r="BX55" s="69"/>
    </row>
    <row r="56" spans="1:76" s="14" customFormat="1" ht="9" customHeight="1">
      <c r="A56" s="1816"/>
      <c r="B56" s="1816"/>
      <c r="C56" s="1816"/>
      <c r="D56" s="1816"/>
      <c r="E56" s="1663"/>
      <c r="F56" s="1663"/>
      <c r="G56" s="1663"/>
      <c r="H56" s="1663"/>
      <c r="I56" s="1665" t="s">
        <v>971</v>
      </c>
      <c r="J56" s="1665"/>
      <c r="K56" s="1665"/>
      <c r="L56" s="1665"/>
      <c r="M56" s="1665"/>
      <c r="N56" s="1665"/>
      <c r="O56" s="1665"/>
      <c r="P56" s="1665"/>
      <c r="Q56" s="1665"/>
      <c r="R56" s="1665"/>
      <c r="S56" s="1665"/>
      <c r="T56" s="1665"/>
      <c r="U56" s="1665"/>
      <c r="V56" s="1665"/>
      <c r="W56" s="1665"/>
      <c r="X56" s="1665"/>
      <c r="Y56" s="1665"/>
      <c r="Z56" s="1665"/>
      <c r="AA56" s="1665"/>
      <c r="AB56" s="1665"/>
      <c r="AC56" s="1665"/>
      <c r="AD56" s="1798"/>
      <c r="AE56" s="1799"/>
      <c r="AF56" s="1766" t="str">
        <f>★入力画面!$BM$170</f>
        <v/>
      </c>
      <c r="AG56" s="1767"/>
      <c r="AH56" s="1767" t="str">
        <f>★入力画面!$BN$170</f>
        <v/>
      </c>
      <c r="AI56" s="1770"/>
      <c r="AJ56" s="1663"/>
      <c r="AK56" s="1806" t="str">
        <f>★入力画面!BP170</f>
        <v/>
      </c>
      <c r="AL56" s="1806"/>
      <c r="AM56" s="1806"/>
      <c r="AN56" s="1806"/>
      <c r="AO56" s="1806"/>
      <c r="AP56" s="1806"/>
      <c r="AQ56" s="1806"/>
      <c r="AR56" s="1806"/>
      <c r="AS56" s="1806"/>
      <c r="AT56" s="1806"/>
      <c r="AU56" s="1806"/>
      <c r="AV56" s="1806"/>
      <c r="AW56" s="1806"/>
      <c r="AX56" s="1808" t="s">
        <v>127</v>
      </c>
      <c r="AY56" s="1808"/>
      <c r="AZ56" s="1808"/>
      <c r="BA56" s="1810" t="str">
        <f>IF(★入力画面!$AK$170="","",★入力画面!$BO$170)</f>
        <v/>
      </c>
      <c r="BB56" s="1810"/>
      <c r="BC56" s="1810"/>
      <c r="BD56" s="1810"/>
      <c r="BE56" s="1810"/>
      <c r="BF56" s="1810"/>
      <c r="BG56" s="1810"/>
      <c r="BH56" s="1810"/>
      <c r="BI56" s="1812" t="s">
        <v>128</v>
      </c>
      <c r="BJ56" s="1750" t="s">
        <v>117</v>
      </c>
      <c r="BK56" s="1750"/>
      <c r="BL56" s="1750"/>
      <c r="BM56" s="1750"/>
      <c r="BN56" s="1750"/>
      <c r="BO56" s="1821"/>
      <c r="BP56" s="69"/>
      <c r="BQ56" s="69"/>
      <c r="BR56" s="69"/>
      <c r="BS56" s="69"/>
      <c r="BT56" s="69"/>
      <c r="BU56" s="69"/>
      <c r="BV56" s="69"/>
      <c r="BW56" s="69"/>
      <c r="BX56" s="69"/>
    </row>
    <row r="57" spans="1:76" s="14" customFormat="1" ht="9" customHeight="1" thickBot="1">
      <c r="A57" s="1816"/>
      <c r="B57" s="1816"/>
      <c r="C57" s="1816"/>
      <c r="D57" s="1816"/>
      <c r="E57" s="1663"/>
      <c r="F57" s="1663"/>
      <c r="G57" s="1663"/>
      <c r="H57" s="1663"/>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798"/>
      <c r="AE57" s="1799"/>
      <c r="AF57" s="1768"/>
      <c r="AG57" s="1769"/>
      <c r="AH57" s="1769"/>
      <c r="AI57" s="1771"/>
      <c r="AJ57" s="1663"/>
      <c r="AK57" s="1807"/>
      <c r="AL57" s="1807"/>
      <c r="AM57" s="1807"/>
      <c r="AN57" s="1807"/>
      <c r="AO57" s="1807"/>
      <c r="AP57" s="1807"/>
      <c r="AQ57" s="1807"/>
      <c r="AR57" s="1807"/>
      <c r="AS57" s="1807"/>
      <c r="AT57" s="1807"/>
      <c r="AU57" s="1807"/>
      <c r="AV57" s="1807"/>
      <c r="AW57" s="1807"/>
      <c r="AX57" s="1809"/>
      <c r="AY57" s="1809"/>
      <c r="AZ57" s="1809"/>
      <c r="BA57" s="1811"/>
      <c r="BB57" s="1811"/>
      <c r="BC57" s="1811"/>
      <c r="BD57" s="1811"/>
      <c r="BE57" s="1811"/>
      <c r="BF57" s="1811"/>
      <c r="BG57" s="1811"/>
      <c r="BH57" s="1811"/>
      <c r="BI57" s="1813"/>
      <c r="BJ57" s="1750"/>
      <c r="BK57" s="1750"/>
      <c r="BL57" s="1750"/>
      <c r="BM57" s="1750"/>
      <c r="BN57" s="1750"/>
      <c r="BO57" s="1821"/>
      <c r="BP57" s="69"/>
      <c r="BQ57" s="69"/>
      <c r="BR57" s="69"/>
      <c r="BS57" s="69"/>
      <c r="BT57" s="69"/>
      <c r="BU57" s="69"/>
      <c r="BV57" s="69"/>
      <c r="BW57" s="69"/>
      <c r="BX57" s="69"/>
    </row>
    <row r="58" spans="1:76" s="14" customFormat="1" ht="7.5" customHeight="1">
      <c r="A58" s="1816"/>
      <c r="B58" s="1816"/>
      <c r="C58" s="1816"/>
      <c r="D58" s="1816"/>
      <c r="E58" s="1663"/>
      <c r="F58" s="1663"/>
      <c r="G58" s="1663"/>
      <c r="H58" s="1663"/>
      <c r="I58" s="1786" t="str">
        <f>★入力画面!$P$160</f>
        <v/>
      </c>
      <c r="J58" s="1802"/>
      <c r="K58" s="1804" t="str">
        <f>★入力画面!$Q$160</f>
        <v/>
      </c>
      <c r="L58" s="1767"/>
      <c r="M58" s="1767" t="str">
        <f>★入力画面!$R$160</f>
        <v/>
      </c>
      <c r="N58" s="1767"/>
      <c r="O58" s="1767" t="str">
        <f>★入力画面!$S$160</f>
        <v/>
      </c>
      <c r="P58" s="1819"/>
      <c r="Q58" s="1804" t="str">
        <f>★入力画面!$T$160</f>
        <v/>
      </c>
      <c r="R58" s="1767"/>
      <c r="S58" s="1767" t="str">
        <f>★入力画面!$U$160</f>
        <v/>
      </c>
      <c r="T58" s="1767"/>
      <c r="U58" s="1767" t="str">
        <f>★入力画面!$V$160</f>
        <v/>
      </c>
      <c r="V58" s="1819"/>
      <c r="W58" s="1804" t="str">
        <f>★入力画面!$W$160</f>
        <v/>
      </c>
      <c r="X58" s="1767"/>
      <c r="Y58" s="1767" t="str">
        <f>★入力画面!$X$160</f>
        <v/>
      </c>
      <c r="Z58" s="1767"/>
      <c r="AA58" s="1767" t="str">
        <f>★入力画面!$Y$160</f>
        <v/>
      </c>
      <c r="AB58" s="1770"/>
      <c r="AC58" s="1663"/>
      <c r="AD58" s="1798"/>
      <c r="AE58" s="1799"/>
      <c r="AF58" s="1766" t="str">
        <f>★入力画面!$BM$171</f>
        <v/>
      </c>
      <c r="AG58" s="1767"/>
      <c r="AH58" s="1767" t="str">
        <f>★入力画面!$BN$171</f>
        <v/>
      </c>
      <c r="AI58" s="1770"/>
      <c r="AJ58" s="1663"/>
      <c r="AK58" s="1806" t="str">
        <f>★入力画面!$BP$171</f>
        <v/>
      </c>
      <c r="AL58" s="1806"/>
      <c r="AM58" s="1806"/>
      <c r="AN58" s="1806"/>
      <c r="AO58" s="1806"/>
      <c r="AP58" s="1806"/>
      <c r="AQ58" s="1806"/>
      <c r="AR58" s="1806"/>
      <c r="AS58" s="1806"/>
      <c r="AT58" s="1806"/>
      <c r="AU58" s="1806"/>
      <c r="AV58" s="1806"/>
      <c r="AW58" s="1806"/>
      <c r="AX58" s="1808" t="s">
        <v>127</v>
      </c>
      <c r="AY58" s="1808"/>
      <c r="AZ58" s="1808"/>
      <c r="BA58" s="1810" t="str">
        <f>IF(★入力画面!$AK$171="","",★入力画面!$BO$171)</f>
        <v/>
      </c>
      <c r="BB58" s="1810"/>
      <c r="BC58" s="1810"/>
      <c r="BD58" s="1810"/>
      <c r="BE58" s="1810"/>
      <c r="BF58" s="1810"/>
      <c r="BG58" s="1810"/>
      <c r="BH58" s="1810"/>
      <c r="BI58" s="1812" t="s">
        <v>128</v>
      </c>
      <c r="BJ58" s="1663"/>
      <c r="BK58" s="1790" t="s">
        <v>963</v>
      </c>
      <c r="BL58" s="1791"/>
      <c r="BM58" s="1792"/>
      <c r="BN58" s="1663"/>
      <c r="BO58" s="1821"/>
      <c r="BP58" s="69"/>
      <c r="BQ58" s="69"/>
      <c r="BR58" s="69"/>
      <c r="BS58" s="69"/>
      <c r="BT58" s="69"/>
      <c r="BU58" s="69"/>
      <c r="BV58" s="69"/>
      <c r="BW58" s="69"/>
      <c r="BX58" s="69"/>
    </row>
    <row r="59" spans="1:76" s="14" customFormat="1" ht="9.75" customHeight="1" thickBot="1">
      <c r="A59" s="1816"/>
      <c r="B59" s="1816"/>
      <c r="C59" s="1816"/>
      <c r="D59" s="1816"/>
      <c r="E59" s="1663"/>
      <c r="F59" s="1663"/>
      <c r="G59" s="1663"/>
      <c r="H59" s="1663"/>
      <c r="I59" s="1788"/>
      <c r="J59" s="1803"/>
      <c r="K59" s="1805"/>
      <c r="L59" s="1769"/>
      <c r="M59" s="1769"/>
      <c r="N59" s="1769"/>
      <c r="O59" s="1769"/>
      <c r="P59" s="1820"/>
      <c r="Q59" s="1805"/>
      <c r="R59" s="1769"/>
      <c r="S59" s="1769"/>
      <c r="T59" s="1769"/>
      <c r="U59" s="1769"/>
      <c r="V59" s="1820"/>
      <c r="W59" s="1805"/>
      <c r="X59" s="1769"/>
      <c r="Y59" s="1769"/>
      <c r="Z59" s="1769"/>
      <c r="AA59" s="1769"/>
      <c r="AB59" s="1771"/>
      <c r="AC59" s="1663"/>
      <c r="AD59" s="1800"/>
      <c r="AE59" s="1801"/>
      <c r="AF59" s="1768"/>
      <c r="AG59" s="1769"/>
      <c r="AH59" s="1769"/>
      <c r="AI59" s="1771"/>
      <c r="AJ59" s="1663"/>
      <c r="AK59" s="1807"/>
      <c r="AL59" s="1807"/>
      <c r="AM59" s="1807"/>
      <c r="AN59" s="1807"/>
      <c r="AO59" s="1807"/>
      <c r="AP59" s="1807"/>
      <c r="AQ59" s="1807"/>
      <c r="AR59" s="1807"/>
      <c r="AS59" s="1807"/>
      <c r="AT59" s="1807"/>
      <c r="AU59" s="1807"/>
      <c r="AV59" s="1807"/>
      <c r="AW59" s="1807"/>
      <c r="AX59" s="1809"/>
      <c r="AY59" s="1809"/>
      <c r="AZ59" s="1809"/>
      <c r="BA59" s="1811"/>
      <c r="BB59" s="1811"/>
      <c r="BC59" s="1811"/>
      <c r="BD59" s="1811"/>
      <c r="BE59" s="1811"/>
      <c r="BF59" s="1811"/>
      <c r="BG59" s="1811"/>
      <c r="BH59" s="1811"/>
      <c r="BI59" s="1813"/>
      <c r="BJ59" s="1663"/>
      <c r="BK59" s="1793"/>
      <c r="BL59" s="1794"/>
      <c r="BM59" s="1795"/>
      <c r="BN59" s="1663"/>
      <c r="BO59" s="1821"/>
      <c r="BP59" s="69"/>
      <c r="BQ59" s="69"/>
      <c r="BR59" s="69"/>
      <c r="BS59" s="69"/>
      <c r="BT59" s="69"/>
      <c r="BU59" s="69"/>
      <c r="BV59" s="69"/>
      <c r="BW59" s="69"/>
      <c r="BX59" s="69"/>
    </row>
    <row r="60" spans="1:76" s="14" customFormat="1" ht="13.5">
      <c r="A60" s="1816"/>
      <c r="B60" s="1816"/>
      <c r="C60" s="1816"/>
      <c r="D60" s="1816"/>
      <c r="E60" s="1663"/>
      <c r="F60" s="1663"/>
      <c r="G60" s="1663"/>
      <c r="H60" s="1663"/>
      <c r="I60" s="1817"/>
      <c r="J60" s="1817"/>
      <c r="K60" s="1817"/>
      <c r="L60" s="1817"/>
      <c r="M60" s="1817"/>
      <c r="N60" s="1817"/>
      <c r="O60" s="1817"/>
      <c r="P60" s="1817"/>
      <c r="Q60" s="1818" t="s">
        <v>129</v>
      </c>
      <c r="R60" s="1818"/>
      <c r="S60" s="1818" t="s">
        <v>130</v>
      </c>
      <c r="T60" s="1818"/>
      <c r="U60" s="1818" t="s">
        <v>131</v>
      </c>
      <c r="V60" s="1818"/>
      <c r="W60" s="1818" t="s">
        <v>132</v>
      </c>
      <c r="X60" s="1818"/>
      <c r="Y60" s="1818" t="s">
        <v>133</v>
      </c>
      <c r="Z60" s="1818"/>
      <c r="AA60" s="1818" t="s">
        <v>134</v>
      </c>
      <c r="AB60" s="1818"/>
      <c r="AC60" s="361"/>
      <c r="AD60" s="1663"/>
      <c r="AE60" s="1663"/>
      <c r="AF60" s="1663"/>
      <c r="AG60" s="1663"/>
      <c r="AH60" s="1663"/>
      <c r="AI60" s="1663"/>
      <c r="AJ60" s="1663"/>
      <c r="AK60" s="1663"/>
      <c r="AL60" s="1663"/>
      <c r="AM60" s="1663"/>
      <c r="AN60" s="1663"/>
      <c r="AO60" s="1663"/>
      <c r="AP60" s="1663"/>
      <c r="AQ60" s="1663"/>
      <c r="AR60" s="1663"/>
      <c r="AS60" s="1663"/>
      <c r="AT60" s="1663"/>
      <c r="AU60" s="1663"/>
      <c r="AV60" s="1663"/>
      <c r="AW60" s="1663"/>
      <c r="AX60" s="1663"/>
      <c r="AY60" s="1663"/>
      <c r="AZ60" s="1663"/>
      <c r="BA60" s="1663"/>
      <c r="BB60" s="1663"/>
      <c r="BC60" s="1663"/>
      <c r="BD60" s="1663"/>
      <c r="BE60" s="1663"/>
      <c r="BF60" s="1663"/>
      <c r="BG60" s="1663"/>
      <c r="BH60" s="1663"/>
      <c r="BI60" s="1663"/>
      <c r="BJ60" s="1663"/>
      <c r="BK60" s="1663"/>
      <c r="BL60" s="1663"/>
      <c r="BM60" s="1663"/>
      <c r="BN60" s="1663"/>
      <c r="BO60" s="1821"/>
      <c r="BP60" s="69"/>
      <c r="BQ60" s="69"/>
      <c r="BR60" s="69"/>
      <c r="BS60" s="69"/>
      <c r="BT60" s="69"/>
      <c r="BU60" s="69"/>
      <c r="BV60" s="69"/>
      <c r="BW60" s="69"/>
      <c r="BX60" s="69"/>
    </row>
    <row r="61" spans="1:76" ht="56.25" customHeight="1">
      <c r="A61" s="1816"/>
      <c r="B61" s="1816"/>
      <c r="C61" s="1816"/>
      <c r="D61" s="1816"/>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D61" s="1665"/>
      <c r="BE61" s="1665"/>
      <c r="BF61" s="1665"/>
      <c r="BG61" s="1665"/>
      <c r="BH61" s="1665"/>
      <c r="BI61" s="1665"/>
      <c r="BJ61" s="1665"/>
      <c r="BK61" s="1665"/>
      <c r="BL61" s="1665"/>
      <c r="BM61" s="1665"/>
      <c r="BN61" s="1665"/>
      <c r="BO61" s="1821"/>
      <c r="BP61" s="69"/>
      <c r="BQ61" s="69"/>
      <c r="BR61" s="69"/>
      <c r="BS61" s="69"/>
      <c r="BT61" s="69"/>
      <c r="BU61" s="69"/>
      <c r="BV61" s="69"/>
      <c r="BW61" s="69"/>
      <c r="BX61" s="69"/>
    </row>
    <row r="62" spans="1:76" s="40" customFormat="1" ht="1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row>
    <row r="63" spans="1:76" ht="15.75" customHeight="1">
      <c r="BQ63" s="12"/>
      <c r="BR63" s="12"/>
      <c r="BS63" s="12"/>
      <c r="BT63" s="12"/>
      <c r="BU63" s="12"/>
      <c r="BV63" s="12"/>
      <c r="BW63" s="12"/>
      <c r="BX63" s="12"/>
    </row>
    <row r="64" spans="1:76" ht="15.75" customHeight="1">
      <c r="BQ64" s="12"/>
      <c r="BR64" s="12"/>
      <c r="BS64" s="12"/>
      <c r="BT64" s="12"/>
      <c r="BU64" s="12"/>
      <c r="BV64" s="12"/>
      <c r="BW64" s="12"/>
      <c r="BX64" s="12"/>
    </row>
    <row r="65" spans="69:76" ht="15.75" customHeight="1">
      <c r="BQ65" s="12"/>
      <c r="BR65" s="12"/>
      <c r="BS65" s="12"/>
      <c r="BT65" s="12"/>
      <c r="BU65" s="12"/>
      <c r="BV65" s="12"/>
      <c r="BW65" s="12"/>
      <c r="BX65" s="12"/>
    </row>
    <row r="66" spans="69:76" ht="15.75" customHeight="1">
      <c r="BQ66" s="12"/>
      <c r="BR66" s="12"/>
      <c r="BS66" s="12"/>
      <c r="BT66" s="12"/>
      <c r="BU66" s="12"/>
      <c r="BV66" s="12"/>
      <c r="BW66" s="12"/>
      <c r="BX66" s="12"/>
    </row>
    <row r="67" spans="69:76" ht="15.75" customHeight="1"/>
    <row r="68" spans="69:76" ht="15.75" customHeight="1"/>
    <row r="69" spans="69:76" ht="15.75" customHeight="1"/>
  </sheetData>
  <sheetProtection algorithmName="SHA-512" hashValue="Lm2YvOYQo6pbHHjbWkneIgvtS4K0/LNBMCLze3gcs1qCckyfAB12nhZ0YqeAIK9vIVK242AC+PhQdYiGXIcvAg==" saltValue="gK0V3jy79//49P74ClzP4w==" spinCount="100000" sheet="1" selectLockedCells="1" selectUnlockedCells="1"/>
  <mergeCells count="432">
    <mergeCell ref="BO1:BO61"/>
    <mergeCell ref="E11:G12"/>
    <mergeCell ref="H11:Q12"/>
    <mergeCell ref="R11:V12"/>
    <mergeCell ref="W11:BN12"/>
    <mergeCell ref="E13:BN13"/>
    <mergeCell ref="AR18:BK19"/>
    <mergeCell ref="AH18:AP19"/>
    <mergeCell ref="BL18:BN19"/>
    <mergeCell ref="BI58:BI59"/>
    <mergeCell ref="BJ58:BJ59"/>
    <mergeCell ref="W58:X59"/>
    <mergeCell ref="Y58:Z59"/>
    <mergeCell ref="AA58:AB59"/>
    <mergeCell ref="AC58:AC59"/>
    <mergeCell ref="AF58:AG59"/>
    <mergeCell ref="AH58:AI59"/>
    <mergeCell ref="BJ54:BN55"/>
    <mergeCell ref="I56:AC57"/>
    <mergeCell ref="AF56:AG57"/>
    <mergeCell ref="AH56:AI57"/>
    <mergeCell ref="AJ56:AJ57"/>
    <mergeCell ref="AK56:AW57"/>
    <mergeCell ref="AX56:AZ57"/>
    <mergeCell ref="A1:D61"/>
    <mergeCell ref="AX22:BA22"/>
    <mergeCell ref="BB22:BC22"/>
    <mergeCell ref="BD22:BH22"/>
    <mergeCell ref="AD60:BN60"/>
    <mergeCell ref="E61:BN61"/>
    <mergeCell ref="BK58:BM59"/>
    <mergeCell ref="BN58:BN59"/>
    <mergeCell ref="E60:H60"/>
    <mergeCell ref="I60:P60"/>
    <mergeCell ref="Q60:R60"/>
    <mergeCell ref="S60:T60"/>
    <mergeCell ref="U60:V60"/>
    <mergeCell ref="W60:X60"/>
    <mergeCell ref="Y60:Z60"/>
    <mergeCell ref="AA60:AB60"/>
    <mergeCell ref="AJ58:AJ59"/>
    <mergeCell ref="O58:P59"/>
    <mergeCell ref="Q58:R59"/>
    <mergeCell ref="S58:T59"/>
    <mergeCell ref="U58:V59"/>
    <mergeCell ref="AK58:AW59"/>
    <mergeCell ref="AX58:AZ59"/>
    <mergeCell ref="BA58:BH59"/>
    <mergeCell ref="BA56:BH57"/>
    <mergeCell ref="BI56:BI57"/>
    <mergeCell ref="BJ56:BN57"/>
    <mergeCell ref="AH52:AI53"/>
    <mergeCell ref="AJ52:AJ53"/>
    <mergeCell ref="AK52:AW53"/>
    <mergeCell ref="AX52:AZ53"/>
    <mergeCell ref="BA52:BH53"/>
    <mergeCell ref="BI52:BI53"/>
    <mergeCell ref="AX54:AZ55"/>
    <mergeCell ref="BA54:BH55"/>
    <mergeCell ref="BI54:BI55"/>
    <mergeCell ref="AJ50:AJ51"/>
    <mergeCell ref="AK50:AW51"/>
    <mergeCell ref="AX50:AZ51"/>
    <mergeCell ref="BA50:BH51"/>
    <mergeCell ref="BI50:BI51"/>
    <mergeCell ref="BJ50:BN51"/>
    <mergeCell ref="O50:O51"/>
    <mergeCell ref="P50:AB51"/>
    <mergeCell ref="AC50:AC51"/>
    <mergeCell ref="AD50:AE59"/>
    <mergeCell ref="AF50:AG51"/>
    <mergeCell ref="AH50:AI51"/>
    <mergeCell ref="O52:O53"/>
    <mergeCell ref="P52:AB53"/>
    <mergeCell ref="AC52:AC53"/>
    <mergeCell ref="AF52:AG53"/>
    <mergeCell ref="BJ52:BN53"/>
    <mergeCell ref="O54:O55"/>
    <mergeCell ref="P54:AB55"/>
    <mergeCell ref="AC54:AC55"/>
    <mergeCell ref="AF54:AG55"/>
    <mergeCell ref="AH54:AI55"/>
    <mergeCell ref="AJ54:AJ55"/>
    <mergeCell ref="AK54:AW55"/>
    <mergeCell ref="E50:E51"/>
    <mergeCell ref="F50:G51"/>
    <mergeCell ref="H50:H51"/>
    <mergeCell ref="I50:J55"/>
    <mergeCell ref="K50:L51"/>
    <mergeCell ref="M50:N51"/>
    <mergeCell ref="E52:H59"/>
    <mergeCell ref="K52:L53"/>
    <mergeCell ref="M52:N53"/>
    <mergeCell ref="K54:L55"/>
    <mergeCell ref="M54:N55"/>
    <mergeCell ref="I58:J59"/>
    <mergeCell ref="K58:L59"/>
    <mergeCell ref="M58:N59"/>
    <mergeCell ref="X46:Y46"/>
    <mergeCell ref="E47:BN47"/>
    <mergeCell ref="E48:H49"/>
    <mergeCell ref="I48:AC48"/>
    <mergeCell ref="AD48:BN48"/>
    <mergeCell ref="I49:AC49"/>
    <mergeCell ref="AD49:BN49"/>
    <mergeCell ref="AJ45:AK46"/>
    <mergeCell ref="AL45:AM46"/>
    <mergeCell ref="AN45:AO46"/>
    <mergeCell ref="AP45:AQ46"/>
    <mergeCell ref="AR45:BI46"/>
    <mergeCell ref="BJ45:BJ46"/>
    <mergeCell ref="X45:Y45"/>
    <mergeCell ref="Z45:AA46"/>
    <mergeCell ref="AB45:AC46"/>
    <mergeCell ref="AD45:AE46"/>
    <mergeCell ref="AF45:AG46"/>
    <mergeCell ref="AH45:AI46"/>
    <mergeCell ref="BB44:BC44"/>
    <mergeCell ref="BD44:BE44"/>
    <mergeCell ref="BF44:BG44"/>
    <mergeCell ref="BH44:BI44"/>
    <mergeCell ref="BJ44:BN44"/>
    <mergeCell ref="E45:H46"/>
    <mergeCell ref="I45:K46"/>
    <mergeCell ref="L45:R46"/>
    <mergeCell ref="S45:U46"/>
    <mergeCell ref="V45:W46"/>
    <mergeCell ref="AP44:AQ44"/>
    <mergeCell ref="AR44:AS44"/>
    <mergeCell ref="AT44:AU44"/>
    <mergeCell ref="AV44:AW44"/>
    <mergeCell ref="AX44:AY44"/>
    <mergeCell ref="AZ44:BA44"/>
    <mergeCell ref="AD44:AE44"/>
    <mergeCell ref="AF44:AG44"/>
    <mergeCell ref="AH44:AI44"/>
    <mergeCell ref="AJ44:AK44"/>
    <mergeCell ref="AL44:AM44"/>
    <mergeCell ref="AN44:AO44"/>
    <mergeCell ref="BK45:BM46"/>
    <mergeCell ref="BN45:BN46"/>
    <mergeCell ref="E44:H44"/>
    <mergeCell ref="I44:K44"/>
    <mergeCell ref="L44:R44"/>
    <mergeCell ref="S44:U44"/>
    <mergeCell ref="V44:W44"/>
    <mergeCell ref="X44:Y44"/>
    <mergeCell ref="Z44:AA44"/>
    <mergeCell ref="AB44:AC44"/>
    <mergeCell ref="AV43:AW43"/>
    <mergeCell ref="AJ43:AK43"/>
    <mergeCell ref="AL43:AM43"/>
    <mergeCell ref="AN43:AO43"/>
    <mergeCell ref="AP43:AQ43"/>
    <mergeCell ref="AR43:AS43"/>
    <mergeCell ref="AT43:AU43"/>
    <mergeCell ref="X43:Y43"/>
    <mergeCell ref="Z43:AA43"/>
    <mergeCell ref="E43:H43"/>
    <mergeCell ref="I43:K43"/>
    <mergeCell ref="L43:R43"/>
    <mergeCell ref="S43:U43"/>
    <mergeCell ref="V43:W43"/>
    <mergeCell ref="AB43:AC43"/>
    <mergeCell ref="AD43:AE43"/>
    <mergeCell ref="AR41:AS41"/>
    <mergeCell ref="AB38:AC38"/>
    <mergeCell ref="AF43:AG43"/>
    <mergeCell ref="AH43:AI43"/>
    <mergeCell ref="BF41:BG41"/>
    <mergeCell ref="BH41:BI42"/>
    <mergeCell ref="BJ41:BN42"/>
    <mergeCell ref="AR42:AS42"/>
    <mergeCell ref="BF42:BG42"/>
    <mergeCell ref="BB41:BC42"/>
    <mergeCell ref="BD41:BE42"/>
    <mergeCell ref="BH43:BI43"/>
    <mergeCell ref="BJ43:BN43"/>
    <mergeCell ref="AX43:AY43"/>
    <mergeCell ref="AZ43:BA43"/>
    <mergeCell ref="BB43:BC43"/>
    <mergeCell ref="BD43:BE43"/>
    <mergeCell ref="BF43:BG43"/>
    <mergeCell ref="AT41:AU42"/>
    <mergeCell ref="AV41:AW42"/>
    <mergeCell ref="AX41:AY42"/>
    <mergeCell ref="AZ41:BA42"/>
    <mergeCell ref="BC37:BI37"/>
    <mergeCell ref="AP37:AQ37"/>
    <mergeCell ref="F41:G42"/>
    <mergeCell ref="I41:K42"/>
    <mergeCell ref="L41:R42"/>
    <mergeCell ref="S41:U42"/>
    <mergeCell ref="V41:W42"/>
    <mergeCell ref="AR38:AS38"/>
    <mergeCell ref="AT38:AU38"/>
    <mergeCell ref="AV38:AW38"/>
    <mergeCell ref="AX38:AY38"/>
    <mergeCell ref="AF38:AG38"/>
    <mergeCell ref="AH38:AI38"/>
    <mergeCell ref="AJ38:AK38"/>
    <mergeCell ref="AL38:AM38"/>
    <mergeCell ref="AN38:AO38"/>
    <mergeCell ref="AP38:AQ38"/>
    <mergeCell ref="T38:U38"/>
    <mergeCell ref="V38:W38"/>
    <mergeCell ref="X41:Y42"/>
    <mergeCell ref="Z41:AG42"/>
    <mergeCell ref="AH41:AM42"/>
    <mergeCell ref="AN41:AO42"/>
    <mergeCell ref="AP41:AQ42"/>
    <mergeCell ref="AL37:AM37"/>
    <mergeCell ref="AN37:AO37"/>
    <mergeCell ref="X37:Y37"/>
    <mergeCell ref="Z37:AA37"/>
    <mergeCell ref="AB37:AC37"/>
    <mergeCell ref="AD37:AE37"/>
    <mergeCell ref="AF37:AG37"/>
    <mergeCell ref="AH37:AI37"/>
    <mergeCell ref="E40:H40"/>
    <mergeCell ref="I40:AH40"/>
    <mergeCell ref="AI40:BN40"/>
    <mergeCell ref="AZ38:BA38"/>
    <mergeCell ref="BC38:BI38"/>
    <mergeCell ref="E38:H38"/>
    <mergeCell ref="I38:M38"/>
    <mergeCell ref="N38:O38"/>
    <mergeCell ref="P38:Q38"/>
    <mergeCell ref="R38:S38"/>
    <mergeCell ref="X38:Y38"/>
    <mergeCell ref="Z38:AA38"/>
    <mergeCell ref="BK38:BM38"/>
    <mergeCell ref="E39:BN39"/>
    <mergeCell ref="AD38:AE38"/>
    <mergeCell ref="AZ37:BA37"/>
    <mergeCell ref="AN34:AO35"/>
    <mergeCell ref="AP34:AQ35"/>
    <mergeCell ref="E36:H36"/>
    <mergeCell ref="N36:O36"/>
    <mergeCell ref="AV37:AW37"/>
    <mergeCell ref="AX37:AY37"/>
    <mergeCell ref="BJ37:BN37"/>
    <mergeCell ref="AR37:AS37"/>
    <mergeCell ref="AT37:AU37"/>
    <mergeCell ref="BC36:BD36"/>
    <mergeCell ref="E37:H37"/>
    <mergeCell ref="I37:M37"/>
    <mergeCell ref="N37:O37"/>
    <mergeCell ref="P37:Q37"/>
    <mergeCell ref="R37:S37"/>
    <mergeCell ref="T37:U37"/>
    <mergeCell ref="V37:W37"/>
    <mergeCell ref="AJ36:AK36"/>
    <mergeCell ref="AL36:AM36"/>
    <mergeCell ref="AN36:AO36"/>
    <mergeCell ref="AP36:AQ36"/>
    <mergeCell ref="AR36:AS36"/>
    <mergeCell ref="AT36:AU36"/>
    <mergeCell ref="AJ37:AK37"/>
    <mergeCell ref="R34:S35"/>
    <mergeCell ref="BC34:BN34"/>
    <mergeCell ref="BC35:BD35"/>
    <mergeCell ref="BE35:BI36"/>
    <mergeCell ref="BJ35:BN36"/>
    <mergeCell ref="AV36:AW36"/>
    <mergeCell ref="AF34:AG35"/>
    <mergeCell ref="AH34:AI35"/>
    <mergeCell ref="AJ34:AK35"/>
    <mergeCell ref="X36:Y36"/>
    <mergeCell ref="Z36:AA36"/>
    <mergeCell ref="AB36:AC36"/>
    <mergeCell ref="T34:U35"/>
    <mergeCell ref="V34:W35"/>
    <mergeCell ref="X34:Y35"/>
    <mergeCell ref="Z34:AA35"/>
    <mergeCell ref="AB34:AC35"/>
    <mergeCell ref="AD34:AE35"/>
    <mergeCell ref="AX36:AY36"/>
    <mergeCell ref="AZ36:BA36"/>
    <mergeCell ref="AD36:AE36"/>
    <mergeCell ref="AF36:AG36"/>
    <mergeCell ref="AH36:AI36"/>
    <mergeCell ref="AL34:AM35"/>
    <mergeCell ref="P36:Q36"/>
    <mergeCell ref="R36:S36"/>
    <mergeCell ref="T36:U36"/>
    <mergeCell ref="E31:AH31"/>
    <mergeCell ref="AT31:BA31"/>
    <mergeCell ref="BB31:BE31"/>
    <mergeCell ref="BF31:BI31"/>
    <mergeCell ref="BJ31:BM31"/>
    <mergeCell ref="E32:BN32"/>
    <mergeCell ref="V36:W36"/>
    <mergeCell ref="AR34:AS35"/>
    <mergeCell ref="AT34:AU35"/>
    <mergeCell ref="AV34:AW35"/>
    <mergeCell ref="AX34:AY35"/>
    <mergeCell ref="AZ34:BA35"/>
    <mergeCell ref="E33:H33"/>
    <mergeCell ref="I33:AH33"/>
    <mergeCell ref="AI33:BN33"/>
    <mergeCell ref="E34:E35"/>
    <mergeCell ref="F34:G35"/>
    <mergeCell ref="H34:H35"/>
    <mergeCell ref="I34:M36"/>
    <mergeCell ref="N34:O35"/>
    <mergeCell ref="P34:Q35"/>
    <mergeCell ref="O25:P25"/>
    <mergeCell ref="Q25:R25"/>
    <mergeCell ref="BJ29:BM29"/>
    <mergeCell ref="E30:L30"/>
    <mergeCell ref="M30:W30"/>
    <mergeCell ref="X30:AH30"/>
    <mergeCell ref="AI30:AJ31"/>
    <mergeCell ref="AK30:AS31"/>
    <mergeCell ref="AT30:BA30"/>
    <mergeCell ref="BB30:BE30"/>
    <mergeCell ref="BF30:BI30"/>
    <mergeCell ref="BJ30:BM30"/>
    <mergeCell ref="AB29:AH29"/>
    <mergeCell ref="AI29:AJ29"/>
    <mergeCell ref="AK29:AS29"/>
    <mergeCell ref="AT29:BA29"/>
    <mergeCell ref="BB29:BE29"/>
    <mergeCell ref="BF29:BI29"/>
    <mergeCell ref="E29:H29"/>
    <mergeCell ref="I29:J29"/>
    <mergeCell ref="K29:L29"/>
    <mergeCell ref="M29:W29"/>
    <mergeCell ref="X29:Y29"/>
    <mergeCell ref="Z29:AA29"/>
    <mergeCell ref="BE27:BF28"/>
    <mergeCell ref="BG27:BK28"/>
    <mergeCell ref="BL27:BM28"/>
    <mergeCell ref="E28:H28"/>
    <mergeCell ref="I28:L28"/>
    <mergeCell ref="M28:W28"/>
    <mergeCell ref="X28:AH28"/>
    <mergeCell ref="AT28:BA28"/>
    <mergeCell ref="BJ26:BL26"/>
    <mergeCell ref="BM26:BN26"/>
    <mergeCell ref="E27:H27"/>
    <mergeCell ref="I27:M27"/>
    <mergeCell ref="N27:W27"/>
    <mergeCell ref="X27:AH27"/>
    <mergeCell ref="AI27:AJ28"/>
    <mergeCell ref="AK27:AS28"/>
    <mergeCell ref="AT27:BA27"/>
    <mergeCell ref="BB27:BD28"/>
    <mergeCell ref="BJ25:BN25"/>
    <mergeCell ref="E26:AE26"/>
    <mergeCell ref="AF26:AL26"/>
    <mergeCell ref="AM26:AR26"/>
    <mergeCell ref="AS26:AU26"/>
    <mergeCell ref="AV26:AX26"/>
    <mergeCell ref="AY26:AZ26"/>
    <mergeCell ref="BA26:BF26"/>
    <mergeCell ref="BG26:BI26"/>
    <mergeCell ref="AR25:AW25"/>
    <mergeCell ref="AX25:AY25"/>
    <mergeCell ref="AZ25:BA25"/>
    <mergeCell ref="BB25:BC25"/>
    <mergeCell ref="BD25:BE25"/>
    <mergeCell ref="BF25:BG25"/>
    <mergeCell ref="AF25:AG25"/>
    <mergeCell ref="AH25:AI25"/>
    <mergeCell ref="AJ25:AK25"/>
    <mergeCell ref="AL25:AM25"/>
    <mergeCell ref="AN25:AO25"/>
    <mergeCell ref="AP25:AQ25"/>
    <mergeCell ref="S25:T25"/>
    <mergeCell ref="U25:W25"/>
    <mergeCell ref="M25:N25"/>
    <mergeCell ref="X24:AK24"/>
    <mergeCell ref="AL24:AM24"/>
    <mergeCell ref="AN24:BA24"/>
    <mergeCell ref="BB24:BN24"/>
    <mergeCell ref="E1:BN1"/>
    <mergeCell ref="E8:H9"/>
    <mergeCell ref="I8:BF8"/>
    <mergeCell ref="BG8:BN9"/>
    <mergeCell ref="I9:BF9"/>
    <mergeCell ref="E10:AV10"/>
    <mergeCell ref="AW10:BK10"/>
    <mergeCell ref="BL10:BN10"/>
    <mergeCell ref="AR17:BN17"/>
    <mergeCell ref="AR14:BN14"/>
    <mergeCell ref="AS15:BA15"/>
    <mergeCell ref="AS21:AV21"/>
    <mergeCell ref="AX21:BA21"/>
    <mergeCell ref="BB21:BC21"/>
    <mergeCell ref="BD21:BH21"/>
    <mergeCell ref="E24:H24"/>
    <mergeCell ref="I24:T24"/>
    <mergeCell ref="U24:W24"/>
    <mergeCell ref="E15:AG22"/>
    <mergeCell ref="E23:BN23"/>
    <mergeCell ref="X25:Y25"/>
    <mergeCell ref="Z25:AA25"/>
    <mergeCell ref="AB25:AC25"/>
    <mergeCell ref="AD25:AE25"/>
    <mergeCell ref="E25:H25"/>
    <mergeCell ref="I25:J25"/>
    <mergeCell ref="K25:L25"/>
    <mergeCell ref="BH25:BI25"/>
    <mergeCell ref="E2:E4"/>
    <mergeCell ref="F2:BN2"/>
    <mergeCell ref="F3:BI3"/>
    <mergeCell ref="BJ3:BM3"/>
    <mergeCell ref="F4:BG4"/>
    <mergeCell ref="BH4:BI4"/>
    <mergeCell ref="BJ4:BK4"/>
    <mergeCell ref="BL4:BM4"/>
    <mergeCell ref="E5:X6"/>
    <mergeCell ref="Y5:AU6"/>
    <mergeCell ref="AV5:BN6"/>
    <mergeCell ref="E7:X7"/>
    <mergeCell ref="Y7:AU7"/>
    <mergeCell ref="AV7:BN7"/>
    <mergeCell ref="BC15:BN15"/>
    <mergeCell ref="AR16:BN16"/>
    <mergeCell ref="BI21:BN22"/>
    <mergeCell ref="AC14:AG14"/>
    <mergeCell ref="AH20:BN20"/>
    <mergeCell ref="E14:AB14"/>
    <mergeCell ref="AH16:AP16"/>
    <mergeCell ref="AH17:AP17"/>
    <mergeCell ref="AH21:AP21"/>
    <mergeCell ref="AH14:AP14"/>
    <mergeCell ref="AH15:AP15"/>
    <mergeCell ref="AH22:AP22"/>
    <mergeCell ref="AS22:AV22"/>
  </mergeCells>
  <phoneticPr fontId="16"/>
  <dataValidations count="5">
    <dataValidation imeMode="off" allowBlank="1" showInputMessage="1" showErrorMessage="1" sqref="AM26:BL26 AN41:BI42" xr:uid="{00000000-0002-0000-0600-000000000000}"/>
    <dataValidation allowBlank="1" showInputMessage="1" sqref="AR18 AS15:BA15 P50:AB55 AR14 AR16 BD21:BH22 AX21:BA22 AS21:AV22" xr:uid="{00000000-0002-0000-0600-000001000000}"/>
    <dataValidation imeMode="halfKatakana" allowBlank="1" showInputMessage="1" sqref="N34:BA36" xr:uid="{00000000-0002-0000-0600-000002000000}"/>
    <dataValidation imeMode="hiragana" allowBlank="1" showInputMessage="1" sqref="E24:E25 O50 BI52:BJ52 AJ54:AK54 AJ56:AK56 BI54:BJ54 BI56:BJ56 F2:F3 AJ52:AK52 E1:E2 BJ3:BJ4 BH4 AJ58:AK58 E5 Y5 BL4 BN3:BN4 Y7 AX50 AV7 AC58 BB15:BC15 BP1:BP2 BI21 AJ50:AK50 Q25 S25 I24:I25 K25 M25 O25 AB25 AD25 AJ25 Z25 AH25 AX56 BM26 AX58 AF25:AF26 AI27 BF29:BF31 BB29:BB31 AT29:AT31 I27:I28 Z29 X27:X29 M29:M30 BI50:BJ50 AP25 AL25 AI29:AI30 BA50:BD59 BJ25 AX52 F62:BP1048576 AX54 U24 AN24:AN25 BN27:BN31 I33:I35 E32:E34 AI33 I37 H34 X24:X25 BB38:BC38 BJ37:BJ38 I40:I41 AI40 I44:I45 H41:H42 Z41 E36:E45 BK45 E47:E48 AD48:AD50 H50 I48:I50 O52 AC54 AC50 O54 AR15 AC52 E50 E52 I56 E7:E8 CG1:DC9 BK38 BJ44:BJ45 BI58:BK58 I8:I9 A62:D1048576 E60:E1048576 DD1:XFD10 BY1:CF10 E10 AC14 DE11:XFD13 BZ14:XFD23 CH13:DD13 AR21:AR22 BB21:BB22 AW21:AW22 BZ11:CG13 AH14:AH18 AH20:AH22 BY24:XFD1048576 A1" xr:uid="{00000000-0002-0000-0600-000003000000}"/>
    <dataValidation imeMode="disabled" allowBlank="1" showInputMessage="1" showErrorMessage="1" sqref="AR25:BI25 AF54:AI59" xr:uid="{00000000-0002-0000-0600-000004000000}"/>
  </dataValidations>
  <printOptions horizontalCentered="1" verticalCentered="1"/>
  <pageMargins left="0" right="0" top="0" bottom="0" header="0.31496062992125984" footer="0"/>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pageSetUpPr autoPageBreaks="0" fitToPage="1"/>
  </sheetPr>
  <dimension ref="A1:CV70"/>
  <sheetViews>
    <sheetView showGridLines="0" showRowColHeaders="0" workbookViewId="0">
      <selection sqref="A1:E69"/>
    </sheetView>
  </sheetViews>
  <sheetFormatPr defaultColWidth="0" defaultRowHeight="15" customHeight="1"/>
  <cols>
    <col min="1" max="67" width="1.5" style="15" customWidth="1"/>
    <col min="68" max="68" width="2.5" style="15" customWidth="1"/>
    <col min="69" max="69" width="2.5" style="12" customWidth="1"/>
    <col min="70" max="77" width="2.5" style="1" customWidth="1"/>
    <col min="78" max="100" width="0" style="15" hidden="1" customWidth="1"/>
    <col min="101" max="16384" width="2.5" style="15" hidden="1"/>
  </cols>
  <sheetData>
    <row r="1" spans="1:100" ht="15" customHeight="1">
      <c r="A1" s="1832"/>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c r="AN1" s="1832"/>
      <c r="AO1" s="1832"/>
      <c r="AP1" s="1832"/>
      <c r="AQ1" s="1832"/>
      <c r="AR1" s="1832"/>
      <c r="AS1" s="1832"/>
      <c r="AT1" s="1832"/>
      <c r="AU1" s="1832"/>
      <c r="AV1" s="1832"/>
      <c r="AW1" s="1832"/>
      <c r="AX1" s="1832"/>
      <c r="AY1" s="1832"/>
      <c r="AZ1" s="1832"/>
      <c r="BA1" s="1832"/>
      <c r="BB1" s="1832"/>
      <c r="BC1" s="1832"/>
      <c r="BD1" s="1832"/>
      <c r="BE1" s="1832"/>
      <c r="BF1" s="1832"/>
      <c r="BG1" s="1832"/>
      <c r="BH1" s="1832"/>
      <c r="BI1" s="1832"/>
      <c r="BJ1" s="1832"/>
      <c r="BK1" s="1832"/>
      <c r="BL1" s="1832"/>
      <c r="BM1" s="1832"/>
      <c r="BN1" s="1832"/>
      <c r="BO1" s="1832"/>
      <c r="BP1" s="1832"/>
      <c r="BQ1" s="69"/>
      <c r="BR1" s="69"/>
      <c r="BS1" s="69"/>
      <c r="BT1" s="69"/>
      <c r="BU1" s="69"/>
      <c r="BV1" s="69"/>
      <c r="BW1" s="69"/>
      <c r="BX1" s="69"/>
      <c r="BY1" s="69"/>
    </row>
    <row r="2" spans="1:100" ht="18.75" customHeigh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c r="AT2" s="1832"/>
      <c r="AU2" s="1832"/>
      <c r="AV2" s="1832"/>
      <c r="AW2" s="1832"/>
      <c r="AX2" s="1832"/>
      <c r="AY2" s="1832"/>
      <c r="AZ2" s="1832"/>
      <c r="BA2" s="1832"/>
      <c r="BB2" s="1832"/>
      <c r="BC2" s="1832"/>
      <c r="BD2" s="1832"/>
      <c r="BE2" s="1832"/>
      <c r="BF2" s="1832"/>
      <c r="BG2" s="1832"/>
      <c r="BH2" s="1832"/>
      <c r="BI2" s="1832"/>
      <c r="BJ2" s="1832"/>
      <c r="BK2" s="1832"/>
      <c r="BL2" s="1832"/>
      <c r="BM2" s="1832"/>
      <c r="BN2" s="1832"/>
      <c r="BO2" s="1832"/>
      <c r="BP2" s="1832"/>
      <c r="BQ2" s="69"/>
      <c r="BR2" s="69"/>
      <c r="BS2" s="69"/>
      <c r="BT2" s="69"/>
      <c r="BU2" s="69"/>
      <c r="BV2" s="69"/>
      <c r="BW2" s="69"/>
      <c r="BX2" s="69"/>
      <c r="BY2" s="69"/>
    </row>
    <row r="3" spans="1:100" ht="15" customHeight="1">
      <c r="A3" s="1832"/>
      <c r="B3" s="1832"/>
      <c r="C3" s="1832"/>
      <c r="D3" s="1832"/>
      <c r="E3" s="1832"/>
      <c r="F3" s="1837"/>
      <c r="G3" s="1837"/>
      <c r="H3" s="1837"/>
      <c r="I3" s="1837"/>
      <c r="J3" s="1837"/>
      <c r="K3" s="1837"/>
      <c r="L3" s="1837"/>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c r="BP3" s="1832"/>
      <c r="BQ3" s="69"/>
      <c r="BR3" s="69"/>
      <c r="BS3" s="69"/>
      <c r="BT3" s="69"/>
      <c r="BU3" s="69"/>
      <c r="BV3" s="69"/>
      <c r="BW3" s="69"/>
      <c r="BX3" s="69"/>
      <c r="BY3" s="69"/>
    </row>
    <row r="4" spans="1:100" ht="22.5" customHeight="1">
      <c r="A4" s="1832"/>
      <c r="B4" s="1832"/>
      <c r="C4" s="1832"/>
      <c r="D4" s="1832"/>
      <c r="E4" s="1832"/>
      <c r="F4" s="1837"/>
      <c r="G4" s="1837"/>
      <c r="H4" s="1837"/>
      <c r="I4" s="1837"/>
      <c r="J4" s="1837"/>
      <c r="K4" s="1837"/>
      <c r="L4" s="1837"/>
      <c r="M4" s="1837"/>
      <c r="N4" s="1837"/>
      <c r="O4" s="1837"/>
      <c r="P4" s="1837"/>
      <c r="Q4" s="1837"/>
      <c r="R4" s="1837"/>
      <c r="S4" s="1837"/>
      <c r="T4" s="1837"/>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c r="BP4" s="1832"/>
      <c r="BQ4" s="69"/>
      <c r="BR4" s="69"/>
      <c r="BS4" s="69"/>
      <c r="BT4" s="69"/>
      <c r="BU4" s="69"/>
      <c r="BV4" s="69"/>
      <c r="BW4" s="69"/>
      <c r="BX4" s="69"/>
      <c r="BY4" s="69"/>
    </row>
    <row r="5" spans="1:100" s="16" customFormat="1" ht="15" customHeight="1">
      <c r="A5" s="1832"/>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80" t="s">
        <v>211</v>
      </c>
      <c r="AI5" s="1880"/>
      <c r="AJ5" s="1880"/>
      <c r="AK5" s="1880"/>
      <c r="AL5" s="1880"/>
      <c r="AM5" s="1880"/>
      <c r="AN5" s="1880"/>
      <c r="AO5" s="1843"/>
      <c r="AP5" s="1843"/>
      <c r="AQ5" s="1843"/>
      <c r="AR5" s="1843"/>
      <c r="AS5" s="1843"/>
      <c r="AT5" s="1843"/>
      <c r="AU5" s="1843"/>
      <c r="AV5" s="1843"/>
      <c r="AW5" s="1843"/>
      <c r="AX5" s="1843"/>
      <c r="AY5" s="1843"/>
      <c r="AZ5" s="1843"/>
      <c r="BA5" s="1843"/>
      <c r="BB5" s="1843"/>
      <c r="BC5" s="1843"/>
      <c r="BD5" s="1843"/>
      <c r="BE5" s="1843"/>
      <c r="BF5" s="1843"/>
      <c r="BG5" s="1843"/>
      <c r="BH5" s="1843"/>
      <c r="BI5" s="1843"/>
      <c r="BJ5" s="1843"/>
      <c r="BK5" s="1843"/>
      <c r="BL5" s="1843"/>
      <c r="BM5" s="1843"/>
      <c r="BN5" s="1843"/>
      <c r="BO5" s="1843"/>
      <c r="BP5" s="1832"/>
      <c r="BQ5" s="69"/>
      <c r="BR5" s="69"/>
      <c r="BS5" s="69"/>
      <c r="BT5" s="69"/>
      <c r="BU5" s="69"/>
      <c r="BV5" s="69"/>
      <c r="BW5" s="69"/>
      <c r="BX5" s="69"/>
      <c r="BY5" s="69"/>
    </row>
    <row r="6" spans="1:100" s="16" customFormat="1" ht="15" customHeight="1">
      <c r="A6" s="1832"/>
      <c r="B6" s="1832"/>
      <c r="C6" s="1832"/>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1832"/>
      <c r="AM6" s="1832"/>
      <c r="AN6" s="1832"/>
      <c r="AO6" s="1832"/>
      <c r="AP6" s="1832"/>
      <c r="AQ6" s="1832"/>
      <c r="AR6" s="1832"/>
      <c r="AS6" s="1832"/>
      <c r="AT6" s="1832"/>
      <c r="AU6" s="1832"/>
      <c r="AV6" s="1832"/>
      <c r="AW6" s="1832"/>
      <c r="AX6" s="1832"/>
      <c r="AY6" s="1832"/>
      <c r="AZ6" s="1832"/>
      <c r="BA6" s="1832"/>
      <c r="BB6" s="1832"/>
      <c r="BC6" s="1832"/>
      <c r="BD6" s="1832"/>
      <c r="BE6" s="1832"/>
      <c r="BF6" s="1832"/>
      <c r="BG6" s="1832"/>
      <c r="BH6" s="1832"/>
      <c r="BI6" s="1881"/>
      <c r="BJ6" s="1882">
        <v>1</v>
      </c>
      <c r="BK6" s="1883"/>
      <c r="BL6" s="1883">
        <v>2</v>
      </c>
      <c r="BM6" s="1883"/>
      <c r="BN6" s="1883" t="s">
        <v>210</v>
      </c>
      <c r="BO6" s="1884"/>
      <c r="BP6" s="1832"/>
      <c r="BQ6" s="69"/>
      <c r="BR6" s="69"/>
      <c r="BS6" s="69"/>
      <c r="BT6" s="69"/>
      <c r="BU6" s="69"/>
      <c r="BV6" s="69"/>
      <c r="BW6" s="69"/>
      <c r="BX6" s="69"/>
      <c r="BY6" s="69"/>
      <c r="BZ6" s="17"/>
      <c r="CA6" s="17"/>
      <c r="CB6" s="17"/>
      <c r="CC6" s="17"/>
      <c r="CD6" s="17"/>
      <c r="CE6" s="17"/>
      <c r="CF6" s="17"/>
      <c r="CG6" s="17"/>
      <c r="CH6" s="17"/>
      <c r="CI6" s="17"/>
      <c r="CJ6" s="17"/>
      <c r="CK6" s="17"/>
      <c r="CL6" s="17"/>
      <c r="CM6" s="17"/>
      <c r="CN6" s="17"/>
      <c r="CO6" s="17"/>
      <c r="CP6" s="17"/>
      <c r="CQ6" s="17"/>
      <c r="CR6" s="17"/>
      <c r="CS6" s="17"/>
      <c r="CT6" s="17"/>
      <c r="CU6" s="17"/>
      <c r="CV6" s="17"/>
    </row>
    <row r="7" spans="1:100" s="17" customFormat="1" ht="15" customHeight="1" thickBot="1">
      <c r="A7" s="1832"/>
      <c r="B7" s="1832"/>
      <c r="C7" s="1832"/>
      <c r="D7" s="1832"/>
      <c r="E7" s="1832"/>
      <c r="F7" s="1832"/>
      <c r="G7" s="1832"/>
      <c r="H7" s="1832"/>
      <c r="I7" s="1832"/>
      <c r="J7" s="1880" t="s">
        <v>89</v>
      </c>
      <c r="K7" s="1880"/>
      <c r="L7" s="1880"/>
      <c r="M7" s="1880"/>
      <c r="N7" s="1880"/>
      <c r="O7" s="1880"/>
      <c r="P7" s="1880"/>
      <c r="Q7" s="1880"/>
      <c r="R7" s="1880"/>
      <c r="S7" s="1880"/>
      <c r="T7" s="1880"/>
      <c r="U7" s="1880"/>
      <c r="V7" s="1843"/>
      <c r="W7" s="1843"/>
      <c r="X7" s="1880" t="s">
        <v>90</v>
      </c>
      <c r="Y7" s="1880"/>
      <c r="Z7" s="1880"/>
      <c r="AA7" s="1880"/>
      <c r="AB7" s="1880"/>
      <c r="AC7" s="1880"/>
      <c r="AD7" s="1880"/>
      <c r="AE7" s="1880"/>
      <c r="AF7" s="1880"/>
      <c r="AG7" s="1880"/>
      <c r="AH7" s="1880"/>
      <c r="AI7" s="1880"/>
      <c r="AJ7" s="1880"/>
      <c r="AK7" s="1880"/>
      <c r="AL7" s="1887"/>
      <c r="AM7" s="1887"/>
      <c r="AN7" s="1887"/>
      <c r="AO7" s="1887"/>
      <c r="AP7" s="1887"/>
      <c r="AQ7" s="1887"/>
      <c r="AR7" s="1887"/>
      <c r="AS7" s="1887"/>
      <c r="AT7" s="1887"/>
      <c r="AU7" s="1887"/>
      <c r="AV7" s="1887"/>
      <c r="AW7" s="1887"/>
      <c r="AX7" s="1887"/>
      <c r="AY7" s="1887"/>
      <c r="AZ7" s="1887"/>
      <c r="BA7" s="1887"/>
      <c r="BB7" s="1887"/>
      <c r="BC7" s="1887"/>
      <c r="BD7" s="1887"/>
      <c r="BE7" s="1887"/>
      <c r="BF7" s="1887"/>
      <c r="BG7" s="1887"/>
      <c r="BH7" s="1887"/>
      <c r="BI7" s="1887"/>
      <c r="BJ7" s="1887"/>
      <c r="BK7" s="1887"/>
      <c r="BL7" s="1887"/>
      <c r="BM7" s="1887"/>
      <c r="BN7" s="1887"/>
      <c r="BO7" s="1887"/>
      <c r="BP7" s="1832"/>
      <c r="BQ7" s="69"/>
      <c r="BR7" s="69"/>
      <c r="BS7" s="69"/>
      <c r="BT7" s="69"/>
      <c r="BU7" s="69"/>
      <c r="BV7" s="69"/>
      <c r="BW7" s="69"/>
      <c r="BX7" s="69"/>
      <c r="BY7" s="69"/>
    </row>
    <row r="8" spans="1:100" s="17" customFormat="1" ht="18" customHeight="1" thickBot="1">
      <c r="A8" s="1832"/>
      <c r="B8" s="1832"/>
      <c r="C8" s="1832"/>
      <c r="D8" s="1832"/>
      <c r="E8" s="1832"/>
      <c r="F8" s="1832"/>
      <c r="G8" s="1832"/>
      <c r="H8" s="1832"/>
      <c r="I8" s="1885"/>
      <c r="J8" s="1886" t="s">
        <v>963</v>
      </c>
      <c r="K8" s="1886"/>
      <c r="L8" s="1878"/>
      <c r="M8" s="1878"/>
      <c r="N8" s="1878"/>
      <c r="O8" s="1878"/>
      <c r="P8" s="1878"/>
      <c r="Q8" s="1878"/>
      <c r="R8" s="1878"/>
      <c r="S8" s="1878"/>
      <c r="T8" s="1878"/>
      <c r="U8" s="1878"/>
      <c r="V8" s="1879"/>
      <c r="W8" s="1879"/>
      <c r="X8" s="1691"/>
      <c r="Y8" s="1672"/>
      <c r="Z8" s="1672"/>
      <c r="AA8" s="1673"/>
      <c r="AB8" s="1690" t="s">
        <v>892</v>
      </c>
      <c r="AC8" s="1690"/>
      <c r="AD8" s="1690"/>
      <c r="AE8" s="1690"/>
      <c r="AF8" s="1690"/>
      <c r="AG8" s="1690"/>
      <c r="AH8" s="1691"/>
      <c r="AI8" s="1672"/>
      <c r="AJ8" s="1672"/>
      <c r="AK8" s="1672"/>
      <c r="AL8" s="1672"/>
      <c r="AM8" s="1672"/>
      <c r="AN8" s="1672"/>
      <c r="AO8" s="1672"/>
      <c r="AP8" s="1672"/>
      <c r="AQ8" s="1672"/>
      <c r="AR8" s="1672"/>
      <c r="AS8" s="1673"/>
      <c r="AT8" s="1836"/>
      <c r="AU8" s="1836"/>
      <c r="AV8" s="1836"/>
      <c r="AW8" s="1836"/>
      <c r="AX8" s="1836"/>
      <c r="AY8" s="1836"/>
      <c r="AZ8" s="1836"/>
      <c r="BA8" s="1836"/>
      <c r="BB8" s="1836"/>
      <c r="BC8" s="1836"/>
      <c r="BD8" s="1836"/>
      <c r="BE8" s="1836"/>
      <c r="BF8" s="1836"/>
      <c r="BG8" s="1836"/>
      <c r="BH8" s="1836"/>
      <c r="BI8" s="1836"/>
      <c r="BJ8" s="1836"/>
      <c r="BK8" s="1836"/>
      <c r="BL8" s="1836"/>
      <c r="BM8" s="1836"/>
      <c r="BN8" s="1836"/>
      <c r="BO8" s="1836"/>
      <c r="BP8" s="1832"/>
      <c r="BQ8" s="69"/>
      <c r="BR8" s="69"/>
      <c r="BS8" s="69"/>
      <c r="BT8" s="69"/>
      <c r="BU8" s="69"/>
      <c r="BV8" s="69"/>
      <c r="BW8" s="69"/>
      <c r="BX8" s="69"/>
      <c r="BY8" s="69"/>
    </row>
    <row r="9" spans="1:100" s="17" customFormat="1" ht="7.5" customHeight="1">
      <c r="A9" s="1832"/>
      <c r="B9" s="1832"/>
      <c r="C9" s="1832"/>
      <c r="D9" s="1832"/>
      <c r="E9" s="1832"/>
      <c r="F9" s="1836" t="s">
        <v>212</v>
      </c>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c r="BP9" s="1832"/>
      <c r="BQ9" s="69"/>
      <c r="BR9" s="69"/>
      <c r="BS9" s="69"/>
      <c r="BT9" s="69"/>
      <c r="BU9" s="69"/>
      <c r="BV9" s="69"/>
      <c r="BW9" s="69"/>
      <c r="BX9" s="69"/>
      <c r="BY9" s="69"/>
    </row>
    <row r="10" spans="1:100" s="17" customFormat="1" ht="15" customHeight="1">
      <c r="A10" s="1832"/>
      <c r="B10" s="1832"/>
      <c r="C10" s="1832"/>
      <c r="D10" s="1832"/>
      <c r="E10" s="1832"/>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836"/>
      <c r="AV10" s="1836"/>
      <c r="AW10" s="1836"/>
      <c r="AX10" s="1836"/>
      <c r="AY10" s="1836"/>
      <c r="AZ10" s="1836"/>
      <c r="BA10" s="1836"/>
      <c r="BB10" s="1836"/>
      <c r="BC10" s="1836"/>
      <c r="BD10" s="1836"/>
      <c r="BE10" s="1836"/>
      <c r="BF10" s="1836"/>
      <c r="BG10" s="1836"/>
      <c r="BH10" s="1836"/>
      <c r="BI10" s="1836"/>
      <c r="BJ10" s="1836"/>
      <c r="BK10" s="1836"/>
      <c r="BL10" s="1836"/>
      <c r="BM10" s="1836"/>
      <c r="BN10" s="1836"/>
      <c r="BO10" s="1836"/>
      <c r="BP10" s="1832"/>
      <c r="BQ10" s="69"/>
      <c r="BR10" s="69"/>
      <c r="BS10" s="69"/>
      <c r="BT10" s="69"/>
      <c r="BU10" s="69"/>
      <c r="BV10" s="69"/>
      <c r="BW10" s="69"/>
      <c r="BX10" s="69"/>
      <c r="BY10" s="69"/>
    </row>
    <row r="11" spans="1:100" s="17" customFormat="1" ht="15" customHeight="1">
      <c r="A11" s="1832"/>
      <c r="B11" s="1832"/>
      <c r="C11" s="1832"/>
      <c r="D11" s="1832"/>
      <c r="E11" s="1832"/>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836"/>
      <c r="AV11" s="1836"/>
      <c r="AW11" s="1836"/>
      <c r="AX11" s="1836"/>
      <c r="AY11" s="1836"/>
      <c r="AZ11" s="1836"/>
      <c r="BA11" s="1836"/>
      <c r="BB11" s="1836"/>
      <c r="BC11" s="1836"/>
      <c r="BD11" s="1836"/>
      <c r="BE11" s="1836"/>
      <c r="BF11" s="1836"/>
      <c r="BG11" s="1836"/>
      <c r="BH11" s="1836"/>
      <c r="BI11" s="1836"/>
      <c r="BJ11" s="1836"/>
      <c r="BK11" s="1836"/>
      <c r="BL11" s="1836"/>
      <c r="BM11" s="1836"/>
      <c r="BN11" s="1836"/>
      <c r="BO11" s="1836"/>
      <c r="BP11" s="1832"/>
      <c r="BQ11" s="69"/>
      <c r="BR11" s="69"/>
      <c r="BS11" s="69"/>
      <c r="BT11" s="69"/>
      <c r="BU11" s="69"/>
      <c r="BV11" s="69"/>
      <c r="BW11" s="69"/>
      <c r="BX11" s="69"/>
      <c r="BY11" s="69"/>
    </row>
    <row r="12" spans="1:100" s="17" customFormat="1" ht="15" customHeight="1" thickBot="1">
      <c r="A12" s="1832"/>
      <c r="B12" s="1832"/>
      <c r="C12" s="1832"/>
      <c r="D12" s="1832"/>
      <c r="E12" s="1832"/>
      <c r="F12" s="1880" t="s">
        <v>111</v>
      </c>
      <c r="G12" s="1880"/>
      <c r="H12" s="1880"/>
      <c r="I12" s="1880"/>
      <c r="J12" s="1843" t="s">
        <v>974</v>
      </c>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1843"/>
      <c r="AV12" s="1843"/>
      <c r="AW12" s="1843"/>
      <c r="AX12" s="1843"/>
      <c r="AY12" s="1843"/>
      <c r="AZ12" s="1843"/>
      <c r="BA12" s="1843"/>
      <c r="BB12" s="1843"/>
      <c r="BC12" s="1843"/>
      <c r="BD12" s="1843"/>
      <c r="BE12" s="1843"/>
      <c r="BF12" s="1843"/>
      <c r="BG12" s="1843"/>
      <c r="BH12" s="1843"/>
      <c r="BI12" s="1843"/>
      <c r="BJ12" s="1843"/>
      <c r="BK12" s="1843"/>
      <c r="BL12" s="1843"/>
      <c r="BM12" s="1843"/>
      <c r="BN12" s="1843"/>
      <c r="BO12" s="1843"/>
      <c r="BP12" s="1832"/>
      <c r="BQ12" s="69"/>
      <c r="BR12" s="69"/>
      <c r="BS12" s="69"/>
      <c r="BT12" s="69"/>
      <c r="BU12" s="69"/>
      <c r="BV12" s="69"/>
      <c r="BW12" s="69"/>
      <c r="BX12" s="69"/>
      <c r="BY12" s="69"/>
    </row>
    <row r="13" spans="1:100" s="17" customFormat="1" ht="9" customHeight="1" thickBot="1">
      <c r="A13" s="1832"/>
      <c r="B13" s="1832"/>
      <c r="C13" s="1832"/>
      <c r="D13" s="1832"/>
      <c r="E13" s="1832"/>
      <c r="F13" s="1832"/>
      <c r="G13" s="1851">
        <v>21</v>
      </c>
      <c r="H13" s="1852"/>
      <c r="I13" s="1836"/>
      <c r="J13" s="1823"/>
      <c r="K13" s="1824"/>
      <c r="L13" s="1827" t="s">
        <v>119</v>
      </c>
      <c r="M13" s="1827"/>
      <c r="N13" s="1827"/>
      <c r="O13" s="1827"/>
      <c r="P13" s="1827"/>
      <c r="Q13" s="1827"/>
      <c r="R13" s="1827"/>
      <c r="S13" s="1824"/>
      <c r="T13" s="1828"/>
      <c r="U13" s="1766" t="str">
        <f>★法人その他入力!$BM$12</f>
        <v/>
      </c>
      <c r="V13" s="1767"/>
      <c r="W13" s="1767" t="str">
        <f>★法人その他入力!$BN$12</f>
        <v/>
      </c>
      <c r="X13" s="1770"/>
      <c r="Y13" s="1676"/>
      <c r="Z13" s="1676"/>
      <c r="AA13" s="1676"/>
      <c r="AB13" s="1676"/>
      <c r="AC13" s="1676"/>
      <c r="AD13" s="1676"/>
      <c r="AE13" s="1676"/>
      <c r="AF13" s="1676"/>
      <c r="AG13" s="1845" t="s">
        <v>120</v>
      </c>
      <c r="AH13" s="1846"/>
      <c r="AI13" s="1846"/>
      <c r="AJ13" s="1846"/>
      <c r="AK13" s="1846"/>
      <c r="AL13" s="1847"/>
      <c r="AM13" s="1766" t="str">
        <f>★法人その他入力!$BM$13</f>
        <v/>
      </c>
      <c r="AN13" s="1767"/>
      <c r="AO13" s="1767" t="str">
        <f>★法人その他入力!$BN$13</f>
        <v/>
      </c>
      <c r="AP13" s="1770"/>
      <c r="AQ13" s="1844"/>
      <c r="AR13" s="1844"/>
      <c r="AS13" s="1766" t="str">
        <f>★法人その他入力!$S$15</f>
        <v/>
      </c>
      <c r="AT13" s="1767"/>
      <c r="AU13" s="1767" t="str">
        <f>★法人その他入力!$T$15</f>
        <v/>
      </c>
      <c r="AV13" s="1767"/>
      <c r="AW13" s="1767" t="str">
        <f>★法人その他入力!$U$15</f>
        <v/>
      </c>
      <c r="AX13" s="1767"/>
      <c r="AY13" s="1767" t="str">
        <f>★法人その他入力!$V$15</f>
        <v/>
      </c>
      <c r="AZ13" s="1767"/>
      <c r="BA13" s="1767" t="str">
        <f>★法人その他入力!$W$15</f>
        <v/>
      </c>
      <c r="BB13" s="1767"/>
      <c r="BC13" s="1767" t="str">
        <f>★法人その他入力!$X$15</f>
        <v/>
      </c>
      <c r="BD13" s="1770"/>
      <c r="BE13" s="1844"/>
      <c r="BF13" s="1844"/>
      <c r="BG13" s="1855"/>
      <c r="BH13" s="1856"/>
      <c r="BI13" s="1830"/>
      <c r="BJ13" s="1831"/>
      <c r="BK13" s="1831"/>
      <c r="BL13" s="1831"/>
      <c r="BM13" s="1831"/>
      <c r="BN13" s="1831"/>
      <c r="BO13" s="1831"/>
      <c r="BP13" s="1832"/>
      <c r="BQ13" s="69"/>
      <c r="BR13" s="69"/>
      <c r="BS13" s="69"/>
      <c r="BT13" s="69"/>
      <c r="BU13" s="69"/>
      <c r="BV13" s="69"/>
      <c r="BW13" s="69"/>
      <c r="BX13" s="69"/>
      <c r="BY13" s="69"/>
    </row>
    <row r="14" spans="1:100" s="17" customFormat="1" ht="9" customHeight="1" thickBot="1">
      <c r="A14" s="1832"/>
      <c r="B14" s="1832"/>
      <c r="C14" s="1832"/>
      <c r="D14" s="1832"/>
      <c r="E14" s="1832"/>
      <c r="F14" s="1832"/>
      <c r="G14" s="1853"/>
      <c r="H14" s="1854"/>
      <c r="I14" s="1836"/>
      <c r="J14" s="1825"/>
      <c r="K14" s="1826"/>
      <c r="L14" s="1827"/>
      <c r="M14" s="1827"/>
      <c r="N14" s="1827"/>
      <c r="O14" s="1827"/>
      <c r="P14" s="1827"/>
      <c r="Q14" s="1827"/>
      <c r="R14" s="1827"/>
      <c r="S14" s="1826"/>
      <c r="T14" s="1829"/>
      <c r="U14" s="1768"/>
      <c r="V14" s="1769"/>
      <c r="W14" s="1769"/>
      <c r="X14" s="1771"/>
      <c r="Y14" s="1676"/>
      <c r="Z14" s="1676"/>
      <c r="AA14" s="1676"/>
      <c r="AB14" s="1676"/>
      <c r="AC14" s="1676"/>
      <c r="AD14" s="1676"/>
      <c r="AE14" s="1676"/>
      <c r="AF14" s="1676"/>
      <c r="AG14" s="1848"/>
      <c r="AH14" s="1849"/>
      <c r="AI14" s="1849"/>
      <c r="AJ14" s="1849"/>
      <c r="AK14" s="1849"/>
      <c r="AL14" s="1850"/>
      <c r="AM14" s="1768"/>
      <c r="AN14" s="1769"/>
      <c r="AO14" s="1769"/>
      <c r="AP14" s="1771"/>
      <c r="AQ14" s="1676"/>
      <c r="AR14" s="1676"/>
      <c r="AS14" s="1768"/>
      <c r="AT14" s="1769"/>
      <c r="AU14" s="1769"/>
      <c r="AV14" s="1769"/>
      <c r="AW14" s="1769"/>
      <c r="AX14" s="1769"/>
      <c r="AY14" s="1769"/>
      <c r="AZ14" s="1769"/>
      <c r="BA14" s="1769"/>
      <c r="BB14" s="1769"/>
      <c r="BC14" s="1769"/>
      <c r="BD14" s="1771"/>
      <c r="BE14" s="1676"/>
      <c r="BF14" s="1676"/>
      <c r="BG14" s="1857"/>
      <c r="BH14" s="1858"/>
      <c r="BI14" s="1830"/>
      <c r="BJ14" s="1831"/>
      <c r="BK14" s="1831"/>
      <c r="BL14" s="1831"/>
      <c r="BM14" s="1831"/>
      <c r="BN14" s="1831"/>
      <c r="BO14" s="1831"/>
      <c r="BP14" s="1832"/>
      <c r="BQ14" s="69"/>
      <c r="BR14" s="69"/>
      <c r="BS14" s="69"/>
      <c r="BT14" s="69"/>
      <c r="BU14" s="69"/>
      <c r="BV14" s="69"/>
      <c r="BW14" s="69"/>
      <c r="BX14" s="69"/>
      <c r="BY14" s="69"/>
    </row>
    <row r="15" spans="1:100" s="17" customFormat="1" ht="18" customHeight="1" thickBot="1">
      <c r="A15" s="1832"/>
      <c r="B15" s="1832"/>
      <c r="C15" s="1832"/>
      <c r="D15" s="1832"/>
      <c r="E15" s="1832"/>
      <c r="F15" s="1832"/>
      <c r="G15" s="1832"/>
      <c r="H15" s="1832"/>
      <c r="I15" s="1832"/>
      <c r="J15" s="1833"/>
      <c r="K15" s="1834"/>
      <c r="L15" s="1827" t="s">
        <v>121</v>
      </c>
      <c r="M15" s="1827"/>
      <c r="N15" s="1827"/>
      <c r="O15" s="1827"/>
      <c r="P15" s="1827"/>
      <c r="Q15" s="1827"/>
      <c r="R15" s="1827"/>
      <c r="S15" s="1834"/>
      <c r="T15" s="1835"/>
      <c r="U15" s="1785" t="str">
        <f>★法人その他入力!$P$9</f>
        <v/>
      </c>
      <c r="V15" s="1779"/>
      <c r="W15" s="1779" t="str">
        <f>★法人その他入力!$Q$9</f>
        <v/>
      </c>
      <c r="X15" s="1779"/>
      <c r="Y15" s="1779" t="str">
        <f>★法人その他入力!$R$9</f>
        <v/>
      </c>
      <c r="Z15" s="1779"/>
      <c r="AA15" s="1779" t="str">
        <f>★法人その他入力!$S$9</f>
        <v/>
      </c>
      <c r="AB15" s="1779"/>
      <c r="AC15" s="1779" t="str">
        <f>★法人その他入力!$T$9</f>
        <v/>
      </c>
      <c r="AD15" s="1779"/>
      <c r="AE15" s="1779" t="str">
        <f>★法人その他入力!$U$9</f>
        <v/>
      </c>
      <c r="AF15" s="1779"/>
      <c r="AG15" s="1779" t="str">
        <f>★法人その他入力!$V$9</f>
        <v/>
      </c>
      <c r="AH15" s="1779"/>
      <c r="AI15" s="1779" t="str">
        <f>★法人その他入力!$W$9</f>
        <v/>
      </c>
      <c r="AJ15" s="1779"/>
      <c r="AK15" s="1779" t="str">
        <f>★法人その他入力!$X$9</f>
        <v/>
      </c>
      <c r="AL15" s="1779"/>
      <c r="AM15" s="1779" t="str">
        <f>★法人その他入力!$Y$9</f>
        <v/>
      </c>
      <c r="AN15" s="1779"/>
      <c r="AO15" s="1779" t="str">
        <f>★法人その他入力!$Z$9</f>
        <v/>
      </c>
      <c r="AP15" s="1779"/>
      <c r="AQ15" s="1779" t="str">
        <f>★法人その他入力!$AA$9</f>
        <v/>
      </c>
      <c r="AR15" s="1779"/>
      <c r="AS15" s="1779" t="str">
        <f>★法人その他入力!$AB$9</f>
        <v/>
      </c>
      <c r="AT15" s="1779"/>
      <c r="AU15" s="1779" t="str">
        <f>★法人その他入力!$AC$9</f>
        <v/>
      </c>
      <c r="AV15" s="1779"/>
      <c r="AW15" s="1779" t="str">
        <f>★法人その他入力!$AD$9</f>
        <v/>
      </c>
      <c r="AX15" s="1779"/>
      <c r="AY15" s="1779" t="str">
        <f>★法人その他入力!$AE$9</f>
        <v/>
      </c>
      <c r="AZ15" s="1779"/>
      <c r="BA15" s="1779" t="str">
        <f>★法人その他入力!$AF$9</f>
        <v/>
      </c>
      <c r="BB15" s="1779"/>
      <c r="BC15" s="1779" t="str">
        <f>★法人その他入力!$AG$9</f>
        <v/>
      </c>
      <c r="BD15" s="1779"/>
      <c r="BE15" s="1779" t="str">
        <f>★法人その他入力!$AH$9</f>
        <v/>
      </c>
      <c r="BF15" s="1779"/>
      <c r="BG15" s="1779" t="str">
        <f>★法人その他入力!$AI$9</f>
        <v/>
      </c>
      <c r="BH15" s="1784"/>
      <c r="BI15" s="1830"/>
      <c r="BJ15" s="1831"/>
      <c r="BK15" s="1831"/>
      <c r="BL15" s="1831"/>
      <c r="BM15" s="1831"/>
      <c r="BN15" s="1831"/>
      <c r="BO15" s="1831"/>
      <c r="BP15" s="1832"/>
      <c r="BQ15" s="69"/>
      <c r="BR15" s="69"/>
      <c r="BS15" s="69"/>
      <c r="BT15" s="69"/>
      <c r="BU15" s="69"/>
      <c r="BV15" s="69"/>
      <c r="BW15" s="69"/>
      <c r="BX15" s="69"/>
      <c r="BY15" s="69"/>
    </row>
    <row r="16" spans="1:100" s="17" customFormat="1" ht="18" customHeight="1" thickBot="1">
      <c r="A16" s="1832"/>
      <c r="B16" s="1832"/>
      <c r="C16" s="1832"/>
      <c r="D16" s="1832"/>
      <c r="E16" s="1832"/>
      <c r="F16" s="1832"/>
      <c r="G16" s="1832"/>
      <c r="H16" s="1832"/>
      <c r="I16" s="1832"/>
      <c r="J16" s="1833"/>
      <c r="K16" s="1834"/>
      <c r="L16" s="1827" t="s">
        <v>85</v>
      </c>
      <c r="M16" s="1827"/>
      <c r="N16" s="1827"/>
      <c r="O16" s="1827"/>
      <c r="P16" s="1827"/>
      <c r="Q16" s="1827"/>
      <c r="R16" s="1827"/>
      <c r="S16" s="1834"/>
      <c r="T16" s="1835"/>
      <c r="U16" s="1785" t="str">
        <f>★法人その他入力!$P$11</f>
        <v/>
      </c>
      <c r="V16" s="1779"/>
      <c r="W16" s="1779" t="str">
        <f>★法人その他入力!$Q$11</f>
        <v/>
      </c>
      <c r="X16" s="1779"/>
      <c r="Y16" s="1779" t="str">
        <f>★法人その他入力!$R$11</f>
        <v/>
      </c>
      <c r="Z16" s="1779"/>
      <c r="AA16" s="1779" t="str">
        <f>★法人その他入力!$S$11</f>
        <v/>
      </c>
      <c r="AB16" s="1779"/>
      <c r="AC16" s="1779" t="str">
        <f>★法人その他入力!$T$11</f>
        <v/>
      </c>
      <c r="AD16" s="1779"/>
      <c r="AE16" s="1779" t="str">
        <f>★法人その他入力!$U$11</f>
        <v/>
      </c>
      <c r="AF16" s="1779"/>
      <c r="AG16" s="1779" t="str">
        <f>★法人その他入力!$V$11</f>
        <v/>
      </c>
      <c r="AH16" s="1779"/>
      <c r="AI16" s="1779" t="str">
        <f>★法人その他入力!$W$11</f>
        <v/>
      </c>
      <c r="AJ16" s="1779"/>
      <c r="AK16" s="1779" t="str">
        <f>★法人その他入力!$X$11</f>
        <v/>
      </c>
      <c r="AL16" s="1779"/>
      <c r="AM16" s="1779" t="str">
        <f>★法人その他入力!$Y$11</f>
        <v/>
      </c>
      <c r="AN16" s="1779"/>
      <c r="AO16" s="1779" t="str">
        <f>★法人その他入力!$Z$11</f>
        <v/>
      </c>
      <c r="AP16" s="1779"/>
      <c r="AQ16" s="1779" t="str">
        <f>★法人その他入力!$AA$11</f>
        <v/>
      </c>
      <c r="AR16" s="1779"/>
      <c r="AS16" s="1779" t="str">
        <f>★法人その他入力!$AB$11</f>
        <v/>
      </c>
      <c r="AT16" s="1779"/>
      <c r="AU16" s="1779" t="str">
        <f>★法人その他入力!$AC$11</f>
        <v/>
      </c>
      <c r="AV16" s="1779"/>
      <c r="AW16" s="1779" t="str">
        <f>★法人その他入力!$AD$11</f>
        <v/>
      </c>
      <c r="AX16" s="1779"/>
      <c r="AY16" s="1779" t="str">
        <f>★法人その他入力!$AE$11</f>
        <v/>
      </c>
      <c r="AZ16" s="1779"/>
      <c r="BA16" s="1779" t="str">
        <f>★法人その他入力!$AF$11</f>
        <v/>
      </c>
      <c r="BB16" s="1779"/>
      <c r="BC16" s="1779" t="str">
        <f>★法人その他入力!$AG$11</f>
        <v/>
      </c>
      <c r="BD16" s="1779"/>
      <c r="BE16" s="1779" t="str">
        <f>★法人その他入力!$AH$11</f>
        <v/>
      </c>
      <c r="BF16" s="1779"/>
      <c r="BG16" s="1779" t="str">
        <f>★法人その他入力!$AI$11</f>
        <v/>
      </c>
      <c r="BH16" s="1784"/>
      <c r="BI16" s="1830"/>
      <c r="BJ16" s="1831"/>
      <c r="BK16" s="1843" t="s">
        <v>117</v>
      </c>
      <c r="BL16" s="1843"/>
      <c r="BM16" s="1843"/>
      <c r="BN16" s="1843"/>
      <c r="BO16" s="1843"/>
      <c r="BP16" s="1832"/>
      <c r="BQ16" s="69"/>
      <c r="BR16" s="69"/>
      <c r="BS16" s="69"/>
      <c r="BT16" s="69"/>
      <c r="BU16" s="69"/>
      <c r="BV16" s="69"/>
      <c r="BW16" s="69"/>
      <c r="BX16" s="69"/>
      <c r="BY16" s="69"/>
    </row>
    <row r="17" spans="1:77" s="17" customFormat="1" ht="9" customHeight="1" thickBot="1">
      <c r="A17" s="1832"/>
      <c r="B17" s="1832"/>
      <c r="C17" s="1832"/>
      <c r="D17" s="1832"/>
      <c r="E17" s="1832"/>
      <c r="F17" s="1832"/>
      <c r="G17" s="1832"/>
      <c r="H17" s="1832"/>
      <c r="I17" s="1832"/>
      <c r="J17" s="1823"/>
      <c r="K17" s="1824"/>
      <c r="L17" s="1827" t="s">
        <v>122</v>
      </c>
      <c r="M17" s="1827"/>
      <c r="N17" s="1827"/>
      <c r="O17" s="1827"/>
      <c r="P17" s="1827"/>
      <c r="Q17" s="1827"/>
      <c r="R17" s="1827"/>
      <c r="S17" s="1824"/>
      <c r="T17" s="1828"/>
      <c r="U17" s="1786" t="str">
        <f>★法人その他入力!$BS$16</f>
        <v/>
      </c>
      <c r="V17" s="1787"/>
      <c r="W17" s="1844"/>
      <c r="X17" s="1844"/>
      <c r="Y17" s="1766" t="str">
        <f>★法人その他入力!$BM$16</f>
        <v/>
      </c>
      <c r="Z17" s="1767"/>
      <c r="AA17" s="1767" t="str">
        <f>★法人その他入力!$BN$16</f>
        <v/>
      </c>
      <c r="AB17" s="1770"/>
      <c r="AC17" s="1676" t="s">
        <v>123</v>
      </c>
      <c r="AD17" s="1676"/>
      <c r="AE17" s="1766" t="str">
        <f>★法人その他入力!$BO$16</f>
        <v/>
      </c>
      <c r="AF17" s="1767"/>
      <c r="AG17" s="1767" t="str">
        <f>★法人その他入力!$BP$16</f>
        <v/>
      </c>
      <c r="AH17" s="1770"/>
      <c r="AI17" s="1676" t="s">
        <v>93</v>
      </c>
      <c r="AJ17" s="1676"/>
      <c r="AK17" s="1766" t="str">
        <f>★法人その他入力!$BQ$16</f>
        <v/>
      </c>
      <c r="AL17" s="1767"/>
      <c r="AM17" s="1767" t="str">
        <f>★法人その他入力!$BR$16</f>
        <v/>
      </c>
      <c r="AN17" s="1770"/>
      <c r="AO17" s="1676" t="s">
        <v>94</v>
      </c>
      <c r="AP17" s="1676"/>
      <c r="AQ17" s="1684"/>
      <c r="AR17" s="1684"/>
      <c r="AS17" s="1684"/>
      <c r="AT17" s="1684"/>
      <c r="AU17" s="1684"/>
      <c r="AV17" s="1684"/>
      <c r="AW17" s="1684"/>
      <c r="AX17" s="1684"/>
      <c r="AY17" s="1684"/>
      <c r="AZ17" s="1684"/>
      <c r="BA17" s="1684"/>
      <c r="BB17" s="1684"/>
      <c r="BC17" s="1684"/>
      <c r="BD17" s="1684"/>
      <c r="BE17" s="1684"/>
      <c r="BF17" s="1684"/>
      <c r="BG17" s="1684"/>
      <c r="BH17" s="1684"/>
      <c r="BI17" s="1831"/>
      <c r="BJ17" s="1831"/>
      <c r="BK17" s="1676"/>
      <c r="BL17" s="1790" t="s">
        <v>963</v>
      </c>
      <c r="BM17" s="1791"/>
      <c r="BN17" s="1792"/>
      <c r="BO17" s="1676"/>
      <c r="BP17" s="1832"/>
      <c r="BQ17" s="69"/>
      <c r="BR17" s="69"/>
      <c r="BS17" s="69"/>
      <c r="BT17" s="69"/>
      <c r="BU17" s="69"/>
      <c r="BV17" s="69"/>
      <c r="BW17" s="69"/>
      <c r="BX17" s="69"/>
      <c r="BY17" s="69"/>
    </row>
    <row r="18" spans="1:77" s="17" customFormat="1" ht="9" customHeight="1" thickBot="1">
      <c r="A18" s="1832"/>
      <c r="B18" s="1832"/>
      <c r="C18" s="1832"/>
      <c r="D18" s="1832"/>
      <c r="E18" s="1832"/>
      <c r="F18" s="1832"/>
      <c r="G18" s="1832"/>
      <c r="H18" s="1832"/>
      <c r="I18" s="1832"/>
      <c r="J18" s="1825"/>
      <c r="K18" s="1826"/>
      <c r="L18" s="1827"/>
      <c r="M18" s="1827"/>
      <c r="N18" s="1827"/>
      <c r="O18" s="1827"/>
      <c r="P18" s="1827"/>
      <c r="Q18" s="1827"/>
      <c r="R18" s="1827"/>
      <c r="S18" s="1826"/>
      <c r="T18" s="1829"/>
      <c r="U18" s="1788"/>
      <c r="V18" s="1789"/>
      <c r="W18" s="1676"/>
      <c r="X18" s="1676"/>
      <c r="Y18" s="1768"/>
      <c r="Z18" s="1769"/>
      <c r="AA18" s="1769"/>
      <c r="AB18" s="1771"/>
      <c r="AC18" s="1676"/>
      <c r="AD18" s="1676"/>
      <c r="AE18" s="1768"/>
      <c r="AF18" s="1769"/>
      <c r="AG18" s="1769"/>
      <c r="AH18" s="1771"/>
      <c r="AI18" s="1676"/>
      <c r="AJ18" s="1676"/>
      <c r="AK18" s="1768"/>
      <c r="AL18" s="1769"/>
      <c r="AM18" s="1769"/>
      <c r="AN18" s="1771"/>
      <c r="AO18" s="1676"/>
      <c r="AP18" s="1676"/>
      <c r="AQ18" s="1684"/>
      <c r="AR18" s="1684"/>
      <c r="AS18" s="1684"/>
      <c r="AT18" s="1684"/>
      <c r="AU18" s="1684"/>
      <c r="AV18" s="1684"/>
      <c r="AW18" s="1684"/>
      <c r="AX18" s="1684"/>
      <c r="AY18" s="1684"/>
      <c r="AZ18" s="1684"/>
      <c r="BA18" s="1684"/>
      <c r="BB18" s="1684"/>
      <c r="BC18" s="1684"/>
      <c r="BD18" s="1684"/>
      <c r="BE18" s="1684"/>
      <c r="BF18" s="1684"/>
      <c r="BG18" s="1684"/>
      <c r="BH18" s="1684"/>
      <c r="BI18" s="1831"/>
      <c r="BJ18" s="1831"/>
      <c r="BK18" s="1676"/>
      <c r="BL18" s="1793"/>
      <c r="BM18" s="1794"/>
      <c r="BN18" s="1795"/>
      <c r="BO18" s="1676"/>
      <c r="BP18" s="1832"/>
      <c r="BQ18" s="69"/>
      <c r="BR18" s="69"/>
      <c r="BS18" s="69"/>
      <c r="BT18" s="69"/>
      <c r="BU18" s="69"/>
      <c r="BV18" s="69"/>
      <c r="BW18" s="69"/>
      <c r="BX18" s="69"/>
      <c r="BY18" s="69"/>
    </row>
    <row r="19" spans="1:77" s="17" customFormat="1" ht="3.75" customHeight="1">
      <c r="A19" s="1832"/>
      <c r="B19" s="1832"/>
      <c r="C19" s="1832"/>
      <c r="D19" s="1832"/>
      <c r="E19" s="1832"/>
      <c r="F19" s="1836"/>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c r="AP19" s="1836"/>
      <c r="AQ19" s="1836"/>
      <c r="AR19" s="1836"/>
      <c r="AS19" s="1836"/>
      <c r="AT19" s="1836"/>
      <c r="AU19" s="1836"/>
      <c r="AV19" s="1836"/>
      <c r="AW19" s="1836"/>
      <c r="AX19" s="1836"/>
      <c r="AY19" s="1836"/>
      <c r="AZ19" s="1836"/>
      <c r="BA19" s="1836"/>
      <c r="BB19" s="1836"/>
      <c r="BC19" s="1836"/>
      <c r="BD19" s="1836"/>
      <c r="BE19" s="1836"/>
      <c r="BF19" s="1836"/>
      <c r="BG19" s="1836"/>
      <c r="BH19" s="1836"/>
      <c r="BI19" s="1836"/>
      <c r="BJ19" s="1836"/>
      <c r="BK19" s="1836"/>
      <c r="BL19" s="1836"/>
      <c r="BM19" s="1836"/>
      <c r="BN19" s="1836"/>
      <c r="BO19" s="1836"/>
      <c r="BP19" s="1832"/>
      <c r="BQ19" s="69"/>
      <c r="BR19" s="69"/>
      <c r="BS19" s="69"/>
      <c r="BT19" s="69"/>
      <c r="BU19" s="69"/>
      <c r="BV19" s="69"/>
      <c r="BW19" s="69"/>
      <c r="BX19" s="69"/>
      <c r="BY19" s="69"/>
    </row>
    <row r="20" spans="1:77" s="17" customFormat="1" ht="15" customHeight="1">
      <c r="A20" s="1832"/>
      <c r="B20" s="1832"/>
      <c r="C20" s="1832"/>
      <c r="D20" s="1832"/>
      <c r="E20" s="1832"/>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c r="AP20" s="1836"/>
      <c r="AQ20" s="1836"/>
      <c r="AR20" s="1836"/>
      <c r="AS20" s="1836"/>
      <c r="AT20" s="1836"/>
      <c r="AU20" s="1836"/>
      <c r="AV20" s="1836"/>
      <c r="AW20" s="1836"/>
      <c r="AX20" s="1836"/>
      <c r="AY20" s="1836"/>
      <c r="AZ20" s="1836"/>
      <c r="BA20" s="1836"/>
      <c r="BB20" s="1836"/>
      <c r="BC20" s="1836"/>
      <c r="BD20" s="1836"/>
      <c r="BE20" s="1836"/>
      <c r="BF20" s="1836"/>
      <c r="BG20" s="1836"/>
      <c r="BH20" s="1836"/>
      <c r="BI20" s="1836"/>
      <c r="BJ20" s="1836"/>
      <c r="BK20" s="1836"/>
      <c r="BL20" s="1836"/>
      <c r="BM20" s="1836"/>
      <c r="BN20" s="1836"/>
      <c r="BO20" s="1836"/>
      <c r="BP20" s="1832"/>
      <c r="BQ20" s="69"/>
      <c r="BR20" s="69"/>
      <c r="BS20" s="69"/>
      <c r="BT20" s="69"/>
      <c r="BU20" s="69"/>
      <c r="BV20" s="69"/>
      <c r="BW20" s="69"/>
      <c r="BX20" s="69"/>
      <c r="BY20" s="69"/>
    </row>
    <row r="21" spans="1:77" s="17" customFormat="1" ht="15" customHeight="1">
      <c r="A21" s="1832"/>
      <c r="B21" s="1832"/>
      <c r="C21" s="1832"/>
      <c r="D21" s="1832"/>
      <c r="E21" s="1832"/>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c r="AP21" s="1836"/>
      <c r="AQ21" s="1836"/>
      <c r="AR21" s="1836"/>
      <c r="AS21" s="1836"/>
      <c r="AT21" s="1836"/>
      <c r="AU21" s="1836"/>
      <c r="AV21" s="1836"/>
      <c r="AW21" s="1836"/>
      <c r="AX21" s="1836"/>
      <c r="AY21" s="1836"/>
      <c r="AZ21" s="1836"/>
      <c r="BA21" s="1836"/>
      <c r="BB21" s="1836"/>
      <c r="BC21" s="1836"/>
      <c r="BD21" s="1836"/>
      <c r="BE21" s="1836"/>
      <c r="BF21" s="1836"/>
      <c r="BG21" s="1836"/>
      <c r="BH21" s="1836"/>
      <c r="BI21" s="1836"/>
      <c r="BJ21" s="1836"/>
      <c r="BK21" s="1836"/>
      <c r="BL21" s="1836"/>
      <c r="BM21" s="1836"/>
      <c r="BN21" s="1836"/>
      <c r="BO21" s="1836"/>
      <c r="BP21" s="1832"/>
      <c r="BQ21" s="69"/>
      <c r="BR21" s="69"/>
      <c r="BS21" s="69"/>
      <c r="BT21" s="69"/>
      <c r="BU21" s="69"/>
      <c r="BV21" s="69"/>
      <c r="BW21" s="69"/>
      <c r="BX21" s="69"/>
      <c r="BY21" s="69"/>
    </row>
    <row r="22" spans="1:77" s="17" customFormat="1" ht="15" customHeight="1" thickBot="1">
      <c r="A22" s="1832"/>
      <c r="B22" s="1832"/>
      <c r="C22" s="1832"/>
      <c r="D22" s="1832"/>
      <c r="E22" s="1832"/>
      <c r="F22" s="1832"/>
      <c r="G22" s="1832"/>
      <c r="H22" s="1832"/>
      <c r="I22" s="1832"/>
      <c r="J22" s="1832"/>
      <c r="K22" s="1832"/>
      <c r="L22" s="1832"/>
      <c r="M22" s="1832"/>
      <c r="N22" s="1832"/>
      <c r="O22" s="1832"/>
      <c r="P22" s="1832"/>
      <c r="Q22" s="1832"/>
      <c r="R22" s="1832"/>
      <c r="S22" s="1832"/>
      <c r="T22" s="1832"/>
      <c r="U22" s="1832"/>
      <c r="V22" s="1832"/>
      <c r="W22" s="1832"/>
      <c r="X22" s="1832"/>
      <c r="Y22" s="1832"/>
      <c r="Z22" s="1832"/>
      <c r="AA22" s="1832"/>
      <c r="AB22" s="1832"/>
      <c r="AC22" s="1832"/>
      <c r="AD22" s="1832"/>
      <c r="AE22" s="1832"/>
      <c r="AF22" s="1832"/>
      <c r="AG22" s="1832"/>
      <c r="AH22" s="1832"/>
      <c r="AI22" s="1832"/>
      <c r="AJ22" s="1832"/>
      <c r="AK22" s="1832"/>
      <c r="AL22" s="1832"/>
      <c r="AM22" s="1832"/>
      <c r="AN22" s="1832"/>
      <c r="AO22" s="1832"/>
      <c r="AP22" s="1832"/>
      <c r="AQ22" s="1832"/>
      <c r="AR22" s="1832"/>
      <c r="AS22" s="1832"/>
      <c r="AT22" s="1832"/>
      <c r="AU22" s="1832"/>
      <c r="AV22" s="1832"/>
      <c r="AW22" s="1832"/>
      <c r="AX22" s="1832"/>
      <c r="AY22" s="1832"/>
      <c r="AZ22" s="1832"/>
      <c r="BA22" s="1832"/>
      <c r="BB22" s="1832"/>
      <c r="BC22" s="1832"/>
      <c r="BD22" s="1832"/>
      <c r="BE22" s="1832"/>
      <c r="BF22" s="1832"/>
      <c r="BG22" s="1832"/>
      <c r="BH22" s="1832"/>
      <c r="BI22" s="1832"/>
      <c r="BJ22" s="1832"/>
      <c r="BK22" s="1832"/>
      <c r="BL22" s="1832"/>
      <c r="BM22" s="1832"/>
      <c r="BN22" s="1832"/>
      <c r="BO22" s="1832"/>
      <c r="BP22" s="1832"/>
      <c r="BQ22" s="69"/>
      <c r="BR22" s="69"/>
      <c r="BS22" s="69"/>
      <c r="BT22" s="69"/>
      <c r="BU22" s="69"/>
      <c r="BV22" s="69"/>
      <c r="BW22" s="69"/>
      <c r="BX22" s="69"/>
      <c r="BY22" s="69"/>
    </row>
    <row r="23" spans="1:77" s="17" customFormat="1" ht="9" customHeight="1" thickBot="1">
      <c r="A23" s="1832"/>
      <c r="B23" s="1832"/>
      <c r="C23" s="1832"/>
      <c r="D23" s="1832"/>
      <c r="E23" s="1832"/>
      <c r="F23" s="1832"/>
      <c r="G23" s="1851">
        <v>21</v>
      </c>
      <c r="H23" s="1852"/>
      <c r="I23" s="1836"/>
      <c r="J23" s="1823"/>
      <c r="K23" s="1824"/>
      <c r="L23" s="1827" t="s">
        <v>119</v>
      </c>
      <c r="M23" s="1827"/>
      <c r="N23" s="1827"/>
      <c r="O23" s="1827"/>
      <c r="P23" s="1827"/>
      <c r="Q23" s="1827"/>
      <c r="R23" s="1827"/>
      <c r="S23" s="1824"/>
      <c r="T23" s="1828"/>
      <c r="U23" s="1766" t="str">
        <f>★法人その他入力!$BM$21</f>
        <v/>
      </c>
      <c r="V23" s="1767"/>
      <c r="W23" s="1767" t="str">
        <f>★法人その他入力!$BN$21</f>
        <v/>
      </c>
      <c r="X23" s="1770"/>
      <c r="Y23" s="1842"/>
      <c r="Z23" s="1676"/>
      <c r="AA23" s="1676"/>
      <c r="AB23" s="1676"/>
      <c r="AC23" s="1676"/>
      <c r="AD23" s="1676"/>
      <c r="AE23" s="1676"/>
      <c r="AF23" s="1862"/>
      <c r="AG23" s="1823" t="s">
        <v>120</v>
      </c>
      <c r="AH23" s="1824"/>
      <c r="AI23" s="1824"/>
      <c r="AJ23" s="1824"/>
      <c r="AK23" s="1824"/>
      <c r="AL23" s="1828"/>
      <c r="AM23" s="1766" t="str">
        <f>★法人その他入力!$BM$22</f>
        <v/>
      </c>
      <c r="AN23" s="1767"/>
      <c r="AO23" s="1767" t="str">
        <f>★法人その他入力!$BN$22</f>
        <v/>
      </c>
      <c r="AP23" s="1770"/>
      <c r="AQ23" s="1872"/>
      <c r="AR23" s="1873"/>
      <c r="AS23" s="1766" t="str">
        <f>★法人その他入力!$S$24</f>
        <v/>
      </c>
      <c r="AT23" s="1767"/>
      <c r="AU23" s="1767" t="str">
        <f>★法人その他入力!$T$24</f>
        <v/>
      </c>
      <c r="AV23" s="1767"/>
      <c r="AW23" s="1767" t="str">
        <f>★法人その他入力!$U$24</f>
        <v/>
      </c>
      <c r="AX23" s="1767"/>
      <c r="AY23" s="1767" t="str">
        <f>★法人その他入力!$V$24</f>
        <v/>
      </c>
      <c r="AZ23" s="1767"/>
      <c r="BA23" s="1767" t="str">
        <f>★法人その他入力!$W$24</f>
        <v/>
      </c>
      <c r="BB23" s="1767"/>
      <c r="BC23" s="1767" t="str">
        <f>★法人その他入力!$X$24</f>
        <v/>
      </c>
      <c r="BD23" s="1770"/>
      <c r="BE23" s="1872"/>
      <c r="BF23" s="1873"/>
      <c r="BG23" s="1874"/>
      <c r="BH23" s="1875"/>
      <c r="BI23" s="1830"/>
      <c r="BJ23" s="1831"/>
      <c r="BK23" s="1831"/>
      <c r="BL23" s="1831"/>
      <c r="BM23" s="1831"/>
      <c r="BN23" s="1831"/>
      <c r="BO23" s="1831"/>
      <c r="BP23" s="1832"/>
      <c r="BQ23" s="69"/>
      <c r="BR23" s="69"/>
      <c r="BS23" s="69"/>
      <c r="BT23" s="69"/>
      <c r="BU23" s="69"/>
      <c r="BV23" s="69"/>
      <c r="BW23" s="69"/>
      <c r="BX23" s="69"/>
      <c r="BY23" s="69"/>
    </row>
    <row r="24" spans="1:77" s="17" customFormat="1" ht="9" customHeight="1" thickBot="1">
      <c r="A24" s="1832"/>
      <c r="B24" s="1832"/>
      <c r="C24" s="1832"/>
      <c r="D24" s="1832"/>
      <c r="E24" s="1832"/>
      <c r="F24" s="1832"/>
      <c r="G24" s="1853"/>
      <c r="H24" s="1854"/>
      <c r="I24" s="1836"/>
      <c r="J24" s="1825"/>
      <c r="K24" s="1826"/>
      <c r="L24" s="1827"/>
      <c r="M24" s="1827"/>
      <c r="N24" s="1827"/>
      <c r="O24" s="1827"/>
      <c r="P24" s="1827"/>
      <c r="Q24" s="1827"/>
      <c r="R24" s="1827"/>
      <c r="S24" s="1826"/>
      <c r="T24" s="1829"/>
      <c r="U24" s="1768"/>
      <c r="V24" s="1769"/>
      <c r="W24" s="1769"/>
      <c r="X24" s="1771"/>
      <c r="Y24" s="1867"/>
      <c r="Z24" s="1868"/>
      <c r="AA24" s="1868"/>
      <c r="AB24" s="1868"/>
      <c r="AC24" s="1868"/>
      <c r="AD24" s="1868"/>
      <c r="AE24" s="1868"/>
      <c r="AF24" s="1869"/>
      <c r="AG24" s="1825"/>
      <c r="AH24" s="1826"/>
      <c r="AI24" s="1826"/>
      <c r="AJ24" s="1826"/>
      <c r="AK24" s="1826"/>
      <c r="AL24" s="1829"/>
      <c r="AM24" s="1768"/>
      <c r="AN24" s="1769"/>
      <c r="AO24" s="1769"/>
      <c r="AP24" s="1771"/>
      <c r="AQ24" s="1870"/>
      <c r="AR24" s="1871"/>
      <c r="AS24" s="1768"/>
      <c r="AT24" s="1769"/>
      <c r="AU24" s="1769"/>
      <c r="AV24" s="1769"/>
      <c r="AW24" s="1769"/>
      <c r="AX24" s="1769"/>
      <c r="AY24" s="1769"/>
      <c r="AZ24" s="1769"/>
      <c r="BA24" s="1769"/>
      <c r="BB24" s="1769"/>
      <c r="BC24" s="1769"/>
      <c r="BD24" s="1771"/>
      <c r="BE24" s="1870"/>
      <c r="BF24" s="1871"/>
      <c r="BG24" s="1876"/>
      <c r="BH24" s="1877"/>
      <c r="BI24" s="1830"/>
      <c r="BJ24" s="1831"/>
      <c r="BK24" s="1831"/>
      <c r="BL24" s="1831"/>
      <c r="BM24" s="1831"/>
      <c r="BN24" s="1831"/>
      <c r="BO24" s="1831"/>
      <c r="BP24" s="1832"/>
      <c r="BQ24" s="69"/>
      <c r="BR24" s="69"/>
      <c r="BS24" s="69"/>
      <c r="BT24" s="69"/>
      <c r="BU24" s="69"/>
      <c r="BV24" s="69"/>
      <c r="BW24" s="69"/>
      <c r="BX24" s="69"/>
      <c r="BY24" s="69"/>
    </row>
    <row r="25" spans="1:77" s="17" customFormat="1" ht="18" customHeight="1" thickBot="1">
      <c r="A25" s="1832"/>
      <c r="B25" s="1832"/>
      <c r="C25" s="1832"/>
      <c r="D25" s="1832"/>
      <c r="E25" s="1832"/>
      <c r="F25" s="1832"/>
      <c r="G25" s="1832"/>
      <c r="H25" s="1832"/>
      <c r="I25" s="1832"/>
      <c r="J25" s="1833"/>
      <c r="K25" s="1834"/>
      <c r="L25" s="1827" t="s">
        <v>121</v>
      </c>
      <c r="M25" s="1827"/>
      <c r="N25" s="1827"/>
      <c r="O25" s="1827"/>
      <c r="P25" s="1827"/>
      <c r="Q25" s="1827"/>
      <c r="R25" s="1827"/>
      <c r="S25" s="1834"/>
      <c r="T25" s="1835"/>
      <c r="U25" s="1785" t="str">
        <f>★法人その他入力!$P$18</f>
        <v/>
      </c>
      <c r="V25" s="1779"/>
      <c r="W25" s="1779" t="str">
        <f>★法人その他入力!$Q$18</f>
        <v/>
      </c>
      <c r="X25" s="1779"/>
      <c r="Y25" s="1779" t="str">
        <f>★法人その他入力!$R$18</f>
        <v/>
      </c>
      <c r="Z25" s="1779"/>
      <c r="AA25" s="1779" t="str">
        <f>★法人その他入力!$S$18</f>
        <v/>
      </c>
      <c r="AB25" s="1779"/>
      <c r="AC25" s="1779" t="str">
        <f>★法人その他入力!$T$18</f>
        <v/>
      </c>
      <c r="AD25" s="1779"/>
      <c r="AE25" s="1779" t="str">
        <f>★法人その他入力!$U$18</f>
        <v/>
      </c>
      <c r="AF25" s="1779"/>
      <c r="AG25" s="1779" t="str">
        <f>★法人その他入力!$V$18</f>
        <v/>
      </c>
      <c r="AH25" s="1779"/>
      <c r="AI25" s="1779" t="str">
        <f>★法人その他入力!$W$18</f>
        <v/>
      </c>
      <c r="AJ25" s="1779"/>
      <c r="AK25" s="1779" t="str">
        <f>★法人その他入力!$X$18</f>
        <v/>
      </c>
      <c r="AL25" s="1779"/>
      <c r="AM25" s="1779" t="str">
        <f>★法人その他入力!$Y$18</f>
        <v/>
      </c>
      <c r="AN25" s="1779"/>
      <c r="AO25" s="1779" t="str">
        <f>★法人その他入力!$Z$18</f>
        <v/>
      </c>
      <c r="AP25" s="1779"/>
      <c r="AQ25" s="1779" t="str">
        <f>★法人その他入力!$AA$18</f>
        <v/>
      </c>
      <c r="AR25" s="1779"/>
      <c r="AS25" s="1779" t="str">
        <f>★法人その他入力!$AB$18</f>
        <v/>
      </c>
      <c r="AT25" s="1779"/>
      <c r="AU25" s="1779" t="str">
        <f>★法人その他入力!$AC$18</f>
        <v/>
      </c>
      <c r="AV25" s="1779"/>
      <c r="AW25" s="1779" t="str">
        <f>★法人その他入力!$AD$18</f>
        <v/>
      </c>
      <c r="AX25" s="1779"/>
      <c r="AY25" s="1779" t="str">
        <f>★法人その他入力!$AE$18</f>
        <v/>
      </c>
      <c r="AZ25" s="1779"/>
      <c r="BA25" s="1779" t="str">
        <f>★法人その他入力!$AF$18</f>
        <v/>
      </c>
      <c r="BB25" s="1779"/>
      <c r="BC25" s="1779" t="str">
        <f>★法人その他入力!$AG$18</f>
        <v/>
      </c>
      <c r="BD25" s="1779"/>
      <c r="BE25" s="1779" t="str">
        <f>★法人その他入力!$AH$18</f>
        <v/>
      </c>
      <c r="BF25" s="1779"/>
      <c r="BG25" s="1779" t="str">
        <f>★法人その他入力!$AI$18</f>
        <v/>
      </c>
      <c r="BH25" s="1784"/>
      <c r="BI25" s="1830"/>
      <c r="BJ25" s="1831"/>
      <c r="BK25" s="1831"/>
      <c r="BL25" s="1831"/>
      <c r="BM25" s="1831"/>
      <c r="BN25" s="1831"/>
      <c r="BO25" s="1831"/>
      <c r="BP25" s="1832"/>
      <c r="BQ25" s="69"/>
      <c r="BR25" s="69"/>
      <c r="BS25" s="69"/>
      <c r="BT25" s="69"/>
      <c r="BU25" s="69"/>
      <c r="BV25" s="69"/>
      <c r="BW25" s="69"/>
      <c r="BX25" s="69"/>
      <c r="BY25" s="69"/>
    </row>
    <row r="26" spans="1:77" s="17" customFormat="1" ht="18" customHeight="1" thickBot="1">
      <c r="A26" s="1832"/>
      <c r="B26" s="1832"/>
      <c r="C26" s="1832"/>
      <c r="D26" s="1832"/>
      <c r="E26" s="1832"/>
      <c r="F26" s="1832"/>
      <c r="G26" s="1832"/>
      <c r="H26" s="1832"/>
      <c r="I26" s="1832"/>
      <c r="J26" s="1833"/>
      <c r="K26" s="1834"/>
      <c r="L26" s="1827" t="s">
        <v>85</v>
      </c>
      <c r="M26" s="1827"/>
      <c r="N26" s="1827"/>
      <c r="O26" s="1827"/>
      <c r="P26" s="1827"/>
      <c r="Q26" s="1827"/>
      <c r="R26" s="1827"/>
      <c r="S26" s="1834"/>
      <c r="T26" s="1835"/>
      <c r="U26" s="1785" t="str">
        <f>★法人その他入力!$P$20</f>
        <v/>
      </c>
      <c r="V26" s="1779"/>
      <c r="W26" s="1779" t="str">
        <f>★法人その他入力!$Q$20</f>
        <v/>
      </c>
      <c r="X26" s="1779"/>
      <c r="Y26" s="1779" t="str">
        <f>★法人その他入力!$R$20</f>
        <v/>
      </c>
      <c r="Z26" s="1779"/>
      <c r="AA26" s="1779" t="str">
        <f>★法人その他入力!$S$20</f>
        <v/>
      </c>
      <c r="AB26" s="1779"/>
      <c r="AC26" s="1779" t="str">
        <f>★法人その他入力!$T$20</f>
        <v/>
      </c>
      <c r="AD26" s="1779"/>
      <c r="AE26" s="1779" t="str">
        <f>★法人その他入力!$U$20</f>
        <v/>
      </c>
      <c r="AF26" s="1779"/>
      <c r="AG26" s="1779" t="str">
        <f>★法人その他入力!$V$20</f>
        <v/>
      </c>
      <c r="AH26" s="1779"/>
      <c r="AI26" s="1779" t="str">
        <f>★法人その他入力!$W$20</f>
        <v/>
      </c>
      <c r="AJ26" s="1779"/>
      <c r="AK26" s="1779" t="str">
        <f>★法人その他入力!$X$20</f>
        <v/>
      </c>
      <c r="AL26" s="1779"/>
      <c r="AM26" s="1779" t="str">
        <f>★法人その他入力!$Y$20</f>
        <v/>
      </c>
      <c r="AN26" s="1779"/>
      <c r="AO26" s="1779" t="str">
        <f>★法人その他入力!$Z$20</f>
        <v/>
      </c>
      <c r="AP26" s="1779"/>
      <c r="AQ26" s="1779" t="str">
        <f>★法人その他入力!$AA$20</f>
        <v/>
      </c>
      <c r="AR26" s="1779"/>
      <c r="AS26" s="1779" t="str">
        <f>★法人その他入力!$AB$20</f>
        <v/>
      </c>
      <c r="AT26" s="1779"/>
      <c r="AU26" s="1779" t="str">
        <f>★法人その他入力!$AC$20</f>
        <v/>
      </c>
      <c r="AV26" s="1779"/>
      <c r="AW26" s="1779" t="str">
        <f>★法人その他入力!$AD$20</f>
        <v/>
      </c>
      <c r="AX26" s="1779"/>
      <c r="AY26" s="1779" t="str">
        <f>★法人その他入力!$AE$20</f>
        <v/>
      </c>
      <c r="AZ26" s="1779"/>
      <c r="BA26" s="1779" t="str">
        <f>★法人その他入力!$AF$20</f>
        <v/>
      </c>
      <c r="BB26" s="1779"/>
      <c r="BC26" s="1779" t="str">
        <f>★法人その他入力!$AG$20</f>
        <v/>
      </c>
      <c r="BD26" s="1779"/>
      <c r="BE26" s="1779" t="str">
        <f>★法人その他入力!$AH$20</f>
        <v/>
      </c>
      <c r="BF26" s="1779"/>
      <c r="BG26" s="1779" t="str">
        <f>★法人その他入力!$AI$20</f>
        <v/>
      </c>
      <c r="BH26" s="1784"/>
      <c r="BI26" s="1830"/>
      <c r="BJ26" s="1831"/>
      <c r="BK26" s="1843" t="s">
        <v>117</v>
      </c>
      <c r="BL26" s="1843"/>
      <c r="BM26" s="1843"/>
      <c r="BN26" s="1843"/>
      <c r="BO26" s="1843"/>
      <c r="BP26" s="1832"/>
      <c r="BQ26" s="69"/>
      <c r="BR26" s="69"/>
      <c r="BS26" s="69"/>
      <c r="BT26" s="69"/>
      <c r="BU26" s="69"/>
      <c r="BV26" s="69"/>
      <c r="BW26" s="69"/>
      <c r="BX26" s="69"/>
      <c r="BY26" s="69"/>
    </row>
    <row r="27" spans="1:77" s="17" customFormat="1" ht="9" customHeight="1" thickBot="1">
      <c r="A27" s="1832"/>
      <c r="B27" s="1832"/>
      <c r="C27" s="1832"/>
      <c r="D27" s="1832"/>
      <c r="E27" s="1832"/>
      <c r="F27" s="1832"/>
      <c r="G27" s="1832"/>
      <c r="H27" s="1832"/>
      <c r="I27" s="1832"/>
      <c r="J27" s="1823"/>
      <c r="K27" s="1824"/>
      <c r="L27" s="1827" t="s">
        <v>122</v>
      </c>
      <c r="M27" s="1827"/>
      <c r="N27" s="1827"/>
      <c r="O27" s="1827"/>
      <c r="P27" s="1827"/>
      <c r="Q27" s="1827"/>
      <c r="R27" s="1827"/>
      <c r="S27" s="1824"/>
      <c r="T27" s="1828"/>
      <c r="U27" s="1863" t="str">
        <f>★法人その他入力!$BS$25</f>
        <v/>
      </c>
      <c r="V27" s="1864"/>
      <c r="W27" s="1838"/>
      <c r="X27" s="1839"/>
      <c r="Y27" s="1766" t="str">
        <f>★法人その他入力!$BM$25</f>
        <v/>
      </c>
      <c r="Z27" s="1767"/>
      <c r="AA27" s="1767" t="str">
        <f>★法人その他入力!$BN$25</f>
        <v/>
      </c>
      <c r="AB27" s="1770"/>
      <c r="AC27" s="1840" t="s">
        <v>123</v>
      </c>
      <c r="AD27" s="1861"/>
      <c r="AE27" s="1766" t="str">
        <f>★法人その他入力!$BO$25</f>
        <v/>
      </c>
      <c r="AF27" s="1767"/>
      <c r="AG27" s="1767" t="str">
        <f>★法人その他入力!$BP$25</f>
        <v/>
      </c>
      <c r="AH27" s="1770"/>
      <c r="AI27" s="1840" t="s">
        <v>93</v>
      </c>
      <c r="AJ27" s="1861"/>
      <c r="AK27" s="1766" t="str">
        <f>★法人その他入力!$BQ$25</f>
        <v/>
      </c>
      <c r="AL27" s="1767"/>
      <c r="AM27" s="1767" t="str">
        <f>★法人その他入力!$BR$25</f>
        <v/>
      </c>
      <c r="AN27" s="1770"/>
      <c r="AO27" s="1840" t="s">
        <v>94</v>
      </c>
      <c r="AP27" s="1841"/>
      <c r="AQ27" s="1824"/>
      <c r="AR27" s="1824"/>
      <c r="AS27" s="1824"/>
      <c r="AT27" s="1824"/>
      <c r="AU27" s="1824"/>
      <c r="AV27" s="1824"/>
      <c r="AW27" s="1824"/>
      <c r="AX27" s="1824"/>
      <c r="AY27" s="1824"/>
      <c r="AZ27" s="1824"/>
      <c r="BA27" s="1824"/>
      <c r="BB27" s="1824"/>
      <c r="BC27" s="1824"/>
      <c r="BD27" s="1824"/>
      <c r="BE27" s="1824"/>
      <c r="BF27" s="1824"/>
      <c r="BG27" s="1824"/>
      <c r="BH27" s="1824"/>
      <c r="BI27" s="1831"/>
      <c r="BJ27" s="1831"/>
      <c r="BK27" s="1676"/>
      <c r="BL27" s="1790" t="s">
        <v>963</v>
      </c>
      <c r="BM27" s="1791"/>
      <c r="BN27" s="1792"/>
      <c r="BO27" s="1676"/>
      <c r="BP27" s="1832"/>
      <c r="BQ27" s="69"/>
      <c r="BR27" s="69"/>
      <c r="BS27" s="69"/>
      <c r="BT27" s="69"/>
      <c r="BU27" s="69"/>
      <c r="BV27" s="69"/>
      <c r="BW27" s="69"/>
      <c r="BX27" s="69"/>
      <c r="BY27" s="69"/>
    </row>
    <row r="28" spans="1:77" s="17" customFormat="1" ht="9" customHeight="1" thickBot="1">
      <c r="A28" s="1832"/>
      <c r="B28" s="1832"/>
      <c r="C28" s="1832"/>
      <c r="D28" s="1832"/>
      <c r="E28" s="1832"/>
      <c r="F28" s="1832"/>
      <c r="G28" s="1832"/>
      <c r="H28" s="1832"/>
      <c r="I28" s="1832"/>
      <c r="J28" s="1825"/>
      <c r="K28" s="1826"/>
      <c r="L28" s="1827"/>
      <c r="M28" s="1827"/>
      <c r="N28" s="1827"/>
      <c r="O28" s="1827"/>
      <c r="P28" s="1827"/>
      <c r="Q28" s="1827"/>
      <c r="R28" s="1827"/>
      <c r="S28" s="1826"/>
      <c r="T28" s="1829"/>
      <c r="U28" s="1865"/>
      <c r="V28" s="1866"/>
      <c r="W28" s="1859"/>
      <c r="X28" s="1860"/>
      <c r="Y28" s="1768"/>
      <c r="Z28" s="1769"/>
      <c r="AA28" s="1769"/>
      <c r="AB28" s="1771"/>
      <c r="AC28" s="1842"/>
      <c r="AD28" s="1862"/>
      <c r="AE28" s="1768"/>
      <c r="AF28" s="1769"/>
      <c r="AG28" s="1769"/>
      <c r="AH28" s="1771"/>
      <c r="AI28" s="1842"/>
      <c r="AJ28" s="1862"/>
      <c r="AK28" s="1768"/>
      <c r="AL28" s="1769"/>
      <c r="AM28" s="1769"/>
      <c r="AN28" s="1771"/>
      <c r="AO28" s="1842"/>
      <c r="AP28" s="1676"/>
      <c r="AQ28" s="1684"/>
      <c r="AR28" s="1684"/>
      <c r="AS28" s="1684"/>
      <c r="AT28" s="1684"/>
      <c r="AU28" s="1684"/>
      <c r="AV28" s="1684"/>
      <c r="AW28" s="1684"/>
      <c r="AX28" s="1684"/>
      <c r="AY28" s="1684"/>
      <c r="AZ28" s="1684"/>
      <c r="BA28" s="1684"/>
      <c r="BB28" s="1684"/>
      <c r="BC28" s="1684"/>
      <c r="BD28" s="1684"/>
      <c r="BE28" s="1684"/>
      <c r="BF28" s="1684"/>
      <c r="BG28" s="1684"/>
      <c r="BH28" s="1684"/>
      <c r="BI28" s="1831"/>
      <c r="BJ28" s="1831"/>
      <c r="BK28" s="1676"/>
      <c r="BL28" s="1793"/>
      <c r="BM28" s="1794"/>
      <c r="BN28" s="1795"/>
      <c r="BO28" s="1676"/>
      <c r="BP28" s="1832"/>
      <c r="BQ28" s="69"/>
      <c r="BR28" s="69"/>
      <c r="BS28" s="69"/>
      <c r="BT28" s="69"/>
      <c r="BU28" s="69"/>
      <c r="BV28" s="69"/>
      <c r="BW28" s="69"/>
      <c r="BX28" s="69"/>
      <c r="BY28" s="69"/>
    </row>
    <row r="29" spans="1:77" s="17" customFormat="1" ht="3.75" customHeight="1">
      <c r="A29" s="1832"/>
      <c r="B29" s="1832"/>
      <c r="C29" s="1832"/>
      <c r="D29" s="1832"/>
      <c r="E29" s="1832"/>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6"/>
      <c r="BG29" s="1836"/>
      <c r="BH29" s="1836"/>
      <c r="BI29" s="1836"/>
      <c r="BJ29" s="1836"/>
      <c r="BK29" s="1836"/>
      <c r="BL29" s="1836"/>
      <c r="BM29" s="1836"/>
      <c r="BN29" s="1836"/>
      <c r="BO29" s="1836"/>
      <c r="BP29" s="1832"/>
      <c r="BQ29" s="69"/>
      <c r="BR29" s="69"/>
      <c r="BS29" s="69"/>
      <c r="BT29" s="69"/>
      <c r="BU29" s="69"/>
      <c r="BV29" s="69"/>
      <c r="BW29" s="69"/>
      <c r="BX29" s="69"/>
      <c r="BY29" s="69"/>
    </row>
    <row r="30" spans="1:77" s="17" customFormat="1" ht="15" customHeight="1">
      <c r="A30" s="1832"/>
      <c r="B30" s="1832"/>
      <c r="C30" s="1832"/>
      <c r="D30" s="1832"/>
      <c r="E30" s="1832"/>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836"/>
      <c r="AM30" s="1836"/>
      <c r="AN30" s="1836"/>
      <c r="AO30" s="1836"/>
      <c r="AP30" s="1836"/>
      <c r="AQ30" s="1836"/>
      <c r="AR30" s="1836"/>
      <c r="AS30" s="1836"/>
      <c r="AT30" s="1836"/>
      <c r="AU30" s="1836"/>
      <c r="AV30" s="1836"/>
      <c r="AW30" s="1836"/>
      <c r="AX30" s="1836"/>
      <c r="AY30" s="1836"/>
      <c r="AZ30" s="1836"/>
      <c r="BA30" s="1836"/>
      <c r="BB30" s="1836"/>
      <c r="BC30" s="1836"/>
      <c r="BD30" s="1836"/>
      <c r="BE30" s="1836"/>
      <c r="BF30" s="1836"/>
      <c r="BG30" s="1836"/>
      <c r="BH30" s="1836"/>
      <c r="BI30" s="1836"/>
      <c r="BJ30" s="1836"/>
      <c r="BK30" s="1836"/>
      <c r="BL30" s="1836"/>
      <c r="BM30" s="1836"/>
      <c r="BN30" s="1836"/>
      <c r="BO30" s="1836"/>
      <c r="BP30" s="1832"/>
      <c r="BQ30" s="69"/>
      <c r="BR30" s="69"/>
      <c r="BS30" s="69"/>
      <c r="BT30" s="69"/>
      <c r="BU30" s="69"/>
      <c r="BV30" s="69"/>
      <c r="BW30" s="69"/>
      <c r="BX30" s="69"/>
      <c r="BY30" s="69"/>
    </row>
    <row r="31" spans="1:77" s="17" customFormat="1" ht="15" customHeight="1">
      <c r="A31" s="1832"/>
      <c r="B31" s="1832"/>
      <c r="C31" s="1832"/>
      <c r="D31" s="1832"/>
      <c r="E31" s="1832"/>
      <c r="F31" s="1836"/>
      <c r="G31" s="1836"/>
      <c r="H31" s="1836"/>
      <c r="I31" s="1836"/>
      <c r="J31" s="1836"/>
      <c r="K31" s="1836"/>
      <c r="L31" s="1836"/>
      <c r="M31" s="1836"/>
      <c r="N31" s="1836"/>
      <c r="O31" s="1836"/>
      <c r="P31" s="1836"/>
      <c r="Q31" s="1836"/>
      <c r="R31" s="1836"/>
      <c r="S31" s="1836"/>
      <c r="T31" s="1836"/>
      <c r="U31" s="1836"/>
      <c r="V31" s="1836"/>
      <c r="W31" s="1836"/>
      <c r="X31" s="1836"/>
      <c r="Y31" s="1836"/>
      <c r="Z31" s="1836"/>
      <c r="AA31" s="1836"/>
      <c r="AB31" s="1836"/>
      <c r="AC31" s="1836"/>
      <c r="AD31" s="1836"/>
      <c r="AE31" s="1836"/>
      <c r="AF31" s="1836"/>
      <c r="AG31" s="1836"/>
      <c r="AH31" s="1836"/>
      <c r="AI31" s="1836"/>
      <c r="AJ31" s="1836"/>
      <c r="AK31" s="1836"/>
      <c r="AL31" s="1836"/>
      <c r="AM31" s="1836"/>
      <c r="AN31" s="1836"/>
      <c r="AO31" s="1836"/>
      <c r="AP31" s="1836"/>
      <c r="AQ31" s="1836"/>
      <c r="AR31" s="1836"/>
      <c r="AS31" s="1836"/>
      <c r="AT31" s="1836"/>
      <c r="AU31" s="1836"/>
      <c r="AV31" s="1836"/>
      <c r="AW31" s="1836"/>
      <c r="AX31" s="1836"/>
      <c r="AY31" s="1836"/>
      <c r="AZ31" s="1836"/>
      <c r="BA31" s="1836"/>
      <c r="BB31" s="1836"/>
      <c r="BC31" s="1836"/>
      <c r="BD31" s="1836"/>
      <c r="BE31" s="1836"/>
      <c r="BF31" s="1836"/>
      <c r="BG31" s="1836"/>
      <c r="BH31" s="1836"/>
      <c r="BI31" s="1836"/>
      <c r="BJ31" s="1836"/>
      <c r="BK31" s="1836"/>
      <c r="BL31" s="1836"/>
      <c r="BM31" s="1836"/>
      <c r="BN31" s="1836"/>
      <c r="BO31" s="1836"/>
      <c r="BP31" s="1832"/>
      <c r="BQ31" s="69"/>
      <c r="BR31" s="69"/>
      <c r="BS31" s="69"/>
      <c r="BT31" s="69"/>
      <c r="BU31" s="69"/>
      <c r="BV31" s="69"/>
      <c r="BW31" s="69"/>
      <c r="BX31" s="69"/>
      <c r="BY31" s="69"/>
    </row>
    <row r="32" spans="1:77" s="17" customFormat="1" ht="15" customHeight="1" thickBot="1">
      <c r="A32" s="1832"/>
      <c r="B32" s="1832"/>
      <c r="C32" s="1832"/>
      <c r="D32" s="1832"/>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832"/>
      <c r="AL32" s="1832"/>
      <c r="AM32" s="1832"/>
      <c r="AN32" s="1832"/>
      <c r="AO32" s="1832"/>
      <c r="AP32" s="1832"/>
      <c r="AQ32" s="1832"/>
      <c r="AR32" s="1832"/>
      <c r="AS32" s="1832"/>
      <c r="AT32" s="1832"/>
      <c r="AU32" s="1832"/>
      <c r="AV32" s="1832"/>
      <c r="AW32" s="1832"/>
      <c r="AX32" s="1832"/>
      <c r="AY32" s="1832"/>
      <c r="AZ32" s="1832"/>
      <c r="BA32" s="1832"/>
      <c r="BB32" s="1832"/>
      <c r="BC32" s="1832"/>
      <c r="BD32" s="1832"/>
      <c r="BE32" s="1832"/>
      <c r="BF32" s="1832"/>
      <c r="BG32" s="1832"/>
      <c r="BH32" s="1832"/>
      <c r="BI32" s="1832"/>
      <c r="BJ32" s="1832"/>
      <c r="BK32" s="1832"/>
      <c r="BL32" s="1832"/>
      <c r="BM32" s="1832"/>
      <c r="BN32" s="1832"/>
      <c r="BO32" s="1832"/>
      <c r="BP32" s="1832"/>
      <c r="BQ32" s="69"/>
      <c r="BR32" s="69"/>
      <c r="BS32" s="69"/>
      <c r="BT32" s="69"/>
      <c r="BU32" s="69"/>
      <c r="BV32" s="69"/>
      <c r="BW32" s="69"/>
      <c r="BX32" s="69"/>
      <c r="BY32" s="69"/>
    </row>
    <row r="33" spans="1:77" s="17" customFormat="1" ht="9" customHeight="1" thickBot="1">
      <c r="A33" s="1832"/>
      <c r="B33" s="1832"/>
      <c r="C33" s="1832"/>
      <c r="D33" s="1832"/>
      <c r="E33" s="1832"/>
      <c r="F33" s="1832"/>
      <c r="G33" s="1851">
        <v>21</v>
      </c>
      <c r="H33" s="1852"/>
      <c r="I33" s="1836"/>
      <c r="J33" s="1823"/>
      <c r="K33" s="1824"/>
      <c r="L33" s="1827" t="s">
        <v>119</v>
      </c>
      <c r="M33" s="1827"/>
      <c r="N33" s="1827"/>
      <c r="O33" s="1827"/>
      <c r="P33" s="1827"/>
      <c r="Q33" s="1827"/>
      <c r="R33" s="1827"/>
      <c r="S33" s="1824"/>
      <c r="T33" s="1828"/>
      <c r="U33" s="1766" t="str">
        <f>★法人その他入力!$BM$30</f>
        <v/>
      </c>
      <c r="V33" s="1767"/>
      <c r="W33" s="1767" t="str">
        <f>★法人その他入力!$BN$30</f>
        <v/>
      </c>
      <c r="X33" s="1770"/>
      <c r="Y33" s="1676"/>
      <c r="Z33" s="1676"/>
      <c r="AA33" s="1676"/>
      <c r="AB33" s="1676"/>
      <c r="AC33" s="1676"/>
      <c r="AD33" s="1676"/>
      <c r="AE33" s="1676"/>
      <c r="AF33" s="1676"/>
      <c r="AG33" s="1845" t="s">
        <v>120</v>
      </c>
      <c r="AH33" s="1846"/>
      <c r="AI33" s="1846"/>
      <c r="AJ33" s="1846"/>
      <c r="AK33" s="1846"/>
      <c r="AL33" s="1847"/>
      <c r="AM33" s="1766" t="str">
        <f>★法人その他入力!$BM$31</f>
        <v/>
      </c>
      <c r="AN33" s="1767"/>
      <c r="AO33" s="1767" t="str">
        <f>★法人その他入力!$BN$31</f>
        <v/>
      </c>
      <c r="AP33" s="1770"/>
      <c r="AQ33" s="1844"/>
      <c r="AR33" s="1844"/>
      <c r="AS33" s="1766" t="str">
        <f>★法人その他入力!$S$33</f>
        <v/>
      </c>
      <c r="AT33" s="1767"/>
      <c r="AU33" s="1767" t="str">
        <f>★法人その他入力!$T$33</f>
        <v/>
      </c>
      <c r="AV33" s="1767"/>
      <c r="AW33" s="1767" t="str">
        <f>★法人その他入力!$U$33</f>
        <v/>
      </c>
      <c r="AX33" s="1767"/>
      <c r="AY33" s="1767" t="str">
        <f>★法人その他入力!$V$33</f>
        <v/>
      </c>
      <c r="AZ33" s="1767"/>
      <c r="BA33" s="1767" t="str">
        <f>★法人その他入力!$W$33</f>
        <v/>
      </c>
      <c r="BB33" s="1767"/>
      <c r="BC33" s="1767" t="str">
        <f>★法人その他入力!$X$33</f>
        <v/>
      </c>
      <c r="BD33" s="1770"/>
      <c r="BE33" s="1844"/>
      <c r="BF33" s="1844"/>
      <c r="BG33" s="1855"/>
      <c r="BH33" s="1856"/>
      <c r="BI33" s="1830"/>
      <c r="BJ33" s="1831"/>
      <c r="BK33" s="1831"/>
      <c r="BL33" s="1831"/>
      <c r="BM33" s="1831"/>
      <c r="BN33" s="1831"/>
      <c r="BO33" s="1831"/>
      <c r="BP33" s="1832"/>
      <c r="BQ33" s="69"/>
      <c r="BR33" s="69"/>
      <c r="BS33" s="69"/>
      <c r="BT33" s="69"/>
      <c r="BU33" s="69"/>
      <c r="BV33" s="69"/>
      <c r="BW33" s="69"/>
      <c r="BX33" s="69"/>
      <c r="BY33" s="69"/>
    </row>
    <row r="34" spans="1:77" s="17" customFormat="1" ht="9" customHeight="1" thickBot="1">
      <c r="A34" s="1832"/>
      <c r="B34" s="1832"/>
      <c r="C34" s="1832"/>
      <c r="D34" s="1832"/>
      <c r="E34" s="1832"/>
      <c r="F34" s="1832"/>
      <c r="G34" s="1853"/>
      <c r="H34" s="1854"/>
      <c r="I34" s="1836"/>
      <c r="J34" s="1825"/>
      <c r="K34" s="1826"/>
      <c r="L34" s="1827"/>
      <c r="M34" s="1827"/>
      <c r="N34" s="1827"/>
      <c r="O34" s="1827"/>
      <c r="P34" s="1827"/>
      <c r="Q34" s="1827"/>
      <c r="R34" s="1827"/>
      <c r="S34" s="1826"/>
      <c r="T34" s="1829"/>
      <c r="U34" s="1768"/>
      <c r="V34" s="1769"/>
      <c r="W34" s="1769"/>
      <c r="X34" s="1771"/>
      <c r="Y34" s="1676"/>
      <c r="Z34" s="1676"/>
      <c r="AA34" s="1676"/>
      <c r="AB34" s="1676"/>
      <c r="AC34" s="1676"/>
      <c r="AD34" s="1676"/>
      <c r="AE34" s="1676"/>
      <c r="AF34" s="1676"/>
      <c r="AG34" s="1848"/>
      <c r="AH34" s="1849"/>
      <c r="AI34" s="1849"/>
      <c r="AJ34" s="1849"/>
      <c r="AK34" s="1849"/>
      <c r="AL34" s="1850"/>
      <c r="AM34" s="1768"/>
      <c r="AN34" s="1769"/>
      <c r="AO34" s="1769"/>
      <c r="AP34" s="1771"/>
      <c r="AQ34" s="1676"/>
      <c r="AR34" s="1676"/>
      <c r="AS34" s="1768"/>
      <c r="AT34" s="1769"/>
      <c r="AU34" s="1769"/>
      <c r="AV34" s="1769"/>
      <c r="AW34" s="1769"/>
      <c r="AX34" s="1769"/>
      <c r="AY34" s="1769"/>
      <c r="AZ34" s="1769"/>
      <c r="BA34" s="1769"/>
      <c r="BB34" s="1769"/>
      <c r="BC34" s="1769"/>
      <c r="BD34" s="1771"/>
      <c r="BE34" s="1676"/>
      <c r="BF34" s="1676"/>
      <c r="BG34" s="1857"/>
      <c r="BH34" s="1858"/>
      <c r="BI34" s="1830"/>
      <c r="BJ34" s="1831"/>
      <c r="BK34" s="1831"/>
      <c r="BL34" s="1831"/>
      <c r="BM34" s="1831"/>
      <c r="BN34" s="1831"/>
      <c r="BO34" s="1831"/>
      <c r="BP34" s="1832"/>
      <c r="BQ34" s="69"/>
      <c r="BR34" s="69"/>
      <c r="BS34" s="69"/>
      <c r="BT34" s="69"/>
      <c r="BU34" s="69"/>
      <c r="BV34" s="69"/>
      <c r="BW34" s="69"/>
      <c r="BX34" s="69"/>
      <c r="BY34" s="69"/>
    </row>
    <row r="35" spans="1:77" s="17" customFormat="1" ht="18" customHeight="1" thickBot="1">
      <c r="A35" s="1832"/>
      <c r="B35" s="1832"/>
      <c r="C35" s="1832"/>
      <c r="D35" s="1832"/>
      <c r="E35" s="1832"/>
      <c r="F35" s="1832"/>
      <c r="G35" s="1832"/>
      <c r="H35" s="1832"/>
      <c r="I35" s="1832"/>
      <c r="J35" s="1833"/>
      <c r="K35" s="1834"/>
      <c r="L35" s="1827" t="s">
        <v>121</v>
      </c>
      <c r="M35" s="1827"/>
      <c r="N35" s="1827"/>
      <c r="O35" s="1827"/>
      <c r="P35" s="1827"/>
      <c r="Q35" s="1827"/>
      <c r="R35" s="1827"/>
      <c r="S35" s="1834"/>
      <c r="T35" s="1835"/>
      <c r="U35" s="1785" t="str">
        <f>★法人その他入力!$P$27</f>
        <v/>
      </c>
      <c r="V35" s="1779"/>
      <c r="W35" s="1779" t="str">
        <f>★法人その他入力!$Q$27</f>
        <v/>
      </c>
      <c r="X35" s="1779"/>
      <c r="Y35" s="1779" t="str">
        <f>★法人その他入力!$R$27</f>
        <v/>
      </c>
      <c r="Z35" s="1779"/>
      <c r="AA35" s="1779" t="str">
        <f>★法人その他入力!$S$27</f>
        <v/>
      </c>
      <c r="AB35" s="1779"/>
      <c r="AC35" s="1779" t="str">
        <f>★法人その他入力!$T$27</f>
        <v/>
      </c>
      <c r="AD35" s="1779"/>
      <c r="AE35" s="1779" t="str">
        <f>★法人その他入力!$U$27</f>
        <v/>
      </c>
      <c r="AF35" s="1779"/>
      <c r="AG35" s="1779" t="str">
        <f>★法人その他入力!$V$27</f>
        <v/>
      </c>
      <c r="AH35" s="1779"/>
      <c r="AI35" s="1779" t="str">
        <f>★法人その他入力!$W$27</f>
        <v/>
      </c>
      <c r="AJ35" s="1779"/>
      <c r="AK35" s="1779" t="str">
        <f>★法人その他入力!$X$27</f>
        <v/>
      </c>
      <c r="AL35" s="1779"/>
      <c r="AM35" s="1779" t="str">
        <f>★法人その他入力!$Y$27</f>
        <v/>
      </c>
      <c r="AN35" s="1779"/>
      <c r="AO35" s="1779" t="str">
        <f>★法人その他入力!$Z$27</f>
        <v/>
      </c>
      <c r="AP35" s="1779"/>
      <c r="AQ35" s="1779" t="str">
        <f>★法人その他入力!$AA$27</f>
        <v/>
      </c>
      <c r="AR35" s="1779"/>
      <c r="AS35" s="1779" t="str">
        <f>★法人その他入力!$AB$27</f>
        <v/>
      </c>
      <c r="AT35" s="1779"/>
      <c r="AU35" s="1779" t="str">
        <f>★法人その他入力!$AC$27</f>
        <v/>
      </c>
      <c r="AV35" s="1779"/>
      <c r="AW35" s="1779" t="str">
        <f>★法人その他入力!$AD$27</f>
        <v/>
      </c>
      <c r="AX35" s="1779"/>
      <c r="AY35" s="1779" t="str">
        <f>★法人その他入力!$AE$27</f>
        <v/>
      </c>
      <c r="AZ35" s="1779"/>
      <c r="BA35" s="1779" t="str">
        <f>★法人その他入力!$AF$27</f>
        <v/>
      </c>
      <c r="BB35" s="1779"/>
      <c r="BC35" s="1779" t="str">
        <f>★法人その他入力!$AG$27</f>
        <v/>
      </c>
      <c r="BD35" s="1779"/>
      <c r="BE35" s="1779" t="str">
        <f>★法人その他入力!$AH$27</f>
        <v/>
      </c>
      <c r="BF35" s="1779"/>
      <c r="BG35" s="1779" t="str">
        <f>★法人その他入力!$AI$27</f>
        <v/>
      </c>
      <c r="BH35" s="1784"/>
      <c r="BI35" s="1830"/>
      <c r="BJ35" s="1831"/>
      <c r="BK35" s="1831"/>
      <c r="BL35" s="1831"/>
      <c r="BM35" s="1831"/>
      <c r="BN35" s="1831"/>
      <c r="BO35" s="1831"/>
      <c r="BP35" s="1832"/>
      <c r="BQ35" s="69"/>
      <c r="BR35" s="69"/>
      <c r="BS35" s="69"/>
      <c r="BT35" s="69"/>
      <c r="BU35" s="69"/>
      <c r="BV35" s="69"/>
      <c r="BW35" s="69"/>
      <c r="BX35" s="69"/>
      <c r="BY35" s="69"/>
    </row>
    <row r="36" spans="1:77" s="17" customFormat="1" ht="18" customHeight="1" thickBot="1">
      <c r="A36" s="1832"/>
      <c r="B36" s="1832"/>
      <c r="C36" s="1832"/>
      <c r="D36" s="1832"/>
      <c r="E36" s="1832"/>
      <c r="F36" s="1832"/>
      <c r="G36" s="1832"/>
      <c r="H36" s="1832"/>
      <c r="I36" s="1832"/>
      <c r="J36" s="1833"/>
      <c r="K36" s="1834"/>
      <c r="L36" s="1827" t="s">
        <v>85</v>
      </c>
      <c r="M36" s="1827"/>
      <c r="N36" s="1827"/>
      <c r="O36" s="1827"/>
      <c r="P36" s="1827"/>
      <c r="Q36" s="1827"/>
      <c r="R36" s="1827"/>
      <c r="S36" s="1834"/>
      <c r="T36" s="1835"/>
      <c r="U36" s="1785" t="str">
        <f>★法人その他入力!$P$29</f>
        <v/>
      </c>
      <c r="V36" s="1779"/>
      <c r="W36" s="1779" t="str">
        <f>★法人その他入力!$Q$29</f>
        <v/>
      </c>
      <c r="X36" s="1779"/>
      <c r="Y36" s="1779" t="str">
        <f>★法人その他入力!$R$29</f>
        <v/>
      </c>
      <c r="Z36" s="1779"/>
      <c r="AA36" s="1779" t="str">
        <f>★法人その他入力!$S$29</f>
        <v/>
      </c>
      <c r="AB36" s="1779"/>
      <c r="AC36" s="1779" t="str">
        <f>★法人その他入力!$T$29</f>
        <v/>
      </c>
      <c r="AD36" s="1779"/>
      <c r="AE36" s="1779" t="str">
        <f>★法人その他入力!$U$29</f>
        <v/>
      </c>
      <c r="AF36" s="1779"/>
      <c r="AG36" s="1779" t="str">
        <f>★法人その他入力!$V$29</f>
        <v/>
      </c>
      <c r="AH36" s="1779"/>
      <c r="AI36" s="1779" t="str">
        <f>★法人その他入力!$W$29</f>
        <v/>
      </c>
      <c r="AJ36" s="1779"/>
      <c r="AK36" s="1779" t="str">
        <f>★法人その他入力!$X$29</f>
        <v/>
      </c>
      <c r="AL36" s="1779"/>
      <c r="AM36" s="1779" t="str">
        <f>★法人その他入力!$Y$29</f>
        <v/>
      </c>
      <c r="AN36" s="1779"/>
      <c r="AO36" s="1779" t="str">
        <f>★法人その他入力!$Z$29</f>
        <v/>
      </c>
      <c r="AP36" s="1779"/>
      <c r="AQ36" s="1779" t="str">
        <f>★法人その他入力!AA29</f>
        <v/>
      </c>
      <c r="AR36" s="1779"/>
      <c r="AS36" s="1779" t="str">
        <f>★法人その他入力!$AB$29</f>
        <v/>
      </c>
      <c r="AT36" s="1779"/>
      <c r="AU36" s="1779" t="str">
        <f>★法人その他入力!$AC$29</f>
        <v/>
      </c>
      <c r="AV36" s="1779"/>
      <c r="AW36" s="1779" t="str">
        <f>★法人その他入力!$AD$29</f>
        <v/>
      </c>
      <c r="AX36" s="1779"/>
      <c r="AY36" s="1779" t="str">
        <f>★法人その他入力!$AE$29</f>
        <v/>
      </c>
      <c r="AZ36" s="1779"/>
      <c r="BA36" s="1779" t="str">
        <f>★法人その他入力!$AF$29</f>
        <v/>
      </c>
      <c r="BB36" s="1779"/>
      <c r="BC36" s="1779" t="str">
        <f>★法人その他入力!$AG$29</f>
        <v/>
      </c>
      <c r="BD36" s="1779"/>
      <c r="BE36" s="1779" t="str">
        <f>★法人その他入力!$AH$29</f>
        <v/>
      </c>
      <c r="BF36" s="1779"/>
      <c r="BG36" s="1779" t="str">
        <f>★法人その他入力!$AI$29</f>
        <v/>
      </c>
      <c r="BH36" s="1784"/>
      <c r="BI36" s="1830"/>
      <c r="BJ36" s="1831"/>
      <c r="BK36" s="1843" t="s">
        <v>117</v>
      </c>
      <c r="BL36" s="1843"/>
      <c r="BM36" s="1843"/>
      <c r="BN36" s="1843"/>
      <c r="BO36" s="1843"/>
      <c r="BP36" s="1832"/>
      <c r="BQ36" s="69"/>
      <c r="BR36" s="69"/>
      <c r="BS36" s="69"/>
      <c r="BT36" s="69"/>
      <c r="BU36" s="69"/>
      <c r="BV36" s="69"/>
      <c r="BW36" s="69"/>
      <c r="BX36" s="69"/>
      <c r="BY36" s="69"/>
    </row>
    <row r="37" spans="1:77" s="17" customFormat="1" ht="9" customHeight="1" thickBot="1">
      <c r="A37" s="1832"/>
      <c r="B37" s="1832"/>
      <c r="C37" s="1832"/>
      <c r="D37" s="1832"/>
      <c r="E37" s="1832"/>
      <c r="F37" s="1832"/>
      <c r="G37" s="1832"/>
      <c r="H37" s="1832"/>
      <c r="I37" s="1832"/>
      <c r="J37" s="1823"/>
      <c r="K37" s="1824"/>
      <c r="L37" s="1827" t="s">
        <v>122</v>
      </c>
      <c r="M37" s="1827"/>
      <c r="N37" s="1827"/>
      <c r="O37" s="1827"/>
      <c r="P37" s="1827"/>
      <c r="Q37" s="1827"/>
      <c r="R37" s="1827"/>
      <c r="S37" s="1824"/>
      <c r="T37" s="1828"/>
      <c r="U37" s="1786" t="str">
        <f>★法人その他入力!$BS$34</f>
        <v/>
      </c>
      <c r="V37" s="1787"/>
      <c r="W37" s="1844"/>
      <c r="X37" s="1844"/>
      <c r="Y37" s="1766" t="str">
        <f>★法人その他入力!$BM$34</f>
        <v/>
      </c>
      <c r="Z37" s="1767"/>
      <c r="AA37" s="1767" t="str">
        <f>★法人その他入力!$BN$34</f>
        <v/>
      </c>
      <c r="AB37" s="1770"/>
      <c r="AC37" s="1676" t="s">
        <v>123</v>
      </c>
      <c r="AD37" s="1676"/>
      <c r="AE37" s="1766" t="str">
        <f>★法人その他入力!$BO$34</f>
        <v/>
      </c>
      <c r="AF37" s="1767"/>
      <c r="AG37" s="1767" t="str">
        <f>★法人その他入力!$BP$34</f>
        <v/>
      </c>
      <c r="AH37" s="1770"/>
      <c r="AI37" s="1676" t="s">
        <v>93</v>
      </c>
      <c r="AJ37" s="1676"/>
      <c r="AK37" s="1766" t="str">
        <f>★法人その他入力!$BQ$34</f>
        <v/>
      </c>
      <c r="AL37" s="1767"/>
      <c r="AM37" s="1767" t="str">
        <f>★法人その他入力!$BR$34</f>
        <v/>
      </c>
      <c r="AN37" s="1770"/>
      <c r="AO37" s="1676" t="s">
        <v>94</v>
      </c>
      <c r="AP37" s="1676"/>
      <c r="AQ37" s="1684"/>
      <c r="AR37" s="1684"/>
      <c r="AS37" s="1684"/>
      <c r="AT37" s="1684"/>
      <c r="AU37" s="1684"/>
      <c r="AV37" s="1684"/>
      <c r="AW37" s="1684"/>
      <c r="AX37" s="1684"/>
      <c r="AY37" s="1684"/>
      <c r="AZ37" s="1684"/>
      <c r="BA37" s="1684"/>
      <c r="BB37" s="1684"/>
      <c r="BC37" s="1684"/>
      <c r="BD37" s="1684"/>
      <c r="BE37" s="1684"/>
      <c r="BF37" s="1684"/>
      <c r="BG37" s="1684"/>
      <c r="BH37" s="1684"/>
      <c r="BI37" s="1831"/>
      <c r="BJ37" s="1831"/>
      <c r="BK37" s="1676"/>
      <c r="BL37" s="1790" t="s">
        <v>963</v>
      </c>
      <c r="BM37" s="1791"/>
      <c r="BN37" s="1792"/>
      <c r="BO37" s="1676"/>
      <c r="BP37" s="1832"/>
      <c r="BQ37" s="69"/>
      <c r="BR37" s="69"/>
      <c r="BS37" s="69"/>
      <c r="BT37" s="69"/>
      <c r="BU37" s="69"/>
      <c r="BV37" s="69"/>
      <c r="BW37" s="69"/>
      <c r="BX37" s="69"/>
      <c r="BY37" s="69"/>
    </row>
    <row r="38" spans="1:77" s="17" customFormat="1" ht="9" customHeight="1" thickBot="1">
      <c r="A38" s="1832"/>
      <c r="B38" s="1832"/>
      <c r="C38" s="1832"/>
      <c r="D38" s="1832"/>
      <c r="E38" s="1832"/>
      <c r="F38" s="1832"/>
      <c r="G38" s="1832"/>
      <c r="H38" s="1832"/>
      <c r="I38" s="1832"/>
      <c r="J38" s="1825"/>
      <c r="K38" s="1826"/>
      <c r="L38" s="1827"/>
      <c r="M38" s="1827"/>
      <c r="N38" s="1827"/>
      <c r="O38" s="1827"/>
      <c r="P38" s="1827"/>
      <c r="Q38" s="1827"/>
      <c r="R38" s="1827"/>
      <c r="S38" s="1826"/>
      <c r="T38" s="1829"/>
      <c r="U38" s="1788"/>
      <c r="V38" s="1789"/>
      <c r="W38" s="1676"/>
      <c r="X38" s="1676"/>
      <c r="Y38" s="1768"/>
      <c r="Z38" s="1769"/>
      <c r="AA38" s="1769"/>
      <c r="AB38" s="1771"/>
      <c r="AC38" s="1676"/>
      <c r="AD38" s="1676"/>
      <c r="AE38" s="1768"/>
      <c r="AF38" s="1769"/>
      <c r="AG38" s="1769"/>
      <c r="AH38" s="1771"/>
      <c r="AI38" s="1676"/>
      <c r="AJ38" s="1676"/>
      <c r="AK38" s="1768"/>
      <c r="AL38" s="1769"/>
      <c r="AM38" s="1769"/>
      <c r="AN38" s="1771"/>
      <c r="AO38" s="1676"/>
      <c r="AP38" s="1676"/>
      <c r="AQ38" s="1684"/>
      <c r="AR38" s="1684"/>
      <c r="AS38" s="1684"/>
      <c r="AT38" s="1684"/>
      <c r="AU38" s="1684"/>
      <c r="AV38" s="1684"/>
      <c r="AW38" s="1684"/>
      <c r="AX38" s="1684"/>
      <c r="AY38" s="1684"/>
      <c r="AZ38" s="1684"/>
      <c r="BA38" s="1684"/>
      <c r="BB38" s="1684"/>
      <c r="BC38" s="1684"/>
      <c r="BD38" s="1684"/>
      <c r="BE38" s="1684"/>
      <c r="BF38" s="1684"/>
      <c r="BG38" s="1684"/>
      <c r="BH38" s="1684"/>
      <c r="BI38" s="1831"/>
      <c r="BJ38" s="1831"/>
      <c r="BK38" s="1676"/>
      <c r="BL38" s="1793"/>
      <c r="BM38" s="1794"/>
      <c r="BN38" s="1795"/>
      <c r="BO38" s="1676"/>
      <c r="BP38" s="1832"/>
      <c r="BQ38" s="69"/>
      <c r="BR38" s="69"/>
      <c r="BS38" s="69"/>
      <c r="BT38" s="69"/>
      <c r="BU38" s="69"/>
      <c r="BV38" s="69"/>
      <c r="BW38" s="69"/>
      <c r="BX38" s="69"/>
      <c r="BY38" s="69"/>
    </row>
    <row r="39" spans="1:77" s="17" customFormat="1" ht="3.75" customHeight="1">
      <c r="A39" s="1832"/>
      <c r="B39" s="1832"/>
      <c r="C39" s="1832"/>
      <c r="D39" s="1832"/>
      <c r="E39" s="1832"/>
      <c r="F39" s="1836"/>
      <c r="G39" s="1836"/>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1836"/>
      <c r="AF39" s="1836"/>
      <c r="AG39" s="1836"/>
      <c r="AH39" s="1836"/>
      <c r="AI39" s="1836"/>
      <c r="AJ39" s="1836"/>
      <c r="AK39" s="1836"/>
      <c r="AL39" s="1836"/>
      <c r="AM39" s="1836"/>
      <c r="AN39" s="1836"/>
      <c r="AO39" s="1836"/>
      <c r="AP39" s="1836"/>
      <c r="AQ39" s="1836"/>
      <c r="AR39" s="1836"/>
      <c r="AS39" s="1836"/>
      <c r="AT39" s="1836"/>
      <c r="AU39" s="1836"/>
      <c r="AV39" s="1836"/>
      <c r="AW39" s="1836"/>
      <c r="AX39" s="1836"/>
      <c r="AY39" s="1836"/>
      <c r="AZ39" s="1836"/>
      <c r="BA39" s="1836"/>
      <c r="BB39" s="1836"/>
      <c r="BC39" s="1836"/>
      <c r="BD39" s="1836"/>
      <c r="BE39" s="1836"/>
      <c r="BF39" s="1836"/>
      <c r="BG39" s="1836"/>
      <c r="BH39" s="1836"/>
      <c r="BI39" s="1836"/>
      <c r="BJ39" s="1836"/>
      <c r="BK39" s="1836"/>
      <c r="BL39" s="1836"/>
      <c r="BM39" s="1836"/>
      <c r="BN39" s="1836"/>
      <c r="BO39" s="1836"/>
      <c r="BP39" s="1832"/>
      <c r="BQ39" s="69"/>
      <c r="BR39" s="69"/>
      <c r="BS39" s="69"/>
      <c r="BT39" s="69"/>
      <c r="BU39" s="69"/>
      <c r="BV39" s="69"/>
      <c r="BW39" s="69"/>
      <c r="BX39" s="69"/>
      <c r="BY39" s="69"/>
    </row>
    <row r="40" spans="1:77" s="17" customFormat="1" ht="15" customHeight="1">
      <c r="A40" s="1832"/>
      <c r="B40" s="1832"/>
      <c r="C40" s="1832"/>
      <c r="D40" s="1832"/>
      <c r="E40" s="1832"/>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c r="AD40" s="1836"/>
      <c r="AE40" s="1836"/>
      <c r="AF40" s="1836"/>
      <c r="AG40" s="1836"/>
      <c r="AH40" s="1836"/>
      <c r="AI40" s="1836"/>
      <c r="AJ40" s="1836"/>
      <c r="AK40" s="1836"/>
      <c r="AL40" s="1836"/>
      <c r="AM40" s="1836"/>
      <c r="AN40" s="1836"/>
      <c r="AO40" s="1836"/>
      <c r="AP40" s="1836"/>
      <c r="AQ40" s="1836"/>
      <c r="AR40" s="1836"/>
      <c r="AS40" s="1836"/>
      <c r="AT40" s="1836"/>
      <c r="AU40" s="1836"/>
      <c r="AV40" s="1836"/>
      <c r="AW40" s="1836"/>
      <c r="AX40" s="1836"/>
      <c r="AY40" s="1836"/>
      <c r="AZ40" s="1836"/>
      <c r="BA40" s="1836"/>
      <c r="BB40" s="1836"/>
      <c r="BC40" s="1836"/>
      <c r="BD40" s="1836"/>
      <c r="BE40" s="1836"/>
      <c r="BF40" s="1836"/>
      <c r="BG40" s="1836"/>
      <c r="BH40" s="1836"/>
      <c r="BI40" s="1836"/>
      <c r="BJ40" s="1836"/>
      <c r="BK40" s="1836"/>
      <c r="BL40" s="1836"/>
      <c r="BM40" s="1836"/>
      <c r="BN40" s="1836"/>
      <c r="BO40" s="1836"/>
      <c r="BP40" s="1832"/>
      <c r="BQ40" s="69"/>
      <c r="BR40" s="69"/>
      <c r="BS40" s="69"/>
      <c r="BT40" s="69"/>
      <c r="BU40" s="69"/>
      <c r="BV40" s="69"/>
      <c r="BW40" s="69"/>
      <c r="BX40" s="69"/>
      <c r="BY40" s="69"/>
    </row>
    <row r="41" spans="1:77" s="17" customFormat="1" ht="15" customHeight="1">
      <c r="A41" s="1832"/>
      <c r="B41" s="1832"/>
      <c r="C41" s="1832"/>
      <c r="D41" s="1832"/>
      <c r="E41" s="1832"/>
      <c r="F41" s="1836"/>
      <c r="G41" s="1836"/>
      <c r="H41" s="1836"/>
      <c r="I41" s="1836"/>
      <c r="J41" s="1836"/>
      <c r="K41" s="1836"/>
      <c r="L41" s="1836"/>
      <c r="M41" s="1836"/>
      <c r="N41" s="1836"/>
      <c r="O41" s="1836"/>
      <c r="P41" s="1836"/>
      <c r="Q41" s="1836"/>
      <c r="R41" s="1836"/>
      <c r="S41" s="1836"/>
      <c r="T41" s="1836"/>
      <c r="U41" s="1836"/>
      <c r="V41" s="1836"/>
      <c r="W41" s="1836"/>
      <c r="X41" s="1836"/>
      <c r="Y41" s="1836"/>
      <c r="Z41" s="1836"/>
      <c r="AA41" s="1836"/>
      <c r="AB41" s="1836"/>
      <c r="AC41" s="1836"/>
      <c r="AD41" s="1836"/>
      <c r="AE41" s="1836"/>
      <c r="AF41" s="1836"/>
      <c r="AG41" s="1836"/>
      <c r="AH41" s="1836"/>
      <c r="AI41" s="1836"/>
      <c r="AJ41" s="1836"/>
      <c r="AK41" s="1836"/>
      <c r="AL41" s="1836"/>
      <c r="AM41" s="1836"/>
      <c r="AN41" s="1836"/>
      <c r="AO41" s="1836"/>
      <c r="AP41" s="1836"/>
      <c r="AQ41" s="1836"/>
      <c r="AR41" s="1836"/>
      <c r="AS41" s="1836"/>
      <c r="AT41" s="1836"/>
      <c r="AU41" s="1836"/>
      <c r="AV41" s="1836"/>
      <c r="AW41" s="1836"/>
      <c r="AX41" s="1836"/>
      <c r="AY41" s="1836"/>
      <c r="AZ41" s="1836"/>
      <c r="BA41" s="1836"/>
      <c r="BB41" s="1836"/>
      <c r="BC41" s="1836"/>
      <c r="BD41" s="1836"/>
      <c r="BE41" s="1836"/>
      <c r="BF41" s="1836"/>
      <c r="BG41" s="1836"/>
      <c r="BH41" s="1836"/>
      <c r="BI41" s="1836"/>
      <c r="BJ41" s="1836"/>
      <c r="BK41" s="1836"/>
      <c r="BL41" s="1836"/>
      <c r="BM41" s="1836"/>
      <c r="BN41" s="1836"/>
      <c r="BO41" s="1836"/>
      <c r="BP41" s="1832"/>
      <c r="BQ41" s="69"/>
      <c r="BR41" s="69"/>
      <c r="BS41" s="69"/>
      <c r="BT41" s="69"/>
      <c r="BU41" s="69"/>
      <c r="BV41" s="69"/>
      <c r="BW41" s="69"/>
      <c r="BX41" s="69"/>
      <c r="BY41" s="69"/>
    </row>
    <row r="42" spans="1:77" s="17" customFormat="1" ht="15" customHeight="1" thickBot="1">
      <c r="A42" s="1832"/>
      <c r="B42" s="1832"/>
      <c r="C42" s="1832"/>
      <c r="D42" s="1832"/>
      <c r="E42" s="1832"/>
      <c r="F42" s="1832"/>
      <c r="G42" s="1832"/>
      <c r="H42" s="1832"/>
      <c r="I42" s="1832"/>
      <c r="J42" s="1832"/>
      <c r="K42" s="1832"/>
      <c r="L42" s="1832"/>
      <c r="M42" s="1832"/>
      <c r="N42" s="1832"/>
      <c r="O42" s="1832"/>
      <c r="P42" s="1832"/>
      <c r="Q42" s="1832"/>
      <c r="R42" s="1832"/>
      <c r="S42" s="1832"/>
      <c r="T42" s="1832"/>
      <c r="U42" s="1832"/>
      <c r="V42" s="1832"/>
      <c r="W42" s="1832"/>
      <c r="X42" s="1832"/>
      <c r="Y42" s="1832"/>
      <c r="Z42" s="1832"/>
      <c r="AA42" s="1832"/>
      <c r="AB42" s="1832"/>
      <c r="AC42" s="1832"/>
      <c r="AD42" s="1832"/>
      <c r="AE42" s="1832"/>
      <c r="AF42" s="1832"/>
      <c r="AG42" s="1832"/>
      <c r="AH42" s="1832"/>
      <c r="AI42" s="1832"/>
      <c r="AJ42" s="1832"/>
      <c r="AK42" s="1832"/>
      <c r="AL42" s="1832"/>
      <c r="AM42" s="1832"/>
      <c r="AN42" s="1832"/>
      <c r="AO42" s="1832"/>
      <c r="AP42" s="1832"/>
      <c r="AQ42" s="1832"/>
      <c r="AR42" s="1832"/>
      <c r="AS42" s="1832"/>
      <c r="AT42" s="1832"/>
      <c r="AU42" s="1832"/>
      <c r="AV42" s="1832"/>
      <c r="AW42" s="1832"/>
      <c r="AX42" s="1832"/>
      <c r="AY42" s="1832"/>
      <c r="AZ42" s="1832"/>
      <c r="BA42" s="1832"/>
      <c r="BB42" s="1832"/>
      <c r="BC42" s="1832"/>
      <c r="BD42" s="1832"/>
      <c r="BE42" s="1832"/>
      <c r="BF42" s="1832"/>
      <c r="BG42" s="1832"/>
      <c r="BH42" s="1832"/>
      <c r="BI42" s="1832"/>
      <c r="BJ42" s="1832"/>
      <c r="BK42" s="1832"/>
      <c r="BL42" s="1832"/>
      <c r="BM42" s="1832"/>
      <c r="BN42" s="1832"/>
      <c r="BO42" s="1832"/>
      <c r="BP42" s="1832"/>
      <c r="BQ42" s="69"/>
      <c r="BR42" s="69"/>
      <c r="BS42" s="69"/>
      <c r="BT42" s="69"/>
      <c r="BU42" s="69"/>
      <c r="BV42" s="69"/>
      <c r="BW42" s="69"/>
      <c r="BX42" s="69"/>
      <c r="BY42" s="69"/>
    </row>
    <row r="43" spans="1:77" s="17" customFormat="1" ht="9" customHeight="1" thickBot="1">
      <c r="A43" s="1832"/>
      <c r="B43" s="1832"/>
      <c r="C43" s="1832"/>
      <c r="D43" s="1832"/>
      <c r="E43" s="1832"/>
      <c r="F43" s="1832"/>
      <c r="G43" s="1851">
        <v>21</v>
      </c>
      <c r="H43" s="1852"/>
      <c r="I43" s="1836"/>
      <c r="J43" s="1823"/>
      <c r="K43" s="1824"/>
      <c r="L43" s="1827" t="s">
        <v>119</v>
      </c>
      <c r="M43" s="1827"/>
      <c r="N43" s="1827"/>
      <c r="O43" s="1827"/>
      <c r="P43" s="1827"/>
      <c r="Q43" s="1827"/>
      <c r="R43" s="1827"/>
      <c r="S43" s="1824"/>
      <c r="T43" s="1828"/>
      <c r="U43" s="1766" t="str">
        <f>★法人その他入力!$BM$39</f>
        <v/>
      </c>
      <c r="V43" s="1767"/>
      <c r="W43" s="1767" t="str">
        <f>★法人その他入力!$BN$39</f>
        <v/>
      </c>
      <c r="X43" s="1770"/>
      <c r="Y43" s="1676"/>
      <c r="Z43" s="1676"/>
      <c r="AA43" s="1676"/>
      <c r="AB43" s="1676"/>
      <c r="AC43" s="1676"/>
      <c r="AD43" s="1676"/>
      <c r="AE43" s="1676"/>
      <c r="AF43" s="1676"/>
      <c r="AG43" s="1845" t="s">
        <v>120</v>
      </c>
      <c r="AH43" s="1846"/>
      <c r="AI43" s="1846"/>
      <c r="AJ43" s="1846"/>
      <c r="AK43" s="1846"/>
      <c r="AL43" s="1847"/>
      <c r="AM43" s="1766" t="str">
        <f>★法人その他入力!$BM$40</f>
        <v/>
      </c>
      <c r="AN43" s="1767"/>
      <c r="AO43" s="1767" t="str">
        <f>★法人その他入力!$BN$40</f>
        <v/>
      </c>
      <c r="AP43" s="1770"/>
      <c r="AQ43" s="1844"/>
      <c r="AR43" s="1844"/>
      <c r="AS43" s="1766" t="str">
        <f>★法人その他入力!$S$42</f>
        <v/>
      </c>
      <c r="AT43" s="1767"/>
      <c r="AU43" s="1767" t="str">
        <f>★法人その他入力!$T$42</f>
        <v/>
      </c>
      <c r="AV43" s="1767"/>
      <c r="AW43" s="1767" t="str">
        <f>★法人その他入力!$U$42</f>
        <v/>
      </c>
      <c r="AX43" s="1767"/>
      <c r="AY43" s="1767" t="str">
        <f>★法人その他入力!$V$42</f>
        <v/>
      </c>
      <c r="AZ43" s="1767"/>
      <c r="BA43" s="1767" t="str">
        <f>★法人その他入力!$W$42</f>
        <v/>
      </c>
      <c r="BB43" s="1767"/>
      <c r="BC43" s="1767" t="str">
        <f>★法人その他入力!$X$42</f>
        <v/>
      </c>
      <c r="BD43" s="1770"/>
      <c r="BE43" s="1844"/>
      <c r="BF43" s="1844"/>
      <c r="BG43" s="1855"/>
      <c r="BH43" s="1856"/>
      <c r="BI43" s="1830"/>
      <c r="BJ43" s="1831"/>
      <c r="BK43" s="1831"/>
      <c r="BL43" s="1831"/>
      <c r="BM43" s="1831"/>
      <c r="BN43" s="1831"/>
      <c r="BO43" s="1831"/>
      <c r="BP43" s="1832"/>
      <c r="BQ43" s="69"/>
      <c r="BR43" s="69"/>
      <c r="BS43" s="69"/>
      <c r="BT43" s="69"/>
      <c r="BU43" s="69"/>
      <c r="BV43" s="69"/>
      <c r="BW43" s="69"/>
      <c r="BX43" s="69"/>
      <c r="BY43" s="69"/>
    </row>
    <row r="44" spans="1:77" s="17" customFormat="1" ht="9" customHeight="1" thickBot="1">
      <c r="A44" s="1832"/>
      <c r="B44" s="1832"/>
      <c r="C44" s="1832"/>
      <c r="D44" s="1832"/>
      <c r="E44" s="1832"/>
      <c r="F44" s="1832"/>
      <c r="G44" s="1853"/>
      <c r="H44" s="1854"/>
      <c r="I44" s="1836"/>
      <c r="J44" s="1825"/>
      <c r="K44" s="1826"/>
      <c r="L44" s="1827"/>
      <c r="M44" s="1827"/>
      <c r="N44" s="1827"/>
      <c r="O44" s="1827"/>
      <c r="P44" s="1827"/>
      <c r="Q44" s="1827"/>
      <c r="R44" s="1827"/>
      <c r="S44" s="1826"/>
      <c r="T44" s="1829"/>
      <c r="U44" s="1768"/>
      <c r="V44" s="1769"/>
      <c r="W44" s="1769"/>
      <c r="X44" s="1771"/>
      <c r="Y44" s="1676"/>
      <c r="Z44" s="1676"/>
      <c r="AA44" s="1676"/>
      <c r="AB44" s="1676"/>
      <c r="AC44" s="1676"/>
      <c r="AD44" s="1676"/>
      <c r="AE44" s="1676"/>
      <c r="AF44" s="1676"/>
      <c r="AG44" s="1848"/>
      <c r="AH44" s="1849"/>
      <c r="AI44" s="1849"/>
      <c r="AJ44" s="1849"/>
      <c r="AK44" s="1849"/>
      <c r="AL44" s="1850"/>
      <c r="AM44" s="1768"/>
      <c r="AN44" s="1769"/>
      <c r="AO44" s="1769"/>
      <c r="AP44" s="1771"/>
      <c r="AQ44" s="1676"/>
      <c r="AR44" s="1676"/>
      <c r="AS44" s="1768"/>
      <c r="AT44" s="1769"/>
      <c r="AU44" s="1769"/>
      <c r="AV44" s="1769"/>
      <c r="AW44" s="1769"/>
      <c r="AX44" s="1769"/>
      <c r="AY44" s="1769"/>
      <c r="AZ44" s="1769"/>
      <c r="BA44" s="1769"/>
      <c r="BB44" s="1769"/>
      <c r="BC44" s="1769"/>
      <c r="BD44" s="1771"/>
      <c r="BE44" s="1676"/>
      <c r="BF44" s="1676"/>
      <c r="BG44" s="1857"/>
      <c r="BH44" s="1858"/>
      <c r="BI44" s="1830"/>
      <c r="BJ44" s="1831"/>
      <c r="BK44" s="1831"/>
      <c r="BL44" s="1831"/>
      <c r="BM44" s="1831"/>
      <c r="BN44" s="1831"/>
      <c r="BO44" s="1831"/>
      <c r="BP44" s="1832"/>
      <c r="BQ44" s="69"/>
      <c r="BR44" s="69"/>
      <c r="BS44" s="69"/>
      <c r="BT44" s="69"/>
      <c r="BU44" s="69"/>
      <c r="BV44" s="69"/>
      <c r="BW44" s="69"/>
      <c r="BX44" s="69"/>
      <c r="BY44" s="69"/>
    </row>
    <row r="45" spans="1:77" s="17" customFormat="1" ht="18" customHeight="1" thickBot="1">
      <c r="A45" s="1832"/>
      <c r="B45" s="1832"/>
      <c r="C45" s="1832"/>
      <c r="D45" s="1832"/>
      <c r="E45" s="1832"/>
      <c r="F45" s="1832"/>
      <c r="G45" s="1832"/>
      <c r="H45" s="1832"/>
      <c r="I45" s="1832"/>
      <c r="J45" s="1833"/>
      <c r="K45" s="1834"/>
      <c r="L45" s="1827" t="s">
        <v>121</v>
      </c>
      <c r="M45" s="1827"/>
      <c r="N45" s="1827"/>
      <c r="O45" s="1827"/>
      <c r="P45" s="1827"/>
      <c r="Q45" s="1827"/>
      <c r="R45" s="1827"/>
      <c r="S45" s="1834"/>
      <c r="T45" s="1835"/>
      <c r="U45" s="1785" t="str">
        <f>★法人その他入力!$P$36</f>
        <v/>
      </c>
      <c r="V45" s="1779"/>
      <c r="W45" s="1779" t="str">
        <f>★法人その他入力!$Q$36</f>
        <v/>
      </c>
      <c r="X45" s="1779"/>
      <c r="Y45" s="1779" t="str">
        <f>★法人その他入力!$R$36</f>
        <v/>
      </c>
      <c r="Z45" s="1779"/>
      <c r="AA45" s="1779" t="str">
        <f>★法人その他入力!$S$36</f>
        <v/>
      </c>
      <c r="AB45" s="1779"/>
      <c r="AC45" s="1779" t="str">
        <f>★法人その他入力!$T$36</f>
        <v/>
      </c>
      <c r="AD45" s="1779"/>
      <c r="AE45" s="1779" t="str">
        <f>★法人その他入力!$U$36</f>
        <v/>
      </c>
      <c r="AF45" s="1779"/>
      <c r="AG45" s="1779" t="str">
        <f>★法人その他入力!$V$36</f>
        <v/>
      </c>
      <c r="AH45" s="1779"/>
      <c r="AI45" s="1779" t="str">
        <f>★法人その他入力!$W$36</f>
        <v/>
      </c>
      <c r="AJ45" s="1779"/>
      <c r="AK45" s="1779" t="str">
        <f>★法人その他入力!$X$36</f>
        <v/>
      </c>
      <c r="AL45" s="1779"/>
      <c r="AM45" s="1779" t="str">
        <f>★法人その他入力!$Y$36</f>
        <v/>
      </c>
      <c r="AN45" s="1779"/>
      <c r="AO45" s="1779" t="str">
        <f>★法人その他入力!$Z$36</f>
        <v/>
      </c>
      <c r="AP45" s="1779"/>
      <c r="AQ45" s="1779" t="str">
        <f>★法人その他入力!$AA$36</f>
        <v/>
      </c>
      <c r="AR45" s="1779"/>
      <c r="AS45" s="1779" t="str">
        <f>★法人その他入力!$AB$36</f>
        <v/>
      </c>
      <c r="AT45" s="1779"/>
      <c r="AU45" s="1779" t="str">
        <f>★法人その他入力!$AC$36</f>
        <v/>
      </c>
      <c r="AV45" s="1779"/>
      <c r="AW45" s="1779" t="str">
        <f>★法人その他入力!$AD$36</f>
        <v/>
      </c>
      <c r="AX45" s="1779"/>
      <c r="AY45" s="1779" t="str">
        <f>★法人その他入力!$AE$36</f>
        <v/>
      </c>
      <c r="AZ45" s="1779"/>
      <c r="BA45" s="1779" t="str">
        <f>★法人その他入力!$AF$36</f>
        <v/>
      </c>
      <c r="BB45" s="1779"/>
      <c r="BC45" s="1779" t="str">
        <f>★法人その他入力!$AG$36</f>
        <v/>
      </c>
      <c r="BD45" s="1779"/>
      <c r="BE45" s="1779" t="str">
        <f>★法人その他入力!$AH$36</f>
        <v/>
      </c>
      <c r="BF45" s="1779"/>
      <c r="BG45" s="1779" t="str">
        <f>★法人その他入力!$AI$36</f>
        <v/>
      </c>
      <c r="BH45" s="1784"/>
      <c r="BI45" s="1830"/>
      <c r="BJ45" s="1831"/>
      <c r="BK45" s="1831"/>
      <c r="BL45" s="1831"/>
      <c r="BM45" s="1831"/>
      <c r="BN45" s="1831"/>
      <c r="BO45" s="1831"/>
      <c r="BP45" s="1832"/>
      <c r="BQ45" s="69"/>
      <c r="BR45" s="69"/>
      <c r="BS45" s="69"/>
      <c r="BT45" s="69"/>
      <c r="BU45" s="69"/>
      <c r="BV45" s="69"/>
      <c r="BW45" s="69"/>
      <c r="BX45" s="69"/>
      <c r="BY45" s="69"/>
    </row>
    <row r="46" spans="1:77" s="17" customFormat="1" ht="18" customHeight="1" thickBot="1">
      <c r="A46" s="1832"/>
      <c r="B46" s="1832"/>
      <c r="C46" s="1832"/>
      <c r="D46" s="1832"/>
      <c r="E46" s="1832"/>
      <c r="F46" s="1832"/>
      <c r="G46" s="1832"/>
      <c r="H46" s="1832"/>
      <c r="I46" s="1832"/>
      <c r="J46" s="1833"/>
      <c r="K46" s="1834"/>
      <c r="L46" s="1827" t="s">
        <v>85</v>
      </c>
      <c r="M46" s="1827"/>
      <c r="N46" s="1827"/>
      <c r="O46" s="1827"/>
      <c r="P46" s="1827"/>
      <c r="Q46" s="1827"/>
      <c r="R46" s="1827"/>
      <c r="S46" s="1834"/>
      <c r="T46" s="1835"/>
      <c r="U46" s="1785" t="str">
        <f>★法人その他入力!$P$38</f>
        <v/>
      </c>
      <c r="V46" s="1779"/>
      <c r="W46" s="1779" t="str">
        <f>★法人その他入力!$Q$38</f>
        <v/>
      </c>
      <c r="X46" s="1779"/>
      <c r="Y46" s="1779" t="str">
        <f>★法人その他入力!$R$38</f>
        <v/>
      </c>
      <c r="Z46" s="1779"/>
      <c r="AA46" s="1779" t="str">
        <f>★法人その他入力!$S$38</f>
        <v/>
      </c>
      <c r="AB46" s="1779"/>
      <c r="AC46" s="1779" t="str">
        <f>★法人その他入力!$T$38</f>
        <v/>
      </c>
      <c r="AD46" s="1779"/>
      <c r="AE46" s="1779" t="str">
        <f>★法人その他入力!$U$38</f>
        <v/>
      </c>
      <c r="AF46" s="1779"/>
      <c r="AG46" s="1779" t="str">
        <f>★法人その他入力!$V$38</f>
        <v/>
      </c>
      <c r="AH46" s="1779"/>
      <c r="AI46" s="1779" t="str">
        <f>★法人その他入力!$W$38</f>
        <v/>
      </c>
      <c r="AJ46" s="1779"/>
      <c r="AK46" s="1779" t="str">
        <f>★法人その他入力!$X$38</f>
        <v/>
      </c>
      <c r="AL46" s="1779"/>
      <c r="AM46" s="1779" t="str">
        <f>★法人その他入力!$Y$38</f>
        <v/>
      </c>
      <c r="AN46" s="1779"/>
      <c r="AO46" s="1779" t="str">
        <f>★法人その他入力!$Z$38</f>
        <v/>
      </c>
      <c r="AP46" s="1779"/>
      <c r="AQ46" s="1779" t="str">
        <f>★法人その他入力!$AA$38</f>
        <v/>
      </c>
      <c r="AR46" s="1779"/>
      <c r="AS46" s="1779" t="str">
        <f>★法人その他入力!$AB$38</f>
        <v/>
      </c>
      <c r="AT46" s="1779"/>
      <c r="AU46" s="1779" t="str">
        <f>★法人その他入力!$AC$38</f>
        <v/>
      </c>
      <c r="AV46" s="1779"/>
      <c r="AW46" s="1779" t="str">
        <f>★法人その他入力!$AD$38</f>
        <v/>
      </c>
      <c r="AX46" s="1779"/>
      <c r="AY46" s="1779" t="str">
        <f>★法人その他入力!$AE$38</f>
        <v/>
      </c>
      <c r="AZ46" s="1779"/>
      <c r="BA46" s="1779" t="str">
        <f>★法人その他入力!$AF$38</f>
        <v/>
      </c>
      <c r="BB46" s="1779"/>
      <c r="BC46" s="1779" t="str">
        <f>★法人その他入力!$AG$38</f>
        <v/>
      </c>
      <c r="BD46" s="1779"/>
      <c r="BE46" s="1779" t="str">
        <f>★法人その他入力!$AH$38</f>
        <v/>
      </c>
      <c r="BF46" s="1779"/>
      <c r="BG46" s="1779" t="str">
        <f>★法人その他入力!$AI$38</f>
        <v/>
      </c>
      <c r="BH46" s="1784"/>
      <c r="BI46" s="1830"/>
      <c r="BJ46" s="1831"/>
      <c r="BK46" s="1843" t="s">
        <v>117</v>
      </c>
      <c r="BL46" s="1843"/>
      <c r="BM46" s="1843"/>
      <c r="BN46" s="1843"/>
      <c r="BO46" s="1843"/>
      <c r="BP46" s="1832"/>
      <c r="BQ46" s="69"/>
      <c r="BR46" s="69"/>
      <c r="BS46" s="69"/>
      <c r="BT46" s="69"/>
      <c r="BU46" s="69"/>
      <c r="BV46" s="69"/>
      <c r="BW46" s="69"/>
      <c r="BX46" s="69"/>
      <c r="BY46" s="69"/>
    </row>
    <row r="47" spans="1:77" s="17" customFormat="1" ht="9" customHeight="1" thickBot="1">
      <c r="A47" s="1832"/>
      <c r="B47" s="1832"/>
      <c r="C47" s="1832"/>
      <c r="D47" s="1832"/>
      <c r="E47" s="1832"/>
      <c r="F47" s="1832"/>
      <c r="G47" s="1832"/>
      <c r="H47" s="1832"/>
      <c r="I47" s="1832"/>
      <c r="J47" s="1823"/>
      <c r="K47" s="1824"/>
      <c r="L47" s="1827" t="s">
        <v>122</v>
      </c>
      <c r="M47" s="1827"/>
      <c r="N47" s="1827"/>
      <c r="O47" s="1827"/>
      <c r="P47" s="1827"/>
      <c r="Q47" s="1827"/>
      <c r="R47" s="1827"/>
      <c r="S47" s="1824"/>
      <c r="T47" s="1828"/>
      <c r="U47" s="1786" t="str">
        <f>★法人その他入力!$BS$43</f>
        <v/>
      </c>
      <c r="V47" s="1787"/>
      <c r="W47" s="1844"/>
      <c r="X47" s="1844"/>
      <c r="Y47" s="1766" t="str">
        <f>★法人その他入力!$BM$43</f>
        <v/>
      </c>
      <c r="Z47" s="1767"/>
      <c r="AA47" s="1767" t="str">
        <f>★法人その他入力!$BN$43</f>
        <v/>
      </c>
      <c r="AB47" s="1770"/>
      <c r="AC47" s="1676" t="s">
        <v>123</v>
      </c>
      <c r="AD47" s="1676"/>
      <c r="AE47" s="1766" t="str">
        <f>★法人その他入力!$BO$43</f>
        <v/>
      </c>
      <c r="AF47" s="1767"/>
      <c r="AG47" s="1767" t="str">
        <f>★法人その他入力!$BP$43</f>
        <v/>
      </c>
      <c r="AH47" s="1770"/>
      <c r="AI47" s="1676" t="s">
        <v>93</v>
      </c>
      <c r="AJ47" s="1676"/>
      <c r="AK47" s="1766" t="str">
        <f>★法人その他入力!$BQ$43</f>
        <v/>
      </c>
      <c r="AL47" s="1767"/>
      <c r="AM47" s="1767" t="str">
        <f>★法人その他入力!$BR$43</f>
        <v/>
      </c>
      <c r="AN47" s="1770"/>
      <c r="AO47" s="1676" t="s">
        <v>94</v>
      </c>
      <c r="AP47" s="1676"/>
      <c r="AQ47" s="1684"/>
      <c r="AR47" s="1684"/>
      <c r="AS47" s="1684"/>
      <c r="AT47" s="1684"/>
      <c r="AU47" s="1684"/>
      <c r="AV47" s="1684"/>
      <c r="AW47" s="1684"/>
      <c r="AX47" s="1684"/>
      <c r="AY47" s="1684"/>
      <c r="AZ47" s="1684"/>
      <c r="BA47" s="1684"/>
      <c r="BB47" s="1684"/>
      <c r="BC47" s="1684"/>
      <c r="BD47" s="1684"/>
      <c r="BE47" s="1684"/>
      <c r="BF47" s="1684"/>
      <c r="BG47" s="1684"/>
      <c r="BH47" s="1684"/>
      <c r="BI47" s="1831"/>
      <c r="BJ47" s="1831"/>
      <c r="BK47" s="1676"/>
      <c r="BL47" s="1790" t="s">
        <v>963</v>
      </c>
      <c r="BM47" s="1791"/>
      <c r="BN47" s="1792"/>
      <c r="BO47" s="1676"/>
      <c r="BP47" s="1832"/>
      <c r="BQ47" s="69"/>
      <c r="BR47" s="69"/>
      <c r="BS47" s="69"/>
      <c r="BT47" s="69"/>
      <c r="BU47" s="69"/>
      <c r="BV47" s="69"/>
      <c r="BW47" s="69"/>
      <c r="BX47" s="69"/>
      <c r="BY47" s="69"/>
    </row>
    <row r="48" spans="1:77" s="17" customFormat="1" ht="9" customHeight="1" thickBot="1">
      <c r="A48" s="1832"/>
      <c r="B48" s="1832"/>
      <c r="C48" s="1832"/>
      <c r="D48" s="1832"/>
      <c r="E48" s="1832"/>
      <c r="F48" s="1832"/>
      <c r="G48" s="1832"/>
      <c r="H48" s="1832"/>
      <c r="I48" s="1832"/>
      <c r="J48" s="1825"/>
      <c r="K48" s="1826"/>
      <c r="L48" s="1827"/>
      <c r="M48" s="1827"/>
      <c r="N48" s="1827"/>
      <c r="O48" s="1827"/>
      <c r="P48" s="1827"/>
      <c r="Q48" s="1827"/>
      <c r="R48" s="1827"/>
      <c r="S48" s="1826"/>
      <c r="T48" s="1829"/>
      <c r="U48" s="1788"/>
      <c r="V48" s="1789"/>
      <c r="W48" s="1676"/>
      <c r="X48" s="1676"/>
      <c r="Y48" s="1768"/>
      <c r="Z48" s="1769"/>
      <c r="AA48" s="1769"/>
      <c r="AB48" s="1771"/>
      <c r="AC48" s="1676"/>
      <c r="AD48" s="1676"/>
      <c r="AE48" s="1768"/>
      <c r="AF48" s="1769"/>
      <c r="AG48" s="1769"/>
      <c r="AH48" s="1771"/>
      <c r="AI48" s="1676"/>
      <c r="AJ48" s="1676"/>
      <c r="AK48" s="1768"/>
      <c r="AL48" s="1769"/>
      <c r="AM48" s="1769"/>
      <c r="AN48" s="1771"/>
      <c r="AO48" s="1676"/>
      <c r="AP48" s="1676"/>
      <c r="AQ48" s="1684"/>
      <c r="AR48" s="1684"/>
      <c r="AS48" s="1684"/>
      <c r="AT48" s="1684"/>
      <c r="AU48" s="1684"/>
      <c r="AV48" s="1684"/>
      <c r="AW48" s="1684"/>
      <c r="AX48" s="1684"/>
      <c r="AY48" s="1684"/>
      <c r="AZ48" s="1684"/>
      <c r="BA48" s="1684"/>
      <c r="BB48" s="1684"/>
      <c r="BC48" s="1684"/>
      <c r="BD48" s="1684"/>
      <c r="BE48" s="1684"/>
      <c r="BF48" s="1684"/>
      <c r="BG48" s="1684"/>
      <c r="BH48" s="1684"/>
      <c r="BI48" s="1831"/>
      <c r="BJ48" s="1831"/>
      <c r="BK48" s="1676"/>
      <c r="BL48" s="1793"/>
      <c r="BM48" s="1794"/>
      <c r="BN48" s="1795"/>
      <c r="BO48" s="1676"/>
      <c r="BP48" s="1832"/>
      <c r="BQ48" s="69"/>
      <c r="BR48" s="69"/>
      <c r="BS48" s="69"/>
      <c r="BT48" s="69"/>
      <c r="BU48" s="69"/>
      <c r="BV48" s="69"/>
      <c r="BW48" s="69"/>
      <c r="BX48" s="69"/>
      <c r="BY48" s="69"/>
    </row>
    <row r="49" spans="1:77" s="17" customFormat="1" ht="3.75" customHeight="1">
      <c r="A49" s="1832"/>
      <c r="B49" s="1832"/>
      <c r="C49" s="1832"/>
      <c r="D49" s="1832"/>
      <c r="E49" s="1832"/>
      <c r="F49" s="1836"/>
      <c r="G49" s="1836"/>
      <c r="H49" s="1836"/>
      <c r="I49" s="1836"/>
      <c r="J49" s="1836"/>
      <c r="K49" s="1836"/>
      <c r="L49" s="1836"/>
      <c r="M49" s="1836"/>
      <c r="N49" s="1836"/>
      <c r="O49" s="1836"/>
      <c r="P49" s="1836"/>
      <c r="Q49" s="1836"/>
      <c r="R49" s="1836"/>
      <c r="S49" s="1836"/>
      <c r="T49" s="1836"/>
      <c r="U49" s="1836"/>
      <c r="V49" s="1836"/>
      <c r="W49" s="1836"/>
      <c r="X49" s="1836"/>
      <c r="Y49" s="1836"/>
      <c r="Z49" s="1836"/>
      <c r="AA49" s="1836"/>
      <c r="AB49" s="1836"/>
      <c r="AC49" s="1836"/>
      <c r="AD49" s="1836"/>
      <c r="AE49" s="1836"/>
      <c r="AF49" s="1836"/>
      <c r="AG49" s="1836"/>
      <c r="AH49" s="1836"/>
      <c r="AI49" s="1836"/>
      <c r="AJ49" s="1836"/>
      <c r="AK49" s="1836"/>
      <c r="AL49" s="1836"/>
      <c r="AM49" s="1836"/>
      <c r="AN49" s="1836"/>
      <c r="AO49" s="1836"/>
      <c r="AP49" s="1836"/>
      <c r="AQ49" s="1836"/>
      <c r="AR49" s="1836"/>
      <c r="AS49" s="1836"/>
      <c r="AT49" s="1836"/>
      <c r="AU49" s="1836"/>
      <c r="AV49" s="1836"/>
      <c r="AW49" s="1836"/>
      <c r="AX49" s="1836"/>
      <c r="AY49" s="1836"/>
      <c r="AZ49" s="1836"/>
      <c r="BA49" s="1836"/>
      <c r="BB49" s="1836"/>
      <c r="BC49" s="1836"/>
      <c r="BD49" s="1836"/>
      <c r="BE49" s="1836"/>
      <c r="BF49" s="1836"/>
      <c r="BG49" s="1836"/>
      <c r="BH49" s="1836"/>
      <c r="BI49" s="1836"/>
      <c r="BJ49" s="1836"/>
      <c r="BK49" s="1836"/>
      <c r="BL49" s="1836"/>
      <c r="BM49" s="1836"/>
      <c r="BN49" s="1836"/>
      <c r="BO49" s="1836"/>
      <c r="BP49" s="1832"/>
      <c r="BQ49" s="69"/>
      <c r="BR49" s="69"/>
      <c r="BS49" s="69"/>
      <c r="BT49" s="69"/>
      <c r="BU49" s="69"/>
      <c r="BV49" s="69"/>
      <c r="BW49" s="69"/>
      <c r="BX49" s="69"/>
      <c r="BY49" s="69"/>
    </row>
    <row r="50" spans="1:77" s="17" customFormat="1" ht="15" customHeight="1">
      <c r="A50" s="1832"/>
      <c r="B50" s="1832"/>
      <c r="C50" s="1832"/>
      <c r="D50" s="1832"/>
      <c r="E50" s="1832"/>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c r="AI50" s="1836"/>
      <c r="AJ50" s="1836"/>
      <c r="AK50" s="1836"/>
      <c r="AL50" s="1836"/>
      <c r="AM50" s="1836"/>
      <c r="AN50" s="1836"/>
      <c r="AO50" s="1836"/>
      <c r="AP50" s="1836"/>
      <c r="AQ50" s="1836"/>
      <c r="AR50" s="1836"/>
      <c r="AS50" s="1836"/>
      <c r="AT50" s="1836"/>
      <c r="AU50" s="1836"/>
      <c r="AV50" s="1836"/>
      <c r="AW50" s="1836"/>
      <c r="AX50" s="1836"/>
      <c r="AY50" s="1836"/>
      <c r="AZ50" s="1836"/>
      <c r="BA50" s="1836"/>
      <c r="BB50" s="1836"/>
      <c r="BC50" s="1836"/>
      <c r="BD50" s="1836"/>
      <c r="BE50" s="1836"/>
      <c r="BF50" s="1836"/>
      <c r="BG50" s="1836"/>
      <c r="BH50" s="1836"/>
      <c r="BI50" s="1836"/>
      <c r="BJ50" s="1836"/>
      <c r="BK50" s="1836"/>
      <c r="BL50" s="1836"/>
      <c r="BM50" s="1836"/>
      <c r="BN50" s="1836"/>
      <c r="BO50" s="1836"/>
      <c r="BP50" s="1832"/>
      <c r="BQ50" s="69"/>
      <c r="BR50" s="69"/>
      <c r="BS50" s="69"/>
      <c r="BT50" s="69"/>
      <c r="BU50" s="69"/>
      <c r="BV50" s="69"/>
      <c r="BW50" s="69"/>
      <c r="BX50" s="69"/>
      <c r="BY50" s="69"/>
    </row>
    <row r="51" spans="1:77" s="17" customFormat="1" ht="15" customHeight="1">
      <c r="A51" s="1832"/>
      <c r="B51" s="1832"/>
      <c r="C51" s="1832"/>
      <c r="D51" s="1832"/>
      <c r="E51" s="1832"/>
      <c r="F51" s="1836"/>
      <c r="G51" s="1836"/>
      <c r="H51" s="1836"/>
      <c r="I51" s="1836"/>
      <c r="J51" s="1836"/>
      <c r="K51" s="1836"/>
      <c r="L51" s="1836"/>
      <c r="M51" s="1836"/>
      <c r="N51" s="1836"/>
      <c r="O51" s="1836"/>
      <c r="P51" s="1836"/>
      <c r="Q51" s="1836"/>
      <c r="R51" s="1836"/>
      <c r="S51" s="1836"/>
      <c r="T51" s="1836"/>
      <c r="U51" s="1836"/>
      <c r="V51" s="1836"/>
      <c r="W51" s="1836"/>
      <c r="X51" s="1836"/>
      <c r="Y51" s="1836"/>
      <c r="Z51" s="1836"/>
      <c r="AA51" s="1836"/>
      <c r="AB51" s="1836"/>
      <c r="AC51" s="1836"/>
      <c r="AD51" s="1836"/>
      <c r="AE51" s="1836"/>
      <c r="AF51" s="1836"/>
      <c r="AG51" s="1836"/>
      <c r="AH51" s="1836"/>
      <c r="AI51" s="1836"/>
      <c r="AJ51" s="1836"/>
      <c r="AK51" s="1836"/>
      <c r="AL51" s="1836"/>
      <c r="AM51" s="1836"/>
      <c r="AN51" s="1836"/>
      <c r="AO51" s="1836"/>
      <c r="AP51" s="1836"/>
      <c r="AQ51" s="1836"/>
      <c r="AR51" s="1836"/>
      <c r="AS51" s="1836"/>
      <c r="AT51" s="1836"/>
      <c r="AU51" s="1836"/>
      <c r="AV51" s="1836"/>
      <c r="AW51" s="1836"/>
      <c r="AX51" s="1836"/>
      <c r="AY51" s="1836"/>
      <c r="AZ51" s="1836"/>
      <c r="BA51" s="1836"/>
      <c r="BB51" s="1836"/>
      <c r="BC51" s="1836"/>
      <c r="BD51" s="1836"/>
      <c r="BE51" s="1836"/>
      <c r="BF51" s="1836"/>
      <c r="BG51" s="1836"/>
      <c r="BH51" s="1836"/>
      <c r="BI51" s="1836"/>
      <c r="BJ51" s="1836"/>
      <c r="BK51" s="1836"/>
      <c r="BL51" s="1836"/>
      <c r="BM51" s="1836"/>
      <c r="BN51" s="1836"/>
      <c r="BO51" s="1836"/>
      <c r="BP51" s="1832"/>
      <c r="BQ51" s="69"/>
      <c r="BR51" s="69"/>
      <c r="BS51" s="69"/>
      <c r="BT51" s="69"/>
      <c r="BU51" s="69"/>
      <c r="BV51" s="69"/>
      <c r="BW51" s="69"/>
      <c r="BX51" s="69"/>
      <c r="BY51" s="69"/>
    </row>
    <row r="52" spans="1:77" s="17" customFormat="1" ht="15" customHeight="1" thickBot="1">
      <c r="A52" s="1832"/>
      <c r="B52" s="1832"/>
      <c r="C52" s="1832"/>
      <c r="D52" s="1832"/>
      <c r="E52" s="1832"/>
      <c r="F52" s="1832"/>
      <c r="G52" s="1832"/>
      <c r="H52" s="1832"/>
      <c r="I52" s="1832"/>
      <c r="J52" s="1832"/>
      <c r="K52" s="1832"/>
      <c r="L52" s="1832"/>
      <c r="M52" s="1832"/>
      <c r="N52" s="1832"/>
      <c r="O52" s="1832"/>
      <c r="P52" s="1832"/>
      <c r="Q52" s="1832"/>
      <c r="R52" s="1832"/>
      <c r="S52" s="1832"/>
      <c r="T52" s="1832"/>
      <c r="U52" s="1832"/>
      <c r="V52" s="1832"/>
      <c r="W52" s="1832"/>
      <c r="X52" s="1832"/>
      <c r="Y52" s="1832"/>
      <c r="Z52" s="1832"/>
      <c r="AA52" s="1832"/>
      <c r="AB52" s="1832"/>
      <c r="AC52" s="1832"/>
      <c r="AD52" s="1832"/>
      <c r="AE52" s="1832"/>
      <c r="AF52" s="1832"/>
      <c r="AG52" s="1832"/>
      <c r="AH52" s="1832"/>
      <c r="AI52" s="1832"/>
      <c r="AJ52" s="1832"/>
      <c r="AK52" s="1832"/>
      <c r="AL52" s="1832"/>
      <c r="AM52" s="1832"/>
      <c r="AN52" s="1832"/>
      <c r="AO52" s="1832"/>
      <c r="AP52" s="1832"/>
      <c r="AQ52" s="1832"/>
      <c r="AR52" s="1832"/>
      <c r="AS52" s="1832"/>
      <c r="AT52" s="1832"/>
      <c r="AU52" s="1832"/>
      <c r="AV52" s="1832"/>
      <c r="AW52" s="1832"/>
      <c r="AX52" s="1832"/>
      <c r="AY52" s="1832"/>
      <c r="AZ52" s="1832"/>
      <c r="BA52" s="1832"/>
      <c r="BB52" s="1832"/>
      <c r="BC52" s="1832"/>
      <c r="BD52" s="1832"/>
      <c r="BE52" s="1832"/>
      <c r="BF52" s="1832"/>
      <c r="BG52" s="1832"/>
      <c r="BH52" s="1832"/>
      <c r="BI52" s="1832"/>
      <c r="BJ52" s="1832"/>
      <c r="BK52" s="1832"/>
      <c r="BL52" s="1832"/>
      <c r="BM52" s="1832"/>
      <c r="BN52" s="1832"/>
      <c r="BO52" s="1832"/>
      <c r="BP52" s="1832"/>
      <c r="BQ52" s="69"/>
      <c r="BR52" s="69"/>
      <c r="BS52" s="69"/>
      <c r="BT52" s="69"/>
      <c r="BU52" s="69"/>
      <c r="BV52" s="69"/>
      <c r="BW52" s="69"/>
      <c r="BX52" s="69"/>
      <c r="BY52" s="69"/>
    </row>
    <row r="53" spans="1:77" s="17" customFormat="1" ht="9" customHeight="1" thickBot="1">
      <c r="A53" s="1832"/>
      <c r="B53" s="1832"/>
      <c r="C53" s="1832"/>
      <c r="D53" s="1832"/>
      <c r="E53" s="1832"/>
      <c r="F53" s="1832"/>
      <c r="G53" s="1851">
        <v>21</v>
      </c>
      <c r="H53" s="1852"/>
      <c r="I53" s="1836"/>
      <c r="J53" s="1823"/>
      <c r="K53" s="1824"/>
      <c r="L53" s="1827" t="s">
        <v>119</v>
      </c>
      <c r="M53" s="1827"/>
      <c r="N53" s="1827"/>
      <c r="O53" s="1827"/>
      <c r="P53" s="1827"/>
      <c r="Q53" s="1827"/>
      <c r="R53" s="1827"/>
      <c r="S53" s="1824"/>
      <c r="T53" s="1828"/>
      <c r="U53" s="1766" t="str">
        <f>★法人その他入力!$BM$48</f>
        <v/>
      </c>
      <c r="V53" s="1767"/>
      <c r="W53" s="1767" t="str">
        <f>★法人その他入力!$BN$48</f>
        <v/>
      </c>
      <c r="X53" s="1770"/>
      <c r="Y53" s="1676"/>
      <c r="Z53" s="1676"/>
      <c r="AA53" s="1676"/>
      <c r="AB53" s="1676"/>
      <c r="AC53" s="1676"/>
      <c r="AD53" s="1676"/>
      <c r="AE53" s="1676"/>
      <c r="AF53" s="1676"/>
      <c r="AG53" s="1845" t="s">
        <v>120</v>
      </c>
      <c r="AH53" s="1846"/>
      <c r="AI53" s="1846"/>
      <c r="AJ53" s="1846"/>
      <c r="AK53" s="1846"/>
      <c r="AL53" s="1847"/>
      <c r="AM53" s="1766" t="str">
        <f>★法人その他入力!$BM$49</f>
        <v/>
      </c>
      <c r="AN53" s="1767"/>
      <c r="AO53" s="1767" t="str">
        <f>★法人その他入力!$BN$49</f>
        <v/>
      </c>
      <c r="AP53" s="1770"/>
      <c r="AQ53" s="1844"/>
      <c r="AR53" s="1844"/>
      <c r="AS53" s="1766" t="str">
        <f>★法人その他入力!$S$51</f>
        <v/>
      </c>
      <c r="AT53" s="1767"/>
      <c r="AU53" s="1767" t="str">
        <f>★法人その他入力!$T$51</f>
        <v/>
      </c>
      <c r="AV53" s="1767"/>
      <c r="AW53" s="1767" t="str">
        <f>★法人その他入力!$U$51</f>
        <v/>
      </c>
      <c r="AX53" s="1767"/>
      <c r="AY53" s="1767" t="str">
        <f>★法人その他入力!$V$51</f>
        <v/>
      </c>
      <c r="AZ53" s="1767"/>
      <c r="BA53" s="1767" t="str">
        <f>★法人その他入力!$W$51</f>
        <v/>
      </c>
      <c r="BB53" s="1767"/>
      <c r="BC53" s="1767" t="str">
        <f>★法人その他入力!$X$51</f>
        <v/>
      </c>
      <c r="BD53" s="1770"/>
      <c r="BE53" s="1844"/>
      <c r="BF53" s="1844"/>
      <c r="BG53" s="1855"/>
      <c r="BH53" s="1856"/>
      <c r="BI53" s="1830"/>
      <c r="BJ53" s="1831"/>
      <c r="BK53" s="1831"/>
      <c r="BL53" s="1831"/>
      <c r="BM53" s="1831"/>
      <c r="BN53" s="1831"/>
      <c r="BO53" s="1831"/>
      <c r="BP53" s="1832"/>
      <c r="BQ53" s="69"/>
      <c r="BR53" s="69"/>
      <c r="BS53" s="69"/>
      <c r="BT53" s="69"/>
      <c r="BU53" s="69"/>
      <c r="BV53" s="69"/>
      <c r="BW53" s="69"/>
      <c r="BX53" s="69"/>
      <c r="BY53" s="69"/>
    </row>
    <row r="54" spans="1:77" s="17" customFormat="1" ht="9" customHeight="1" thickBot="1">
      <c r="A54" s="1832"/>
      <c r="B54" s="1832"/>
      <c r="C54" s="1832"/>
      <c r="D54" s="1832"/>
      <c r="E54" s="1832"/>
      <c r="F54" s="1832"/>
      <c r="G54" s="1853"/>
      <c r="H54" s="1854"/>
      <c r="I54" s="1836"/>
      <c r="J54" s="1825"/>
      <c r="K54" s="1826"/>
      <c r="L54" s="1827"/>
      <c r="M54" s="1827"/>
      <c r="N54" s="1827"/>
      <c r="O54" s="1827"/>
      <c r="P54" s="1827"/>
      <c r="Q54" s="1827"/>
      <c r="R54" s="1827"/>
      <c r="S54" s="1826"/>
      <c r="T54" s="1829"/>
      <c r="U54" s="1768"/>
      <c r="V54" s="1769"/>
      <c r="W54" s="1769"/>
      <c r="X54" s="1771"/>
      <c r="Y54" s="1676"/>
      <c r="Z54" s="1676"/>
      <c r="AA54" s="1676"/>
      <c r="AB54" s="1676"/>
      <c r="AC54" s="1676"/>
      <c r="AD54" s="1676"/>
      <c r="AE54" s="1676"/>
      <c r="AF54" s="1676"/>
      <c r="AG54" s="1848"/>
      <c r="AH54" s="1849"/>
      <c r="AI54" s="1849"/>
      <c r="AJ54" s="1849"/>
      <c r="AK54" s="1849"/>
      <c r="AL54" s="1850"/>
      <c r="AM54" s="1768"/>
      <c r="AN54" s="1769"/>
      <c r="AO54" s="1769"/>
      <c r="AP54" s="1771"/>
      <c r="AQ54" s="1676"/>
      <c r="AR54" s="1676"/>
      <c r="AS54" s="1768"/>
      <c r="AT54" s="1769"/>
      <c r="AU54" s="1769"/>
      <c r="AV54" s="1769"/>
      <c r="AW54" s="1769"/>
      <c r="AX54" s="1769"/>
      <c r="AY54" s="1769"/>
      <c r="AZ54" s="1769"/>
      <c r="BA54" s="1769"/>
      <c r="BB54" s="1769"/>
      <c r="BC54" s="1769"/>
      <c r="BD54" s="1771"/>
      <c r="BE54" s="1676"/>
      <c r="BF54" s="1676"/>
      <c r="BG54" s="1857"/>
      <c r="BH54" s="1858"/>
      <c r="BI54" s="1830"/>
      <c r="BJ54" s="1831"/>
      <c r="BK54" s="1831"/>
      <c r="BL54" s="1831"/>
      <c r="BM54" s="1831"/>
      <c r="BN54" s="1831"/>
      <c r="BO54" s="1831"/>
      <c r="BP54" s="1832"/>
      <c r="BQ54" s="69"/>
      <c r="BR54" s="69"/>
      <c r="BS54" s="69"/>
      <c r="BT54" s="69"/>
      <c r="BU54" s="69"/>
      <c r="BV54" s="69"/>
      <c r="BW54" s="69"/>
      <c r="BX54" s="69"/>
      <c r="BY54" s="69"/>
    </row>
    <row r="55" spans="1:77" s="17" customFormat="1" ht="18" customHeight="1" thickBot="1">
      <c r="A55" s="1832"/>
      <c r="B55" s="1832"/>
      <c r="C55" s="1832"/>
      <c r="D55" s="1832"/>
      <c r="E55" s="1832"/>
      <c r="F55" s="1832"/>
      <c r="G55" s="1832"/>
      <c r="H55" s="1832"/>
      <c r="I55" s="1832"/>
      <c r="J55" s="1833"/>
      <c r="K55" s="1834"/>
      <c r="L55" s="1827" t="s">
        <v>121</v>
      </c>
      <c r="M55" s="1827"/>
      <c r="N55" s="1827"/>
      <c r="O55" s="1827"/>
      <c r="P55" s="1827"/>
      <c r="Q55" s="1827"/>
      <c r="R55" s="1827"/>
      <c r="S55" s="1834"/>
      <c r="T55" s="1835"/>
      <c r="U55" s="1785" t="str">
        <f>★法人その他入力!$P$45</f>
        <v/>
      </c>
      <c r="V55" s="1779"/>
      <c r="W55" s="1779" t="str">
        <f>★法人その他入力!$Q$45</f>
        <v/>
      </c>
      <c r="X55" s="1779"/>
      <c r="Y55" s="1779" t="str">
        <f>★法人その他入力!$R$45</f>
        <v/>
      </c>
      <c r="Z55" s="1779"/>
      <c r="AA55" s="1779" t="str">
        <f>★法人その他入力!$S$45</f>
        <v/>
      </c>
      <c r="AB55" s="1779"/>
      <c r="AC55" s="1779" t="str">
        <f>★法人その他入力!$T$45</f>
        <v/>
      </c>
      <c r="AD55" s="1779"/>
      <c r="AE55" s="1779" t="str">
        <f>★法人その他入力!$U$45</f>
        <v/>
      </c>
      <c r="AF55" s="1779"/>
      <c r="AG55" s="1779" t="str">
        <f>★法人その他入力!$V$45</f>
        <v/>
      </c>
      <c r="AH55" s="1779"/>
      <c r="AI55" s="1779" t="str">
        <f>★法人その他入力!$W$45</f>
        <v/>
      </c>
      <c r="AJ55" s="1779"/>
      <c r="AK55" s="1779" t="str">
        <f>★法人その他入力!$X$45</f>
        <v/>
      </c>
      <c r="AL55" s="1779"/>
      <c r="AM55" s="1779" t="str">
        <f>★法人その他入力!$Y$45</f>
        <v/>
      </c>
      <c r="AN55" s="1779"/>
      <c r="AO55" s="1779" t="str">
        <f>★法人その他入力!$Z$45</f>
        <v/>
      </c>
      <c r="AP55" s="1779"/>
      <c r="AQ55" s="1779" t="str">
        <f>★法人その他入力!$AA$45</f>
        <v/>
      </c>
      <c r="AR55" s="1779"/>
      <c r="AS55" s="1779" t="str">
        <f>★法人その他入力!$AB$45</f>
        <v/>
      </c>
      <c r="AT55" s="1779"/>
      <c r="AU55" s="1779" t="str">
        <f>★法人その他入力!$AC$45</f>
        <v/>
      </c>
      <c r="AV55" s="1779"/>
      <c r="AW55" s="1779" t="str">
        <f>★法人その他入力!$AD$45</f>
        <v/>
      </c>
      <c r="AX55" s="1779"/>
      <c r="AY55" s="1779" t="str">
        <f>★法人その他入力!$AE$45</f>
        <v/>
      </c>
      <c r="AZ55" s="1779"/>
      <c r="BA55" s="1779" t="str">
        <f>★法人その他入力!$AF$45</f>
        <v/>
      </c>
      <c r="BB55" s="1779"/>
      <c r="BC55" s="1779" t="str">
        <f>★法人その他入力!$AG$45</f>
        <v/>
      </c>
      <c r="BD55" s="1779"/>
      <c r="BE55" s="1779" t="str">
        <f>★法人その他入力!$AH$45</f>
        <v/>
      </c>
      <c r="BF55" s="1779"/>
      <c r="BG55" s="1779" t="str">
        <f>★法人その他入力!$AI$45</f>
        <v/>
      </c>
      <c r="BH55" s="1784"/>
      <c r="BI55" s="1830"/>
      <c r="BJ55" s="1831"/>
      <c r="BK55" s="1831"/>
      <c r="BL55" s="1831"/>
      <c r="BM55" s="1831"/>
      <c r="BN55" s="1831"/>
      <c r="BO55" s="1831"/>
      <c r="BP55" s="1832"/>
      <c r="BQ55" s="69"/>
      <c r="BR55" s="69"/>
      <c r="BS55" s="69"/>
      <c r="BT55" s="69"/>
      <c r="BU55" s="69"/>
      <c r="BV55" s="69"/>
      <c r="BW55" s="69"/>
      <c r="BX55" s="69"/>
      <c r="BY55" s="69"/>
    </row>
    <row r="56" spans="1:77" s="17" customFormat="1" ht="18" customHeight="1" thickBot="1">
      <c r="A56" s="1832"/>
      <c r="B56" s="1832"/>
      <c r="C56" s="1832"/>
      <c r="D56" s="1832"/>
      <c r="E56" s="1832"/>
      <c r="F56" s="1832"/>
      <c r="G56" s="1832"/>
      <c r="H56" s="1832"/>
      <c r="I56" s="1832"/>
      <c r="J56" s="1833"/>
      <c r="K56" s="1834"/>
      <c r="L56" s="1827" t="s">
        <v>85</v>
      </c>
      <c r="M56" s="1827"/>
      <c r="N56" s="1827"/>
      <c r="O56" s="1827"/>
      <c r="P56" s="1827"/>
      <c r="Q56" s="1827"/>
      <c r="R56" s="1827"/>
      <c r="S56" s="1834"/>
      <c r="T56" s="1835"/>
      <c r="U56" s="1785" t="str">
        <f>★法人その他入力!$P$47</f>
        <v/>
      </c>
      <c r="V56" s="1779"/>
      <c r="W56" s="1779" t="str">
        <f>★法人その他入力!$Q$47</f>
        <v/>
      </c>
      <c r="X56" s="1779"/>
      <c r="Y56" s="1779" t="str">
        <f>★法人その他入力!$R$47</f>
        <v/>
      </c>
      <c r="Z56" s="1779"/>
      <c r="AA56" s="1779" t="str">
        <f>★法人その他入力!$S$47</f>
        <v/>
      </c>
      <c r="AB56" s="1779"/>
      <c r="AC56" s="1779" t="str">
        <f>★法人その他入力!$T$47</f>
        <v/>
      </c>
      <c r="AD56" s="1779"/>
      <c r="AE56" s="1779" t="str">
        <f>★法人その他入力!$U$47</f>
        <v/>
      </c>
      <c r="AF56" s="1779"/>
      <c r="AG56" s="1779" t="str">
        <f>★法人その他入力!$V$47</f>
        <v/>
      </c>
      <c r="AH56" s="1779"/>
      <c r="AI56" s="1779" t="str">
        <f>★法人その他入力!$W$47</f>
        <v/>
      </c>
      <c r="AJ56" s="1779"/>
      <c r="AK56" s="1779" t="str">
        <f>★法人その他入力!$X$47</f>
        <v/>
      </c>
      <c r="AL56" s="1779"/>
      <c r="AM56" s="1779" t="str">
        <f>★法人その他入力!$Y$47</f>
        <v/>
      </c>
      <c r="AN56" s="1779"/>
      <c r="AO56" s="1779" t="str">
        <f>★法人その他入力!$Z$47</f>
        <v/>
      </c>
      <c r="AP56" s="1779"/>
      <c r="AQ56" s="1779" t="str">
        <f>★法人その他入力!$AA$47</f>
        <v/>
      </c>
      <c r="AR56" s="1779"/>
      <c r="AS56" s="1779" t="str">
        <f>★法人その他入力!$AB$47</f>
        <v/>
      </c>
      <c r="AT56" s="1779"/>
      <c r="AU56" s="1779" t="str">
        <f>★法人その他入力!$AC$47</f>
        <v/>
      </c>
      <c r="AV56" s="1779"/>
      <c r="AW56" s="1779" t="str">
        <f>★法人その他入力!$AD$47</f>
        <v/>
      </c>
      <c r="AX56" s="1779"/>
      <c r="AY56" s="1779" t="str">
        <f>★法人その他入力!$AE$47</f>
        <v/>
      </c>
      <c r="AZ56" s="1779"/>
      <c r="BA56" s="1779" t="str">
        <f>★法人その他入力!$AF$47</f>
        <v/>
      </c>
      <c r="BB56" s="1779"/>
      <c r="BC56" s="1779" t="str">
        <f>★法人その他入力!$AG$47</f>
        <v/>
      </c>
      <c r="BD56" s="1779"/>
      <c r="BE56" s="1779" t="str">
        <f>★法人その他入力!$AH$47</f>
        <v/>
      </c>
      <c r="BF56" s="1779"/>
      <c r="BG56" s="1779" t="str">
        <f>★法人その他入力!$AI$47</f>
        <v/>
      </c>
      <c r="BH56" s="1784"/>
      <c r="BI56" s="1830"/>
      <c r="BJ56" s="1831"/>
      <c r="BK56" s="1843" t="s">
        <v>117</v>
      </c>
      <c r="BL56" s="1843"/>
      <c r="BM56" s="1843"/>
      <c r="BN56" s="1843"/>
      <c r="BO56" s="1843"/>
      <c r="BP56" s="1832"/>
      <c r="BQ56" s="69"/>
      <c r="BR56" s="69"/>
      <c r="BS56" s="69"/>
      <c r="BT56" s="69"/>
      <c r="BU56" s="69"/>
      <c r="BV56" s="69"/>
      <c r="BW56" s="69"/>
      <c r="BX56" s="69"/>
      <c r="BY56" s="69"/>
    </row>
    <row r="57" spans="1:77" s="17" customFormat="1" ht="9" customHeight="1" thickBot="1">
      <c r="A57" s="1832"/>
      <c r="B57" s="1832"/>
      <c r="C57" s="1832"/>
      <c r="D57" s="1832"/>
      <c r="E57" s="1832"/>
      <c r="F57" s="1832"/>
      <c r="G57" s="1832"/>
      <c r="H57" s="1832"/>
      <c r="I57" s="1832"/>
      <c r="J57" s="1823"/>
      <c r="K57" s="1824"/>
      <c r="L57" s="1827" t="s">
        <v>122</v>
      </c>
      <c r="M57" s="1827"/>
      <c r="N57" s="1827"/>
      <c r="O57" s="1827"/>
      <c r="P57" s="1827"/>
      <c r="Q57" s="1827"/>
      <c r="R57" s="1827"/>
      <c r="S57" s="1824"/>
      <c r="T57" s="1828"/>
      <c r="U57" s="1786" t="str">
        <f>★法人その他入力!$BS$52</f>
        <v/>
      </c>
      <c r="V57" s="1787"/>
      <c r="W57" s="1844"/>
      <c r="X57" s="1844"/>
      <c r="Y57" s="1766" t="str">
        <f>★法人その他入力!$BM$52</f>
        <v/>
      </c>
      <c r="Z57" s="1767"/>
      <c r="AA57" s="1767" t="str">
        <f>★法人その他入力!$BN$52</f>
        <v/>
      </c>
      <c r="AB57" s="1770"/>
      <c r="AC57" s="1676" t="s">
        <v>123</v>
      </c>
      <c r="AD57" s="1676"/>
      <c r="AE57" s="1766" t="str">
        <f>★法人その他入力!$BO$52</f>
        <v/>
      </c>
      <c r="AF57" s="1767"/>
      <c r="AG57" s="1767" t="str">
        <f>★法人その他入力!$BP$52</f>
        <v/>
      </c>
      <c r="AH57" s="1770"/>
      <c r="AI57" s="1676" t="s">
        <v>93</v>
      </c>
      <c r="AJ57" s="1676"/>
      <c r="AK57" s="1766" t="str">
        <f>★法人その他入力!$BQ$52</f>
        <v/>
      </c>
      <c r="AL57" s="1767"/>
      <c r="AM57" s="1767" t="str">
        <f>★法人その他入力!$BR$52</f>
        <v/>
      </c>
      <c r="AN57" s="1770"/>
      <c r="AO57" s="1676" t="s">
        <v>94</v>
      </c>
      <c r="AP57" s="1676"/>
      <c r="AQ57" s="1684"/>
      <c r="AR57" s="1684"/>
      <c r="AS57" s="1684"/>
      <c r="AT57" s="1684"/>
      <c r="AU57" s="1684"/>
      <c r="AV57" s="1684"/>
      <c r="AW57" s="1684"/>
      <c r="AX57" s="1684"/>
      <c r="AY57" s="1684"/>
      <c r="AZ57" s="1684"/>
      <c r="BA57" s="1684"/>
      <c r="BB57" s="1684"/>
      <c r="BC57" s="1684"/>
      <c r="BD57" s="1684"/>
      <c r="BE57" s="1684"/>
      <c r="BF57" s="1684"/>
      <c r="BG57" s="1684"/>
      <c r="BH57" s="1684"/>
      <c r="BI57" s="1831"/>
      <c r="BJ57" s="1831"/>
      <c r="BK57" s="1676"/>
      <c r="BL57" s="1790" t="s">
        <v>963</v>
      </c>
      <c r="BM57" s="1791"/>
      <c r="BN57" s="1792"/>
      <c r="BO57" s="1676"/>
      <c r="BP57" s="1832"/>
      <c r="BQ57" s="69"/>
      <c r="BR57" s="69"/>
      <c r="BS57" s="69"/>
      <c r="BT57" s="69"/>
      <c r="BU57" s="69"/>
      <c r="BV57" s="69"/>
      <c r="BW57" s="69"/>
      <c r="BX57" s="69"/>
      <c r="BY57" s="69"/>
    </row>
    <row r="58" spans="1:77" s="17" customFormat="1" ht="9" customHeight="1" thickBot="1">
      <c r="A58" s="1832"/>
      <c r="B58" s="1832"/>
      <c r="C58" s="1832"/>
      <c r="D58" s="1832"/>
      <c r="E58" s="1832"/>
      <c r="F58" s="1832"/>
      <c r="G58" s="1832"/>
      <c r="H58" s="1832"/>
      <c r="I58" s="1832"/>
      <c r="J58" s="1825"/>
      <c r="K58" s="1826"/>
      <c r="L58" s="1827"/>
      <c r="M58" s="1827"/>
      <c r="N58" s="1827"/>
      <c r="O58" s="1827"/>
      <c r="P58" s="1827"/>
      <c r="Q58" s="1827"/>
      <c r="R58" s="1827"/>
      <c r="S58" s="1826"/>
      <c r="T58" s="1829"/>
      <c r="U58" s="1788"/>
      <c r="V58" s="1789"/>
      <c r="W58" s="1676"/>
      <c r="X58" s="1676"/>
      <c r="Y58" s="1768"/>
      <c r="Z58" s="1769"/>
      <c r="AA58" s="1769"/>
      <c r="AB58" s="1771"/>
      <c r="AC58" s="1676"/>
      <c r="AD58" s="1676"/>
      <c r="AE58" s="1768"/>
      <c r="AF58" s="1769"/>
      <c r="AG58" s="1769"/>
      <c r="AH58" s="1771"/>
      <c r="AI58" s="1676"/>
      <c r="AJ58" s="1676"/>
      <c r="AK58" s="1768"/>
      <c r="AL58" s="1769"/>
      <c r="AM58" s="1769"/>
      <c r="AN58" s="1771"/>
      <c r="AO58" s="1676"/>
      <c r="AP58" s="1676"/>
      <c r="AQ58" s="1684"/>
      <c r="AR58" s="1684"/>
      <c r="AS58" s="1684"/>
      <c r="AT58" s="1684"/>
      <c r="AU58" s="1684"/>
      <c r="AV58" s="1684"/>
      <c r="AW58" s="1684"/>
      <c r="AX58" s="1684"/>
      <c r="AY58" s="1684"/>
      <c r="AZ58" s="1684"/>
      <c r="BA58" s="1684"/>
      <c r="BB58" s="1684"/>
      <c r="BC58" s="1684"/>
      <c r="BD58" s="1684"/>
      <c r="BE58" s="1684"/>
      <c r="BF58" s="1684"/>
      <c r="BG58" s="1684"/>
      <c r="BH58" s="1684"/>
      <c r="BI58" s="1831"/>
      <c r="BJ58" s="1831"/>
      <c r="BK58" s="1676"/>
      <c r="BL58" s="1793"/>
      <c r="BM58" s="1794"/>
      <c r="BN58" s="1795"/>
      <c r="BO58" s="1676"/>
      <c r="BP58" s="1832"/>
      <c r="BQ58" s="69"/>
      <c r="BR58" s="69"/>
      <c r="BS58" s="69"/>
      <c r="BT58" s="69"/>
      <c r="BU58" s="69"/>
      <c r="BV58" s="69"/>
      <c r="BW58" s="69"/>
      <c r="BX58" s="69"/>
      <c r="BY58" s="69"/>
    </row>
    <row r="59" spans="1:77" s="17" customFormat="1" ht="3.75" customHeight="1">
      <c r="A59" s="1832"/>
      <c r="B59" s="1832"/>
      <c r="C59" s="1832"/>
      <c r="D59" s="1832"/>
      <c r="E59" s="1832"/>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V59" s="1836"/>
      <c r="AW59" s="1836"/>
      <c r="AX59" s="1836"/>
      <c r="AY59" s="1836"/>
      <c r="AZ59" s="1836"/>
      <c r="BA59" s="1836"/>
      <c r="BB59" s="1836"/>
      <c r="BC59" s="1836"/>
      <c r="BD59" s="1836"/>
      <c r="BE59" s="1836"/>
      <c r="BF59" s="1836"/>
      <c r="BG59" s="1836"/>
      <c r="BH59" s="1836"/>
      <c r="BI59" s="1836"/>
      <c r="BJ59" s="1836"/>
      <c r="BK59" s="1836"/>
      <c r="BL59" s="1836"/>
      <c r="BM59" s="1836"/>
      <c r="BN59" s="1836"/>
      <c r="BO59" s="1836"/>
      <c r="BP59" s="1832"/>
      <c r="BQ59" s="69"/>
      <c r="BR59" s="69"/>
      <c r="BS59" s="69"/>
      <c r="BT59" s="69"/>
      <c r="BU59" s="69"/>
      <c r="BV59" s="69"/>
      <c r="BW59" s="69"/>
      <c r="BX59" s="69"/>
      <c r="BY59" s="69"/>
    </row>
    <row r="60" spans="1:77" s="17" customFormat="1" ht="15" customHeight="1">
      <c r="A60" s="1832"/>
      <c r="B60" s="1832"/>
      <c r="C60" s="1832"/>
      <c r="D60" s="1832"/>
      <c r="E60" s="1832"/>
      <c r="F60" s="1836"/>
      <c r="G60" s="1836"/>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D60" s="1836"/>
      <c r="BE60" s="1836"/>
      <c r="BF60" s="1836"/>
      <c r="BG60" s="1836"/>
      <c r="BH60" s="1836"/>
      <c r="BI60" s="1836"/>
      <c r="BJ60" s="1836"/>
      <c r="BK60" s="1836"/>
      <c r="BL60" s="1836"/>
      <c r="BM60" s="1836"/>
      <c r="BN60" s="1836"/>
      <c r="BO60" s="1836"/>
      <c r="BP60" s="1832"/>
      <c r="BQ60" s="69"/>
      <c r="BR60" s="70"/>
      <c r="BS60" s="70"/>
      <c r="BT60" s="70"/>
      <c r="BU60" s="70"/>
      <c r="BV60" s="70"/>
      <c r="BW60" s="70"/>
      <c r="BX60" s="70"/>
      <c r="BY60" s="70"/>
    </row>
    <row r="61" spans="1:77" ht="15" customHeight="1">
      <c r="A61" s="1832"/>
      <c r="B61" s="1832"/>
      <c r="C61" s="1832"/>
      <c r="D61" s="1832"/>
      <c r="E61" s="1832"/>
      <c r="F61" s="1836"/>
      <c r="G61" s="1836"/>
      <c r="H61" s="1836"/>
      <c r="I61" s="1836"/>
      <c r="J61" s="1836"/>
      <c r="K61" s="1836"/>
      <c r="L61" s="1836"/>
      <c r="M61" s="1836"/>
      <c r="N61" s="1836"/>
      <c r="O61" s="1836"/>
      <c r="P61" s="1836"/>
      <c r="Q61" s="1836"/>
      <c r="R61" s="1836"/>
      <c r="S61" s="1836"/>
      <c r="T61" s="1836"/>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D61" s="1836"/>
      <c r="BE61" s="1836"/>
      <c r="BF61" s="1836"/>
      <c r="BG61" s="1836"/>
      <c r="BH61" s="1836"/>
      <c r="BI61" s="1836"/>
      <c r="BJ61" s="1836"/>
      <c r="BK61" s="1836"/>
      <c r="BL61" s="1836"/>
      <c r="BM61" s="1836"/>
      <c r="BN61" s="1836"/>
      <c r="BO61" s="1836"/>
      <c r="BP61" s="1832"/>
      <c r="BQ61" s="69"/>
      <c r="BR61" s="70"/>
      <c r="BS61" s="70"/>
      <c r="BT61" s="70"/>
      <c r="BU61" s="70"/>
      <c r="BV61" s="70"/>
      <c r="BW61" s="70"/>
      <c r="BX61" s="70"/>
      <c r="BY61" s="70"/>
    </row>
    <row r="62" spans="1:77" ht="15" customHeight="1">
      <c r="A62" s="1832"/>
      <c r="B62" s="1832"/>
      <c r="C62" s="1832"/>
      <c r="D62" s="1832"/>
      <c r="E62" s="1832"/>
      <c r="F62" s="1836"/>
      <c r="G62" s="1836"/>
      <c r="H62" s="1836"/>
      <c r="I62" s="1836"/>
      <c r="J62" s="1836"/>
      <c r="K62" s="1836"/>
      <c r="L62" s="1836"/>
      <c r="M62" s="1836"/>
      <c r="N62" s="1836"/>
      <c r="O62" s="1836"/>
      <c r="P62" s="1836"/>
      <c r="Q62" s="1836"/>
      <c r="R62" s="1836"/>
      <c r="S62" s="1836"/>
      <c r="T62" s="1836"/>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D62" s="1836"/>
      <c r="BE62" s="1836"/>
      <c r="BF62" s="1836"/>
      <c r="BG62" s="1836"/>
      <c r="BH62" s="1836"/>
      <c r="BI62" s="1836"/>
      <c r="BJ62" s="1836"/>
      <c r="BK62" s="1836"/>
      <c r="BL62" s="1836"/>
      <c r="BM62" s="1836"/>
      <c r="BN62" s="1836"/>
      <c r="BO62" s="1836"/>
      <c r="BP62" s="1832"/>
      <c r="BQ62" s="69"/>
      <c r="BR62" s="70"/>
      <c r="BS62" s="70"/>
      <c r="BT62" s="70"/>
      <c r="BU62" s="70"/>
      <c r="BV62" s="70"/>
      <c r="BW62" s="70"/>
      <c r="BX62" s="70"/>
      <c r="BY62" s="70"/>
    </row>
    <row r="63" spans="1:77" ht="15" customHeight="1">
      <c r="A63" s="1832"/>
      <c r="B63" s="1832"/>
      <c r="C63" s="1832"/>
      <c r="D63" s="1832"/>
      <c r="E63" s="1832"/>
      <c r="F63" s="1836"/>
      <c r="G63" s="1836"/>
      <c r="H63" s="1836"/>
      <c r="I63" s="1836"/>
      <c r="J63" s="1836"/>
      <c r="K63" s="1836"/>
      <c r="L63" s="1836"/>
      <c r="M63" s="1836"/>
      <c r="N63" s="1836"/>
      <c r="O63" s="1836"/>
      <c r="P63" s="1836"/>
      <c r="Q63" s="1836"/>
      <c r="R63" s="1836"/>
      <c r="S63" s="1836"/>
      <c r="T63" s="1836"/>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D63" s="1836"/>
      <c r="BE63" s="1836"/>
      <c r="BF63" s="1836"/>
      <c r="BG63" s="1836"/>
      <c r="BH63" s="1836"/>
      <c r="BI63" s="1836"/>
      <c r="BJ63" s="1836"/>
      <c r="BK63" s="1836"/>
      <c r="BL63" s="1836"/>
      <c r="BM63" s="1836"/>
      <c r="BN63" s="1836"/>
      <c r="BO63" s="1836"/>
      <c r="BP63" s="1832"/>
      <c r="BQ63" s="69"/>
      <c r="BR63" s="70"/>
      <c r="BS63" s="70"/>
      <c r="BT63" s="70"/>
      <c r="BU63" s="70"/>
      <c r="BV63" s="70"/>
      <c r="BW63" s="70"/>
      <c r="BX63" s="70"/>
      <c r="BY63" s="70"/>
    </row>
    <row r="64" spans="1:77" ht="15" customHeight="1">
      <c r="A64" s="1832"/>
      <c r="B64" s="1832"/>
      <c r="C64" s="1832"/>
      <c r="D64" s="1832"/>
      <c r="E64" s="1832"/>
      <c r="F64" s="1836"/>
      <c r="G64" s="1836"/>
      <c r="H64" s="1836"/>
      <c r="I64" s="1836"/>
      <c r="J64" s="1836"/>
      <c r="K64" s="1836"/>
      <c r="L64" s="1836"/>
      <c r="M64" s="1836"/>
      <c r="N64" s="1836"/>
      <c r="O64" s="1836"/>
      <c r="P64" s="1836"/>
      <c r="Q64" s="1836"/>
      <c r="R64" s="1836"/>
      <c r="S64" s="1836"/>
      <c r="T64" s="1836"/>
      <c r="U64" s="1836"/>
      <c r="V64" s="1836"/>
      <c r="W64" s="1836"/>
      <c r="X64" s="1836"/>
      <c r="Y64" s="1836"/>
      <c r="Z64" s="1836"/>
      <c r="AA64" s="1836"/>
      <c r="AB64" s="1836"/>
      <c r="AC64" s="1836"/>
      <c r="AD64" s="1836"/>
      <c r="AE64" s="1836"/>
      <c r="AF64" s="1836"/>
      <c r="AG64" s="1836"/>
      <c r="AH64" s="1836"/>
      <c r="AI64" s="1836"/>
      <c r="AJ64" s="1836"/>
      <c r="AK64" s="1836"/>
      <c r="AL64" s="1836"/>
      <c r="AM64" s="1836"/>
      <c r="AN64" s="1836"/>
      <c r="AO64" s="1836"/>
      <c r="AP64" s="1836"/>
      <c r="AQ64" s="1836"/>
      <c r="AR64" s="1836"/>
      <c r="AS64" s="1836"/>
      <c r="AT64" s="1836"/>
      <c r="AU64" s="1836"/>
      <c r="AV64" s="1836"/>
      <c r="AW64" s="1836"/>
      <c r="AX64" s="1836"/>
      <c r="AY64" s="1836"/>
      <c r="AZ64" s="1836"/>
      <c r="BA64" s="1836"/>
      <c r="BB64" s="1836"/>
      <c r="BC64" s="1836"/>
      <c r="BD64" s="1836"/>
      <c r="BE64" s="1836"/>
      <c r="BF64" s="1836"/>
      <c r="BG64" s="1836"/>
      <c r="BH64" s="1836"/>
      <c r="BI64" s="1836"/>
      <c r="BJ64" s="1836"/>
      <c r="BK64" s="1836"/>
      <c r="BL64" s="1836"/>
      <c r="BM64" s="1836"/>
      <c r="BN64" s="1836"/>
      <c r="BO64" s="1836"/>
      <c r="BP64" s="1832"/>
      <c r="BQ64" s="69"/>
      <c r="BR64" s="70"/>
      <c r="BS64" s="70"/>
      <c r="BT64" s="70"/>
      <c r="BU64" s="70"/>
      <c r="BV64" s="70"/>
      <c r="BW64" s="70"/>
      <c r="BX64" s="70"/>
      <c r="BY64" s="70"/>
    </row>
    <row r="65" spans="1:77" ht="15" customHeight="1">
      <c r="A65" s="1832"/>
      <c r="B65" s="1832"/>
      <c r="C65" s="1832"/>
      <c r="D65" s="1832"/>
      <c r="E65" s="1832"/>
      <c r="F65" s="1836"/>
      <c r="G65" s="1836"/>
      <c r="H65" s="1836"/>
      <c r="I65" s="1836"/>
      <c r="J65" s="1836"/>
      <c r="K65" s="1836"/>
      <c r="L65" s="1836"/>
      <c r="M65" s="1836"/>
      <c r="N65" s="1836"/>
      <c r="O65" s="1836"/>
      <c r="P65" s="1836"/>
      <c r="Q65" s="1836"/>
      <c r="R65" s="1836"/>
      <c r="S65" s="1836"/>
      <c r="T65" s="1836"/>
      <c r="U65" s="1836"/>
      <c r="V65" s="1836"/>
      <c r="W65" s="1836"/>
      <c r="X65" s="1836"/>
      <c r="Y65" s="1836"/>
      <c r="Z65" s="1836"/>
      <c r="AA65" s="1836"/>
      <c r="AB65" s="1836"/>
      <c r="AC65" s="1836"/>
      <c r="AD65" s="1836"/>
      <c r="AE65" s="1836"/>
      <c r="AF65" s="1836"/>
      <c r="AG65" s="1836"/>
      <c r="AH65" s="1836"/>
      <c r="AI65" s="1836"/>
      <c r="AJ65" s="1836"/>
      <c r="AK65" s="1836"/>
      <c r="AL65" s="1836"/>
      <c r="AM65" s="1836"/>
      <c r="AN65" s="1836"/>
      <c r="AO65" s="1836"/>
      <c r="AP65" s="1836"/>
      <c r="AQ65" s="1836"/>
      <c r="AR65" s="1836"/>
      <c r="AS65" s="1836"/>
      <c r="AT65" s="1836"/>
      <c r="AU65" s="1836"/>
      <c r="AV65" s="1836"/>
      <c r="AW65" s="1836"/>
      <c r="AX65" s="1836"/>
      <c r="AY65" s="1836"/>
      <c r="AZ65" s="1836"/>
      <c r="BA65" s="1836"/>
      <c r="BB65" s="1836"/>
      <c r="BC65" s="1836"/>
      <c r="BD65" s="1836"/>
      <c r="BE65" s="1836"/>
      <c r="BF65" s="1836"/>
      <c r="BG65" s="1836"/>
      <c r="BH65" s="1836"/>
      <c r="BI65" s="1836"/>
      <c r="BJ65" s="1836"/>
      <c r="BK65" s="1836"/>
      <c r="BL65" s="1836"/>
      <c r="BM65" s="1836"/>
      <c r="BN65" s="1836"/>
      <c r="BO65" s="1836"/>
      <c r="BP65" s="1832"/>
      <c r="BQ65" s="69"/>
      <c r="BR65" s="70"/>
      <c r="BS65" s="70"/>
      <c r="BT65" s="70"/>
      <c r="BU65" s="70"/>
      <c r="BV65" s="70"/>
      <c r="BW65" s="70"/>
      <c r="BX65" s="70"/>
      <c r="BY65" s="70"/>
    </row>
    <row r="66" spans="1:77" ht="15" customHeight="1">
      <c r="A66" s="1832"/>
      <c r="B66" s="1832"/>
      <c r="C66" s="1832"/>
      <c r="D66" s="1832"/>
      <c r="E66" s="1832"/>
      <c r="F66" s="1836"/>
      <c r="G66" s="1836"/>
      <c r="H66" s="1836"/>
      <c r="I66" s="1836"/>
      <c r="J66" s="1836"/>
      <c r="K66" s="1836"/>
      <c r="L66" s="1836"/>
      <c r="M66" s="1836"/>
      <c r="N66" s="1836"/>
      <c r="O66" s="1836"/>
      <c r="P66" s="1836"/>
      <c r="Q66" s="1836"/>
      <c r="R66" s="1836"/>
      <c r="S66" s="1836"/>
      <c r="T66" s="1836"/>
      <c r="U66" s="1836"/>
      <c r="V66" s="1836"/>
      <c r="W66" s="1836"/>
      <c r="X66" s="1836"/>
      <c r="Y66" s="1836"/>
      <c r="Z66" s="1836"/>
      <c r="AA66" s="1836"/>
      <c r="AB66" s="1836"/>
      <c r="AC66" s="1836"/>
      <c r="AD66" s="1836"/>
      <c r="AE66" s="1836"/>
      <c r="AF66" s="1836"/>
      <c r="AG66" s="1836"/>
      <c r="AH66" s="1836"/>
      <c r="AI66" s="1836"/>
      <c r="AJ66" s="1836"/>
      <c r="AK66" s="1836"/>
      <c r="AL66" s="1836"/>
      <c r="AM66" s="1836"/>
      <c r="AN66" s="1836"/>
      <c r="AO66" s="1836"/>
      <c r="AP66" s="1836"/>
      <c r="AQ66" s="1836"/>
      <c r="AR66" s="1836"/>
      <c r="AS66" s="1836"/>
      <c r="AT66" s="1836"/>
      <c r="AU66" s="1836"/>
      <c r="AV66" s="1836"/>
      <c r="AW66" s="1836"/>
      <c r="AX66" s="1836"/>
      <c r="AY66" s="1836"/>
      <c r="AZ66" s="1836"/>
      <c r="BA66" s="1836"/>
      <c r="BB66" s="1836"/>
      <c r="BC66" s="1836"/>
      <c r="BD66" s="1836"/>
      <c r="BE66" s="1836"/>
      <c r="BF66" s="1836"/>
      <c r="BG66" s="1836"/>
      <c r="BH66" s="1836"/>
      <c r="BI66" s="1836"/>
      <c r="BJ66" s="1836"/>
      <c r="BK66" s="1836"/>
      <c r="BL66" s="1836"/>
      <c r="BM66" s="1836"/>
      <c r="BN66" s="1836"/>
      <c r="BO66" s="1836"/>
      <c r="BP66" s="1832"/>
      <c r="BQ66" s="69"/>
      <c r="BR66" s="70"/>
      <c r="BS66" s="70"/>
      <c r="BT66" s="70"/>
      <c r="BU66" s="70"/>
      <c r="BV66" s="70"/>
      <c r="BW66" s="70"/>
      <c r="BX66" s="70"/>
      <c r="BY66" s="70"/>
    </row>
    <row r="67" spans="1:77" ht="15" customHeight="1">
      <c r="A67" s="1832"/>
      <c r="B67" s="1832"/>
      <c r="C67" s="1832"/>
      <c r="D67" s="1832"/>
      <c r="E67" s="1832"/>
      <c r="F67" s="1836"/>
      <c r="G67" s="1836"/>
      <c r="H67" s="1836"/>
      <c r="I67" s="1836"/>
      <c r="J67" s="1836"/>
      <c r="K67" s="1836"/>
      <c r="L67" s="1836"/>
      <c r="M67" s="1836"/>
      <c r="N67" s="1836"/>
      <c r="O67" s="1836"/>
      <c r="P67" s="1836"/>
      <c r="Q67" s="1836"/>
      <c r="R67" s="1836"/>
      <c r="S67" s="1836"/>
      <c r="T67" s="1836"/>
      <c r="U67" s="1836"/>
      <c r="V67" s="1836"/>
      <c r="W67" s="1836"/>
      <c r="X67" s="1836"/>
      <c r="Y67" s="1836"/>
      <c r="Z67" s="1836"/>
      <c r="AA67" s="1836"/>
      <c r="AB67" s="1836"/>
      <c r="AC67" s="1836"/>
      <c r="AD67" s="1836"/>
      <c r="AE67" s="1836"/>
      <c r="AF67" s="1836"/>
      <c r="AG67" s="1836"/>
      <c r="AH67" s="1836"/>
      <c r="AI67" s="1836"/>
      <c r="AJ67" s="1836"/>
      <c r="AK67" s="1836"/>
      <c r="AL67" s="1836"/>
      <c r="AM67" s="1836"/>
      <c r="AN67" s="1836"/>
      <c r="AO67" s="1836"/>
      <c r="AP67" s="1836"/>
      <c r="AQ67" s="1836"/>
      <c r="AR67" s="1836"/>
      <c r="AS67" s="1836"/>
      <c r="AT67" s="1836"/>
      <c r="AU67" s="1836"/>
      <c r="AV67" s="1836"/>
      <c r="AW67" s="1836"/>
      <c r="AX67" s="1836"/>
      <c r="AY67" s="1836"/>
      <c r="AZ67" s="1836"/>
      <c r="BA67" s="1836"/>
      <c r="BB67" s="1836"/>
      <c r="BC67" s="1836"/>
      <c r="BD67" s="1836"/>
      <c r="BE67" s="1836"/>
      <c r="BF67" s="1836"/>
      <c r="BG67" s="1836"/>
      <c r="BH67" s="1836"/>
      <c r="BI67" s="1836"/>
      <c r="BJ67" s="1836"/>
      <c r="BK67" s="1836"/>
      <c r="BL67" s="1836"/>
      <c r="BM67" s="1836"/>
      <c r="BN67" s="1836"/>
      <c r="BO67" s="1836"/>
      <c r="BP67" s="1832"/>
      <c r="BQ67" s="69"/>
      <c r="BR67" s="70"/>
      <c r="BS67" s="70"/>
      <c r="BT67" s="70"/>
      <c r="BU67" s="70"/>
      <c r="BV67" s="70"/>
      <c r="BW67" s="70"/>
      <c r="BX67" s="70"/>
      <c r="BY67" s="70"/>
    </row>
    <row r="68" spans="1:77" ht="15" customHeight="1">
      <c r="A68" s="1832"/>
      <c r="B68" s="1832"/>
      <c r="C68" s="1832"/>
      <c r="D68" s="1832"/>
      <c r="E68" s="1832"/>
      <c r="F68" s="1836"/>
      <c r="G68" s="1836"/>
      <c r="H68" s="1836"/>
      <c r="I68" s="1836"/>
      <c r="J68" s="1836"/>
      <c r="K68" s="1836"/>
      <c r="L68" s="1836"/>
      <c r="M68" s="1836"/>
      <c r="N68" s="1836"/>
      <c r="O68" s="1836"/>
      <c r="P68" s="1836"/>
      <c r="Q68" s="1836"/>
      <c r="R68" s="1836"/>
      <c r="S68" s="1836"/>
      <c r="T68" s="1836"/>
      <c r="U68" s="1836"/>
      <c r="V68" s="1836"/>
      <c r="W68" s="1836"/>
      <c r="X68" s="1836"/>
      <c r="Y68" s="1836"/>
      <c r="Z68" s="1836"/>
      <c r="AA68" s="1836"/>
      <c r="AB68" s="1836"/>
      <c r="AC68" s="1836"/>
      <c r="AD68" s="1836"/>
      <c r="AE68" s="1836"/>
      <c r="AF68" s="1836"/>
      <c r="AG68" s="1836"/>
      <c r="AH68" s="1836"/>
      <c r="AI68" s="1836"/>
      <c r="AJ68" s="1836"/>
      <c r="AK68" s="1836"/>
      <c r="AL68" s="1836"/>
      <c r="AM68" s="1836"/>
      <c r="AN68" s="1836"/>
      <c r="AO68" s="1836"/>
      <c r="AP68" s="1836"/>
      <c r="AQ68" s="1836"/>
      <c r="AR68" s="1836"/>
      <c r="AS68" s="1836"/>
      <c r="AT68" s="1836"/>
      <c r="AU68" s="1836"/>
      <c r="AV68" s="1836"/>
      <c r="AW68" s="1836"/>
      <c r="AX68" s="1836"/>
      <c r="AY68" s="1836"/>
      <c r="AZ68" s="1836"/>
      <c r="BA68" s="1836"/>
      <c r="BB68" s="1836"/>
      <c r="BC68" s="1836"/>
      <c r="BD68" s="1836"/>
      <c r="BE68" s="1836"/>
      <c r="BF68" s="1836"/>
      <c r="BG68" s="1836"/>
      <c r="BH68" s="1836"/>
      <c r="BI68" s="1836"/>
      <c r="BJ68" s="1836"/>
      <c r="BK68" s="1836"/>
      <c r="BL68" s="1836"/>
      <c r="BM68" s="1836"/>
      <c r="BN68" s="1836"/>
      <c r="BO68" s="1836"/>
      <c r="BP68" s="1832"/>
      <c r="BQ68" s="69"/>
      <c r="BR68" s="70"/>
      <c r="BS68" s="70"/>
      <c r="BT68" s="70"/>
      <c r="BU68" s="70"/>
      <c r="BV68" s="70"/>
      <c r="BW68" s="70"/>
      <c r="BX68" s="70"/>
      <c r="BY68" s="70"/>
    </row>
    <row r="69" spans="1:77" ht="19.5" customHeight="1">
      <c r="A69" s="1832"/>
      <c r="B69" s="1832"/>
      <c r="C69" s="1832"/>
      <c r="D69" s="1832"/>
      <c r="E69" s="1832"/>
      <c r="F69" s="1836"/>
      <c r="G69" s="1836"/>
      <c r="H69" s="1836"/>
      <c r="I69" s="1836"/>
      <c r="J69" s="1836"/>
      <c r="K69" s="1836"/>
      <c r="L69" s="1836"/>
      <c r="M69" s="1836"/>
      <c r="N69" s="1836"/>
      <c r="O69" s="1836"/>
      <c r="P69" s="1836"/>
      <c r="Q69" s="1836"/>
      <c r="R69" s="1836"/>
      <c r="S69" s="1836"/>
      <c r="T69" s="1836"/>
      <c r="U69" s="1836"/>
      <c r="V69" s="1836"/>
      <c r="W69" s="1836"/>
      <c r="X69" s="1836"/>
      <c r="Y69" s="1836"/>
      <c r="Z69" s="1836"/>
      <c r="AA69" s="1836"/>
      <c r="AB69" s="1836"/>
      <c r="AC69" s="1836"/>
      <c r="AD69" s="1836"/>
      <c r="AE69" s="1836"/>
      <c r="AF69" s="1836"/>
      <c r="AG69" s="1836"/>
      <c r="AH69" s="1836"/>
      <c r="AI69" s="1836"/>
      <c r="AJ69" s="1836"/>
      <c r="AK69" s="1836"/>
      <c r="AL69" s="1836"/>
      <c r="AM69" s="1836"/>
      <c r="AN69" s="1836"/>
      <c r="AO69" s="1836"/>
      <c r="AP69" s="1836"/>
      <c r="AQ69" s="1836"/>
      <c r="AR69" s="1836"/>
      <c r="AS69" s="1836"/>
      <c r="AT69" s="1836"/>
      <c r="AU69" s="1836"/>
      <c r="AV69" s="1836"/>
      <c r="AW69" s="1836"/>
      <c r="AX69" s="1836"/>
      <c r="AY69" s="1836"/>
      <c r="AZ69" s="1836"/>
      <c r="BA69" s="1836"/>
      <c r="BB69" s="1836"/>
      <c r="BC69" s="1836"/>
      <c r="BD69" s="1836"/>
      <c r="BE69" s="1836"/>
      <c r="BF69" s="1836"/>
      <c r="BG69" s="1836"/>
      <c r="BH69" s="1836"/>
      <c r="BI69" s="1836"/>
      <c r="BJ69" s="1836"/>
      <c r="BK69" s="1836"/>
      <c r="BL69" s="1836"/>
      <c r="BM69" s="1836"/>
      <c r="BN69" s="1836"/>
      <c r="BO69" s="1836"/>
      <c r="BP69" s="1832"/>
      <c r="BQ69" s="69"/>
      <c r="BR69" s="70"/>
      <c r="BS69" s="70"/>
      <c r="BT69" s="70"/>
      <c r="BU69" s="70"/>
      <c r="BV69" s="70"/>
      <c r="BW69" s="70"/>
      <c r="BX69" s="70"/>
      <c r="BY69" s="70"/>
    </row>
    <row r="70" spans="1:77" s="213" customFormat="1" ht="15" customHeight="1">
      <c r="BQ70" s="40"/>
      <c r="BR70" s="20"/>
      <c r="BS70" s="20"/>
      <c r="BT70" s="20"/>
      <c r="BU70" s="20"/>
      <c r="BV70" s="20"/>
      <c r="BW70" s="20"/>
      <c r="BX70" s="20"/>
      <c r="BY70" s="20"/>
    </row>
  </sheetData>
  <sheetProtection algorithmName="SHA-512" hashValue="fU965JzGiAd2P10PgBFslBdP6+r4cvB2OzzcsrvkCVX0At0ikmR3irXlbHcEvOnIfPMrqS1xcpVrIc9Wf7retA==" saltValue="X/YkXUTe6rsNkph1lHR/nQ==" spinCount="100000" sheet="1" selectLockedCells="1" selectUnlockedCells="1"/>
  <mergeCells count="535">
    <mergeCell ref="F65:BO65"/>
    <mergeCell ref="AG47:AH48"/>
    <mergeCell ref="AI47:AJ48"/>
    <mergeCell ref="AK47:AL48"/>
    <mergeCell ref="AM47:AN48"/>
    <mergeCell ref="AO47:AP48"/>
    <mergeCell ref="AQ47:BH48"/>
    <mergeCell ref="W48:X48"/>
    <mergeCell ref="BA45:BB45"/>
    <mergeCell ref="BC45:BD45"/>
    <mergeCell ref="BE45:BF45"/>
    <mergeCell ref="BG45:BH45"/>
    <mergeCell ref="AM46:AN46"/>
    <mergeCell ref="AO46:AP46"/>
    <mergeCell ref="AQ46:AR46"/>
    <mergeCell ref="AS46:AT46"/>
    <mergeCell ref="AU46:AV46"/>
    <mergeCell ref="AW46:AX46"/>
    <mergeCell ref="AY46:AZ46"/>
    <mergeCell ref="BA46:BB46"/>
    <mergeCell ref="BC46:BD46"/>
    <mergeCell ref="BE46:BF46"/>
    <mergeCell ref="BG46:BH46"/>
    <mergeCell ref="AU45:AV45"/>
    <mergeCell ref="AW45:AX45"/>
    <mergeCell ref="AY45:AZ45"/>
    <mergeCell ref="U46:V46"/>
    <mergeCell ref="W46:X46"/>
    <mergeCell ref="Y46:Z46"/>
    <mergeCell ref="AA46:AB46"/>
    <mergeCell ref="AC46:AD46"/>
    <mergeCell ref="AE46:AF46"/>
    <mergeCell ref="AG46:AH46"/>
    <mergeCell ref="AI46:AJ46"/>
    <mergeCell ref="AK46:AL46"/>
    <mergeCell ref="AC45:AD45"/>
    <mergeCell ref="AE45:AF45"/>
    <mergeCell ref="AG45:AH45"/>
    <mergeCell ref="AI45:AJ45"/>
    <mergeCell ref="AK45:AL45"/>
    <mergeCell ref="AM45:AN45"/>
    <mergeCell ref="AO45:AP45"/>
    <mergeCell ref="AQ45:AR45"/>
    <mergeCell ref="AS45:AT45"/>
    <mergeCell ref="F6:BI6"/>
    <mergeCell ref="BJ6:BK6"/>
    <mergeCell ref="BL6:BM6"/>
    <mergeCell ref="BN6:BO6"/>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T8:U8"/>
    <mergeCell ref="V8:W8"/>
    <mergeCell ref="X8:Y8"/>
    <mergeCell ref="Z8:AA8"/>
    <mergeCell ref="AB8:AG8"/>
    <mergeCell ref="AH8:AI8"/>
    <mergeCell ref="F9:BO11"/>
    <mergeCell ref="F12:I12"/>
    <mergeCell ref="J12:BO12"/>
    <mergeCell ref="F13:F14"/>
    <mergeCell ref="G13:H14"/>
    <mergeCell ref="I13:I14"/>
    <mergeCell ref="L13:R14"/>
    <mergeCell ref="AQ13:AR13"/>
    <mergeCell ref="AS13:AT14"/>
    <mergeCell ref="AU13:AV14"/>
    <mergeCell ref="AW13:AX14"/>
    <mergeCell ref="AY13:AZ14"/>
    <mergeCell ref="BA13:BB14"/>
    <mergeCell ref="W13:X14"/>
    <mergeCell ref="Y13:AF14"/>
    <mergeCell ref="AG13:AL14"/>
    <mergeCell ref="AM13:AN14"/>
    <mergeCell ref="AO13:AP14"/>
    <mergeCell ref="AQ14:AR14"/>
    <mergeCell ref="BE14:BF14"/>
    <mergeCell ref="AQ15:AR15"/>
    <mergeCell ref="AS15:AT15"/>
    <mergeCell ref="AW15:AX15"/>
    <mergeCell ref="AY15:AZ15"/>
    <mergeCell ref="BA15:BB15"/>
    <mergeCell ref="BC15:BD15"/>
    <mergeCell ref="BE15:BF15"/>
    <mergeCell ref="F23:F24"/>
    <mergeCell ref="G23:H24"/>
    <mergeCell ref="I23:I24"/>
    <mergeCell ref="BC13:BD14"/>
    <mergeCell ref="BE13:BF13"/>
    <mergeCell ref="BG13:BH14"/>
    <mergeCell ref="AC15:AD15"/>
    <mergeCell ref="AE15:AF15"/>
    <mergeCell ref="AG15:AH15"/>
    <mergeCell ref="AI15:AJ15"/>
    <mergeCell ref="AO15:AP15"/>
    <mergeCell ref="Y15:Z15"/>
    <mergeCell ref="AA15:AB15"/>
    <mergeCell ref="W18:X18"/>
    <mergeCell ref="F19:BO19"/>
    <mergeCell ref="F20:BO20"/>
    <mergeCell ref="F21:BO21"/>
    <mergeCell ref="F22:BO22"/>
    <mergeCell ref="F15:I18"/>
    <mergeCell ref="L15:R15"/>
    <mergeCell ref="BK16:BO16"/>
    <mergeCell ref="L17:R18"/>
    <mergeCell ref="L16:R16"/>
    <mergeCell ref="U13:V14"/>
    <mergeCell ref="BG15:BH15"/>
    <mergeCell ref="AK15:AL15"/>
    <mergeCell ref="AM15:AN15"/>
    <mergeCell ref="BE16:BF16"/>
    <mergeCell ref="BG16:BH16"/>
    <mergeCell ref="AM23:AN24"/>
    <mergeCell ref="AG23:AL24"/>
    <mergeCell ref="Y23:AF24"/>
    <mergeCell ref="AU15:AV15"/>
    <mergeCell ref="AO17:AP18"/>
    <mergeCell ref="AQ17:BH18"/>
    <mergeCell ref="AQ24:AR24"/>
    <mergeCell ref="BE24:BF24"/>
    <mergeCell ref="AO23:AP24"/>
    <mergeCell ref="AQ23:AR23"/>
    <mergeCell ref="AS23:AT24"/>
    <mergeCell ref="AU23:AV24"/>
    <mergeCell ref="AW23:AX24"/>
    <mergeCell ref="AY23:AZ24"/>
    <mergeCell ref="BC23:BD24"/>
    <mergeCell ref="BE23:BF23"/>
    <mergeCell ref="BG23:BH24"/>
    <mergeCell ref="BA23:BB24"/>
    <mergeCell ref="U15:V15"/>
    <mergeCell ref="W15:X15"/>
    <mergeCell ref="U16:V16"/>
    <mergeCell ref="W16:X16"/>
    <mergeCell ref="Y16:Z16"/>
    <mergeCell ref="AA16:AB16"/>
    <mergeCell ref="AC16:AD16"/>
    <mergeCell ref="AE16:AF16"/>
    <mergeCell ref="BC16:BD16"/>
    <mergeCell ref="AG16:AH16"/>
    <mergeCell ref="AI16:AJ16"/>
    <mergeCell ref="AK16:AL16"/>
    <mergeCell ref="AM16:AN16"/>
    <mergeCell ref="AO16:AP16"/>
    <mergeCell ref="AQ16:AR16"/>
    <mergeCell ref="U17:V18"/>
    <mergeCell ref="W17:X17"/>
    <mergeCell ref="Y17:Z18"/>
    <mergeCell ref="AA17:AB18"/>
    <mergeCell ref="AS16:AT16"/>
    <mergeCell ref="AU16:AV16"/>
    <mergeCell ref="AW16:AX16"/>
    <mergeCell ref="AY16:AZ16"/>
    <mergeCell ref="BA16:BB16"/>
    <mergeCell ref="AC17:AD18"/>
    <mergeCell ref="AE17:AF18"/>
    <mergeCell ref="AG17:AH18"/>
    <mergeCell ref="AI17:AJ18"/>
    <mergeCell ref="AK17:AL18"/>
    <mergeCell ref="AM17:AN18"/>
    <mergeCell ref="G33:H34"/>
    <mergeCell ref="I33:I34"/>
    <mergeCell ref="BK26:BO26"/>
    <mergeCell ref="BG25:BH25"/>
    <mergeCell ref="AC26:AD26"/>
    <mergeCell ref="AE26:AF26"/>
    <mergeCell ref="AA25:AB25"/>
    <mergeCell ref="BE26:BF26"/>
    <mergeCell ref="AK25:AL25"/>
    <mergeCell ref="AM25:AN25"/>
    <mergeCell ref="AY26:AZ26"/>
    <mergeCell ref="BA26:BB26"/>
    <mergeCell ref="BC26:BD26"/>
    <mergeCell ref="AG26:AH26"/>
    <mergeCell ref="AI26:AJ26"/>
    <mergeCell ref="AK26:AL26"/>
    <mergeCell ref="U27:V28"/>
    <mergeCell ref="F29:BO29"/>
    <mergeCell ref="AG33:AL34"/>
    <mergeCell ref="AM33:AN34"/>
    <mergeCell ref="F25:I28"/>
    <mergeCell ref="BE34:BF34"/>
    <mergeCell ref="AO33:AP34"/>
    <mergeCell ref="BI25:BO25"/>
    <mergeCell ref="BG35:BH35"/>
    <mergeCell ref="AM26:AN26"/>
    <mergeCell ref="AO26:AP26"/>
    <mergeCell ref="AQ26:AR26"/>
    <mergeCell ref="AC25:AD25"/>
    <mergeCell ref="AE25:AF25"/>
    <mergeCell ref="AG25:AH25"/>
    <mergeCell ref="AI25:AJ25"/>
    <mergeCell ref="AO25:AP25"/>
    <mergeCell ref="AI35:AJ35"/>
    <mergeCell ref="AO35:AP35"/>
    <mergeCell ref="AQ35:AR35"/>
    <mergeCell ref="AW25:AX25"/>
    <mergeCell ref="AY25:AZ25"/>
    <mergeCell ref="BA25:BB25"/>
    <mergeCell ref="F30:BO30"/>
    <mergeCell ref="F31:BO31"/>
    <mergeCell ref="F32:BO32"/>
    <mergeCell ref="F33:F34"/>
    <mergeCell ref="AC35:AD35"/>
    <mergeCell ref="AE35:AF35"/>
    <mergeCell ref="AG35:AH35"/>
    <mergeCell ref="BG33:BH34"/>
    <mergeCell ref="AQ34:AR34"/>
    <mergeCell ref="BE43:BF43"/>
    <mergeCell ref="BG43:BH44"/>
    <mergeCell ref="AS35:AT35"/>
    <mergeCell ref="AU35:AV35"/>
    <mergeCell ref="AQ36:AR36"/>
    <mergeCell ref="W28:X28"/>
    <mergeCell ref="F39:BO39"/>
    <mergeCell ref="AC27:AD28"/>
    <mergeCell ref="AE27:AF28"/>
    <mergeCell ref="AG27:AH28"/>
    <mergeCell ref="AI27:AJ28"/>
    <mergeCell ref="AK27:AL28"/>
    <mergeCell ref="AM27:AN28"/>
    <mergeCell ref="F35:I38"/>
    <mergeCell ref="AW36:AX36"/>
    <mergeCell ref="AQ37:BH38"/>
    <mergeCell ref="U35:V35"/>
    <mergeCell ref="W35:X35"/>
    <mergeCell ref="U36:V36"/>
    <mergeCell ref="W36:X36"/>
    <mergeCell ref="BG36:BH36"/>
    <mergeCell ref="BA33:BB34"/>
    <mergeCell ref="BC33:BD34"/>
    <mergeCell ref="BE33:BF33"/>
    <mergeCell ref="BK36:BO36"/>
    <mergeCell ref="AQ33:AR33"/>
    <mergeCell ref="AS33:AT34"/>
    <mergeCell ref="AU33:AV34"/>
    <mergeCell ref="AW33:AX34"/>
    <mergeCell ref="AY33:AZ34"/>
    <mergeCell ref="BE44:BF44"/>
    <mergeCell ref="U45:V45"/>
    <mergeCell ref="W45:X45"/>
    <mergeCell ref="Y45:Z45"/>
    <mergeCell ref="AA45:AB45"/>
    <mergeCell ref="AW35:AX35"/>
    <mergeCell ref="AY35:AZ35"/>
    <mergeCell ref="BA35:BB35"/>
    <mergeCell ref="BC35:BD35"/>
    <mergeCell ref="BE35:BF35"/>
    <mergeCell ref="Y35:Z35"/>
    <mergeCell ref="AA35:AB35"/>
    <mergeCell ref="BE36:BF36"/>
    <mergeCell ref="AK35:AL35"/>
    <mergeCell ref="AM35:AN35"/>
    <mergeCell ref="AY36:AZ36"/>
    <mergeCell ref="BA36:BB36"/>
    <mergeCell ref="BC36:BD36"/>
    <mergeCell ref="AG36:AH36"/>
    <mergeCell ref="AI36:AJ36"/>
    <mergeCell ref="AS36:AT36"/>
    <mergeCell ref="AU36:AV36"/>
    <mergeCell ref="U43:V44"/>
    <mergeCell ref="F40:BO40"/>
    <mergeCell ref="W43:X44"/>
    <mergeCell ref="Y43:AF44"/>
    <mergeCell ref="AG43:AL44"/>
    <mergeCell ref="AM43:AN44"/>
    <mergeCell ref="AO43:AP44"/>
    <mergeCell ref="AQ43:AR43"/>
    <mergeCell ref="AS43:AT44"/>
    <mergeCell ref="AU43:AV44"/>
    <mergeCell ref="AO37:AP38"/>
    <mergeCell ref="AQ44:AR44"/>
    <mergeCell ref="F41:BO41"/>
    <mergeCell ref="F42:BO42"/>
    <mergeCell ref="F43:F44"/>
    <mergeCell ref="G43:H44"/>
    <mergeCell ref="I43:I44"/>
    <mergeCell ref="Y36:Z36"/>
    <mergeCell ref="AA36:AB36"/>
    <mergeCell ref="AC36:AD36"/>
    <mergeCell ref="AE36:AF36"/>
    <mergeCell ref="AK36:AL36"/>
    <mergeCell ref="AM36:AN36"/>
    <mergeCell ref="AO36:AP36"/>
    <mergeCell ref="W38:X38"/>
    <mergeCell ref="F49:BO49"/>
    <mergeCell ref="AC37:AD38"/>
    <mergeCell ref="AE37:AF38"/>
    <mergeCell ref="AG37:AH38"/>
    <mergeCell ref="AI37:AJ38"/>
    <mergeCell ref="AK37:AL38"/>
    <mergeCell ref="AM37:AN38"/>
    <mergeCell ref="F45:I48"/>
    <mergeCell ref="BK46:BO46"/>
    <mergeCell ref="U37:V38"/>
    <mergeCell ref="W37:X37"/>
    <mergeCell ref="Y37:Z38"/>
    <mergeCell ref="AA37:AB38"/>
    <mergeCell ref="U47:V48"/>
    <mergeCell ref="W47:X47"/>
    <mergeCell ref="Y47:Z48"/>
    <mergeCell ref="AA47:AB48"/>
    <mergeCell ref="AC47:AD48"/>
    <mergeCell ref="AE47:AF48"/>
    <mergeCell ref="AW43:AX44"/>
    <mergeCell ref="AY43:AZ44"/>
    <mergeCell ref="BA43:BB44"/>
    <mergeCell ref="BC43:BD44"/>
    <mergeCell ref="BK47:BK48"/>
    <mergeCell ref="U53:V54"/>
    <mergeCell ref="W53:X54"/>
    <mergeCell ref="Y53:AF54"/>
    <mergeCell ref="AG53:AL54"/>
    <mergeCell ref="AM53:AN54"/>
    <mergeCell ref="F50:BO50"/>
    <mergeCell ref="F51:BO51"/>
    <mergeCell ref="F52:BO52"/>
    <mergeCell ref="F53:F54"/>
    <mergeCell ref="G53:H54"/>
    <mergeCell ref="I53:I54"/>
    <mergeCell ref="BA53:BB54"/>
    <mergeCell ref="BC53:BD54"/>
    <mergeCell ref="BE53:BF53"/>
    <mergeCell ref="BG53:BH54"/>
    <mergeCell ref="AQ54:AR54"/>
    <mergeCell ref="BE54:BF54"/>
    <mergeCell ref="AO53:AP54"/>
    <mergeCell ref="BL47:BN48"/>
    <mergeCell ref="BC55:BD55"/>
    <mergeCell ref="BE55:BF55"/>
    <mergeCell ref="BG55:BH55"/>
    <mergeCell ref="AK55:AL55"/>
    <mergeCell ref="AM55:AN55"/>
    <mergeCell ref="AQ53:AR53"/>
    <mergeCell ref="AS53:AT54"/>
    <mergeCell ref="AU53:AV54"/>
    <mergeCell ref="AW53:AX54"/>
    <mergeCell ref="AY53:AZ54"/>
    <mergeCell ref="AO55:AP55"/>
    <mergeCell ref="AQ55:AR55"/>
    <mergeCell ref="AS55:AT55"/>
    <mergeCell ref="AU55:AV55"/>
    <mergeCell ref="AE56:AF56"/>
    <mergeCell ref="AW55:AX55"/>
    <mergeCell ref="AY55:AZ55"/>
    <mergeCell ref="BA55:BB55"/>
    <mergeCell ref="AC55:AD55"/>
    <mergeCell ref="AE55:AF55"/>
    <mergeCell ref="AG55:AH55"/>
    <mergeCell ref="AI55:AJ55"/>
    <mergeCell ref="Y55:Z55"/>
    <mergeCell ref="AA55:AB55"/>
    <mergeCell ref="F60:BO60"/>
    <mergeCell ref="AO57:AP58"/>
    <mergeCell ref="AQ57:BH58"/>
    <mergeCell ref="W58:X58"/>
    <mergeCell ref="F59:BO59"/>
    <mergeCell ref="AC57:AD58"/>
    <mergeCell ref="AE57:AF58"/>
    <mergeCell ref="AG57:AH58"/>
    <mergeCell ref="AI57:AJ58"/>
    <mergeCell ref="AK57:AL58"/>
    <mergeCell ref="AM57:AN58"/>
    <mergeCell ref="F55:I58"/>
    <mergeCell ref="U55:V55"/>
    <mergeCell ref="W55:X55"/>
    <mergeCell ref="BE56:BF56"/>
    <mergeCell ref="BG56:BH56"/>
    <mergeCell ref="BK56:BO56"/>
    <mergeCell ref="U57:V58"/>
    <mergeCell ref="W57:X57"/>
    <mergeCell ref="Y57:Z58"/>
    <mergeCell ref="AA57:AB58"/>
    <mergeCell ref="AS56:AT56"/>
    <mergeCell ref="AU56:AV56"/>
    <mergeCell ref="AW56:AX56"/>
    <mergeCell ref="BO47:BO48"/>
    <mergeCell ref="BK57:BK58"/>
    <mergeCell ref="BL57:BN58"/>
    <mergeCell ref="BO57:BO58"/>
    <mergeCell ref="S23:T24"/>
    <mergeCell ref="J25:K25"/>
    <mergeCell ref="L25:R25"/>
    <mergeCell ref="S25:T25"/>
    <mergeCell ref="AY56:AZ56"/>
    <mergeCell ref="BA56:BB56"/>
    <mergeCell ref="BC56:BD56"/>
    <mergeCell ref="AG56:AH56"/>
    <mergeCell ref="AI56:AJ56"/>
    <mergeCell ref="AK56:AL56"/>
    <mergeCell ref="AM56:AN56"/>
    <mergeCell ref="AO56:AP56"/>
    <mergeCell ref="AQ56:AR56"/>
    <mergeCell ref="U56:V56"/>
    <mergeCell ref="W56:X56"/>
    <mergeCell ref="Y56:Z56"/>
    <mergeCell ref="AA56:AB56"/>
    <mergeCell ref="AC56:AD56"/>
    <mergeCell ref="W23:X24"/>
    <mergeCell ref="U23:V24"/>
    <mergeCell ref="F3:BO4"/>
    <mergeCell ref="F1:BO1"/>
    <mergeCell ref="F2:BO2"/>
    <mergeCell ref="BK17:BK18"/>
    <mergeCell ref="BL17:BN18"/>
    <mergeCell ref="BO17:BO18"/>
    <mergeCell ref="BK27:BK28"/>
    <mergeCell ref="BL27:BN28"/>
    <mergeCell ref="BO27:BO28"/>
    <mergeCell ref="U25:V25"/>
    <mergeCell ref="W25:X25"/>
    <mergeCell ref="U26:V26"/>
    <mergeCell ref="W26:X26"/>
    <mergeCell ref="BG26:BH26"/>
    <mergeCell ref="W27:X27"/>
    <mergeCell ref="Y27:Z28"/>
    <mergeCell ref="AA27:AB28"/>
    <mergeCell ref="AS26:AT26"/>
    <mergeCell ref="AU26:AV26"/>
    <mergeCell ref="AW26:AX26"/>
    <mergeCell ref="AO27:AP28"/>
    <mergeCell ref="AQ27:BH28"/>
    <mergeCell ref="Y26:Z26"/>
    <mergeCell ref="AA26:AB26"/>
    <mergeCell ref="A1:E69"/>
    <mergeCell ref="F61:BO61"/>
    <mergeCell ref="F62:BO62"/>
    <mergeCell ref="F63:BO63"/>
    <mergeCell ref="F64:BO64"/>
    <mergeCell ref="F66:BO66"/>
    <mergeCell ref="F67:BO67"/>
    <mergeCell ref="F68:BO68"/>
    <mergeCell ref="F69:BO69"/>
    <mergeCell ref="J17:K18"/>
    <mergeCell ref="J16:K16"/>
    <mergeCell ref="J15:K15"/>
    <mergeCell ref="J13:K14"/>
    <mergeCell ref="S17:T18"/>
    <mergeCell ref="S16:T16"/>
    <mergeCell ref="S15:T15"/>
    <mergeCell ref="S13:T14"/>
    <mergeCell ref="BI17:BJ18"/>
    <mergeCell ref="BI16:BJ16"/>
    <mergeCell ref="BI15:BO15"/>
    <mergeCell ref="BI13:BO14"/>
    <mergeCell ref="J23:K24"/>
    <mergeCell ref="L23:R24"/>
    <mergeCell ref="BI23:BO24"/>
    <mergeCell ref="BI26:BJ26"/>
    <mergeCell ref="BI27:BJ28"/>
    <mergeCell ref="J33:K34"/>
    <mergeCell ref="L33:R34"/>
    <mergeCell ref="S33:T34"/>
    <mergeCell ref="BI33:BO34"/>
    <mergeCell ref="J26:K26"/>
    <mergeCell ref="L26:R26"/>
    <mergeCell ref="S26:T26"/>
    <mergeCell ref="J27:K28"/>
    <mergeCell ref="L27:R28"/>
    <mergeCell ref="S27:T28"/>
    <mergeCell ref="Y25:Z25"/>
    <mergeCell ref="BE25:BF25"/>
    <mergeCell ref="BC25:BD25"/>
    <mergeCell ref="AU25:AV25"/>
    <mergeCell ref="AS25:AT25"/>
    <mergeCell ref="AQ25:AR25"/>
    <mergeCell ref="U33:V34"/>
    <mergeCell ref="W33:X34"/>
    <mergeCell ref="Y33:AF34"/>
    <mergeCell ref="BI45:BO45"/>
    <mergeCell ref="BI46:BJ46"/>
    <mergeCell ref="BI47:BJ48"/>
    <mergeCell ref="BI35:BO35"/>
    <mergeCell ref="BI36:BJ36"/>
    <mergeCell ref="BI37:BJ38"/>
    <mergeCell ref="J43:K44"/>
    <mergeCell ref="L43:R44"/>
    <mergeCell ref="S43:T44"/>
    <mergeCell ref="J45:K45"/>
    <mergeCell ref="L45:R45"/>
    <mergeCell ref="S45:T45"/>
    <mergeCell ref="J35:K35"/>
    <mergeCell ref="L35:R35"/>
    <mergeCell ref="S35:T35"/>
    <mergeCell ref="J36:K36"/>
    <mergeCell ref="L36:R36"/>
    <mergeCell ref="S36:T36"/>
    <mergeCell ref="J37:K38"/>
    <mergeCell ref="L37:R38"/>
    <mergeCell ref="S37:T38"/>
    <mergeCell ref="BK37:BK38"/>
    <mergeCell ref="BL37:BN38"/>
    <mergeCell ref="BO37:BO38"/>
    <mergeCell ref="J57:K58"/>
    <mergeCell ref="L57:R58"/>
    <mergeCell ref="S57:T58"/>
    <mergeCell ref="BI53:BO54"/>
    <mergeCell ref="BI55:BO55"/>
    <mergeCell ref="BI56:BJ56"/>
    <mergeCell ref="BI57:BJ58"/>
    <mergeCell ref="BP1:BP69"/>
    <mergeCell ref="J53:K54"/>
    <mergeCell ref="L53:R54"/>
    <mergeCell ref="S53:T54"/>
    <mergeCell ref="J55:K55"/>
    <mergeCell ref="L55:R55"/>
    <mergeCell ref="S55:T55"/>
    <mergeCell ref="J56:K56"/>
    <mergeCell ref="L56:R56"/>
    <mergeCell ref="S56:T56"/>
    <mergeCell ref="J46:K46"/>
    <mergeCell ref="L46:R46"/>
    <mergeCell ref="S46:T46"/>
    <mergeCell ref="J47:K48"/>
    <mergeCell ref="L47:R48"/>
    <mergeCell ref="S47:T48"/>
    <mergeCell ref="BI43:BO44"/>
  </mergeCells>
  <phoneticPr fontId="16"/>
  <dataValidations count="2">
    <dataValidation imeMode="hiragana" allowBlank="1" showInputMessage="1" sqref="A1 BZ9:CC10 BJ6 BN6 BL6 AH5 BQ1 F7:F8 L8 J7:J8 F15 V7 AT8 R8 T8 Z8 N8 P8 J12:J13 I13 I23:J23 Y43 F12:F13 F23 BL17 F25 J16:J17 Y53 Y13 F33 BZ22:CC28 F35 I33:J33 BK26:BK27 CL52:CV53 BK36:BK37 Y23 F43 CP32:DQ35 F45 BL37 BK46:BK47 Y33 F53 BZ42:CD48 F55 BL47 J26:J27 BZ7:CC7 BZ6 BZ1:BZ4 CA1:XFD6 X7:X8 BK16:BK17 CD22:CV25 CW51:DR53 CE16:CF18 A70:BP1048576 CN16:CV18 BZ12:CD18 J46:J47 CE7:DT9 CD7:CD10 J36:J37 CW16:DQ25 BL27 DR16:DT35 DU7:EC35 BZ32:CO38 I43:J43 J56:J57 CE42:DR44 I53:J53 DS42:DY53 BZ52:CK58 BK56:BK57 BL57 BQ55:BQ1048576 CW60:DY1048576 BZ62:BZ1048576 CA61:CV1048576 ED7:XFD1048576 DZ42:EC1048576" xr:uid="{00000000-0002-0000-0700-000000000000}"/>
    <dataValidation imeMode="disabled" allowBlank="1" showInputMessage="1" showErrorMessage="1" sqref="AB8:AS8" xr:uid="{00000000-0002-0000-07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FF00"/>
    <pageSetUpPr autoPageBreaks="0" fitToPage="1"/>
  </sheetPr>
  <dimension ref="A1:CD61"/>
  <sheetViews>
    <sheetView showGridLines="0" showRowColHeaders="0" zoomScaleNormal="100" workbookViewId="0">
      <selection sqref="A1:E56"/>
    </sheetView>
  </sheetViews>
  <sheetFormatPr defaultColWidth="0" defaultRowHeight="15" customHeight="1" zeroHeight="1"/>
  <cols>
    <col min="1" max="67" width="1.5" style="15" customWidth="1"/>
    <col min="68" max="68" width="2.5" style="15" customWidth="1"/>
    <col min="69" max="69" width="2.5" style="12" customWidth="1"/>
    <col min="70" max="77" width="2.5" style="1" customWidth="1"/>
    <col min="78" max="82" width="0" style="15" hidden="1" customWidth="1"/>
    <col min="83" max="16384" width="2.5" style="15" hidden="1"/>
  </cols>
  <sheetData>
    <row r="1" spans="1:77" ht="15" customHeight="1">
      <c r="A1" s="1832"/>
      <c r="B1" s="1832"/>
      <c r="C1" s="1832"/>
      <c r="D1" s="1832"/>
      <c r="E1" s="1832"/>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c r="AT1" s="1919"/>
      <c r="AU1" s="1919"/>
      <c r="AV1" s="1919"/>
      <c r="AW1" s="1919"/>
      <c r="AX1" s="1919"/>
      <c r="AY1" s="1919"/>
      <c r="AZ1" s="1919"/>
      <c r="BA1" s="1919"/>
      <c r="BB1" s="1919"/>
      <c r="BC1" s="1919"/>
      <c r="BD1" s="1919"/>
      <c r="BE1" s="1919"/>
      <c r="BF1" s="1919"/>
      <c r="BG1" s="1919"/>
      <c r="BH1" s="1919"/>
      <c r="BI1" s="1919"/>
      <c r="BJ1" s="1919"/>
      <c r="BK1" s="1919"/>
      <c r="BL1" s="1919"/>
      <c r="BM1" s="1919"/>
      <c r="BN1" s="1919"/>
      <c r="BO1" s="1919"/>
      <c r="BP1" s="362"/>
      <c r="BQ1" s="69"/>
      <c r="BR1" s="69"/>
      <c r="BS1" s="69"/>
      <c r="BT1" s="69"/>
      <c r="BU1" s="69"/>
      <c r="BV1" s="69"/>
      <c r="BW1" s="69"/>
      <c r="BX1" s="69"/>
      <c r="BY1" s="69"/>
    </row>
    <row r="2" spans="1:77" ht="18.75" customHeight="1">
      <c r="A2" s="1832"/>
      <c r="B2" s="1832"/>
      <c r="C2" s="1832"/>
      <c r="D2" s="1832"/>
      <c r="E2" s="1832"/>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AW2" s="1919"/>
      <c r="AX2" s="1919"/>
      <c r="AY2" s="1919"/>
      <c r="AZ2" s="1919"/>
      <c r="BA2" s="1919"/>
      <c r="BB2" s="1919"/>
      <c r="BC2" s="1919"/>
      <c r="BD2" s="1919"/>
      <c r="BE2" s="1919"/>
      <c r="BF2" s="1919"/>
      <c r="BG2" s="1919"/>
      <c r="BH2" s="1919"/>
      <c r="BI2" s="1919"/>
      <c r="BJ2" s="1919"/>
      <c r="BK2" s="1919"/>
      <c r="BL2" s="1919"/>
      <c r="BM2" s="1919"/>
      <c r="BN2" s="1919"/>
      <c r="BO2" s="1919"/>
      <c r="BP2" s="1880"/>
      <c r="BQ2" s="69"/>
      <c r="BR2" s="69"/>
      <c r="BS2" s="69"/>
      <c r="BT2" s="69"/>
      <c r="BU2" s="69"/>
      <c r="BV2" s="69"/>
      <c r="BW2" s="69"/>
      <c r="BX2" s="69"/>
      <c r="BY2" s="69"/>
    </row>
    <row r="3" spans="1:77" ht="15" customHeight="1">
      <c r="A3" s="1832"/>
      <c r="B3" s="1832"/>
      <c r="C3" s="1832"/>
      <c r="D3" s="1832"/>
      <c r="E3" s="1832"/>
      <c r="F3" s="1919"/>
      <c r="G3" s="1919"/>
      <c r="H3" s="1919"/>
      <c r="I3" s="1919"/>
      <c r="J3" s="1919"/>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AW3" s="1919"/>
      <c r="AX3" s="1919"/>
      <c r="AY3" s="1919"/>
      <c r="AZ3" s="1919"/>
      <c r="BA3" s="1919"/>
      <c r="BB3" s="1919"/>
      <c r="BC3" s="1919"/>
      <c r="BD3" s="1919"/>
      <c r="BE3" s="1919"/>
      <c r="BF3" s="1919"/>
      <c r="BG3" s="1919"/>
      <c r="BH3" s="1919"/>
      <c r="BI3" s="1919"/>
      <c r="BJ3" s="1919"/>
      <c r="BK3" s="1919"/>
      <c r="BL3" s="1919"/>
      <c r="BM3" s="1919"/>
      <c r="BN3" s="1919"/>
      <c r="BO3" s="1919"/>
      <c r="BP3" s="1880"/>
      <c r="BQ3" s="69"/>
      <c r="BR3" s="69"/>
      <c r="BS3" s="69"/>
      <c r="BT3" s="69"/>
      <c r="BU3" s="69"/>
      <c r="BV3" s="69"/>
      <c r="BW3" s="69"/>
      <c r="BX3" s="69"/>
      <c r="BY3" s="69"/>
    </row>
    <row r="4" spans="1:77" ht="26.25" customHeight="1">
      <c r="A4" s="1832"/>
      <c r="B4" s="1832"/>
      <c r="C4" s="1832"/>
      <c r="D4" s="1832"/>
      <c r="E4" s="1832"/>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919"/>
      <c r="BP4" s="1880"/>
      <c r="BQ4" s="69"/>
      <c r="BR4" s="69"/>
      <c r="BS4" s="69"/>
      <c r="BT4" s="69"/>
      <c r="BU4" s="69"/>
      <c r="BV4" s="69"/>
      <c r="BW4" s="69"/>
      <c r="BX4" s="69"/>
      <c r="BY4" s="69"/>
    </row>
    <row r="5" spans="1:77" s="16" customFormat="1" ht="15" customHeight="1">
      <c r="A5" s="1832"/>
      <c r="B5" s="1832"/>
      <c r="C5" s="1832"/>
      <c r="D5" s="1832"/>
      <c r="E5" s="1832"/>
      <c r="F5" s="1919"/>
      <c r="G5" s="1919"/>
      <c r="H5" s="1919"/>
      <c r="I5" s="1919"/>
      <c r="J5" s="1919"/>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919"/>
      <c r="AH5" s="1880" t="s">
        <v>216</v>
      </c>
      <c r="AI5" s="1880"/>
      <c r="AJ5" s="1880"/>
      <c r="AK5" s="1880"/>
      <c r="AL5" s="1880"/>
      <c r="AM5" s="1880"/>
      <c r="AN5" s="1880"/>
      <c r="AO5" s="1843"/>
      <c r="AP5" s="1843"/>
      <c r="AQ5" s="1843"/>
      <c r="AR5" s="1843"/>
      <c r="AS5" s="1843"/>
      <c r="AT5" s="1843"/>
      <c r="AU5" s="1843"/>
      <c r="AV5" s="1843"/>
      <c r="AW5" s="1843"/>
      <c r="AX5" s="1843"/>
      <c r="AY5" s="1843"/>
      <c r="AZ5" s="1843"/>
      <c r="BA5" s="1843"/>
      <c r="BB5" s="1843"/>
      <c r="BC5" s="1843"/>
      <c r="BD5" s="1843"/>
      <c r="BE5" s="1843"/>
      <c r="BF5" s="1843"/>
      <c r="BG5" s="1843"/>
      <c r="BH5" s="1843"/>
      <c r="BI5" s="1843"/>
      <c r="BJ5" s="1843"/>
      <c r="BK5" s="1843"/>
      <c r="BL5" s="1843"/>
      <c r="BM5" s="1843"/>
      <c r="BN5" s="1843"/>
      <c r="BO5" s="1843"/>
      <c r="BP5" s="1880"/>
      <c r="BQ5" s="69"/>
      <c r="BR5" s="69"/>
      <c r="BS5" s="69"/>
      <c r="BT5" s="69"/>
      <c r="BU5" s="69"/>
      <c r="BV5" s="69"/>
      <c r="BW5" s="69"/>
      <c r="BX5" s="69"/>
      <c r="BY5" s="69"/>
    </row>
    <row r="6" spans="1:77" s="16" customFormat="1" ht="15" customHeight="1">
      <c r="A6" s="1832"/>
      <c r="B6" s="1832"/>
      <c r="C6" s="1832"/>
      <c r="D6" s="1832"/>
      <c r="E6" s="1832"/>
      <c r="F6" s="1919"/>
      <c r="G6" s="1919"/>
      <c r="H6" s="1919"/>
      <c r="I6" s="1919"/>
      <c r="J6" s="1919"/>
      <c r="K6" s="1919"/>
      <c r="L6" s="1919"/>
      <c r="M6" s="1919"/>
      <c r="N6" s="1919"/>
      <c r="O6" s="1919"/>
      <c r="P6" s="1919"/>
      <c r="Q6" s="1919"/>
      <c r="R6" s="1919"/>
      <c r="S6" s="1919"/>
      <c r="T6" s="1919"/>
      <c r="U6" s="1919"/>
      <c r="V6" s="1919"/>
      <c r="W6" s="1919"/>
      <c r="X6" s="1919"/>
      <c r="Y6" s="1919"/>
      <c r="Z6" s="1919"/>
      <c r="AA6" s="1919"/>
      <c r="AB6" s="1919"/>
      <c r="AC6" s="1919"/>
      <c r="AD6" s="1919"/>
      <c r="AE6" s="1919"/>
      <c r="AF6" s="1919"/>
      <c r="AG6" s="1919"/>
      <c r="AH6" s="1919"/>
      <c r="AI6" s="1919"/>
      <c r="AJ6" s="1919"/>
      <c r="AK6" s="1919"/>
      <c r="AL6" s="1919"/>
      <c r="AM6" s="1919"/>
      <c r="AN6" s="1919"/>
      <c r="AO6" s="1919"/>
      <c r="AP6" s="1919"/>
      <c r="AQ6" s="1919"/>
      <c r="AR6" s="1919"/>
      <c r="AS6" s="1919"/>
      <c r="AT6" s="1919"/>
      <c r="AU6" s="1919"/>
      <c r="AV6" s="1919"/>
      <c r="AW6" s="1919"/>
      <c r="AX6" s="1919"/>
      <c r="AY6" s="1919"/>
      <c r="AZ6" s="1919"/>
      <c r="BA6" s="1919"/>
      <c r="BB6" s="1919"/>
      <c r="BC6" s="1919"/>
      <c r="BD6" s="1919"/>
      <c r="BE6" s="1919"/>
      <c r="BF6" s="1919"/>
      <c r="BG6" s="1919"/>
      <c r="BH6" s="1919"/>
      <c r="BI6" s="1952"/>
      <c r="BJ6" s="1953">
        <v>1</v>
      </c>
      <c r="BK6" s="1954"/>
      <c r="BL6" s="1955" t="s">
        <v>214</v>
      </c>
      <c r="BM6" s="1954"/>
      <c r="BN6" s="1955" t="s">
        <v>215</v>
      </c>
      <c r="BO6" s="1956"/>
      <c r="BP6" s="1880"/>
      <c r="BQ6" s="69"/>
      <c r="BR6" s="69"/>
      <c r="BS6" s="69"/>
      <c r="BT6" s="69"/>
      <c r="BU6" s="69"/>
      <c r="BV6" s="69"/>
      <c r="BW6" s="69"/>
      <c r="BX6" s="69"/>
      <c r="BY6" s="69"/>
    </row>
    <row r="7" spans="1:77" s="17" customFormat="1" ht="15" customHeight="1" thickBot="1">
      <c r="A7" s="1832"/>
      <c r="B7" s="1832"/>
      <c r="C7" s="1832"/>
      <c r="D7" s="1832"/>
      <c r="E7" s="1832"/>
      <c r="F7" s="1919"/>
      <c r="G7" s="1919"/>
      <c r="H7" s="1919"/>
      <c r="I7" s="1919"/>
      <c r="J7" s="1958" t="s">
        <v>89</v>
      </c>
      <c r="K7" s="1958"/>
      <c r="L7" s="1958"/>
      <c r="M7" s="1958"/>
      <c r="N7" s="1958"/>
      <c r="O7" s="1958"/>
      <c r="P7" s="1958"/>
      <c r="Q7" s="1958"/>
      <c r="R7" s="1958"/>
      <c r="S7" s="1958"/>
      <c r="T7" s="1958"/>
      <c r="U7" s="1958"/>
      <c r="V7" s="1843"/>
      <c r="W7" s="1843"/>
      <c r="X7" s="1880" t="s">
        <v>90</v>
      </c>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69"/>
      <c r="BR7" s="69"/>
      <c r="BS7" s="69"/>
      <c r="BT7" s="69"/>
      <c r="BU7" s="69"/>
      <c r="BV7" s="69"/>
      <c r="BW7" s="69"/>
      <c r="BX7" s="69"/>
      <c r="BY7" s="69"/>
    </row>
    <row r="8" spans="1:77" s="17" customFormat="1" ht="18" customHeight="1" thickBot="1">
      <c r="A8" s="1832"/>
      <c r="B8" s="1832"/>
      <c r="C8" s="1832"/>
      <c r="D8" s="1832"/>
      <c r="E8" s="1832"/>
      <c r="F8" s="1919"/>
      <c r="G8" s="1919"/>
      <c r="H8" s="1919"/>
      <c r="I8" s="1957"/>
      <c r="J8" s="1886" t="s">
        <v>963</v>
      </c>
      <c r="K8" s="1886"/>
      <c r="L8" s="1878"/>
      <c r="M8" s="1878"/>
      <c r="N8" s="1878"/>
      <c r="O8" s="1878"/>
      <c r="P8" s="1878"/>
      <c r="Q8" s="1878"/>
      <c r="R8" s="1878"/>
      <c r="S8" s="1878"/>
      <c r="T8" s="1878"/>
      <c r="U8" s="1878"/>
      <c r="V8" s="1879"/>
      <c r="W8" s="1879"/>
      <c r="X8" s="1691"/>
      <c r="Y8" s="1672"/>
      <c r="Z8" s="1672"/>
      <c r="AA8" s="1673"/>
      <c r="AB8" s="1690" t="s">
        <v>892</v>
      </c>
      <c r="AC8" s="1690"/>
      <c r="AD8" s="1690"/>
      <c r="AE8" s="1690"/>
      <c r="AF8" s="1690"/>
      <c r="AG8" s="1690"/>
      <c r="AH8" s="1691"/>
      <c r="AI8" s="1672"/>
      <c r="AJ8" s="1672"/>
      <c r="AK8" s="1672"/>
      <c r="AL8" s="1672"/>
      <c r="AM8" s="1672"/>
      <c r="AN8" s="1672"/>
      <c r="AO8" s="1672"/>
      <c r="AP8" s="1672"/>
      <c r="AQ8" s="1672"/>
      <c r="AR8" s="1672"/>
      <c r="AS8" s="1673"/>
      <c r="AT8" s="1843"/>
      <c r="AU8" s="1843"/>
      <c r="AV8" s="1843"/>
      <c r="AW8" s="1843"/>
      <c r="AX8" s="1843"/>
      <c r="AY8" s="1843"/>
      <c r="AZ8" s="1843"/>
      <c r="BA8" s="1843"/>
      <c r="BB8" s="1843"/>
      <c r="BC8" s="1843"/>
      <c r="BD8" s="1843"/>
      <c r="BE8" s="1843"/>
      <c r="BF8" s="1843"/>
      <c r="BG8" s="1843"/>
      <c r="BH8" s="1843"/>
      <c r="BI8" s="1843"/>
      <c r="BJ8" s="1843"/>
      <c r="BK8" s="1843"/>
      <c r="BL8" s="1843"/>
      <c r="BM8" s="1843"/>
      <c r="BN8" s="1843"/>
      <c r="BO8" s="1843"/>
      <c r="BP8" s="1880"/>
      <c r="BQ8" s="69"/>
      <c r="BR8" s="69"/>
      <c r="BS8" s="69"/>
      <c r="BT8" s="69"/>
      <c r="BU8" s="69"/>
      <c r="BV8" s="69"/>
      <c r="BW8" s="69"/>
      <c r="BX8" s="69"/>
      <c r="BY8" s="69"/>
    </row>
    <row r="9" spans="1:77" s="17" customFormat="1" ht="14.25" customHeight="1">
      <c r="A9" s="1832"/>
      <c r="B9" s="1832"/>
      <c r="C9" s="1832"/>
      <c r="D9" s="1832"/>
      <c r="E9" s="1832"/>
      <c r="F9" s="1843" t="s">
        <v>217</v>
      </c>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843"/>
      <c r="AV9" s="1843"/>
      <c r="AW9" s="1843"/>
      <c r="AX9" s="1843"/>
      <c r="AY9" s="1843"/>
      <c r="AZ9" s="1843"/>
      <c r="BA9" s="1843"/>
      <c r="BB9" s="1843"/>
      <c r="BC9" s="1843"/>
      <c r="BD9" s="1843"/>
      <c r="BE9" s="1843"/>
      <c r="BF9" s="1843"/>
      <c r="BG9" s="1843"/>
      <c r="BH9" s="1843"/>
      <c r="BI9" s="1843"/>
      <c r="BJ9" s="1843"/>
      <c r="BK9" s="1843"/>
      <c r="BL9" s="1843"/>
      <c r="BM9" s="1843"/>
      <c r="BN9" s="1843"/>
      <c r="BO9" s="1843"/>
      <c r="BP9" s="1880"/>
      <c r="BQ9" s="69"/>
      <c r="BR9" s="69"/>
      <c r="BS9" s="69"/>
      <c r="BT9" s="69"/>
      <c r="BU9" s="69"/>
      <c r="BV9" s="69"/>
      <c r="BW9" s="69"/>
      <c r="BX9" s="69"/>
      <c r="BY9" s="69"/>
    </row>
    <row r="10" spans="1:77" s="17" customFormat="1" ht="15" customHeight="1" thickBot="1">
      <c r="A10" s="1832"/>
      <c r="B10" s="1832"/>
      <c r="C10" s="1832"/>
      <c r="D10" s="1832"/>
      <c r="E10" s="1832"/>
      <c r="F10" s="1880" t="s">
        <v>111</v>
      </c>
      <c r="G10" s="1880"/>
      <c r="H10" s="1880"/>
      <c r="I10" s="1880"/>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c r="AT10" s="1843"/>
      <c r="AU10" s="1843"/>
      <c r="AV10" s="1843"/>
      <c r="AW10" s="1843"/>
      <c r="AX10" s="1843"/>
      <c r="AY10" s="1843"/>
      <c r="AZ10" s="1843"/>
      <c r="BA10" s="1843"/>
      <c r="BB10" s="1843"/>
      <c r="BC10" s="1843"/>
      <c r="BD10" s="1843"/>
      <c r="BE10" s="1843"/>
      <c r="BF10" s="1843"/>
      <c r="BG10" s="1843"/>
      <c r="BH10" s="1843"/>
      <c r="BI10" s="1843"/>
      <c r="BJ10" s="1843"/>
      <c r="BK10" s="1843"/>
      <c r="BL10" s="1843"/>
      <c r="BM10" s="1843"/>
      <c r="BN10" s="1843"/>
      <c r="BO10" s="1843"/>
      <c r="BP10" s="1880"/>
      <c r="BQ10" s="69"/>
      <c r="BR10" s="69"/>
      <c r="BS10" s="69"/>
      <c r="BT10" s="69"/>
      <c r="BU10" s="69"/>
      <c r="BV10" s="69"/>
      <c r="BW10" s="69"/>
      <c r="BX10" s="69"/>
      <c r="BY10" s="69"/>
    </row>
    <row r="11" spans="1:77" s="17" customFormat="1" ht="18" customHeight="1" thickBot="1">
      <c r="A11" s="1832"/>
      <c r="B11" s="1832"/>
      <c r="C11" s="1832"/>
      <c r="D11" s="1832"/>
      <c r="E11" s="1832"/>
      <c r="F11" s="363"/>
      <c r="G11" s="1946">
        <v>30</v>
      </c>
      <c r="H11" s="1947"/>
      <c r="I11" s="364"/>
      <c r="J11" s="1894" t="s">
        <v>218</v>
      </c>
      <c r="K11" s="1895"/>
      <c r="L11" s="1895"/>
      <c r="M11" s="1895"/>
      <c r="N11" s="1895"/>
      <c r="O11" s="1895"/>
      <c r="P11" s="1895"/>
      <c r="Q11" s="1895"/>
      <c r="R11" s="1895"/>
      <c r="S11" s="1946" t="str">
        <f>★入力画面!BL21</f>
        <v>1</v>
      </c>
      <c r="T11" s="1947"/>
      <c r="U11" s="1843" t="s">
        <v>219</v>
      </c>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921" t="s">
        <v>975</v>
      </c>
      <c r="AR11" s="1922"/>
      <c r="AS11" s="1918" t="s">
        <v>220</v>
      </c>
      <c r="AT11" s="1918"/>
      <c r="AU11" s="1918"/>
      <c r="AV11" s="1918"/>
      <c r="AW11" s="1918"/>
      <c r="AX11" s="1918"/>
      <c r="AY11" s="1918"/>
      <c r="AZ11" s="1920"/>
      <c r="BA11" s="1948"/>
      <c r="BB11" s="1949"/>
      <c r="BC11" s="1949"/>
      <c r="BD11" s="1949"/>
      <c r="BE11" s="1949"/>
      <c r="BF11" s="1950"/>
      <c r="BG11" s="1951"/>
      <c r="BH11" s="1831"/>
      <c r="BI11" s="1831"/>
      <c r="BJ11" s="1831"/>
      <c r="BK11" s="1831"/>
      <c r="BL11" s="1831"/>
      <c r="BM11" s="1831"/>
      <c r="BN11" s="1831"/>
      <c r="BO11" s="1831"/>
      <c r="BP11" s="1880"/>
      <c r="BQ11" s="69"/>
      <c r="BR11" s="69"/>
      <c r="BS11" s="69"/>
      <c r="BT11" s="69"/>
      <c r="BU11" s="69"/>
      <c r="BV11" s="69"/>
      <c r="BW11" s="69"/>
      <c r="BX11" s="69"/>
      <c r="BY11" s="69"/>
    </row>
    <row r="12" spans="1:77" s="17" customFormat="1" ht="18" customHeight="1" thickBot="1">
      <c r="A12" s="1832"/>
      <c r="B12" s="1832"/>
      <c r="C12" s="1832"/>
      <c r="D12" s="1832"/>
      <c r="E12" s="1832"/>
      <c r="F12" s="1919"/>
      <c r="G12" s="1919"/>
      <c r="H12" s="1919"/>
      <c r="I12" s="1919"/>
      <c r="J12" s="1894" t="s">
        <v>221</v>
      </c>
      <c r="K12" s="1895"/>
      <c r="L12" s="1895"/>
      <c r="M12" s="1895"/>
      <c r="N12" s="1895"/>
      <c r="O12" s="1895"/>
      <c r="P12" s="1895"/>
      <c r="Q12" s="1895"/>
      <c r="R12" s="1895"/>
      <c r="S12" s="1943" t="str">
        <f>★入力画面!P23</f>
        <v>本</v>
      </c>
      <c r="T12" s="1942"/>
      <c r="U12" s="1942" t="str">
        <f>★入力画面!Q23</f>
        <v>店</v>
      </c>
      <c r="V12" s="1942"/>
      <c r="W12" s="1942" t="str">
        <f>★入力画面!R23</f>
        <v/>
      </c>
      <c r="X12" s="1942"/>
      <c r="Y12" s="1942" t="str">
        <f>★入力画面!S23</f>
        <v/>
      </c>
      <c r="Z12" s="1942"/>
      <c r="AA12" s="1942" t="str">
        <f>★入力画面!T23</f>
        <v/>
      </c>
      <c r="AB12" s="1942"/>
      <c r="AC12" s="1942" t="str">
        <f>★入力画面!U23</f>
        <v/>
      </c>
      <c r="AD12" s="1942"/>
      <c r="AE12" s="1942" t="str">
        <f>★入力画面!V23</f>
        <v/>
      </c>
      <c r="AF12" s="1942"/>
      <c r="AG12" s="1942" t="str">
        <f>★入力画面!W23</f>
        <v/>
      </c>
      <c r="AH12" s="1942"/>
      <c r="AI12" s="1942" t="str">
        <f>★入力画面!X23</f>
        <v/>
      </c>
      <c r="AJ12" s="1942"/>
      <c r="AK12" s="1942" t="str">
        <f>★入力画面!Y23</f>
        <v/>
      </c>
      <c r="AL12" s="1942"/>
      <c r="AM12" s="1942" t="str">
        <f>★入力画面!Z23</f>
        <v/>
      </c>
      <c r="AN12" s="1942"/>
      <c r="AO12" s="1942" t="str">
        <f>★入力画面!AA23</f>
        <v/>
      </c>
      <c r="AP12" s="1942"/>
      <c r="AQ12" s="1942" t="str">
        <f>★入力画面!AB23</f>
        <v/>
      </c>
      <c r="AR12" s="1942"/>
      <c r="AS12" s="1942" t="str">
        <f>★入力画面!AC23</f>
        <v/>
      </c>
      <c r="AT12" s="1942"/>
      <c r="AU12" s="1942" t="str">
        <f>★入力画面!AD23</f>
        <v/>
      </c>
      <c r="AV12" s="1942"/>
      <c r="AW12" s="1942" t="str">
        <f>★入力画面!AE23</f>
        <v/>
      </c>
      <c r="AX12" s="1942"/>
      <c r="AY12" s="1942" t="str">
        <f>★入力画面!AF23</f>
        <v/>
      </c>
      <c r="AZ12" s="1942"/>
      <c r="BA12" s="1942" t="str">
        <f>★入力画面!AG23</f>
        <v/>
      </c>
      <c r="BB12" s="1942"/>
      <c r="BC12" s="1942" t="str">
        <f>★入力画面!AH23</f>
        <v/>
      </c>
      <c r="BD12" s="1942"/>
      <c r="BE12" s="1942" t="str">
        <f>★入力画面!AI23</f>
        <v/>
      </c>
      <c r="BF12" s="1944"/>
      <c r="BG12" s="1830"/>
      <c r="BH12" s="1831"/>
      <c r="BI12" s="1831"/>
      <c r="BJ12" s="1831"/>
      <c r="BK12" s="1831"/>
      <c r="BL12" s="1831"/>
      <c r="BM12" s="1831"/>
      <c r="BN12" s="1831"/>
      <c r="BO12" s="1831"/>
      <c r="BP12" s="1880"/>
      <c r="BQ12" s="69"/>
      <c r="BR12" s="69"/>
      <c r="BS12" s="69"/>
      <c r="BT12" s="69"/>
      <c r="BU12" s="69"/>
      <c r="BV12" s="69"/>
      <c r="BW12" s="69"/>
      <c r="BX12" s="69"/>
      <c r="BY12" s="69"/>
    </row>
    <row r="13" spans="1:77" s="17" customFormat="1" ht="30" customHeight="1" thickBot="1">
      <c r="A13" s="1832"/>
      <c r="B13" s="1832"/>
      <c r="C13" s="1832"/>
      <c r="D13" s="1832"/>
      <c r="E13" s="1832"/>
      <c r="F13" s="1919"/>
      <c r="G13" s="1919"/>
      <c r="H13" s="1919"/>
      <c r="I13" s="1919"/>
      <c r="J13" s="1919"/>
      <c r="K13" s="1919"/>
      <c r="L13" s="1919"/>
      <c r="M13" s="1919"/>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c r="AL13" s="1919"/>
      <c r="AM13" s="1919"/>
      <c r="AN13" s="1919"/>
      <c r="AO13" s="1919"/>
      <c r="AP13" s="1919"/>
      <c r="AQ13" s="1919"/>
      <c r="AR13" s="1919"/>
      <c r="AS13" s="1919"/>
      <c r="AT13" s="1919"/>
      <c r="AU13" s="1919"/>
      <c r="AV13" s="1919"/>
      <c r="AW13" s="1919"/>
      <c r="AX13" s="1919"/>
      <c r="AY13" s="1919"/>
      <c r="AZ13" s="1919"/>
      <c r="BA13" s="1919"/>
      <c r="BB13" s="1919"/>
      <c r="BC13" s="1919"/>
      <c r="BD13" s="1919"/>
      <c r="BE13" s="1919"/>
      <c r="BF13" s="1919"/>
      <c r="BG13" s="1919"/>
      <c r="BH13" s="1919"/>
      <c r="BI13" s="1919"/>
      <c r="BJ13" s="1919"/>
      <c r="BK13" s="1919"/>
      <c r="BL13" s="1919"/>
      <c r="BM13" s="1919"/>
      <c r="BN13" s="1919"/>
      <c r="BO13" s="1919"/>
      <c r="BP13" s="1880"/>
      <c r="BQ13" s="69"/>
      <c r="BR13" s="69"/>
      <c r="BS13" s="69"/>
      <c r="BT13" s="69"/>
      <c r="BU13" s="69"/>
      <c r="BV13" s="69"/>
      <c r="BW13" s="69"/>
      <c r="BX13" s="69"/>
      <c r="BY13" s="69"/>
    </row>
    <row r="14" spans="1:77" s="17" customFormat="1" ht="30" customHeight="1">
      <c r="A14" s="1832"/>
      <c r="B14" s="1832"/>
      <c r="C14" s="1832"/>
      <c r="D14" s="1832"/>
      <c r="E14" s="1832"/>
      <c r="F14" s="1945"/>
      <c r="G14" s="1945"/>
      <c r="H14" s="1945"/>
      <c r="I14" s="1945"/>
      <c r="J14" s="1945"/>
      <c r="K14" s="1945"/>
      <c r="L14" s="1945"/>
      <c r="M14" s="1945"/>
      <c r="N14" s="1945"/>
      <c r="O14" s="1945"/>
      <c r="P14" s="1945"/>
      <c r="Q14" s="1945"/>
      <c r="R14" s="1945"/>
      <c r="S14" s="1945"/>
      <c r="T14" s="1945"/>
      <c r="U14" s="1945"/>
      <c r="V14" s="1945"/>
      <c r="W14" s="1945"/>
      <c r="X14" s="1945"/>
      <c r="Y14" s="1945"/>
      <c r="Z14" s="1945"/>
      <c r="AA14" s="1945"/>
      <c r="AB14" s="1945"/>
      <c r="AC14" s="1945"/>
      <c r="AD14" s="1945"/>
      <c r="AE14" s="1945"/>
      <c r="AF14" s="1945"/>
      <c r="AG14" s="1945"/>
      <c r="AH14" s="1945"/>
      <c r="AI14" s="1945"/>
      <c r="AJ14" s="1945"/>
      <c r="AK14" s="1945"/>
      <c r="AL14" s="1945"/>
      <c r="AM14" s="1945"/>
      <c r="AN14" s="1945"/>
      <c r="AO14" s="1945"/>
      <c r="AP14" s="1945"/>
      <c r="AQ14" s="1945"/>
      <c r="AR14" s="1945"/>
      <c r="AS14" s="1945"/>
      <c r="AT14" s="1945"/>
      <c r="AU14" s="1945"/>
      <c r="AV14" s="1945"/>
      <c r="AW14" s="1945"/>
      <c r="AX14" s="1945"/>
      <c r="AY14" s="1945"/>
      <c r="AZ14" s="1945"/>
      <c r="BA14" s="1945"/>
      <c r="BB14" s="1945"/>
      <c r="BC14" s="1945"/>
      <c r="BD14" s="1945"/>
      <c r="BE14" s="1945"/>
      <c r="BF14" s="1945"/>
      <c r="BG14" s="1945"/>
      <c r="BH14" s="1945"/>
      <c r="BI14" s="1945"/>
      <c r="BJ14" s="1945"/>
      <c r="BK14" s="1945"/>
      <c r="BL14" s="1945"/>
      <c r="BM14" s="1945"/>
      <c r="BN14" s="1945"/>
      <c r="BO14" s="1945"/>
      <c r="BP14" s="1880"/>
      <c r="BQ14" s="69"/>
      <c r="BR14" s="69"/>
      <c r="BS14" s="69"/>
      <c r="BT14" s="69"/>
      <c r="BU14" s="69"/>
      <c r="BV14" s="69"/>
      <c r="BW14" s="69"/>
      <c r="BX14" s="69"/>
      <c r="BY14" s="69"/>
    </row>
    <row r="15" spans="1:77" s="17" customFormat="1" ht="18" customHeight="1" thickBot="1">
      <c r="A15" s="1832"/>
      <c r="B15" s="1832"/>
      <c r="C15" s="1832"/>
      <c r="D15" s="1832"/>
      <c r="E15" s="1832"/>
      <c r="F15" s="1880"/>
      <c r="G15" s="1880"/>
      <c r="H15" s="1880"/>
      <c r="I15" s="1880"/>
      <c r="J15" s="1843" t="s">
        <v>976</v>
      </c>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1880"/>
      <c r="BQ15" s="69"/>
      <c r="BR15" s="69"/>
      <c r="BS15" s="69"/>
      <c r="BT15" s="69"/>
      <c r="BU15" s="69"/>
      <c r="BV15" s="69"/>
      <c r="BW15" s="69"/>
      <c r="BX15" s="69"/>
      <c r="BY15" s="69"/>
    </row>
    <row r="16" spans="1:77" s="17" customFormat="1" ht="9" customHeight="1">
      <c r="A16" s="1832"/>
      <c r="B16" s="1832"/>
      <c r="C16" s="1832"/>
      <c r="D16" s="1832"/>
      <c r="E16" s="1832"/>
      <c r="F16" s="1919"/>
      <c r="G16" s="1930">
        <v>31</v>
      </c>
      <c r="H16" s="1931"/>
      <c r="I16" s="1843"/>
      <c r="J16" s="1900" t="s">
        <v>80</v>
      </c>
      <c r="K16" s="1901"/>
      <c r="L16" s="1901"/>
      <c r="M16" s="1901"/>
      <c r="N16" s="1901"/>
      <c r="O16" s="1901"/>
      <c r="P16" s="1901"/>
      <c r="Q16" s="1901"/>
      <c r="R16" s="1902"/>
      <c r="S16" s="1940" t="str">
        <f>★入力画面!$P$25</f>
        <v/>
      </c>
      <c r="T16" s="1907"/>
      <c r="U16" s="1907" t="str">
        <f>★入力画面!$Q$25</f>
        <v/>
      </c>
      <c r="V16" s="1907"/>
      <c r="W16" s="1907" t="str">
        <f>★入力画面!$R$25</f>
        <v/>
      </c>
      <c r="X16" s="1935"/>
      <c r="Y16" s="1927"/>
      <c r="Z16" s="1927"/>
      <c r="AA16" s="1940" t="str">
        <f>★入力画面!$T$25</f>
        <v/>
      </c>
      <c r="AB16" s="1907"/>
      <c r="AC16" s="1907" t="str">
        <f>★入力画面!$U$25</f>
        <v/>
      </c>
      <c r="AD16" s="1907"/>
      <c r="AE16" s="1907" t="str">
        <f>★入力画面!$V$25</f>
        <v/>
      </c>
      <c r="AF16" s="1907"/>
      <c r="AG16" s="1907" t="str">
        <f>★入力画面!$W$25</f>
        <v/>
      </c>
      <c r="AH16" s="1935"/>
      <c r="AI16" s="1880"/>
      <c r="AJ16" s="1880"/>
      <c r="AK16" s="1880"/>
      <c r="AL16" s="1880"/>
      <c r="AM16" s="1880"/>
      <c r="AN16" s="1880"/>
      <c r="AO16" s="1880"/>
      <c r="AP16" s="1880"/>
      <c r="AQ16" s="1880"/>
      <c r="AR16" s="1880"/>
      <c r="AS16" s="1880"/>
      <c r="AT16" s="1880"/>
      <c r="AU16" s="1880"/>
      <c r="AV16" s="1880"/>
      <c r="AW16" s="1880"/>
      <c r="AX16" s="1880"/>
      <c r="AY16" s="1880"/>
      <c r="AZ16" s="1880"/>
      <c r="BA16" s="1880"/>
      <c r="BB16" s="1880"/>
      <c r="BC16" s="1880"/>
      <c r="BD16" s="1880"/>
      <c r="BE16" s="1880"/>
      <c r="BF16" s="1880"/>
      <c r="BG16" s="1831"/>
      <c r="BH16" s="1831"/>
      <c r="BI16" s="1831"/>
      <c r="BJ16" s="1831"/>
      <c r="BK16" s="1831"/>
      <c r="BL16" s="1831"/>
      <c r="BM16" s="1831"/>
      <c r="BN16" s="1831"/>
      <c r="BO16" s="1831"/>
      <c r="BP16" s="1880"/>
      <c r="BQ16" s="69"/>
      <c r="BR16" s="69"/>
      <c r="BS16" s="69"/>
      <c r="BT16" s="69"/>
      <c r="BU16" s="69"/>
      <c r="BV16" s="69"/>
      <c r="BW16" s="69"/>
      <c r="BX16" s="69"/>
      <c r="BY16" s="69"/>
    </row>
    <row r="17" spans="1:77" s="17" customFormat="1" ht="9" customHeight="1" thickBot="1">
      <c r="A17" s="1832"/>
      <c r="B17" s="1832"/>
      <c r="C17" s="1832"/>
      <c r="D17" s="1832"/>
      <c r="E17" s="1832"/>
      <c r="F17" s="1919"/>
      <c r="G17" s="1932"/>
      <c r="H17" s="1933"/>
      <c r="I17" s="1843"/>
      <c r="J17" s="1903"/>
      <c r="K17" s="1904"/>
      <c r="L17" s="1904"/>
      <c r="M17" s="1904"/>
      <c r="N17" s="1904"/>
      <c r="O17" s="1904"/>
      <c r="P17" s="1904"/>
      <c r="Q17" s="1904"/>
      <c r="R17" s="1905"/>
      <c r="S17" s="1941"/>
      <c r="T17" s="1908"/>
      <c r="U17" s="1908"/>
      <c r="V17" s="1908"/>
      <c r="W17" s="1908"/>
      <c r="X17" s="1936"/>
      <c r="Y17" s="1843"/>
      <c r="Z17" s="1843"/>
      <c r="AA17" s="1941"/>
      <c r="AB17" s="1908"/>
      <c r="AC17" s="1908"/>
      <c r="AD17" s="1908"/>
      <c r="AE17" s="1908"/>
      <c r="AF17" s="1908"/>
      <c r="AG17" s="1908"/>
      <c r="AH17" s="1936"/>
      <c r="AI17" s="1880"/>
      <c r="AJ17" s="1880"/>
      <c r="AK17" s="1880"/>
      <c r="AL17" s="1880"/>
      <c r="AM17" s="1880"/>
      <c r="AN17" s="1880"/>
      <c r="AO17" s="1880"/>
      <c r="AP17" s="1880"/>
      <c r="AQ17" s="1880"/>
      <c r="AR17" s="1880"/>
      <c r="AS17" s="1880"/>
      <c r="AT17" s="1880"/>
      <c r="AU17" s="1880"/>
      <c r="AV17" s="1880"/>
      <c r="AW17" s="1880"/>
      <c r="AX17" s="1880"/>
      <c r="AY17" s="1880"/>
      <c r="AZ17" s="1880"/>
      <c r="BA17" s="1880"/>
      <c r="BB17" s="1880"/>
      <c r="BC17" s="1880"/>
      <c r="BD17" s="1880"/>
      <c r="BE17" s="1880"/>
      <c r="BF17" s="1880"/>
      <c r="BG17" s="1831"/>
      <c r="BH17" s="1831"/>
      <c r="BI17" s="1831"/>
      <c r="BJ17" s="1831"/>
      <c r="BK17" s="1831"/>
      <c r="BL17" s="1831"/>
      <c r="BM17" s="1831"/>
      <c r="BN17" s="1831"/>
      <c r="BO17" s="1831"/>
      <c r="BP17" s="1880"/>
      <c r="BQ17" s="69"/>
      <c r="BR17" s="69"/>
      <c r="BS17" s="69"/>
      <c r="BT17" s="69"/>
      <c r="BU17" s="69"/>
      <c r="BV17" s="69"/>
      <c r="BW17" s="69"/>
      <c r="BX17" s="69"/>
      <c r="BY17" s="69"/>
    </row>
    <row r="18" spans="1:77" s="17" customFormat="1" ht="15" customHeight="1">
      <c r="A18" s="1832"/>
      <c r="B18" s="1832"/>
      <c r="C18" s="1832"/>
      <c r="D18" s="1832"/>
      <c r="E18" s="1832"/>
      <c r="F18" s="1919"/>
      <c r="G18" s="1919"/>
      <c r="H18" s="1919"/>
      <c r="I18" s="1919"/>
      <c r="J18" s="1888" t="s">
        <v>222</v>
      </c>
      <c r="K18" s="1889"/>
      <c r="L18" s="1889"/>
      <c r="M18" s="1889"/>
      <c r="N18" s="1889"/>
      <c r="O18" s="1889"/>
      <c r="P18" s="1889"/>
      <c r="Q18" s="1889"/>
      <c r="R18" s="1890"/>
      <c r="S18" s="1940" t="str">
        <f>★入力画面!$P$27</f>
        <v/>
      </c>
      <c r="T18" s="1907"/>
      <c r="U18" s="1907" t="str">
        <f>★入力画面!$Q$27</f>
        <v/>
      </c>
      <c r="V18" s="1907"/>
      <c r="W18" s="1907" t="str">
        <f>★入力画面!$R$27</f>
        <v/>
      </c>
      <c r="X18" s="1907"/>
      <c r="Y18" s="1907" t="str">
        <f>★入力画面!$S$27</f>
        <v/>
      </c>
      <c r="Z18" s="1907"/>
      <c r="AA18" s="1907" t="str">
        <f>★入力画面!$T$27</f>
        <v/>
      </c>
      <c r="AB18" s="1907"/>
      <c r="AC18" s="1907" t="str">
        <f>★入力画面!$U$27</f>
        <v/>
      </c>
      <c r="AD18" s="1935"/>
      <c r="AE18" s="1937" t="str">
        <f>★入力画面!$M$26</f>
        <v>東京都</v>
      </c>
      <c r="AF18" s="1938"/>
      <c r="AG18" s="1938"/>
      <c r="AH18" s="1938"/>
      <c r="AI18" s="1938"/>
      <c r="AJ18" s="1938"/>
      <c r="AK18" s="1938"/>
      <c r="AL18" s="1938"/>
      <c r="AM18" s="1939" t="str">
        <f>IF(★入力画面!$BL$27="","　　　　　　　　市郡区　　　　　　　　　　区町村",★入力画面!$BL$27)</f>
        <v>　　　　　　　　市郡区　　　　　　　　　　区町村</v>
      </c>
      <c r="AN18" s="1938"/>
      <c r="AO18" s="1938"/>
      <c r="AP18" s="1938"/>
      <c r="AQ18" s="1938"/>
      <c r="AR18" s="1938"/>
      <c r="AS18" s="1938"/>
      <c r="AT18" s="1938"/>
      <c r="AU18" s="1938"/>
      <c r="AV18" s="1938"/>
      <c r="AW18" s="1938"/>
      <c r="AX18" s="1938"/>
      <c r="AY18" s="1938"/>
      <c r="AZ18" s="1938"/>
      <c r="BA18" s="1938"/>
      <c r="BB18" s="1938"/>
      <c r="BC18" s="1938"/>
      <c r="BD18" s="1938"/>
      <c r="BE18" s="1938"/>
      <c r="BF18" s="1938"/>
      <c r="BG18" s="1831"/>
      <c r="BH18" s="1831"/>
      <c r="BI18" s="1831"/>
      <c r="BJ18" s="1831"/>
      <c r="BK18" s="1831"/>
      <c r="BL18" s="1831"/>
      <c r="BM18" s="1831"/>
      <c r="BN18" s="1831"/>
      <c r="BO18" s="1831"/>
      <c r="BP18" s="1880"/>
      <c r="BQ18" s="69"/>
      <c r="BR18" s="69"/>
      <c r="BS18" s="69"/>
      <c r="BT18" s="69"/>
      <c r="BU18" s="69"/>
      <c r="BV18" s="69"/>
      <c r="BW18" s="69"/>
      <c r="BX18" s="69"/>
      <c r="BY18" s="69"/>
    </row>
    <row r="19" spans="1:77" s="17" customFormat="1" ht="3" customHeight="1" thickBot="1">
      <c r="A19" s="1832"/>
      <c r="B19" s="1832"/>
      <c r="C19" s="1832"/>
      <c r="D19" s="1832"/>
      <c r="E19" s="1832"/>
      <c r="F19" s="1919"/>
      <c r="G19" s="1919"/>
      <c r="H19" s="1919"/>
      <c r="I19" s="1919"/>
      <c r="J19" s="1891"/>
      <c r="K19" s="1892"/>
      <c r="L19" s="1892"/>
      <c r="M19" s="1892"/>
      <c r="N19" s="1892"/>
      <c r="O19" s="1892"/>
      <c r="P19" s="1892"/>
      <c r="Q19" s="1892"/>
      <c r="R19" s="1893"/>
      <c r="S19" s="1941"/>
      <c r="T19" s="1908"/>
      <c r="U19" s="1908"/>
      <c r="V19" s="1908"/>
      <c r="W19" s="1908"/>
      <c r="X19" s="1908"/>
      <c r="Y19" s="1908"/>
      <c r="Z19" s="1908"/>
      <c r="AA19" s="1908"/>
      <c r="AB19" s="1908"/>
      <c r="AC19" s="1908"/>
      <c r="AD19" s="1936"/>
      <c r="AE19" s="576"/>
      <c r="AF19" s="576"/>
      <c r="AG19" s="576"/>
      <c r="AH19" s="576"/>
      <c r="AI19" s="362"/>
      <c r="AJ19" s="362"/>
      <c r="AK19" s="362"/>
      <c r="AL19" s="362"/>
      <c r="AM19" s="576"/>
      <c r="AN19" s="576"/>
      <c r="AO19" s="576"/>
      <c r="AP19" s="576"/>
      <c r="AQ19" s="576"/>
      <c r="AR19" s="576"/>
      <c r="AS19" s="362"/>
      <c r="AT19" s="362"/>
      <c r="AU19" s="362"/>
      <c r="AV19" s="362"/>
      <c r="AW19" s="576"/>
      <c r="AX19" s="576"/>
      <c r="AY19" s="576"/>
      <c r="AZ19" s="576"/>
      <c r="BA19" s="576"/>
      <c r="BB19" s="576"/>
      <c r="BC19" s="362"/>
      <c r="BD19" s="362"/>
      <c r="BE19" s="362"/>
      <c r="BF19" s="362"/>
      <c r="BG19" s="1831"/>
      <c r="BH19" s="1831"/>
      <c r="BI19" s="1831"/>
      <c r="BJ19" s="1831"/>
      <c r="BK19" s="1831"/>
      <c r="BL19" s="1831"/>
      <c r="BM19" s="1831"/>
      <c r="BN19" s="1831"/>
      <c r="BO19" s="1831"/>
      <c r="BP19" s="1880"/>
      <c r="BQ19" s="69"/>
      <c r="BR19" s="69"/>
      <c r="BS19" s="69"/>
      <c r="BT19" s="69"/>
      <c r="BU19" s="69"/>
      <c r="BV19" s="69"/>
      <c r="BW19" s="69"/>
      <c r="BX19" s="69"/>
      <c r="BY19" s="69"/>
    </row>
    <row r="20" spans="1:77" s="17" customFormat="1" ht="18" customHeight="1" thickBot="1">
      <c r="A20" s="1832"/>
      <c r="B20" s="1832"/>
      <c r="C20" s="1832"/>
      <c r="D20" s="1832"/>
      <c r="E20" s="1832"/>
      <c r="F20" s="1919"/>
      <c r="G20" s="1919"/>
      <c r="H20" s="1919"/>
      <c r="I20" s="1919"/>
      <c r="J20" s="1900" t="s">
        <v>84</v>
      </c>
      <c r="K20" s="1901"/>
      <c r="L20" s="1901"/>
      <c r="M20" s="1901"/>
      <c r="N20" s="1901"/>
      <c r="O20" s="1901"/>
      <c r="P20" s="1901"/>
      <c r="Q20" s="1901"/>
      <c r="R20" s="1902"/>
      <c r="S20" s="1916" t="str">
        <f>★入力画面!$P$31</f>
        <v/>
      </c>
      <c r="T20" s="1906"/>
      <c r="U20" s="1906" t="str">
        <f>★入力画面!$Q$31</f>
        <v/>
      </c>
      <c r="V20" s="1906"/>
      <c r="W20" s="1906" t="str">
        <f>★入力画面!$R$31</f>
        <v/>
      </c>
      <c r="X20" s="1906"/>
      <c r="Y20" s="1906" t="str">
        <f>★入力画面!$S$31</f>
        <v/>
      </c>
      <c r="Z20" s="1906"/>
      <c r="AA20" s="1906" t="str">
        <f>★入力画面!$T$31</f>
        <v/>
      </c>
      <c r="AB20" s="1906"/>
      <c r="AC20" s="1906" t="str">
        <f>★入力画面!$U$31</f>
        <v/>
      </c>
      <c r="AD20" s="1906"/>
      <c r="AE20" s="1906" t="str">
        <f>★入力画面!$V$31</f>
        <v/>
      </c>
      <c r="AF20" s="1906"/>
      <c r="AG20" s="1906" t="str">
        <f>★入力画面!$W$31</f>
        <v/>
      </c>
      <c r="AH20" s="1906"/>
      <c r="AI20" s="1906" t="str">
        <f>★入力画面!$X$31</f>
        <v/>
      </c>
      <c r="AJ20" s="1906"/>
      <c r="AK20" s="1906" t="str">
        <f>★入力画面!$Y$31</f>
        <v/>
      </c>
      <c r="AL20" s="1906"/>
      <c r="AM20" s="1906" t="str">
        <f>★入力画面!$Z$31</f>
        <v/>
      </c>
      <c r="AN20" s="1906"/>
      <c r="AO20" s="1906" t="str">
        <f>★入力画面!$AA$31</f>
        <v/>
      </c>
      <c r="AP20" s="1906"/>
      <c r="AQ20" s="1906" t="str">
        <f>★入力画面!$AB$31</f>
        <v/>
      </c>
      <c r="AR20" s="1906"/>
      <c r="AS20" s="1906" t="str">
        <f>★入力画面!$AC$31</f>
        <v/>
      </c>
      <c r="AT20" s="1906"/>
      <c r="AU20" s="1906" t="str">
        <f>★入力画面!$AD$31</f>
        <v/>
      </c>
      <c r="AV20" s="1906"/>
      <c r="AW20" s="1906" t="str">
        <f>★入力画面!$AE$31</f>
        <v/>
      </c>
      <c r="AX20" s="1906"/>
      <c r="AY20" s="1906" t="str">
        <f>★入力画面!$AF$31</f>
        <v/>
      </c>
      <c r="AZ20" s="1906"/>
      <c r="BA20" s="1906" t="str">
        <f>★入力画面!$AG$31</f>
        <v/>
      </c>
      <c r="BB20" s="1906"/>
      <c r="BC20" s="1906" t="str">
        <f>★入力画面!$AH$31</f>
        <v/>
      </c>
      <c r="BD20" s="1906"/>
      <c r="BE20" s="1906" t="str">
        <f>★入力画面!$AI$31</f>
        <v/>
      </c>
      <c r="BF20" s="1917"/>
      <c r="BG20" s="1830"/>
      <c r="BH20" s="1831"/>
      <c r="BI20" s="1831"/>
      <c r="BJ20" s="1831"/>
      <c r="BK20" s="1831"/>
      <c r="BL20" s="1831"/>
      <c r="BM20" s="1831"/>
      <c r="BN20" s="1831"/>
      <c r="BO20" s="1831"/>
      <c r="BP20" s="1880"/>
      <c r="BQ20" s="69"/>
      <c r="BR20" s="69"/>
      <c r="BS20" s="69"/>
      <c r="BT20" s="69"/>
      <c r="BU20" s="69"/>
      <c r="BV20" s="69"/>
      <c r="BW20" s="69"/>
      <c r="BX20" s="69"/>
      <c r="BY20" s="69"/>
    </row>
    <row r="21" spans="1:77" s="17" customFormat="1" ht="18" customHeight="1" thickBot="1">
      <c r="A21" s="1832"/>
      <c r="B21" s="1832"/>
      <c r="C21" s="1832"/>
      <c r="D21" s="1832"/>
      <c r="E21" s="1832"/>
      <c r="F21" s="1919"/>
      <c r="G21" s="1919"/>
      <c r="H21" s="1919"/>
      <c r="I21" s="1919"/>
      <c r="J21" s="1903"/>
      <c r="K21" s="1904"/>
      <c r="L21" s="1904"/>
      <c r="M21" s="1904"/>
      <c r="N21" s="1904"/>
      <c r="O21" s="1904"/>
      <c r="P21" s="1904"/>
      <c r="Q21" s="1904"/>
      <c r="R21" s="1905"/>
      <c r="S21" s="1916" t="str">
        <f>★入力画面!$P$32</f>
        <v/>
      </c>
      <c r="T21" s="1906"/>
      <c r="U21" s="1906" t="str">
        <f>★入力画面!$Q$32</f>
        <v/>
      </c>
      <c r="V21" s="1906"/>
      <c r="W21" s="1906" t="str">
        <f>★入力画面!$R$32</f>
        <v/>
      </c>
      <c r="X21" s="1906"/>
      <c r="Y21" s="1906" t="str">
        <f>★入力画面!$S$32</f>
        <v/>
      </c>
      <c r="Z21" s="1906"/>
      <c r="AA21" s="1906" t="str">
        <f>★入力画面!$T$32</f>
        <v/>
      </c>
      <c r="AB21" s="1906"/>
      <c r="AC21" s="1906" t="str">
        <f>★入力画面!$U$32</f>
        <v/>
      </c>
      <c r="AD21" s="1906"/>
      <c r="AE21" s="1906" t="str">
        <f>★入力画面!$V$32</f>
        <v/>
      </c>
      <c r="AF21" s="1906"/>
      <c r="AG21" s="1906" t="str">
        <f>★入力画面!$W$32</f>
        <v/>
      </c>
      <c r="AH21" s="1906"/>
      <c r="AI21" s="1906" t="str">
        <f>★入力画面!$X$32</f>
        <v/>
      </c>
      <c r="AJ21" s="1906"/>
      <c r="AK21" s="1906" t="str">
        <f>★入力画面!$Y$32</f>
        <v/>
      </c>
      <c r="AL21" s="1906"/>
      <c r="AM21" s="1906" t="str">
        <f>★入力画面!$Z$32</f>
        <v/>
      </c>
      <c r="AN21" s="1906"/>
      <c r="AO21" s="1906" t="str">
        <f>★入力画面!$AA$32</f>
        <v/>
      </c>
      <c r="AP21" s="1906"/>
      <c r="AQ21" s="1906" t="str">
        <f>★入力画面!$AB$32</f>
        <v/>
      </c>
      <c r="AR21" s="1906"/>
      <c r="AS21" s="1906" t="str">
        <f>★入力画面!$AC$32</f>
        <v/>
      </c>
      <c r="AT21" s="1906"/>
      <c r="AU21" s="1906" t="str">
        <f>★入力画面!$AD$32</f>
        <v/>
      </c>
      <c r="AV21" s="1906"/>
      <c r="AW21" s="1906" t="str">
        <f>★入力画面!$AE$32</f>
        <v/>
      </c>
      <c r="AX21" s="1906"/>
      <c r="AY21" s="1906" t="str">
        <f>★入力画面!$AF$32</f>
        <v/>
      </c>
      <c r="AZ21" s="1906"/>
      <c r="BA21" s="1906" t="str">
        <f>★入力画面!$AG$32</f>
        <v/>
      </c>
      <c r="BB21" s="1906"/>
      <c r="BC21" s="1906" t="str">
        <f>★入力画面!$AH$32</f>
        <v/>
      </c>
      <c r="BD21" s="1906"/>
      <c r="BE21" s="1906" t="str">
        <f>★入力画面!$AI$32</f>
        <v/>
      </c>
      <c r="BF21" s="1917"/>
      <c r="BG21" s="1830"/>
      <c r="BH21" s="1831"/>
      <c r="BI21" s="1831"/>
      <c r="BJ21" s="1831"/>
      <c r="BK21" s="1831"/>
      <c r="BL21" s="1831"/>
      <c r="BM21" s="1831"/>
      <c r="BN21" s="1831"/>
      <c r="BO21" s="1831"/>
      <c r="BP21" s="1880"/>
      <c r="BQ21" s="69"/>
      <c r="BR21" s="69"/>
      <c r="BS21" s="69"/>
      <c r="BT21" s="69"/>
      <c r="BU21" s="69"/>
      <c r="BV21" s="69"/>
      <c r="BW21" s="69"/>
      <c r="BX21" s="69"/>
      <c r="BY21" s="69"/>
    </row>
    <row r="22" spans="1:77" s="17" customFormat="1" ht="18" customHeight="1" thickBot="1">
      <c r="A22" s="1832"/>
      <c r="B22" s="1832"/>
      <c r="C22" s="1832"/>
      <c r="D22" s="1832"/>
      <c r="E22" s="1832"/>
      <c r="F22" s="1919"/>
      <c r="G22" s="1919"/>
      <c r="H22" s="1919"/>
      <c r="I22" s="1919"/>
      <c r="J22" s="1894" t="s">
        <v>87</v>
      </c>
      <c r="K22" s="1895"/>
      <c r="L22" s="1895"/>
      <c r="M22" s="1895"/>
      <c r="N22" s="1895"/>
      <c r="O22" s="1895"/>
      <c r="P22" s="1895"/>
      <c r="Q22" s="1895"/>
      <c r="R22" s="1896"/>
      <c r="S22" s="1916" t="str">
        <f>★入力画面!$P$35</f>
        <v/>
      </c>
      <c r="T22" s="1906"/>
      <c r="U22" s="1906" t="str">
        <f>★入力画面!$Q$35</f>
        <v/>
      </c>
      <c r="V22" s="1906"/>
      <c r="W22" s="1906" t="str">
        <f>★入力画面!$R$35</f>
        <v/>
      </c>
      <c r="X22" s="1906"/>
      <c r="Y22" s="1906" t="str">
        <f>★入力画面!$S$35</f>
        <v/>
      </c>
      <c r="Z22" s="1906"/>
      <c r="AA22" s="1906" t="str">
        <f>★入力画面!$T$35</f>
        <v/>
      </c>
      <c r="AB22" s="1906"/>
      <c r="AC22" s="1906" t="str">
        <f>★入力画面!$U$35</f>
        <v/>
      </c>
      <c r="AD22" s="1906"/>
      <c r="AE22" s="1906" t="str">
        <f>★入力画面!$V$35</f>
        <v/>
      </c>
      <c r="AF22" s="1906"/>
      <c r="AG22" s="1906" t="str">
        <f>★入力画面!$W$35</f>
        <v/>
      </c>
      <c r="AH22" s="1906"/>
      <c r="AI22" s="1906" t="str">
        <f>★入力画面!$X$35</f>
        <v/>
      </c>
      <c r="AJ22" s="1906"/>
      <c r="AK22" s="1906" t="str">
        <f>★入力画面!$Y$35</f>
        <v/>
      </c>
      <c r="AL22" s="1906"/>
      <c r="AM22" s="1906" t="str">
        <f>★入力画面!$Z$35</f>
        <v/>
      </c>
      <c r="AN22" s="1906"/>
      <c r="AO22" s="1906" t="str">
        <f>★入力画面!$AA$35</f>
        <v/>
      </c>
      <c r="AP22" s="1906"/>
      <c r="AQ22" s="1906" t="str">
        <f>★入力画面!$AB$35</f>
        <v/>
      </c>
      <c r="AR22" s="1917"/>
      <c r="AS22" s="1880"/>
      <c r="AT22" s="1880"/>
      <c r="AU22" s="1880"/>
      <c r="AV22" s="1880"/>
      <c r="AW22" s="1880"/>
      <c r="AX22" s="1880"/>
      <c r="AY22" s="1880"/>
      <c r="AZ22" s="1880"/>
      <c r="BA22" s="1880"/>
      <c r="BB22" s="1880"/>
      <c r="BC22" s="1880"/>
      <c r="BD22" s="1880"/>
      <c r="BE22" s="1880"/>
      <c r="BF22" s="1880"/>
      <c r="BG22" s="1831"/>
      <c r="BH22" s="1831"/>
      <c r="BI22" s="1831"/>
      <c r="BJ22" s="1831"/>
      <c r="BK22" s="1843" t="s">
        <v>117</v>
      </c>
      <c r="BL22" s="1843"/>
      <c r="BM22" s="1843"/>
      <c r="BN22" s="1843"/>
      <c r="BO22" s="1843"/>
      <c r="BP22" s="1880"/>
      <c r="BQ22" s="69"/>
      <c r="BR22" s="69"/>
      <c r="BS22" s="69"/>
      <c r="BT22" s="69"/>
      <c r="BU22" s="69"/>
      <c r="BV22" s="69"/>
      <c r="BW22" s="69"/>
      <c r="BX22" s="69"/>
      <c r="BY22" s="69"/>
    </row>
    <row r="23" spans="1:77" s="17" customFormat="1" ht="18" customHeight="1" thickBot="1">
      <c r="A23" s="1832"/>
      <c r="B23" s="1832"/>
      <c r="C23" s="1832"/>
      <c r="D23" s="1832"/>
      <c r="E23" s="1832"/>
      <c r="F23" s="1919"/>
      <c r="G23" s="1919"/>
      <c r="H23" s="1919"/>
      <c r="I23" s="1919"/>
      <c r="J23" s="1897" t="s">
        <v>223</v>
      </c>
      <c r="K23" s="1898"/>
      <c r="L23" s="1898"/>
      <c r="M23" s="1898"/>
      <c r="N23" s="1898"/>
      <c r="O23" s="1898"/>
      <c r="P23" s="1898"/>
      <c r="Q23" s="1898"/>
      <c r="R23" s="1899"/>
      <c r="S23" s="1916" t="str">
        <f>★入力画面!$P$39</f>
        <v/>
      </c>
      <c r="T23" s="1906"/>
      <c r="U23" s="1906" t="str">
        <f>★入力画面!$Q$39</f>
        <v/>
      </c>
      <c r="V23" s="1906"/>
      <c r="W23" s="1906" t="str">
        <f>★入力画面!$R$39</f>
        <v/>
      </c>
      <c r="X23" s="1906"/>
      <c r="Y23" s="1906" t="str">
        <f>★入力画面!$S$39</f>
        <v/>
      </c>
      <c r="Z23" s="1917"/>
      <c r="AA23" s="1880"/>
      <c r="AB23" s="1880"/>
      <c r="AC23" s="1880"/>
      <c r="AD23" s="1880"/>
      <c r="AE23" s="1880"/>
      <c r="AF23" s="1880"/>
      <c r="AG23" s="1880"/>
      <c r="AH23" s="1880"/>
      <c r="AI23" s="1880"/>
      <c r="AJ23" s="1880"/>
      <c r="AK23" s="1880"/>
      <c r="AL23" s="1880"/>
      <c r="AM23" s="1880"/>
      <c r="AN23" s="1880"/>
      <c r="AO23" s="1880"/>
      <c r="AP23" s="1880"/>
      <c r="AQ23" s="1880"/>
      <c r="AR23" s="1880"/>
      <c r="AS23" s="1880"/>
      <c r="AT23" s="1880"/>
      <c r="AU23" s="1880"/>
      <c r="AV23" s="1880"/>
      <c r="AW23" s="1880"/>
      <c r="AX23" s="1880"/>
      <c r="AY23" s="1880"/>
      <c r="AZ23" s="1880"/>
      <c r="BA23" s="1880"/>
      <c r="BB23" s="1880"/>
      <c r="BC23" s="1880"/>
      <c r="BD23" s="1880"/>
      <c r="BE23" s="1880"/>
      <c r="BF23" s="1880"/>
      <c r="BG23" s="1831"/>
      <c r="BH23" s="1831"/>
      <c r="BI23" s="1831"/>
      <c r="BJ23" s="1831"/>
      <c r="BK23" s="364"/>
      <c r="BL23" s="1760" t="s">
        <v>963</v>
      </c>
      <c r="BM23" s="1761"/>
      <c r="BN23" s="1762"/>
      <c r="BO23" s="360"/>
      <c r="BP23" s="1880"/>
      <c r="BQ23" s="69"/>
      <c r="BR23" s="69"/>
      <c r="BS23" s="69"/>
      <c r="BT23" s="69"/>
      <c r="BU23" s="69"/>
      <c r="BV23" s="69"/>
      <c r="BW23" s="69"/>
      <c r="BX23" s="69"/>
      <c r="BY23" s="69"/>
    </row>
    <row r="24" spans="1:77" s="17" customFormat="1" ht="26.25" customHeight="1">
      <c r="A24" s="1832"/>
      <c r="B24" s="1832"/>
      <c r="C24" s="1832"/>
      <c r="D24" s="1832"/>
      <c r="E24" s="1832"/>
      <c r="F24" s="1919"/>
      <c r="G24" s="1919"/>
      <c r="H24" s="1919"/>
      <c r="I24" s="1919"/>
      <c r="J24" s="1919"/>
      <c r="K24" s="1919"/>
      <c r="L24" s="1919"/>
      <c r="M24" s="1919"/>
      <c r="N24" s="1919"/>
      <c r="O24" s="1919"/>
      <c r="P24" s="1919"/>
      <c r="Q24" s="1919"/>
      <c r="R24" s="1919"/>
      <c r="S24" s="1919"/>
      <c r="T24" s="1919"/>
      <c r="U24" s="1919"/>
      <c r="V24" s="1919"/>
      <c r="W24" s="1919"/>
      <c r="X24" s="1919"/>
      <c r="Y24" s="1919"/>
      <c r="Z24" s="1919"/>
      <c r="AA24" s="1919"/>
      <c r="AB24" s="1919"/>
      <c r="AC24" s="1919"/>
      <c r="AD24" s="1919"/>
      <c r="AE24" s="1919"/>
      <c r="AF24" s="1919"/>
      <c r="AG24" s="1919"/>
      <c r="AH24" s="1919"/>
      <c r="AI24" s="1919"/>
      <c r="AJ24" s="1919"/>
      <c r="AK24" s="1919"/>
      <c r="AL24" s="1919"/>
      <c r="AM24" s="1919"/>
      <c r="AN24" s="1919"/>
      <c r="AO24" s="1919"/>
      <c r="AP24" s="1919"/>
      <c r="AQ24" s="1919"/>
      <c r="AR24" s="1919"/>
      <c r="AS24" s="1919"/>
      <c r="AT24" s="1919"/>
      <c r="AU24" s="1919"/>
      <c r="AV24" s="1919"/>
      <c r="AW24" s="1919"/>
      <c r="AX24" s="1919"/>
      <c r="AY24" s="1919"/>
      <c r="AZ24" s="1919"/>
      <c r="BA24" s="1919"/>
      <c r="BB24" s="1919"/>
      <c r="BC24" s="1919"/>
      <c r="BD24" s="1919"/>
      <c r="BE24" s="1919"/>
      <c r="BF24" s="1919"/>
      <c r="BG24" s="1919"/>
      <c r="BH24" s="1919"/>
      <c r="BI24" s="1919"/>
      <c r="BJ24" s="1919"/>
      <c r="BK24" s="1919"/>
      <c r="BL24" s="1919"/>
      <c r="BM24" s="1919"/>
      <c r="BN24" s="1919"/>
      <c r="BO24" s="1919"/>
      <c r="BP24" s="1880"/>
      <c r="BQ24" s="69"/>
      <c r="BR24" s="69"/>
      <c r="BS24" s="69"/>
      <c r="BT24" s="69"/>
      <c r="BU24" s="69"/>
      <c r="BV24" s="69"/>
      <c r="BW24" s="69"/>
      <c r="BX24" s="69"/>
      <c r="BY24" s="69"/>
    </row>
    <row r="25" spans="1:77" s="17" customFormat="1" ht="15" customHeight="1" thickBot="1">
      <c r="A25" s="1832"/>
      <c r="B25" s="1832"/>
      <c r="C25" s="1832"/>
      <c r="D25" s="1832"/>
      <c r="E25" s="1832"/>
      <c r="F25" s="1919"/>
      <c r="G25" s="1919"/>
      <c r="H25" s="1919"/>
      <c r="I25" s="1919"/>
      <c r="J25" s="1843" t="s">
        <v>977</v>
      </c>
      <c r="K25" s="1843"/>
      <c r="L25" s="1843"/>
      <c r="M25" s="1843"/>
      <c r="N25" s="1843"/>
      <c r="O25" s="1843"/>
      <c r="P25" s="1843"/>
      <c r="Q25" s="1843"/>
      <c r="R25" s="1843"/>
      <c r="S25" s="1843"/>
      <c r="T25" s="1843"/>
      <c r="U25" s="1843"/>
      <c r="V25" s="1843"/>
      <c r="W25" s="1843"/>
      <c r="X25" s="1843"/>
      <c r="Y25" s="1843"/>
      <c r="Z25" s="1843"/>
      <c r="AA25" s="1843"/>
      <c r="AB25" s="1843"/>
      <c r="AC25" s="1843"/>
      <c r="AD25" s="1843"/>
      <c r="AE25" s="1843"/>
      <c r="AF25" s="1843"/>
      <c r="AG25" s="1843"/>
      <c r="AH25" s="1843"/>
      <c r="AI25" s="1843"/>
      <c r="AJ25" s="1843"/>
      <c r="AK25" s="1843"/>
      <c r="AL25" s="1843"/>
      <c r="AM25" s="1843"/>
      <c r="AN25" s="1843"/>
      <c r="AO25" s="1843"/>
      <c r="AP25" s="1843"/>
      <c r="AQ25" s="1843"/>
      <c r="AR25" s="1843"/>
      <c r="AS25" s="1843"/>
      <c r="AT25" s="1843"/>
      <c r="AU25" s="1843"/>
      <c r="AV25" s="1843"/>
      <c r="AW25" s="1843"/>
      <c r="AX25" s="1843"/>
      <c r="AY25" s="1843"/>
      <c r="AZ25" s="1843"/>
      <c r="BA25" s="1843"/>
      <c r="BB25" s="1843"/>
      <c r="BC25" s="1843"/>
      <c r="BD25" s="1843"/>
      <c r="BE25" s="1843"/>
      <c r="BF25" s="1843"/>
      <c r="BG25" s="1843"/>
      <c r="BH25" s="1843"/>
      <c r="BI25" s="1843"/>
      <c r="BJ25" s="1843"/>
      <c r="BK25" s="1843"/>
      <c r="BL25" s="1843"/>
      <c r="BM25" s="1843"/>
      <c r="BN25" s="1843"/>
      <c r="BO25" s="1843"/>
      <c r="BP25" s="1880"/>
      <c r="BQ25" s="69"/>
      <c r="BR25" s="69"/>
      <c r="BS25" s="69"/>
      <c r="BT25" s="69"/>
      <c r="BU25" s="69"/>
      <c r="BV25" s="69"/>
      <c r="BW25" s="69"/>
      <c r="BX25" s="69"/>
      <c r="BY25" s="69"/>
    </row>
    <row r="26" spans="1:77" s="17" customFormat="1" ht="9" customHeight="1">
      <c r="A26" s="1832"/>
      <c r="B26" s="1832"/>
      <c r="C26" s="1832"/>
      <c r="D26" s="1832"/>
      <c r="E26" s="1832"/>
      <c r="F26" s="1919"/>
      <c r="G26" s="1930">
        <v>32</v>
      </c>
      <c r="H26" s="1931"/>
      <c r="I26" s="1843"/>
      <c r="J26" s="1888"/>
      <c r="K26" s="1901" t="s">
        <v>120</v>
      </c>
      <c r="L26" s="1901"/>
      <c r="M26" s="1901"/>
      <c r="N26" s="1901"/>
      <c r="O26" s="1901"/>
      <c r="P26" s="1901"/>
      <c r="Q26" s="1901"/>
      <c r="R26" s="1890"/>
      <c r="S26" s="1766" t="str">
        <f>★法人その他入力!$P$63</f>
        <v/>
      </c>
      <c r="T26" s="1767"/>
      <c r="U26" s="1767" t="str">
        <f>★法人その他入力!$Q$63</f>
        <v/>
      </c>
      <c r="V26" s="1770"/>
      <c r="W26" s="1844"/>
      <c r="X26" s="1844"/>
      <c r="Y26" s="1766" t="str">
        <f>★法人その他入力!$S$63</f>
        <v/>
      </c>
      <c r="Z26" s="1767"/>
      <c r="AA26" s="1767" t="str">
        <f>★法人その他入力!$T$63</f>
        <v/>
      </c>
      <c r="AB26" s="1767"/>
      <c r="AC26" s="1767" t="str">
        <f>★法人その他入力!$U$63</f>
        <v/>
      </c>
      <c r="AD26" s="1767"/>
      <c r="AE26" s="1767" t="str">
        <f>★法人その他入力!$V$63</f>
        <v/>
      </c>
      <c r="AF26" s="1767"/>
      <c r="AG26" s="1767" t="str">
        <f>★法人その他入力!$W$63</f>
        <v/>
      </c>
      <c r="AH26" s="1767"/>
      <c r="AI26" s="1767" t="str">
        <f>★法人その他入力!$X$63</f>
        <v/>
      </c>
      <c r="AJ26" s="1770"/>
      <c r="AK26" s="1844"/>
      <c r="AL26" s="1844"/>
      <c r="AM26" s="1855"/>
      <c r="AN26" s="1856"/>
      <c r="AO26" s="1843"/>
      <c r="AP26" s="1843"/>
      <c r="AQ26" s="1843"/>
      <c r="AR26" s="1843"/>
      <c r="AS26" s="1843"/>
      <c r="AT26" s="1843"/>
      <c r="AU26" s="1843"/>
      <c r="AV26" s="1843"/>
      <c r="AW26" s="1843"/>
      <c r="AX26" s="1843"/>
      <c r="AY26" s="1843"/>
      <c r="AZ26" s="1843"/>
      <c r="BA26" s="1843"/>
      <c r="BB26" s="1843"/>
      <c r="BC26" s="1843"/>
      <c r="BD26" s="1843"/>
      <c r="BE26" s="1843"/>
      <c r="BF26" s="1843"/>
      <c r="BG26" s="1831"/>
      <c r="BH26" s="1831"/>
      <c r="BI26" s="1831"/>
      <c r="BJ26" s="1831"/>
      <c r="BK26" s="1831"/>
      <c r="BL26" s="1831"/>
      <c r="BM26" s="1831"/>
      <c r="BN26" s="1831"/>
      <c r="BO26" s="1831"/>
      <c r="BP26" s="1880"/>
      <c r="BQ26" s="69"/>
      <c r="BR26" s="69"/>
      <c r="BS26" s="69"/>
      <c r="BT26" s="69"/>
      <c r="BU26" s="69"/>
      <c r="BV26" s="69"/>
      <c r="BW26" s="69"/>
      <c r="BX26" s="69"/>
      <c r="BY26" s="69"/>
    </row>
    <row r="27" spans="1:77" s="17" customFormat="1" ht="9" customHeight="1" thickBot="1">
      <c r="A27" s="1832"/>
      <c r="B27" s="1832"/>
      <c r="C27" s="1832"/>
      <c r="D27" s="1832"/>
      <c r="E27" s="1832"/>
      <c r="F27" s="1919"/>
      <c r="G27" s="1932"/>
      <c r="H27" s="1933"/>
      <c r="I27" s="1843"/>
      <c r="J27" s="1891"/>
      <c r="K27" s="1904"/>
      <c r="L27" s="1904"/>
      <c r="M27" s="1904"/>
      <c r="N27" s="1904"/>
      <c r="O27" s="1904"/>
      <c r="P27" s="1904"/>
      <c r="Q27" s="1904"/>
      <c r="R27" s="1893"/>
      <c r="S27" s="1768"/>
      <c r="T27" s="1769"/>
      <c r="U27" s="1769"/>
      <c r="V27" s="1771"/>
      <c r="W27" s="1676"/>
      <c r="X27" s="1676"/>
      <c r="Y27" s="1768"/>
      <c r="Z27" s="1769"/>
      <c r="AA27" s="1769"/>
      <c r="AB27" s="1769"/>
      <c r="AC27" s="1769"/>
      <c r="AD27" s="1769"/>
      <c r="AE27" s="1769"/>
      <c r="AF27" s="1769"/>
      <c r="AG27" s="1769"/>
      <c r="AH27" s="1769"/>
      <c r="AI27" s="1769"/>
      <c r="AJ27" s="1771"/>
      <c r="AK27" s="1676"/>
      <c r="AL27" s="1676"/>
      <c r="AM27" s="1857"/>
      <c r="AN27" s="1858"/>
      <c r="AO27" s="1843"/>
      <c r="AP27" s="1843"/>
      <c r="AQ27" s="1843"/>
      <c r="AR27" s="1843"/>
      <c r="AS27" s="1843"/>
      <c r="AT27" s="1843"/>
      <c r="AU27" s="1843"/>
      <c r="AV27" s="1843"/>
      <c r="AW27" s="1843"/>
      <c r="AX27" s="1843"/>
      <c r="AY27" s="1843"/>
      <c r="AZ27" s="1843"/>
      <c r="BA27" s="1843"/>
      <c r="BB27" s="1843"/>
      <c r="BC27" s="1843"/>
      <c r="BD27" s="1843"/>
      <c r="BE27" s="1843"/>
      <c r="BF27" s="1843"/>
      <c r="BG27" s="1831"/>
      <c r="BH27" s="1831"/>
      <c r="BI27" s="1831"/>
      <c r="BJ27" s="1831"/>
      <c r="BK27" s="1831"/>
      <c r="BL27" s="1831"/>
      <c r="BM27" s="1831"/>
      <c r="BN27" s="1831"/>
      <c r="BO27" s="1831"/>
      <c r="BP27" s="1880"/>
      <c r="BQ27" s="69"/>
      <c r="BR27" s="69"/>
      <c r="BS27" s="69"/>
      <c r="BT27" s="69"/>
      <c r="BU27" s="69"/>
      <c r="BV27" s="69"/>
      <c r="BW27" s="69"/>
      <c r="BX27" s="69"/>
      <c r="BY27" s="69"/>
    </row>
    <row r="28" spans="1:77" s="17" customFormat="1" ht="18" customHeight="1" thickBot="1">
      <c r="A28" s="1832"/>
      <c r="B28" s="1832"/>
      <c r="C28" s="1832"/>
      <c r="D28" s="1832"/>
      <c r="E28" s="1832"/>
      <c r="F28" s="1919"/>
      <c r="G28" s="1919"/>
      <c r="H28" s="1919"/>
      <c r="I28" s="1919"/>
      <c r="J28" s="365"/>
      <c r="K28" s="1895" t="s">
        <v>224</v>
      </c>
      <c r="L28" s="1895"/>
      <c r="M28" s="1895"/>
      <c r="N28" s="1895"/>
      <c r="O28" s="1895"/>
      <c r="P28" s="1895"/>
      <c r="Q28" s="1895"/>
      <c r="R28" s="366"/>
      <c r="S28" s="1916" t="str">
        <f>★法人その他入力!$P$57</f>
        <v/>
      </c>
      <c r="T28" s="1906"/>
      <c r="U28" s="1906" t="str">
        <f>★法人その他入力!$Q$57</f>
        <v/>
      </c>
      <c r="V28" s="1906"/>
      <c r="W28" s="1906" t="str">
        <f>★法人その他入力!$R$57</f>
        <v/>
      </c>
      <c r="X28" s="1906"/>
      <c r="Y28" s="1906" t="str">
        <f>★法人その他入力!$S$57</f>
        <v/>
      </c>
      <c r="Z28" s="1906"/>
      <c r="AA28" s="1906" t="str">
        <f>★法人その他入力!$T$57</f>
        <v/>
      </c>
      <c r="AB28" s="1906"/>
      <c r="AC28" s="1906" t="str">
        <f>★法人その他入力!$U$57</f>
        <v/>
      </c>
      <c r="AD28" s="1906"/>
      <c r="AE28" s="1906" t="str">
        <f>★法人その他入力!$V$57</f>
        <v/>
      </c>
      <c r="AF28" s="1906"/>
      <c r="AG28" s="1906" t="str">
        <f>★法人その他入力!$W$57</f>
        <v/>
      </c>
      <c r="AH28" s="1906"/>
      <c r="AI28" s="1906" t="str">
        <f>★法人その他入力!$X$57</f>
        <v/>
      </c>
      <c r="AJ28" s="1906"/>
      <c r="AK28" s="1906" t="str">
        <f>★法人その他入力!$Y$57</f>
        <v/>
      </c>
      <c r="AL28" s="1906"/>
      <c r="AM28" s="1906" t="str">
        <f>★法人その他入力!$Z$57</f>
        <v/>
      </c>
      <c r="AN28" s="1906"/>
      <c r="AO28" s="1906" t="str">
        <f>★法人その他入力!$AA$57</f>
        <v/>
      </c>
      <c r="AP28" s="1906"/>
      <c r="AQ28" s="1906" t="str">
        <f>★法人その他入力!$AB$57</f>
        <v/>
      </c>
      <c r="AR28" s="1906"/>
      <c r="AS28" s="1906" t="str">
        <f>★法人その他入力!$AC$57</f>
        <v/>
      </c>
      <c r="AT28" s="1906"/>
      <c r="AU28" s="1906" t="str">
        <f>★法人その他入力!$AD$57</f>
        <v/>
      </c>
      <c r="AV28" s="1906"/>
      <c r="AW28" s="1906" t="str">
        <f>★法人その他入力!$AE$57</f>
        <v/>
      </c>
      <c r="AX28" s="1906"/>
      <c r="AY28" s="1906" t="str">
        <f>★法人その他入力!$AF$57</f>
        <v/>
      </c>
      <c r="AZ28" s="1906"/>
      <c r="BA28" s="1906" t="str">
        <f>★法人その他入力!$AG$57</f>
        <v/>
      </c>
      <c r="BB28" s="1906"/>
      <c r="BC28" s="1906" t="str">
        <f>★法人その他入力!$AH$57</f>
        <v/>
      </c>
      <c r="BD28" s="1906"/>
      <c r="BE28" s="1906" t="str">
        <f>★法人その他入力!$AI$57</f>
        <v/>
      </c>
      <c r="BF28" s="1917"/>
      <c r="BG28" s="1830"/>
      <c r="BH28" s="1831"/>
      <c r="BI28" s="1831"/>
      <c r="BJ28" s="1831"/>
      <c r="BK28" s="1831"/>
      <c r="BL28" s="1831"/>
      <c r="BM28" s="1831"/>
      <c r="BN28" s="1831"/>
      <c r="BO28" s="1831"/>
      <c r="BP28" s="1880"/>
      <c r="BQ28" s="69"/>
      <c r="BR28" s="69"/>
      <c r="BS28" s="69"/>
      <c r="BT28" s="69"/>
      <c r="BU28" s="69"/>
      <c r="BV28" s="69"/>
      <c r="BW28" s="69"/>
      <c r="BX28" s="69"/>
      <c r="BY28" s="69"/>
    </row>
    <row r="29" spans="1:77" s="17" customFormat="1" ht="18" customHeight="1" thickBot="1">
      <c r="A29" s="1832"/>
      <c r="B29" s="1832"/>
      <c r="C29" s="1832"/>
      <c r="D29" s="1832"/>
      <c r="E29" s="1832"/>
      <c r="F29" s="1919"/>
      <c r="G29" s="1919"/>
      <c r="H29" s="1919"/>
      <c r="I29" s="1919"/>
      <c r="J29" s="365"/>
      <c r="K29" s="1895" t="s">
        <v>85</v>
      </c>
      <c r="L29" s="1895"/>
      <c r="M29" s="1895"/>
      <c r="N29" s="1895"/>
      <c r="O29" s="1895"/>
      <c r="P29" s="1895"/>
      <c r="Q29" s="1895"/>
      <c r="R29" s="366"/>
      <c r="S29" s="1916" t="str">
        <f>★法人その他入力!$P$59</f>
        <v/>
      </c>
      <c r="T29" s="1906"/>
      <c r="U29" s="1906" t="str">
        <f>★法人その他入力!$Q$59</f>
        <v/>
      </c>
      <c r="V29" s="1906"/>
      <c r="W29" s="1906" t="str">
        <f>★法人その他入力!$R$59</f>
        <v/>
      </c>
      <c r="X29" s="1906"/>
      <c r="Y29" s="1906" t="str">
        <f>★法人その他入力!$S$59</f>
        <v/>
      </c>
      <c r="Z29" s="1906"/>
      <c r="AA29" s="1906" t="str">
        <f>★法人その他入力!$T$59</f>
        <v/>
      </c>
      <c r="AB29" s="1906"/>
      <c r="AC29" s="1906" t="str">
        <f>★法人その他入力!$U$59</f>
        <v/>
      </c>
      <c r="AD29" s="1906"/>
      <c r="AE29" s="1906" t="str">
        <f>★法人その他入力!$V$59</f>
        <v/>
      </c>
      <c r="AF29" s="1906"/>
      <c r="AG29" s="1906" t="str">
        <f>★法人その他入力!$W$59</f>
        <v/>
      </c>
      <c r="AH29" s="1906"/>
      <c r="AI29" s="1906" t="str">
        <f>★法人その他入力!$X$59</f>
        <v/>
      </c>
      <c r="AJ29" s="1906"/>
      <c r="AK29" s="1906" t="str">
        <f>★法人その他入力!$Y$59</f>
        <v/>
      </c>
      <c r="AL29" s="1906"/>
      <c r="AM29" s="1906" t="str">
        <f>★法人その他入力!$Z$59</f>
        <v/>
      </c>
      <c r="AN29" s="1906"/>
      <c r="AO29" s="1906" t="str">
        <f>★法人その他入力!$AA$59</f>
        <v/>
      </c>
      <c r="AP29" s="1906"/>
      <c r="AQ29" s="1906" t="str">
        <f>★法人その他入力!$AB$59</f>
        <v/>
      </c>
      <c r="AR29" s="1906"/>
      <c r="AS29" s="1906" t="str">
        <f>★法人その他入力!$AC$59</f>
        <v/>
      </c>
      <c r="AT29" s="1906"/>
      <c r="AU29" s="1906" t="str">
        <f>★法人その他入力!$AD$59</f>
        <v/>
      </c>
      <c r="AV29" s="1906"/>
      <c r="AW29" s="1906" t="str">
        <f>★法人その他入力!$AE$59</f>
        <v/>
      </c>
      <c r="AX29" s="1906"/>
      <c r="AY29" s="1906" t="str">
        <f>★法人その他入力!$AF$59</f>
        <v/>
      </c>
      <c r="AZ29" s="1906"/>
      <c r="BA29" s="1906" t="str">
        <f>★法人その他入力!$AG$59</f>
        <v/>
      </c>
      <c r="BB29" s="1906"/>
      <c r="BC29" s="1906" t="str">
        <f>★法人その他入力!$AH$59</f>
        <v/>
      </c>
      <c r="BD29" s="1906"/>
      <c r="BE29" s="1906" t="str">
        <f>★法人その他入力!$AI$59</f>
        <v/>
      </c>
      <c r="BF29" s="1917"/>
      <c r="BG29" s="1830"/>
      <c r="BH29" s="1831"/>
      <c r="BI29" s="1831"/>
      <c r="BJ29" s="1831"/>
      <c r="BK29" s="1843" t="s">
        <v>117</v>
      </c>
      <c r="BL29" s="1843"/>
      <c r="BM29" s="1843"/>
      <c r="BN29" s="1843"/>
      <c r="BO29" s="1843"/>
      <c r="BP29" s="1880"/>
      <c r="BQ29" s="69"/>
      <c r="BR29" s="69"/>
      <c r="BS29" s="69"/>
      <c r="BT29" s="69"/>
      <c r="BU29" s="69"/>
      <c r="BV29" s="69"/>
      <c r="BW29" s="69"/>
      <c r="BX29" s="69"/>
      <c r="BY29" s="69"/>
    </row>
    <row r="30" spans="1:77" s="17" customFormat="1" ht="9" customHeight="1">
      <c r="A30" s="1832"/>
      <c r="B30" s="1832"/>
      <c r="C30" s="1832"/>
      <c r="D30" s="1832"/>
      <c r="E30" s="1832"/>
      <c r="F30" s="1919"/>
      <c r="G30" s="1919"/>
      <c r="H30" s="1919"/>
      <c r="I30" s="1919"/>
      <c r="J30" s="1888"/>
      <c r="K30" s="1901" t="s">
        <v>122</v>
      </c>
      <c r="L30" s="1901"/>
      <c r="M30" s="1901"/>
      <c r="N30" s="1901"/>
      <c r="O30" s="1901"/>
      <c r="P30" s="1901"/>
      <c r="Q30" s="1901"/>
      <c r="R30" s="1890"/>
      <c r="S30" s="1923" t="str">
        <f>★法人その他入力!$BS$60</f>
        <v/>
      </c>
      <c r="T30" s="1924"/>
      <c r="U30" s="1927"/>
      <c r="V30" s="1927"/>
      <c r="W30" s="1766" t="str">
        <f>★法人その他入力!$BM$60</f>
        <v/>
      </c>
      <c r="X30" s="1767"/>
      <c r="Y30" s="1767" t="str">
        <f>★法人その他入力!$BN$60</f>
        <v/>
      </c>
      <c r="Z30" s="1770"/>
      <c r="AA30" s="1676" t="s">
        <v>123</v>
      </c>
      <c r="AB30" s="1676"/>
      <c r="AC30" s="1766" t="str">
        <f>★法人その他入力!$BO$60</f>
        <v/>
      </c>
      <c r="AD30" s="1767"/>
      <c r="AE30" s="1767" t="str">
        <f>★法人その他入力!$BP$60</f>
        <v/>
      </c>
      <c r="AF30" s="1770"/>
      <c r="AG30" s="1676" t="s">
        <v>93</v>
      </c>
      <c r="AH30" s="1676"/>
      <c r="AI30" s="1766" t="str">
        <f>★法人その他入力!$BQ$60</f>
        <v/>
      </c>
      <c r="AJ30" s="1767"/>
      <c r="AK30" s="1767" t="str">
        <f>★法人その他入力!$BR$60</f>
        <v/>
      </c>
      <c r="AL30" s="1770"/>
      <c r="AM30" s="1843" t="s">
        <v>94</v>
      </c>
      <c r="AN30" s="1843"/>
      <c r="AO30" s="1880"/>
      <c r="AP30" s="1880"/>
      <c r="AQ30" s="1880"/>
      <c r="AR30" s="1880"/>
      <c r="AS30" s="1880"/>
      <c r="AT30" s="1880"/>
      <c r="AU30" s="1880"/>
      <c r="AV30" s="1880"/>
      <c r="AW30" s="1880"/>
      <c r="AX30" s="1880"/>
      <c r="AY30" s="1880"/>
      <c r="AZ30" s="1880"/>
      <c r="BA30" s="1880"/>
      <c r="BB30" s="1880"/>
      <c r="BC30" s="1880"/>
      <c r="BD30" s="1880"/>
      <c r="BE30" s="1880"/>
      <c r="BF30" s="1880"/>
      <c r="BG30" s="1831"/>
      <c r="BH30" s="1831"/>
      <c r="BI30" s="1831"/>
      <c r="BJ30" s="1831"/>
      <c r="BK30" s="1843"/>
      <c r="BL30" s="1909" t="s">
        <v>979</v>
      </c>
      <c r="BM30" s="1910"/>
      <c r="BN30" s="1911"/>
      <c r="BO30" s="1915"/>
      <c r="BP30" s="1880"/>
      <c r="BQ30" s="69"/>
      <c r="BR30" s="69"/>
      <c r="BS30" s="69"/>
      <c r="BT30" s="69"/>
      <c r="BU30" s="69"/>
      <c r="BV30" s="69"/>
      <c r="BW30" s="69"/>
      <c r="BX30" s="69"/>
      <c r="BY30" s="69"/>
    </row>
    <row r="31" spans="1:77" s="17" customFormat="1" ht="9" customHeight="1" thickBot="1">
      <c r="A31" s="1832"/>
      <c r="B31" s="1832"/>
      <c r="C31" s="1832"/>
      <c r="D31" s="1832"/>
      <c r="E31" s="1832"/>
      <c r="F31" s="1919"/>
      <c r="G31" s="1919"/>
      <c r="H31" s="1919"/>
      <c r="I31" s="1919"/>
      <c r="J31" s="1891"/>
      <c r="K31" s="1904"/>
      <c r="L31" s="1904"/>
      <c r="M31" s="1904"/>
      <c r="N31" s="1904"/>
      <c r="O31" s="1904"/>
      <c r="P31" s="1904"/>
      <c r="Q31" s="1904"/>
      <c r="R31" s="1893"/>
      <c r="S31" s="1925"/>
      <c r="T31" s="1926"/>
      <c r="U31" s="1918"/>
      <c r="V31" s="1918"/>
      <c r="W31" s="1768"/>
      <c r="X31" s="1769"/>
      <c r="Y31" s="1769"/>
      <c r="Z31" s="1771"/>
      <c r="AA31" s="1676"/>
      <c r="AB31" s="1676"/>
      <c r="AC31" s="1768"/>
      <c r="AD31" s="1769"/>
      <c r="AE31" s="1769"/>
      <c r="AF31" s="1771"/>
      <c r="AG31" s="1676"/>
      <c r="AH31" s="1676"/>
      <c r="AI31" s="1768"/>
      <c r="AJ31" s="1769"/>
      <c r="AK31" s="1769"/>
      <c r="AL31" s="1771"/>
      <c r="AM31" s="1843"/>
      <c r="AN31" s="1843"/>
      <c r="AO31" s="1880"/>
      <c r="AP31" s="1880"/>
      <c r="AQ31" s="1880"/>
      <c r="AR31" s="1880"/>
      <c r="AS31" s="1880"/>
      <c r="AT31" s="1880"/>
      <c r="AU31" s="1880"/>
      <c r="AV31" s="1880"/>
      <c r="AW31" s="1880"/>
      <c r="AX31" s="1880"/>
      <c r="AY31" s="1880"/>
      <c r="AZ31" s="1880"/>
      <c r="BA31" s="1880"/>
      <c r="BB31" s="1880"/>
      <c r="BC31" s="1880"/>
      <c r="BD31" s="1880"/>
      <c r="BE31" s="1880"/>
      <c r="BF31" s="1880"/>
      <c r="BG31" s="1831"/>
      <c r="BH31" s="1831"/>
      <c r="BI31" s="1831"/>
      <c r="BJ31" s="1831"/>
      <c r="BK31" s="1843"/>
      <c r="BL31" s="1912"/>
      <c r="BM31" s="1913"/>
      <c r="BN31" s="1914"/>
      <c r="BO31" s="1915"/>
      <c r="BP31" s="1880"/>
      <c r="BQ31" s="69"/>
      <c r="BR31" s="69"/>
      <c r="BS31" s="69"/>
      <c r="BT31" s="69"/>
      <c r="BU31" s="69"/>
      <c r="BV31" s="69"/>
      <c r="BW31" s="69"/>
      <c r="BX31" s="69"/>
      <c r="BY31" s="69"/>
    </row>
    <row r="32" spans="1:77" s="17" customFormat="1" ht="26.25" customHeight="1">
      <c r="A32" s="1832"/>
      <c r="B32" s="1832"/>
      <c r="C32" s="1832"/>
      <c r="D32" s="1832"/>
      <c r="E32" s="1832"/>
      <c r="F32" s="1843"/>
      <c r="G32" s="1843"/>
      <c r="H32" s="1843"/>
      <c r="I32" s="1843"/>
      <c r="J32" s="1843"/>
      <c r="K32" s="1843"/>
      <c r="L32" s="1843"/>
      <c r="M32" s="1843"/>
      <c r="N32" s="1843"/>
      <c r="O32" s="1843"/>
      <c r="P32" s="1843"/>
      <c r="Q32" s="1843"/>
      <c r="R32" s="1843"/>
      <c r="S32" s="1843"/>
      <c r="T32" s="1843"/>
      <c r="U32" s="1843"/>
      <c r="V32" s="1843"/>
      <c r="W32" s="1843"/>
      <c r="X32" s="1843"/>
      <c r="Y32" s="1843"/>
      <c r="Z32" s="1843"/>
      <c r="AA32" s="1843"/>
      <c r="AB32" s="1843"/>
      <c r="AC32" s="1843"/>
      <c r="AD32" s="1843"/>
      <c r="AE32" s="1843"/>
      <c r="AF32" s="1843"/>
      <c r="AG32" s="1843"/>
      <c r="AH32" s="1843"/>
      <c r="AI32" s="1843"/>
      <c r="AJ32" s="1843"/>
      <c r="AK32" s="1843"/>
      <c r="AL32" s="1843"/>
      <c r="AM32" s="1843"/>
      <c r="AN32" s="1843"/>
      <c r="AO32" s="1843"/>
      <c r="AP32" s="1843"/>
      <c r="AQ32" s="1843"/>
      <c r="AR32" s="1843"/>
      <c r="AS32" s="1843"/>
      <c r="AT32" s="1843"/>
      <c r="AU32" s="1843"/>
      <c r="AV32" s="1843"/>
      <c r="AW32" s="1843"/>
      <c r="AX32" s="1843"/>
      <c r="AY32" s="1843"/>
      <c r="AZ32" s="1843"/>
      <c r="BA32" s="1843"/>
      <c r="BB32" s="1843"/>
      <c r="BC32" s="1843"/>
      <c r="BD32" s="1843"/>
      <c r="BE32" s="1843"/>
      <c r="BF32" s="1843"/>
      <c r="BG32" s="1843"/>
      <c r="BH32" s="1843"/>
      <c r="BI32" s="1843"/>
      <c r="BJ32" s="1843"/>
      <c r="BK32" s="1843"/>
      <c r="BL32" s="1843"/>
      <c r="BM32" s="1843"/>
      <c r="BN32" s="1843"/>
      <c r="BO32" s="1843"/>
      <c r="BP32" s="1880"/>
      <c r="BQ32" s="69"/>
      <c r="BR32" s="69"/>
      <c r="BS32" s="69"/>
      <c r="BT32" s="69"/>
      <c r="BU32" s="69"/>
      <c r="BV32" s="69"/>
      <c r="BW32" s="69"/>
      <c r="BX32" s="69"/>
      <c r="BY32" s="69"/>
    </row>
    <row r="33" spans="1:77" s="17" customFormat="1" ht="15" customHeight="1" thickBot="1">
      <c r="A33" s="1832"/>
      <c r="B33" s="1832"/>
      <c r="C33" s="1832"/>
      <c r="D33" s="1832"/>
      <c r="E33" s="1832"/>
      <c r="F33" s="1919"/>
      <c r="G33" s="1919"/>
      <c r="H33" s="1919"/>
      <c r="I33" s="1919"/>
      <c r="J33" s="1843" t="s">
        <v>978</v>
      </c>
      <c r="K33" s="1843"/>
      <c r="L33" s="1843"/>
      <c r="M33" s="1843"/>
      <c r="N33" s="1843"/>
      <c r="O33" s="1843"/>
      <c r="P33" s="1843"/>
      <c r="Q33" s="1843"/>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1843"/>
      <c r="AV33" s="1843"/>
      <c r="AW33" s="1843"/>
      <c r="AX33" s="1843"/>
      <c r="AY33" s="1843"/>
      <c r="AZ33" s="1843"/>
      <c r="BA33" s="1843"/>
      <c r="BB33" s="1843"/>
      <c r="BC33" s="1843"/>
      <c r="BD33" s="1843"/>
      <c r="BE33" s="1843"/>
      <c r="BF33" s="1843"/>
      <c r="BG33" s="1843"/>
      <c r="BH33" s="1843"/>
      <c r="BI33" s="1843"/>
      <c r="BJ33" s="1843"/>
      <c r="BK33" s="1843"/>
      <c r="BL33" s="1843"/>
      <c r="BM33" s="1843"/>
      <c r="BN33" s="1843"/>
      <c r="BO33" s="1843"/>
      <c r="BP33" s="1880"/>
      <c r="BQ33" s="69"/>
      <c r="BR33" s="69"/>
      <c r="BS33" s="69"/>
      <c r="BT33" s="69"/>
      <c r="BU33" s="69"/>
      <c r="BV33" s="69"/>
      <c r="BW33" s="69"/>
      <c r="BX33" s="69"/>
      <c r="BY33" s="69"/>
    </row>
    <row r="34" spans="1:77" s="17" customFormat="1" ht="9" customHeight="1">
      <c r="A34" s="1832"/>
      <c r="B34" s="1832"/>
      <c r="C34" s="1832"/>
      <c r="D34" s="1832"/>
      <c r="E34" s="1832"/>
      <c r="F34" s="1919"/>
      <c r="G34" s="1930">
        <v>41</v>
      </c>
      <c r="H34" s="1931"/>
      <c r="I34" s="1843"/>
      <c r="J34" s="1888"/>
      <c r="K34" s="1901" t="s">
        <v>120</v>
      </c>
      <c r="L34" s="1901"/>
      <c r="M34" s="1901"/>
      <c r="N34" s="1901"/>
      <c r="O34" s="1901"/>
      <c r="P34" s="1901"/>
      <c r="Q34" s="1901"/>
      <c r="R34" s="1890"/>
      <c r="S34" s="1766" t="str">
        <f>★入力画面!$BM$122</f>
        <v/>
      </c>
      <c r="T34" s="1767"/>
      <c r="U34" s="1767" t="str">
        <f>★入力画面!$BN$122</f>
        <v/>
      </c>
      <c r="V34" s="1770"/>
      <c r="W34" s="1844"/>
      <c r="X34" s="1844"/>
      <c r="Y34" s="1766" t="str">
        <f>★入力画面!$S$124</f>
        <v/>
      </c>
      <c r="Z34" s="1767"/>
      <c r="AA34" s="1767" t="str">
        <f>★入力画面!$T$124</f>
        <v/>
      </c>
      <c r="AB34" s="1767"/>
      <c r="AC34" s="1767" t="str">
        <f>★入力画面!$U$124</f>
        <v/>
      </c>
      <c r="AD34" s="1767"/>
      <c r="AE34" s="1767" t="str">
        <f>★入力画面!$V$124</f>
        <v/>
      </c>
      <c r="AF34" s="1767"/>
      <c r="AG34" s="1767" t="str">
        <f>★入力画面!$W$124</f>
        <v/>
      </c>
      <c r="AH34" s="1767"/>
      <c r="AI34" s="1767" t="str">
        <f>★入力画面!$X$124</f>
        <v/>
      </c>
      <c r="AJ34" s="1770"/>
      <c r="AK34" s="1844"/>
      <c r="AL34" s="1844"/>
      <c r="AM34" s="1855"/>
      <c r="AN34" s="1856"/>
      <c r="AO34" s="1843"/>
      <c r="AP34" s="1843"/>
      <c r="AQ34" s="1843"/>
      <c r="AR34" s="1843"/>
      <c r="AS34" s="1843"/>
      <c r="AT34" s="1843"/>
      <c r="AU34" s="1843"/>
      <c r="AV34" s="1843"/>
      <c r="AW34" s="1843"/>
      <c r="AX34" s="1843"/>
      <c r="AY34" s="1843"/>
      <c r="AZ34" s="1843"/>
      <c r="BA34" s="1843"/>
      <c r="BB34" s="1843"/>
      <c r="BC34" s="1843"/>
      <c r="BD34" s="1843"/>
      <c r="BE34" s="1843"/>
      <c r="BF34" s="1843"/>
      <c r="BG34" s="1831"/>
      <c r="BH34" s="1831"/>
      <c r="BI34" s="1831"/>
      <c r="BJ34" s="1831"/>
      <c r="BK34" s="1831"/>
      <c r="BL34" s="1831"/>
      <c r="BM34" s="1831"/>
      <c r="BN34" s="1831"/>
      <c r="BO34" s="1831"/>
      <c r="BP34" s="1880"/>
      <c r="BQ34" s="69"/>
      <c r="BR34" s="69"/>
      <c r="BS34" s="69"/>
      <c r="BT34" s="69"/>
      <c r="BU34" s="69"/>
      <c r="BV34" s="69"/>
      <c r="BW34" s="69"/>
      <c r="BX34" s="69"/>
      <c r="BY34" s="69"/>
    </row>
    <row r="35" spans="1:77" s="17" customFormat="1" ht="9" customHeight="1" thickBot="1">
      <c r="A35" s="1832"/>
      <c r="B35" s="1832"/>
      <c r="C35" s="1832"/>
      <c r="D35" s="1832"/>
      <c r="E35" s="1832"/>
      <c r="F35" s="1919"/>
      <c r="G35" s="1932"/>
      <c r="H35" s="1933"/>
      <c r="I35" s="1843"/>
      <c r="J35" s="1891"/>
      <c r="K35" s="1904"/>
      <c r="L35" s="1904"/>
      <c r="M35" s="1904"/>
      <c r="N35" s="1904"/>
      <c r="O35" s="1904"/>
      <c r="P35" s="1904"/>
      <c r="Q35" s="1904"/>
      <c r="R35" s="1893"/>
      <c r="S35" s="1768"/>
      <c r="T35" s="1769"/>
      <c r="U35" s="1769"/>
      <c r="V35" s="1771"/>
      <c r="W35" s="1676"/>
      <c r="X35" s="1676"/>
      <c r="Y35" s="1768"/>
      <c r="Z35" s="1769"/>
      <c r="AA35" s="1769"/>
      <c r="AB35" s="1769"/>
      <c r="AC35" s="1769"/>
      <c r="AD35" s="1769"/>
      <c r="AE35" s="1769"/>
      <c r="AF35" s="1769"/>
      <c r="AG35" s="1769"/>
      <c r="AH35" s="1769"/>
      <c r="AI35" s="1769"/>
      <c r="AJ35" s="1771"/>
      <c r="AK35" s="1676"/>
      <c r="AL35" s="1676"/>
      <c r="AM35" s="1857"/>
      <c r="AN35" s="1858"/>
      <c r="AO35" s="1843"/>
      <c r="AP35" s="1843"/>
      <c r="AQ35" s="1843"/>
      <c r="AR35" s="1843"/>
      <c r="AS35" s="1843"/>
      <c r="AT35" s="1843"/>
      <c r="AU35" s="1843"/>
      <c r="AV35" s="1843"/>
      <c r="AW35" s="1843"/>
      <c r="AX35" s="1843"/>
      <c r="AY35" s="1843"/>
      <c r="AZ35" s="1843"/>
      <c r="BA35" s="1843"/>
      <c r="BB35" s="1843"/>
      <c r="BC35" s="1843"/>
      <c r="BD35" s="1843"/>
      <c r="BE35" s="1843"/>
      <c r="BF35" s="1843"/>
      <c r="BG35" s="1831"/>
      <c r="BH35" s="1831"/>
      <c r="BI35" s="1831"/>
      <c r="BJ35" s="1831"/>
      <c r="BK35" s="1831"/>
      <c r="BL35" s="1831"/>
      <c r="BM35" s="1831"/>
      <c r="BN35" s="1831"/>
      <c r="BO35" s="1831"/>
      <c r="BP35" s="1880"/>
      <c r="BQ35" s="69"/>
      <c r="BR35" s="69"/>
      <c r="BS35" s="69"/>
      <c r="BT35" s="69"/>
      <c r="BU35" s="69"/>
      <c r="BV35" s="69"/>
      <c r="BW35" s="69"/>
      <c r="BX35" s="69"/>
      <c r="BY35" s="69"/>
    </row>
    <row r="36" spans="1:77" s="17" customFormat="1" ht="18" customHeight="1" thickBot="1">
      <c r="A36" s="1832"/>
      <c r="B36" s="1832"/>
      <c r="C36" s="1832"/>
      <c r="D36" s="1832"/>
      <c r="E36" s="1832"/>
      <c r="F36" s="1919"/>
      <c r="G36" s="1919"/>
      <c r="H36" s="1919"/>
      <c r="I36" s="1919"/>
      <c r="J36" s="365"/>
      <c r="K36" s="1895" t="s">
        <v>121</v>
      </c>
      <c r="L36" s="1895"/>
      <c r="M36" s="1895"/>
      <c r="N36" s="1895"/>
      <c r="O36" s="1895"/>
      <c r="P36" s="1895"/>
      <c r="Q36" s="1895"/>
      <c r="R36" s="366"/>
      <c r="S36" s="1916" t="str">
        <f>★入力画面!$P$119</f>
        <v/>
      </c>
      <c r="T36" s="1906"/>
      <c r="U36" s="1906" t="str">
        <f>★入力画面!$Q$119</f>
        <v/>
      </c>
      <c r="V36" s="1906"/>
      <c r="W36" s="1906" t="str">
        <f>★入力画面!$R$119</f>
        <v/>
      </c>
      <c r="X36" s="1906"/>
      <c r="Y36" s="1906" t="str">
        <f>★入力画面!$S$119</f>
        <v/>
      </c>
      <c r="Z36" s="1906"/>
      <c r="AA36" s="1906" t="str">
        <f>★入力画面!$T$119</f>
        <v/>
      </c>
      <c r="AB36" s="1906"/>
      <c r="AC36" s="1906" t="str">
        <f>★入力画面!$U$119</f>
        <v/>
      </c>
      <c r="AD36" s="1906"/>
      <c r="AE36" s="1906" t="str">
        <f>★入力画面!$V$119</f>
        <v/>
      </c>
      <c r="AF36" s="1906"/>
      <c r="AG36" s="1906" t="str">
        <f>★入力画面!$W$119</f>
        <v/>
      </c>
      <c r="AH36" s="1906"/>
      <c r="AI36" s="1906" t="str">
        <f>★入力画面!$X$119</f>
        <v/>
      </c>
      <c r="AJ36" s="1906"/>
      <c r="AK36" s="1906" t="str">
        <f>★入力画面!$Y$119</f>
        <v/>
      </c>
      <c r="AL36" s="1906"/>
      <c r="AM36" s="1906" t="str">
        <f>★入力画面!$Z$119</f>
        <v/>
      </c>
      <c r="AN36" s="1906"/>
      <c r="AO36" s="1906" t="str">
        <f>★入力画面!$AA$119</f>
        <v/>
      </c>
      <c r="AP36" s="1906"/>
      <c r="AQ36" s="1906" t="str">
        <f>★入力画面!$AB$119</f>
        <v/>
      </c>
      <c r="AR36" s="1906"/>
      <c r="AS36" s="1906" t="str">
        <f>★入力画面!$AC$119</f>
        <v/>
      </c>
      <c r="AT36" s="1906"/>
      <c r="AU36" s="1906" t="str">
        <f>★入力画面!$AD$119</f>
        <v/>
      </c>
      <c r="AV36" s="1906"/>
      <c r="AW36" s="1906" t="str">
        <f>★入力画面!$AE$119</f>
        <v/>
      </c>
      <c r="AX36" s="1906"/>
      <c r="AY36" s="1906" t="str">
        <f>★入力画面!$AF$119</f>
        <v/>
      </c>
      <c r="AZ36" s="1906"/>
      <c r="BA36" s="1906" t="str">
        <f>★入力画面!$AG$119</f>
        <v/>
      </c>
      <c r="BB36" s="1906"/>
      <c r="BC36" s="1906" t="str">
        <f>★入力画面!$AH$119</f>
        <v/>
      </c>
      <c r="BD36" s="1906"/>
      <c r="BE36" s="1906" t="str">
        <f>★入力画面!$AI$119</f>
        <v/>
      </c>
      <c r="BF36" s="1917"/>
      <c r="BG36" s="1830"/>
      <c r="BH36" s="1831"/>
      <c r="BI36" s="1831"/>
      <c r="BJ36" s="1831"/>
      <c r="BK36" s="1831"/>
      <c r="BL36" s="1831"/>
      <c r="BM36" s="1831"/>
      <c r="BN36" s="1831"/>
      <c r="BO36" s="1831"/>
      <c r="BP36" s="1880"/>
      <c r="BQ36" s="69"/>
      <c r="BR36" s="69"/>
      <c r="BS36" s="69"/>
      <c r="BT36" s="69"/>
      <c r="BU36" s="69"/>
      <c r="BV36" s="69"/>
      <c r="BW36" s="69"/>
      <c r="BX36" s="69"/>
      <c r="BY36" s="69"/>
    </row>
    <row r="37" spans="1:77" s="17" customFormat="1" ht="18" customHeight="1" thickBot="1">
      <c r="A37" s="1832"/>
      <c r="B37" s="1832"/>
      <c r="C37" s="1832"/>
      <c r="D37" s="1832"/>
      <c r="E37" s="1832"/>
      <c r="F37" s="1919"/>
      <c r="G37" s="1919"/>
      <c r="H37" s="1919"/>
      <c r="I37" s="1919"/>
      <c r="J37" s="365"/>
      <c r="K37" s="1895" t="s">
        <v>85</v>
      </c>
      <c r="L37" s="1895"/>
      <c r="M37" s="1895"/>
      <c r="N37" s="1895"/>
      <c r="O37" s="1895"/>
      <c r="P37" s="1895"/>
      <c r="Q37" s="1895"/>
      <c r="R37" s="366"/>
      <c r="S37" s="1916" t="str">
        <f>★入力画面!$P$121</f>
        <v/>
      </c>
      <c r="T37" s="1906"/>
      <c r="U37" s="1906" t="str">
        <f>★入力画面!$Q$121</f>
        <v/>
      </c>
      <c r="V37" s="1906"/>
      <c r="W37" s="1906" t="str">
        <f>★入力画面!$R$121</f>
        <v/>
      </c>
      <c r="X37" s="1906"/>
      <c r="Y37" s="1906" t="str">
        <f>★入力画面!$S$121</f>
        <v/>
      </c>
      <c r="Z37" s="1906"/>
      <c r="AA37" s="1906" t="str">
        <f>★入力画面!$T$121</f>
        <v/>
      </c>
      <c r="AB37" s="1906"/>
      <c r="AC37" s="1906" t="str">
        <f>★入力画面!$U$121</f>
        <v/>
      </c>
      <c r="AD37" s="1906"/>
      <c r="AE37" s="1906" t="str">
        <f>★入力画面!$V$121</f>
        <v/>
      </c>
      <c r="AF37" s="1906"/>
      <c r="AG37" s="1906" t="str">
        <f>★入力画面!$W$121</f>
        <v/>
      </c>
      <c r="AH37" s="1906"/>
      <c r="AI37" s="1906" t="str">
        <f>★入力画面!$X$121</f>
        <v/>
      </c>
      <c r="AJ37" s="1906"/>
      <c r="AK37" s="1906" t="str">
        <f>★入力画面!$Y$121</f>
        <v/>
      </c>
      <c r="AL37" s="1906"/>
      <c r="AM37" s="1906" t="str">
        <f>★入力画面!$Z$121</f>
        <v/>
      </c>
      <c r="AN37" s="1906"/>
      <c r="AO37" s="1906" t="str">
        <f>★入力画面!$AA$121</f>
        <v/>
      </c>
      <c r="AP37" s="1906"/>
      <c r="AQ37" s="1906" t="str">
        <f>★入力画面!$AB$121</f>
        <v/>
      </c>
      <c r="AR37" s="1906"/>
      <c r="AS37" s="1906" t="str">
        <f>★入力画面!$AC$121</f>
        <v/>
      </c>
      <c r="AT37" s="1906"/>
      <c r="AU37" s="1906" t="str">
        <f>★入力画面!$AD$121</f>
        <v/>
      </c>
      <c r="AV37" s="1906"/>
      <c r="AW37" s="1906" t="str">
        <f>★入力画面!$AE$121</f>
        <v/>
      </c>
      <c r="AX37" s="1906"/>
      <c r="AY37" s="1906" t="str">
        <f>★入力画面!$AF$121</f>
        <v/>
      </c>
      <c r="AZ37" s="1906"/>
      <c r="BA37" s="1906" t="str">
        <f>★入力画面!$AG$121</f>
        <v/>
      </c>
      <c r="BB37" s="1906"/>
      <c r="BC37" s="1906" t="str">
        <f>★入力画面!$AH$121</f>
        <v/>
      </c>
      <c r="BD37" s="1906"/>
      <c r="BE37" s="1906" t="str">
        <f>★入力画面!$AI$121</f>
        <v/>
      </c>
      <c r="BF37" s="1917"/>
      <c r="BG37" s="1830"/>
      <c r="BH37" s="1831"/>
      <c r="BI37" s="1831"/>
      <c r="BJ37" s="1831"/>
      <c r="BK37" s="1843" t="s">
        <v>117</v>
      </c>
      <c r="BL37" s="1843"/>
      <c r="BM37" s="1843"/>
      <c r="BN37" s="1843"/>
      <c r="BO37" s="1843"/>
      <c r="BP37" s="1880"/>
      <c r="BQ37" s="69"/>
      <c r="BR37" s="69"/>
      <c r="BS37" s="69"/>
      <c r="BT37" s="69"/>
      <c r="BU37" s="69"/>
      <c r="BV37" s="69"/>
      <c r="BW37" s="69"/>
      <c r="BX37" s="69"/>
      <c r="BY37" s="69"/>
    </row>
    <row r="38" spans="1:77" s="17" customFormat="1" ht="9" customHeight="1">
      <c r="A38" s="1832"/>
      <c r="B38" s="1832"/>
      <c r="C38" s="1832"/>
      <c r="D38" s="1832"/>
      <c r="E38" s="1832"/>
      <c r="F38" s="1919"/>
      <c r="G38" s="1919"/>
      <c r="H38" s="1919"/>
      <c r="I38" s="1919"/>
      <c r="J38" s="1888"/>
      <c r="K38" s="1901" t="s">
        <v>122</v>
      </c>
      <c r="L38" s="1901"/>
      <c r="M38" s="1901"/>
      <c r="N38" s="1901"/>
      <c r="O38" s="1901"/>
      <c r="P38" s="1901"/>
      <c r="Q38" s="1901"/>
      <c r="R38" s="1890"/>
      <c r="S38" s="1923" t="str">
        <f>★入力画面!$BS$125</f>
        <v/>
      </c>
      <c r="T38" s="1924"/>
      <c r="U38" s="1927"/>
      <c r="V38" s="1927"/>
      <c r="W38" s="1766" t="str">
        <f>★入力画面!$BM$125</f>
        <v/>
      </c>
      <c r="X38" s="1767"/>
      <c r="Y38" s="1767" t="str">
        <f>★入力画面!$BN$125</f>
        <v/>
      </c>
      <c r="Z38" s="1770"/>
      <c r="AA38" s="1676" t="s">
        <v>123</v>
      </c>
      <c r="AB38" s="1676"/>
      <c r="AC38" s="1766" t="str">
        <f>★入力画面!$BO$125</f>
        <v/>
      </c>
      <c r="AD38" s="1767"/>
      <c r="AE38" s="1767" t="str">
        <f>★入力画面!$BP$125</f>
        <v/>
      </c>
      <c r="AF38" s="1770"/>
      <c r="AG38" s="1676" t="s">
        <v>93</v>
      </c>
      <c r="AH38" s="1676"/>
      <c r="AI38" s="1766" t="str">
        <f>★入力画面!$BQ$125</f>
        <v/>
      </c>
      <c r="AJ38" s="1767"/>
      <c r="AK38" s="1767" t="str">
        <f>★入力画面!$BR$125</f>
        <v/>
      </c>
      <c r="AL38" s="1770"/>
      <c r="AM38" s="1843" t="s">
        <v>94</v>
      </c>
      <c r="AN38" s="1843"/>
      <c r="AO38" s="1880"/>
      <c r="AP38" s="1880"/>
      <c r="AQ38" s="1880"/>
      <c r="AR38" s="1880"/>
      <c r="AS38" s="1880"/>
      <c r="AT38" s="1880"/>
      <c r="AU38" s="1880"/>
      <c r="AV38" s="1880"/>
      <c r="AW38" s="1880"/>
      <c r="AX38" s="1880"/>
      <c r="AY38" s="1880"/>
      <c r="AZ38" s="1880"/>
      <c r="BA38" s="1880"/>
      <c r="BB38" s="1880"/>
      <c r="BC38" s="1880"/>
      <c r="BD38" s="1880"/>
      <c r="BE38" s="1880"/>
      <c r="BF38" s="1880"/>
      <c r="BG38" s="1831"/>
      <c r="BH38" s="1831"/>
      <c r="BI38" s="1831"/>
      <c r="BJ38" s="1831"/>
      <c r="BK38" s="1843"/>
      <c r="BL38" s="1909" t="s">
        <v>979</v>
      </c>
      <c r="BM38" s="1910"/>
      <c r="BN38" s="1911"/>
      <c r="BO38" s="1915"/>
      <c r="BP38" s="1880"/>
      <c r="BQ38" s="69"/>
      <c r="BR38" s="69"/>
      <c r="BS38" s="69"/>
      <c r="BT38" s="69"/>
      <c r="BU38" s="69"/>
      <c r="BV38" s="69"/>
      <c r="BW38" s="69"/>
      <c r="BX38" s="69"/>
      <c r="BY38" s="69"/>
    </row>
    <row r="39" spans="1:77" s="17" customFormat="1" ht="9" customHeight="1" thickBot="1">
      <c r="A39" s="1832"/>
      <c r="B39" s="1832"/>
      <c r="C39" s="1832"/>
      <c r="D39" s="1832"/>
      <c r="E39" s="1832"/>
      <c r="F39" s="1919"/>
      <c r="G39" s="1919"/>
      <c r="H39" s="1919"/>
      <c r="I39" s="1919"/>
      <c r="J39" s="1891"/>
      <c r="K39" s="1904"/>
      <c r="L39" s="1904"/>
      <c r="M39" s="1904"/>
      <c r="N39" s="1904"/>
      <c r="O39" s="1904"/>
      <c r="P39" s="1904"/>
      <c r="Q39" s="1904"/>
      <c r="R39" s="1893"/>
      <c r="S39" s="1925"/>
      <c r="T39" s="1926"/>
      <c r="U39" s="1918"/>
      <c r="V39" s="1918"/>
      <c r="W39" s="1768"/>
      <c r="X39" s="1769"/>
      <c r="Y39" s="1769"/>
      <c r="Z39" s="1771"/>
      <c r="AA39" s="1676"/>
      <c r="AB39" s="1676"/>
      <c r="AC39" s="1768"/>
      <c r="AD39" s="1769"/>
      <c r="AE39" s="1769"/>
      <c r="AF39" s="1771"/>
      <c r="AG39" s="1676"/>
      <c r="AH39" s="1676"/>
      <c r="AI39" s="1768"/>
      <c r="AJ39" s="1769"/>
      <c r="AK39" s="1769"/>
      <c r="AL39" s="1771"/>
      <c r="AM39" s="1843"/>
      <c r="AN39" s="1843"/>
      <c r="AO39" s="1880"/>
      <c r="AP39" s="1880"/>
      <c r="AQ39" s="1880"/>
      <c r="AR39" s="1880"/>
      <c r="AS39" s="1880"/>
      <c r="AT39" s="1880"/>
      <c r="AU39" s="1880"/>
      <c r="AV39" s="1880"/>
      <c r="AW39" s="1880"/>
      <c r="AX39" s="1880"/>
      <c r="AY39" s="1880"/>
      <c r="AZ39" s="1880"/>
      <c r="BA39" s="1880"/>
      <c r="BB39" s="1880"/>
      <c r="BC39" s="1880"/>
      <c r="BD39" s="1880"/>
      <c r="BE39" s="1880"/>
      <c r="BF39" s="1880"/>
      <c r="BG39" s="1831"/>
      <c r="BH39" s="1831"/>
      <c r="BI39" s="1831"/>
      <c r="BJ39" s="1831"/>
      <c r="BK39" s="1843"/>
      <c r="BL39" s="1912"/>
      <c r="BM39" s="1913"/>
      <c r="BN39" s="1914"/>
      <c r="BO39" s="1915"/>
      <c r="BP39" s="1880"/>
      <c r="BQ39" s="69"/>
      <c r="BR39" s="69"/>
      <c r="BS39" s="69"/>
      <c r="BT39" s="69"/>
      <c r="BU39" s="69"/>
      <c r="BV39" s="69"/>
      <c r="BW39" s="69"/>
      <c r="BX39" s="69"/>
      <c r="BY39" s="69"/>
    </row>
    <row r="40" spans="1:77" s="17" customFormat="1" ht="26.25" customHeight="1" thickBot="1">
      <c r="A40" s="1832"/>
      <c r="B40" s="1832"/>
      <c r="C40" s="1832"/>
      <c r="D40" s="1832"/>
      <c r="E40" s="1832"/>
      <c r="F40" s="1843"/>
      <c r="G40" s="1843"/>
      <c r="H40" s="1843"/>
      <c r="I40" s="1843"/>
      <c r="J40" s="1843"/>
      <c r="K40" s="1843"/>
      <c r="L40" s="1843"/>
      <c r="M40" s="1843"/>
      <c r="N40" s="1843"/>
      <c r="O40" s="1843"/>
      <c r="P40" s="1843"/>
      <c r="Q40" s="1843"/>
      <c r="R40" s="1843"/>
      <c r="S40" s="1843"/>
      <c r="T40" s="1843"/>
      <c r="U40" s="1843"/>
      <c r="V40" s="1843"/>
      <c r="W40" s="1843"/>
      <c r="X40" s="1843"/>
      <c r="Y40" s="1843"/>
      <c r="Z40" s="1843"/>
      <c r="AA40" s="1843"/>
      <c r="AB40" s="1843"/>
      <c r="AC40" s="1843"/>
      <c r="AD40" s="1843"/>
      <c r="AE40" s="1843"/>
      <c r="AF40" s="1843"/>
      <c r="AG40" s="1843"/>
      <c r="AH40" s="1843"/>
      <c r="AI40" s="1843"/>
      <c r="AJ40" s="1843"/>
      <c r="AK40" s="1843"/>
      <c r="AL40" s="1843"/>
      <c r="AM40" s="1843"/>
      <c r="AN40" s="1843"/>
      <c r="AO40" s="1843"/>
      <c r="AP40" s="1843"/>
      <c r="AQ40" s="1843"/>
      <c r="AR40" s="1843"/>
      <c r="AS40" s="1843"/>
      <c r="AT40" s="1843"/>
      <c r="AU40" s="1843"/>
      <c r="AV40" s="1843"/>
      <c r="AW40" s="1843"/>
      <c r="AX40" s="1843"/>
      <c r="AY40" s="1843"/>
      <c r="AZ40" s="1843"/>
      <c r="BA40" s="1843"/>
      <c r="BB40" s="1843"/>
      <c r="BC40" s="1843"/>
      <c r="BD40" s="1843"/>
      <c r="BE40" s="1843"/>
      <c r="BF40" s="1843"/>
      <c r="BG40" s="1843"/>
      <c r="BH40" s="1843"/>
      <c r="BI40" s="1843"/>
      <c r="BJ40" s="1843"/>
      <c r="BK40" s="1843"/>
      <c r="BL40" s="1843"/>
      <c r="BM40" s="1843"/>
      <c r="BN40" s="1843"/>
      <c r="BO40" s="1843"/>
      <c r="BP40" s="1880"/>
      <c r="BQ40" s="69"/>
      <c r="BR40" s="69"/>
      <c r="BS40" s="69"/>
      <c r="BT40" s="69"/>
      <c r="BU40" s="69"/>
      <c r="BV40" s="69"/>
      <c r="BW40" s="69"/>
      <c r="BX40" s="69"/>
      <c r="BY40" s="69"/>
    </row>
    <row r="41" spans="1:77" s="17" customFormat="1" ht="9" customHeight="1">
      <c r="A41" s="1832"/>
      <c r="B41" s="1832"/>
      <c r="C41" s="1832"/>
      <c r="D41" s="1832"/>
      <c r="E41" s="1832"/>
      <c r="F41" s="1919"/>
      <c r="G41" s="1930">
        <v>41</v>
      </c>
      <c r="H41" s="1931"/>
      <c r="I41" s="1843"/>
      <c r="J41" s="1888"/>
      <c r="K41" s="1901" t="s">
        <v>120</v>
      </c>
      <c r="L41" s="1901"/>
      <c r="M41" s="1901"/>
      <c r="N41" s="1901"/>
      <c r="O41" s="1901"/>
      <c r="P41" s="1901"/>
      <c r="Q41" s="1901"/>
      <c r="R41" s="1890"/>
      <c r="S41" s="1766" t="str">
        <f>★法人その他入力!$BM$75</f>
        <v/>
      </c>
      <c r="T41" s="1767"/>
      <c r="U41" s="1767" t="str">
        <f>★法人その他入力!$BN$75</f>
        <v/>
      </c>
      <c r="V41" s="1770"/>
      <c r="W41" s="1844"/>
      <c r="X41" s="1844"/>
      <c r="Y41" s="1766" t="str">
        <f>★法人その他入力!$S$77</f>
        <v/>
      </c>
      <c r="Z41" s="1767"/>
      <c r="AA41" s="1767" t="str">
        <f>★法人その他入力!$T$77</f>
        <v/>
      </c>
      <c r="AB41" s="1767"/>
      <c r="AC41" s="1767" t="str">
        <f>★法人その他入力!$U$77</f>
        <v/>
      </c>
      <c r="AD41" s="1767"/>
      <c r="AE41" s="1767" t="str">
        <f>★法人その他入力!$V$77</f>
        <v/>
      </c>
      <c r="AF41" s="1767"/>
      <c r="AG41" s="1767" t="str">
        <f>★法人その他入力!$W$77</f>
        <v/>
      </c>
      <c r="AH41" s="1767"/>
      <c r="AI41" s="1767" t="str">
        <f>★法人その他入力!$X$77</f>
        <v/>
      </c>
      <c r="AJ41" s="1770"/>
      <c r="AK41" s="1844"/>
      <c r="AL41" s="1844"/>
      <c r="AM41" s="1855"/>
      <c r="AN41" s="1856"/>
      <c r="AO41" s="1843"/>
      <c r="AP41" s="1843"/>
      <c r="AQ41" s="1843"/>
      <c r="AR41" s="1843"/>
      <c r="AS41" s="1843"/>
      <c r="AT41" s="1843"/>
      <c r="AU41" s="1843"/>
      <c r="AV41" s="1843"/>
      <c r="AW41" s="1843"/>
      <c r="AX41" s="1843"/>
      <c r="AY41" s="1843"/>
      <c r="AZ41" s="1843"/>
      <c r="BA41" s="1843"/>
      <c r="BB41" s="1843"/>
      <c r="BC41" s="1843"/>
      <c r="BD41" s="1843"/>
      <c r="BE41" s="1843"/>
      <c r="BF41" s="1843"/>
      <c r="BG41" s="1843"/>
      <c r="BH41" s="1843"/>
      <c r="BI41" s="1843"/>
      <c r="BJ41" s="1843"/>
      <c r="BK41" s="1843"/>
      <c r="BL41" s="1843"/>
      <c r="BM41" s="1843"/>
      <c r="BN41" s="1843"/>
      <c r="BO41" s="1843"/>
      <c r="BP41" s="1880"/>
      <c r="BQ41" s="69"/>
      <c r="BR41" s="69"/>
      <c r="BS41" s="69"/>
      <c r="BT41" s="69"/>
      <c r="BU41" s="69"/>
      <c r="BV41" s="69"/>
      <c r="BW41" s="69"/>
      <c r="BX41" s="69"/>
      <c r="BY41" s="69"/>
    </row>
    <row r="42" spans="1:77" s="17" customFormat="1" ht="9" customHeight="1" thickBot="1">
      <c r="A42" s="1832"/>
      <c r="B42" s="1832"/>
      <c r="C42" s="1832"/>
      <c r="D42" s="1832"/>
      <c r="E42" s="1832"/>
      <c r="F42" s="1919"/>
      <c r="G42" s="1932"/>
      <c r="H42" s="1933"/>
      <c r="I42" s="1843"/>
      <c r="J42" s="1891"/>
      <c r="K42" s="1904"/>
      <c r="L42" s="1904"/>
      <c r="M42" s="1904"/>
      <c r="N42" s="1904"/>
      <c r="O42" s="1904"/>
      <c r="P42" s="1904"/>
      <c r="Q42" s="1904"/>
      <c r="R42" s="1893"/>
      <c r="S42" s="1768"/>
      <c r="T42" s="1769"/>
      <c r="U42" s="1769"/>
      <c r="V42" s="1771"/>
      <c r="W42" s="1676"/>
      <c r="X42" s="1676"/>
      <c r="Y42" s="1768"/>
      <c r="Z42" s="1769"/>
      <c r="AA42" s="1769"/>
      <c r="AB42" s="1769"/>
      <c r="AC42" s="1769"/>
      <c r="AD42" s="1769"/>
      <c r="AE42" s="1769"/>
      <c r="AF42" s="1769"/>
      <c r="AG42" s="1769"/>
      <c r="AH42" s="1769"/>
      <c r="AI42" s="1769"/>
      <c r="AJ42" s="1771"/>
      <c r="AK42" s="1676"/>
      <c r="AL42" s="1676"/>
      <c r="AM42" s="1857"/>
      <c r="AN42" s="1858"/>
      <c r="AO42" s="1843"/>
      <c r="AP42" s="1843"/>
      <c r="AQ42" s="1843"/>
      <c r="AR42" s="1843"/>
      <c r="AS42" s="1843"/>
      <c r="AT42" s="1843"/>
      <c r="AU42" s="1843"/>
      <c r="AV42" s="1843"/>
      <c r="AW42" s="1843"/>
      <c r="AX42" s="1843"/>
      <c r="AY42" s="1843"/>
      <c r="AZ42" s="1843"/>
      <c r="BA42" s="1843"/>
      <c r="BB42" s="1843"/>
      <c r="BC42" s="1843"/>
      <c r="BD42" s="1843"/>
      <c r="BE42" s="1843"/>
      <c r="BF42" s="1843"/>
      <c r="BG42" s="1843"/>
      <c r="BH42" s="1843"/>
      <c r="BI42" s="1843"/>
      <c r="BJ42" s="1843"/>
      <c r="BK42" s="1843"/>
      <c r="BL42" s="1843"/>
      <c r="BM42" s="1843"/>
      <c r="BN42" s="1843"/>
      <c r="BO42" s="1843"/>
      <c r="BP42" s="1880"/>
      <c r="BQ42" s="69"/>
      <c r="BR42" s="69"/>
      <c r="BS42" s="69"/>
      <c r="BT42" s="69"/>
      <c r="BU42" s="69"/>
      <c r="BV42" s="69"/>
      <c r="BW42" s="69"/>
      <c r="BX42" s="69"/>
      <c r="BY42" s="69"/>
    </row>
    <row r="43" spans="1:77" s="17" customFormat="1" ht="18" customHeight="1" thickBot="1">
      <c r="A43" s="1832"/>
      <c r="B43" s="1832"/>
      <c r="C43" s="1832"/>
      <c r="D43" s="1832"/>
      <c r="E43" s="1832"/>
      <c r="F43" s="1928"/>
      <c r="G43" s="1928"/>
      <c r="H43" s="1928"/>
      <c r="I43" s="1928"/>
      <c r="J43" s="365"/>
      <c r="K43" s="1895" t="s">
        <v>121</v>
      </c>
      <c r="L43" s="1895"/>
      <c r="M43" s="1895"/>
      <c r="N43" s="1895"/>
      <c r="O43" s="1895"/>
      <c r="P43" s="1895"/>
      <c r="Q43" s="1895"/>
      <c r="R43" s="366"/>
      <c r="S43" s="1916" t="str">
        <f>★法人その他入力!$P$72</f>
        <v/>
      </c>
      <c r="T43" s="1906"/>
      <c r="U43" s="1906" t="str">
        <f>★法人その他入力!$Q$72</f>
        <v/>
      </c>
      <c r="V43" s="1906"/>
      <c r="W43" s="1906" t="str">
        <f>★法人その他入力!$R$72</f>
        <v/>
      </c>
      <c r="X43" s="1906"/>
      <c r="Y43" s="1906" t="str">
        <f>★法人その他入力!$S$72</f>
        <v/>
      </c>
      <c r="Z43" s="1906"/>
      <c r="AA43" s="1906" t="str">
        <f>★法人その他入力!$T$72</f>
        <v/>
      </c>
      <c r="AB43" s="1906"/>
      <c r="AC43" s="1906" t="str">
        <f>★法人その他入力!$U$72</f>
        <v/>
      </c>
      <c r="AD43" s="1906"/>
      <c r="AE43" s="1906" t="str">
        <f>★法人その他入力!$V$72</f>
        <v/>
      </c>
      <c r="AF43" s="1906"/>
      <c r="AG43" s="1906" t="str">
        <f>★法人その他入力!$W$72</f>
        <v/>
      </c>
      <c r="AH43" s="1906"/>
      <c r="AI43" s="1906" t="str">
        <f>★法人その他入力!$X$72</f>
        <v/>
      </c>
      <c r="AJ43" s="1906"/>
      <c r="AK43" s="1906" t="str">
        <f>★法人その他入力!$Y$72</f>
        <v/>
      </c>
      <c r="AL43" s="1906"/>
      <c r="AM43" s="1906" t="str">
        <f>★法人その他入力!$Z$72</f>
        <v/>
      </c>
      <c r="AN43" s="1906"/>
      <c r="AO43" s="1906" t="str">
        <f>★法人その他入力!$AA$72</f>
        <v/>
      </c>
      <c r="AP43" s="1906"/>
      <c r="AQ43" s="1906" t="str">
        <f>★法人その他入力!$AB$72</f>
        <v/>
      </c>
      <c r="AR43" s="1906"/>
      <c r="AS43" s="1906" t="str">
        <f>★法人その他入力!$AC$72</f>
        <v/>
      </c>
      <c r="AT43" s="1906"/>
      <c r="AU43" s="1906" t="str">
        <f>★法人その他入力!$AD$72</f>
        <v/>
      </c>
      <c r="AV43" s="1906"/>
      <c r="AW43" s="1906" t="str">
        <f>★法人その他入力!$AE$72</f>
        <v/>
      </c>
      <c r="AX43" s="1906"/>
      <c r="AY43" s="1906" t="str">
        <f>★法人その他入力!$AF$72</f>
        <v/>
      </c>
      <c r="AZ43" s="1906"/>
      <c r="BA43" s="1906" t="str">
        <f>★法人その他入力!$AG$72</f>
        <v/>
      </c>
      <c r="BB43" s="1906"/>
      <c r="BC43" s="1906" t="str">
        <f>★法人その他入力!$AH$72</f>
        <v/>
      </c>
      <c r="BD43" s="1906"/>
      <c r="BE43" s="1906" t="str">
        <f>★法人その他入力!$AI$72</f>
        <v/>
      </c>
      <c r="BF43" s="1917"/>
      <c r="BG43" s="1830"/>
      <c r="BH43" s="1831"/>
      <c r="BI43" s="1831"/>
      <c r="BJ43" s="1831"/>
      <c r="BK43" s="1831"/>
      <c r="BL43" s="1831"/>
      <c r="BM43" s="1831"/>
      <c r="BN43" s="1831"/>
      <c r="BO43" s="1831"/>
      <c r="BP43" s="1880"/>
      <c r="BQ43" s="69"/>
      <c r="BR43" s="69"/>
      <c r="BS43" s="69"/>
      <c r="BT43" s="69"/>
      <c r="BU43" s="69"/>
      <c r="BV43" s="69"/>
      <c r="BW43" s="69"/>
      <c r="BX43" s="69"/>
      <c r="BY43" s="69"/>
    </row>
    <row r="44" spans="1:77" s="17" customFormat="1" ht="18" customHeight="1" thickBot="1">
      <c r="A44" s="1832"/>
      <c r="B44" s="1832"/>
      <c r="C44" s="1832"/>
      <c r="D44" s="1832"/>
      <c r="E44" s="1832"/>
      <c r="F44" s="1928"/>
      <c r="G44" s="1928"/>
      <c r="H44" s="1928"/>
      <c r="I44" s="1928"/>
      <c r="J44" s="365"/>
      <c r="K44" s="1895" t="s">
        <v>85</v>
      </c>
      <c r="L44" s="1895"/>
      <c r="M44" s="1895"/>
      <c r="N44" s="1895"/>
      <c r="O44" s="1895"/>
      <c r="P44" s="1895"/>
      <c r="Q44" s="1895"/>
      <c r="R44" s="366"/>
      <c r="S44" s="1916" t="str">
        <f>★法人その他入力!$P$74</f>
        <v/>
      </c>
      <c r="T44" s="1906"/>
      <c r="U44" s="1906" t="str">
        <f>★法人その他入力!$Q$74</f>
        <v/>
      </c>
      <c r="V44" s="1906"/>
      <c r="W44" s="1906" t="str">
        <f>★法人その他入力!$R$74</f>
        <v/>
      </c>
      <c r="X44" s="1906"/>
      <c r="Y44" s="1906" t="str">
        <f>★法人その他入力!$S$74</f>
        <v/>
      </c>
      <c r="Z44" s="1906"/>
      <c r="AA44" s="1906" t="str">
        <f>★法人その他入力!$T$74</f>
        <v/>
      </c>
      <c r="AB44" s="1906"/>
      <c r="AC44" s="1906" t="str">
        <f>★法人その他入力!$U$74</f>
        <v/>
      </c>
      <c r="AD44" s="1906"/>
      <c r="AE44" s="1906" t="str">
        <f>★法人その他入力!$V$74</f>
        <v/>
      </c>
      <c r="AF44" s="1906"/>
      <c r="AG44" s="1906" t="str">
        <f>★法人その他入力!$W$74</f>
        <v/>
      </c>
      <c r="AH44" s="1906"/>
      <c r="AI44" s="1906" t="str">
        <f>★法人その他入力!$X$74</f>
        <v/>
      </c>
      <c r="AJ44" s="1906"/>
      <c r="AK44" s="1906" t="str">
        <f>★法人その他入力!$Y$74</f>
        <v/>
      </c>
      <c r="AL44" s="1906"/>
      <c r="AM44" s="1906" t="str">
        <f>★法人その他入力!$Z$74</f>
        <v/>
      </c>
      <c r="AN44" s="1906"/>
      <c r="AO44" s="1906" t="str">
        <f>★法人その他入力!$AA$74</f>
        <v/>
      </c>
      <c r="AP44" s="1906"/>
      <c r="AQ44" s="1906" t="str">
        <f>★法人その他入力!$AB$74</f>
        <v/>
      </c>
      <c r="AR44" s="1906"/>
      <c r="AS44" s="1906" t="str">
        <f>★法人その他入力!$AC$74</f>
        <v/>
      </c>
      <c r="AT44" s="1906"/>
      <c r="AU44" s="1906" t="str">
        <f>★法人その他入力!$AD$74</f>
        <v/>
      </c>
      <c r="AV44" s="1906"/>
      <c r="AW44" s="1906" t="str">
        <f>★法人その他入力!$AE$74</f>
        <v/>
      </c>
      <c r="AX44" s="1906"/>
      <c r="AY44" s="1906" t="str">
        <f>★法人その他入力!$AF$74</f>
        <v/>
      </c>
      <c r="AZ44" s="1906"/>
      <c r="BA44" s="1906" t="str">
        <f>★法人その他入力!$AG$74</f>
        <v/>
      </c>
      <c r="BB44" s="1906"/>
      <c r="BC44" s="1906" t="str">
        <f>★法人その他入力!$AH$74</f>
        <v/>
      </c>
      <c r="BD44" s="1906"/>
      <c r="BE44" s="1906" t="str">
        <f>★法人その他入力!$AI$74</f>
        <v/>
      </c>
      <c r="BF44" s="1917"/>
      <c r="BG44" s="1830"/>
      <c r="BH44" s="1831"/>
      <c r="BI44" s="1831"/>
      <c r="BJ44" s="1831"/>
      <c r="BK44" s="1843" t="s">
        <v>117</v>
      </c>
      <c r="BL44" s="1843"/>
      <c r="BM44" s="1843"/>
      <c r="BN44" s="1843"/>
      <c r="BO44" s="1843"/>
      <c r="BP44" s="1880"/>
      <c r="BQ44" s="69"/>
      <c r="BR44" s="69"/>
      <c r="BS44" s="69"/>
      <c r="BT44" s="69"/>
      <c r="BU44" s="69"/>
      <c r="BV44" s="69"/>
      <c r="BW44" s="69"/>
      <c r="BX44" s="69"/>
      <c r="BY44" s="69"/>
    </row>
    <row r="45" spans="1:77" s="17" customFormat="1" ht="9" customHeight="1">
      <c r="A45" s="1832"/>
      <c r="B45" s="1832"/>
      <c r="C45" s="1832"/>
      <c r="D45" s="1832"/>
      <c r="E45" s="1832"/>
      <c r="F45" s="1928"/>
      <c r="G45" s="1928"/>
      <c r="H45" s="1928"/>
      <c r="I45" s="1928"/>
      <c r="J45" s="1888"/>
      <c r="K45" s="1901" t="s">
        <v>122</v>
      </c>
      <c r="L45" s="1901"/>
      <c r="M45" s="1901"/>
      <c r="N45" s="1901"/>
      <c r="O45" s="1901"/>
      <c r="P45" s="1901"/>
      <c r="Q45" s="1901"/>
      <c r="R45" s="1890"/>
      <c r="S45" s="1923" t="str">
        <f>★法人その他入力!$BS$78</f>
        <v/>
      </c>
      <c r="T45" s="1924"/>
      <c r="U45" s="1927"/>
      <c r="V45" s="1927"/>
      <c r="W45" s="1766" t="str">
        <f>★法人その他入力!$BM$78</f>
        <v/>
      </c>
      <c r="X45" s="1767"/>
      <c r="Y45" s="1767" t="str">
        <f>★法人その他入力!$BN$78</f>
        <v/>
      </c>
      <c r="Z45" s="1770"/>
      <c r="AA45" s="1676" t="s">
        <v>123</v>
      </c>
      <c r="AB45" s="1676"/>
      <c r="AC45" s="1766" t="str">
        <f>★法人その他入力!$BO$78</f>
        <v/>
      </c>
      <c r="AD45" s="1767"/>
      <c r="AE45" s="1767" t="str">
        <f>★法人その他入力!$BP$78</f>
        <v/>
      </c>
      <c r="AF45" s="1770"/>
      <c r="AG45" s="1676" t="s">
        <v>93</v>
      </c>
      <c r="AH45" s="1676"/>
      <c r="AI45" s="1766" t="str">
        <f>★法人その他入力!$BQ$78</f>
        <v/>
      </c>
      <c r="AJ45" s="1767"/>
      <c r="AK45" s="1767" t="str">
        <f>★法人その他入力!$BR$78</f>
        <v/>
      </c>
      <c r="AL45" s="1770"/>
      <c r="AM45" s="1843" t="s">
        <v>94</v>
      </c>
      <c r="AN45" s="1843"/>
      <c r="AO45" s="1880"/>
      <c r="AP45" s="1880"/>
      <c r="AQ45" s="1880"/>
      <c r="AR45" s="1880"/>
      <c r="AS45" s="1880"/>
      <c r="AT45" s="1880"/>
      <c r="AU45" s="1880"/>
      <c r="AV45" s="1880"/>
      <c r="AW45" s="1880"/>
      <c r="AX45" s="1880"/>
      <c r="AY45" s="1880"/>
      <c r="AZ45" s="1880"/>
      <c r="BA45" s="1880"/>
      <c r="BB45" s="1880"/>
      <c r="BC45" s="1880"/>
      <c r="BD45" s="1880"/>
      <c r="BE45" s="1880"/>
      <c r="BF45" s="1880"/>
      <c r="BG45" s="1831"/>
      <c r="BH45" s="1831"/>
      <c r="BI45" s="1831"/>
      <c r="BJ45" s="1831"/>
      <c r="BK45" s="1843"/>
      <c r="BL45" s="1909" t="s">
        <v>979</v>
      </c>
      <c r="BM45" s="1910"/>
      <c r="BN45" s="1911"/>
      <c r="BO45" s="1915"/>
      <c r="BP45" s="1880"/>
      <c r="BQ45" s="69"/>
      <c r="BR45" s="69"/>
      <c r="BS45" s="69"/>
      <c r="BT45" s="69"/>
      <c r="BU45" s="69"/>
      <c r="BV45" s="69"/>
      <c r="BW45" s="69"/>
      <c r="BX45" s="69"/>
      <c r="BY45" s="69"/>
    </row>
    <row r="46" spans="1:77" s="17" customFormat="1" ht="9" customHeight="1" thickBot="1">
      <c r="A46" s="1832"/>
      <c r="B46" s="1832"/>
      <c r="C46" s="1832"/>
      <c r="D46" s="1832"/>
      <c r="E46" s="1832"/>
      <c r="F46" s="1928"/>
      <c r="G46" s="1928"/>
      <c r="H46" s="1928"/>
      <c r="I46" s="1928"/>
      <c r="J46" s="1891"/>
      <c r="K46" s="1904"/>
      <c r="L46" s="1904"/>
      <c r="M46" s="1904"/>
      <c r="N46" s="1904"/>
      <c r="O46" s="1904"/>
      <c r="P46" s="1904"/>
      <c r="Q46" s="1904"/>
      <c r="R46" s="1893"/>
      <c r="S46" s="1925"/>
      <c r="T46" s="1926"/>
      <c r="U46" s="1918"/>
      <c r="V46" s="1918"/>
      <c r="W46" s="1768"/>
      <c r="X46" s="1769"/>
      <c r="Y46" s="1769"/>
      <c r="Z46" s="1771"/>
      <c r="AA46" s="1676"/>
      <c r="AB46" s="1676"/>
      <c r="AC46" s="1768"/>
      <c r="AD46" s="1769"/>
      <c r="AE46" s="1769"/>
      <c r="AF46" s="1771"/>
      <c r="AG46" s="1676"/>
      <c r="AH46" s="1676"/>
      <c r="AI46" s="1768"/>
      <c r="AJ46" s="1769"/>
      <c r="AK46" s="1769"/>
      <c r="AL46" s="1771"/>
      <c r="AM46" s="1843"/>
      <c r="AN46" s="1843"/>
      <c r="AO46" s="1880"/>
      <c r="AP46" s="1880"/>
      <c r="AQ46" s="1880"/>
      <c r="AR46" s="1880"/>
      <c r="AS46" s="1880"/>
      <c r="AT46" s="1880"/>
      <c r="AU46" s="1880"/>
      <c r="AV46" s="1880"/>
      <c r="AW46" s="1880"/>
      <c r="AX46" s="1880"/>
      <c r="AY46" s="1880"/>
      <c r="AZ46" s="1880"/>
      <c r="BA46" s="1880"/>
      <c r="BB46" s="1880"/>
      <c r="BC46" s="1880"/>
      <c r="BD46" s="1880"/>
      <c r="BE46" s="1880"/>
      <c r="BF46" s="1880"/>
      <c r="BG46" s="1831"/>
      <c r="BH46" s="1831"/>
      <c r="BI46" s="1831"/>
      <c r="BJ46" s="1831"/>
      <c r="BK46" s="1843"/>
      <c r="BL46" s="1912"/>
      <c r="BM46" s="1913"/>
      <c r="BN46" s="1914"/>
      <c r="BO46" s="1915"/>
      <c r="BP46" s="1880"/>
      <c r="BQ46" s="69"/>
      <c r="BR46" s="69"/>
      <c r="BS46" s="69"/>
      <c r="BT46" s="69"/>
      <c r="BU46" s="69"/>
      <c r="BV46" s="69"/>
      <c r="BW46" s="69"/>
      <c r="BX46" s="69"/>
      <c r="BY46" s="69"/>
    </row>
    <row r="47" spans="1:77" s="17" customFormat="1" ht="26.25" customHeight="1" thickBot="1">
      <c r="A47" s="1832"/>
      <c r="B47" s="1832"/>
      <c r="C47" s="1832"/>
      <c r="D47" s="1832"/>
      <c r="E47" s="1832"/>
      <c r="F47" s="1843"/>
      <c r="G47" s="1843"/>
      <c r="H47" s="1843"/>
      <c r="I47" s="1843"/>
      <c r="J47" s="1843"/>
      <c r="K47" s="1843"/>
      <c r="L47" s="1843"/>
      <c r="M47" s="1843"/>
      <c r="N47" s="1843"/>
      <c r="O47" s="1843"/>
      <c r="P47" s="1843"/>
      <c r="Q47" s="1843"/>
      <c r="R47" s="1843"/>
      <c r="S47" s="1843"/>
      <c r="T47" s="1843"/>
      <c r="U47" s="1843"/>
      <c r="V47" s="1843"/>
      <c r="W47" s="1843"/>
      <c r="X47" s="1843"/>
      <c r="Y47" s="1843"/>
      <c r="Z47" s="1843"/>
      <c r="AA47" s="1843"/>
      <c r="AB47" s="1843"/>
      <c r="AC47" s="1843"/>
      <c r="AD47" s="1843"/>
      <c r="AE47" s="1843"/>
      <c r="AF47" s="1843"/>
      <c r="AG47" s="1843"/>
      <c r="AH47" s="1843"/>
      <c r="AI47" s="1843"/>
      <c r="AJ47" s="1843"/>
      <c r="AK47" s="1843"/>
      <c r="AL47" s="1843"/>
      <c r="AM47" s="1843"/>
      <c r="AN47" s="1843"/>
      <c r="AO47" s="1843"/>
      <c r="AP47" s="1843"/>
      <c r="AQ47" s="1843"/>
      <c r="AR47" s="1843"/>
      <c r="AS47" s="1843"/>
      <c r="AT47" s="1843"/>
      <c r="AU47" s="1843"/>
      <c r="AV47" s="1843"/>
      <c r="AW47" s="1843"/>
      <c r="AX47" s="1843"/>
      <c r="AY47" s="1843"/>
      <c r="AZ47" s="1843"/>
      <c r="BA47" s="1843"/>
      <c r="BB47" s="1843"/>
      <c r="BC47" s="1843"/>
      <c r="BD47" s="1843"/>
      <c r="BE47" s="1843"/>
      <c r="BF47" s="1843"/>
      <c r="BG47" s="1843"/>
      <c r="BH47" s="1843"/>
      <c r="BI47" s="1843"/>
      <c r="BJ47" s="1843"/>
      <c r="BK47" s="1843"/>
      <c r="BL47" s="1843"/>
      <c r="BM47" s="1843"/>
      <c r="BN47" s="1843"/>
      <c r="BO47" s="1843"/>
      <c r="BP47" s="1880"/>
      <c r="BQ47" s="69"/>
      <c r="BR47" s="69"/>
      <c r="BS47" s="69"/>
      <c r="BT47" s="69"/>
      <c r="BU47" s="69"/>
      <c r="BV47" s="69"/>
      <c r="BW47" s="69"/>
      <c r="BX47" s="69"/>
      <c r="BY47" s="69"/>
    </row>
    <row r="48" spans="1:77" s="17" customFormat="1" ht="9" customHeight="1">
      <c r="A48" s="1832"/>
      <c r="B48" s="1832"/>
      <c r="C48" s="1832"/>
      <c r="D48" s="1832"/>
      <c r="E48" s="1832"/>
      <c r="F48" s="1919"/>
      <c r="G48" s="1930">
        <v>41</v>
      </c>
      <c r="H48" s="1931"/>
      <c r="I48" s="1934"/>
      <c r="J48" s="1888"/>
      <c r="K48" s="1901" t="s">
        <v>120</v>
      </c>
      <c r="L48" s="1901"/>
      <c r="M48" s="1901"/>
      <c r="N48" s="1901"/>
      <c r="O48" s="1901"/>
      <c r="P48" s="1901"/>
      <c r="Q48" s="1901"/>
      <c r="R48" s="1890"/>
      <c r="S48" s="1766" t="str">
        <f>★法人その他入力!$BM$83</f>
        <v/>
      </c>
      <c r="T48" s="1767"/>
      <c r="U48" s="1767" t="str">
        <f>★法人その他入力!$BN$83</f>
        <v/>
      </c>
      <c r="V48" s="1770"/>
      <c r="W48" s="1844"/>
      <c r="X48" s="1844"/>
      <c r="Y48" s="1766" t="str">
        <f>★法人その他入力!$S$85</f>
        <v/>
      </c>
      <c r="Z48" s="1767"/>
      <c r="AA48" s="1767" t="str">
        <f>★法人その他入力!$T$85</f>
        <v/>
      </c>
      <c r="AB48" s="1767"/>
      <c r="AC48" s="1767" t="str">
        <f>★法人その他入力!$U$85</f>
        <v/>
      </c>
      <c r="AD48" s="1767"/>
      <c r="AE48" s="1767" t="str">
        <f>★法人その他入力!$V$85</f>
        <v/>
      </c>
      <c r="AF48" s="1767"/>
      <c r="AG48" s="1767" t="str">
        <f>★法人その他入力!$W$85</f>
        <v/>
      </c>
      <c r="AH48" s="1767"/>
      <c r="AI48" s="1767" t="str">
        <f>★法人その他入力!$X$85</f>
        <v/>
      </c>
      <c r="AJ48" s="1770"/>
      <c r="AK48" s="1844"/>
      <c r="AL48" s="1844"/>
      <c r="AM48" s="1855"/>
      <c r="AN48" s="1856"/>
      <c r="AO48" s="1843"/>
      <c r="AP48" s="1843"/>
      <c r="AQ48" s="1843"/>
      <c r="AR48" s="1843"/>
      <c r="AS48" s="1843"/>
      <c r="AT48" s="1843"/>
      <c r="AU48" s="1843"/>
      <c r="AV48" s="1843"/>
      <c r="AW48" s="1843"/>
      <c r="AX48" s="1843"/>
      <c r="AY48" s="1843"/>
      <c r="AZ48" s="1843"/>
      <c r="BA48" s="1843"/>
      <c r="BB48" s="1843"/>
      <c r="BC48" s="1843"/>
      <c r="BD48" s="1843"/>
      <c r="BE48" s="1843"/>
      <c r="BF48" s="1843"/>
      <c r="BG48" s="1831"/>
      <c r="BH48" s="1831"/>
      <c r="BI48" s="1831"/>
      <c r="BJ48" s="1831"/>
      <c r="BK48" s="1831"/>
      <c r="BL48" s="1831"/>
      <c r="BM48" s="1831"/>
      <c r="BN48" s="1831"/>
      <c r="BO48" s="1831"/>
      <c r="BP48" s="1880"/>
      <c r="BQ48" s="69"/>
      <c r="BR48" s="69"/>
      <c r="BS48" s="69"/>
      <c r="BT48" s="69"/>
      <c r="BU48" s="69"/>
      <c r="BV48" s="69"/>
      <c r="BW48" s="69"/>
      <c r="BX48" s="69"/>
      <c r="BY48" s="69"/>
    </row>
    <row r="49" spans="1:77" s="17" customFormat="1" ht="9" customHeight="1" thickBot="1">
      <c r="A49" s="1832"/>
      <c r="B49" s="1832"/>
      <c r="C49" s="1832"/>
      <c r="D49" s="1832"/>
      <c r="E49" s="1832"/>
      <c r="F49" s="1919"/>
      <c r="G49" s="1932"/>
      <c r="H49" s="1933"/>
      <c r="I49" s="1934"/>
      <c r="J49" s="1891"/>
      <c r="K49" s="1904"/>
      <c r="L49" s="1904"/>
      <c r="M49" s="1904"/>
      <c r="N49" s="1904"/>
      <c r="O49" s="1904"/>
      <c r="P49" s="1904"/>
      <c r="Q49" s="1904"/>
      <c r="R49" s="1893"/>
      <c r="S49" s="1768"/>
      <c r="T49" s="1769"/>
      <c r="U49" s="1769"/>
      <c r="V49" s="1771"/>
      <c r="W49" s="1676"/>
      <c r="X49" s="1676"/>
      <c r="Y49" s="1768"/>
      <c r="Z49" s="1769"/>
      <c r="AA49" s="1769"/>
      <c r="AB49" s="1769"/>
      <c r="AC49" s="1769"/>
      <c r="AD49" s="1769"/>
      <c r="AE49" s="1769"/>
      <c r="AF49" s="1769"/>
      <c r="AG49" s="1769"/>
      <c r="AH49" s="1769"/>
      <c r="AI49" s="1769"/>
      <c r="AJ49" s="1771"/>
      <c r="AK49" s="1676"/>
      <c r="AL49" s="1676"/>
      <c r="AM49" s="1857"/>
      <c r="AN49" s="1858"/>
      <c r="AO49" s="1843"/>
      <c r="AP49" s="1843"/>
      <c r="AQ49" s="1843"/>
      <c r="AR49" s="1843"/>
      <c r="AS49" s="1843"/>
      <c r="AT49" s="1843"/>
      <c r="AU49" s="1843"/>
      <c r="AV49" s="1843"/>
      <c r="AW49" s="1843"/>
      <c r="AX49" s="1843"/>
      <c r="AY49" s="1843"/>
      <c r="AZ49" s="1843"/>
      <c r="BA49" s="1843"/>
      <c r="BB49" s="1843"/>
      <c r="BC49" s="1843"/>
      <c r="BD49" s="1843"/>
      <c r="BE49" s="1843"/>
      <c r="BF49" s="1843"/>
      <c r="BG49" s="1831"/>
      <c r="BH49" s="1831"/>
      <c r="BI49" s="1831"/>
      <c r="BJ49" s="1831"/>
      <c r="BK49" s="1831"/>
      <c r="BL49" s="1831"/>
      <c r="BM49" s="1831"/>
      <c r="BN49" s="1831"/>
      <c r="BO49" s="1831"/>
      <c r="BP49" s="1880"/>
      <c r="BQ49" s="69"/>
      <c r="BR49" s="69"/>
      <c r="BS49" s="69"/>
      <c r="BT49" s="69"/>
      <c r="BU49" s="69"/>
      <c r="BV49" s="69"/>
      <c r="BW49" s="69"/>
      <c r="BX49" s="69"/>
      <c r="BY49" s="69"/>
    </row>
    <row r="50" spans="1:77" s="17" customFormat="1" ht="18" customHeight="1" thickBot="1">
      <c r="A50" s="1832"/>
      <c r="B50" s="1832"/>
      <c r="C50" s="1832"/>
      <c r="D50" s="1832"/>
      <c r="E50" s="1832"/>
      <c r="F50" s="1928"/>
      <c r="G50" s="1928"/>
      <c r="H50" s="1928"/>
      <c r="I50" s="1929"/>
      <c r="J50" s="365"/>
      <c r="K50" s="1895" t="s">
        <v>121</v>
      </c>
      <c r="L50" s="1895"/>
      <c r="M50" s="1895"/>
      <c r="N50" s="1895"/>
      <c r="O50" s="1895"/>
      <c r="P50" s="1895"/>
      <c r="Q50" s="1895"/>
      <c r="R50" s="366"/>
      <c r="S50" s="1916" t="str">
        <f>★法人その他入力!$P$80</f>
        <v/>
      </c>
      <c r="T50" s="1906"/>
      <c r="U50" s="1906" t="str">
        <f>★法人その他入力!$Q$80</f>
        <v/>
      </c>
      <c r="V50" s="1906"/>
      <c r="W50" s="1906" t="str">
        <f>★法人その他入力!$R$80</f>
        <v/>
      </c>
      <c r="X50" s="1906"/>
      <c r="Y50" s="1906" t="str">
        <f>★法人その他入力!$S$80</f>
        <v/>
      </c>
      <c r="Z50" s="1906"/>
      <c r="AA50" s="1906" t="str">
        <f>★法人その他入力!$T$80</f>
        <v/>
      </c>
      <c r="AB50" s="1906"/>
      <c r="AC50" s="1906" t="str">
        <f>★法人その他入力!$U$80</f>
        <v/>
      </c>
      <c r="AD50" s="1906"/>
      <c r="AE50" s="1906" t="str">
        <f>★法人その他入力!$V$80</f>
        <v/>
      </c>
      <c r="AF50" s="1906"/>
      <c r="AG50" s="1906" t="str">
        <f>★法人その他入力!$W$80</f>
        <v/>
      </c>
      <c r="AH50" s="1906"/>
      <c r="AI50" s="1906" t="str">
        <f>★法人その他入力!$X$80</f>
        <v/>
      </c>
      <c r="AJ50" s="1906"/>
      <c r="AK50" s="1906" t="str">
        <f>★法人その他入力!$Y$80</f>
        <v/>
      </c>
      <c r="AL50" s="1906"/>
      <c r="AM50" s="1906" t="str">
        <f>★法人その他入力!$Z$80</f>
        <v/>
      </c>
      <c r="AN50" s="1906"/>
      <c r="AO50" s="1906" t="str">
        <f>★法人その他入力!$AA$80</f>
        <v/>
      </c>
      <c r="AP50" s="1906"/>
      <c r="AQ50" s="1906" t="str">
        <f>★法人その他入力!$AB$80</f>
        <v/>
      </c>
      <c r="AR50" s="1906"/>
      <c r="AS50" s="1906" t="str">
        <f>★法人その他入力!$AC$80</f>
        <v/>
      </c>
      <c r="AT50" s="1906"/>
      <c r="AU50" s="1906" t="str">
        <f>★法人その他入力!$AD$80</f>
        <v/>
      </c>
      <c r="AV50" s="1906"/>
      <c r="AW50" s="1906" t="str">
        <f>★法人その他入力!$AE$80</f>
        <v/>
      </c>
      <c r="AX50" s="1906"/>
      <c r="AY50" s="1906" t="str">
        <f>★法人その他入力!$AF$80</f>
        <v/>
      </c>
      <c r="AZ50" s="1906"/>
      <c r="BA50" s="1906" t="str">
        <f>★法人その他入力!$AG$80</f>
        <v/>
      </c>
      <c r="BB50" s="1906"/>
      <c r="BC50" s="1906" t="str">
        <f>★法人その他入力!$AH$80</f>
        <v/>
      </c>
      <c r="BD50" s="1906"/>
      <c r="BE50" s="1906" t="str">
        <f>★法人その他入力!$AI$80</f>
        <v/>
      </c>
      <c r="BF50" s="1917"/>
      <c r="BG50" s="1830"/>
      <c r="BH50" s="1831"/>
      <c r="BI50" s="1831"/>
      <c r="BJ50" s="1831"/>
      <c r="BK50" s="1831"/>
      <c r="BL50" s="1831"/>
      <c r="BM50" s="1831"/>
      <c r="BN50" s="1831"/>
      <c r="BO50" s="1831"/>
      <c r="BP50" s="1880"/>
      <c r="BQ50" s="69"/>
      <c r="BR50" s="69"/>
      <c r="BS50" s="69"/>
      <c r="BT50" s="69"/>
      <c r="BU50" s="69"/>
      <c r="BV50" s="69"/>
      <c r="BW50" s="69"/>
      <c r="BX50" s="69"/>
      <c r="BY50" s="69"/>
    </row>
    <row r="51" spans="1:77" s="17" customFormat="1" ht="18" customHeight="1" thickBot="1">
      <c r="A51" s="1832"/>
      <c r="B51" s="1832"/>
      <c r="C51" s="1832"/>
      <c r="D51" s="1832"/>
      <c r="E51" s="1832"/>
      <c r="F51" s="1928"/>
      <c r="G51" s="1928"/>
      <c r="H51" s="1928"/>
      <c r="I51" s="1929"/>
      <c r="J51" s="365"/>
      <c r="K51" s="1895" t="s">
        <v>85</v>
      </c>
      <c r="L51" s="1895"/>
      <c r="M51" s="1895"/>
      <c r="N51" s="1895"/>
      <c r="O51" s="1895"/>
      <c r="P51" s="1895"/>
      <c r="Q51" s="1895"/>
      <c r="R51" s="366"/>
      <c r="S51" s="1916" t="str">
        <f>★法人その他入力!$P$82</f>
        <v/>
      </c>
      <c r="T51" s="1906"/>
      <c r="U51" s="1906" t="str">
        <f>★法人その他入力!$Q$82</f>
        <v/>
      </c>
      <c r="V51" s="1906"/>
      <c r="W51" s="1906" t="str">
        <f>★法人その他入力!$R$82</f>
        <v/>
      </c>
      <c r="X51" s="1906"/>
      <c r="Y51" s="1906" t="str">
        <f>★法人その他入力!$S$82</f>
        <v/>
      </c>
      <c r="Z51" s="1906"/>
      <c r="AA51" s="1906" t="str">
        <f>★法人その他入力!$T$82</f>
        <v/>
      </c>
      <c r="AB51" s="1906"/>
      <c r="AC51" s="1906" t="str">
        <f>★法人その他入力!$U$82</f>
        <v/>
      </c>
      <c r="AD51" s="1906"/>
      <c r="AE51" s="1906" t="str">
        <f>★法人その他入力!$V$82</f>
        <v/>
      </c>
      <c r="AF51" s="1906"/>
      <c r="AG51" s="1906" t="str">
        <f>★法人その他入力!$W$82</f>
        <v/>
      </c>
      <c r="AH51" s="1906"/>
      <c r="AI51" s="1906" t="str">
        <f>★法人その他入力!$X$82</f>
        <v/>
      </c>
      <c r="AJ51" s="1906"/>
      <c r="AK51" s="1906" t="str">
        <f>★法人その他入力!$Y$82</f>
        <v/>
      </c>
      <c r="AL51" s="1906"/>
      <c r="AM51" s="1906" t="str">
        <f>★法人その他入力!$Z$82</f>
        <v/>
      </c>
      <c r="AN51" s="1906"/>
      <c r="AO51" s="1906" t="str">
        <f>★法人その他入力!$AA$82</f>
        <v/>
      </c>
      <c r="AP51" s="1906"/>
      <c r="AQ51" s="1906" t="str">
        <f>★法人その他入力!$AB$82</f>
        <v/>
      </c>
      <c r="AR51" s="1906"/>
      <c r="AS51" s="1906" t="str">
        <f>★法人その他入力!$AC$82</f>
        <v/>
      </c>
      <c r="AT51" s="1906"/>
      <c r="AU51" s="1906" t="str">
        <f>★法人その他入力!$AD$82</f>
        <v/>
      </c>
      <c r="AV51" s="1906"/>
      <c r="AW51" s="1906" t="str">
        <f>★法人その他入力!$AE$82</f>
        <v/>
      </c>
      <c r="AX51" s="1906"/>
      <c r="AY51" s="1906" t="str">
        <f>★法人その他入力!$AF$82</f>
        <v/>
      </c>
      <c r="AZ51" s="1906"/>
      <c r="BA51" s="1906" t="str">
        <f>★法人その他入力!$AG$82</f>
        <v/>
      </c>
      <c r="BB51" s="1906"/>
      <c r="BC51" s="1906" t="str">
        <f>★法人その他入力!$AH$82</f>
        <v/>
      </c>
      <c r="BD51" s="1906"/>
      <c r="BE51" s="1906" t="str">
        <f>★法人その他入力!$AI$82</f>
        <v/>
      </c>
      <c r="BF51" s="1917"/>
      <c r="BG51" s="1830"/>
      <c r="BH51" s="1831"/>
      <c r="BI51" s="1831"/>
      <c r="BJ51" s="1831"/>
      <c r="BK51" s="1843" t="s">
        <v>117</v>
      </c>
      <c r="BL51" s="1843"/>
      <c r="BM51" s="1843"/>
      <c r="BN51" s="1843"/>
      <c r="BO51" s="1843"/>
      <c r="BP51" s="1880"/>
      <c r="BQ51" s="69"/>
      <c r="BR51" s="69"/>
      <c r="BS51" s="69"/>
      <c r="BT51" s="69"/>
      <c r="BU51" s="69"/>
      <c r="BV51" s="69"/>
      <c r="BW51" s="69"/>
      <c r="BX51" s="69"/>
      <c r="BY51" s="69"/>
    </row>
    <row r="52" spans="1:77" s="17" customFormat="1" ht="9" customHeight="1">
      <c r="A52" s="1832"/>
      <c r="B52" s="1832"/>
      <c r="C52" s="1832"/>
      <c r="D52" s="1832"/>
      <c r="E52" s="1832"/>
      <c r="F52" s="1928"/>
      <c r="G52" s="1928"/>
      <c r="H52" s="1928"/>
      <c r="I52" s="1929"/>
      <c r="J52" s="1888"/>
      <c r="K52" s="1901" t="s">
        <v>122</v>
      </c>
      <c r="L52" s="1901"/>
      <c r="M52" s="1901"/>
      <c r="N52" s="1901"/>
      <c r="O52" s="1901"/>
      <c r="P52" s="1901"/>
      <c r="Q52" s="1901"/>
      <c r="R52" s="1890"/>
      <c r="S52" s="1923" t="str">
        <f>★法人その他入力!$BS$86</f>
        <v/>
      </c>
      <c r="T52" s="1924"/>
      <c r="U52" s="1927"/>
      <c r="V52" s="1927"/>
      <c r="W52" s="1766" t="str">
        <f>★法人その他入力!$BM$86</f>
        <v/>
      </c>
      <c r="X52" s="1767"/>
      <c r="Y52" s="1767" t="str">
        <f>★法人その他入力!$BN$86</f>
        <v/>
      </c>
      <c r="Z52" s="1770"/>
      <c r="AA52" s="1676" t="s">
        <v>123</v>
      </c>
      <c r="AB52" s="1676"/>
      <c r="AC52" s="1766" t="str">
        <f>★法人その他入力!$BO$86</f>
        <v/>
      </c>
      <c r="AD52" s="1767"/>
      <c r="AE52" s="1767" t="str">
        <f>★法人その他入力!$BP$86</f>
        <v/>
      </c>
      <c r="AF52" s="1770"/>
      <c r="AG52" s="1676" t="s">
        <v>93</v>
      </c>
      <c r="AH52" s="1676"/>
      <c r="AI52" s="1766" t="str">
        <f>★法人その他入力!$BQ$86</f>
        <v/>
      </c>
      <c r="AJ52" s="1767"/>
      <c r="AK52" s="1767" t="str">
        <f>★法人その他入力!$BR$86</f>
        <v/>
      </c>
      <c r="AL52" s="1770"/>
      <c r="AM52" s="1843" t="s">
        <v>94</v>
      </c>
      <c r="AN52" s="1843"/>
      <c r="AO52" s="1880"/>
      <c r="AP52" s="1880"/>
      <c r="AQ52" s="1880"/>
      <c r="AR52" s="1880"/>
      <c r="AS52" s="1880"/>
      <c r="AT52" s="1880"/>
      <c r="AU52" s="1880"/>
      <c r="AV52" s="1880"/>
      <c r="AW52" s="1880"/>
      <c r="AX52" s="1880"/>
      <c r="AY52" s="1880"/>
      <c r="AZ52" s="1880"/>
      <c r="BA52" s="1880"/>
      <c r="BB52" s="1880"/>
      <c r="BC52" s="1880"/>
      <c r="BD52" s="1880"/>
      <c r="BE52" s="1880"/>
      <c r="BF52" s="1880"/>
      <c r="BG52" s="1831"/>
      <c r="BH52" s="1831"/>
      <c r="BI52" s="1831"/>
      <c r="BJ52" s="1831"/>
      <c r="BK52" s="1843"/>
      <c r="BL52" s="1909" t="s">
        <v>979</v>
      </c>
      <c r="BM52" s="1910"/>
      <c r="BN52" s="1911"/>
      <c r="BO52" s="1915"/>
      <c r="BP52" s="1880"/>
      <c r="BQ52" s="69"/>
      <c r="BR52" s="69"/>
      <c r="BS52" s="69"/>
      <c r="BT52" s="69"/>
      <c r="BU52" s="69"/>
      <c r="BV52" s="69"/>
      <c r="BW52" s="69"/>
      <c r="BX52" s="69"/>
      <c r="BY52" s="69"/>
    </row>
    <row r="53" spans="1:77" s="17" customFormat="1" ht="9" customHeight="1" thickBot="1">
      <c r="A53" s="1832"/>
      <c r="B53" s="1832"/>
      <c r="C53" s="1832"/>
      <c r="D53" s="1832"/>
      <c r="E53" s="1832"/>
      <c r="F53" s="1928"/>
      <c r="G53" s="1928"/>
      <c r="H53" s="1928"/>
      <c r="I53" s="1929"/>
      <c r="J53" s="1891"/>
      <c r="K53" s="1904"/>
      <c r="L53" s="1904"/>
      <c r="M53" s="1904"/>
      <c r="N53" s="1904"/>
      <c r="O53" s="1904"/>
      <c r="P53" s="1904"/>
      <c r="Q53" s="1904"/>
      <c r="R53" s="1893"/>
      <c r="S53" s="1925"/>
      <c r="T53" s="1926"/>
      <c r="U53" s="1918"/>
      <c r="V53" s="1918"/>
      <c r="W53" s="1768"/>
      <c r="X53" s="1769"/>
      <c r="Y53" s="1769"/>
      <c r="Z53" s="1771"/>
      <c r="AA53" s="1676"/>
      <c r="AB53" s="1676"/>
      <c r="AC53" s="1768"/>
      <c r="AD53" s="1769"/>
      <c r="AE53" s="1769"/>
      <c r="AF53" s="1771"/>
      <c r="AG53" s="1676"/>
      <c r="AH53" s="1676"/>
      <c r="AI53" s="1768"/>
      <c r="AJ53" s="1769"/>
      <c r="AK53" s="1769"/>
      <c r="AL53" s="1771"/>
      <c r="AM53" s="1843"/>
      <c r="AN53" s="1843"/>
      <c r="AO53" s="1880"/>
      <c r="AP53" s="1880"/>
      <c r="AQ53" s="1880"/>
      <c r="AR53" s="1880"/>
      <c r="AS53" s="1880"/>
      <c r="AT53" s="1880"/>
      <c r="AU53" s="1880"/>
      <c r="AV53" s="1880"/>
      <c r="AW53" s="1880"/>
      <c r="AX53" s="1880"/>
      <c r="AY53" s="1880"/>
      <c r="AZ53" s="1880"/>
      <c r="BA53" s="1880"/>
      <c r="BB53" s="1880"/>
      <c r="BC53" s="1880"/>
      <c r="BD53" s="1880"/>
      <c r="BE53" s="1880"/>
      <c r="BF53" s="1880"/>
      <c r="BG53" s="1831"/>
      <c r="BH53" s="1831"/>
      <c r="BI53" s="1831"/>
      <c r="BJ53" s="1831"/>
      <c r="BK53" s="1843"/>
      <c r="BL53" s="1912"/>
      <c r="BM53" s="1913"/>
      <c r="BN53" s="1914"/>
      <c r="BO53" s="1915"/>
      <c r="BP53" s="1880"/>
      <c r="BQ53" s="69"/>
      <c r="BR53" s="69"/>
      <c r="BS53" s="69"/>
      <c r="BT53" s="69"/>
      <c r="BU53" s="69"/>
      <c r="BV53" s="69"/>
      <c r="BW53" s="69"/>
      <c r="BX53" s="69"/>
      <c r="BY53" s="69"/>
    </row>
    <row r="54" spans="1:77" s="17" customFormat="1" ht="15" customHeight="1">
      <c r="A54" s="1832"/>
      <c r="B54" s="1832"/>
      <c r="C54" s="1832"/>
      <c r="D54" s="1832"/>
      <c r="E54" s="1832"/>
      <c r="F54" s="1843"/>
      <c r="G54" s="1843"/>
      <c r="H54" s="1843"/>
      <c r="I54" s="1843"/>
      <c r="J54" s="1843"/>
      <c r="K54" s="1843"/>
      <c r="L54" s="1843"/>
      <c r="M54" s="1843"/>
      <c r="N54" s="1843"/>
      <c r="O54" s="1843"/>
      <c r="P54" s="1843"/>
      <c r="Q54" s="1843"/>
      <c r="R54" s="1843"/>
      <c r="S54" s="1843"/>
      <c r="T54" s="1843"/>
      <c r="U54" s="1843"/>
      <c r="V54" s="1843"/>
      <c r="W54" s="1843"/>
      <c r="X54" s="1843"/>
      <c r="Y54" s="1843"/>
      <c r="Z54" s="1843"/>
      <c r="AA54" s="1843"/>
      <c r="AB54" s="1843"/>
      <c r="AC54" s="1843"/>
      <c r="AD54" s="1843"/>
      <c r="AE54" s="1843"/>
      <c r="AF54" s="1843"/>
      <c r="AG54" s="1843"/>
      <c r="AH54" s="1843"/>
      <c r="AI54" s="1843"/>
      <c r="AJ54" s="1843"/>
      <c r="AK54" s="1843"/>
      <c r="AL54" s="1843"/>
      <c r="AM54" s="1843"/>
      <c r="AN54" s="1843"/>
      <c r="AO54" s="1843"/>
      <c r="AP54" s="1843"/>
      <c r="AQ54" s="1843"/>
      <c r="AR54" s="1843"/>
      <c r="AS54" s="1843"/>
      <c r="AT54" s="1843"/>
      <c r="AU54" s="1843"/>
      <c r="AV54" s="1843"/>
      <c r="AW54" s="1843"/>
      <c r="AX54" s="1843"/>
      <c r="AY54" s="1843"/>
      <c r="AZ54" s="1843"/>
      <c r="BA54" s="1843"/>
      <c r="BB54" s="1843"/>
      <c r="BC54" s="1843"/>
      <c r="BD54" s="1843"/>
      <c r="BE54" s="1843"/>
      <c r="BF54" s="1843"/>
      <c r="BG54" s="1843"/>
      <c r="BH54" s="1843"/>
      <c r="BI54" s="1843"/>
      <c r="BJ54" s="1843"/>
      <c r="BK54" s="1843"/>
      <c r="BL54" s="1843"/>
      <c r="BM54" s="1843"/>
      <c r="BN54" s="1843"/>
      <c r="BO54" s="1843"/>
      <c r="BP54" s="1843"/>
      <c r="BQ54" s="69"/>
      <c r="BR54" s="69"/>
      <c r="BS54" s="69"/>
      <c r="BT54" s="69"/>
      <c r="BU54" s="69"/>
      <c r="BV54" s="69"/>
      <c r="BW54" s="69"/>
      <c r="BX54" s="69"/>
      <c r="BY54" s="69"/>
    </row>
    <row r="55" spans="1:77" s="17" customFormat="1" ht="15" customHeight="1">
      <c r="A55" s="1832"/>
      <c r="B55" s="1832"/>
      <c r="C55" s="1832"/>
      <c r="D55" s="1832"/>
      <c r="E55" s="1832"/>
      <c r="F55" s="1843"/>
      <c r="G55" s="1843"/>
      <c r="H55" s="1843"/>
      <c r="I55" s="1843"/>
      <c r="J55" s="1843"/>
      <c r="K55" s="1843"/>
      <c r="L55" s="1843"/>
      <c r="M55" s="1843"/>
      <c r="N55" s="1843"/>
      <c r="O55" s="1843"/>
      <c r="P55" s="1843"/>
      <c r="Q55" s="1843"/>
      <c r="R55" s="1843"/>
      <c r="S55" s="1843"/>
      <c r="T55" s="1843"/>
      <c r="U55" s="1843"/>
      <c r="V55" s="1843"/>
      <c r="W55" s="1843"/>
      <c r="X55" s="1843"/>
      <c r="Y55" s="1843"/>
      <c r="Z55" s="1843"/>
      <c r="AA55" s="1843"/>
      <c r="AB55" s="1843"/>
      <c r="AC55" s="1843"/>
      <c r="AD55" s="1843"/>
      <c r="AE55" s="1843"/>
      <c r="AF55" s="1843"/>
      <c r="AG55" s="1843"/>
      <c r="AH55" s="1843"/>
      <c r="AI55" s="1843"/>
      <c r="AJ55" s="1843"/>
      <c r="AK55" s="1843"/>
      <c r="AL55" s="1843"/>
      <c r="AM55" s="1843"/>
      <c r="AN55" s="1843"/>
      <c r="AO55" s="1843"/>
      <c r="AP55" s="1843"/>
      <c r="AQ55" s="1843"/>
      <c r="AR55" s="1843"/>
      <c r="AS55" s="1843"/>
      <c r="AT55" s="1843"/>
      <c r="AU55" s="1843"/>
      <c r="AV55" s="1843"/>
      <c r="AW55" s="1843"/>
      <c r="AX55" s="1843"/>
      <c r="AY55" s="1843"/>
      <c r="AZ55" s="1843"/>
      <c r="BA55" s="1843"/>
      <c r="BB55" s="1843"/>
      <c r="BC55" s="1843"/>
      <c r="BD55" s="1843"/>
      <c r="BE55" s="1843"/>
      <c r="BF55" s="1843"/>
      <c r="BG55" s="1843"/>
      <c r="BH55" s="1843"/>
      <c r="BI55" s="1843"/>
      <c r="BJ55" s="1843"/>
      <c r="BK55" s="1843"/>
      <c r="BL55" s="1843"/>
      <c r="BM55" s="1843"/>
      <c r="BN55" s="1843"/>
      <c r="BO55" s="1843"/>
      <c r="BP55" s="1843"/>
      <c r="BQ55" s="69"/>
      <c r="BR55" s="69"/>
      <c r="BS55" s="69"/>
      <c r="BT55" s="69"/>
      <c r="BU55" s="69"/>
      <c r="BV55" s="69"/>
      <c r="BW55" s="69"/>
      <c r="BX55" s="69"/>
      <c r="BY55" s="69"/>
    </row>
    <row r="56" spans="1:77" s="17" customFormat="1" ht="58.5" customHeight="1">
      <c r="A56" s="1832"/>
      <c r="B56" s="1832"/>
      <c r="C56" s="1832"/>
      <c r="D56" s="1832"/>
      <c r="E56" s="1832"/>
      <c r="F56" s="1843"/>
      <c r="G56" s="1843"/>
      <c r="H56" s="1843"/>
      <c r="I56" s="1843"/>
      <c r="J56" s="1843"/>
      <c r="K56" s="1843"/>
      <c r="L56" s="1843"/>
      <c r="M56" s="1843"/>
      <c r="N56" s="1843"/>
      <c r="O56" s="1843"/>
      <c r="P56" s="1843"/>
      <c r="Q56" s="1843"/>
      <c r="R56" s="1843"/>
      <c r="S56" s="1843"/>
      <c r="T56" s="1843"/>
      <c r="U56" s="1843"/>
      <c r="V56" s="1843"/>
      <c r="W56" s="1843"/>
      <c r="X56" s="1843"/>
      <c r="Y56" s="1843"/>
      <c r="Z56" s="1843"/>
      <c r="AA56" s="1843"/>
      <c r="AB56" s="1843"/>
      <c r="AC56" s="1843"/>
      <c r="AD56" s="1843"/>
      <c r="AE56" s="1843"/>
      <c r="AF56" s="1843"/>
      <c r="AG56" s="1843"/>
      <c r="AH56" s="1843"/>
      <c r="AI56" s="1843"/>
      <c r="AJ56" s="1843"/>
      <c r="AK56" s="1843"/>
      <c r="AL56" s="1843"/>
      <c r="AM56" s="1843"/>
      <c r="AN56" s="1843"/>
      <c r="AO56" s="1843"/>
      <c r="AP56" s="1843"/>
      <c r="AQ56" s="1843"/>
      <c r="AR56" s="1843"/>
      <c r="AS56" s="1843"/>
      <c r="AT56" s="1843"/>
      <c r="AU56" s="1843"/>
      <c r="AV56" s="1843"/>
      <c r="AW56" s="1843"/>
      <c r="AX56" s="1843"/>
      <c r="AY56" s="1843"/>
      <c r="AZ56" s="1843"/>
      <c r="BA56" s="1843"/>
      <c r="BB56" s="1843"/>
      <c r="BC56" s="1843"/>
      <c r="BD56" s="1843"/>
      <c r="BE56" s="1843"/>
      <c r="BF56" s="1843"/>
      <c r="BG56" s="1843"/>
      <c r="BH56" s="1843"/>
      <c r="BI56" s="1843"/>
      <c r="BJ56" s="1843"/>
      <c r="BK56" s="1843"/>
      <c r="BL56" s="1843"/>
      <c r="BM56" s="1843"/>
      <c r="BN56" s="1843"/>
      <c r="BO56" s="1843"/>
      <c r="BP56" s="1843"/>
      <c r="BQ56" s="69"/>
      <c r="BR56" s="69"/>
      <c r="BS56" s="69"/>
      <c r="BT56" s="69"/>
      <c r="BU56" s="69"/>
      <c r="BV56" s="69"/>
      <c r="BW56" s="69"/>
      <c r="BX56" s="69"/>
      <c r="BY56" s="69"/>
    </row>
    <row r="57" spans="1:77" s="213" customFormat="1" ht="15" customHeight="1">
      <c r="BQ57" s="40"/>
      <c r="BR57" s="40"/>
      <c r="BS57" s="40"/>
      <c r="BT57" s="40"/>
      <c r="BU57" s="40"/>
      <c r="BV57" s="40"/>
      <c r="BW57" s="40"/>
      <c r="BX57" s="40"/>
      <c r="BY57" s="40"/>
    </row>
    <row r="58" spans="1:77" ht="15" hidden="1" customHeight="1">
      <c r="BR58" s="12"/>
      <c r="BS58" s="12"/>
      <c r="BT58" s="12"/>
      <c r="BU58" s="12"/>
      <c r="BV58" s="12"/>
      <c r="BW58" s="12"/>
      <c r="BX58" s="12"/>
      <c r="BY58" s="12"/>
    </row>
    <row r="59" spans="1:77" ht="15" hidden="1" customHeight="1">
      <c r="BR59" s="12"/>
      <c r="BS59" s="12"/>
      <c r="BT59" s="12"/>
      <c r="BU59" s="12"/>
      <c r="BV59" s="12"/>
      <c r="BW59" s="12"/>
      <c r="BX59" s="12"/>
      <c r="BY59" s="12"/>
    </row>
    <row r="60" spans="1:77" ht="15" hidden="1" customHeight="1">
      <c r="BR60" s="12"/>
      <c r="BS60" s="12"/>
      <c r="BT60" s="12"/>
      <c r="BU60" s="12"/>
      <c r="BV60" s="12"/>
      <c r="BW60" s="12"/>
      <c r="BX60" s="12"/>
      <c r="BY60" s="12"/>
    </row>
    <row r="61" spans="1:77" ht="15" hidden="1" customHeight="1">
      <c r="BR61" s="12"/>
      <c r="BS61" s="12"/>
      <c r="BT61" s="12"/>
      <c r="BU61" s="12"/>
      <c r="BV61" s="12"/>
      <c r="BW61" s="12"/>
      <c r="BX61" s="12"/>
      <c r="BY61" s="12"/>
    </row>
  </sheetData>
  <sheetProtection algorithmName="SHA-512" hashValue="UBYY59jwmtOEq5KjiceEHOaebE7K9qbq2XC+apB3V48hi0AEvO736/mUJaYllvbfV4JBPj7C5hI6olhOniZzgQ==" saltValue="QZVmi3wcxX7t95KV26p3Vw==" spinCount="100000" sheet="1" selectLockedCells="1" selectUnlockedCells="1"/>
  <mergeCells count="529">
    <mergeCell ref="A1:E56"/>
    <mergeCell ref="F1:BO1"/>
    <mergeCell ref="F2:BO2"/>
    <mergeCell ref="BP2:BP53"/>
    <mergeCell ref="F6:BI6"/>
    <mergeCell ref="BJ6:BK6"/>
    <mergeCell ref="BL6:BM6"/>
    <mergeCell ref="BN6:BO6"/>
    <mergeCell ref="F4:BO4"/>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T8:U8"/>
    <mergeCell ref="V8:W8"/>
    <mergeCell ref="X8:Y8"/>
    <mergeCell ref="Z8:AA8"/>
    <mergeCell ref="AB8:AG8"/>
    <mergeCell ref="AH8:AI8"/>
    <mergeCell ref="F14:BO14"/>
    <mergeCell ref="F9:I9"/>
    <mergeCell ref="J9:BO9"/>
    <mergeCell ref="F10:I10"/>
    <mergeCell ref="J10:BO10"/>
    <mergeCell ref="G11:H11"/>
    <mergeCell ref="S11:T11"/>
    <mergeCell ref="U11:AP11"/>
    <mergeCell ref="BA11:BB11"/>
    <mergeCell ref="BC11:BD11"/>
    <mergeCell ref="BE11:BF11"/>
    <mergeCell ref="J11:R11"/>
    <mergeCell ref="J12:R12"/>
    <mergeCell ref="BG11:BO11"/>
    <mergeCell ref="BG12:BO12"/>
    <mergeCell ref="F15:I15"/>
    <mergeCell ref="J15:BO15"/>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F12:I12"/>
    <mergeCell ref="S12:T12"/>
    <mergeCell ref="BE12:BF12"/>
    <mergeCell ref="F13:BO13"/>
    <mergeCell ref="AE16:AF17"/>
    <mergeCell ref="AG16:AH17"/>
    <mergeCell ref="AI16:BF17"/>
    <mergeCell ref="Y17:Z17"/>
    <mergeCell ref="F18:I23"/>
    <mergeCell ref="S18:T19"/>
    <mergeCell ref="U18:V19"/>
    <mergeCell ref="W18:X19"/>
    <mergeCell ref="S16:T17"/>
    <mergeCell ref="U16:V17"/>
    <mergeCell ref="W16:X17"/>
    <mergeCell ref="Y16:Z16"/>
    <mergeCell ref="AA16:AB17"/>
    <mergeCell ref="AC16:AD17"/>
    <mergeCell ref="F16:F17"/>
    <mergeCell ref="G16:H17"/>
    <mergeCell ref="I16:I17"/>
    <mergeCell ref="AY20:AZ20"/>
    <mergeCell ref="BA20:BB20"/>
    <mergeCell ref="S21:T21"/>
    <mergeCell ref="U21:V21"/>
    <mergeCell ref="W21:X21"/>
    <mergeCell ref="S20:T20"/>
    <mergeCell ref="U20:V20"/>
    <mergeCell ref="W20:X20"/>
    <mergeCell ref="Y20:Z20"/>
    <mergeCell ref="AQ20:AR20"/>
    <mergeCell ref="AS20:AT20"/>
    <mergeCell ref="AM20:AN20"/>
    <mergeCell ref="AO20:AP20"/>
    <mergeCell ref="AA20:AB20"/>
    <mergeCell ref="AC20:AD20"/>
    <mergeCell ref="AE20:AF20"/>
    <mergeCell ref="AG20:AH20"/>
    <mergeCell ref="AI20:AJ20"/>
    <mergeCell ref="AK20:AL20"/>
    <mergeCell ref="AC18:AD19"/>
    <mergeCell ref="AE18:AL18"/>
    <mergeCell ref="AM18:BF18"/>
    <mergeCell ref="BC20:BD20"/>
    <mergeCell ref="BE20:BF20"/>
    <mergeCell ref="AU20:AV20"/>
    <mergeCell ref="AW20:AX20"/>
    <mergeCell ref="F26:F27"/>
    <mergeCell ref="G26:H27"/>
    <mergeCell ref="I26:I27"/>
    <mergeCell ref="K26:Q27"/>
    <mergeCell ref="Y23:Z23"/>
    <mergeCell ref="AA23:BF23"/>
    <mergeCell ref="F24:BO24"/>
    <mergeCell ref="F25:I25"/>
    <mergeCell ref="J25:BO25"/>
    <mergeCell ref="S23:T23"/>
    <mergeCell ref="U23:V23"/>
    <mergeCell ref="W23:X23"/>
    <mergeCell ref="AE26:AF27"/>
    <mergeCell ref="AG26:AH27"/>
    <mergeCell ref="AI26:AJ27"/>
    <mergeCell ref="AK26:AL26"/>
    <mergeCell ref="AM26:AN27"/>
    <mergeCell ref="BG23:BJ23"/>
    <mergeCell ref="AA29:AB29"/>
    <mergeCell ref="AC29:AD29"/>
    <mergeCell ref="AU28:AV28"/>
    <mergeCell ref="AW28:AX28"/>
    <mergeCell ref="AY28:AZ28"/>
    <mergeCell ref="AK27:AL27"/>
    <mergeCell ref="S26:T27"/>
    <mergeCell ref="U26:V27"/>
    <mergeCell ref="W26:X26"/>
    <mergeCell ref="Y26:Z27"/>
    <mergeCell ref="AA26:AB27"/>
    <mergeCell ref="AC26:AD27"/>
    <mergeCell ref="W27:X27"/>
    <mergeCell ref="AI28:AJ28"/>
    <mergeCell ref="AK28:AL28"/>
    <mergeCell ref="AM28:AN28"/>
    <mergeCell ref="AO28:AP28"/>
    <mergeCell ref="AQ28:AR28"/>
    <mergeCell ref="AS28:AT28"/>
    <mergeCell ref="AA28:AB28"/>
    <mergeCell ref="AC28:AD28"/>
    <mergeCell ref="AE28:AF28"/>
    <mergeCell ref="AG28:AH28"/>
    <mergeCell ref="F28:I31"/>
    <mergeCell ref="K28:Q28"/>
    <mergeCell ref="S28:T28"/>
    <mergeCell ref="U28:V28"/>
    <mergeCell ref="K29:Q29"/>
    <mergeCell ref="S29:T29"/>
    <mergeCell ref="U29:V29"/>
    <mergeCell ref="W29:X29"/>
    <mergeCell ref="Y29:Z29"/>
    <mergeCell ref="F32:BO32"/>
    <mergeCell ref="AA30:AB31"/>
    <mergeCell ref="AC30:AD31"/>
    <mergeCell ref="AE30:AF31"/>
    <mergeCell ref="AG30:AH31"/>
    <mergeCell ref="AI30:AJ31"/>
    <mergeCell ref="AK30:AL31"/>
    <mergeCell ref="W28:X28"/>
    <mergeCell ref="Y28:Z28"/>
    <mergeCell ref="BC29:BD29"/>
    <mergeCell ref="BE29:BF29"/>
    <mergeCell ref="BK29:BO29"/>
    <mergeCell ref="K30:Q31"/>
    <mergeCell ref="S30:T31"/>
    <mergeCell ref="U30:V30"/>
    <mergeCell ref="W30:X31"/>
    <mergeCell ref="Y30:Z31"/>
    <mergeCell ref="AQ29:AR29"/>
    <mergeCell ref="AS29:AT29"/>
    <mergeCell ref="AU29:AV29"/>
    <mergeCell ref="AW29:AX29"/>
    <mergeCell ref="AY29:AZ29"/>
    <mergeCell ref="BA29:BB29"/>
    <mergeCell ref="AE29:AF29"/>
    <mergeCell ref="F33:I33"/>
    <mergeCell ref="J33:BO33"/>
    <mergeCell ref="F34:F35"/>
    <mergeCell ref="G34:H35"/>
    <mergeCell ref="I34:I35"/>
    <mergeCell ref="S34:T35"/>
    <mergeCell ref="AG34:AH35"/>
    <mergeCell ref="AI34:AJ35"/>
    <mergeCell ref="AK34:AL34"/>
    <mergeCell ref="AM34:AN35"/>
    <mergeCell ref="W35:X35"/>
    <mergeCell ref="AK35:AL35"/>
    <mergeCell ref="U34:V35"/>
    <mergeCell ref="W34:X34"/>
    <mergeCell ref="Y34:Z35"/>
    <mergeCell ref="AA34:AB35"/>
    <mergeCell ref="AC34:AD35"/>
    <mergeCell ref="AE34:AF35"/>
    <mergeCell ref="AO34:BF35"/>
    <mergeCell ref="J34:J35"/>
    <mergeCell ref="K34:Q35"/>
    <mergeCell ref="R34:R35"/>
    <mergeCell ref="BG34:BO35"/>
    <mergeCell ref="W36:X36"/>
    <mergeCell ref="Y36:Z36"/>
    <mergeCell ref="AA36:AB36"/>
    <mergeCell ref="AC36:AD36"/>
    <mergeCell ref="AE36:AF36"/>
    <mergeCell ref="AG36:AH36"/>
    <mergeCell ref="F36:I39"/>
    <mergeCell ref="S36:T36"/>
    <mergeCell ref="U36:V36"/>
    <mergeCell ref="AE37:AF37"/>
    <mergeCell ref="AG37:AH37"/>
    <mergeCell ref="K36:Q36"/>
    <mergeCell ref="K37:Q37"/>
    <mergeCell ref="J38:J39"/>
    <mergeCell ref="K38:Q39"/>
    <mergeCell ref="R38:R39"/>
    <mergeCell ref="AU36:AV36"/>
    <mergeCell ref="AW36:AX36"/>
    <mergeCell ref="AY36:AZ36"/>
    <mergeCell ref="BA36:BB36"/>
    <mergeCell ref="BC36:BD36"/>
    <mergeCell ref="BE36:BF36"/>
    <mergeCell ref="AI36:AJ36"/>
    <mergeCell ref="AK36:AL36"/>
    <mergeCell ref="AM36:AN36"/>
    <mergeCell ref="AO36:AP36"/>
    <mergeCell ref="AQ36:AR36"/>
    <mergeCell ref="AS36:AT36"/>
    <mergeCell ref="AI37:AJ37"/>
    <mergeCell ref="AK37:AL37"/>
    <mergeCell ref="AM37:AN37"/>
    <mergeCell ref="AO37:AP37"/>
    <mergeCell ref="AM38:AN39"/>
    <mergeCell ref="AO38:BF39"/>
    <mergeCell ref="S37:T37"/>
    <mergeCell ref="U37:V37"/>
    <mergeCell ref="W37:X37"/>
    <mergeCell ref="Y37:Z37"/>
    <mergeCell ref="AA37:AB37"/>
    <mergeCell ref="AC37:AD37"/>
    <mergeCell ref="AQ37:AR37"/>
    <mergeCell ref="AS37:AT37"/>
    <mergeCell ref="AU37:AV37"/>
    <mergeCell ref="AW37:AX37"/>
    <mergeCell ref="AY37:AZ37"/>
    <mergeCell ref="BA37:BB37"/>
    <mergeCell ref="AK41:AL41"/>
    <mergeCell ref="AM41:AN42"/>
    <mergeCell ref="AK42:AL42"/>
    <mergeCell ref="AG41:AH42"/>
    <mergeCell ref="AI41:AJ42"/>
    <mergeCell ref="AO41:BF42"/>
    <mergeCell ref="K43:Q43"/>
    <mergeCell ref="BG41:BO42"/>
    <mergeCell ref="U39:V39"/>
    <mergeCell ref="F40:BO40"/>
    <mergeCell ref="AA38:AB39"/>
    <mergeCell ref="AC38:AD39"/>
    <mergeCell ref="AE38:AF39"/>
    <mergeCell ref="AG38:AH39"/>
    <mergeCell ref="AI38:AJ39"/>
    <mergeCell ref="AK38:AL39"/>
    <mergeCell ref="S38:T39"/>
    <mergeCell ref="U38:V38"/>
    <mergeCell ref="W38:X39"/>
    <mergeCell ref="Y38:Z39"/>
    <mergeCell ref="F43:I46"/>
    <mergeCell ref="S43:T43"/>
    <mergeCell ref="Y41:Z42"/>
    <mergeCell ref="AA41:AB42"/>
    <mergeCell ref="AC41:AD42"/>
    <mergeCell ref="AE41:AF42"/>
    <mergeCell ref="Y43:Z43"/>
    <mergeCell ref="AA43:AB43"/>
    <mergeCell ref="AC43:AD43"/>
    <mergeCell ref="AE43:AF43"/>
    <mergeCell ref="W42:X42"/>
    <mergeCell ref="S45:T46"/>
    <mergeCell ref="U45:V45"/>
    <mergeCell ref="W45:X46"/>
    <mergeCell ref="U46:V46"/>
    <mergeCell ref="AE44:AF44"/>
    <mergeCell ref="J41:J42"/>
    <mergeCell ref="K41:Q42"/>
    <mergeCell ref="R41:R42"/>
    <mergeCell ref="F41:F42"/>
    <mergeCell ref="G41:H42"/>
    <mergeCell ref="I41:I42"/>
    <mergeCell ref="S41:T42"/>
    <mergeCell ref="U41:V42"/>
    <mergeCell ref="W41:X41"/>
    <mergeCell ref="BE43:BF43"/>
    <mergeCell ref="S44:T44"/>
    <mergeCell ref="U44:V44"/>
    <mergeCell ref="W44:X44"/>
    <mergeCell ref="Y44:Z44"/>
    <mergeCell ref="AA44:AB44"/>
    <mergeCell ref="AS43:AT43"/>
    <mergeCell ref="AU43:AV43"/>
    <mergeCell ref="AW43:AX43"/>
    <mergeCell ref="AY43:AZ43"/>
    <mergeCell ref="BA43:BB43"/>
    <mergeCell ref="BC43:BD43"/>
    <mergeCell ref="AG43:AH43"/>
    <mergeCell ref="AI43:AJ43"/>
    <mergeCell ref="AK43:AL43"/>
    <mergeCell ref="AM43:AN43"/>
    <mergeCell ref="AO43:AP43"/>
    <mergeCell ref="AQ43:AR43"/>
    <mergeCell ref="U43:V43"/>
    <mergeCell ref="W43:X43"/>
    <mergeCell ref="AU44:AV44"/>
    <mergeCell ref="AW44:AX44"/>
    <mergeCell ref="AY44:AZ44"/>
    <mergeCell ref="AC44:AD44"/>
    <mergeCell ref="AG44:AH44"/>
    <mergeCell ref="AI44:AJ44"/>
    <mergeCell ref="AK44:AL44"/>
    <mergeCell ref="AM44:AN44"/>
    <mergeCell ref="AO44:AP44"/>
    <mergeCell ref="AQ44:AR44"/>
    <mergeCell ref="AS44:AT44"/>
    <mergeCell ref="AM45:AN46"/>
    <mergeCell ref="Y48:Z49"/>
    <mergeCell ref="AA48:AB49"/>
    <mergeCell ref="AC48:AD49"/>
    <mergeCell ref="AE48:AF49"/>
    <mergeCell ref="AG48:AH49"/>
    <mergeCell ref="AO45:BF46"/>
    <mergeCell ref="AO48:BF49"/>
    <mergeCell ref="Y45:Z46"/>
    <mergeCell ref="AA45:AB46"/>
    <mergeCell ref="AC45:AD46"/>
    <mergeCell ref="AE45:AF46"/>
    <mergeCell ref="AG45:AH46"/>
    <mergeCell ref="AI45:AJ46"/>
    <mergeCell ref="AK45:AL46"/>
    <mergeCell ref="F47:BO47"/>
    <mergeCell ref="F48:F49"/>
    <mergeCell ref="G48:H49"/>
    <mergeCell ref="I48:I49"/>
    <mergeCell ref="S48:T49"/>
    <mergeCell ref="U48:V49"/>
    <mergeCell ref="AI48:AJ49"/>
    <mergeCell ref="AK48:AL48"/>
    <mergeCell ref="AM48:AN49"/>
    <mergeCell ref="W49:X49"/>
    <mergeCell ref="AK49:AL49"/>
    <mergeCell ref="W48:X48"/>
    <mergeCell ref="Y50:Z50"/>
    <mergeCell ref="AA50:AB50"/>
    <mergeCell ref="AC50:AD50"/>
    <mergeCell ref="AE50:AF50"/>
    <mergeCell ref="AG50:AH50"/>
    <mergeCell ref="F50:I53"/>
    <mergeCell ref="S50:T50"/>
    <mergeCell ref="U50:V50"/>
    <mergeCell ref="Y52:Z53"/>
    <mergeCell ref="U53:V53"/>
    <mergeCell ref="J52:J53"/>
    <mergeCell ref="K52:Q53"/>
    <mergeCell ref="R52:R53"/>
    <mergeCell ref="F54:BP56"/>
    <mergeCell ref="AA52:AB53"/>
    <mergeCell ref="AC52:AD53"/>
    <mergeCell ref="AE52:AF53"/>
    <mergeCell ref="AG52:AH53"/>
    <mergeCell ref="AI52:AJ53"/>
    <mergeCell ref="AK52:AL53"/>
    <mergeCell ref="BC51:BD51"/>
    <mergeCell ref="BE51:BF51"/>
    <mergeCell ref="BK51:BO51"/>
    <mergeCell ref="S52:T53"/>
    <mergeCell ref="U52:V52"/>
    <mergeCell ref="W52:X53"/>
    <mergeCell ref="AM52:AN53"/>
    <mergeCell ref="AO52:BF53"/>
    <mergeCell ref="AE51:AF51"/>
    <mergeCell ref="AG51:AH51"/>
    <mergeCell ref="AI51:AJ51"/>
    <mergeCell ref="AK51:AL51"/>
    <mergeCell ref="AM51:AN51"/>
    <mergeCell ref="AQ51:AR51"/>
    <mergeCell ref="AS51:AT51"/>
    <mergeCell ref="AU51:AV51"/>
    <mergeCell ref="AW51:AX51"/>
    <mergeCell ref="F3:BO3"/>
    <mergeCell ref="AS11:AZ11"/>
    <mergeCell ref="AQ11:AR11"/>
    <mergeCell ref="AO22:AP22"/>
    <mergeCell ref="AQ22:AR22"/>
    <mergeCell ref="AS22:BF22"/>
    <mergeCell ref="Y22:Z22"/>
    <mergeCell ref="AA22:AB22"/>
    <mergeCell ref="AC22:AD22"/>
    <mergeCell ref="AE22:AF22"/>
    <mergeCell ref="AG22:AH22"/>
    <mergeCell ref="AI22:AJ22"/>
    <mergeCell ref="BA21:BB21"/>
    <mergeCell ref="BC21:BD21"/>
    <mergeCell ref="BE21:BF21"/>
    <mergeCell ref="S22:T22"/>
    <mergeCell ref="U22:V22"/>
    <mergeCell ref="W22:X22"/>
    <mergeCell ref="AO21:AP21"/>
    <mergeCell ref="AQ21:AR21"/>
    <mergeCell ref="AS21:AT21"/>
    <mergeCell ref="AU21:AV21"/>
    <mergeCell ref="Y21:Z21"/>
    <mergeCell ref="AA21:AB21"/>
    <mergeCell ref="BK30:BK31"/>
    <mergeCell ref="BL23:BN23"/>
    <mergeCell ref="J26:J27"/>
    <mergeCell ref="J30:J31"/>
    <mergeCell ref="R30:R31"/>
    <mergeCell ref="R26:R27"/>
    <mergeCell ref="BG29:BJ29"/>
    <mergeCell ref="BG28:BO28"/>
    <mergeCell ref="BG30:BJ31"/>
    <mergeCell ref="BG26:BO27"/>
    <mergeCell ref="BL30:BN31"/>
    <mergeCell ref="BO30:BO31"/>
    <mergeCell ref="AO26:BF27"/>
    <mergeCell ref="AM30:AN31"/>
    <mergeCell ref="AO30:BF31"/>
    <mergeCell ref="U31:V31"/>
    <mergeCell ref="AG29:AH29"/>
    <mergeCell ref="AI29:AJ29"/>
    <mergeCell ref="AK29:AL29"/>
    <mergeCell ref="AM29:AN29"/>
    <mergeCell ref="AO29:AP29"/>
    <mergeCell ref="BA28:BB28"/>
    <mergeCell ref="BC28:BD28"/>
    <mergeCell ref="BE28:BF28"/>
    <mergeCell ref="BG36:BO36"/>
    <mergeCell ref="BG37:BJ37"/>
    <mergeCell ref="BG38:BJ39"/>
    <mergeCell ref="BK38:BK39"/>
    <mergeCell ref="BL38:BN39"/>
    <mergeCell ref="BO38:BO39"/>
    <mergeCell ref="BC37:BD37"/>
    <mergeCell ref="BE37:BF37"/>
    <mergeCell ref="BK37:BO37"/>
    <mergeCell ref="BG43:BO43"/>
    <mergeCell ref="K44:Q44"/>
    <mergeCell ref="J45:J46"/>
    <mergeCell ref="K45:Q46"/>
    <mergeCell ref="R45:R46"/>
    <mergeCell ref="J48:J49"/>
    <mergeCell ref="K48:Q49"/>
    <mergeCell ref="R48:R49"/>
    <mergeCell ref="K50:Q50"/>
    <mergeCell ref="AW50:AX50"/>
    <mergeCell ref="AY50:AZ50"/>
    <mergeCell ref="BA50:BB50"/>
    <mergeCell ref="BC50:BD50"/>
    <mergeCell ref="BE50:BF50"/>
    <mergeCell ref="BA44:BB44"/>
    <mergeCell ref="BC44:BD44"/>
    <mergeCell ref="BE44:BF44"/>
    <mergeCell ref="BK44:BO44"/>
    <mergeCell ref="BG44:BJ44"/>
    <mergeCell ref="BG45:BJ46"/>
    <mergeCell ref="BK45:BK46"/>
    <mergeCell ref="BL45:BN46"/>
    <mergeCell ref="BO45:BO46"/>
    <mergeCell ref="BG48:BO49"/>
    <mergeCell ref="BG50:BO50"/>
    <mergeCell ref="BG51:BJ51"/>
    <mergeCell ref="BG52:BJ53"/>
    <mergeCell ref="BK52:BK53"/>
    <mergeCell ref="BL52:BN53"/>
    <mergeCell ref="BO52:BO53"/>
    <mergeCell ref="K51:Q51"/>
    <mergeCell ref="AY51:AZ51"/>
    <mergeCell ref="BA51:BB51"/>
    <mergeCell ref="AO51:AP51"/>
    <mergeCell ref="S51:T51"/>
    <mergeCell ref="U51:V51"/>
    <mergeCell ref="W51:X51"/>
    <mergeCell ref="Y51:Z51"/>
    <mergeCell ref="AA51:AB51"/>
    <mergeCell ref="AC51:AD51"/>
    <mergeCell ref="AU50:AV50"/>
    <mergeCell ref="AI50:AJ50"/>
    <mergeCell ref="AK50:AL50"/>
    <mergeCell ref="AM50:AN50"/>
    <mergeCell ref="AO50:AP50"/>
    <mergeCell ref="AQ50:AR50"/>
    <mergeCell ref="AS50:AT50"/>
    <mergeCell ref="W50:X50"/>
    <mergeCell ref="BG22:BJ22"/>
    <mergeCell ref="BG21:BO21"/>
    <mergeCell ref="BG20:BO20"/>
    <mergeCell ref="BG18:BO19"/>
    <mergeCell ref="BG16:BO17"/>
    <mergeCell ref="J18:R18"/>
    <mergeCell ref="J19:R19"/>
    <mergeCell ref="J22:R22"/>
    <mergeCell ref="J23:R23"/>
    <mergeCell ref="J20:R21"/>
    <mergeCell ref="J16:R17"/>
    <mergeCell ref="BK22:BO22"/>
    <mergeCell ref="AW21:AX21"/>
    <mergeCell ref="AY21:AZ21"/>
    <mergeCell ref="AC21:AD21"/>
    <mergeCell ref="AE21:AF21"/>
    <mergeCell ref="AG21:AH21"/>
    <mergeCell ref="AI21:AJ21"/>
    <mergeCell ref="AK21:AL21"/>
    <mergeCell ref="AM21:AN21"/>
    <mergeCell ref="AK22:AL22"/>
    <mergeCell ref="AM22:AN22"/>
    <mergeCell ref="Y18:Z19"/>
    <mergeCell ref="AA18:AB19"/>
  </mergeCells>
  <phoneticPr fontId="16"/>
  <dataValidations count="2">
    <dataValidation imeMode="disabled" allowBlank="1" showInputMessage="1" showErrorMessage="1" sqref="AB8:AS8" xr:uid="{00000000-0002-0000-0800-000000000000}"/>
    <dataValidation imeMode="hiragana" allowBlank="1" showInputMessage="1" sqref="BJ6 BN6 BL6 AH5 A57:BQ1048576 F7:F8 I48:J48 V7 AT8 J7:J8 X7:X8 BQ1 F15:F16 I11 F10:F12 F26 F28 J29:J30 I26:J26 J10 I16 J15 J25 EB14:ED1048576 F34 F36 I34:J34 P8 F41 F43 CL35:CR38 F48 BK51:BK52 F50 BK37:BK38 J44:J45 L8 R8 T8 Z8 N8 CE14:CE18 CF15:CM18 CN15:CN19 CV20:DO20 BG41 CC21 CB14 BL23 BK22:BK23 CC14:CD20 CC26:CD26 CO14:DO19 BK29:BK30 BK44:BK45 CB16:CB26 BZ1:BZ1048576 CA1:CA26 J37:J38 DS14:DS21 J33 DW33:EA1048576 CS33:DV38 J51:J52 CI33:CK38 I41:J41 CA33:CD1048576 CE33:CH42 CG54:DT1048576 DU45:DV1048576 DS45:DT47 CE49:CF1048576 DP14:DR20 EE1:XFD1048576 CB1:ED11 DT14:EA26" xr:uid="{00000000-0002-0000-08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FF00"/>
    <pageSetUpPr autoPageBreaks="0" fitToPage="1"/>
  </sheetPr>
  <dimension ref="A1:BY57"/>
  <sheetViews>
    <sheetView showGridLines="0" showRowColHeaders="0" workbookViewId="0">
      <selection activeCell="E53" sqref="E53"/>
    </sheetView>
  </sheetViews>
  <sheetFormatPr defaultColWidth="0" defaultRowHeight="0" customHeight="1" zeroHeight="1"/>
  <cols>
    <col min="1" max="66" width="1.5" style="16" customWidth="1"/>
    <col min="67" max="67" width="2.75" style="16" customWidth="1"/>
    <col min="68" max="68" width="2.5" style="13" customWidth="1"/>
    <col min="69" max="76" width="2.5" style="54" customWidth="1"/>
    <col min="77" max="77" width="0" style="16" hidden="1" customWidth="1"/>
    <col min="78" max="16384" width="2.5" style="16" hidden="1"/>
  </cols>
  <sheetData>
    <row r="1" spans="1:76" ht="15" customHeight="1">
      <c r="A1" s="1919"/>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c r="AT1" s="1919"/>
      <c r="AU1" s="1919"/>
      <c r="AV1" s="1919"/>
      <c r="AW1" s="1919"/>
      <c r="AX1" s="1919"/>
      <c r="AY1" s="1919"/>
      <c r="AZ1" s="1919"/>
      <c r="BA1" s="1919"/>
      <c r="BB1" s="1919"/>
      <c r="BC1" s="1919"/>
      <c r="BD1" s="1919"/>
      <c r="BE1" s="1919"/>
      <c r="BF1" s="1919"/>
      <c r="BG1" s="1919"/>
      <c r="BH1" s="1919"/>
      <c r="BI1" s="1919"/>
      <c r="BJ1" s="1919"/>
      <c r="BK1" s="1919"/>
      <c r="BL1" s="1919"/>
      <c r="BM1" s="1919"/>
      <c r="BN1" s="1919"/>
      <c r="BO1" s="362"/>
      <c r="BP1" s="203"/>
      <c r="BQ1" s="203"/>
      <c r="BR1" s="203"/>
      <c r="BS1" s="203"/>
      <c r="BT1" s="203"/>
      <c r="BU1" s="203"/>
      <c r="BV1" s="203"/>
      <c r="BW1" s="203"/>
      <c r="BX1" s="203"/>
    </row>
    <row r="2" spans="1:76" ht="18.7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c r="AR2" s="1919"/>
      <c r="AS2" s="1919"/>
      <c r="AT2" s="1919"/>
      <c r="AU2" s="1919"/>
      <c r="AV2" s="1919"/>
      <c r="AW2" s="1919"/>
      <c r="AX2" s="1919"/>
      <c r="AY2" s="1919"/>
      <c r="AZ2" s="1919"/>
      <c r="BA2" s="1919"/>
      <c r="BB2" s="1919"/>
      <c r="BC2" s="1919"/>
      <c r="BD2" s="1919"/>
      <c r="BE2" s="1919"/>
      <c r="BF2" s="1919"/>
      <c r="BG2" s="1919"/>
      <c r="BH2" s="1919"/>
      <c r="BI2" s="1919"/>
      <c r="BJ2" s="1919"/>
      <c r="BK2" s="1919"/>
      <c r="BL2" s="1919"/>
      <c r="BM2" s="1919"/>
      <c r="BN2" s="1919"/>
      <c r="BO2" s="362"/>
      <c r="BP2" s="203"/>
      <c r="BQ2" s="203"/>
      <c r="BR2" s="203"/>
      <c r="BS2" s="203"/>
      <c r="BT2" s="203"/>
      <c r="BU2" s="203"/>
      <c r="BV2" s="203"/>
      <c r="BW2" s="203"/>
      <c r="BX2" s="203"/>
    </row>
    <row r="3" spans="1:76" ht="15" customHeight="1">
      <c r="A3" s="1919"/>
      <c r="B3" s="1919"/>
      <c r="C3" s="1919"/>
      <c r="D3" s="1919"/>
      <c r="E3" s="1919"/>
      <c r="F3" s="1919"/>
      <c r="G3" s="1919"/>
      <c r="H3" s="1919"/>
      <c r="I3" s="1919"/>
      <c r="J3" s="1919"/>
      <c r="K3" s="1919"/>
      <c r="L3" s="1919"/>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19"/>
      <c r="AO3" s="1919"/>
      <c r="AP3" s="1919"/>
      <c r="AQ3" s="1919"/>
      <c r="AR3" s="1919"/>
      <c r="AS3" s="1919"/>
      <c r="AT3" s="1919"/>
      <c r="AU3" s="1919"/>
      <c r="AV3" s="1919"/>
      <c r="AW3" s="1919"/>
      <c r="AX3" s="1919"/>
      <c r="AY3" s="1919"/>
      <c r="AZ3" s="1919"/>
      <c r="BA3" s="1919"/>
      <c r="BB3" s="1919"/>
      <c r="BC3" s="1919"/>
      <c r="BD3" s="1919"/>
      <c r="BE3" s="1919"/>
      <c r="BF3" s="1919"/>
      <c r="BG3" s="1919"/>
      <c r="BH3" s="1919"/>
      <c r="BI3" s="1919"/>
      <c r="BJ3" s="1919"/>
      <c r="BK3" s="1919"/>
      <c r="BL3" s="1919"/>
      <c r="BM3" s="1919"/>
      <c r="BN3" s="1919"/>
      <c r="BO3" s="1843"/>
      <c r="BP3" s="203"/>
      <c r="BQ3" s="203"/>
      <c r="BR3" s="203"/>
      <c r="BS3" s="203"/>
      <c r="BT3" s="203"/>
      <c r="BU3" s="203"/>
      <c r="BV3" s="203"/>
      <c r="BW3" s="203"/>
      <c r="BX3" s="203"/>
    </row>
    <row r="4" spans="1:76" ht="26.25" customHeight="1">
      <c r="A4" s="1919"/>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19"/>
      <c r="BC4" s="1919"/>
      <c r="BD4" s="1919"/>
      <c r="BE4" s="1919"/>
      <c r="BF4" s="1919"/>
      <c r="BG4" s="1919"/>
      <c r="BH4" s="1919"/>
      <c r="BI4" s="1919"/>
      <c r="BJ4" s="1919"/>
      <c r="BK4" s="1919"/>
      <c r="BL4" s="1919"/>
      <c r="BM4" s="1919"/>
      <c r="BN4" s="1919"/>
      <c r="BO4" s="1843"/>
      <c r="BP4" s="203"/>
      <c r="BQ4" s="203"/>
      <c r="BR4" s="203"/>
      <c r="BS4" s="203"/>
      <c r="BT4" s="203"/>
      <c r="BU4" s="203"/>
      <c r="BV4" s="203"/>
      <c r="BW4" s="203"/>
      <c r="BX4" s="203"/>
    </row>
    <row r="5" spans="1:76" ht="15" customHeight="1">
      <c r="A5" s="1919"/>
      <c r="B5" s="1919"/>
      <c r="C5" s="1919"/>
      <c r="D5" s="1919"/>
      <c r="E5" s="1919"/>
      <c r="F5" s="1919"/>
      <c r="G5" s="1919"/>
      <c r="H5" s="1919"/>
      <c r="I5" s="1919"/>
      <c r="J5" s="1919"/>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880" t="s">
        <v>227</v>
      </c>
      <c r="AH5" s="1880"/>
      <c r="AI5" s="1880"/>
      <c r="AJ5" s="1880"/>
      <c r="AK5" s="1880"/>
      <c r="AL5" s="1880"/>
      <c r="AM5" s="1880"/>
      <c r="AN5" s="1843"/>
      <c r="AO5" s="1843"/>
      <c r="AP5" s="1843"/>
      <c r="AQ5" s="1843"/>
      <c r="AR5" s="1843"/>
      <c r="AS5" s="1843"/>
      <c r="AT5" s="1843"/>
      <c r="AU5" s="1843"/>
      <c r="AV5" s="1843"/>
      <c r="AW5" s="1843"/>
      <c r="AX5" s="1843"/>
      <c r="AY5" s="1843"/>
      <c r="AZ5" s="1843"/>
      <c r="BA5" s="1843"/>
      <c r="BB5" s="1843"/>
      <c r="BC5" s="1843"/>
      <c r="BD5" s="1843"/>
      <c r="BE5" s="1843"/>
      <c r="BF5" s="1843"/>
      <c r="BG5" s="1843"/>
      <c r="BH5" s="1843"/>
      <c r="BI5" s="1843"/>
      <c r="BJ5" s="1843"/>
      <c r="BK5" s="1843"/>
      <c r="BL5" s="1843"/>
      <c r="BM5" s="1843"/>
      <c r="BN5" s="1843"/>
      <c r="BO5" s="1843"/>
      <c r="BP5" s="203"/>
      <c r="BQ5" s="203"/>
      <c r="BR5" s="203"/>
      <c r="BS5" s="203"/>
      <c r="BT5" s="203"/>
      <c r="BU5" s="203"/>
      <c r="BV5" s="203"/>
      <c r="BW5" s="203"/>
      <c r="BX5" s="203"/>
    </row>
    <row r="6" spans="1:76" ht="15" customHeight="1">
      <c r="A6" s="1919"/>
      <c r="B6" s="1919"/>
      <c r="C6" s="1919"/>
      <c r="D6" s="1919"/>
      <c r="E6" s="1919"/>
      <c r="F6" s="1919"/>
      <c r="G6" s="1919"/>
      <c r="H6" s="1919"/>
      <c r="I6" s="1919"/>
      <c r="J6" s="1919"/>
      <c r="K6" s="1919"/>
      <c r="L6" s="1919"/>
      <c r="M6" s="1919"/>
      <c r="N6" s="1919"/>
      <c r="O6" s="1919"/>
      <c r="P6" s="1919"/>
      <c r="Q6" s="1919"/>
      <c r="R6" s="1919"/>
      <c r="S6" s="1919"/>
      <c r="T6" s="1919"/>
      <c r="U6" s="1919"/>
      <c r="V6" s="1919"/>
      <c r="W6" s="1919"/>
      <c r="X6" s="1919"/>
      <c r="Y6" s="1919"/>
      <c r="Z6" s="1919"/>
      <c r="AA6" s="1919"/>
      <c r="AB6" s="1919"/>
      <c r="AC6" s="1919"/>
      <c r="AD6" s="1919"/>
      <c r="AE6" s="1919"/>
      <c r="AF6" s="1919"/>
      <c r="AG6" s="1919"/>
      <c r="AH6" s="1919"/>
      <c r="AI6" s="1919"/>
      <c r="AJ6" s="1919"/>
      <c r="AK6" s="1919"/>
      <c r="AL6" s="1919"/>
      <c r="AM6" s="1919"/>
      <c r="AN6" s="1919"/>
      <c r="AO6" s="1919"/>
      <c r="AP6" s="1919"/>
      <c r="AQ6" s="1919"/>
      <c r="AR6" s="1919"/>
      <c r="AS6" s="1919"/>
      <c r="AT6" s="1919"/>
      <c r="AU6" s="1919"/>
      <c r="AV6" s="1919"/>
      <c r="AW6" s="1919"/>
      <c r="AX6" s="1919"/>
      <c r="AY6" s="1919"/>
      <c r="AZ6" s="1919"/>
      <c r="BA6" s="1919"/>
      <c r="BB6" s="1919"/>
      <c r="BC6" s="1919"/>
      <c r="BD6" s="1919"/>
      <c r="BE6" s="1919"/>
      <c r="BF6" s="1919"/>
      <c r="BG6" s="1919"/>
      <c r="BH6" s="1952"/>
      <c r="BI6" s="1953">
        <v>1</v>
      </c>
      <c r="BJ6" s="1954"/>
      <c r="BK6" s="1955" t="s">
        <v>225</v>
      </c>
      <c r="BL6" s="1954"/>
      <c r="BM6" s="1955" t="s">
        <v>226</v>
      </c>
      <c r="BN6" s="1956"/>
      <c r="BO6" s="1843"/>
      <c r="BP6" s="203"/>
      <c r="BQ6" s="203"/>
      <c r="BR6" s="203"/>
      <c r="BS6" s="203"/>
      <c r="BT6" s="203"/>
      <c r="BU6" s="203"/>
      <c r="BV6" s="203"/>
      <c r="BW6" s="203"/>
      <c r="BX6" s="203"/>
    </row>
    <row r="7" spans="1:76" ht="15" customHeight="1" thickBot="1">
      <c r="A7" s="1919"/>
      <c r="B7" s="1919"/>
      <c r="C7" s="1919"/>
      <c r="D7" s="1919"/>
      <c r="E7" s="1919"/>
      <c r="F7" s="1919"/>
      <c r="G7" s="1919"/>
      <c r="H7" s="1919"/>
      <c r="I7" s="1958" t="s">
        <v>89</v>
      </c>
      <c r="J7" s="1958"/>
      <c r="K7" s="1880"/>
      <c r="L7" s="1880"/>
      <c r="M7" s="1880"/>
      <c r="N7" s="1880"/>
      <c r="O7" s="1880"/>
      <c r="P7" s="1880"/>
      <c r="Q7" s="1880"/>
      <c r="R7" s="1880"/>
      <c r="S7" s="1880"/>
      <c r="T7" s="1880"/>
      <c r="U7" s="1843"/>
      <c r="V7" s="1843"/>
      <c r="W7" s="1880" t="s">
        <v>90</v>
      </c>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43"/>
      <c r="BP7" s="203"/>
      <c r="BQ7" s="203"/>
      <c r="BR7" s="203"/>
      <c r="BS7" s="203"/>
      <c r="BT7" s="203"/>
      <c r="BU7" s="203"/>
      <c r="BV7" s="203"/>
      <c r="BW7" s="203"/>
      <c r="BX7" s="203"/>
    </row>
    <row r="8" spans="1:76" ht="18" customHeight="1" thickBot="1">
      <c r="A8" s="1919"/>
      <c r="B8" s="1919"/>
      <c r="C8" s="1919"/>
      <c r="D8" s="1919"/>
      <c r="E8" s="1919"/>
      <c r="F8" s="1919"/>
      <c r="G8" s="1919"/>
      <c r="H8" s="1957"/>
      <c r="I8" s="1886" t="s">
        <v>963</v>
      </c>
      <c r="J8" s="1760"/>
      <c r="K8" s="1953"/>
      <c r="L8" s="1956"/>
      <c r="M8" s="1953"/>
      <c r="N8" s="1956"/>
      <c r="O8" s="1953"/>
      <c r="P8" s="1956"/>
      <c r="Q8" s="1953"/>
      <c r="R8" s="1956"/>
      <c r="S8" s="1953"/>
      <c r="T8" s="1956"/>
      <c r="U8" s="1880"/>
      <c r="V8" s="1880"/>
      <c r="W8" s="1967"/>
      <c r="X8" s="1965"/>
      <c r="Y8" s="1965"/>
      <c r="Z8" s="1966"/>
      <c r="AA8" s="1715" t="s">
        <v>892</v>
      </c>
      <c r="AB8" s="1715"/>
      <c r="AC8" s="1715"/>
      <c r="AD8" s="1715"/>
      <c r="AE8" s="1715"/>
      <c r="AF8" s="1715"/>
      <c r="AG8" s="1967"/>
      <c r="AH8" s="1965"/>
      <c r="AI8" s="1965"/>
      <c r="AJ8" s="1965"/>
      <c r="AK8" s="1965"/>
      <c r="AL8" s="1965"/>
      <c r="AM8" s="1965"/>
      <c r="AN8" s="1965"/>
      <c r="AO8" s="1965"/>
      <c r="AP8" s="1965"/>
      <c r="AQ8" s="1965"/>
      <c r="AR8" s="1966"/>
      <c r="AS8" s="1843"/>
      <c r="AT8" s="1843"/>
      <c r="AU8" s="1843"/>
      <c r="AV8" s="1843"/>
      <c r="AW8" s="1843"/>
      <c r="AX8" s="1843"/>
      <c r="AY8" s="1843"/>
      <c r="AZ8" s="1843"/>
      <c r="BA8" s="1843"/>
      <c r="BB8" s="1843"/>
      <c r="BC8" s="1843"/>
      <c r="BD8" s="1843"/>
      <c r="BE8" s="1843"/>
      <c r="BF8" s="1843"/>
      <c r="BG8" s="1843"/>
      <c r="BH8" s="1843"/>
      <c r="BI8" s="1843"/>
      <c r="BJ8" s="1843"/>
      <c r="BK8" s="1843"/>
      <c r="BL8" s="1843"/>
      <c r="BM8" s="1843"/>
      <c r="BN8" s="1843"/>
      <c r="BO8" s="1843"/>
      <c r="BP8" s="203"/>
      <c r="BQ8" s="203"/>
      <c r="BR8" s="203"/>
      <c r="BS8" s="203"/>
      <c r="BT8" s="203"/>
      <c r="BU8" s="203"/>
      <c r="BV8" s="203"/>
      <c r="BW8" s="203"/>
      <c r="BX8" s="203"/>
    </row>
    <row r="9" spans="1:76" ht="15" customHeight="1">
      <c r="A9" s="1919"/>
      <c r="B9" s="1919"/>
      <c r="C9" s="1919"/>
      <c r="D9" s="1919"/>
      <c r="E9" s="1843" t="s">
        <v>228</v>
      </c>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843"/>
      <c r="AV9" s="1843"/>
      <c r="AW9" s="1843"/>
      <c r="AX9" s="1843"/>
      <c r="AY9" s="1843"/>
      <c r="AZ9" s="1843"/>
      <c r="BA9" s="1843"/>
      <c r="BB9" s="1843"/>
      <c r="BC9" s="1843"/>
      <c r="BD9" s="1843"/>
      <c r="BE9" s="1843"/>
      <c r="BF9" s="1843"/>
      <c r="BG9" s="1843"/>
      <c r="BH9" s="1843"/>
      <c r="BI9" s="1843"/>
      <c r="BJ9" s="1843"/>
      <c r="BK9" s="1843"/>
      <c r="BL9" s="1843"/>
      <c r="BM9" s="1843"/>
      <c r="BN9" s="1843"/>
      <c r="BO9" s="1843"/>
      <c r="BP9" s="203"/>
      <c r="BQ9" s="203"/>
      <c r="BR9" s="203"/>
      <c r="BS9" s="203"/>
      <c r="BT9" s="203"/>
      <c r="BU9" s="203"/>
      <c r="BV9" s="203"/>
      <c r="BW9" s="203"/>
      <c r="BX9" s="203"/>
    </row>
    <row r="10" spans="1:76" ht="15" customHeight="1" thickBot="1">
      <c r="A10" s="1919"/>
      <c r="B10" s="1919"/>
      <c r="C10" s="1919"/>
      <c r="D10" s="1919"/>
      <c r="E10" s="1880" t="s">
        <v>111</v>
      </c>
      <c r="F10" s="1880"/>
      <c r="G10" s="1880"/>
      <c r="H10" s="1880"/>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c r="AT10" s="1843"/>
      <c r="AU10" s="1843"/>
      <c r="AV10" s="1843"/>
      <c r="AW10" s="1843"/>
      <c r="AX10" s="1843"/>
      <c r="AY10" s="1843"/>
      <c r="AZ10" s="1843"/>
      <c r="BA10" s="1843"/>
      <c r="BB10" s="1843"/>
      <c r="BC10" s="1843"/>
      <c r="BD10" s="1843"/>
      <c r="BE10" s="1843"/>
      <c r="BF10" s="1843"/>
      <c r="BG10" s="1843"/>
      <c r="BH10" s="1843"/>
      <c r="BI10" s="1843"/>
      <c r="BJ10" s="1843"/>
      <c r="BK10" s="1843"/>
      <c r="BL10" s="1843"/>
      <c r="BM10" s="1843"/>
      <c r="BN10" s="1843"/>
      <c r="BO10" s="1843"/>
      <c r="BP10" s="203"/>
      <c r="BQ10" s="203"/>
      <c r="BR10" s="203"/>
      <c r="BS10" s="203"/>
      <c r="BT10" s="203"/>
      <c r="BU10" s="203"/>
      <c r="BV10" s="203"/>
      <c r="BW10" s="203"/>
      <c r="BX10" s="203"/>
    </row>
    <row r="11" spans="1:76" ht="18" customHeight="1" thickBot="1">
      <c r="A11" s="1919"/>
      <c r="B11" s="1919"/>
      <c r="C11" s="1919"/>
      <c r="D11" s="1919"/>
      <c r="E11" s="363"/>
      <c r="F11" s="1946">
        <v>30</v>
      </c>
      <c r="G11" s="1947"/>
      <c r="H11" s="364"/>
      <c r="I11" s="1894" t="s">
        <v>221</v>
      </c>
      <c r="J11" s="1895"/>
      <c r="K11" s="1895"/>
      <c r="L11" s="1895"/>
      <c r="M11" s="1895"/>
      <c r="N11" s="1895"/>
      <c r="O11" s="1895"/>
      <c r="P11" s="1895"/>
      <c r="Q11" s="1895"/>
      <c r="R11" s="1946" t="str">
        <f>★入力画面!P23</f>
        <v>本</v>
      </c>
      <c r="S11" s="1959"/>
      <c r="T11" s="1959" t="str">
        <f>★入力画面!Q23</f>
        <v>店</v>
      </c>
      <c r="U11" s="1959"/>
      <c r="V11" s="1959">
        <f>★入力画面!R22</f>
        <v>0</v>
      </c>
      <c r="W11" s="1959"/>
      <c r="X11" s="1959">
        <f>★入力画面!S22</f>
        <v>0</v>
      </c>
      <c r="Y11" s="1959"/>
      <c r="Z11" s="1959">
        <f>★入力画面!T22</f>
        <v>0</v>
      </c>
      <c r="AA11" s="1959"/>
      <c r="AB11" s="1959">
        <f>★入力画面!U22</f>
        <v>0</v>
      </c>
      <c r="AC11" s="1959"/>
      <c r="AD11" s="1959">
        <f>★入力画面!V22</f>
        <v>0</v>
      </c>
      <c r="AE11" s="1959"/>
      <c r="AF11" s="1959">
        <f>★入力画面!W22</f>
        <v>0</v>
      </c>
      <c r="AG11" s="1959"/>
      <c r="AH11" s="1959">
        <f>★入力画面!X22</f>
        <v>0</v>
      </c>
      <c r="AI11" s="1959"/>
      <c r="AJ11" s="1959">
        <f>★入力画面!Y22</f>
        <v>0</v>
      </c>
      <c r="AK11" s="1959"/>
      <c r="AL11" s="1959">
        <f>★入力画面!Z22</f>
        <v>0</v>
      </c>
      <c r="AM11" s="1947"/>
      <c r="AN11" s="1972"/>
      <c r="AO11" s="1934"/>
      <c r="AP11" s="1968" t="s">
        <v>963</v>
      </c>
      <c r="AQ11" s="1969"/>
      <c r="AR11" s="1970" t="s">
        <v>220</v>
      </c>
      <c r="AS11" s="1970"/>
      <c r="AT11" s="1970"/>
      <c r="AU11" s="1970"/>
      <c r="AV11" s="1970"/>
      <c r="AW11" s="1970"/>
      <c r="AX11" s="1970"/>
      <c r="AY11" s="1971"/>
      <c r="AZ11" s="1962"/>
      <c r="BA11" s="1963"/>
      <c r="BB11" s="1963"/>
      <c r="BC11" s="1963"/>
      <c r="BD11" s="1963"/>
      <c r="BE11" s="1964"/>
      <c r="BF11" s="1961"/>
      <c r="BG11" s="1961"/>
      <c r="BH11" s="1961"/>
      <c r="BI11" s="1961"/>
      <c r="BJ11" s="1961"/>
      <c r="BK11" s="1961"/>
      <c r="BL11" s="1961"/>
      <c r="BM11" s="1961"/>
      <c r="BN11" s="1961"/>
      <c r="BO11" s="1843"/>
      <c r="BP11" s="203"/>
      <c r="BQ11" s="203"/>
      <c r="BR11" s="203"/>
      <c r="BS11" s="203"/>
      <c r="BT11" s="203"/>
      <c r="BU11" s="203"/>
      <c r="BV11" s="203"/>
      <c r="BW11" s="203"/>
      <c r="BX11" s="203"/>
    </row>
    <row r="12" spans="1:76" ht="18" customHeight="1">
      <c r="A12" s="1919"/>
      <c r="B12" s="1919"/>
      <c r="C12" s="1919"/>
      <c r="D12" s="1919"/>
      <c r="E12" s="1919"/>
      <c r="F12" s="1919"/>
      <c r="G12" s="1919"/>
      <c r="H12" s="1919"/>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1843"/>
      <c r="AV12" s="1843"/>
      <c r="AW12" s="1843"/>
      <c r="AX12" s="1843"/>
      <c r="AY12" s="1843"/>
      <c r="AZ12" s="1843"/>
      <c r="BA12" s="1843"/>
      <c r="BB12" s="1843"/>
      <c r="BC12" s="1843"/>
      <c r="BD12" s="1843"/>
      <c r="BE12" s="1843"/>
      <c r="BF12" s="1843"/>
      <c r="BG12" s="1843"/>
      <c r="BH12" s="1843"/>
      <c r="BI12" s="1843"/>
      <c r="BJ12" s="1843"/>
      <c r="BK12" s="1843"/>
      <c r="BL12" s="1843"/>
      <c r="BM12" s="1843"/>
      <c r="BN12" s="1843"/>
      <c r="BO12" s="1843"/>
      <c r="BP12" s="203"/>
      <c r="BQ12" s="203"/>
      <c r="BR12" s="203"/>
      <c r="BS12" s="203"/>
      <c r="BT12" s="203"/>
      <c r="BU12" s="203"/>
      <c r="BV12" s="203"/>
      <c r="BW12" s="203"/>
      <c r="BX12" s="203"/>
    </row>
    <row r="13" spans="1:76" ht="15" customHeight="1" thickBot="1">
      <c r="A13" s="1919"/>
      <c r="B13" s="1919"/>
      <c r="C13" s="1919"/>
      <c r="D13" s="1919"/>
      <c r="E13" s="1960"/>
      <c r="F13" s="1960"/>
      <c r="G13" s="1960"/>
      <c r="H13" s="1960"/>
      <c r="I13" s="1960"/>
      <c r="J13" s="1960"/>
      <c r="K13" s="1960"/>
      <c r="L13" s="1960"/>
      <c r="M13" s="1960"/>
      <c r="N13" s="1960"/>
      <c r="O13" s="1960"/>
      <c r="P13" s="1960"/>
      <c r="Q13" s="1960"/>
      <c r="R13" s="1960"/>
      <c r="S13" s="1960"/>
      <c r="T13" s="1960"/>
      <c r="U13" s="1960"/>
      <c r="V13" s="1960"/>
      <c r="W13" s="1960"/>
      <c r="X13" s="1960"/>
      <c r="Y13" s="1960"/>
      <c r="Z13" s="1960"/>
      <c r="AA13" s="1960"/>
      <c r="AB13" s="1960"/>
      <c r="AC13" s="1960"/>
      <c r="AD13" s="1960"/>
      <c r="AE13" s="1960"/>
      <c r="AF13" s="1960"/>
      <c r="AG13" s="1960"/>
      <c r="AH13" s="1960"/>
      <c r="AI13" s="1960"/>
      <c r="AJ13" s="1960"/>
      <c r="AK13" s="1960"/>
      <c r="AL13" s="1960"/>
      <c r="AM13" s="1960"/>
      <c r="AN13" s="1960"/>
      <c r="AO13" s="1960"/>
      <c r="AP13" s="1960"/>
      <c r="AQ13" s="1960"/>
      <c r="AR13" s="1960"/>
      <c r="AS13" s="1960"/>
      <c r="AT13" s="1960"/>
      <c r="AU13" s="1960"/>
      <c r="AV13" s="1960"/>
      <c r="AW13" s="1960"/>
      <c r="AX13" s="1960"/>
      <c r="AY13" s="1960"/>
      <c r="AZ13" s="1960"/>
      <c r="BA13" s="1960"/>
      <c r="BB13" s="1960"/>
      <c r="BC13" s="1960"/>
      <c r="BD13" s="1960"/>
      <c r="BE13" s="1960"/>
      <c r="BF13" s="1960"/>
      <c r="BG13" s="1960"/>
      <c r="BH13" s="1960"/>
      <c r="BI13" s="1960"/>
      <c r="BJ13" s="1960"/>
      <c r="BK13" s="1960"/>
      <c r="BL13" s="1960"/>
      <c r="BM13" s="1960"/>
      <c r="BN13" s="1960"/>
      <c r="BO13" s="1843"/>
      <c r="BP13" s="203"/>
      <c r="BQ13" s="203"/>
      <c r="BR13" s="203"/>
      <c r="BS13" s="203"/>
      <c r="BT13" s="203"/>
      <c r="BU13" s="203"/>
      <c r="BV13" s="203"/>
      <c r="BW13" s="203"/>
      <c r="BX13" s="203"/>
    </row>
    <row r="14" spans="1:76" ht="30" customHeight="1">
      <c r="A14" s="1919"/>
      <c r="B14" s="1919"/>
      <c r="C14" s="1919"/>
      <c r="D14" s="1919"/>
      <c r="E14" s="1919"/>
      <c r="F14" s="1919"/>
      <c r="G14" s="1919"/>
      <c r="H14" s="1919"/>
      <c r="I14" s="1919"/>
      <c r="J14" s="1919"/>
      <c r="K14" s="1919"/>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c r="AH14" s="1919"/>
      <c r="AI14" s="1919"/>
      <c r="AJ14" s="1919"/>
      <c r="AK14" s="1919"/>
      <c r="AL14" s="1919"/>
      <c r="AM14" s="1919"/>
      <c r="AN14" s="1919"/>
      <c r="AO14" s="1919"/>
      <c r="AP14" s="1919"/>
      <c r="AQ14" s="1919"/>
      <c r="AR14" s="1919"/>
      <c r="AS14" s="1919"/>
      <c r="AT14" s="1919"/>
      <c r="AU14" s="1919"/>
      <c r="AV14" s="1919"/>
      <c r="AW14" s="1919"/>
      <c r="AX14" s="1919"/>
      <c r="AY14" s="1919"/>
      <c r="AZ14" s="1919"/>
      <c r="BA14" s="1919"/>
      <c r="BB14" s="1919"/>
      <c r="BC14" s="1919"/>
      <c r="BD14" s="1919"/>
      <c r="BE14" s="1919"/>
      <c r="BF14" s="1919"/>
      <c r="BG14" s="1919"/>
      <c r="BH14" s="1919"/>
      <c r="BI14" s="1919"/>
      <c r="BJ14" s="1919"/>
      <c r="BK14" s="1919"/>
      <c r="BL14" s="1919"/>
      <c r="BM14" s="1919"/>
      <c r="BN14" s="1919"/>
      <c r="BO14" s="1843"/>
      <c r="BP14" s="203"/>
      <c r="BQ14" s="203"/>
      <c r="BR14" s="203"/>
      <c r="BS14" s="203"/>
      <c r="BT14" s="203"/>
      <c r="BU14" s="203"/>
      <c r="BV14" s="203"/>
      <c r="BW14" s="203"/>
      <c r="BX14" s="203"/>
    </row>
    <row r="15" spans="1:76" ht="15" customHeight="1" thickBot="1">
      <c r="A15" s="1919"/>
      <c r="B15" s="1919"/>
      <c r="C15" s="1919"/>
      <c r="D15" s="1919"/>
      <c r="E15" s="1919"/>
      <c r="F15" s="1919"/>
      <c r="G15" s="1919"/>
      <c r="H15" s="1919"/>
      <c r="I15" s="1843" t="s">
        <v>980</v>
      </c>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3"/>
      <c r="BD15" s="1843"/>
      <c r="BE15" s="1843"/>
      <c r="BF15" s="1843"/>
      <c r="BG15" s="1843"/>
      <c r="BH15" s="1843"/>
      <c r="BI15" s="1843"/>
      <c r="BJ15" s="1843"/>
      <c r="BK15" s="1843"/>
      <c r="BL15" s="1843"/>
      <c r="BM15" s="1843"/>
      <c r="BN15" s="1843"/>
      <c r="BO15" s="1843"/>
      <c r="BP15" s="203"/>
      <c r="BQ15" s="203"/>
      <c r="BR15" s="203"/>
      <c r="BS15" s="203"/>
      <c r="BT15" s="203"/>
      <c r="BU15" s="203"/>
      <c r="BV15" s="203"/>
      <c r="BW15" s="203"/>
      <c r="BX15" s="203"/>
    </row>
    <row r="16" spans="1:76" ht="9" customHeight="1">
      <c r="A16" s="1919"/>
      <c r="B16" s="1919"/>
      <c r="C16" s="1919"/>
      <c r="D16" s="1919"/>
      <c r="E16" s="1919"/>
      <c r="F16" s="1930">
        <v>41</v>
      </c>
      <c r="G16" s="1931"/>
      <c r="H16" s="1843"/>
      <c r="I16" s="1888"/>
      <c r="J16" s="1901" t="s">
        <v>120</v>
      </c>
      <c r="K16" s="1901"/>
      <c r="L16" s="1901"/>
      <c r="M16" s="1901"/>
      <c r="N16" s="1901"/>
      <c r="O16" s="1901"/>
      <c r="P16" s="1901"/>
      <c r="Q16" s="1890"/>
      <c r="R16" s="1766" t="str">
        <f>★法人その他入力!$BM$91</f>
        <v/>
      </c>
      <c r="S16" s="1767"/>
      <c r="T16" s="1767" t="str">
        <f>★法人その他入力!$BN$91</f>
        <v/>
      </c>
      <c r="U16" s="1770"/>
      <c r="V16" s="1844"/>
      <c r="W16" s="1844"/>
      <c r="X16" s="1766" t="str">
        <f>★法人その他入力!$S$93</f>
        <v/>
      </c>
      <c r="Y16" s="1767"/>
      <c r="Z16" s="1767" t="str">
        <f>★法人その他入力!$T$93</f>
        <v/>
      </c>
      <c r="AA16" s="1767"/>
      <c r="AB16" s="1767" t="str">
        <f>★法人その他入力!$U$93</f>
        <v/>
      </c>
      <c r="AC16" s="1767"/>
      <c r="AD16" s="1767" t="str">
        <f>★法人その他入力!$V$93</f>
        <v/>
      </c>
      <c r="AE16" s="1767"/>
      <c r="AF16" s="1767" t="str">
        <f>★法人その他入力!$W$93</f>
        <v/>
      </c>
      <c r="AG16" s="1767"/>
      <c r="AH16" s="1767" t="str">
        <f>★法人その他入力!$X$93</f>
        <v/>
      </c>
      <c r="AI16" s="1770"/>
      <c r="AJ16" s="1844"/>
      <c r="AK16" s="1844"/>
      <c r="AL16" s="1855" t="str">
        <f>★法人その他入力!Z93</f>
        <v/>
      </c>
      <c r="AM16" s="1856"/>
      <c r="AN16" s="1843"/>
      <c r="AO16" s="1843"/>
      <c r="AP16" s="1843"/>
      <c r="AQ16" s="1843"/>
      <c r="AR16" s="1843"/>
      <c r="AS16" s="1843"/>
      <c r="AT16" s="1843"/>
      <c r="AU16" s="1843"/>
      <c r="AV16" s="1843"/>
      <c r="AW16" s="1843"/>
      <c r="AX16" s="1843"/>
      <c r="AY16" s="1843"/>
      <c r="AZ16" s="1843"/>
      <c r="BA16" s="1843"/>
      <c r="BB16" s="1843"/>
      <c r="BC16" s="1843"/>
      <c r="BD16" s="1843"/>
      <c r="BE16" s="1843"/>
      <c r="BF16" s="1831"/>
      <c r="BG16" s="1831"/>
      <c r="BH16" s="1831"/>
      <c r="BI16" s="1831"/>
      <c r="BJ16" s="1831"/>
      <c r="BK16" s="1831"/>
      <c r="BL16" s="1831"/>
      <c r="BM16" s="1831"/>
      <c r="BN16" s="1831"/>
      <c r="BO16" s="1843"/>
      <c r="BP16" s="203"/>
      <c r="BQ16" s="203"/>
      <c r="BR16" s="203"/>
      <c r="BS16" s="203"/>
      <c r="BT16" s="203"/>
      <c r="BU16" s="203"/>
      <c r="BV16" s="203"/>
      <c r="BW16" s="203"/>
      <c r="BX16" s="203"/>
    </row>
    <row r="17" spans="1:76" ht="9" customHeight="1" thickBot="1">
      <c r="A17" s="1919"/>
      <c r="B17" s="1919"/>
      <c r="C17" s="1919"/>
      <c r="D17" s="1919"/>
      <c r="E17" s="1919"/>
      <c r="F17" s="1932"/>
      <c r="G17" s="1933"/>
      <c r="H17" s="1843"/>
      <c r="I17" s="1891"/>
      <c r="J17" s="1904"/>
      <c r="K17" s="1904"/>
      <c r="L17" s="1904"/>
      <c r="M17" s="1904"/>
      <c r="N17" s="1904"/>
      <c r="O17" s="1904"/>
      <c r="P17" s="1904"/>
      <c r="Q17" s="1893"/>
      <c r="R17" s="1768"/>
      <c r="S17" s="1769"/>
      <c r="T17" s="1769"/>
      <c r="U17" s="1771"/>
      <c r="V17" s="1676"/>
      <c r="W17" s="1676"/>
      <c r="X17" s="1768"/>
      <c r="Y17" s="1769"/>
      <c r="Z17" s="1769"/>
      <c r="AA17" s="1769"/>
      <c r="AB17" s="1769"/>
      <c r="AC17" s="1769"/>
      <c r="AD17" s="1769"/>
      <c r="AE17" s="1769"/>
      <c r="AF17" s="1769"/>
      <c r="AG17" s="1769"/>
      <c r="AH17" s="1769"/>
      <c r="AI17" s="1771"/>
      <c r="AJ17" s="1676"/>
      <c r="AK17" s="1676"/>
      <c r="AL17" s="1857"/>
      <c r="AM17" s="1858"/>
      <c r="AN17" s="1843"/>
      <c r="AO17" s="1843"/>
      <c r="AP17" s="1843"/>
      <c r="AQ17" s="1843"/>
      <c r="AR17" s="1843"/>
      <c r="AS17" s="1843"/>
      <c r="AT17" s="1843"/>
      <c r="AU17" s="1843"/>
      <c r="AV17" s="1843"/>
      <c r="AW17" s="1843"/>
      <c r="AX17" s="1843"/>
      <c r="AY17" s="1843"/>
      <c r="AZ17" s="1843"/>
      <c r="BA17" s="1843"/>
      <c r="BB17" s="1843"/>
      <c r="BC17" s="1843"/>
      <c r="BD17" s="1843"/>
      <c r="BE17" s="1843"/>
      <c r="BF17" s="1831"/>
      <c r="BG17" s="1831"/>
      <c r="BH17" s="1831"/>
      <c r="BI17" s="1831"/>
      <c r="BJ17" s="1831"/>
      <c r="BK17" s="1831"/>
      <c r="BL17" s="1831"/>
      <c r="BM17" s="1831"/>
      <c r="BN17" s="1831"/>
      <c r="BO17" s="1843"/>
      <c r="BP17" s="203"/>
      <c r="BQ17" s="203"/>
      <c r="BR17" s="203"/>
      <c r="BS17" s="203"/>
      <c r="BT17" s="203"/>
      <c r="BU17" s="203"/>
      <c r="BV17" s="203"/>
      <c r="BW17" s="203"/>
      <c r="BX17" s="203"/>
    </row>
    <row r="18" spans="1:76" ht="18" customHeight="1" thickBot="1">
      <c r="A18" s="1919"/>
      <c r="B18" s="1919"/>
      <c r="C18" s="1919"/>
      <c r="D18" s="1919"/>
      <c r="E18" s="1919"/>
      <c r="F18" s="1919"/>
      <c r="G18" s="1919"/>
      <c r="H18" s="1919"/>
      <c r="I18" s="365"/>
      <c r="J18" s="1895" t="s">
        <v>121</v>
      </c>
      <c r="K18" s="1895"/>
      <c r="L18" s="1895"/>
      <c r="M18" s="1895"/>
      <c r="N18" s="1895"/>
      <c r="O18" s="1895"/>
      <c r="P18" s="1895"/>
      <c r="Q18" s="366"/>
      <c r="R18" s="1916" t="str">
        <f>★法人その他入力!$P$88</f>
        <v/>
      </c>
      <c r="S18" s="1906"/>
      <c r="T18" s="1906" t="str">
        <f>★法人その他入力!$Q$88</f>
        <v/>
      </c>
      <c r="U18" s="1906"/>
      <c r="V18" s="1906" t="str">
        <f>★法人その他入力!$R$88</f>
        <v/>
      </c>
      <c r="W18" s="1906"/>
      <c r="X18" s="1906" t="str">
        <f>★法人その他入力!$S$88</f>
        <v/>
      </c>
      <c r="Y18" s="1906"/>
      <c r="Z18" s="1906" t="str">
        <f>★法人その他入力!$T$88</f>
        <v/>
      </c>
      <c r="AA18" s="1906"/>
      <c r="AB18" s="1906" t="str">
        <f>★法人その他入力!$U$88</f>
        <v/>
      </c>
      <c r="AC18" s="1906"/>
      <c r="AD18" s="1906" t="str">
        <f>★法人その他入力!$V$88</f>
        <v/>
      </c>
      <c r="AE18" s="1906"/>
      <c r="AF18" s="1906" t="str">
        <f>★法人その他入力!$W$88</f>
        <v/>
      </c>
      <c r="AG18" s="1906"/>
      <c r="AH18" s="1906" t="str">
        <f>★法人その他入力!$X$88</f>
        <v/>
      </c>
      <c r="AI18" s="1906"/>
      <c r="AJ18" s="1906" t="str">
        <f>★法人その他入力!$Y$88</f>
        <v/>
      </c>
      <c r="AK18" s="1906"/>
      <c r="AL18" s="1906" t="str">
        <f>★法人その他入力!$Z$88</f>
        <v/>
      </c>
      <c r="AM18" s="1906"/>
      <c r="AN18" s="1906" t="str">
        <f>★法人その他入力!$AA$88</f>
        <v/>
      </c>
      <c r="AO18" s="1906"/>
      <c r="AP18" s="1906" t="str">
        <f>★法人その他入力!$AB$88</f>
        <v/>
      </c>
      <c r="AQ18" s="1906"/>
      <c r="AR18" s="1906" t="str">
        <f>★法人その他入力!$AC$88</f>
        <v/>
      </c>
      <c r="AS18" s="1906"/>
      <c r="AT18" s="1906" t="str">
        <f>★法人その他入力!$AD$88</f>
        <v/>
      </c>
      <c r="AU18" s="1906"/>
      <c r="AV18" s="1906" t="str">
        <f>★法人その他入力!$AE$88</f>
        <v/>
      </c>
      <c r="AW18" s="1906"/>
      <c r="AX18" s="1906" t="str">
        <f>★法人その他入力!$AF$88</f>
        <v/>
      </c>
      <c r="AY18" s="1906"/>
      <c r="AZ18" s="1906" t="str">
        <f>★法人その他入力!$AG$88</f>
        <v/>
      </c>
      <c r="BA18" s="1906"/>
      <c r="BB18" s="1906" t="str">
        <f>★法人その他入力!$AH$88</f>
        <v/>
      </c>
      <c r="BC18" s="1906"/>
      <c r="BD18" s="1906" t="str">
        <f>★法人その他入力!$AI$88</f>
        <v/>
      </c>
      <c r="BE18" s="1917"/>
      <c r="BF18" s="1830"/>
      <c r="BG18" s="1831"/>
      <c r="BH18" s="1831"/>
      <c r="BI18" s="1831"/>
      <c r="BJ18" s="1831"/>
      <c r="BK18" s="1831"/>
      <c r="BL18" s="1831"/>
      <c r="BM18" s="1831"/>
      <c r="BN18" s="1831"/>
      <c r="BO18" s="1843"/>
      <c r="BP18" s="203"/>
      <c r="BQ18" s="203"/>
      <c r="BR18" s="203"/>
      <c r="BS18" s="203"/>
      <c r="BT18" s="203"/>
      <c r="BU18" s="203"/>
      <c r="BV18" s="203"/>
      <c r="BW18" s="203"/>
      <c r="BX18" s="203"/>
    </row>
    <row r="19" spans="1:76" ht="18" customHeight="1" thickBot="1">
      <c r="A19" s="1919"/>
      <c r="B19" s="1919"/>
      <c r="C19" s="1919"/>
      <c r="D19" s="1919"/>
      <c r="E19" s="1919"/>
      <c r="F19" s="1919"/>
      <c r="G19" s="1919"/>
      <c r="H19" s="1919"/>
      <c r="I19" s="365"/>
      <c r="J19" s="1895" t="s">
        <v>85</v>
      </c>
      <c r="K19" s="1895"/>
      <c r="L19" s="1895"/>
      <c r="M19" s="1895"/>
      <c r="N19" s="1895"/>
      <c r="O19" s="1895"/>
      <c r="P19" s="1895"/>
      <c r="Q19" s="366"/>
      <c r="R19" s="1916" t="str">
        <f>★法人その他入力!$P$90</f>
        <v/>
      </c>
      <c r="S19" s="1906"/>
      <c r="T19" s="1906" t="str">
        <f>★法人その他入力!$Q$90</f>
        <v/>
      </c>
      <c r="U19" s="1906"/>
      <c r="V19" s="1906" t="str">
        <f>★法人その他入力!$R$90</f>
        <v/>
      </c>
      <c r="W19" s="1906"/>
      <c r="X19" s="1906" t="str">
        <f>★法人その他入力!$S$90</f>
        <v/>
      </c>
      <c r="Y19" s="1906"/>
      <c r="Z19" s="1906" t="str">
        <f>★法人その他入力!$T$90</f>
        <v/>
      </c>
      <c r="AA19" s="1906"/>
      <c r="AB19" s="1906" t="str">
        <f>★法人その他入力!$U$90</f>
        <v/>
      </c>
      <c r="AC19" s="1906"/>
      <c r="AD19" s="1906" t="str">
        <f>★法人その他入力!$V$90</f>
        <v/>
      </c>
      <c r="AE19" s="1906"/>
      <c r="AF19" s="1906" t="str">
        <f>★法人その他入力!$W$90</f>
        <v/>
      </c>
      <c r="AG19" s="1906"/>
      <c r="AH19" s="1906" t="str">
        <f>★法人その他入力!$X$90</f>
        <v/>
      </c>
      <c r="AI19" s="1906"/>
      <c r="AJ19" s="1906" t="str">
        <f>★法人その他入力!$Y$90</f>
        <v/>
      </c>
      <c r="AK19" s="1906"/>
      <c r="AL19" s="1906" t="str">
        <f>★法人その他入力!$Z$90</f>
        <v/>
      </c>
      <c r="AM19" s="1906"/>
      <c r="AN19" s="1906" t="str">
        <f>★法人その他入力!$AA$90</f>
        <v/>
      </c>
      <c r="AO19" s="1906"/>
      <c r="AP19" s="1906" t="str">
        <f>★法人その他入力!$AB$90</f>
        <v/>
      </c>
      <c r="AQ19" s="1906"/>
      <c r="AR19" s="1906" t="str">
        <f>★法人その他入力!$AC$90</f>
        <v/>
      </c>
      <c r="AS19" s="1906"/>
      <c r="AT19" s="1906" t="str">
        <f>★法人その他入力!$AD$90</f>
        <v/>
      </c>
      <c r="AU19" s="1906"/>
      <c r="AV19" s="1906" t="str">
        <f>★法人その他入力!$AE$90</f>
        <v/>
      </c>
      <c r="AW19" s="1906"/>
      <c r="AX19" s="1906" t="str">
        <f>★法人その他入力!$AF$90</f>
        <v/>
      </c>
      <c r="AY19" s="1906"/>
      <c r="AZ19" s="1906" t="str">
        <f>★法人その他入力!$AG$90</f>
        <v/>
      </c>
      <c r="BA19" s="1906"/>
      <c r="BB19" s="1906" t="str">
        <f>★法人その他入力!$AH$90</f>
        <v/>
      </c>
      <c r="BC19" s="1906"/>
      <c r="BD19" s="1906" t="str">
        <f>★法人その他入力!$AI$90</f>
        <v/>
      </c>
      <c r="BE19" s="1917"/>
      <c r="BF19" s="1830"/>
      <c r="BG19" s="1831"/>
      <c r="BH19" s="1831"/>
      <c r="BI19" s="1831"/>
      <c r="BJ19" s="1843" t="s">
        <v>117</v>
      </c>
      <c r="BK19" s="1843"/>
      <c r="BL19" s="1843"/>
      <c r="BM19" s="1843"/>
      <c r="BN19" s="1843"/>
      <c r="BO19" s="1843"/>
      <c r="BP19" s="203"/>
      <c r="BQ19" s="203"/>
      <c r="BR19" s="203"/>
      <c r="BS19" s="203"/>
      <c r="BT19" s="203"/>
      <c r="BU19" s="203"/>
      <c r="BV19" s="203"/>
      <c r="BW19" s="203"/>
      <c r="BX19" s="203"/>
    </row>
    <row r="20" spans="1:76" ht="9" customHeight="1">
      <c r="A20" s="1919"/>
      <c r="B20" s="1919"/>
      <c r="C20" s="1919"/>
      <c r="D20" s="1919"/>
      <c r="E20" s="1919"/>
      <c r="F20" s="1919"/>
      <c r="G20" s="1919"/>
      <c r="H20" s="1919"/>
      <c r="I20" s="1888"/>
      <c r="J20" s="1901" t="s">
        <v>122</v>
      </c>
      <c r="K20" s="1901"/>
      <c r="L20" s="1901"/>
      <c r="M20" s="1901"/>
      <c r="N20" s="1901"/>
      <c r="O20" s="1901"/>
      <c r="P20" s="1901"/>
      <c r="Q20" s="1890"/>
      <c r="R20" s="1923" t="str">
        <f>★法人その他入力!$BS$94</f>
        <v/>
      </c>
      <c r="S20" s="1924"/>
      <c r="T20" s="1927"/>
      <c r="U20" s="1927"/>
      <c r="V20" s="1766" t="str">
        <f>★法人その他入力!$BM$94</f>
        <v/>
      </c>
      <c r="W20" s="1767"/>
      <c r="X20" s="1767" t="str">
        <f>★法人その他入力!$BN$94</f>
        <v/>
      </c>
      <c r="Y20" s="1770"/>
      <c r="Z20" s="1676" t="s">
        <v>123</v>
      </c>
      <c r="AA20" s="1676"/>
      <c r="AB20" s="1766" t="str">
        <f>★法人その他入力!$BO$94</f>
        <v/>
      </c>
      <c r="AC20" s="1767"/>
      <c r="AD20" s="1767" t="str">
        <f>★法人その他入力!$BP$94</f>
        <v/>
      </c>
      <c r="AE20" s="1770"/>
      <c r="AF20" s="1676" t="s">
        <v>93</v>
      </c>
      <c r="AG20" s="1676"/>
      <c r="AH20" s="1766" t="str">
        <f>★法人その他入力!$BQ$94</f>
        <v/>
      </c>
      <c r="AI20" s="1767"/>
      <c r="AJ20" s="1767" t="str">
        <f>★法人その他入力!$BR$94</f>
        <v/>
      </c>
      <c r="AK20" s="1770"/>
      <c r="AL20" s="1843" t="s">
        <v>94</v>
      </c>
      <c r="AM20" s="1843"/>
      <c r="AN20" s="1880"/>
      <c r="AO20" s="1880"/>
      <c r="AP20" s="1880"/>
      <c r="AQ20" s="1880"/>
      <c r="AR20" s="1880"/>
      <c r="AS20" s="1880"/>
      <c r="AT20" s="1880"/>
      <c r="AU20" s="1880"/>
      <c r="AV20" s="1880"/>
      <c r="AW20" s="1880"/>
      <c r="AX20" s="1880"/>
      <c r="AY20" s="1880"/>
      <c r="AZ20" s="1880"/>
      <c r="BA20" s="1880"/>
      <c r="BB20" s="1880"/>
      <c r="BC20" s="1880"/>
      <c r="BD20" s="1880"/>
      <c r="BE20" s="1880"/>
      <c r="BF20" s="1831"/>
      <c r="BG20" s="1831"/>
      <c r="BH20" s="1831"/>
      <c r="BI20" s="1831"/>
      <c r="BJ20" s="1843"/>
      <c r="BK20" s="1909" t="s">
        <v>979</v>
      </c>
      <c r="BL20" s="1910"/>
      <c r="BM20" s="1911"/>
      <c r="BN20" s="1915"/>
      <c r="BO20" s="1843"/>
      <c r="BP20" s="203"/>
      <c r="BQ20" s="203"/>
      <c r="BR20" s="203"/>
      <c r="BS20" s="203"/>
      <c r="BT20" s="203"/>
      <c r="BU20" s="203"/>
      <c r="BV20" s="203"/>
      <c r="BW20" s="203"/>
      <c r="BX20" s="203"/>
    </row>
    <row r="21" spans="1:76" ht="9" customHeight="1" thickBot="1">
      <c r="A21" s="1919"/>
      <c r="B21" s="1919"/>
      <c r="C21" s="1919"/>
      <c r="D21" s="1919"/>
      <c r="E21" s="1919"/>
      <c r="F21" s="1919"/>
      <c r="G21" s="1919"/>
      <c r="H21" s="1919"/>
      <c r="I21" s="1891"/>
      <c r="J21" s="1904"/>
      <c r="K21" s="1904"/>
      <c r="L21" s="1904"/>
      <c r="M21" s="1904"/>
      <c r="N21" s="1904"/>
      <c r="O21" s="1904"/>
      <c r="P21" s="1904"/>
      <c r="Q21" s="1893"/>
      <c r="R21" s="1925"/>
      <c r="S21" s="1926"/>
      <c r="T21" s="1918"/>
      <c r="U21" s="1918"/>
      <c r="V21" s="1768"/>
      <c r="W21" s="1769"/>
      <c r="X21" s="1769"/>
      <c r="Y21" s="1771"/>
      <c r="Z21" s="1676"/>
      <c r="AA21" s="1676"/>
      <c r="AB21" s="1768"/>
      <c r="AC21" s="1769"/>
      <c r="AD21" s="1769"/>
      <c r="AE21" s="1771"/>
      <c r="AF21" s="1676"/>
      <c r="AG21" s="1676"/>
      <c r="AH21" s="1768"/>
      <c r="AI21" s="1769"/>
      <c r="AJ21" s="1769"/>
      <c r="AK21" s="1771"/>
      <c r="AL21" s="1843"/>
      <c r="AM21" s="1843"/>
      <c r="AN21" s="1880"/>
      <c r="AO21" s="1880"/>
      <c r="AP21" s="1880"/>
      <c r="AQ21" s="1880"/>
      <c r="AR21" s="1880"/>
      <c r="AS21" s="1880"/>
      <c r="AT21" s="1880"/>
      <c r="AU21" s="1880"/>
      <c r="AV21" s="1880"/>
      <c r="AW21" s="1880"/>
      <c r="AX21" s="1880"/>
      <c r="AY21" s="1880"/>
      <c r="AZ21" s="1880"/>
      <c r="BA21" s="1880"/>
      <c r="BB21" s="1880"/>
      <c r="BC21" s="1880"/>
      <c r="BD21" s="1880"/>
      <c r="BE21" s="1880"/>
      <c r="BF21" s="1831"/>
      <c r="BG21" s="1831"/>
      <c r="BH21" s="1831"/>
      <c r="BI21" s="1831"/>
      <c r="BJ21" s="1843"/>
      <c r="BK21" s="1912"/>
      <c r="BL21" s="1913"/>
      <c r="BM21" s="1914"/>
      <c r="BN21" s="1915"/>
      <c r="BO21" s="1843"/>
      <c r="BP21" s="203"/>
      <c r="BQ21" s="203"/>
      <c r="BR21" s="203"/>
      <c r="BS21" s="203"/>
      <c r="BT21" s="203"/>
      <c r="BU21" s="203"/>
      <c r="BV21" s="203"/>
      <c r="BW21" s="203"/>
      <c r="BX21" s="203"/>
    </row>
    <row r="22" spans="1:76" ht="48.75" customHeight="1" thickBot="1">
      <c r="A22" s="1919"/>
      <c r="B22" s="1919"/>
      <c r="C22" s="1919"/>
      <c r="D22" s="1919"/>
      <c r="E22" s="1843"/>
      <c r="F22" s="1843"/>
      <c r="G22" s="1843"/>
      <c r="H22" s="1843"/>
      <c r="I22" s="1843"/>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c r="AP22" s="1843"/>
      <c r="AQ22" s="1843"/>
      <c r="AR22" s="1843"/>
      <c r="AS22" s="1843"/>
      <c r="AT22" s="1843"/>
      <c r="AU22" s="1843"/>
      <c r="AV22" s="1843"/>
      <c r="AW22" s="1843"/>
      <c r="AX22" s="1843"/>
      <c r="AY22" s="1843"/>
      <c r="AZ22" s="1843"/>
      <c r="BA22" s="1843"/>
      <c r="BB22" s="1843"/>
      <c r="BC22" s="1843"/>
      <c r="BD22" s="1843"/>
      <c r="BE22" s="1843"/>
      <c r="BF22" s="1843"/>
      <c r="BG22" s="1843"/>
      <c r="BH22" s="1843"/>
      <c r="BI22" s="1843"/>
      <c r="BJ22" s="1843"/>
      <c r="BK22" s="1843"/>
      <c r="BL22" s="1843"/>
      <c r="BM22" s="1843"/>
      <c r="BN22" s="1843"/>
      <c r="BO22" s="1843"/>
      <c r="BP22" s="203"/>
      <c r="BQ22" s="203"/>
      <c r="BR22" s="203"/>
      <c r="BS22" s="203"/>
      <c r="BT22" s="203"/>
      <c r="BU22" s="203"/>
      <c r="BV22" s="203"/>
      <c r="BW22" s="203"/>
      <c r="BX22" s="203"/>
    </row>
    <row r="23" spans="1:76" ht="9" customHeight="1">
      <c r="A23" s="1919"/>
      <c r="B23" s="1919"/>
      <c r="C23" s="1919"/>
      <c r="D23" s="1919"/>
      <c r="E23" s="1919"/>
      <c r="F23" s="1930">
        <v>41</v>
      </c>
      <c r="G23" s="1931"/>
      <c r="H23" s="1934"/>
      <c r="I23" s="1888"/>
      <c r="J23" s="1901" t="s">
        <v>120</v>
      </c>
      <c r="K23" s="1901"/>
      <c r="L23" s="1901"/>
      <c r="M23" s="1901"/>
      <c r="N23" s="1901"/>
      <c r="O23" s="1901"/>
      <c r="P23" s="1901"/>
      <c r="Q23" s="1890"/>
      <c r="R23" s="1766" t="str">
        <f>★法人その他入力!$BM$99</f>
        <v/>
      </c>
      <c r="S23" s="1767"/>
      <c r="T23" s="1767" t="str">
        <f>★法人その他入力!$BN$99</f>
        <v/>
      </c>
      <c r="U23" s="1770"/>
      <c r="V23" s="1844"/>
      <c r="W23" s="1844"/>
      <c r="X23" s="1766" t="str">
        <f>★法人その他入力!$S$101</f>
        <v/>
      </c>
      <c r="Y23" s="1767"/>
      <c r="Z23" s="1767" t="str">
        <f>★法人その他入力!$T$101</f>
        <v/>
      </c>
      <c r="AA23" s="1767"/>
      <c r="AB23" s="1767" t="str">
        <f>★法人その他入力!$U$101</f>
        <v/>
      </c>
      <c r="AC23" s="1767"/>
      <c r="AD23" s="1767" t="str">
        <f>★法人その他入力!$V$101</f>
        <v/>
      </c>
      <c r="AE23" s="1767"/>
      <c r="AF23" s="1767" t="str">
        <f>★法人その他入力!$W$101</f>
        <v/>
      </c>
      <c r="AG23" s="1767"/>
      <c r="AH23" s="1767" t="str">
        <f>★法人その他入力!$X$101</f>
        <v/>
      </c>
      <c r="AI23" s="1770"/>
      <c r="AJ23" s="1844"/>
      <c r="AK23" s="1844"/>
      <c r="AL23" s="1855" t="str">
        <f>★法人その他入力!Z101</f>
        <v/>
      </c>
      <c r="AM23" s="1856"/>
      <c r="AN23" s="1843"/>
      <c r="AO23" s="1843"/>
      <c r="AP23" s="1843"/>
      <c r="AQ23" s="1843"/>
      <c r="AR23" s="1843"/>
      <c r="AS23" s="1843"/>
      <c r="AT23" s="1843"/>
      <c r="AU23" s="1843"/>
      <c r="AV23" s="1843"/>
      <c r="AW23" s="1843"/>
      <c r="AX23" s="1843"/>
      <c r="AY23" s="1843"/>
      <c r="AZ23" s="1843"/>
      <c r="BA23" s="1843"/>
      <c r="BB23" s="1843"/>
      <c r="BC23" s="1843"/>
      <c r="BD23" s="1843"/>
      <c r="BE23" s="1843"/>
      <c r="BF23" s="1831"/>
      <c r="BG23" s="1831"/>
      <c r="BH23" s="1831"/>
      <c r="BI23" s="1831"/>
      <c r="BJ23" s="1831"/>
      <c r="BK23" s="1831"/>
      <c r="BL23" s="1831"/>
      <c r="BM23" s="1831"/>
      <c r="BN23" s="1831"/>
      <c r="BO23" s="1843"/>
      <c r="BP23" s="203"/>
      <c r="BQ23" s="203"/>
      <c r="BR23" s="203"/>
      <c r="BS23" s="203"/>
      <c r="BT23" s="203"/>
      <c r="BU23" s="203"/>
      <c r="BV23" s="203"/>
      <c r="BW23" s="203"/>
      <c r="BX23" s="203"/>
    </row>
    <row r="24" spans="1:76" ht="9" customHeight="1" thickBot="1">
      <c r="A24" s="1919"/>
      <c r="B24" s="1919"/>
      <c r="C24" s="1919"/>
      <c r="D24" s="1919"/>
      <c r="E24" s="1919"/>
      <c r="F24" s="1932"/>
      <c r="G24" s="1933"/>
      <c r="H24" s="1934"/>
      <c r="I24" s="1891"/>
      <c r="J24" s="1904"/>
      <c r="K24" s="1904"/>
      <c r="L24" s="1904"/>
      <c r="M24" s="1904"/>
      <c r="N24" s="1904"/>
      <c r="O24" s="1904"/>
      <c r="P24" s="1904"/>
      <c r="Q24" s="1893"/>
      <c r="R24" s="1768"/>
      <c r="S24" s="1769"/>
      <c r="T24" s="1769"/>
      <c r="U24" s="1771"/>
      <c r="V24" s="1676"/>
      <c r="W24" s="1676"/>
      <c r="X24" s="1768"/>
      <c r="Y24" s="1769"/>
      <c r="Z24" s="1769"/>
      <c r="AA24" s="1769"/>
      <c r="AB24" s="1769"/>
      <c r="AC24" s="1769"/>
      <c r="AD24" s="1769"/>
      <c r="AE24" s="1769"/>
      <c r="AF24" s="1769"/>
      <c r="AG24" s="1769"/>
      <c r="AH24" s="1769"/>
      <c r="AI24" s="1771"/>
      <c r="AJ24" s="1676"/>
      <c r="AK24" s="1676"/>
      <c r="AL24" s="1857"/>
      <c r="AM24" s="1858"/>
      <c r="AN24" s="1843"/>
      <c r="AO24" s="1843"/>
      <c r="AP24" s="1843"/>
      <c r="AQ24" s="1843"/>
      <c r="AR24" s="1843"/>
      <c r="AS24" s="1843"/>
      <c r="AT24" s="1843"/>
      <c r="AU24" s="1843"/>
      <c r="AV24" s="1843"/>
      <c r="AW24" s="1843"/>
      <c r="AX24" s="1843"/>
      <c r="AY24" s="1843"/>
      <c r="AZ24" s="1843"/>
      <c r="BA24" s="1843"/>
      <c r="BB24" s="1843"/>
      <c r="BC24" s="1843"/>
      <c r="BD24" s="1843"/>
      <c r="BE24" s="1843"/>
      <c r="BF24" s="1831"/>
      <c r="BG24" s="1831"/>
      <c r="BH24" s="1831"/>
      <c r="BI24" s="1831"/>
      <c r="BJ24" s="1831"/>
      <c r="BK24" s="1831"/>
      <c r="BL24" s="1831"/>
      <c r="BM24" s="1831"/>
      <c r="BN24" s="1831"/>
      <c r="BO24" s="1843"/>
      <c r="BP24" s="203"/>
      <c r="BQ24" s="203"/>
      <c r="BR24" s="203"/>
      <c r="BS24" s="203"/>
      <c r="BT24" s="203"/>
      <c r="BU24" s="203"/>
      <c r="BV24" s="203"/>
      <c r="BW24" s="203"/>
      <c r="BX24" s="203"/>
    </row>
    <row r="25" spans="1:76" ht="18" customHeight="1" thickBot="1">
      <c r="A25" s="1919"/>
      <c r="B25" s="1919"/>
      <c r="C25" s="1919"/>
      <c r="D25" s="1919"/>
      <c r="E25" s="1919"/>
      <c r="F25" s="1919"/>
      <c r="G25" s="1919"/>
      <c r="H25" s="1952"/>
      <c r="I25" s="365"/>
      <c r="J25" s="1895" t="s">
        <v>121</v>
      </c>
      <c r="K25" s="1895"/>
      <c r="L25" s="1895"/>
      <c r="M25" s="1895"/>
      <c r="N25" s="1895"/>
      <c r="O25" s="1895"/>
      <c r="P25" s="1895"/>
      <c r="Q25" s="366"/>
      <c r="R25" s="1916" t="str">
        <f>★法人その他入力!$P$96</f>
        <v/>
      </c>
      <c r="S25" s="1906"/>
      <c r="T25" s="1906" t="str">
        <f>★法人その他入力!$Q$96</f>
        <v/>
      </c>
      <c r="U25" s="1906"/>
      <c r="V25" s="1906" t="str">
        <f>★法人その他入力!$R$96</f>
        <v/>
      </c>
      <c r="W25" s="1906"/>
      <c r="X25" s="1906" t="str">
        <f>★法人その他入力!$S$96</f>
        <v/>
      </c>
      <c r="Y25" s="1906"/>
      <c r="Z25" s="1906" t="str">
        <f>★法人その他入力!$T$96</f>
        <v/>
      </c>
      <c r="AA25" s="1906"/>
      <c r="AB25" s="1906" t="str">
        <f>★法人その他入力!$U$96</f>
        <v/>
      </c>
      <c r="AC25" s="1906"/>
      <c r="AD25" s="1906" t="str">
        <f>★法人その他入力!$V$96</f>
        <v/>
      </c>
      <c r="AE25" s="1906"/>
      <c r="AF25" s="1906" t="str">
        <f>★法人その他入力!$W$96</f>
        <v/>
      </c>
      <c r="AG25" s="1906"/>
      <c r="AH25" s="1906" t="str">
        <f>★法人その他入力!$X$96</f>
        <v/>
      </c>
      <c r="AI25" s="1906"/>
      <c r="AJ25" s="1906" t="str">
        <f>★法人その他入力!$Y$96</f>
        <v/>
      </c>
      <c r="AK25" s="1906"/>
      <c r="AL25" s="1906" t="str">
        <f>★法人その他入力!$Z$96</f>
        <v/>
      </c>
      <c r="AM25" s="1906"/>
      <c r="AN25" s="1906" t="str">
        <f>★法人その他入力!$AA$96</f>
        <v/>
      </c>
      <c r="AO25" s="1906"/>
      <c r="AP25" s="1906" t="str">
        <f>★法人その他入力!$AB$96</f>
        <v/>
      </c>
      <c r="AQ25" s="1906"/>
      <c r="AR25" s="1906" t="str">
        <f>★法人その他入力!$AC$96</f>
        <v/>
      </c>
      <c r="AS25" s="1906"/>
      <c r="AT25" s="1906" t="str">
        <f>★法人その他入力!$AD$96</f>
        <v/>
      </c>
      <c r="AU25" s="1906"/>
      <c r="AV25" s="1906" t="str">
        <f>★法人その他入力!$AE$96</f>
        <v/>
      </c>
      <c r="AW25" s="1906"/>
      <c r="AX25" s="1906" t="str">
        <f>★法人その他入力!$AF$96</f>
        <v/>
      </c>
      <c r="AY25" s="1906"/>
      <c r="AZ25" s="1906" t="str">
        <f>★法人その他入力!$AG$96</f>
        <v/>
      </c>
      <c r="BA25" s="1906"/>
      <c r="BB25" s="1906" t="str">
        <f>★法人その他入力!$AH$96</f>
        <v/>
      </c>
      <c r="BC25" s="1906"/>
      <c r="BD25" s="1906" t="str">
        <f>★法人その他入力!$AI$96</f>
        <v/>
      </c>
      <c r="BE25" s="1917"/>
      <c r="BF25" s="1830"/>
      <c r="BG25" s="1831"/>
      <c r="BH25" s="1831"/>
      <c r="BI25" s="1831"/>
      <c r="BJ25" s="1831"/>
      <c r="BK25" s="1831"/>
      <c r="BL25" s="1831"/>
      <c r="BM25" s="1831"/>
      <c r="BN25" s="1831"/>
      <c r="BO25" s="1843"/>
      <c r="BP25" s="203"/>
      <c r="BQ25" s="203"/>
      <c r="BR25" s="203"/>
      <c r="BS25" s="203"/>
      <c r="BT25" s="203"/>
      <c r="BU25" s="203"/>
      <c r="BV25" s="203"/>
      <c r="BW25" s="203"/>
      <c r="BX25" s="203"/>
    </row>
    <row r="26" spans="1:76" ht="18" customHeight="1" thickBot="1">
      <c r="A26" s="1919"/>
      <c r="B26" s="1919"/>
      <c r="C26" s="1919"/>
      <c r="D26" s="1919"/>
      <c r="E26" s="1919"/>
      <c r="F26" s="1919"/>
      <c r="G26" s="1919"/>
      <c r="H26" s="1952"/>
      <c r="I26" s="365"/>
      <c r="J26" s="1895" t="s">
        <v>85</v>
      </c>
      <c r="K26" s="1895"/>
      <c r="L26" s="1895"/>
      <c r="M26" s="1895"/>
      <c r="N26" s="1895"/>
      <c r="O26" s="1895"/>
      <c r="P26" s="1895"/>
      <c r="Q26" s="366"/>
      <c r="R26" s="1916" t="str">
        <f>★法人その他入力!$P$98</f>
        <v/>
      </c>
      <c r="S26" s="1906"/>
      <c r="T26" s="1906" t="str">
        <f>★法人その他入力!$Q$98</f>
        <v/>
      </c>
      <c r="U26" s="1906"/>
      <c r="V26" s="1906" t="str">
        <f>★法人その他入力!$R$98</f>
        <v/>
      </c>
      <c r="W26" s="1906"/>
      <c r="X26" s="1906" t="str">
        <f>★法人その他入力!$S$98</f>
        <v/>
      </c>
      <c r="Y26" s="1906"/>
      <c r="Z26" s="1906" t="str">
        <f>★法人その他入力!$T$98</f>
        <v/>
      </c>
      <c r="AA26" s="1906"/>
      <c r="AB26" s="1906" t="str">
        <f>★法人その他入力!$U$98</f>
        <v/>
      </c>
      <c r="AC26" s="1906"/>
      <c r="AD26" s="1906" t="str">
        <f>★法人その他入力!$V$98</f>
        <v/>
      </c>
      <c r="AE26" s="1906"/>
      <c r="AF26" s="1906" t="str">
        <f>★法人その他入力!$W$98</f>
        <v/>
      </c>
      <c r="AG26" s="1906"/>
      <c r="AH26" s="1906" t="str">
        <f>★法人その他入力!$X$98</f>
        <v/>
      </c>
      <c r="AI26" s="1906"/>
      <c r="AJ26" s="1906" t="str">
        <f>★法人その他入力!$Y$98</f>
        <v/>
      </c>
      <c r="AK26" s="1906"/>
      <c r="AL26" s="1906" t="str">
        <f>★法人その他入力!$Z$98</f>
        <v/>
      </c>
      <c r="AM26" s="1906"/>
      <c r="AN26" s="1906" t="str">
        <f>★法人その他入力!$AA$98</f>
        <v/>
      </c>
      <c r="AO26" s="1906"/>
      <c r="AP26" s="1906" t="str">
        <f>★法人その他入力!$AB$98</f>
        <v/>
      </c>
      <c r="AQ26" s="1906"/>
      <c r="AR26" s="1906" t="str">
        <f>★法人その他入力!$AC$98</f>
        <v/>
      </c>
      <c r="AS26" s="1906"/>
      <c r="AT26" s="1906" t="str">
        <f>★法人その他入力!$AD$98</f>
        <v/>
      </c>
      <c r="AU26" s="1906"/>
      <c r="AV26" s="1906" t="str">
        <f>★法人その他入力!$AE$98</f>
        <v/>
      </c>
      <c r="AW26" s="1906"/>
      <c r="AX26" s="1906" t="str">
        <f>★法人その他入力!$AF$98</f>
        <v/>
      </c>
      <c r="AY26" s="1906"/>
      <c r="AZ26" s="1906" t="str">
        <f>★法人その他入力!$AG$98</f>
        <v/>
      </c>
      <c r="BA26" s="1906"/>
      <c r="BB26" s="1906" t="str">
        <f>★法人その他入力!$AH$98</f>
        <v/>
      </c>
      <c r="BC26" s="1906"/>
      <c r="BD26" s="1906" t="str">
        <f>★法人その他入力!$AI$98</f>
        <v/>
      </c>
      <c r="BE26" s="1917"/>
      <c r="BF26" s="1830"/>
      <c r="BG26" s="1831"/>
      <c r="BH26" s="1831"/>
      <c r="BI26" s="1831"/>
      <c r="BJ26" s="1843" t="s">
        <v>117</v>
      </c>
      <c r="BK26" s="1843"/>
      <c r="BL26" s="1843"/>
      <c r="BM26" s="1843"/>
      <c r="BN26" s="1843"/>
      <c r="BO26" s="1843"/>
      <c r="BP26" s="203"/>
      <c r="BQ26" s="203"/>
      <c r="BR26" s="203"/>
      <c r="BS26" s="203"/>
      <c r="BT26" s="203"/>
      <c r="BU26" s="203"/>
      <c r="BV26" s="203"/>
      <c r="BW26" s="203"/>
      <c r="BX26" s="203"/>
    </row>
    <row r="27" spans="1:76" ht="9" customHeight="1">
      <c r="A27" s="1919"/>
      <c r="B27" s="1919"/>
      <c r="C27" s="1919"/>
      <c r="D27" s="1919"/>
      <c r="E27" s="1919"/>
      <c r="F27" s="1919"/>
      <c r="G27" s="1919"/>
      <c r="H27" s="1952"/>
      <c r="I27" s="1888"/>
      <c r="J27" s="1901" t="s">
        <v>122</v>
      </c>
      <c r="K27" s="1901"/>
      <c r="L27" s="1901"/>
      <c r="M27" s="1901"/>
      <c r="N27" s="1901"/>
      <c r="O27" s="1901"/>
      <c r="P27" s="1901"/>
      <c r="Q27" s="1890"/>
      <c r="R27" s="1923" t="str">
        <f>★法人その他入力!$BS$102</f>
        <v/>
      </c>
      <c r="S27" s="1924"/>
      <c r="T27" s="1927"/>
      <c r="U27" s="1927"/>
      <c r="V27" s="1766" t="str">
        <f>★法人その他入力!$BM$102</f>
        <v/>
      </c>
      <c r="W27" s="1767"/>
      <c r="X27" s="1767" t="str">
        <f>★法人その他入力!$BN$102</f>
        <v/>
      </c>
      <c r="Y27" s="1770"/>
      <c r="Z27" s="1676" t="s">
        <v>123</v>
      </c>
      <c r="AA27" s="1676"/>
      <c r="AB27" s="1766" t="str">
        <f>★法人その他入力!$BO$102</f>
        <v/>
      </c>
      <c r="AC27" s="1767"/>
      <c r="AD27" s="1767" t="str">
        <f>★法人その他入力!$BP$102</f>
        <v/>
      </c>
      <c r="AE27" s="1770"/>
      <c r="AF27" s="1676" t="s">
        <v>93</v>
      </c>
      <c r="AG27" s="1676"/>
      <c r="AH27" s="1766" t="str">
        <f>★法人その他入力!$BQ$102</f>
        <v/>
      </c>
      <c r="AI27" s="1767"/>
      <c r="AJ27" s="1767" t="str">
        <f>★法人その他入力!$BR$102</f>
        <v/>
      </c>
      <c r="AK27" s="1770"/>
      <c r="AL27" s="1843" t="s">
        <v>94</v>
      </c>
      <c r="AM27" s="1843"/>
      <c r="AN27" s="1880"/>
      <c r="AO27" s="1880"/>
      <c r="AP27" s="1880"/>
      <c r="AQ27" s="1880"/>
      <c r="AR27" s="1880"/>
      <c r="AS27" s="1880"/>
      <c r="AT27" s="1880"/>
      <c r="AU27" s="1880"/>
      <c r="AV27" s="1880"/>
      <c r="AW27" s="1880"/>
      <c r="AX27" s="1880"/>
      <c r="AY27" s="1880"/>
      <c r="AZ27" s="1880"/>
      <c r="BA27" s="1880"/>
      <c r="BB27" s="1880"/>
      <c r="BC27" s="1880"/>
      <c r="BD27" s="1880"/>
      <c r="BE27" s="1880"/>
      <c r="BF27" s="1831"/>
      <c r="BG27" s="1831"/>
      <c r="BH27" s="1831"/>
      <c r="BI27" s="1831"/>
      <c r="BJ27" s="1843"/>
      <c r="BK27" s="1909" t="s">
        <v>979</v>
      </c>
      <c r="BL27" s="1910"/>
      <c r="BM27" s="1911"/>
      <c r="BN27" s="1915"/>
      <c r="BO27" s="1843"/>
      <c r="BP27" s="203"/>
      <c r="BQ27" s="203"/>
      <c r="BR27" s="203"/>
      <c r="BS27" s="203"/>
      <c r="BT27" s="203"/>
      <c r="BU27" s="203"/>
      <c r="BV27" s="203"/>
      <c r="BW27" s="203"/>
      <c r="BX27" s="203"/>
    </row>
    <row r="28" spans="1:76" ht="9" customHeight="1" thickBot="1">
      <c r="A28" s="1919"/>
      <c r="B28" s="1919"/>
      <c r="C28" s="1919"/>
      <c r="D28" s="1919"/>
      <c r="E28" s="1919"/>
      <c r="F28" s="1919"/>
      <c r="G28" s="1919"/>
      <c r="H28" s="1952"/>
      <c r="I28" s="1891"/>
      <c r="J28" s="1904"/>
      <c r="K28" s="1904"/>
      <c r="L28" s="1904"/>
      <c r="M28" s="1904"/>
      <c r="N28" s="1904"/>
      <c r="O28" s="1904"/>
      <c r="P28" s="1904"/>
      <c r="Q28" s="1893"/>
      <c r="R28" s="1925"/>
      <c r="S28" s="1926"/>
      <c r="T28" s="1918"/>
      <c r="U28" s="1918"/>
      <c r="V28" s="1768"/>
      <c r="W28" s="1769"/>
      <c r="X28" s="1769"/>
      <c r="Y28" s="1771"/>
      <c r="Z28" s="1676"/>
      <c r="AA28" s="1676"/>
      <c r="AB28" s="1768"/>
      <c r="AC28" s="1769"/>
      <c r="AD28" s="1769"/>
      <c r="AE28" s="1771"/>
      <c r="AF28" s="1676"/>
      <c r="AG28" s="1676"/>
      <c r="AH28" s="1768"/>
      <c r="AI28" s="1769"/>
      <c r="AJ28" s="1769"/>
      <c r="AK28" s="1771"/>
      <c r="AL28" s="1843"/>
      <c r="AM28" s="1843"/>
      <c r="AN28" s="1880"/>
      <c r="AO28" s="1880"/>
      <c r="AP28" s="1880"/>
      <c r="AQ28" s="1880"/>
      <c r="AR28" s="1880"/>
      <c r="AS28" s="1880"/>
      <c r="AT28" s="1880"/>
      <c r="AU28" s="1880"/>
      <c r="AV28" s="1880"/>
      <c r="AW28" s="1880"/>
      <c r="AX28" s="1880"/>
      <c r="AY28" s="1880"/>
      <c r="AZ28" s="1880"/>
      <c r="BA28" s="1880"/>
      <c r="BB28" s="1880"/>
      <c r="BC28" s="1880"/>
      <c r="BD28" s="1880"/>
      <c r="BE28" s="1880"/>
      <c r="BF28" s="1831"/>
      <c r="BG28" s="1831"/>
      <c r="BH28" s="1831"/>
      <c r="BI28" s="1831"/>
      <c r="BJ28" s="1843"/>
      <c r="BK28" s="1912"/>
      <c r="BL28" s="1913"/>
      <c r="BM28" s="1914"/>
      <c r="BN28" s="1915"/>
      <c r="BO28" s="1843"/>
      <c r="BP28" s="203"/>
      <c r="BQ28" s="203"/>
      <c r="BR28" s="203"/>
      <c r="BS28" s="203"/>
      <c r="BT28" s="203"/>
      <c r="BU28" s="203"/>
      <c r="BV28" s="203"/>
      <c r="BW28" s="203"/>
      <c r="BX28" s="203"/>
    </row>
    <row r="29" spans="1:76" ht="48.75" customHeight="1" thickBot="1">
      <c r="A29" s="1919"/>
      <c r="B29" s="1919"/>
      <c r="C29" s="1919"/>
      <c r="D29" s="1919"/>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c r="AU29" s="1843"/>
      <c r="AV29" s="1843"/>
      <c r="AW29" s="1843"/>
      <c r="AX29" s="1843"/>
      <c r="AY29" s="1843"/>
      <c r="AZ29" s="1843"/>
      <c r="BA29" s="1843"/>
      <c r="BB29" s="1843"/>
      <c r="BC29" s="1843"/>
      <c r="BD29" s="1843"/>
      <c r="BE29" s="1843"/>
      <c r="BF29" s="1843"/>
      <c r="BG29" s="1843"/>
      <c r="BH29" s="1843"/>
      <c r="BI29" s="1843"/>
      <c r="BJ29" s="1843"/>
      <c r="BK29" s="1843"/>
      <c r="BL29" s="1843"/>
      <c r="BM29" s="1843"/>
      <c r="BN29" s="1843"/>
      <c r="BO29" s="1843"/>
      <c r="BP29" s="203"/>
      <c r="BQ29" s="203"/>
      <c r="BR29" s="203"/>
      <c r="BS29" s="203"/>
      <c r="BT29" s="203"/>
      <c r="BU29" s="203"/>
      <c r="BV29" s="203"/>
      <c r="BW29" s="203"/>
      <c r="BX29" s="203"/>
    </row>
    <row r="30" spans="1:76" ht="9" customHeight="1">
      <c r="A30" s="1919"/>
      <c r="B30" s="1919"/>
      <c r="C30" s="1919"/>
      <c r="D30" s="1919"/>
      <c r="E30" s="1919"/>
      <c r="F30" s="1930">
        <v>41</v>
      </c>
      <c r="G30" s="1931"/>
      <c r="H30" s="1934"/>
      <c r="I30" s="1888"/>
      <c r="J30" s="1901" t="s">
        <v>120</v>
      </c>
      <c r="K30" s="1901"/>
      <c r="L30" s="1901"/>
      <c r="M30" s="1901"/>
      <c r="N30" s="1901"/>
      <c r="O30" s="1901"/>
      <c r="P30" s="1901"/>
      <c r="Q30" s="1890"/>
      <c r="R30" s="1766" t="str">
        <f>★法人その他入力!$BM$107</f>
        <v/>
      </c>
      <c r="S30" s="1767"/>
      <c r="T30" s="1767" t="str">
        <f>★法人その他入力!$BN$107</f>
        <v/>
      </c>
      <c r="U30" s="1770"/>
      <c r="V30" s="1844"/>
      <c r="W30" s="1844"/>
      <c r="X30" s="1766" t="str">
        <f>★法人その他入力!$S$109</f>
        <v/>
      </c>
      <c r="Y30" s="1767"/>
      <c r="Z30" s="1767" t="str">
        <f>★法人その他入力!$T$109</f>
        <v/>
      </c>
      <c r="AA30" s="1767"/>
      <c r="AB30" s="1767" t="str">
        <f>★法人その他入力!$U$109</f>
        <v/>
      </c>
      <c r="AC30" s="1767"/>
      <c r="AD30" s="1767" t="str">
        <f>★法人その他入力!$V$109</f>
        <v/>
      </c>
      <c r="AE30" s="1767"/>
      <c r="AF30" s="1767" t="str">
        <f>★法人その他入力!$W$109</f>
        <v/>
      </c>
      <c r="AG30" s="1767"/>
      <c r="AH30" s="1767" t="str">
        <f>★法人その他入力!$X$109</f>
        <v/>
      </c>
      <c r="AI30" s="1770"/>
      <c r="AJ30" s="1844"/>
      <c r="AK30" s="1844"/>
      <c r="AL30" s="1855" t="str">
        <f>★法人その他入力!Z109</f>
        <v/>
      </c>
      <c r="AM30" s="1856"/>
      <c r="AN30" s="1843"/>
      <c r="AO30" s="1843"/>
      <c r="AP30" s="1843"/>
      <c r="AQ30" s="1843"/>
      <c r="AR30" s="1843"/>
      <c r="AS30" s="1843"/>
      <c r="AT30" s="1843"/>
      <c r="AU30" s="1843"/>
      <c r="AV30" s="1843"/>
      <c r="AW30" s="1843"/>
      <c r="AX30" s="1843"/>
      <c r="AY30" s="1843"/>
      <c r="AZ30" s="1843"/>
      <c r="BA30" s="1843"/>
      <c r="BB30" s="1843"/>
      <c r="BC30" s="1843"/>
      <c r="BD30" s="1843"/>
      <c r="BE30" s="1843"/>
      <c r="BF30" s="1831"/>
      <c r="BG30" s="1831"/>
      <c r="BH30" s="1831"/>
      <c r="BI30" s="1831"/>
      <c r="BJ30" s="1831"/>
      <c r="BK30" s="1831"/>
      <c r="BL30" s="1831"/>
      <c r="BM30" s="1831"/>
      <c r="BN30" s="1831"/>
      <c r="BO30" s="1843"/>
      <c r="BP30" s="203"/>
      <c r="BQ30" s="203"/>
      <c r="BR30" s="203"/>
      <c r="BS30" s="203"/>
      <c r="BT30" s="203"/>
      <c r="BU30" s="203"/>
      <c r="BV30" s="203"/>
      <c r="BW30" s="203"/>
      <c r="BX30" s="203"/>
    </row>
    <row r="31" spans="1:76" ht="9" customHeight="1" thickBot="1">
      <c r="A31" s="1919"/>
      <c r="B31" s="1919"/>
      <c r="C31" s="1919"/>
      <c r="D31" s="1919"/>
      <c r="E31" s="1919"/>
      <c r="F31" s="1932"/>
      <c r="G31" s="1933"/>
      <c r="H31" s="1934"/>
      <c r="I31" s="1891"/>
      <c r="J31" s="1904"/>
      <c r="K31" s="1904"/>
      <c r="L31" s="1904"/>
      <c r="M31" s="1904"/>
      <c r="N31" s="1904"/>
      <c r="O31" s="1904"/>
      <c r="P31" s="1904"/>
      <c r="Q31" s="1893"/>
      <c r="R31" s="1768"/>
      <c r="S31" s="1769"/>
      <c r="T31" s="1769"/>
      <c r="U31" s="1771"/>
      <c r="V31" s="1676"/>
      <c r="W31" s="1676"/>
      <c r="X31" s="1768"/>
      <c r="Y31" s="1769"/>
      <c r="Z31" s="1769"/>
      <c r="AA31" s="1769"/>
      <c r="AB31" s="1769"/>
      <c r="AC31" s="1769"/>
      <c r="AD31" s="1769"/>
      <c r="AE31" s="1769"/>
      <c r="AF31" s="1769"/>
      <c r="AG31" s="1769"/>
      <c r="AH31" s="1769"/>
      <c r="AI31" s="1771"/>
      <c r="AJ31" s="1676"/>
      <c r="AK31" s="1676"/>
      <c r="AL31" s="1857"/>
      <c r="AM31" s="1858"/>
      <c r="AN31" s="1843"/>
      <c r="AO31" s="1843"/>
      <c r="AP31" s="1843"/>
      <c r="AQ31" s="1843"/>
      <c r="AR31" s="1843"/>
      <c r="AS31" s="1843"/>
      <c r="AT31" s="1843"/>
      <c r="AU31" s="1843"/>
      <c r="AV31" s="1843"/>
      <c r="AW31" s="1843"/>
      <c r="AX31" s="1843"/>
      <c r="AY31" s="1843"/>
      <c r="AZ31" s="1843"/>
      <c r="BA31" s="1843"/>
      <c r="BB31" s="1843"/>
      <c r="BC31" s="1843"/>
      <c r="BD31" s="1843"/>
      <c r="BE31" s="1843"/>
      <c r="BF31" s="1831"/>
      <c r="BG31" s="1831"/>
      <c r="BH31" s="1831"/>
      <c r="BI31" s="1831"/>
      <c r="BJ31" s="1831"/>
      <c r="BK31" s="1831"/>
      <c r="BL31" s="1831"/>
      <c r="BM31" s="1831"/>
      <c r="BN31" s="1831"/>
      <c r="BO31" s="1843"/>
      <c r="BP31" s="203"/>
      <c r="BQ31" s="203"/>
      <c r="BR31" s="203"/>
      <c r="BS31" s="203"/>
      <c r="BT31" s="203"/>
      <c r="BU31" s="203"/>
      <c r="BV31" s="203"/>
      <c r="BW31" s="203"/>
      <c r="BX31" s="203"/>
    </row>
    <row r="32" spans="1:76" ht="18" customHeight="1" thickBot="1">
      <c r="A32" s="1919"/>
      <c r="B32" s="1919"/>
      <c r="C32" s="1919"/>
      <c r="D32" s="1919"/>
      <c r="E32" s="1919"/>
      <c r="F32" s="1919"/>
      <c r="G32" s="1919"/>
      <c r="H32" s="1952"/>
      <c r="I32" s="365"/>
      <c r="J32" s="1895" t="s">
        <v>121</v>
      </c>
      <c r="K32" s="1895"/>
      <c r="L32" s="1895"/>
      <c r="M32" s="1895"/>
      <c r="N32" s="1895"/>
      <c r="O32" s="1895"/>
      <c r="P32" s="1895"/>
      <c r="Q32" s="366"/>
      <c r="R32" s="1916" t="str">
        <f>★法人その他入力!$P$104</f>
        <v/>
      </c>
      <c r="S32" s="1906"/>
      <c r="T32" s="1906" t="str">
        <f>★法人その他入力!$Q$104</f>
        <v/>
      </c>
      <c r="U32" s="1906"/>
      <c r="V32" s="1906" t="str">
        <f>★法人その他入力!$R$104</f>
        <v/>
      </c>
      <c r="W32" s="1906"/>
      <c r="X32" s="1906" t="str">
        <f>★法人その他入力!$S$104</f>
        <v/>
      </c>
      <c r="Y32" s="1906"/>
      <c r="Z32" s="1906" t="str">
        <f>★法人その他入力!$T$104</f>
        <v/>
      </c>
      <c r="AA32" s="1906"/>
      <c r="AB32" s="1906" t="str">
        <f>★法人その他入力!$U$104</f>
        <v/>
      </c>
      <c r="AC32" s="1906"/>
      <c r="AD32" s="1906" t="str">
        <f>★法人その他入力!$V$104</f>
        <v/>
      </c>
      <c r="AE32" s="1906"/>
      <c r="AF32" s="1906" t="str">
        <f>★法人その他入力!$W$104</f>
        <v/>
      </c>
      <c r="AG32" s="1906"/>
      <c r="AH32" s="1906" t="str">
        <f>★法人その他入力!$X$104</f>
        <v/>
      </c>
      <c r="AI32" s="1906"/>
      <c r="AJ32" s="1906" t="str">
        <f>★法人その他入力!$Y$104</f>
        <v/>
      </c>
      <c r="AK32" s="1906"/>
      <c r="AL32" s="1906" t="str">
        <f>★法人その他入力!$Z$104</f>
        <v/>
      </c>
      <c r="AM32" s="1906"/>
      <c r="AN32" s="1906" t="str">
        <f>★法人その他入力!$AA$104</f>
        <v/>
      </c>
      <c r="AO32" s="1906"/>
      <c r="AP32" s="1906" t="str">
        <f>★法人その他入力!$AB$104</f>
        <v/>
      </c>
      <c r="AQ32" s="1906"/>
      <c r="AR32" s="1906" t="str">
        <f>★法人その他入力!$AC$104</f>
        <v/>
      </c>
      <c r="AS32" s="1906"/>
      <c r="AT32" s="1906" t="str">
        <f>★法人その他入力!$AD$104</f>
        <v/>
      </c>
      <c r="AU32" s="1906"/>
      <c r="AV32" s="1906" t="str">
        <f>★法人その他入力!$AE$104</f>
        <v/>
      </c>
      <c r="AW32" s="1906"/>
      <c r="AX32" s="1906" t="str">
        <f>★法人その他入力!$AF$104</f>
        <v/>
      </c>
      <c r="AY32" s="1906"/>
      <c r="AZ32" s="1906" t="str">
        <f>★法人その他入力!$AG$104</f>
        <v/>
      </c>
      <c r="BA32" s="1906"/>
      <c r="BB32" s="1906" t="str">
        <f>★法人その他入力!$AH$104</f>
        <v/>
      </c>
      <c r="BC32" s="1906"/>
      <c r="BD32" s="1906" t="str">
        <f>★法人その他入力!$AI$104</f>
        <v/>
      </c>
      <c r="BE32" s="1917"/>
      <c r="BF32" s="1830"/>
      <c r="BG32" s="1831"/>
      <c r="BH32" s="1831"/>
      <c r="BI32" s="1831"/>
      <c r="BJ32" s="1831"/>
      <c r="BK32" s="1831"/>
      <c r="BL32" s="1831"/>
      <c r="BM32" s="1831"/>
      <c r="BN32" s="1831"/>
      <c r="BO32" s="1843"/>
      <c r="BP32" s="203"/>
      <c r="BQ32" s="203"/>
      <c r="BR32" s="203"/>
      <c r="BS32" s="203"/>
      <c r="BT32" s="203"/>
      <c r="BU32" s="203"/>
      <c r="BV32" s="203"/>
      <c r="BW32" s="203"/>
      <c r="BX32" s="203"/>
    </row>
    <row r="33" spans="1:76" ht="18" customHeight="1" thickBot="1">
      <c r="A33" s="1919"/>
      <c r="B33" s="1919"/>
      <c r="C33" s="1919"/>
      <c r="D33" s="1919"/>
      <c r="E33" s="1919"/>
      <c r="F33" s="1919"/>
      <c r="G33" s="1919"/>
      <c r="H33" s="1952"/>
      <c r="I33" s="365"/>
      <c r="J33" s="1895" t="s">
        <v>85</v>
      </c>
      <c r="K33" s="1895"/>
      <c r="L33" s="1895"/>
      <c r="M33" s="1895"/>
      <c r="N33" s="1895"/>
      <c r="O33" s="1895"/>
      <c r="P33" s="1895"/>
      <c r="Q33" s="366"/>
      <c r="R33" s="1916" t="str">
        <f>★法人その他入力!$P$106</f>
        <v/>
      </c>
      <c r="S33" s="1906"/>
      <c r="T33" s="1906" t="str">
        <f>★法人その他入力!$Q$106</f>
        <v/>
      </c>
      <c r="U33" s="1906"/>
      <c r="V33" s="1906" t="str">
        <f>★法人その他入力!$R$106</f>
        <v/>
      </c>
      <c r="W33" s="1906"/>
      <c r="X33" s="1906" t="str">
        <f>★法人その他入力!$S$106</f>
        <v/>
      </c>
      <c r="Y33" s="1906"/>
      <c r="Z33" s="1906" t="str">
        <f>★法人その他入力!$T$106</f>
        <v/>
      </c>
      <c r="AA33" s="1906"/>
      <c r="AB33" s="1906" t="str">
        <f>★法人その他入力!$U$106</f>
        <v/>
      </c>
      <c r="AC33" s="1906"/>
      <c r="AD33" s="1906" t="str">
        <f>★法人その他入力!$V$106</f>
        <v/>
      </c>
      <c r="AE33" s="1906"/>
      <c r="AF33" s="1906" t="str">
        <f>★法人その他入力!$W$106</f>
        <v/>
      </c>
      <c r="AG33" s="1906"/>
      <c r="AH33" s="1906" t="str">
        <f>★法人その他入力!$X$106</f>
        <v/>
      </c>
      <c r="AI33" s="1906"/>
      <c r="AJ33" s="1906" t="str">
        <f>★法人その他入力!$Y$106</f>
        <v/>
      </c>
      <c r="AK33" s="1906"/>
      <c r="AL33" s="1906" t="str">
        <f>★法人その他入力!$Z$106</f>
        <v/>
      </c>
      <c r="AM33" s="1906"/>
      <c r="AN33" s="1906" t="str">
        <f>★法人その他入力!$AA$106</f>
        <v/>
      </c>
      <c r="AO33" s="1906"/>
      <c r="AP33" s="1906" t="str">
        <f>★法人その他入力!$AB$106</f>
        <v/>
      </c>
      <c r="AQ33" s="1906"/>
      <c r="AR33" s="1906" t="str">
        <f>★法人その他入力!$AC$106</f>
        <v/>
      </c>
      <c r="AS33" s="1906"/>
      <c r="AT33" s="1906" t="str">
        <f>★法人その他入力!$AD$106</f>
        <v/>
      </c>
      <c r="AU33" s="1906"/>
      <c r="AV33" s="1906" t="str">
        <f>★法人その他入力!$AE$106</f>
        <v/>
      </c>
      <c r="AW33" s="1906"/>
      <c r="AX33" s="1906" t="str">
        <f>★法人その他入力!$AF$106</f>
        <v/>
      </c>
      <c r="AY33" s="1906"/>
      <c r="AZ33" s="1906" t="str">
        <f>★法人その他入力!$AG$106</f>
        <v/>
      </c>
      <c r="BA33" s="1906"/>
      <c r="BB33" s="1906" t="str">
        <f>★法人その他入力!$AH$106</f>
        <v/>
      </c>
      <c r="BC33" s="1906"/>
      <c r="BD33" s="1906" t="str">
        <f>★法人その他入力!$AI$106</f>
        <v/>
      </c>
      <c r="BE33" s="1917"/>
      <c r="BF33" s="1830"/>
      <c r="BG33" s="1831"/>
      <c r="BH33" s="1831"/>
      <c r="BI33" s="1831"/>
      <c r="BJ33" s="1843" t="s">
        <v>117</v>
      </c>
      <c r="BK33" s="1843"/>
      <c r="BL33" s="1843"/>
      <c r="BM33" s="1843"/>
      <c r="BN33" s="1843"/>
      <c r="BO33" s="1843"/>
      <c r="BP33" s="203"/>
      <c r="BQ33" s="203"/>
      <c r="BR33" s="203"/>
      <c r="BS33" s="203"/>
      <c r="BT33" s="203"/>
      <c r="BU33" s="203"/>
      <c r="BV33" s="203"/>
      <c r="BW33" s="203"/>
      <c r="BX33" s="203"/>
    </row>
    <row r="34" spans="1:76" ht="9" customHeight="1">
      <c r="A34" s="1919"/>
      <c r="B34" s="1919"/>
      <c r="C34" s="1919"/>
      <c r="D34" s="1919"/>
      <c r="E34" s="1919"/>
      <c r="F34" s="1919"/>
      <c r="G34" s="1919"/>
      <c r="H34" s="1952"/>
      <c r="I34" s="1888"/>
      <c r="J34" s="1901" t="s">
        <v>122</v>
      </c>
      <c r="K34" s="1901"/>
      <c r="L34" s="1901"/>
      <c r="M34" s="1901"/>
      <c r="N34" s="1901"/>
      <c r="O34" s="1901"/>
      <c r="P34" s="1901"/>
      <c r="Q34" s="1890"/>
      <c r="R34" s="1923" t="str">
        <f>★法人その他入力!$BS$110</f>
        <v/>
      </c>
      <c r="S34" s="1924"/>
      <c r="T34" s="1927"/>
      <c r="U34" s="1927"/>
      <c r="V34" s="1766" t="str">
        <f>★法人その他入力!$BM$110</f>
        <v/>
      </c>
      <c r="W34" s="1767"/>
      <c r="X34" s="1767" t="str">
        <f>★法人その他入力!$BN$110</f>
        <v/>
      </c>
      <c r="Y34" s="1770"/>
      <c r="Z34" s="1676" t="s">
        <v>123</v>
      </c>
      <c r="AA34" s="1676"/>
      <c r="AB34" s="1766" t="str">
        <f>★法人その他入力!$BO$110</f>
        <v/>
      </c>
      <c r="AC34" s="1767"/>
      <c r="AD34" s="1767" t="str">
        <f>★法人その他入力!$BP$110</f>
        <v/>
      </c>
      <c r="AE34" s="1770"/>
      <c r="AF34" s="1676" t="s">
        <v>93</v>
      </c>
      <c r="AG34" s="1676"/>
      <c r="AH34" s="1766" t="str">
        <f>★法人その他入力!$BQ$110</f>
        <v/>
      </c>
      <c r="AI34" s="1767"/>
      <c r="AJ34" s="1767" t="str">
        <f>★法人その他入力!$BR$110</f>
        <v/>
      </c>
      <c r="AK34" s="1770"/>
      <c r="AL34" s="1843" t="s">
        <v>94</v>
      </c>
      <c r="AM34" s="1843"/>
      <c r="AN34" s="1880"/>
      <c r="AO34" s="1880"/>
      <c r="AP34" s="1880"/>
      <c r="AQ34" s="1880"/>
      <c r="AR34" s="1880"/>
      <c r="AS34" s="1880"/>
      <c r="AT34" s="1880"/>
      <c r="AU34" s="1880"/>
      <c r="AV34" s="1880"/>
      <c r="AW34" s="1880"/>
      <c r="AX34" s="1880"/>
      <c r="AY34" s="1880"/>
      <c r="AZ34" s="1880"/>
      <c r="BA34" s="1880"/>
      <c r="BB34" s="1880"/>
      <c r="BC34" s="1880"/>
      <c r="BD34" s="1880"/>
      <c r="BE34" s="1880"/>
      <c r="BF34" s="1831"/>
      <c r="BG34" s="1831"/>
      <c r="BH34" s="1831"/>
      <c r="BI34" s="1831"/>
      <c r="BJ34" s="1843"/>
      <c r="BK34" s="1909" t="s">
        <v>979</v>
      </c>
      <c r="BL34" s="1910"/>
      <c r="BM34" s="1911"/>
      <c r="BN34" s="1915"/>
      <c r="BO34" s="1843"/>
      <c r="BP34" s="203"/>
      <c r="BQ34" s="203"/>
      <c r="BR34" s="203"/>
      <c r="BS34" s="203"/>
      <c r="BT34" s="203"/>
      <c r="BU34" s="203"/>
      <c r="BV34" s="203"/>
      <c r="BW34" s="203"/>
      <c r="BX34" s="203"/>
    </row>
    <row r="35" spans="1:76" ht="9" customHeight="1" thickBot="1">
      <c r="A35" s="1919"/>
      <c r="B35" s="1919"/>
      <c r="C35" s="1919"/>
      <c r="D35" s="1919"/>
      <c r="E35" s="1919"/>
      <c r="F35" s="1919"/>
      <c r="G35" s="1919"/>
      <c r="H35" s="1952"/>
      <c r="I35" s="1891"/>
      <c r="J35" s="1904"/>
      <c r="K35" s="1904"/>
      <c r="L35" s="1904"/>
      <c r="M35" s="1904"/>
      <c r="N35" s="1904"/>
      <c r="O35" s="1904"/>
      <c r="P35" s="1904"/>
      <c r="Q35" s="1893"/>
      <c r="R35" s="1925"/>
      <c r="S35" s="1926"/>
      <c r="T35" s="1918"/>
      <c r="U35" s="1918"/>
      <c r="V35" s="1768"/>
      <c r="W35" s="1769"/>
      <c r="X35" s="1769"/>
      <c r="Y35" s="1771"/>
      <c r="Z35" s="1676"/>
      <c r="AA35" s="1676"/>
      <c r="AB35" s="1768"/>
      <c r="AC35" s="1769"/>
      <c r="AD35" s="1769"/>
      <c r="AE35" s="1771"/>
      <c r="AF35" s="1676"/>
      <c r="AG35" s="1676"/>
      <c r="AH35" s="1768"/>
      <c r="AI35" s="1769"/>
      <c r="AJ35" s="1769"/>
      <c r="AK35" s="1771"/>
      <c r="AL35" s="1843"/>
      <c r="AM35" s="1843"/>
      <c r="AN35" s="1880"/>
      <c r="AO35" s="1880"/>
      <c r="AP35" s="1880"/>
      <c r="AQ35" s="1880"/>
      <c r="AR35" s="1880"/>
      <c r="AS35" s="1880"/>
      <c r="AT35" s="1880"/>
      <c r="AU35" s="1880"/>
      <c r="AV35" s="1880"/>
      <c r="AW35" s="1880"/>
      <c r="AX35" s="1880"/>
      <c r="AY35" s="1880"/>
      <c r="AZ35" s="1880"/>
      <c r="BA35" s="1880"/>
      <c r="BB35" s="1880"/>
      <c r="BC35" s="1880"/>
      <c r="BD35" s="1880"/>
      <c r="BE35" s="1880"/>
      <c r="BF35" s="1831"/>
      <c r="BG35" s="1831"/>
      <c r="BH35" s="1831"/>
      <c r="BI35" s="1831"/>
      <c r="BJ35" s="1843"/>
      <c r="BK35" s="1912"/>
      <c r="BL35" s="1913"/>
      <c r="BM35" s="1914"/>
      <c r="BN35" s="1915"/>
      <c r="BO35" s="1843"/>
      <c r="BP35" s="203"/>
      <c r="BQ35" s="203"/>
      <c r="BR35" s="203"/>
      <c r="BS35" s="203"/>
      <c r="BT35" s="203"/>
      <c r="BU35" s="203"/>
      <c r="BV35" s="203"/>
      <c r="BW35" s="203"/>
      <c r="BX35" s="203"/>
    </row>
    <row r="36" spans="1:76" ht="48.75" customHeight="1" thickBot="1">
      <c r="A36" s="1919"/>
      <c r="B36" s="1919"/>
      <c r="C36" s="1919"/>
      <c r="D36" s="1919"/>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1843"/>
      <c r="AV36" s="1843"/>
      <c r="AW36" s="1843"/>
      <c r="AX36" s="1843"/>
      <c r="AY36" s="1843"/>
      <c r="AZ36" s="1843"/>
      <c r="BA36" s="1843"/>
      <c r="BB36" s="1843"/>
      <c r="BC36" s="1843"/>
      <c r="BD36" s="1843"/>
      <c r="BE36" s="1843"/>
      <c r="BF36" s="1843"/>
      <c r="BG36" s="1843"/>
      <c r="BH36" s="1843"/>
      <c r="BI36" s="1843"/>
      <c r="BJ36" s="1843"/>
      <c r="BK36" s="1843"/>
      <c r="BL36" s="1843"/>
      <c r="BM36" s="1843"/>
      <c r="BN36" s="1843"/>
      <c r="BO36" s="1843"/>
      <c r="BP36" s="203"/>
      <c r="BQ36" s="203"/>
      <c r="BR36" s="203"/>
      <c r="BS36" s="203"/>
      <c r="BT36" s="203"/>
      <c r="BU36" s="203"/>
      <c r="BV36" s="203"/>
      <c r="BW36" s="203"/>
      <c r="BX36" s="203"/>
    </row>
    <row r="37" spans="1:76" ht="9" customHeight="1">
      <c r="A37" s="1919"/>
      <c r="B37" s="1919"/>
      <c r="C37" s="1919"/>
      <c r="D37" s="1919"/>
      <c r="E37" s="1919"/>
      <c r="F37" s="1930">
        <v>41</v>
      </c>
      <c r="G37" s="1931"/>
      <c r="H37" s="1934"/>
      <c r="I37" s="1888"/>
      <c r="J37" s="1901" t="s">
        <v>120</v>
      </c>
      <c r="K37" s="1901"/>
      <c r="L37" s="1901"/>
      <c r="M37" s="1901"/>
      <c r="N37" s="1901"/>
      <c r="O37" s="1901"/>
      <c r="P37" s="1901"/>
      <c r="Q37" s="1890"/>
      <c r="R37" s="1766" t="str">
        <f>★法人その他入力!$BM$115</f>
        <v/>
      </c>
      <c r="S37" s="1767"/>
      <c r="T37" s="1767" t="str">
        <f>★法人その他入力!$BN$115</f>
        <v/>
      </c>
      <c r="U37" s="1770"/>
      <c r="V37" s="1844"/>
      <c r="W37" s="1844"/>
      <c r="X37" s="1766" t="str">
        <f>★法人その他入力!$S$117</f>
        <v/>
      </c>
      <c r="Y37" s="1767"/>
      <c r="Z37" s="1767" t="str">
        <f>★法人その他入力!$T$117</f>
        <v/>
      </c>
      <c r="AA37" s="1767"/>
      <c r="AB37" s="1767" t="str">
        <f>★法人その他入力!$U$117</f>
        <v/>
      </c>
      <c r="AC37" s="1767"/>
      <c r="AD37" s="1767" t="str">
        <f>★法人その他入力!$V$117</f>
        <v/>
      </c>
      <c r="AE37" s="1767"/>
      <c r="AF37" s="1767" t="str">
        <f>★法人その他入力!$W$117</f>
        <v/>
      </c>
      <c r="AG37" s="1767"/>
      <c r="AH37" s="1767" t="str">
        <f>★法人その他入力!$X$117</f>
        <v/>
      </c>
      <c r="AI37" s="1770"/>
      <c r="AJ37" s="1844"/>
      <c r="AK37" s="1844"/>
      <c r="AL37" s="1855" t="str">
        <f>★法人その他入力!Z117</f>
        <v/>
      </c>
      <c r="AM37" s="1856"/>
      <c r="AN37" s="1843"/>
      <c r="AO37" s="1843"/>
      <c r="AP37" s="1843"/>
      <c r="AQ37" s="1843"/>
      <c r="AR37" s="1843"/>
      <c r="AS37" s="1843"/>
      <c r="AT37" s="1843"/>
      <c r="AU37" s="1843"/>
      <c r="AV37" s="1843"/>
      <c r="AW37" s="1843"/>
      <c r="AX37" s="1843"/>
      <c r="AY37" s="1843"/>
      <c r="AZ37" s="1843"/>
      <c r="BA37" s="1843"/>
      <c r="BB37" s="1843"/>
      <c r="BC37" s="1843"/>
      <c r="BD37" s="1843"/>
      <c r="BE37" s="1843"/>
      <c r="BF37" s="1831"/>
      <c r="BG37" s="1831"/>
      <c r="BH37" s="1831"/>
      <c r="BI37" s="1831"/>
      <c r="BJ37" s="1831"/>
      <c r="BK37" s="1831"/>
      <c r="BL37" s="1831"/>
      <c r="BM37" s="1831"/>
      <c r="BN37" s="1831"/>
      <c r="BO37" s="1843"/>
      <c r="BP37" s="203"/>
      <c r="BQ37" s="203"/>
      <c r="BR37" s="203"/>
      <c r="BS37" s="203"/>
      <c r="BT37" s="203"/>
      <c r="BU37" s="203"/>
      <c r="BV37" s="203"/>
      <c r="BW37" s="203"/>
      <c r="BX37" s="203"/>
    </row>
    <row r="38" spans="1:76" ht="9" customHeight="1" thickBot="1">
      <c r="A38" s="1919"/>
      <c r="B38" s="1919"/>
      <c r="C38" s="1919"/>
      <c r="D38" s="1919"/>
      <c r="E38" s="1919"/>
      <c r="F38" s="1932"/>
      <c r="G38" s="1933"/>
      <c r="H38" s="1934"/>
      <c r="I38" s="1891"/>
      <c r="J38" s="1904"/>
      <c r="K38" s="1904"/>
      <c r="L38" s="1904"/>
      <c r="M38" s="1904"/>
      <c r="N38" s="1904"/>
      <c r="O38" s="1904"/>
      <c r="P38" s="1904"/>
      <c r="Q38" s="1893"/>
      <c r="R38" s="1768"/>
      <c r="S38" s="1769"/>
      <c r="T38" s="1769"/>
      <c r="U38" s="1771"/>
      <c r="V38" s="1676"/>
      <c r="W38" s="1676"/>
      <c r="X38" s="1768"/>
      <c r="Y38" s="1769"/>
      <c r="Z38" s="1769"/>
      <c r="AA38" s="1769"/>
      <c r="AB38" s="1769"/>
      <c r="AC38" s="1769"/>
      <c r="AD38" s="1769"/>
      <c r="AE38" s="1769"/>
      <c r="AF38" s="1769"/>
      <c r="AG38" s="1769"/>
      <c r="AH38" s="1769"/>
      <c r="AI38" s="1771"/>
      <c r="AJ38" s="1676"/>
      <c r="AK38" s="1676"/>
      <c r="AL38" s="1857"/>
      <c r="AM38" s="1858"/>
      <c r="AN38" s="1843"/>
      <c r="AO38" s="1843"/>
      <c r="AP38" s="1843"/>
      <c r="AQ38" s="1843"/>
      <c r="AR38" s="1843"/>
      <c r="AS38" s="1843"/>
      <c r="AT38" s="1843"/>
      <c r="AU38" s="1843"/>
      <c r="AV38" s="1843"/>
      <c r="AW38" s="1843"/>
      <c r="AX38" s="1843"/>
      <c r="AY38" s="1843"/>
      <c r="AZ38" s="1843"/>
      <c r="BA38" s="1843"/>
      <c r="BB38" s="1843"/>
      <c r="BC38" s="1843"/>
      <c r="BD38" s="1843"/>
      <c r="BE38" s="1843"/>
      <c r="BF38" s="1831"/>
      <c r="BG38" s="1831"/>
      <c r="BH38" s="1831"/>
      <c r="BI38" s="1831"/>
      <c r="BJ38" s="1831"/>
      <c r="BK38" s="1831"/>
      <c r="BL38" s="1831"/>
      <c r="BM38" s="1831"/>
      <c r="BN38" s="1831"/>
      <c r="BO38" s="1843"/>
      <c r="BP38" s="203"/>
      <c r="BQ38" s="203"/>
      <c r="BR38" s="203"/>
      <c r="BS38" s="203"/>
      <c r="BT38" s="203"/>
      <c r="BU38" s="203"/>
      <c r="BV38" s="203"/>
      <c r="BW38" s="203"/>
      <c r="BX38" s="203"/>
    </row>
    <row r="39" spans="1:76" ht="18" customHeight="1" thickBot="1">
      <c r="A39" s="1919"/>
      <c r="B39" s="1919"/>
      <c r="C39" s="1919"/>
      <c r="D39" s="1919"/>
      <c r="E39" s="1919"/>
      <c r="F39" s="1919"/>
      <c r="G39" s="1919"/>
      <c r="H39" s="1952"/>
      <c r="I39" s="365"/>
      <c r="J39" s="1895" t="s">
        <v>121</v>
      </c>
      <c r="K39" s="1895"/>
      <c r="L39" s="1895"/>
      <c r="M39" s="1895"/>
      <c r="N39" s="1895"/>
      <c r="O39" s="1895"/>
      <c r="P39" s="1895"/>
      <c r="Q39" s="366"/>
      <c r="R39" s="1916" t="str">
        <f>★法人その他入力!$P$112</f>
        <v/>
      </c>
      <c r="S39" s="1906"/>
      <c r="T39" s="1906" t="str">
        <f>★法人その他入力!$Q$112</f>
        <v/>
      </c>
      <c r="U39" s="1906"/>
      <c r="V39" s="1906" t="str">
        <f>★法人その他入力!$R$112</f>
        <v/>
      </c>
      <c r="W39" s="1906"/>
      <c r="X39" s="1906" t="str">
        <f>★法人その他入力!$S$112</f>
        <v/>
      </c>
      <c r="Y39" s="1906"/>
      <c r="Z39" s="1906" t="str">
        <f>★法人その他入力!$T$112</f>
        <v/>
      </c>
      <c r="AA39" s="1906"/>
      <c r="AB39" s="1906" t="str">
        <f>★法人その他入力!$U$112</f>
        <v/>
      </c>
      <c r="AC39" s="1906"/>
      <c r="AD39" s="1906" t="str">
        <f>★法人その他入力!$V$112</f>
        <v/>
      </c>
      <c r="AE39" s="1906"/>
      <c r="AF39" s="1906" t="str">
        <f>★法人その他入力!$W$112</f>
        <v/>
      </c>
      <c r="AG39" s="1906"/>
      <c r="AH39" s="1906" t="str">
        <f>★法人その他入力!$X$112</f>
        <v/>
      </c>
      <c r="AI39" s="1906"/>
      <c r="AJ39" s="1906" t="str">
        <f>★法人その他入力!$Y$112</f>
        <v/>
      </c>
      <c r="AK39" s="1906"/>
      <c r="AL39" s="1906" t="str">
        <f>★法人その他入力!$Z$112</f>
        <v/>
      </c>
      <c r="AM39" s="1906"/>
      <c r="AN39" s="1906" t="str">
        <f>★法人その他入力!$AA$112</f>
        <v/>
      </c>
      <c r="AO39" s="1906"/>
      <c r="AP39" s="1906" t="str">
        <f>★法人その他入力!$AB$112</f>
        <v/>
      </c>
      <c r="AQ39" s="1906"/>
      <c r="AR39" s="1906" t="str">
        <f>★法人その他入力!$AC$112</f>
        <v/>
      </c>
      <c r="AS39" s="1906"/>
      <c r="AT39" s="1906" t="str">
        <f>★法人その他入力!$AD$112</f>
        <v/>
      </c>
      <c r="AU39" s="1906"/>
      <c r="AV39" s="1906" t="str">
        <f>★法人その他入力!$AE$112</f>
        <v/>
      </c>
      <c r="AW39" s="1906"/>
      <c r="AX39" s="1906" t="str">
        <f>★法人その他入力!$AF$112</f>
        <v/>
      </c>
      <c r="AY39" s="1906"/>
      <c r="AZ39" s="1906" t="str">
        <f>★法人その他入力!$AG$112</f>
        <v/>
      </c>
      <c r="BA39" s="1906"/>
      <c r="BB39" s="1906" t="str">
        <f>★法人その他入力!$AH$112</f>
        <v/>
      </c>
      <c r="BC39" s="1906"/>
      <c r="BD39" s="1906" t="str">
        <f>★法人その他入力!$AI$112</f>
        <v/>
      </c>
      <c r="BE39" s="1917"/>
      <c r="BF39" s="1830"/>
      <c r="BG39" s="1831"/>
      <c r="BH39" s="1831"/>
      <c r="BI39" s="1831"/>
      <c r="BJ39" s="1831"/>
      <c r="BK39" s="1831"/>
      <c r="BL39" s="1831"/>
      <c r="BM39" s="1831"/>
      <c r="BN39" s="1831"/>
      <c r="BO39" s="1843"/>
      <c r="BP39" s="203"/>
      <c r="BQ39" s="203"/>
      <c r="BR39" s="203"/>
      <c r="BS39" s="203"/>
      <c r="BT39" s="203"/>
      <c r="BU39" s="203"/>
      <c r="BV39" s="203"/>
      <c r="BW39" s="203"/>
      <c r="BX39" s="203"/>
    </row>
    <row r="40" spans="1:76" ht="18" customHeight="1" thickBot="1">
      <c r="A40" s="1919"/>
      <c r="B40" s="1919"/>
      <c r="C40" s="1919"/>
      <c r="D40" s="1919"/>
      <c r="E40" s="1919"/>
      <c r="F40" s="1919"/>
      <c r="G40" s="1919"/>
      <c r="H40" s="1952"/>
      <c r="I40" s="365"/>
      <c r="J40" s="1895" t="s">
        <v>85</v>
      </c>
      <c r="K40" s="1895"/>
      <c r="L40" s="1895"/>
      <c r="M40" s="1895"/>
      <c r="N40" s="1895"/>
      <c r="O40" s="1895"/>
      <c r="P40" s="1895"/>
      <c r="Q40" s="366"/>
      <c r="R40" s="1916" t="str">
        <f>★法人その他入力!$P$114</f>
        <v/>
      </c>
      <c r="S40" s="1906"/>
      <c r="T40" s="1906" t="str">
        <f>★法人その他入力!$Q$114</f>
        <v/>
      </c>
      <c r="U40" s="1906"/>
      <c r="V40" s="1906" t="str">
        <f>★法人その他入力!$R$114</f>
        <v/>
      </c>
      <c r="W40" s="1906"/>
      <c r="X40" s="1906" t="str">
        <f>★法人その他入力!$S$114</f>
        <v/>
      </c>
      <c r="Y40" s="1906"/>
      <c r="Z40" s="1906" t="str">
        <f>★法人その他入力!$T$114</f>
        <v/>
      </c>
      <c r="AA40" s="1906"/>
      <c r="AB40" s="1906" t="str">
        <f>★法人その他入力!$U$114</f>
        <v/>
      </c>
      <c r="AC40" s="1906"/>
      <c r="AD40" s="1906" t="str">
        <f>★法人その他入力!$V$114</f>
        <v/>
      </c>
      <c r="AE40" s="1906"/>
      <c r="AF40" s="1906" t="str">
        <f>★法人その他入力!$W$114</f>
        <v/>
      </c>
      <c r="AG40" s="1906"/>
      <c r="AH40" s="1906" t="str">
        <f>★法人その他入力!$X$114</f>
        <v/>
      </c>
      <c r="AI40" s="1906"/>
      <c r="AJ40" s="1906" t="str">
        <f>★法人その他入力!$Y$114</f>
        <v/>
      </c>
      <c r="AK40" s="1906"/>
      <c r="AL40" s="1906" t="str">
        <f>★法人その他入力!$Z$114</f>
        <v/>
      </c>
      <c r="AM40" s="1906"/>
      <c r="AN40" s="1906" t="str">
        <f>★法人その他入力!$AA$114</f>
        <v/>
      </c>
      <c r="AO40" s="1906"/>
      <c r="AP40" s="1906" t="str">
        <f>★法人その他入力!$AB$114</f>
        <v/>
      </c>
      <c r="AQ40" s="1906"/>
      <c r="AR40" s="1906" t="str">
        <f>★法人その他入力!$AC$114</f>
        <v/>
      </c>
      <c r="AS40" s="1906"/>
      <c r="AT40" s="1906" t="str">
        <f>★法人その他入力!$AD$114</f>
        <v/>
      </c>
      <c r="AU40" s="1906"/>
      <c r="AV40" s="1906" t="str">
        <f>★法人その他入力!$AE$114</f>
        <v/>
      </c>
      <c r="AW40" s="1906"/>
      <c r="AX40" s="1906" t="str">
        <f>★法人その他入力!$AF$114</f>
        <v/>
      </c>
      <c r="AY40" s="1906"/>
      <c r="AZ40" s="1906" t="str">
        <f>★法人その他入力!$AG$114</f>
        <v/>
      </c>
      <c r="BA40" s="1906"/>
      <c r="BB40" s="1906" t="str">
        <f>★法人その他入力!$AH$114</f>
        <v/>
      </c>
      <c r="BC40" s="1906"/>
      <c r="BD40" s="1906" t="str">
        <f>★法人その他入力!$AI$114</f>
        <v/>
      </c>
      <c r="BE40" s="1917"/>
      <c r="BF40" s="1830"/>
      <c r="BG40" s="1831"/>
      <c r="BH40" s="1831"/>
      <c r="BI40" s="1831"/>
      <c r="BJ40" s="1843" t="s">
        <v>117</v>
      </c>
      <c r="BK40" s="1843"/>
      <c r="BL40" s="1843"/>
      <c r="BM40" s="1843"/>
      <c r="BN40" s="1843"/>
      <c r="BO40" s="1843"/>
      <c r="BP40" s="203"/>
      <c r="BQ40" s="203"/>
      <c r="BR40" s="203"/>
      <c r="BS40" s="203"/>
      <c r="BT40" s="203"/>
      <c r="BU40" s="203"/>
      <c r="BV40" s="203"/>
      <c r="BW40" s="203"/>
      <c r="BX40" s="203"/>
    </row>
    <row r="41" spans="1:76" ht="9" customHeight="1">
      <c r="A41" s="1919"/>
      <c r="B41" s="1919"/>
      <c r="C41" s="1919"/>
      <c r="D41" s="1919"/>
      <c r="E41" s="1919"/>
      <c r="F41" s="1919"/>
      <c r="G41" s="1919"/>
      <c r="H41" s="1952"/>
      <c r="I41" s="1888"/>
      <c r="J41" s="1901" t="s">
        <v>122</v>
      </c>
      <c r="K41" s="1901"/>
      <c r="L41" s="1901"/>
      <c r="M41" s="1901"/>
      <c r="N41" s="1901"/>
      <c r="O41" s="1901"/>
      <c r="P41" s="1901"/>
      <c r="Q41" s="1890"/>
      <c r="R41" s="1923" t="str">
        <f>★法人その他入力!$BS$118</f>
        <v/>
      </c>
      <c r="S41" s="1924"/>
      <c r="T41" s="1927"/>
      <c r="U41" s="1927"/>
      <c r="V41" s="1766" t="str">
        <f>★法人その他入力!$BM$118</f>
        <v/>
      </c>
      <c r="W41" s="1767"/>
      <c r="X41" s="1767" t="str">
        <f>★法人その他入力!$BN$118</f>
        <v/>
      </c>
      <c r="Y41" s="1770"/>
      <c r="Z41" s="1676" t="s">
        <v>123</v>
      </c>
      <c r="AA41" s="1676"/>
      <c r="AB41" s="1766" t="str">
        <f>★法人その他入力!$BO$118</f>
        <v/>
      </c>
      <c r="AC41" s="1767"/>
      <c r="AD41" s="1767" t="str">
        <f>★法人その他入力!$BP$118</f>
        <v/>
      </c>
      <c r="AE41" s="1770"/>
      <c r="AF41" s="1676" t="s">
        <v>93</v>
      </c>
      <c r="AG41" s="1676"/>
      <c r="AH41" s="1766" t="str">
        <f>★法人その他入力!$BQ$118</f>
        <v/>
      </c>
      <c r="AI41" s="1767"/>
      <c r="AJ41" s="1767" t="str">
        <f>★法人その他入力!$BR$118</f>
        <v/>
      </c>
      <c r="AK41" s="1770"/>
      <c r="AL41" s="1843" t="s">
        <v>94</v>
      </c>
      <c r="AM41" s="1843"/>
      <c r="AN41" s="1880"/>
      <c r="AO41" s="1880"/>
      <c r="AP41" s="1880"/>
      <c r="AQ41" s="1880"/>
      <c r="AR41" s="1880"/>
      <c r="AS41" s="1880"/>
      <c r="AT41" s="1880"/>
      <c r="AU41" s="1880"/>
      <c r="AV41" s="1880"/>
      <c r="AW41" s="1880"/>
      <c r="AX41" s="1880"/>
      <c r="AY41" s="1880"/>
      <c r="AZ41" s="1880"/>
      <c r="BA41" s="1880"/>
      <c r="BB41" s="1880"/>
      <c r="BC41" s="1880"/>
      <c r="BD41" s="1880"/>
      <c r="BE41" s="1880"/>
      <c r="BF41" s="1831"/>
      <c r="BG41" s="1831"/>
      <c r="BH41" s="1831"/>
      <c r="BI41" s="1831"/>
      <c r="BJ41" s="1843"/>
      <c r="BK41" s="1909" t="s">
        <v>979</v>
      </c>
      <c r="BL41" s="1910"/>
      <c r="BM41" s="1911"/>
      <c r="BN41" s="1915"/>
      <c r="BO41" s="1843"/>
      <c r="BP41" s="203"/>
      <c r="BQ41" s="203"/>
      <c r="BR41" s="203"/>
      <c r="BS41" s="203"/>
      <c r="BT41" s="203"/>
      <c r="BU41" s="203"/>
      <c r="BV41" s="203"/>
      <c r="BW41" s="203"/>
      <c r="BX41" s="203"/>
    </row>
    <row r="42" spans="1:76" ht="9" customHeight="1" thickBot="1">
      <c r="A42" s="1919"/>
      <c r="B42" s="1919"/>
      <c r="C42" s="1919"/>
      <c r="D42" s="1919"/>
      <c r="E42" s="1919"/>
      <c r="F42" s="1919"/>
      <c r="G42" s="1919"/>
      <c r="H42" s="1952"/>
      <c r="I42" s="1891"/>
      <c r="J42" s="1904"/>
      <c r="K42" s="1904"/>
      <c r="L42" s="1904"/>
      <c r="M42" s="1904"/>
      <c r="N42" s="1904"/>
      <c r="O42" s="1904"/>
      <c r="P42" s="1904"/>
      <c r="Q42" s="1893"/>
      <c r="R42" s="1925"/>
      <c r="S42" s="1926"/>
      <c r="T42" s="1918"/>
      <c r="U42" s="1918"/>
      <c r="V42" s="1768"/>
      <c r="W42" s="1769"/>
      <c r="X42" s="1769"/>
      <c r="Y42" s="1771"/>
      <c r="Z42" s="1676"/>
      <c r="AA42" s="1676"/>
      <c r="AB42" s="1768"/>
      <c r="AC42" s="1769"/>
      <c r="AD42" s="1769"/>
      <c r="AE42" s="1771"/>
      <c r="AF42" s="1676"/>
      <c r="AG42" s="1676"/>
      <c r="AH42" s="1768"/>
      <c r="AI42" s="1769"/>
      <c r="AJ42" s="1769"/>
      <c r="AK42" s="1771"/>
      <c r="AL42" s="1843"/>
      <c r="AM42" s="1843"/>
      <c r="AN42" s="1880"/>
      <c r="AO42" s="1880"/>
      <c r="AP42" s="1880"/>
      <c r="AQ42" s="1880"/>
      <c r="AR42" s="1880"/>
      <c r="AS42" s="1880"/>
      <c r="AT42" s="1880"/>
      <c r="AU42" s="1880"/>
      <c r="AV42" s="1880"/>
      <c r="AW42" s="1880"/>
      <c r="AX42" s="1880"/>
      <c r="AY42" s="1880"/>
      <c r="AZ42" s="1880"/>
      <c r="BA42" s="1880"/>
      <c r="BB42" s="1880"/>
      <c r="BC42" s="1880"/>
      <c r="BD42" s="1880"/>
      <c r="BE42" s="1880"/>
      <c r="BF42" s="1831"/>
      <c r="BG42" s="1831"/>
      <c r="BH42" s="1831"/>
      <c r="BI42" s="1831"/>
      <c r="BJ42" s="1843"/>
      <c r="BK42" s="1912"/>
      <c r="BL42" s="1913"/>
      <c r="BM42" s="1914"/>
      <c r="BN42" s="1915"/>
      <c r="BO42" s="1843"/>
      <c r="BP42" s="203"/>
      <c r="BQ42" s="203"/>
      <c r="BR42" s="203"/>
      <c r="BS42" s="203"/>
      <c r="BT42" s="203"/>
      <c r="BU42" s="203"/>
      <c r="BV42" s="203"/>
      <c r="BW42" s="203"/>
      <c r="BX42" s="203"/>
    </row>
    <row r="43" spans="1:76" ht="48.75" customHeight="1" thickBot="1">
      <c r="A43" s="1919"/>
      <c r="B43" s="1919"/>
      <c r="C43" s="1919"/>
      <c r="D43" s="1919"/>
      <c r="E43" s="1843"/>
      <c r="F43" s="1843"/>
      <c r="G43" s="1843"/>
      <c r="H43" s="1843"/>
      <c r="I43" s="1843"/>
      <c r="J43" s="1843"/>
      <c r="K43" s="1843"/>
      <c r="L43" s="1843"/>
      <c r="M43" s="1843"/>
      <c r="N43" s="1843"/>
      <c r="O43" s="1843"/>
      <c r="P43" s="1843"/>
      <c r="Q43" s="1843"/>
      <c r="R43" s="1843"/>
      <c r="S43" s="1843"/>
      <c r="T43" s="1843"/>
      <c r="U43" s="1843"/>
      <c r="V43" s="1843"/>
      <c r="W43" s="1843"/>
      <c r="X43" s="1843"/>
      <c r="Y43" s="1843"/>
      <c r="Z43" s="1843"/>
      <c r="AA43" s="1843"/>
      <c r="AB43" s="1843"/>
      <c r="AC43" s="1843"/>
      <c r="AD43" s="1843"/>
      <c r="AE43" s="1843"/>
      <c r="AF43" s="1843"/>
      <c r="AG43" s="1843"/>
      <c r="AH43" s="1843"/>
      <c r="AI43" s="1843"/>
      <c r="AJ43" s="1843"/>
      <c r="AK43" s="1843"/>
      <c r="AL43" s="1843"/>
      <c r="AM43" s="1843"/>
      <c r="AN43" s="1843"/>
      <c r="AO43" s="1843"/>
      <c r="AP43" s="1843"/>
      <c r="AQ43" s="1843"/>
      <c r="AR43" s="1843"/>
      <c r="AS43" s="1843"/>
      <c r="AT43" s="1843"/>
      <c r="AU43" s="1843"/>
      <c r="AV43" s="1843"/>
      <c r="AW43" s="1843"/>
      <c r="AX43" s="1843"/>
      <c r="AY43" s="1843"/>
      <c r="AZ43" s="1843"/>
      <c r="BA43" s="1843"/>
      <c r="BB43" s="1843"/>
      <c r="BC43" s="1843"/>
      <c r="BD43" s="1843"/>
      <c r="BE43" s="1843"/>
      <c r="BF43" s="1843"/>
      <c r="BG43" s="1843"/>
      <c r="BH43" s="1843"/>
      <c r="BI43" s="1843"/>
      <c r="BJ43" s="1843"/>
      <c r="BK43" s="1843"/>
      <c r="BL43" s="1843"/>
      <c r="BM43" s="1843"/>
      <c r="BN43" s="1843"/>
      <c r="BO43" s="1843"/>
      <c r="BP43" s="203"/>
      <c r="BQ43" s="203"/>
      <c r="BR43" s="203"/>
      <c r="BS43" s="203"/>
      <c r="BT43" s="203"/>
      <c r="BU43" s="203"/>
      <c r="BV43" s="203"/>
      <c r="BW43" s="203"/>
      <c r="BX43" s="203"/>
    </row>
    <row r="44" spans="1:76" ht="9" customHeight="1">
      <c r="A44" s="1919"/>
      <c r="B44" s="1919"/>
      <c r="C44" s="1919"/>
      <c r="D44" s="1919"/>
      <c r="E44" s="1919"/>
      <c r="F44" s="1930">
        <v>41</v>
      </c>
      <c r="G44" s="1931"/>
      <c r="H44" s="1934"/>
      <c r="I44" s="1888"/>
      <c r="J44" s="1901" t="s">
        <v>120</v>
      </c>
      <c r="K44" s="1901"/>
      <c r="L44" s="1901"/>
      <c r="M44" s="1901"/>
      <c r="N44" s="1901"/>
      <c r="O44" s="1901"/>
      <c r="P44" s="1901"/>
      <c r="Q44" s="1890"/>
      <c r="R44" s="1766" t="str">
        <f>★法人その他入力!$BM$123</f>
        <v/>
      </c>
      <c r="S44" s="1767"/>
      <c r="T44" s="1767" t="str">
        <f>★法人その他入力!$BN$123</f>
        <v/>
      </c>
      <c r="U44" s="1770"/>
      <c r="V44" s="1844"/>
      <c r="W44" s="1844"/>
      <c r="X44" s="1766" t="str">
        <f>★法人その他入力!$S$125</f>
        <v/>
      </c>
      <c r="Y44" s="1767"/>
      <c r="Z44" s="1767" t="str">
        <f>★法人その他入力!$T$125</f>
        <v/>
      </c>
      <c r="AA44" s="1767"/>
      <c r="AB44" s="1767" t="str">
        <f>★法人その他入力!$U$125</f>
        <v/>
      </c>
      <c r="AC44" s="1767"/>
      <c r="AD44" s="1767" t="str">
        <f>★法人その他入力!$V$125</f>
        <v/>
      </c>
      <c r="AE44" s="1767"/>
      <c r="AF44" s="1767" t="str">
        <f>★法人その他入力!$W$125</f>
        <v/>
      </c>
      <c r="AG44" s="1767"/>
      <c r="AH44" s="1767" t="str">
        <f>★法人その他入力!$X$125</f>
        <v/>
      </c>
      <c r="AI44" s="1770"/>
      <c r="AJ44" s="1844"/>
      <c r="AK44" s="1844"/>
      <c r="AL44" s="1855" t="str">
        <f>★法人その他入力!Z125</f>
        <v/>
      </c>
      <c r="AM44" s="1856"/>
      <c r="AN44" s="1843"/>
      <c r="AO44" s="1843"/>
      <c r="AP44" s="1843"/>
      <c r="AQ44" s="1843"/>
      <c r="AR44" s="1843"/>
      <c r="AS44" s="1843"/>
      <c r="AT44" s="1843"/>
      <c r="AU44" s="1843"/>
      <c r="AV44" s="1843"/>
      <c r="AW44" s="1843"/>
      <c r="AX44" s="1843"/>
      <c r="AY44" s="1843"/>
      <c r="AZ44" s="1843"/>
      <c r="BA44" s="1843"/>
      <c r="BB44" s="1843"/>
      <c r="BC44" s="1843"/>
      <c r="BD44" s="1843"/>
      <c r="BE44" s="1843"/>
      <c r="BF44" s="1831"/>
      <c r="BG44" s="1831"/>
      <c r="BH44" s="1831"/>
      <c r="BI44" s="1831"/>
      <c r="BJ44" s="1831"/>
      <c r="BK44" s="1831"/>
      <c r="BL44" s="1831"/>
      <c r="BM44" s="1831"/>
      <c r="BN44" s="1831"/>
      <c r="BO44" s="1843"/>
      <c r="BP44" s="203"/>
      <c r="BQ44" s="203"/>
      <c r="BR44" s="203"/>
      <c r="BS44" s="203"/>
      <c r="BT44" s="203"/>
      <c r="BU44" s="203"/>
      <c r="BV44" s="203"/>
      <c r="BW44" s="203"/>
      <c r="BX44" s="203"/>
    </row>
    <row r="45" spans="1:76" ht="9" customHeight="1" thickBot="1">
      <c r="A45" s="1919"/>
      <c r="B45" s="1919"/>
      <c r="C45" s="1919"/>
      <c r="D45" s="1919"/>
      <c r="E45" s="1919"/>
      <c r="F45" s="1932"/>
      <c r="G45" s="1933"/>
      <c r="H45" s="1934"/>
      <c r="I45" s="1891"/>
      <c r="J45" s="1904"/>
      <c r="K45" s="1904"/>
      <c r="L45" s="1904"/>
      <c r="M45" s="1904"/>
      <c r="N45" s="1904"/>
      <c r="O45" s="1904"/>
      <c r="P45" s="1904"/>
      <c r="Q45" s="1893"/>
      <c r="R45" s="1768"/>
      <c r="S45" s="1769"/>
      <c r="T45" s="1769"/>
      <c r="U45" s="1771"/>
      <c r="V45" s="1676"/>
      <c r="W45" s="1676"/>
      <c r="X45" s="1768"/>
      <c r="Y45" s="1769"/>
      <c r="Z45" s="1769"/>
      <c r="AA45" s="1769"/>
      <c r="AB45" s="1769"/>
      <c r="AC45" s="1769"/>
      <c r="AD45" s="1769"/>
      <c r="AE45" s="1769"/>
      <c r="AF45" s="1769"/>
      <c r="AG45" s="1769"/>
      <c r="AH45" s="1769"/>
      <c r="AI45" s="1771"/>
      <c r="AJ45" s="1676"/>
      <c r="AK45" s="1676"/>
      <c r="AL45" s="1857"/>
      <c r="AM45" s="1858"/>
      <c r="AN45" s="1843"/>
      <c r="AO45" s="1843"/>
      <c r="AP45" s="1843"/>
      <c r="AQ45" s="1843"/>
      <c r="AR45" s="1843"/>
      <c r="AS45" s="1843"/>
      <c r="AT45" s="1843"/>
      <c r="AU45" s="1843"/>
      <c r="AV45" s="1843"/>
      <c r="AW45" s="1843"/>
      <c r="AX45" s="1843"/>
      <c r="AY45" s="1843"/>
      <c r="AZ45" s="1843"/>
      <c r="BA45" s="1843"/>
      <c r="BB45" s="1843"/>
      <c r="BC45" s="1843"/>
      <c r="BD45" s="1843"/>
      <c r="BE45" s="1843"/>
      <c r="BF45" s="1831"/>
      <c r="BG45" s="1831"/>
      <c r="BH45" s="1831"/>
      <c r="BI45" s="1831"/>
      <c r="BJ45" s="1831"/>
      <c r="BK45" s="1831"/>
      <c r="BL45" s="1831"/>
      <c r="BM45" s="1831"/>
      <c r="BN45" s="1831"/>
      <c r="BO45" s="1843"/>
      <c r="BP45" s="203"/>
      <c r="BQ45" s="203"/>
      <c r="BR45" s="203"/>
      <c r="BS45" s="203"/>
      <c r="BT45" s="203"/>
      <c r="BU45" s="203"/>
      <c r="BV45" s="203"/>
      <c r="BW45" s="203"/>
      <c r="BX45" s="203"/>
    </row>
    <row r="46" spans="1:76" ht="18" customHeight="1" thickBot="1">
      <c r="A46" s="1919"/>
      <c r="B46" s="1919"/>
      <c r="C46" s="1919"/>
      <c r="D46" s="1919"/>
      <c r="E46" s="1919"/>
      <c r="F46" s="1919"/>
      <c r="G46" s="1919"/>
      <c r="H46" s="1952"/>
      <c r="I46" s="365"/>
      <c r="J46" s="1895" t="s">
        <v>121</v>
      </c>
      <c r="K46" s="1895"/>
      <c r="L46" s="1895"/>
      <c r="M46" s="1895"/>
      <c r="N46" s="1895"/>
      <c r="O46" s="1895"/>
      <c r="P46" s="1895"/>
      <c r="Q46" s="366"/>
      <c r="R46" s="1916" t="str">
        <f>★法人その他入力!$P$120</f>
        <v/>
      </c>
      <c r="S46" s="1906"/>
      <c r="T46" s="1906" t="str">
        <f>★法人その他入力!$Q$120</f>
        <v/>
      </c>
      <c r="U46" s="1906"/>
      <c r="V46" s="1906" t="str">
        <f>★法人その他入力!$R$120</f>
        <v/>
      </c>
      <c r="W46" s="1906"/>
      <c r="X46" s="1906" t="str">
        <f>★法人その他入力!$S$120</f>
        <v/>
      </c>
      <c r="Y46" s="1906"/>
      <c r="Z46" s="1906" t="str">
        <f>★法人その他入力!$T$120</f>
        <v/>
      </c>
      <c r="AA46" s="1906"/>
      <c r="AB46" s="1906" t="str">
        <f>★法人その他入力!$U$120</f>
        <v/>
      </c>
      <c r="AC46" s="1906"/>
      <c r="AD46" s="1906" t="str">
        <f>★法人その他入力!$V$120</f>
        <v/>
      </c>
      <c r="AE46" s="1906"/>
      <c r="AF46" s="1906" t="str">
        <f>★法人その他入力!$W$120</f>
        <v/>
      </c>
      <c r="AG46" s="1906"/>
      <c r="AH46" s="1906" t="str">
        <f>★法人その他入力!$X$120</f>
        <v/>
      </c>
      <c r="AI46" s="1906"/>
      <c r="AJ46" s="1906" t="str">
        <f>★法人その他入力!$Y$120</f>
        <v/>
      </c>
      <c r="AK46" s="1906"/>
      <c r="AL46" s="1906" t="str">
        <f>★法人その他入力!$Z$120</f>
        <v/>
      </c>
      <c r="AM46" s="1906"/>
      <c r="AN46" s="1906" t="str">
        <f>★法人その他入力!$AA$120</f>
        <v/>
      </c>
      <c r="AO46" s="1906"/>
      <c r="AP46" s="1906" t="str">
        <f>★法人その他入力!$AB$120</f>
        <v/>
      </c>
      <c r="AQ46" s="1906"/>
      <c r="AR46" s="1906" t="str">
        <f>★法人その他入力!$AC$120</f>
        <v/>
      </c>
      <c r="AS46" s="1906"/>
      <c r="AT46" s="1906" t="str">
        <f>★法人その他入力!$AD$120</f>
        <v/>
      </c>
      <c r="AU46" s="1906"/>
      <c r="AV46" s="1906" t="str">
        <f>★法人その他入力!$AE$120</f>
        <v/>
      </c>
      <c r="AW46" s="1906"/>
      <c r="AX46" s="1906" t="str">
        <f>★法人その他入力!$AF$120</f>
        <v/>
      </c>
      <c r="AY46" s="1906"/>
      <c r="AZ46" s="1906" t="str">
        <f>★法人その他入力!$AG$120</f>
        <v/>
      </c>
      <c r="BA46" s="1906"/>
      <c r="BB46" s="1906" t="str">
        <f>★法人その他入力!$AH$120</f>
        <v/>
      </c>
      <c r="BC46" s="1906"/>
      <c r="BD46" s="1906" t="str">
        <f>★法人その他入力!$AI$120</f>
        <v/>
      </c>
      <c r="BE46" s="1917"/>
      <c r="BF46" s="1830"/>
      <c r="BG46" s="1831"/>
      <c r="BH46" s="1831"/>
      <c r="BI46" s="1831"/>
      <c r="BJ46" s="1831"/>
      <c r="BK46" s="1831"/>
      <c r="BL46" s="1831"/>
      <c r="BM46" s="1831"/>
      <c r="BN46" s="1831"/>
      <c r="BO46" s="1843"/>
      <c r="BP46" s="203"/>
      <c r="BQ46" s="203"/>
      <c r="BR46" s="203"/>
      <c r="BS46" s="203"/>
      <c r="BT46" s="203"/>
      <c r="BU46" s="203"/>
      <c r="BV46" s="203"/>
      <c r="BW46" s="203"/>
      <c r="BX46" s="203"/>
    </row>
    <row r="47" spans="1:76" ht="18" customHeight="1" thickBot="1">
      <c r="A47" s="1919"/>
      <c r="B47" s="1919"/>
      <c r="C47" s="1919"/>
      <c r="D47" s="1919"/>
      <c r="E47" s="1919"/>
      <c r="F47" s="1919"/>
      <c r="G47" s="1919"/>
      <c r="H47" s="1952"/>
      <c r="I47" s="365"/>
      <c r="J47" s="1895" t="s">
        <v>85</v>
      </c>
      <c r="K47" s="1895"/>
      <c r="L47" s="1895"/>
      <c r="M47" s="1895"/>
      <c r="N47" s="1895"/>
      <c r="O47" s="1895"/>
      <c r="P47" s="1895"/>
      <c r="Q47" s="366"/>
      <c r="R47" s="1916" t="str">
        <f>★法人その他入力!$P$122</f>
        <v/>
      </c>
      <c r="S47" s="1906"/>
      <c r="T47" s="1906" t="str">
        <f>★法人その他入力!$Q$122</f>
        <v/>
      </c>
      <c r="U47" s="1906"/>
      <c r="V47" s="1906" t="str">
        <f>★法人その他入力!$R$122</f>
        <v/>
      </c>
      <c r="W47" s="1906"/>
      <c r="X47" s="1906" t="str">
        <f>★法人その他入力!$S$122</f>
        <v/>
      </c>
      <c r="Y47" s="1906"/>
      <c r="Z47" s="1906" t="str">
        <f>★法人その他入力!$T$122</f>
        <v/>
      </c>
      <c r="AA47" s="1906"/>
      <c r="AB47" s="1906" t="str">
        <f>★法人その他入力!$U$122</f>
        <v/>
      </c>
      <c r="AC47" s="1906"/>
      <c r="AD47" s="1906" t="str">
        <f>★法人その他入力!$V$122</f>
        <v/>
      </c>
      <c r="AE47" s="1906"/>
      <c r="AF47" s="1906" t="str">
        <f>★法人その他入力!$W$122</f>
        <v/>
      </c>
      <c r="AG47" s="1906"/>
      <c r="AH47" s="1906" t="str">
        <f>★法人その他入力!$X$122</f>
        <v/>
      </c>
      <c r="AI47" s="1906"/>
      <c r="AJ47" s="1906" t="str">
        <f>★法人その他入力!$Y$122</f>
        <v/>
      </c>
      <c r="AK47" s="1906"/>
      <c r="AL47" s="1906" t="str">
        <f>★法人その他入力!$Z$122</f>
        <v/>
      </c>
      <c r="AM47" s="1906"/>
      <c r="AN47" s="1906" t="str">
        <f>★法人その他入力!$AA$122</f>
        <v/>
      </c>
      <c r="AO47" s="1906"/>
      <c r="AP47" s="1906" t="str">
        <f>★法人その他入力!$AB$122</f>
        <v/>
      </c>
      <c r="AQ47" s="1906"/>
      <c r="AR47" s="1906" t="str">
        <f>★法人その他入力!$AC$122</f>
        <v/>
      </c>
      <c r="AS47" s="1906"/>
      <c r="AT47" s="1906" t="str">
        <f>★法人その他入力!$AD$122</f>
        <v/>
      </c>
      <c r="AU47" s="1906"/>
      <c r="AV47" s="1906" t="str">
        <f>★法人その他入力!$AE$122</f>
        <v/>
      </c>
      <c r="AW47" s="1906"/>
      <c r="AX47" s="1906" t="str">
        <f>★法人その他入力!$AF$122</f>
        <v/>
      </c>
      <c r="AY47" s="1906"/>
      <c r="AZ47" s="1906" t="str">
        <f>★法人その他入力!$AG$122</f>
        <v/>
      </c>
      <c r="BA47" s="1906"/>
      <c r="BB47" s="1906" t="str">
        <f>★法人その他入力!$AH$122</f>
        <v/>
      </c>
      <c r="BC47" s="1906"/>
      <c r="BD47" s="1906" t="str">
        <f>★法人その他入力!$AI$122</f>
        <v/>
      </c>
      <c r="BE47" s="1917"/>
      <c r="BF47" s="1830"/>
      <c r="BG47" s="1831"/>
      <c r="BH47" s="1831"/>
      <c r="BI47" s="1831"/>
      <c r="BJ47" s="1843" t="s">
        <v>117</v>
      </c>
      <c r="BK47" s="1843"/>
      <c r="BL47" s="1843"/>
      <c r="BM47" s="1843"/>
      <c r="BN47" s="1843"/>
      <c r="BO47" s="1843"/>
      <c r="BP47" s="203"/>
      <c r="BQ47" s="203"/>
      <c r="BR47" s="203"/>
      <c r="BS47" s="203"/>
      <c r="BT47" s="203"/>
      <c r="BU47" s="203"/>
      <c r="BV47" s="203"/>
      <c r="BW47" s="203"/>
      <c r="BX47" s="203"/>
    </row>
    <row r="48" spans="1:76" ht="9" customHeight="1">
      <c r="A48" s="1919"/>
      <c r="B48" s="1919"/>
      <c r="C48" s="1919"/>
      <c r="D48" s="1919"/>
      <c r="E48" s="1919"/>
      <c r="F48" s="1919"/>
      <c r="G48" s="1919"/>
      <c r="H48" s="1952"/>
      <c r="I48" s="1888"/>
      <c r="J48" s="1901" t="s">
        <v>122</v>
      </c>
      <c r="K48" s="1901"/>
      <c r="L48" s="1901"/>
      <c r="M48" s="1901"/>
      <c r="N48" s="1901"/>
      <c r="O48" s="1901"/>
      <c r="P48" s="1901"/>
      <c r="Q48" s="1890"/>
      <c r="R48" s="1923" t="str">
        <f>★法人その他入力!$BS$126</f>
        <v/>
      </c>
      <c r="S48" s="1924"/>
      <c r="T48" s="1927"/>
      <c r="U48" s="1927"/>
      <c r="V48" s="1766" t="str">
        <f>★法人その他入力!$BM$126</f>
        <v/>
      </c>
      <c r="W48" s="1767"/>
      <c r="X48" s="1767" t="str">
        <f>★法人その他入力!$BN$126</f>
        <v/>
      </c>
      <c r="Y48" s="1770"/>
      <c r="Z48" s="1676" t="s">
        <v>123</v>
      </c>
      <c r="AA48" s="1676"/>
      <c r="AB48" s="1766" t="str">
        <f>★法人その他入力!$BO$126</f>
        <v/>
      </c>
      <c r="AC48" s="1767"/>
      <c r="AD48" s="1767" t="str">
        <f>★法人その他入力!$BP$126</f>
        <v/>
      </c>
      <c r="AE48" s="1770"/>
      <c r="AF48" s="1676" t="s">
        <v>93</v>
      </c>
      <c r="AG48" s="1676"/>
      <c r="AH48" s="1766" t="str">
        <f>★法人その他入力!$BQ$126</f>
        <v/>
      </c>
      <c r="AI48" s="1767"/>
      <c r="AJ48" s="1767" t="str">
        <f>★法人その他入力!$BR$126</f>
        <v/>
      </c>
      <c r="AK48" s="1770"/>
      <c r="AL48" s="1843" t="s">
        <v>94</v>
      </c>
      <c r="AM48" s="1843"/>
      <c r="AN48" s="1880"/>
      <c r="AO48" s="1880"/>
      <c r="AP48" s="1880"/>
      <c r="AQ48" s="1880"/>
      <c r="AR48" s="1880"/>
      <c r="AS48" s="1880"/>
      <c r="AT48" s="1880"/>
      <c r="AU48" s="1880"/>
      <c r="AV48" s="1880"/>
      <c r="AW48" s="1880"/>
      <c r="AX48" s="1880"/>
      <c r="AY48" s="1880"/>
      <c r="AZ48" s="1880"/>
      <c r="BA48" s="1880"/>
      <c r="BB48" s="1880"/>
      <c r="BC48" s="1880"/>
      <c r="BD48" s="1880"/>
      <c r="BE48" s="1880"/>
      <c r="BF48" s="1831"/>
      <c r="BG48" s="1831"/>
      <c r="BH48" s="1831"/>
      <c r="BI48" s="1831"/>
      <c r="BJ48" s="1843"/>
      <c r="BK48" s="1909" t="s">
        <v>979</v>
      </c>
      <c r="BL48" s="1910"/>
      <c r="BM48" s="1911"/>
      <c r="BN48" s="1915"/>
      <c r="BO48" s="1843"/>
      <c r="BP48" s="203"/>
      <c r="BQ48" s="203"/>
      <c r="BR48" s="203"/>
      <c r="BS48" s="203"/>
      <c r="BT48" s="203"/>
      <c r="BU48" s="203"/>
      <c r="BV48" s="203"/>
      <c r="BW48" s="203"/>
      <c r="BX48" s="203"/>
    </row>
    <row r="49" spans="1:76" ht="9" customHeight="1" thickBot="1">
      <c r="A49" s="1919"/>
      <c r="B49" s="1919"/>
      <c r="C49" s="1919"/>
      <c r="D49" s="1919"/>
      <c r="E49" s="1919"/>
      <c r="F49" s="1919"/>
      <c r="G49" s="1919"/>
      <c r="H49" s="1952"/>
      <c r="I49" s="1891"/>
      <c r="J49" s="1904"/>
      <c r="K49" s="1904"/>
      <c r="L49" s="1904"/>
      <c r="M49" s="1904"/>
      <c r="N49" s="1904"/>
      <c r="O49" s="1904"/>
      <c r="P49" s="1904"/>
      <c r="Q49" s="1893"/>
      <c r="R49" s="1925"/>
      <c r="S49" s="1926"/>
      <c r="T49" s="1918"/>
      <c r="U49" s="1918"/>
      <c r="V49" s="1768"/>
      <c r="W49" s="1769"/>
      <c r="X49" s="1769"/>
      <c r="Y49" s="1771"/>
      <c r="Z49" s="1676"/>
      <c r="AA49" s="1676"/>
      <c r="AB49" s="1768"/>
      <c r="AC49" s="1769"/>
      <c r="AD49" s="1769"/>
      <c r="AE49" s="1771"/>
      <c r="AF49" s="1676"/>
      <c r="AG49" s="1676"/>
      <c r="AH49" s="1768"/>
      <c r="AI49" s="1769"/>
      <c r="AJ49" s="1769"/>
      <c r="AK49" s="1771"/>
      <c r="AL49" s="1843"/>
      <c r="AM49" s="1843"/>
      <c r="AN49" s="1880"/>
      <c r="AO49" s="1880"/>
      <c r="AP49" s="1880"/>
      <c r="AQ49" s="1880"/>
      <c r="AR49" s="1880"/>
      <c r="AS49" s="1880"/>
      <c r="AT49" s="1880"/>
      <c r="AU49" s="1880"/>
      <c r="AV49" s="1880"/>
      <c r="AW49" s="1880"/>
      <c r="AX49" s="1880"/>
      <c r="AY49" s="1880"/>
      <c r="AZ49" s="1880"/>
      <c r="BA49" s="1880"/>
      <c r="BB49" s="1880"/>
      <c r="BC49" s="1880"/>
      <c r="BD49" s="1880"/>
      <c r="BE49" s="1880"/>
      <c r="BF49" s="1831"/>
      <c r="BG49" s="1831"/>
      <c r="BH49" s="1831"/>
      <c r="BI49" s="1831"/>
      <c r="BJ49" s="1843"/>
      <c r="BK49" s="1912"/>
      <c r="BL49" s="1913"/>
      <c r="BM49" s="1914"/>
      <c r="BN49" s="1915"/>
      <c r="BO49" s="1843"/>
      <c r="BP49" s="203"/>
      <c r="BQ49" s="203"/>
      <c r="BR49" s="203"/>
      <c r="BS49" s="203"/>
      <c r="BT49" s="203"/>
      <c r="BU49" s="203"/>
      <c r="BV49" s="203"/>
      <c r="BW49" s="203"/>
      <c r="BX49" s="203"/>
    </row>
    <row r="50" spans="1:76" ht="21" customHeight="1">
      <c r="A50" s="1919"/>
      <c r="B50" s="1919"/>
      <c r="C50" s="1919"/>
      <c r="D50" s="1919"/>
      <c r="E50" s="1843"/>
      <c r="F50" s="1843"/>
      <c r="G50" s="1843"/>
      <c r="H50" s="1843"/>
      <c r="I50" s="1843"/>
      <c r="J50" s="1843"/>
      <c r="K50" s="1843"/>
      <c r="L50" s="1843"/>
      <c r="M50" s="1843"/>
      <c r="N50" s="1843"/>
      <c r="O50" s="1843"/>
      <c r="P50" s="1843"/>
      <c r="Q50" s="1843"/>
      <c r="R50" s="1843"/>
      <c r="S50" s="1843"/>
      <c r="T50" s="1843"/>
      <c r="U50" s="1843"/>
      <c r="V50" s="1843"/>
      <c r="W50" s="1843"/>
      <c r="X50" s="1843"/>
      <c r="Y50" s="1843"/>
      <c r="Z50" s="1843"/>
      <c r="AA50" s="1843"/>
      <c r="AB50" s="1843"/>
      <c r="AC50" s="1843"/>
      <c r="AD50" s="1843"/>
      <c r="AE50" s="1843"/>
      <c r="AF50" s="1843"/>
      <c r="AG50" s="1843"/>
      <c r="AH50" s="1843"/>
      <c r="AI50" s="1843"/>
      <c r="AJ50" s="1843"/>
      <c r="AK50" s="1843"/>
      <c r="AL50" s="1843"/>
      <c r="AM50" s="1843"/>
      <c r="AN50" s="1843"/>
      <c r="AO50" s="1843"/>
      <c r="AP50" s="1843"/>
      <c r="AQ50" s="1843"/>
      <c r="AR50" s="1843"/>
      <c r="AS50" s="1843"/>
      <c r="AT50" s="1843"/>
      <c r="AU50" s="1843"/>
      <c r="AV50" s="1843"/>
      <c r="AW50" s="1843"/>
      <c r="AX50" s="1843"/>
      <c r="AY50" s="1843"/>
      <c r="AZ50" s="1843"/>
      <c r="BA50" s="1843"/>
      <c r="BB50" s="1843"/>
      <c r="BC50" s="1843"/>
      <c r="BD50" s="1843"/>
      <c r="BE50" s="1843"/>
      <c r="BF50" s="1843"/>
      <c r="BG50" s="1843"/>
      <c r="BH50" s="1843"/>
      <c r="BI50" s="1843"/>
      <c r="BJ50" s="1843"/>
      <c r="BK50" s="1843"/>
      <c r="BL50" s="1843"/>
      <c r="BM50" s="1843"/>
      <c r="BN50" s="1843"/>
      <c r="BO50" s="1843"/>
      <c r="BP50" s="203"/>
      <c r="BQ50" s="203"/>
      <c r="BR50" s="203"/>
      <c r="BS50" s="203"/>
      <c r="BT50" s="203"/>
      <c r="BU50" s="203"/>
      <c r="BV50" s="203"/>
      <c r="BW50" s="203"/>
      <c r="BX50" s="203"/>
    </row>
    <row r="51" spans="1:76" ht="15" customHeight="1">
      <c r="A51" s="1919"/>
      <c r="B51" s="1919"/>
      <c r="C51" s="1919"/>
      <c r="D51" s="1919"/>
      <c r="E51" s="1843"/>
      <c r="F51" s="1843"/>
      <c r="G51" s="1843"/>
      <c r="H51" s="1843"/>
      <c r="I51" s="1843"/>
      <c r="J51" s="1843"/>
      <c r="K51" s="1843"/>
      <c r="L51" s="1843"/>
      <c r="M51" s="1843"/>
      <c r="N51" s="1843"/>
      <c r="O51" s="1843"/>
      <c r="P51" s="1843"/>
      <c r="Q51" s="1843"/>
      <c r="R51" s="1843"/>
      <c r="S51" s="1843"/>
      <c r="T51" s="1843"/>
      <c r="U51" s="1843"/>
      <c r="V51" s="1843"/>
      <c r="W51" s="1843"/>
      <c r="X51" s="1843"/>
      <c r="Y51" s="1843"/>
      <c r="Z51" s="1843"/>
      <c r="AA51" s="1843"/>
      <c r="AB51" s="1843"/>
      <c r="AC51" s="1843"/>
      <c r="AD51" s="1843"/>
      <c r="AE51" s="1843"/>
      <c r="AF51" s="1843"/>
      <c r="AG51" s="1843"/>
      <c r="AH51" s="1843"/>
      <c r="AI51" s="1843"/>
      <c r="AJ51" s="1843"/>
      <c r="AK51" s="1843"/>
      <c r="AL51" s="1843"/>
      <c r="AM51" s="1843"/>
      <c r="AN51" s="1843"/>
      <c r="AO51" s="1843"/>
      <c r="AP51" s="1843"/>
      <c r="AQ51" s="1843"/>
      <c r="AR51" s="1843"/>
      <c r="AS51" s="1843"/>
      <c r="AT51" s="1843"/>
      <c r="AU51" s="1843"/>
      <c r="AV51" s="1843"/>
      <c r="AW51" s="1843"/>
      <c r="AX51" s="1843"/>
      <c r="AY51" s="1843"/>
      <c r="AZ51" s="1843"/>
      <c r="BA51" s="1843"/>
      <c r="BB51" s="1843"/>
      <c r="BC51" s="1843"/>
      <c r="BD51" s="1843"/>
      <c r="BE51" s="1843"/>
      <c r="BF51" s="1843"/>
      <c r="BG51" s="1843"/>
      <c r="BH51" s="1843"/>
      <c r="BI51" s="1843"/>
      <c r="BJ51" s="1843"/>
      <c r="BK51" s="1843"/>
      <c r="BL51" s="1843"/>
      <c r="BM51" s="1843"/>
      <c r="BN51" s="1843"/>
      <c r="BO51" s="1843"/>
      <c r="BP51" s="203"/>
      <c r="BQ51" s="203"/>
      <c r="BR51" s="203"/>
      <c r="BS51" s="203"/>
      <c r="BT51" s="203"/>
      <c r="BU51" s="203"/>
      <c r="BV51" s="203"/>
      <c r="BW51" s="203"/>
      <c r="BX51" s="203"/>
    </row>
    <row r="52" spans="1:76" ht="45" customHeight="1">
      <c r="A52" s="1919"/>
      <c r="B52" s="1919"/>
      <c r="C52" s="1919"/>
      <c r="D52" s="1919"/>
      <c r="E52" s="1843"/>
      <c r="F52" s="1843"/>
      <c r="G52" s="1843"/>
      <c r="H52" s="1843"/>
      <c r="I52" s="1843"/>
      <c r="J52" s="1843"/>
      <c r="K52" s="1843"/>
      <c r="L52" s="1843"/>
      <c r="M52" s="1843"/>
      <c r="N52" s="1843"/>
      <c r="O52" s="1843"/>
      <c r="P52" s="1843"/>
      <c r="Q52" s="1843"/>
      <c r="R52" s="1843"/>
      <c r="S52" s="1843"/>
      <c r="T52" s="1843"/>
      <c r="U52" s="1843"/>
      <c r="V52" s="1843"/>
      <c r="W52" s="1843"/>
      <c r="X52" s="1843"/>
      <c r="Y52" s="1843"/>
      <c r="Z52" s="1843"/>
      <c r="AA52" s="1843"/>
      <c r="AB52" s="1843"/>
      <c r="AC52" s="1843"/>
      <c r="AD52" s="1843"/>
      <c r="AE52" s="1843"/>
      <c r="AF52" s="1843"/>
      <c r="AG52" s="1843"/>
      <c r="AH52" s="1843"/>
      <c r="AI52" s="1843"/>
      <c r="AJ52" s="1843"/>
      <c r="AK52" s="1843"/>
      <c r="AL52" s="1843"/>
      <c r="AM52" s="1843"/>
      <c r="AN52" s="1843"/>
      <c r="AO52" s="1843"/>
      <c r="AP52" s="1843"/>
      <c r="AQ52" s="1843"/>
      <c r="AR52" s="1843"/>
      <c r="AS52" s="1843"/>
      <c r="AT52" s="1843"/>
      <c r="AU52" s="1843"/>
      <c r="AV52" s="1843"/>
      <c r="AW52" s="1843"/>
      <c r="AX52" s="1843"/>
      <c r="AY52" s="1843"/>
      <c r="AZ52" s="1843"/>
      <c r="BA52" s="1843"/>
      <c r="BB52" s="1843"/>
      <c r="BC52" s="1843"/>
      <c r="BD52" s="1843"/>
      <c r="BE52" s="1843"/>
      <c r="BF52" s="1843"/>
      <c r="BG52" s="1843"/>
      <c r="BH52" s="1843"/>
      <c r="BI52" s="1843"/>
      <c r="BJ52" s="1843"/>
      <c r="BK52" s="1843"/>
      <c r="BL52" s="1843"/>
      <c r="BM52" s="1843"/>
      <c r="BN52" s="1843"/>
      <c r="BO52" s="1843"/>
      <c r="BP52" s="203"/>
      <c r="BQ52" s="203"/>
      <c r="BR52" s="203"/>
      <c r="BS52" s="203"/>
      <c r="BT52" s="203"/>
      <c r="BU52" s="203"/>
      <c r="BV52" s="203"/>
      <c r="BW52" s="203"/>
      <c r="BX52" s="203"/>
    </row>
    <row r="53" spans="1:76" s="214" customFormat="1" ht="15" customHeight="1">
      <c r="BP53" s="215"/>
      <c r="BQ53" s="215"/>
      <c r="BR53" s="215"/>
      <c r="BS53" s="215"/>
      <c r="BT53" s="215"/>
      <c r="BU53" s="215"/>
      <c r="BV53" s="215"/>
      <c r="BW53" s="215"/>
      <c r="BX53" s="215"/>
    </row>
    <row r="54" spans="1:76" ht="15" hidden="1" customHeight="1">
      <c r="BQ54" s="13"/>
      <c r="BR54" s="13"/>
      <c r="BS54" s="13"/>
      <c r="BT54" s="13"/>
      <c r="BU54" s="13"/>
      <c r="BV54" s="13"/>
      <c r="BW54" s="13"/>
      <c r="BX54" s="13"/>
    </row>
    <row r="55" spans="1:76" ht="15" hidden="1" customHeight="1">
      <c r="BQ55" s="13"/>
      <c r="BR55" s="13"/>
      <c r="BS55" s="13"/>
      <c r="BT55" s="13"/>
      <c r="BU55" s="13"/>
      <c r="BV55" s="13"/>
      <c r="BW55" s="13"/>
      <c r="BX55" s="13"/>
    </row>
    <row r="56" spans="1:76" ht="15" hidden="1" customHeight="1">
      <c r="BQ56" s="13"/>
      <c r="BR56" s="13"/>
      <c r="BS56" s="13"/>
      <c r="BT56" s="13"/>
      <c r="BU56" s="13"/>
      <c r="BV56" s="13"/>
      <c r="BW56" s="13"/>
      <c r="BX56" s="13"/>
    </row>
    <row r="57" spans="1:76" ht="15" hidden="1" customHeight="1">
      <c r="BQ57" s="13"/>
      <c r="BR57" s="13"/>
      <c r="BS57" s="13"/>
      <c r="BT57" s="13"/>
      <c r="BU57" s="13"/>
      <c r="BV57" s="13"/>
      <c r="BW57" s="13"/>
      <c r="BX57" s="13"/>
    </row>
  </sheetData>
  <sheetProtection algorithmName="SHA-512" hashValue="3FUAYYHaxb5wqLyvuoSChrNoZtExDfoUEdqJaPM99Y/iPagoRvgQdb4skrNh2iYSknVF1bpagcyW7TxvKVaSjw==" saltValue="QeQbDo5EJsUGOaQTqPG0zw==" spinCount="100000" sheet="1" selectLockedCells="1" selectUnlockedCells="1"/>
  <mergeCells count="508">
    <mergeCell ref="A1:D52"/>
    <mergeCell ref="E1:BN1"/>
    <mergeCell ref="E2:BN2"/>
    <mergeCell ref="E6:BH6"/>
    <mergeCell ref="BI6:BJ6"/>
    <mergeCell ref="BK6:BL6"/>
    <mergeCell ref="BM6:BN6"/>
    <mergeCell ref="AK7:BN7"/>
    <mergeCell ref="E8:H8"/>
    <mergeCell ref="I8:J8"/>
    <mergeCell ref="O8:P8"/>
    <mergeCell ref="Q8:R8"/>
    <mergeCell ref="S8:T8"/>
    <mergeCell ref="U8:V8"/>
    <mergeCell ref="E10:H10"/>
    <mergeCell ref="I10:BN10"/>
    <mergeCell ref="F11:G11"/>
    <mergeCell ref="R11:S11"/>
    <mergeCell ref="T11:U11"/>
    <mergeCell ref="E12:H12"/>
    <mergeCell ref="M8:N8"/>
    <mergeCell ref="I12:BN12"/>
    <mergeCell ref="AN11:AO11"/>
    <mergeCell ref="AB11:AC11"/>
    <mergeCell ref="BO3:BO52"/>
    <mergeCell ref="E4:BN4"/>
    <mergeCell ref="E5:AF5"/>
    <mergeCell ref="AG5:AM5"/>
    <mergeCell ref="AN5:BN5"/>
    <mergeCell ref="E7:H7"/>
    <mergeCell ref="I7:T7"/>
    <mergeCell ref="U7:V7"/>
    <mergeCell ref="W7:AJ7"/>
    <mergeCell ref="AM8:AN8"/>
    <mergeCell ref="AO8:AP8"/>
    <mergeCell ref="AQ8:AR8"/>
    <mergeCell ref="AS8:BN8"/>
    <mergeCell ref="E9:H9"/>
    <mergeCell ref="I9:BN9"/>
    <mergeCell ref="W8:X8"/>
    <mergeCell ref="Y8:Z8"/>
    <mergeCell ref="AA8:AF8"/>
    <mergeCell ref="AG8:AH8"/>
    <mergeCell ref="AI8:AJ8"/>
    <mergeCell ref="AK8:AL8"/>
    <mergeCell ref="AP11:AQ11"/>
    <mergeCell ref="AR11:AY11"/>
    <mergeCell ref="K8:L8"/>
    <mergeCell ref="AD11:AE11"/>
    <mergeCell ref="AF11:AG11"/>
    <mergeCell ref="AH11:AI11"/>
    <mergeCell ref="AJ11:AK11"/>
    <mergeCell ref="AL11:AM11"/>
    <mergeCell ref="I11:Q11"/>
    <mergeCell ref="BF11:BN11"/>
    <mergeCell ref="X11:Y11"/>
    <mergeCell ref="Z11:AA11"/>
    <mergeCell ref="AZ11:BA11"/>
    <mergeCell ref="BB11:BC11"/>
    <mergeCell ref="BD11:BE11"/>
    <mergeCell ref="E13:BN13"/>
    <mergeCell ref="E14:BN14"/>
    <mergeCell ref="E15:H15"/>
    <mergeCell ref="I15:BN15"/>
    <mergeCell ref="E16:E17"/>
    <mergeCell ref="F16:G17"/>
    <mergeCell ref="H16:H17"/>
    <mergeCell ref="V17:W17"/>
    <mergeCell ref="AJ17:AK17"/>
    <mergeCell ref="AF16:AG17"/>
    <mergeCell ref="AH16:AI17"/>
    <mergeCell ref="AJ16:AK16"/>
    <mergeCell ref="AL16:AM17"/>
    <mergeCell ref="AN16:BE17"/>
    <mergeCell ref="AT18:AU18"/>
    <mergeCell ref="E18:H21"/>
    <mergeCell ref="R18:S18"/>
    <mergeCell ref="T18:U18"/>
    <mergeCell ref="V18:W18"/>
    <mergeCell ref="AB16:AC17"/>
    <mergeCell ref="AD16:AE17"/>
    <mergeCell ref="R16:S17"/>
    <mergeCell ref="T16:U17"/>
    <mergeCell ref="V16:W16"/>
    <mergeCell ref="X16:Y17"/>
    <mergeCell ref="Z16:AA17"/>
    <mergeCell ref="X18:Y18"/>
    <mergeCell ref="Z18:AA18"/>
    <mergeCell ref="AB18:AC18"/>
    <mergeCell ref="AD18:AE18"/>
    <mergeCell ref="R20:S21"/>
    <mergeCell ref="T20:U20"/>
    <mergeCell ref="I20:I21"/>
    <mergeCell ref="J20:P21"/>
    <mergeCell ref="Q20:Q21"/>
    <mergeCell ref="R19:S19"/>
    <mergeCell ref="T19:U19"/>
    <mergeCell ref="V19:W19"/>
    <mergeCell ref="BJ19:BN19"/>
    <mergeCell ref="AJ19:AK19"/>
    <mergeCell ref="AL19:AM19"/>
    <mergeCell ref="AN19:AO19"/>
    <mergeCell ref="AP19:AQ19"/>
    <mergeCell ref="AR19:AS19"/>
    <mergeCell ref="AT19:AU19"/>
    <mergeCell ref="BK20:BM21"/>
    <mergeCell ref="BN20:BN21"/>
    <mergeCell ref="AJ20:AK21"/>
    <mergeCell ref="AL20:AM21"/>
    <mergeCell ref="AN20:BE21"/>
    <mergeCell ref="BB19:BC19"/>
    <mergeCell ref="BD19:BE19"/>
    <mergeCell ref="AV19:AW19"/>
    <mergeCell ref="AX19:AY19"/>
    <mergeCell ref="AZ19:BA19"/>
    <mergeCell ref="BF20:BI21"/>
    <mergeCell ref="BJ20:BJ21"/>
    <mergeCell ref="AB19:AC19"/>
    <mergeCell ref="AD19:AE19"/>
    <mergeCell ref="AF19:AG19"/>
    <mergeCell ref="AH19:AI19"/>
    <mergeCell ref="T21:U21"/>
    <mergeCell ref="X20:Y21"/>
    <mergeCell ref="Z20:AA21"/>
    <mergeCell ref="AB20:AC21"/>
    <mergeCell ref="AD20:AE21"/>
    <mergeCell ref="AF20:AG21"/>
    <mergeCell ref="AH20:AI21"/>
    <mergeCell ref="V20:W21"/>
    <mergeCell ref="E22:BN22"/>
    <mergeCell ref="E23:E24"/>
    <mergeCell ref="F23:G24"/>
    <mergeCell ref="H23:H24"/>
    <mergeCell ref="R23:S24"/>
    <mergeCell ref="AF23:AG24"/>
    <mergeCell ref="AH23:AI24"/>
    <mergeCell ref="AJ23:AK23"/>
    <mergeCell ref="AL23:AM24"/>
    <mergeCell ref="V24:W24"/>
    <mergeCell ref="AJ24:AK24"/>
    <mergeCell ref="T23:U24"/>
    <mergeCell ref="V23:W23"/>
    <mergeCell ref="X23:Y24"/>
    <mergeCell ref="Z23:AA24"/>
    <mergeCell ref="AB23:AC24"/>
    <mergeCell ref="AD23:AE24"/>
    <mergeCell ref="AN23:BE24"/>
    <mergeCell ref="I23:I24"/>
    <mergeCell ref="J23:P24"/>
    <mergeCell ref="Q23:Q24"/>
    <mergeCell ref="BF23:BN24"/>
    <mergeCell ref="V25:W25"/>
    <mergeCell ref="X25:Y25"/>
    <mergeCell ref="Z25:AA25"/>
    <mergeCell ref="AB25:AC25"/>
    <mergeCell ref="AD25:AE25"/>
    <mergeCell ref="AF25:AG25"/>
    <mergeCell ref="E25:H28"/>
    <mergeCell ref="R25:S25"/>
    <mergeCell ref="T25:U25"/>
    <mergeCell ref="X26:Y26"/>
    <mergeCell ref="Z26:AA26"/>
    <mergeCell ref="AB26:AC26"/>
    <mergeCell ref="J25:P25"/>
    <mergeCell ref="J26:P26"/>
    <mergeCell ref="I27:I28"/>
    <mergeCell ref="J27:P28"/>
    <mergeCell ref="Q27:Q28"/>
    <mergeCell ref="AT25:AU25"/>
    <mergeCell ref="AV25:AW25"/>
    <mergeCell ref="AX25:AY25"/>
    <mergeCell ref="AZ25:BA25"/>
    <mergeCell ref="BB25:BC25"/>
    <mergeCell ref="BD25:BE25"/>
    <mergeCell ref="AH25:AI25"/>
    <mergeCell ref="AJ25:AK25"/>
    <mergeCell ref="AL25:AM25"/>
    <mergeCell ref="AN25:AO25"/>
    <mergeCell ref="AP25:AQ25"/>
    <mergeCell ref="AR25:AS25"/>
    <mergeCell ref="BB26:BC26"/>
    <mergeCell ref="BD26:BE26"/>
    <mergeCell ref="BJ26:BN26"/>
    <mergeCell ref="R27:S28"/>
    <mergeCell ref="T27:U27"/>
    <mergeCell ref="V27:W28"/>
    <mergeCell ref="X27:Y28"/>
    <mergeCell ref="AP26:AQ26"/>
    <mergeCell ref="AR26:AS26"/>
    <mergeCell ref="AT26:AU26"/>
    <mergeCell ref="AV26:AW26"/>
    <mergeCell ref="AX26:AY26"/>
    <mergeCell ref="AZ26:BA26"/>
    <mergeCell ref="AD26:AE26"/>
    <mergeCell ref="AF26:AG26"/>
    <mergeCell ref="AH26:AI26"/>
    <mergeCell ref="AJ26:AK26"/>
    <mergeCell ref="AL26:AM26"/>
    <mergeCell ref="AN26:AO26"/>
    <mergeCell ref="AL27:AM28"/>
    <mergeCell ref="AN27:BE28"/>
    <mergeCell ref="R26:S26"/>
    <mergeCell ref="T26:U26"/>
    <mergeCell ref="V26:W26"/>
    <mergeCell ref="AN30:BE31"/>
    <mergeCell ref="T28:U28"/>
    <mergeCell ref="E29:BN29"/>
    <mergeCell ref="Z27:AA28"/>
    <mergeCell ref="AB27:AC28"/>
    <mergeCell ref="AD27:AE28"/>
    <mergeCell ref="AF27:AG28"/>
    <mergeCell ref="AH27:AI28"/>
    <mergeCell ref="AJ27:AK28"/>
    <mergeCell ref="E30:E31"/>
    <mergeCell ref="F30:G31"/>
    <mergeCell ref="H30:H31"/>
    <mergeCell ref="R30:S31"/>
    <mergeCell ref="T30:U31"/>
    <mergeCell ref="AH30:AI31"/>
    <mergeCell ref="AJ30:AK30"/>
    <mergeCell ref="AL30:AM31"/>
    <mergeCell ref="V31:W31"/>
    <mergeCell ref="AJ31:AK31"/>
    <mergeCell ref="V30:W30"/>
    <mergeCell ref="X30:Y31"/>
    <mergeCell ref="Z30:AA31"/>
    <mergeCell ref="AB30:AC31"/>
    <mergeCell ref="AD30:AE31"/>
    <mergeCell ref="AF30:AG31"/>
    <mergeCell ref="V32:W32"/>
    <mergeCell ref="X32:Y32"/>
    <mergeCell ref="Z32:AA32"/>
    <mergeCell ref="AB32:AC32"/>
    <mergeCell ref="AD32:AE32"/>
    <mergeCell ref="AF32:AG32"/>
    <mergeCell ref="E32:H35"/>
    <mergeCell ref="R32:S32"/>
    <mergeCell ref="T32:U32"/>
    <mergeCell ref="J32:P32"/>
    <mergeCell ref="J33:P33"/>
    <mergeCell ref="X33:Y33"/>
    <mergeCell ref="Z33:AA33"/>
    <mergeCell ref="AB33:AC33"/>
    <mergeCell ref="I30:I31"/>
    <mergeCell ref="J30:P31"/>
    <mergeCell ref="Q30:Q31"/>
    <mergeCell ref="AT32:AU32"/>
    <mergeCell ref="AV32:AW32"/>
    <mergeCell ref="AX32:AY32"/>
    <mergeCell ref="AZ32:BA32"/>
    <mergeCell ref="BB32:BC32"/>
    <mergeCell ref="BD32:BE32"/>
    <mergeCell ref="AH32:AI32"/>
    <mergeCell ref="AJ32:AK32"/>
    <mergeCell ref="AL32:AM32"/>
    <mergeCell ref="AN32:AO32"/>
    <mergeCell ref="AP32:AQ32"/>
    <mergeCell ref="AR32:AS32"/>
    <mergeCell ref="BB33:BC33"/>
    <mergeCell ref="BD33:BE33"/>
    <mergeCell ref="BJ33:BN33"/>
    <mergeCell ref="R34:S35"/>
    <mergeCell ref="T34:U34"/>
    <mergeCell ref="V34:W35"/>
    <mergeCell ref="X34:Y35"/>
    <mergeCell ref="AP33:AQ33"/>
    <mergeCell ref="AR33:AS33"/>
    <mergeCell ref="AT33:AU33"/>
    <mergeCell ref="AV33:AW33"/>
    <mergeCell ref="AX33:AY33"/>
    <mergeCell ref="AZ33:BA33"/>
    <mergeCell ref="AD33:AE33"/>
    <mergeCell ref="AF33:AG33"/>
    <mergeCell ref="AH33:AI33"/>
    <mergeCell ref="AJ33:AK33"/>
    <mergeCell ref="AL33:AM33"/>
    <mergeCell ref="AN33:AO33"/>
    <mergeCell ref="AL34:AM35"/>
    <mergeCell ref="AN34:BE35"/>
    <mergeCell ref="R33:S33"/>
    <mergeCell ref="T33:U33"/>
    <mergeCell ref="V33:W33"/>
    <mergeCell ref="AN37:BE38"/>
    <mergeCell ref="I37:I38"/>
    <mergeCell ref="T35:U35"/>
    <mergeCell ref="E36:BN36"/>
    <mergeCell ref="Z34:AA35"/>
    <mergeCell ref="AB34:AC35"/>
    <mergeCell ref="AD34:AE35"/>
    <mergeCell ref="AF34:AG35"/>
    <mergeCell ref="AH34:AI35"/>
    <mergeCell ref="AJ34:AK35"/>
    <mergeCell ref="I34:I35"/>
    <mergeCell ref="J34:P35"/>
    <mergeCell ref="Q34:Q35"/>
    <mergeCell ref="E37:E38"/>
    <mergeCell ref="F37:G38"/>
    <mergeCell ref="H37:H38"/>
    <mergeCell ref="R37:S38"/>
    <mergeCell ref="T37:U38"/>
    <mergeCell ref="AH37:AI38"/>
    <mergeCell ref="AJ37:AK37"/>
    <mergeCell ref="AL37:AM38"/>
    <mergeCell ref="V38:W38"/>
    <mergeCell ref="AJ38:AK38"/>
    <mergeCell ref="V37:W37"/>
    <mergeCell ref="X37:Y38"/>
    <mergeCell ref="Z37:AA38"/>
    <mergeCell ref="AB37:AC38"/>
    <mergeCell ref="AD37:AE38"/>
    <mergeCell ref="AF37:AG38"/>
    <mergeCell ref="V39:W39"/>
    <mergeCell ref="X39:Y39"/>
    <mergeCell ref="Z39:AA39"/>
    <mergeCell ref="AB39:AC39"/>
    <mergeCell ref="AD39:AE39"/>
    <mergeCell ref="AF39:AG39"/>
    <mergeCell ref="E39:H42"/>
    <mergeCell ref="R39:S39"/>
    <mergeCell ref="T39:U39"/>
    <mergeCell ref="X40:Y40"/>
    <mergeCell ref="Z40:AA40"/>
    <mergeCell ref="AB40:AC40"/>
    <mergeCell ref="AT39:AU39"/>
    <mergeCell ref="AV39:AW39"/>
    <mergeCell ref="AX39:AY39"/>
    <mergeCell ref="AZ39:BA39"/>
    <mergeCell ref="BB39:BC39"/>
    <mergeCell ref="BD39:BE39"/>
    <mergeCell ref="AH39:AI39"/>
    <mergeCell ref="AJ39:AK39"/>
    <mergeCell ref="AL39:AM39"/>
    <mergeCell ref="AN39:AO39"/>
    <mergeCell ref="AP39:AQ39"/>
    <mergeCell ref="AR39:AS39"/>
    <mergeCell ref="BB40:BC40"/>
    <mergeCell ref="BD40:BE40"/>
    <mergeCell ref="BJ40:BN40"/>
    <mergeCell ref="R41:S42"/>
    <mergeCell ref="T41:U41"/>
    <mergeCell ref="V41:W42"/>
    <mergeCell ref="X41:Y42"/>
    <mergeCell ref="AP40:AQ40"/>
    <mergeCell ref="AR40:AS40"/>
    <mergeCell ref="AT40:AU40"/>
    <mergeCell ref="AV40:AW40"/>
    <mergeCell ref="AX40:AY40"/>
    <mergeCell ref="AZ40:BA40"/>
    <mergeCell ref="AD40:AE40"/>
    <mergeCell ref="AF40:AG40"/>
    <mergeCell ref="AH40:AI40"/>
    <mergeCell ref="AJ40:AK40"/>
    <mergeCell ref="AL40:AM40"/>
    <mergeCell ref="AN40:AO40"/>
    <mergeCell ref="AL41:AM42"/>
    <mergeCell ref="AN41:BE42"/>
    <mergeCell ref="R40:S40"/>
    <mergeCell ref="T40:U40"/>
    <mergeCell ref="V40:W40"/>
    <mergeCell ref="AN44:BE45"/>
    <mergeCell ref="T42:U42"/>
    <mergeCell ref="E43:BN43"/>
    <mergeCell ref="Z41:AA42"/>
    <mergeCell ref="AB41:AC42"/>
    <mergeCell ref="AD41:AE42"/>
    <mergeCell ref="AF41:AG42"/>
    <mergeCell ref="AH41:AI42"/>
    <mergeCell ref="AJ41:AK42"/>
    <mergeCell ref="BF44:BN45"/>
    <mergeCell ref="E44:E45"/>
    <mergeCell ref="F44:G45"/>
    <mergeCell ref="H44:H45"/>
    <mergeCell ref="R44:S45"/>
    <mergeCell ref="T44:U45"/>
    <mergeCell ref="AH44:AI45"/>
    <mergeCell ref="AJ44:AK44"/>
    <mergeCell ref="AL44:AM45"/>
    <mergeCell ref="V45:W45"/>
    <mergeCell ref="AJ45:AK45"/>
    <mergeCell ref="V44:W44"/>
    <mergeCell ref="X44:Y45"/>
    <mergeCell ref="Z44:AA45"/>
    <mergeCell ref="AB44:AC45"/>
    <mergeCell ref="AD44:AE45"/>
    <mergeCell ref="AF44:AG45"/>
    <mergeCell ref="V46:W46"/>
    <mergeCell ref="X46:Y46"/>
    <mergeCell ref="Z46:AA46"/>
    <mergeCell ref="AB46:AC46"/>
    <mergeCell ref="AD46:AE46"/>
    <mergeCell ref="AF46:AG46"/>
    <mergeCell ref="E46:H49"/>
    <mergeCell ref="R46:S46"/>
    <mergeCell ref="T46:U46"/>
    <mergeCell ref="R48:S49"/>
    <mergeCell ref="T48:U48"/>
    <mergeCell ref="J46:P46"/>
    <mergeCell ref="J47:P47"/>
    <mergeCell ref="I48:I49"/>
    <mergeCell ref="J48:P49"/>
    <mergeCell ref="Q48:Q49"/>
    <mergeCell ref="V48:W49"/>
    <mergeCell ref="X48:Y49"/>
    <mergeCell ref="AT46:AU46"/>
    <mergeCell ref="AV46:AW46"/>
    <mergeCell ref="AX46:AY46"/>
    <mergeCell ref="AZ46:BA46"/>
    <mergeCell ref="BB46:BC46"/>
    <mergeCell ref="BD46:BE46"/>
    <mergeCell ref="AH46:AI46"/>
    <mergeCell ref="AJ46:AK46"/>
    <mergeCell ref="AL46:AM46"/>
    <mergeCell ref="AN46:AO46"/>
    <mergeCell ref="AP46:AQ46"/>
    <mergeCell ref="AR46:AS46"/>
    <mergeCell ref="AN47:AO47"/>
    <mergeCell ref="AP47:AQ47"/>
    <mergeCell ref="AR47:AS47"/>
    <mergeCell ref="R47:S47"/>
    <mergeCell ref="T47:U47"/>
    <mergeCell ref="V47:W47"/>
    <mergeCell ref="X47:Y47"/>
    <mergeCell ref="Z47:AA47"/>
    <mergeCell ref="AB47:AC47"/>
    <mergeCell ref="BB47:BC47"/>
    <mergeCell ref="BD47:BE47"/>
    <mergeCell ref="BJ47:BN47"/>
    <mergeCell ref="E51:BN51"/>
    <mergeCell ref="E52:BN52"/>
    <mergeCell ref="AL48:AM49"/>
    <mergeCell ref="AN48:BE49"/>
    <mergeCell ref="T49:U49"/>
    <mergeCell ref="E50:BN50"/>
    <mergeCell ref="Z48:AA49"/>
    <mergeCell ref="AB48:AC49"/>
    <mergeCell ref="AD48:AE49"/>
    <mergeCell ref="AF48:AG49"/>
    <mergeCell ref="AH48:AI49"/>
    <mergeCell ref="AJ48:AK49"/>
    <mergeCell ref="AT47:AU47"/>
    <mergeCell ref="AV47:AW47"/>
    <mergeCell ref="AX47:AY47"/>
    <mergeCell ref="AZ47:BA47"/>
    <mergeCell ref="AD47:AE47"/>
    <mergeCell ref="AF47:AG47"/>
    <mergeCell ref="AH47:AI47"/>
    <mergeCell ref="AJ47:AK47"/>
    <mergeCell ref="AL47:AM47"/>
    <mergeCell ref="E3:BN3"/>
    <mergeCell ref="V11:W11"/>
    <mergeCell ref="I16:I17"/>
    <mergeCell ref="J16:P17"/>
    <mergeCell ref="Q16:Q17"/>
    <mergeCell ref="J18:P18"/>
    <mergeCell ref="J19:P19"/>
    <mergeCell ref="BF16:BN17"/>
    <mergeCell ref="BF18:BN18"/>
    <mergeCell ref="BF19:BI19"/>
    <mergeCell ref="AF18:AG18"/>
    <mergeCell ref="AH18:AI18"/>
    <mergeCell ref="AV18:AW18"/>
    <mergeCell ref="AX18:AY18"/>
    <mergeCell ref="AZ18:BA18"/>
    <mergeCell ref="BB18:BC18"/>
    <mergeCell ref="BD18:BE18"/>
    <mergeCell ref="AJ18:AK18"/>
    <mergeCell ref="AL18:AM18"/>
    <mergeCell ref="AN18:AO18"/>
    <mergeCell ref="AP18:AQ18"/>
    <mergeCell ref="AR18:AS18"/>
    <mergeCell ref="X19:Y19"/>
    <mergeCell ref="Z19:AA19"/>
    <mergeCell ref="J37:P38"/>
    <mergeCell ref="Q37:Q38"/>
    <mergeCell ref="J39:P39"/>
    <mergeCell ref="J40:P40"/>
    <mergeCell ref="I41:I42"/>
    <mergeCell ref="J41:P42"/>
    <mergeCell ref="Q41:Q42"/>
    <mergeCell ref="I44:I45"/>
    <mergeCell ref="J44:P45"/>
    <mergeCell ref="Q44:Q45"/>
    <mergeCell ref="BF25:BN25"/>
    <mergeCell ref="BF26:BI26"/>
    <mergeCell ref="BF27:BI28"/>
    <mergeCell ref="BJ27:BJ28"/>
    <mergeCell ref="BK27:BM28"/>
    <mergeCell ref="BN27:BN28"/>
    <mergeCell ref="BF30:BN31"/>
    <mergeCell ref="BF32:BN32"/>
    <mergeCell ref="BF46:BN46"/>
    <mergeCell ref="BF47:BI47"/>
    <mergeCell ref="BF48:BI49"/>
    <mergeCell ref="BJ48:BJ49"/>
    <mergeCell ref="BK48:BM49"/>
    <mergeCell ref="BN48:BN49"/>
    <mergeCell ref="BF33:BI33"/>
    <mergeCell ref="BF34:BI35"/>
    <mergeCell ref="BJ34:BJ35"/>
    <mergeCell ref="BK34:BM35"/>
    <mergeCell ref="BN34:BN35"/>
    <mergeCell ref="BF37:BN38"/>
    <mergeCell ref="BF39:BN39"/>
    <mergeCell ref="BF40:BI40"/>
    <mergeCell ref="BF41:BI42"/>
    <mergeCell ref="BJ41:BJ42"/>
    <mergeCell ref="BK41:BM42"/>
    <mergeCell ref="BN41:BN42"/>
  </mergeCells>
  <phoneticPr fontId="16"/>
  <dataValidations count="2">
    <dataValidation imeMode="hiragana" allowBlank="1" showInputMessage="1" sqref="BI6 BM6 BK6 AG5 E7:E8 K8 U7 AS8 Q8 S8 Y8 M8 O8 H11 E10:E12 I10 I7:I8 E16 E18 H16:I16 E30 BJ26:BJ27 E32 CG1:DT17 H23:I23 E37 E39 H30:I30 I26:I27 E23 E25 BJ19:BJ20 I19:I20 BJ33:BJ34 E44 BJ40:BJ41 E46 H37:I37 I33:I34 BP1 I40:I41 W7:W8 I15 I47:I48 H44:I44 CF49:DS1048576 CH37:DR38 DS37:DS43 BJ47:BJ48 CH30:DU32 DR23:DT29 DU1:DU29 CG23:DQ24 CD1:CF24 CE30:CG38 CD30:CD1048576 BY1:CC1048576 DV1:XFD1048576 DT37:DU1048576 CE44:CE1048576 A53:BP1048576" xr:uid="{00000000-0002-0000-0900-000000000000}"/>
    <dataValidation imeMode="disabled" allowBlank="1" showInputMessage="1" showErrorMessage="1" sqref="AA8:AR8" xr:uid="{00000000-0002-0000-0900-000001000000}"/>
  </dataValidations>
  <printOptions horizontalCentered="1" verticalCentered="1"/>
  <pageMargins left="0" right="0" top="0" bottom="0" header="0.31496062992125984" footer="0"/>
  <pageSetup paperSize="9" orientation="portrait" blackAndWhite="1" horizontalDpi="4294967292" r:id="rId1"/>
  <colBreaks count="1" manualBreakCount="1">
    <brk id="6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FF00"/>
    <pageSetUpPr autoPageBreaks="0" fitToPage="1"/>
  </sheetPr>
  <dimension ref="A1:AZ57"/>
  <sheetViews>
    <sheetView showGridLines="0" showRowColHeaders="0" workbookViewId="0">
      <selection activeCell="AY1" sqref="AY1"/>
    </sheetView>
  </sheetViews>
  <sheetFormatPr defaultColWidth="0" defaultRowHeight="15" customHeight="1" zeroHeight="1"/>
  <cols>
    <col min="1" max="4" width="2.5" style="10" customWidth="1"/>
    <col min="5" max="5" width="1.5" style="10" customWidth="1"/>
    <col min="6" max="37" width="2.5" style="10" customWidth="1"/>
    <col min="38" max="38" width="1.5" style="10" customWidth="1"/>
    <col min="39" max="42" width="2.5" style="10" customWidth="1"/>
    <col min="43" max="43" width="2.5" style="13" customWidth="1"/>
    <col min="44" max="51" width="2.5" style="54" customWidth="1"/>
    <col min="52" max="52" width="0" style="10" hidden="1" customWidth="1"/>
    <col min="53" max="16384" width="2.5" style="10" hidden="1"/>
  </cols>
  <sheetData>
    <row r="1" spans="1:51" ht="15" customHeight="1">
      <c r="A1" s="1973"/>
      <c r="B1" s="1973"/>
      <c r="C1" s="1973"/>
      <c r="D1" s="1973"/>
      <c r="E1" s="1973"/>
      <c r="F1" s="1973"/>
      <c r="G1" s="1973"/>
      <c r="H1" s="1973"/>
      <c r="I1" s="1973"/>
      <c r="J1" s="1973"/>
      <c r="K1" s="1973"/>
      <c r="L1" s="1973"/>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c r="AN1" s="1973"/>
      <c r="AO1" s="1973"/>
      <c r="AP1" s="1973"/>
      <c r="AQ1" s="203"/>
      <c r="AR1" s="203"/>
      <c r="AS1" s="203"/>
      <c r="AT1" s="203"/>
      <c r="AU1" s="203"/>
      <c r="AV1" s="203"/>
      <c r="AW1" s="203"/>
      <c r="AX1" s="203"/>
      <c r="AY1" s="203"/>
    </row>
    <row r="2" spans="1:51" ht="15" customHeight="1">
      <c r="A2" s="1973"/>
      <c r="B2" s="1973"/>
      <c r="C2" s="1973"/>
      <c r="D2" s="1973"/>
      <c r="E2" s="1973"/>
      <c r="F2" s="1973"/>
      <c r="G2" s="1973"/>
      <c r="H2" s="1973"/>
      <c r="I2" s="1973"/>
      <c r="J2" s="1973"/>
      <c r="K2" s="1973"/>
      <c r="L2" s="1973"/>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73"/>
      <c r="AO2" s="1973"/>
      <c r="AP2" s="1973"/>
      <c r="AQ2" s="203"/>
      <c r="AR2" s="203"/>
      <c r="AS2" s="203"/>
      <c r="AT2" s="203"/>
      <c r="AU2" s="203"/>
      <c r="AV2" s="203"/>
      <c r="AW2" s="203"/>
      <c r="AX2" s="203"/>
      <c r="AY2" s="203"/>
    </row>
    <row r="3" spans="1:51" ht="15" customHeight="1">
      <c r="A3" s="1973"/>
      <c r="B3" s="1973"/>
      <c r="C3" s="1973"/>
      <c r="D3" s="1973"/>
      <c r="E3" s="1973"/>
      <c r="F3" s="1973"/>
      <c r="G3" s="1973"/>
      <c r="H3" s="1973"/>
      <c r="I3" s="1973"/>
      <c r="J3" s="1973"/>
      <c r="K3" s="1973"/>
      <c r="L3" s="1973"/>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73"/>
      <c r="AO3" s="1973"/>
      <c r="AP3" s="1973"/>
      <c r="AQ3" s="203"/>
      <c r="AR3" s="203"/>
      <c r="AS3" s="203"/>
      <c r="AT3" s="203"/>
      <c r="AU3" s="203"/>
      <c r="AV3" s="203"/>
      <c r="AW3" s="203"/>
      <c r="AX3" s="203"/>
      <c r="AY3" s="203"/>
    </row>
    <row r="4" spans="1:51" ht="15" customHeight="1">
      <c r="A4" s="1973"/>
      <c r="B4" s="1973"/>
      <c r="C4" s="1973"/>
      <c r="D4" s="1973"/>
      <c r="E4" s="1973"/>
      <c r="F4" s="1973"/>
      <c r="G4" s="1973"/>
      <c r="H4" s="1973"/>
      <c r="I4" s="1973"/>
      <c r="J4" s="1973"/>
      <c r="K4" s="1973"/>
      <c r="L4" s="1973"/>
      <c r="M4" s="1973"/>
      <c r="N4" s="1973"/>
      <c r="O4" s="1973"/>
      <c r="P4" s="1973"/>
      <c r="Q4" s="1973"/>
      <c r="R4" s="1973"/>
      <c r="S4" s="1973"/>
      <c r="T4" s="1973"/>
      <c r="U4" s="1973"/>
      <c r="V4" s="1973"/>
      <c r="W4" s="1973"/>
      <c r="X4" s="1973"/>
      <c r="Y4" s="1973"/>
      <c r="Z4" s="1973"/>
      <c r="AA4" s="1973"/>
      <c r="AB4" s="1973"/>
      <c r="AC4" s="1973"/>
      <c r="AD4" s="1973"/>
      <c r="AE4" s="1973"/>
      <c r="AF4" s="1973"/>
      <c r="AG4" s="1973"/>
      <c r="AH4" s="1973"/>
      <c r="AI4" s="1973"/>
      <c r="AJ4" s="1973"/>
      <c r="AK4" s="1973"/>
      <c r="AL4" s="1973"/>
      <c r="AM4" s="1973"/>
      <c r="AN4" s="1973"/>
      <c r="AO4" s="1973"/>
      <c r="AP4" s="1973"/>
      <c r="AQ4" s="203"/>
      <c r="AR4" s="203"/>
      <c r="AS4" s="203"/>
      <c r="AT4" s="203"/>
      <c r="AU4" s="203"/>
      <c r="AV4" s="203"/>
      <c r="AW4" s="203"/>
      <c r="AX4" s="203"/>
      <c r="AY4" s="203"/>
    </row>
    <row r="5" spans="1:51" ht="15" customHeight="1">
      <c r="A5" s="1973"/>
      <c r="B5" s="1973"/>
      <c r="C5" s="1973"/>
      <c r="D5" s="1973"/>
      <c r="E5" s="1973"/>
      <c r="F5" s="1973"/>
      <c r="G5" s="1973"/>
      <c r="H5" s="1973"/>
      <c r="I5" s="1973"/>
      <c r="J5" s="1973"/>
      <c r="K5" s="1973"/>
      <c r="L5" s="1973"/>
      <c r="M5" s="1973"/>
      <c r="N5" s="1973"/>
      <c r="O5" s="1973"/>
      <c r="P5" s="1973"/>
      <c r="Q5" s="1973"/>
      <c r="R5" s="1973"/>
      <c r="S5" s="1973"/>
      <c r="T5" s="1973"/>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203"/>
      <c r="AR5" s="203"/>
      <c r="AS5" s="203"/>
      <c r="AT5" s="203"/>
      <c r="AU5" s="203"/>
      <c r="AV5" s="203"/>
      <c r="AW5" s="203"/>
      <c r="AX5" s="203"/>
      <c r="AY5" s="203"/>
    </row>
    <row r="6" spans="1:51" ht="15" customHeight="1">
      <c r="A6" s="1973"/>
      <c r="B6" s="1973"/>
      <c r="C6" s="1973"/>
      <c r="D6" s="1973"/>
      <c r="E6" s="1973"/>
      <c r="F6" s="1974" t="s">
        <v>384</v>
      </c>
      <c r="G6" s="1974"/>
      <c r="H6" s="1974"/>
      <c r="I6" s="1974"/>
      <c r="J6" s="1974"/>
      <c r="K6" s="1974"/>
      <c r="L6" s="1974"/>
      <c r="M6" s="1974"/>
      <c r="N6" s="1974"/>
      <c r="O6" s="1974"/>
      <c r="P6" s="1974"/>
      <c r="Q6" s="1974"/>
      <c r="R6" s="1974"/>
      <c r="S6" s="1974"/>
      <c r="T6" s="1974"/>
      <c r="U6" s="1974"/>
      <c r="V6" s="1974"/>
      <c r="W6" s="1974"/>
      <c r="X6" s="1974"/>
      <c r="Y6" s="1974"/>
      <c r="Z6" s="1974"/>
      <c r="AA6" s="1974"/>
      <c r="AB6" s="1974"/>
      <c r="AC6" s="1974"/>
      <c r="AD6" s="1974"/>
      <c r="AE6" s="1974"/>
      <c r="AF6" s="1974"/>
      <c r="AG6" s="1974"/>
      <c r="AH6" s="1974"/>
      <c r="AI6" s="1974"/>
      <c r="AJ6" s="1974"/>
      <c r="AK6" s="1974"/>
      <c r="AL6" s="1973"/>
      <c r="AM6" s="1973"/>
      <c r="AN6" s="1973"/>
      <c r="AO6" s="1973"/>
      <c r="AP6" s="1973"/>
      <c r="AQ6" s="203"/>
      <c r="AR6" s="203"/>
      <c r="AS6" s="203"/>
      <c r="AT6" s="203"/>
      <c r="AU6" s="203"/>
      <c r="AV6" s="203"/>
      <c r="AW6" s="203"/>
      <c r="AX6" s="203"/>
      <c r="AY6" s="203"/>
    </row>
    <row r="7" spans="1:51" ht="15" customHeight="1" thickBot="1">
      <c r="A7" s="1973"/>
      <c r="B7" s="1973"/>
      <c r="C7" s="1973"/>
      <c r="D7" s="1973"/>
      <c r="E7" s="1973"/>
      <c r="F7" s="1975"/>
      <c r="G7" s="1975"/>
      <c r="H7" s="1975"/>
      <c r="I7" s="1975"/>
      <c r="J7" s="1975"/>
      <c r="K7" s="1975"/>
      <c r="L7" s="1975"/>
      <c r="M7" s="1975"/>
      <c r="N7" s="1975"/>
      <c r="O7" s="1975"/>
      <c r="P7" s="1975"/>
      <c r="Q7" s="1975"/>
      <c r="R7" s="1975"/>
      <c r="S7" s="1975"/>
      <c r="T7" s="1975"/>
      <c r="U7" s="1975"/>
      <c r="V7" s="1975"/>
      <c r="W7" s="1975"/>
      <c r="X7" s="1975"/>
      <c r="Y7" s="1975"/>
      <c r="Z7" s="1975"/>
      <c r="AA7" s="1975"/>
      <c r="AB7" s="1975"/>
      <c r="AC7" s="1975"/>
      <c r="AD7" s="1975"/>
      <c r="AE7" s="1975"/>
      <c r="AF7" s="1975"/>
      <c r="AG7" s="1975"/>
      <c r="AH7" s="1975"/>
      <c r="AI7" s="1975"/>
      <c r="AJ7" s="1975"/>
      <c r="AK7" s="1975"/>
      <c r="AL7" s="1973"/>
      <c r="AM7" s="1973"/>
      <c r="AN7" s="1973"/>
      <c r="AO7" s="1973"/>
      <c r="AP7" s="1973"/>
      <c r="AQ7" s="203"/>
      <c r="AR7" s="203"/>
      <c r="AS7" s="203"/>
      <c r="AT7" s="203"/>
      <c r="AU7" s="203"/>
      <c r="AV7" s="203"/>
      <c r="AW7" s="203"/>
      <c r="AX7" s="203"/>
      <c r="AY7" s="203"/>
    </row>
    <row r="8" spans="1:51" ht="15" customHeight="1">
      <c r="A8" s="1973"/>
      <c r="B8" s="1973"/>
      <c r="C8" s="1973"/>
      <c r="D8" s="1973"/>
      <c r="E8" s="1973"/>
      <c r="F8" s="1976"/>
      <c r="G8" s="1977"/>
      <c r="H8" s="1977"/>
      <c r="I8" s="1977"/>
      <c r="J8" s="1977"/>
      <c r="K8" s="1977"/>
      <c r="L8" s="1977"/>
      <c r="M8" s="1977"/>
      <c r="N8" s="1977"/>
      <c r="O8" s="1977"/>
      <c r="P8" s="1977"/>
      <c r="Q8" s="1977"/>
      <c r="R8" s="1977"/>
      <c r="S8" s="1977"/>
      <c r="T8" s="1977"/>
      <c r="U8" s="1977"/>
      <c r="V8" s="1977"/>
      <c r="W8" s="1977"/>
      <c r="X8" s="1977"/>
      <c r="Y8" s="1977"/>
      <c r="Z8" s="1977"/>
      <c r="AA8" s="1977"/>
      <c r="AB8" s="1977"/>
      <c r="AC8" s="1977"/>
      <c r="AD8" s="1977"/>
      <c r="AE8" s="1977"/>
      <c r="AF8" s="1977"/>
      <c r="AG8" s="1977"/>
      <c r="AH8" s="1977"/>
      <c r="AI8" s="1977"/>
      <c r="AJ8" s="1977"/>
      <c r="AK8" s="1978"/>
      <c r="AL8" s="1973"/>
      <c r="AM8" s="1973"/>
      <c r="AN8" s="1973"/>
      <c r="AO8" s="1973"/>
      <c r="AP8" s="1973"/>
      <c r="AQ8" s="203"/>
      <c r="AR8" s="203"/>
      <c r="AS8" s="203"/>
      <c r="AT8" s="203"/>
      <c r="AU8" s="203"/>
      <c r="AV8" s="203"/>
      <c r="AW8" s="203"/>
      <c r="AX8" s="203"/>
      <c r="AY8" s="203"/>
    </row>
    <row r="9" spans="1:51" ht="26.25" customHeight="1">
      <c r="A9" s="1973"/>
      <c r="B9" s="1973"/>
      <c r="C9" s="1973"/>
      <c r="D9" s="1973"/>
      <c r="E9" s="1973"/>
      <c r="F9" s="1979"/>
      <c r="G9" s="1975"/>
      <c r="H9" s="1975"/>
      <c r="I9" s="1975"/>
      <c r="J9" s="1975"/>
      <c r="K9" s="1975"/>
      <c r="L9" s="1975"/>
      <c r="M9" s="1975"/>
      <c r="N9" s="1975"/>
      <c r="O9" s="1975"/>
      <c r="P9" s="1975"/>
      <c r="Q9" s="1975"/>
      <c r="R9" s="1975"/>
      <c r="S9" s="1975"/>
      <c r="T9" s="1975"/>
      <c r="U9" s="1975"/>
      <c r="V9" s="1975"/>
      <c r="W9" s="1975"/>
      <c r="X9" s="1975"/>
      <c r="Y9" s="1975"/>
      <c r="Z9" s="1975"/>
      <c r="AA9" s="1975"/>
      <c r="AB9" s="1975"/>
      <c r="AC9" s="1975"/>
      <c r="AD9" s="1975"/>
      <c r="AE9" s="1975"/>
      <c r="AF9" s="1975"/>
      <c r="AG9" s="1975"/>
      <c r="AH9" s="1975"/>
      <c r="AI9" s="1975"/>
      <c r="AJ9" s="1975"/>
      <c r="AK9" s="1980"/>
      <c r="AL9" s="1973"/>
      <c r="AM9" s="1973"/>
      <c r="AN9" s="1973"/>
      <c r="AO9" s="1973"/>
      <c r="AP9" s="1973"/>
      <c r="AQ9" s="203"/>
      <c r="AR9" s="203"/>
      <c r="AS9" s="203"/>
      <c r="AT9" s="203"/>
      <c r="AU9" s="203"/>
      <c r="AV9" s="203"/>
      <c r="AW9" s="203"/>
      <c r="AX9" s="203"/>
      <c r="AY9" s="203"/>
    </row>
    <row r="10" spans="1:51" ht="22.5" customHeight="1">
      <c r="A10" s="1973"/>
      <c r="B10" s="1973"/>
      <c r="C10" s="1973"/>
      <c r="D10" s="1973"/>
      <c r="E10" s="1973"/>
      <c r="F10" s="1979"/>
      <c r="G10" s="1975"/>
      <c r="H10" s="1975"/>
      <c r="I10" s="1975"/>
      <c r="J10" s="1975"/>
      <c r="K10" s="1975"/>
      <c r="L10" s="1975"/>
      <c r="M10" s="1975"/>
      <c r="N10" s="1975"/>
      <c r="O10" s="1975"/>
      <c r="P10" s="1975"/>
      <c r="Q10" s="1975"/>
      <c r="R10" s="1975"/>
      <c r="S10" s="1975"/>
      <c r="T10" s="1975"/>
      <c r="U10" s="1975"/>
      <c r="V10" s="1975"/>
      <c r="W10" s="1975"/>
      <c r="X10" s="1975"/>
      <c r="Y10" s="1975"/>
      <c r="Z10" s="1975"/>
      <c r="AA10" s="1975"/>
      <c r="AB10" s="1975"/>
      <c r="AC10" s="1975"/>
      <c r="AD10" s="1975"/>
      <c r="AE10" s="1975"/>
      <c r="AF10" s="1975"/>
      <c r="AG10" s="1975"/>
      <c r="AH10" s="1975"/>
      <c r="AI10" s="1975"/>
      <c r="AJ10" s="1975"/>
      <c r="AK10" s="1980"/>
      <c r="AL10" s="1973"/>
      <c r="AM10" s="1973"/>
      <c r="AN10" s="1973"/>
      <c r="AO10" s="1973"/>
      <c r="AP10" s="1973"/>
      <c r="AQ10" s="203"/>
      <c r="AR10" s="203"/>
      <c r="AS10" s="203"/>
      <c r="AT10" s="203"/>
      <c r="AU10" s="203"/>
      <c r="AV10" s="203"/>
      <c r="AW10" s="203"/>
      <c r="AX10" s="203"/>
      <c r="AY10" s="203"/>
    </row>
    <row r="11" spans="1:51" ht="15" customHeight="1">
      <c r="A11" s="1973"/>
      <c r="B11" s="1973"/>
      <c r="C11" s="1973"/>
      <c r="D11" s="1973"/>
      <c r="E11" s="1973"/>
      <c r="F11" s="1979"/>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80"/>
      <c r="AL11" s="1973"/>
      <c r="AM11" s="1973"/>
      <c r="AN11" s="1973"/>
      <c r="AO11" s="1973"/>
      <c r="AP11" s="1973"/>
      <c r="AQ11" s="203"/>
      <c r="AR11" s="203"/>
      <c r="AS11" s="203"/>
      <c r="AT11" s="203"/>
      <c r="AU11" s="203"/>
      <c r="AV11" s="203"/>
      <c r="AW11" s="203"/>
      <c r="AX11" s="203"/>
      <c r="AY11" s="203"/>
    </row>
    <row r="12" spans="1:51" ht="33.75" customHeight="1">
      <c r="A12" s="1973"/>
      <c r="B12" s="1973"/>
      <c r="C12" s="1973"/>
      <c r="D12" s="1973"/>
      <c r="E12" s="1973"/>
      <c r="F12" s="1979"/>
      <c r="G12" s="1975"/>
      <c r="H12" s="1975"/>
      <c r="I12" s="1975"/>
      <c r="J12" s="1975"/>
      <c r="K12" s="1975"/>
      <c r="L12" s="1975"/>
      <c r="M12" s="1975"/>
      <c r="N12" s="1975"/>
      <c r="O12" s="1975"/>
      <c r="P12" s="1975"/>
      <c r="Q12" s="1975"/>
      <c r="R12" s="1975"/>
      <c r="S12" s="1975"/>
      <c r="T12" s="1975"/>
      <c r="U12" s="1975"/>
      <c r="V12" s="1975"/>
      <c r="W12" s="1975"/>
      <c r="X12" s="1975"/>
      <c r="Y12" s="1975"/>
      <c r="Z12" s="1975"/>
      <c r="AA12" s="1975"/>
      <c r="AB12" s="1975"/>
      <c r="AC12" s="1975"/>
      <c r="AD12" s="1975"/>
      <c r="AE12" s="1975"/>
      <c r="AF12" s="1975"/>
      <c r="AG12" s="1975"/>
      <c r="AH12" s="1975"/>
      <c r="AI12" s="1975"/>
      <c r="AJ12" s="1975"/>
      <c r="AK12" s="1980"/>
      <c r="AL12" s="1973"/>
      <c r="AM12" s="1973"/>
      <c r="AN12" s="1973"/>
      <c r="AO12" s="1973"/>
      <c r="AP12" s="1973"/>
      <c r="AQ12" s="203"/>
      <c r="AR12" s="203"/>
      <c r="AS12" s="203"/>
      <c r="AT12" s="203"/>
      <c r="AU12" s="203"/>
      <c r="AV12" s="203"/>
      <c r="AW12" s="203"/>
      <c r="AX12" s="203"/>
      <c r="AY12" s="203"/>
    </row>
    <row r="13" spans="1:51" ht="15" customHeight="1">
      <c r="A13" s="1973"/>
      <c r="B13" s="1973"/>
      <c r="C13" s="1973"/>
      <c r="D13" s="1973"/>
      <c r="E13" s="1973"/>
      <c r="F13" s="1981" t="s">
        <v>1713</v>
      </c>
      <c r="G13" s="1982"/>
      <c r="H13" s="1982"/>
      <c r="I13" s="1982"/>
      <c r="J13" s="1982"/>
      <c r="K13" s="1982"/>
      <c r="L13" s="1982"/>
      <c r="M13" s="1982"/>
      <c r="N13" s="1982"/>
      <c r="O13" s="1982"/>
      <c r="P13" s="1982"/>
      <c r="Q13" s="1982"/>
      <c r="R13" s="1982"/>
      <c r="S13" s="1982"/>
      <c r="T13" s="1982"/>
      <c r="U13" s="1982"/>
      <c r="V13" s="1982"/>
      <c r="W13" s="1982"/>
      <c r="X13" s="1982"/>
      <c r="Y13" s="1982"/>
      <c r="Z13" s="1982"/>
      <c r="AA13" s="1982"/>
      <c r="AB13" s="1982"/>
      <c r="AC13" s="1982"/>
      <c r="AD13" s="1982"/>
      <c r="AE13" s="1982"/>
      <c r="AF13" s="1982"/>
      <c r="AG13" s="1982"/>
      <c r="AH13" s="1982"/>
      <c r="AI13" s="1982"/>
      <c r="AJ13" s="1982"/>
      <c r="AK13" s="1983"/>
      <c r="AL13" s="1973"/>
      <c r="AM13" s="1973"/>
      <c r="AN13" s="1973"/>
      <c r="AO13" s="1973"/>
      <c r="AP13" s="1973"/>
      <c r="AQ13" s="203"/>
      <c r="AR13" s="203"/>
      <c r="AS13" s="203"/>
      <c r="AT13" s="203"/>
      <c r="AU13" s="203"/>
      <c r="AV13" s="203"/>
      <c r="AW13" s="203"/>
      <c r="AX13" s="203"/>
      <c r="AY13" s="203"/>
    </row>
    <row r="14" spans="1:51" ht="15" customHeight="1">
      <c r="A14" s="1973"/>
      <c r="B14" s="1973"/>
      <c r="C14" s="1973"/>
      <c r="D14" s="1973"/>
      <c r="E14" s="1973"/>
      <c r="F14" s="1979"/>
      <c r="G14" s="1975"/>
      <c r="H14" s="1975"/>
      <c r="I14" s="1975"/>
      <c r="J14" s="1975"/>
      <c r="K14" s="1975"/>
      <c r="L14" s="1975"/>
      <c r="M14" s="1975"/>
      <c r="N14" s="1975"/>
      <c r="O14" s="1975"/>
      <c r="P14" s="1975"/>
      <c r="Q14" s="1975"/>
      <c r="R14" s="1975"/>
      <c r="S14" s="1975"/>
      <c r="T14" s="1975"/>
      <c r="U14" s="1975"/>
      <c r="V14" s="1975"/>
      <c r="W14" s="1975"/>
      <c r="X14" s="1975"/>
      <c r="Y14" s="1975"/>
      <c r="Z14" s="1975"/>
      <c r="AA14" s="1975"/>
      <c r="AB14" s="1975"/>
      <c r="AC14" s="1975"/>
      <c r="AD14" s="1975"/>
      <c r="AE14" s="1975"/>
      <c r="AF14" s="1975"/>
      <c r="AG14" s="1975"/>
      <c r="AH14" s="1975"/>
      <c r="AI14" s="1975"/>
      <c r="AJ14" s="1975"/>
      <c r="AK14" s="1980"/>
      <c r="AL14" s="1973"/>
      <c r="AM14" s="1973"/>
      <c r="AN14" s="1973"/>
      <c r="AO14" s="1973"/>
      <c r="AP14" s="1973"/>
      <c r="AQ14" s="203"/>
      <c r="AR14" s="203"/>
      <c r="AS14" s="203"/>
      <c r="AT14" s="203"/>
      <c r="AU14" s="203"/>
      <c r="AV14" s="203"/>
      <c r="AW14" s="203"/>
      <c r="AX14" s="203"/>
      <c r="AY14" s="203"/>
    </row>
    <row r="15" spans="1:51" ht="15" customHeight="1">
      <c r="A15" s="1973"/>
      <c r="B15" s="1973"/>
      <c r="C15" s="1973"/>
      <c r="D15" s="1973"/>
      <c r="E15" s="1973"/>
      <c r="F15" s="1979"/>
      <c r="G15" s="1975"/>
      <c r="H15" s="1975"/>
      <c r="I15" s="1975"/>
      <c r="J15" s="1975"/>
      <c r="K15" s="1975"/>
      <c r="L15" s="1987" t="s">
        <v>981</v>
      </c>
      <c r="M15" s="1987"/>
      <c r="N15" s="1987"/>
      <c r="O15" s="1987"/>
      <c r="P15" s="1987"/>
      <c r="Q15" s="1987"/>
      <c r="R15" s="1987"/>
      <c r="S15" s="1987"/>
      <c r="T15" s="1987"/>
      <c r="U15" s="1987"/>
      <c r="V15" s="1987"/>
      <c r="W15" s="1987"/>
      <c r="X15" s="1987"/>
      <c r="Y15" s="1987"/>
      <c r="Z15" s="1987"/>
      <c r="AA15" s="1987"/>
      <c r="AB15" s="1987"/>
      <c r="AC15" s="1987"/>
      <c r="AD15" s="1987"/>
      <c r="AE15" s="1987"/>
      <c r="AF15" s="1975"/>
      <c r="AG15" s="1975"/>
      <c r="AH15" s="1975"/>
      <c r="AI15" s="1975"/>
      <c r="AJ15" s="1975"/>
      <c r="AK15" s="1980"/>
      <c r="AL15" s="1973"/>
      <c r="AM15" s="1973"/>
      <c r="AN15" s="1973"/>
      <c r="AO15" s="1973"/>
      <c r="AP15" s="1973"/>
      <c r="AQ15" s="203"/>
      <c r="AR15" s="203"/>
      <c r="AS15" s="203"/>
      <c r="AT15" s="203"/>
      <c r="AU15" s="203"/>
      <c r="AV15" s="203"/>
      <c r="AW15" s="203"/>
      <c r="AX15" s="203"/>
      <c r="AY15" s="203"/>
    </row>
    <row r="16" spans="1:51" ht="15" customHeight="1">
      <c r="A16" s="1973"/>
      <c r="B16" s="1973"/>
      <c r="C16" s="1973"/>
      <c r="D16" s="1973"/>
      <c r="E16" s="1973"/>
      <c r="F16" s="1979"/>
      <c r="G16" s="1975"/>
      <c r="H16" s="1975"/>
      <c r="I16" s="1975"/>
      <c r="J16" s="1975"/>
      <c r="K16" s="1975"/>
      <c r="L16" s="1975"/>
      <c r="M16" s="1975"/>
      <c r="N16" s="1975"/>
      <c r="O16" s="1975"/>
      <c r="P16" s="1975"/>
      <c r="Q16" s="1975"/>
      <c r="R16" s="1975"/>
      <c r="S16" s="1975"/>
      <c r="T16" s="1975"/>
      <c r="U16" s="1975"/>
      <c r="V16" s="1975"/>
      <c r="W16" s="1975"/>
      <c r="X16" s="1975"/>
      <c r="Y16" s="1975"/>
      <c r="Z16" s="1975"/>
      <c r="AA16" s="1975"/>
      <c r="AB16" s="1975"/>
      <c r="AC16" s="1975"/>
      <c r="AD16" s="1975"/>
      <c r="AE16" s="1975"/>
      <c r="AF16" s="1975"/>
      <c r="AG16" s="1975"/>
      <c r="AH16" s="1975"/>
      <c r="AI16" s="1975"/>
      <c r="AJ16" s="1975"/>
      <c r="AK16" s="1980"/>
      <c r="AL16" s="1973"/>
      <c r="AM16" s="1973"/>
      <c r="AN16" s="1973"/>
      <c r="AO16" s="1973"/>
      <c r="AP16" s="1973"/>
      <c r="AQ16" s="203"/>
      <c r="AR16" s="203"/>
      <c r="AS16" s="203"/>
      <c r="AT16" s="203"/>
      <c r="AU16" s="203"/>
      <c r="AV16" s="203"/>
      <c r="AW16" s="203"/>
      <c r="AX16" s="203"/>
      <c r="AY16" s="203"/>
    </row>
    <row r="17" spans="1:51" ht="15" customHeight="1">
      <c r="A17" s="1973"/>
      <c r="B17" s="1973"/>
      <c r="C17" s="1973"/>
      <c r="D17" s="1973"/>
      <c r="E17" s="1973"/>
      <c r="F17" s="1981" t="s">
        <v>1291</v>
      </c>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3"/>
      <c r="AL17" s="1973"/>
      <c r="AM17" s="1973"/>
      <c r="AN17" s="1973"/>
      <c r="AO17" s="1973"/>
      <c r="AP17" s="1973"/>
      <c r="AQ17" s="203"/>
      <c r="AR17" s="203"/>
      <c r="AS17" s="203"/>
      <c r="AT17" s="203"/>
      <c r="AU17" s="203"/>
      <c r="AV17" s="203"/>
      <c r="AW17" s="203"/>
      <c r="AX17" s="203"/>
      <c r="AY17" s="203"/>
    </row>
    <row r="18" spans="1:51" ht="15" customHeight="1">
      <c r="A18" s="1973"/>
      <c r="B18" s="1973"/>
      <c r="C18" s="1973"/>
      <c r="D18" s="1973"/>
      <c r="E18" s="1973"/>
      <c r="F18" s="1981"/>
      <c r="G18" s="1982"/>
      <c r="H18" s="1982"/>
      <c r="I18" s="1982"/>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3"/>
      <c r="AL18" s="1973"/>
      <c r="AM18" s="1973"/>
      <c r="AN18" s="1973"/>
      <c r="AO18" s="1973"/>
      <c r="AP18" s="1973"/>
      <c r="AQ18" s="203"/>
      <c r="AR18" s="203"/>
      <c r="AS18" s="203"/>
      <c r="AT18" s="203"/>
      <c r="AU18" s="203"/>
      <c r="AV18" s="203"/>
      <c r="AW18" s="203"/>
      <c r="AX18" s="203"/>
      <c r="AY18" s="203"/>
    </row>
    <row r="19" spans="1:51" ht="15" customHeight="1">
      <c r="A19" s="1973"/>
      <c r="B19" s="1973"/>
      <c r="C19" s="1973"/>
      <c r="D19" s="1973"/>
      <c r="E19" s="1973"/>
      <c r="F19" s="1981"/>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3"/>
      <c r="AL19" s="1973"/>
      <c r="AM19" s="1973"/>
      <c r="AN19" s="1973"/>
      <c r="AO19" s="1973"/>
      <c r="AP19" s="1973"/>
      <c r="AQ19" s="203"/>
      <c r="AR19" s="203"/>
      <c r="AS19" s="203"/>
      <c r="AT19" s="203"/>
      <c r="AU19" s="203"/>
      <c r="AV19" s="203"/>
      <c r="AW19" s="203"/>
      <c r="AX19" s="203"/>
      <c r="AY19" s="203"/>
    </row>
    <row r="20" spans="1:51" ht="15" customHeight="1">
      <c r="A20" s="1973"/>
      <c r="B20" s="1973"/>
      <c r="C20" s="1973"/>
      <c r="D20" s="1973"/>
      <c r="E20" s="1973"/>
      <c r="F20" s="1981"/>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3"/>
      <c r="AL20" s="1973"/>
      <c r="AM20" s="1973"/>
      <c r="AN20" s="1973"/>
      <c r="AO20" s="1973"/>
      <c r="AP20" s="1973"/>
      <c r="AQ20" s="203"/>
      <c r="AR20" s="203"/>
      <c r="AS20" s="203"/>
      <c r="AT20" s="203"/>
      <c r="AU20" s="203"/>
      <c r="AV20" s="203"/>
      <c r="AW20" s="203"/>
      <c r="AX20" s="203"/>
      <c r="AY20" s="203"/>
    </row>
    <row r="21" spans="1:51" ht="15" customHeight="1">
      <c r="A21" s="1973"/>
      <c r="B21" s="1973"/>
      <c r="C21" s="1973"/>
      <c r="D21" s="1973"/>
      <c r="E21" s="1973"/>
      <c r="F21" s="1981"/>
      <c r="G21" s="1982"/>
      <c r="H21" s="1982"/>
      <c r="I21" s="1982"/>
      <c r="J21" s="1982"/>
      <c r="K21" s="1982"/>
      <c r="L21" s="1982"/>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3"/>
      <c r="AL21" s="1973"/>
      <c r="AM21" s="1973"/>
      <c r="AN21" s="1973"/>
      <c r="AO21" s="1973"/>
      <c r="AP21" s="1973"/>
      <c r="AQ21" s="203"/>
      <c r="AR21" s="203"/>
      <c r="AS21" s="203"/>
      <c r="AT21" s="203"/>
      <c r="AU21" s="203"/>
      <c r="AV21" s="203"/>
      <c r="AW21" s="203"/>
      <c r="AX21" s="203"/>
      <c r="AY21" s="203"/>
    </row>
    <row r="22" spans="1:51" ht="15" customHeight="1">
      <c r="A22" s="1973"/>
      <c r="B22" s="1973"/>
      <c r="C22" s="1973"/>
      <c r="D22" s="1973"/>
      <c r="E22" s="1973"/>
      <c r="F22" s="1981"/>
      <c r="G22" s="1982"/>
      <c r="H22" s="1982"/>
      <c r="I22" s="1982"/>
      <c r="J22" s="1982"/>
      <c r="K22" s="1982"/>
      <c r="L22" s="1982"/>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3"/>
      <c r="AL22" s="1973"/>
      <c r="AM22" s="1973"/>
      <c r="AN22" s="1973"/>
      <c r="AO22" s="1973"/>
      <c r="AP22" s="1973"/>
      <c r="AQ22" s="203"/>
      <c r="AR22" s="203"/>
      <c r="AS22" s="203"/>
      <c r="AT22" s="203"/>
      <c r="AU22" s="203"/>
      <c r="AV22" s="203"/>
      <c r="AW22" s="203"/>
      <c r="AX22" s="203"/>
      <c r="AY22" s="203"/>
    </row>
    <row r="23" spans="1:51" ht="15" customHeight="1">
      <c r="A23" s="1973"/>
      <c r="B23" s="1973"/>
      <c r="C23" s="1973"/>
      <c r="D23" s="1973"/>
      <c r="E23" s="1973"/>
      <c r="F23" s="1981"/>
      <c r="G23" s="1982"/>
      <c r="H23" s="1982"/>
      <c r="I23" s="1982"/>
      <c r="J23" s="1982"/>
      <c r="K23" s="1982"/>
      <c r="L23" s="1982"/>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3"/>
      <c r="AL23" s="1973"/>
      <c r="AM23" s="1973"/>
      <c r="AN23" s="1973"/>
      <c r="AO23" s="1973"/>
      <c r="AP23" s="1973"/>
      <c r="AQ23" s="203"/>
      <c r="AR23" s="203"/>
      <c r="AS23" s="203"/>
      <c r="AT23" s="203"/>
      <c r="AU23" s="203"/>
      <c r="AV23" s="203"/>
      <c r="AW23" s="203"/>
      <c r="AX23" s="203"/>
      <c r="AY23" s="203"/>
    </row>
    <row r="24" spans="1:51" ht="15" customHeight="1">
      <c r="A24" s="1973"/>
      <c r="B24" s="1973"/>
      <c r="C24" s="1973"/>
      <c r="D24" s="1973"/>
      <c r="E24" s="1973"/>
      <c r="F24" s="1981"/>
      <c r="G24" s="1982"/>
      <c r="H24" s="1982"/>
      <c r="I24" s="1982"/>
      <c r="J24" s="1982"/>
      <c r="K24" s="1982"/>
      <c r="L24" s="1982"/>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3"/>
      <c r="AL24" s="1973"/>
      <c r="AM24" s="1973"/>
      <c r="AN24" s="1973"/>
      <c r="AO24" s="1973"/>
      <c r="AP24" s="1973"/>
      <c r="AQ24" s="203"/>
      <c r="AR24" s="203"/>
      <c r="AS24" s="203"/>
      <c r="AT24" s="203"/>
      <c r="AU24" s="203"/>
      <c r="AV24" s="203"/>
      <c r="AW24" s="203"/>
      <c r="AX24" s="203"/>
      <c r="AY24" s="203"/>
    </row>
    <row r="25" spans="1:51" ht="15" customHeight="1">
      <c r="A25" s="1973"/>
      <c r="B25" s="1973"/>
      <c r="C25" s="1973"/>
      <c r="D25" s="1973"/>
      <c r="E25" s="1973"/>
      <c r="F25" s="1981"/>
      <c r="G25" s="1982"/>
      <c r="H25" s="1982"/>
      <c r="I25" s="1982"/>
      <c r="J25" s="1982"/>
      <c r="K25" s="1982"/>
      <c r="L25" s="1982"/>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3"/>
      <c r="AL25" s="1973"/>
      <c r="AM25" s="1973"/>
      <c r="AN25" s="1973"/>
      <c r="AO25" s="1973"/>
      <c r="AP25" s="1973"/>
      <c r="AQ25" s="203"/>
      <c r="AR25" s="203"/>
      <c r="AS25" s="203"/>
      <c r="AT25" s="203"/>
      <c r="AU25" s="203"/>
      <c r="AV25" s="203"/>
      <c r="AW25" s="203"/>
      <c r="AX25" s="203"/>
      <c r="AY25" s="203"/>
    </row>
    <row r="26" spans="1:51" ht="15" customHeight="1">
      <c r="A26" s="1973"/>
      <c r="B26" s="1973"/>
      <c r="C26" s="1973"/>
      <c r="D26" s="1973"/>
      <c r="E26" s="1973"/>
      <c r="F26" s="1981"/>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3"/>
      <c r="AL26" s="1973"/>
      <c r="AM26" s="1973"/>
      <c r="AN26" s="1973"/>
      <c r="AO26" s="1973"/>
      <c r="AP26" s="1973"/>
      <c r="AQ26" s="203"/>
      <c r="AR26" s="203"/>
      <c r="AS26" s="203"/>
      <c r="AT26" s="203"/>
      <c r="AU26" s="203"/>
      <c r="AV26" s="203"/>
      <c r="AW26" s="203"/>
      <c r="AX26" s="203"/>
      <c r="AY26" s="203"/>
    </row>
    <row r="27" spans="1:51" ht="15" customHeight="1">
      <c r="A27" s="1973"/>
      <c r="B27" s="1973"/>
      <c r="C27" s="1973"/>
      <c r="D27" s="1973"/>
      <c r="E27" s="1973"/>
      <c r="F27" s="1981"/>
      <c r="G27" s="1982"/>
      <c r="H27" s="1982"/>
      <c r="I27" s="1982"/>
      <c r="J27" s="1982"/>
      <c r="K27" s="1982"/>
      <c r="L27" s="1982"/>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3"/>
      <c r="AL27" s="1973"/>
      <c r="AM27" s="1973"/>
      <c r="AN27" s="1973"/>
      <c r="AO27" s="1973"/>
      <c r="AP27" s="1973"/>
      <c r="AQ27" s="203"/>
      <c r="AR27" s="203"/>
      <c r="AS27" s="203"/>
      <c r="AT27" s="203"/>
      <c r="AU27" s="203"/>
      <c r="AV27" s="203"/>
      <c r="AW27" s="203"/>
      <c r="AX27" s="203"/>
      <c r="AY27" s="203"/>
    </row>
    <row r="28" spans="1:51" ht="15" customHeight="1">
      <c r="A28" s="1973"/>
      <c r="B28" s="1973"/>
      <c r="C28" s="1973"/>
      <c r="D28" s="1973"/>
      <c r="E28" s="1973"/>
      <c r="F28" s="1981"/>
      <c r="G28" s="1982"/>
      <c r="H28" s="1982"/>
      <c r="I28" s="1982"/>
      <c r="J28" s="1982"/>
      <c r="K28" s="1982"/>
      <c r="L28" s="1982"/>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3"/>
      <c r="AL28" s="1973"/>
      <c r="AM28" s="1973"/>
      <c r="AN28" s="1973"/>
      <c r="AO28" s="1973"/>
      <c r="AP28" s="1973"/>
      <c r="AQ28" s="203"/>
      <c r="AR28" s="203"/>
      <c r="AS28" s="203"/>
      <c r="AT28" s="203"/>
      <c r="AU28" s="203"/>
      <c r="AV28" s="203"/>
      <c r="AW28" s="203"/>
      <c r="AX28" s="203"/>
      <c r="AY28" s="203"/>
    </row>
    <row r="29" spans="1:51" ht="15" customHeight="1">
      <c r="A29" s="1973"/>
      <c r="B29" s="1973"/>
      <c r="C29" s="1973"/>
      <c r="D29" s="1973"/>
      <c r="E29" s="1973"/>
      <c r="F29" s="1981"/>
      <c r="G29" s="1982"/>
      <c r="H29" s="1982"/>
      <c r="I29" s="1982"/>
      <c r="J29" s="1982"/>
      <c r="K29" s="1982"/>
      <c r="L29" s="1982"/>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3"/>
      <c r="AL29" s="1973"/>
      <c r="AM29" s="1973"/>
      <c r="AN29" s="1973"/>
      <c r="AO29" s="1973"/>
      <c r="AP29" s="1973"/>
      <c r="AQ29" s="203"/>
      <c r="AR29" s="203"/>
      <c r="AS29" s="203"/>
      <c r="AT29" s="203"/>
      <c r="AU29" s="203"/>
      <c r="AV29" s="203"/>
      <c r="AW29" s="203"/>
      <c r="AX29" s="203"/>
      <c r="AY29" s="203"/>
    </row>
    <row r="30" spans="1:51" ht="15" customHeight="1">
      <c r="A30" s="1973"/>
      <c r="B30" s="1973"/>
      <c r="C30" s="1973"/>
      <c r="D30" s="1973"/>
      <c r="E30" s="1973"/>
      <c r="F30" s="1981"/>
      <c r="G30" s="1982"/>
      <c r="H30" s="1982"/>
      <c r="I30" s="1982"/>
      <c r="J30" s="1982"/>
      <c r="K30" s="1982"/>
      <c r="L30" s="198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3"/>
      <c r="AL30" s="1973"/>
      <c r="AM30" s="1973"/>
      <c r="AN30" s="1973"/>
      <c r="AO30" s="1973"/>
      <c r="AP30" s="1973"/>
      <c r="AQ30" s="203"/>
      <c r="AR30" s="203"/>
      <c r="AS30" s="203"/>
      <c r="AT30" s="203"/>
      <c r="AU30" s="203"/>
      <c r="AV30" s="203"/>
      <c r="AW30" s="203"/>
      <c r="AX30" s="203"/>
      <c r="AY30" s="203"/>
    </row>
    <row r="31" spans="1:51" ht="15" customHeight="1">
      <c r="A31" s="1973"/>
      <c r="B31" s="1973"/>
      <c r="C31" s="1973"/>
      <c r="D31" s="1973"/>
      <c r="E31" s="1973"/>
      <c r="F31" s="1981"/>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3"/>
      <c r="AL31" s="1973"/>
      <c r="AM31" s="1973"/>
      <c r="AN31" s="1973"/>
      <c r="AO31" s="1973"/>
      <c r="AP31" s="1973"/>
      <c r="AQ31" s="203"/>
      <c r="AR31" s="203"/>
      <c r="AS31" s="203"/>
      <c r="AT31" s="203"/>
      <c r="AU31" s="203"/>
      <c r="AV31" s="203"/>
      <c r="AW31" s="203"/>
      <c r="AX31" s="203"/>
      <c r="AY31" s="203"/>
    </row>
    <row r="32" spans="1:51" ht="15" customHeight="1">
      <c r="A32" s="1973"/>
      <c r="B32" s="1973"/>
      <c r="C32" s="1973"/>
      <c r="D32" s="1973"/>
      <c r="E32" s="1973"/>
      <c r="F32" s="1981"/>
      <c r="G32" s="1982"/>
      <c r="H32" s="1982"/>
      <c r="I32" s="1982"/>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3"/>
      <c r="AL32" s="1973"/>
      <c r="AM32" s="1973"/>
      <c r="AN32" s="1973"/>
      <c r="AO32" s="1973"/>
      <c r="AP32" s="1973"/>
      <c r="AQ32" s="203"/>
      <c r="AR32" s="203"/>
      <c r="AS32" s="203"/>
      <c r="AT32" s="203"/>
      <c r="AU32" s="203"/>
      <c r="AV32" s="203"/>
      <c r="AW32" s="203"/>
      <c r="AX32" s="203"/>
      <c r="AY32" s="203"/>
    </row>
    <row r="33" spans="1:51" ht="15" customHeight="1">
      <c r="A33" s="1973"/>
      <c r="B33" s="1973"/>
      <c r="C33" s="1973"/>
      <c r="D33" s="1973"/>
      <c r="E33" s="1973"/>
      <c r="F33" s="1981"/>
      <c r="G33" s="1982"/>
      <c r="H33" s="1982"/>
      <c r="I33" s="1982"/>
      <c r="J33" s="1982"/>
      <c r="K33" s="1982"/>
      <c r="L33" s="1982"/>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3"/>
      <c r="AL33" s="1973"/>
      <c r="AM33" s="1973"/>
      <c r="AN33" s="1973"/>
      <c r="AO33" s="1973"/>
      <c r="AP33" s="1973"/>
      <c r="AQ33" s="203"/>
      <c r="AR33" s="203"/>
      <c r="AS33" s="203"/>
      <c r="AT33" s="203"/>
      <c r="AU33" s="203"/>
      <c r="AV33" s="203"/>
      <c r="AW33" s="203"/>
      <c r="AX33" s="203"/>
      <c r="AY33" s="203"/>
    </row>
    <row r="34" spans="1:51" ht="15" customHeight="1">
      <c r="A34" s="1973"/>
      <c r="B34" s="1973"/>
      <c r="C34" s="1973"/>
      <c r="D34" s="1973"/>
      <c r="E34" s="1973"/>
      <c r="F34" s="1981"/>
      <c r="G34" s="1982"/>
      <c r="H34" s="1982"/>
      <c r="I34" s="1982"/>
      <c r="J34" s="1982"/>
      <c r="K34" s="1982"/>
      <c r="L34" s="198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3"/>
      <c r="AL34" s="1973"/>
      <c r="AM34" s="1973"/>
      <c r="AN34" s="1973"/>
      <c r="AO34" s="1973"/>
      <c r="AP34" s="1973"/>
      <c r="AQ34" s="203"/>
      <c r="AR34" s="203"/>
      <c r="AS34" s="203"/>
      <c r="AT34" s="203"/>
      <c r="AU34" s="203"/>
      <c r="AV34" s="203"/>
      <c r="AW34" s="203"/>
      <c r="AX34" s="203"/>
      <c r="AY34" s="203"/>
    </row>
    <row r="35" spans="1:51" ht="15" customHeight="1">
      <c r="A35" s="1973"/>
      <c r="B35" s="1973"/>
      <c r="C35" s="1973"/>
      <c r="D35" s="1973"/>
      <c r="E35" s="1973"/>
      <c r="F35" s="1981"/>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3"/>
      <c r="AL35" s="1973"/>
      <c r="AM35" s="1973"/>
      <c r="AN35" s="1973"/>
      <c r="AO35" s="1973"/>
      <c r="AP35" s="1973"/>
      <c r="AQ35" s="203"/>
      <c r="AR35" s="203"/>
      <c r="AS35" s="203"/>
      <c r="AT35" s="203"/>
      <c r="AU35" s="203"/>
      <c r="AV35" s="203"/>
      <c r="AW35" s="203"/>
      <c r="AX35" s="203"/>
      <c r="AY35" s="203"/>
    </row>
    <row r="36" spans="1:51" ht="15" customHeight="1">
      <c r="A36" s="1973"/>
      <c r="B36" s="1973"/>
      <c r="C36" s="1973"/>
      <c r="D36" s="1973"/>
      <c r="E36" s="1973"/>
      <c r="F36" s="1981"/>
      <c r="G36" s="1982"/>
      <c r="H36" s="1982"/>
      <c r="I36" s="1982"/>
      <c r="J36" s="1982"/>
      <c r="K36" s="1982"/>
      <c r="L36" s="198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3"/>
      <c r="AL36" s="1973"/>
      <c r="AM36" s="1973"/>
      <c r="AN36" s="1973"/>
      <c r="AO36" s="1973"/>
      <c r="AP36" s="1973"/>
      <c r="AQ36" s="203"/>
      <c r="AR36" s="203"/>
      <c r="AS36" s="203"/>
      <c r="AT36" s="203"/>
      <c r="AU36" s="203"/>
      <c r="AV36" s="203"/>
      <c r="AW36" s="203"/>
      <c r="AX36" s="203"/>
      <c r="AY36" s="203"/>
    </row>
    <row r="37" spans="1:51" ht="15" customHeight="1">
      <c r="A37" s="1973"/>
      <c r="B37" s="1973"/>
      <c r="C37" s="1973"/>
      <c r="D37" s="1973"/>
      <c r="E37" s="1973"/>
      <c r="F37" s="1981"/>
      <c r="G37" s="1982"/>
      <c r="H37" s="1982"/>
      <c r="I37" s="1982"/>
      <c r="J37" s="1982"/>
      <c r="K37" s="1982"/>
      <c r="L37" s="198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3"/>
      <c r="AL37" s="1973"/>
      <c r="AM37" s="1973"/>
      <c r="AN37" s="1973"/>
      <c r="AO37" s="1973"/>
      <c r="AP37" s="1973"/>
      <c r="AQ37" s="203"/>
      <c r="AR37" s="203"/>
      <c r="AS37" s="203"/>
      <c r="AT37" s="203"/>
      <c r="AU37" s="203"/>
      <c r="AV37" s="203"/>
      <c r="AW37" s="203"/>
      <c r="AX37" s="203"/>
      <c r="AY37" s="203"/>
    </row>
    <row r="38" spans="1:51" ht="15" customHeight="1">
      <c r="A38" s="1973"/>
      <c r="B38" s="1973"/>
      <c r="C38" s="1973"/>
      <c r="D38" s="1973"/>
      <c r="E38" s="1973"/>
      <c r="F38" s="1981"/>
      <c r="G38" s="1982"/>
      <c r="H38" s="1982"/>
      <c r="I38" s="1982"/>
      <c r="J38" s="1982"/>
      <c r="K38" s="1982"/>
      <c r="L38" s="198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3"/>
      <c r="AL38" s="1973"/>
      <c r="AM38" s="1973"/>
      <c r="AN38" s="1973"/>
      <c r="AO38" s="1973"/>
      <c r="AP38" s="1973"/>
      <c r="AQ38" s="203"/>
      <c r="AR38" s="203"/>
      <c r="AS38" s="203"/>
      <c r="AT38" s="203"/>
      <c r="AU38" s="203"/>
      <c r="AV38" s="203"/>
      <c r="AW38" s="203"/>
      <c r="AX38" s="203"/>
      <c r="AY38" s="203"/>
    </row>
    <row r="39" spans="1:51" ht="15" customHeight="1">
      <c r="A39" s="1973"/>
      <c r="B39" s="1973"/>
      <c r="C39" s="1973"/>
      <c r="D39" s="1973"/>
      <c r="E39" s="1973"/>
      <c r="F39" s="1981"/>
      <c r="G39" s="1982"/>
      <c r="H39" s="1982"/>
      <c r="I39" s="1982"/>
      <c r="J39" s="1982"/>
      <c r="K39" s="1982"/>
      <c r="L39" s="198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3"/>
      <c r="AL39" s="1973"/>
      <c r="AM39" s="1973"/>
      <c r="AN39" s="1973"/>
      <c r="AO39" s="1973"/>
      <c r="AP39" s="1973"/>
      <c r="AQ39" s="203"/>
      <c r="AR39" s="203"/>
      <c r="AS39" s="203"/>
      <c r="AT39" s="203"/>
      <c r="AU39" s="203"/>
      <c r="AV39" s="203"/>
      <c r="AW39" s="203"/>
      <c r="AX39" s="203"/>
      <c r="AY39" s="203"/>
    </row>
    <row r="40" spans="1:51" ht="15" customHeight="1">
      <c r="A40" s="1973"/>
      <c r="B40" s="1973"/>
      <c r="C40" s="1973"/>
      <c r="D40" s="1973"/>
      <c r="E40" s="1973"/>
      <c r="F40" s="1981"/>
      <c r="G40" s="1982"/>
      <c r="H40" s="1982"/>
      <c r="I40" s="1982"/>
      <c r="J40" s="1982"/>
      <c r="K40" s="1982"/>
      <c r="L40" s="1982"/>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3"/>
      <c r="AL40" s="1973"/>
      <c r="AM40" s="1973"/>
      <c r="AN40" s="1973"/>
      <c r="AO40" s="1973"/>
      <c r="AP40" s="1973"/>
      <c r="AQ40" s="203"/>
      <c r="AR40" s="203"/>
      <c r="AS40" s="203"/>
      <c r="AT40" s="203"/>
      <c r="AU40" s="203"/>
      <c r="AV40" s="203"/>
      <c r="AW40" s="203"/>
      <c r="AX40" s="203"/>
      <c r="AY40" s="203"/>
    </row>
    <row r="41" spans="1:51" ht="15" customHeight="1">
      <c r="A41" s="1973"/>
      <c r="B41" s="1973"/>
      <c r="C41" s="1973"/>
      <c r="D41" s="1973"/>
      <c r="E41" s="1973"/>
      <c r="F41" s="1981"/>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3"/>
      <c r="AL41" s="1973"/>
      <c r="AM41" s="1973"/>
      <c r="AN41" s="1973"/>
      <c r="AO41" s="1973"/>
      <c r="AP41" s="1973"/>
      <c r="AQ41" s="203"/>
      <c r="AR41" s="203"/>
      <c r="AS41" s="203"/>
      <c r="AT41" s="203"/>
      <c r="AU41" s="203"/>
      <c r="AV41" s="203"/>
      <c r="AW41" s="203"/>
      <c r="AX41" s="203"/>
      <c r="AY41" s="203"/>
    </row>
    <row r="42" spans="1:51" ht="15" customHeight="1">
      <c r="A42" s="1973"/>
      <c r="B42" s="1973"/>
      <c r="C42" s="1973"/>
      <c r="D42" s="1973"/>
      <c r="E42" s="1973"/>
      <c r="F42" s="1981"/>
      <c r="G42" s="1982"/>
      <c r="H42" s="1982"/>
      <c r="I42" s="1982"/>
      <c r="J42" s="1982"/>
      <c r="K42" s="1982"/>
      <c r="L42" s="1982"/>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3"/>
      <c r="AL42" s="1973"/>
      <c r="AM42" s="1973"/>
      <c r="AN42" s="1973"/>
      <c r="AO42" s="1973"/>
      <c r="AP42" s="1973"/>
      <c r="AQ42" s="203"/>
      <c r="AR42" s="203"/>
      <c r="AS42" s="203"/>
      <c r="AT42" s="203"/>
      <c r="AU42" s="203"/>
      <c r="AV42" s="203"/>
      <c r="AW42" s="203"/>
      <c r="AX42" s="203"/>
      <c r="AY42" s="203"/>
    </row>
    <row r="43" spans="1:51" ht="15" customHeight="1">
      <c r="A43" s="1973"/>
      <c r="B43" s="1973"/>
      <c r="C43" s="1973"/>
      <c r="D43" s="1973"/>
      <c r="E43" s="1973"/>
      <c r="F43" s="1981"/>
      <c r="G43" s="1982"/>
      <c r="H43" s="1982"/>
      <c r="I43" s="1982"/>
      <c r="J43" s="1982"/>
      <c r="K43" s="1982"/>
      <c r="L43" s="1982"/>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3"/>
      <c r="AL43" s="1973"/>
      <c r="AM43" s="1973"/>
      <c r="AN43" s="1973"/>
      <c r="AO43" s="1973"/>
      <c r="AP43" s="1973"/>
      <c r="AQ43" s="203"/>
      <c r="AR43" s="203"/>
      <c r="AS43" s="203"/>
      <c r="AT43" s="203"/>
      <c r="AU43" s="203"/>
      <c r="AV43" s="203"/>
      <c r="AW43" s="203"/>
      <c r="AX43" s="203"/>
      <c r="AY43" s="203"/>
    </row>
    <row r="44" spans="1:51" ht="15" customHeight="1">
      <c r="A44" s="1973"/>
      <c r="B44" s="1973"/>
      <c r="C44" s="1973"/>
      <c r="D44" s="1973"/>
      <c r="E44" s="1973"/>
      <c r="F44" s="1981"/>
      <c r="G44" s="1982"/>
      <c r="H44" s="1982"/>
      <c r="I44" s="1982"/>
      <c r="J44" s="1982"/>
      <c r="K44" s="1982"/>
      <c r="L44" s="198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3"/>
      <c r="AL44" s="1973"/>
      <c r="AM44" s="1973"/>
      <c r="AN44" s="1973"/>
      <c r="AO44" s="1973"/>
      <c r="AP44" s="1973"/>
      <c r="AQ44" s="203"/>
      <c r="AR44" s="203"/>
      <c r="AS44" s="203"/>
      <c r="AT44" s="203"/>
      <c r="AU44" s="203"/>
      <c r="AV44" s="203"/>
      <c r="AW44" s="203"/>
      <c r="AX44" s="203"/>
      <c r="AY44" s="203"/>
    </row>
    <row r="45" spans="1:51" ht="15" customHeight="1">
      <c r="A45" s="1973"/>
      <c r="B45" s="1973"/>
      <c r="C45" s="1973"/>
      <c r="D45" s="1973"/>
      <c r="E45" s="1973"/>
      <c r="F45" s="1981"/>
      <c r="G45" s="1982"/>
      <c r="H45" s="1982"/>
      <c r="I45" s="1982"/>
      <c r="J45" s="1982"/>
      <c r="K45" s="1982"/>
      <c r="L45" s="1982"/>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3"/>
      <c r="AL45" s="1973"/>
      <c r="AM45" s="1973"/>
      <c r="AN45" s="1973"/>
      <c r="AO45" s="1973"/>
      <c r="AP45" s="1973"/>
      <c r="AQ45" s="203"/>
      <c r="AR45" s="203"/>
      <c r="AS45" s="203"/>
      <c r="AT45" s="203"/>
      <c r="AU45" s="203"/>
      <c r="AV45" s="203"/>
      <c r="AW45" s="203"/>
      <c r="AX45" s="203"/>
      <c r="AY45" s="203"/>
    </row>
    <row r="46" spans="1:51" ht="15" customHeight="1">
      <c r="A46" s="1973"/>
      <c r="B46" s="1973"/>
      <c r="C46" s="1973"/>
      <c r="D46" s="1973"/>
      <c r="E46" s="1973"/>
      <c r="F46" s="1981"/>
      <c r="G46" s="1982"/>
      <c r="H46" s="1982"/>
      <c r="I46" s="1982"/>
      <c r="J46" s="1982"/>
      <c r="K46" s="1982"/>
      <c r="L46" s="1982"/>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3"/>
      <c r="AL46" s="1973"/>
      <c r="AM46" s="1973"/>
      <c r="AN46" s="1973"/>
      <c r="AO46" s="1973"/>
      <c r="AP46" s="1973"/>
      <c r="AQ46" s="203"/>
      <c r="AR46" s="203"/>
      <c r="AS46" s="203"/>
      <c r="AT46" s="203"/>
      <c r="AU46" s="203"/>
      <c r="AV46" s="203"/>
      <c r="AW46" s="203"/>
      <c r="AX46" s="203"/>
      <c r="AY46" s="203"/>
    </row>
    <row r="47" spans="1:51" ht="15" customHeight="1">
      <c r="A47" s="1973"/>
      <c r="B47" s="1973"/>
      <c r="C47" s="1973"/>
      <c r="D47" s="1973"/>
      <c r="E47" s="1973"/>
      <c r="F47" s="1981"/>
      <c r="G47" s="1982"/>
      <c r="H47" s="1982"/>
      <c r="I47" s="1982"/>
      <c r="J47" s="1982"/>
      <c r="K47" s="1982"/>
      <c r="L47" s="1982"/>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3"/>
      <c r="AL47" s="1973"/>
      <c r="AM47" s="1973"/>
      <c r="AN47" s="1973"/>
      <c r="AO47" s="1973"/>
      <c r="AP47" s="1973"/>
      <c r="AQ47" s="203"/>
      <c r="AR47" s="203"/>
      <c r="AS47" s="203"/>
      <c r="AT47" s="203"/>
      <c r="AU47" s="203"/>
      <c r="AV47" s="203"/>
      <c r="AW47" s="203"/>
      <c r="AX47" s="203"/>
      <c r="AY47" s="203"/>
    </row>
    <row r="48" spans="1:51" ht="15" customHeight="1">
      <c r="A48" s="1973"/>
      <c r="B48" s="1973"/>
      <c r="C48" s="1973"/>
      <c r="D48" s="1973"/>
      <c r="E48" s="1973"/>
      <c r="F48" s="1981"/>
      <c r="G48" s="1982"/>
      <c r="H48" s="1982"/>
      <c r="I48" s="1982"/>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3"/>
      <c r="AL48" s="1973"/>
      <c r="AM48" s="1973"/>
      <c r="AN48" s="1973"/>
      <c r="AO48" s="1973"/>
      <c r="AP48" s="1973"/>
      <c r="AQ48" s="203"/>
      <c r="AR48" s="203"/>
      <c r="AS48" s="203"/>
      <c r="AT48" s="203"/>
      <c r="AU48" s="203"/>
      <c r="AV48" s="203"/>
      <c r="AW48" s="203"/>
      <c r="AX48" s="203"/>
      <c r="AY48" s="203"/>
    </row>
    <row r="49" spans="1:51" ht="15" customHeight="1">
      <c r="A49" s="1973"/>
      <c r="B49" s="1973"/>
      <c r="C49" s="1973"/>
      <c r="D49" s="1973"/>
      <c r="E49" s="1973"/>
      <c r="F49" s="1981"/>
      <c r="G49" s="1982"/>
      <c r="H49" s="1982"/>
      <c r="I49" s="1982"/>
      <c r="J49" s="1982"/>
      <c r="K49" s="1982"/>
      <c r="L49" s="1982"/>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3"/>
      <c r="AL49" s="1973"/>
      <c r="AM49" s="1973"/>
      <c r="AN49" s="1973"/>
      <c r="AO49" s="1973"/>
      <c r="AP49" s="1973"/>
      <c r="AQ49" s="203"/>
      <c r="AR49" s="203"/>
      <c r="AS49" s="203"/>
      <c r="AT49" s="203"/>
      <c r="AU49" s="203"/>
      <c r="AV49" s="203"/>
      <c r="AW49" s="203"/>
      <c r="AX49" s="203"/>
      <c r="AY49" s="203"/>
    </row>
    <row r="50" spans="1:51" ht="15" customHeight="1">
      <c r="A50" s="1973"/>
      <c r="B50" s="1973"/>
      <c r="C50" s="1973"/>
      <c r="D50" s="1973"/>
      <c r="E50" s="1973"/>
      <c r="F50" s="1981"/>
      <c r="G50" s="1982"/>
      <c r="H50" s="1982"/>
      <c r="I50" s="1982"/>
      <c r="J50" s="1982"/>
      <c r="K50" s="1982"/>
      <c r="L50" s="1982"/>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3"/>
      <c r="AL50" s="1973"/>
      <c r="AM50" s="1973"/>
      <c r="AN50" s="1973"/>
      <c r="AO50" s="1973"/>
      <c r="AP50" s="1973"/>
      <c r="AQ50" s="203"/>
      <c r="AR50" s="203"/>
      <c r="AS50" s="203"/>
      <c r="AT50" s="203"/>
      <c r="AU50" s="203"/>
      <c r="AV50" s="203"/>
      <c r="AW50" s="203"/>
      <c r="AX50" s="203"/>
      <c r="AY50" s="203"/>
    </row>
    <row r="51" spans="1:51" ht="15" customHeight="1">
      <c r="A51" s="1973"/>
      <c r="B51" s="1973"/>
      <c r="C51" s="1973"/>
      <c r="D51" s="1973"/>
      <c r="E51" s="1973"/>
      <c r="F51" s="1981"/>
      <c r="G51" s="1982"/>
      <c r="H51" s="1982"/>
      <c r="I51" s="1982"/>
      <c r="J51" s="1982"/>
      <c r="K51" s="1982"/>
      <c r="L51" s="1982"/>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3"/>
      <c r="AL51" s="1973"/>
      <c r="AM51" s="1973"/>
      <c r="AN51" s="1973"/>
      <c r="AO51" s="1973"/>
      <c r="AP51" s="1973"/>
      <c r="AQ51" s="203"/>
      <c r="AR51" s="203"/>
      <c r="AS51" s="203"/>
      <c r="AT51" s="203"/>
      <c r="AU51" s="203"/>
      <c r="AV51" s="203"/>
      <c r="AW51" s="203"/>
      <c r="AX51" s="203"/>
      <c r="AY51" s="203"/>
    </row>
    <row r="52" spans="1:51" ht="15" customHeight="1">
      <c r="A52" s="1973"/>
      <c r="B52" s="1973"/>
      <c r="C52" s="1973"/>
      <c r="D52" s="1973"/>
      <c r="E52" s="1973"/>
      <c r="F52" s="1981"/>
      <c r="G52" s="1982"/>
      <c r="H52" s="1982"/>
      <c r="I52" s="1982"/>
      <c r="J52" s="1982"/>
      <c r="K52" s="1982"/>
      <c r="L52" s="1982"/>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3"/>
      <c r="AL52" s="1973"/>
      <c r="AM52" s="1973"/>
      <c r="AN52" s="1973"/>
      <c r="AO52" s="1973"/>
      <c r="AP52" s="1973"/>
      <c r="AQ52" s="203"/>
      <c r="AR52" s="203"/>
      <c r="AS52" s="203"/>
      <c r="AT52" s="203"/>
      <c r="AU52" s="203"/>
      <c r="AV52" s="203"/>
      <c r="AW52" s="203"/>
      <c r="AX52" s="203"/>
      <c r="AY52" s="203"/>
    </row>
    <row r="53" spans="1:51" ht="15" customHeight="1" thickBot="1">
      <c r="A53" s="1973"/>
      <c r="B53" s="1973"/>
      <c r="C53" s="1973"/>
      <c r="D53" s="1973"/>
      <c r="E53" s="1973"/>
      <c r="F53" s="1984"/>
      <c r="G53" s="1985"/>
      <c r="H53" s="1985"/>
      <c r="I53" s="1985"/>
      <c r="J53" s="1985"/>
      <c r="K53" s="1985"/>
      <c r="L53" s="1985"/>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6"/>
      <c r="AL53" s="1973"/>
      <c r="AM53" s="1973"/>
      <c r="AN53" s="1973"/>
      <c r="AO53" s="1973"/>
      <c r="AP53" s="1973"/>
      <c r="AQ53" s="203"/>
      <c r="AR53" s="203"/>
      <c r="AS53" s="203"/>
      <c r="AT53" s="203"/>
      <c r="AU53" s="203"/>
      <c r="AV53" s="203"/>
      <c r="AW53" s="203"/>
      <c r="AX53" s="203"/>
      <c r="AY53" s="203"/>
    </row>
    <row r="54" spans="1:51" ht="15" customHeight="1">
      <c r="A54" s="1973"/>
      <c r="B54" s="1973"/>
      <c r="C54" s="1973"/>
      <c r="D54" s="1973"/>
      <c r="E54" s="1973"/>
      <c r="F54" s="1975"/>
      <c r="G54" s="1975"/>
      <c r="H54" s="1975"/>
      <c r="I54" s="1975"/>
      <c r="J54" s="1975"/>
      <c r="K54" s="1975"/>
      <c r="L54" s="1975"/>
      <c r="M54" s="1975"/>
      <c r="N54" s="1975"/>
      <c r="O54" s="1975"/>
      <c r="P54" s="1975"/>
      <c r="Q54" s="1975"/>
      <c r="R54" s="1975"/>
      <c r="S54" s="1975"/>
      <c r="T54" s="1975"/>
      <c r="U54" s="1975"/>
      <c r="V54" s="1975"/>
      <c r="W54" s="1975"/>
      <c r="X54" s="1975"/>
      <c r="Y54" s="1975"/>
      <c r="Z54" s="1975"/>
      <c r="AA54" s="1975"/>
      <c r="AB54" s="1975"/>
      <c r="AC54" s="1975"/>
      <c r="AD54" s="1975"/>
      <c r="AE54" s="1975"/>
      <c r="AF54" s="1975"/>
      <c r="AG54" s="1975"/>
      <c r="AH54" s="1975"/>
      <c r="AI54" s="1975"/>
      <c r="AJ54" s="1975"/>
      <c r="AK54" s="1975"/>
      <c r="AL54" s="1973"/>
      <c r="AM54" s="1973"/>
      <c r="AN54" s="1973"/>
      <c r="AO54" s="1973"/>
      <c r="AP54" s="1973"/>
      <c r="AQ54" s="203"/>
      <c r="AR54" s="203"/>
      <c r="AS54" s="203"/>
      <c r="AT54" s="203"/>
      <c r="AU54" s="203"/>
      <c r="AV54" s="203"/>
      <c r="AW54" s="203"/>
      <c r="AX54" s="203"/>
      <c r="AY54" s="203"/>
    </row>
    <row r="55" spans="1:51" ht="15" customHeight="1">
      <c r="A55" s="1973"/>
      <c r="B55" s="1973"/>
      <c r="C55" s="1973"/>
      <c r="D55" s="1973"/>
      <c r="E55" s="1973"/>
      <c r="F55" s="1975"/>
      <c r="G55" s="1975"/>
      <c r="H55" s="1975"/>
      <c r="I55" s="1975"/>
      <c r="J55" s="1975"/>
      <c r="K55" s="1975"/>
      <c r="L55" s="1975"/>
      <c r="M55" s="1975"/>
      <c r="N55" s="1975"/>
      <c r="O55" s="1975"/>
      <c r="P55" s="1975"/>
      <c r="Q55" s="1975"/>
      <c r="R55" s="1975"/>
      <c r="S55" s="1975"/>
      <c r="T55" s="1975"/>
      <c r="U55" s="1975"/>
      <c r="V55" s="1975"/>
      <c r="W55" s="1975"/>
      <c r="X55" s="1975"/>
      <c r="Y55" s="1975"/>
      <c r="Z55" s="1975"/>
      <c r="AA55" s="1975"/>
      <c r="AB55" s="1975"/>
      <c r="AC55" s="1975"/>
      <c r="AD55" s="1975"/>
      <c r="AE55" s="1975"/>
      <c r="AF55" s="1975"/>
      <c r="AG55" s="1975"/>
      <c r="AH55" s="1975"/>
      <c r="AI55" s="1975"/>
      <c r="AJ55" s="1975"/>
      <c r="AK55" s="1975"/>
      <c r="AL55" s="1973"/>
      <c r="AM55" s="1973"/>
      <c r="AN55" s="1973"/>
      <c r="AO55" s="1973"/>
      <c r="AP55" s="1973"/>
      <c r="AQ55" s="203"/>
      <c r="AR55" s="203"/>
      <c r="AS55" s="203"/>
      <c r="AT55" s="203"/>
      <c r="AU55" s="203"/>
      <c r="AV55" s="203"/>
      <c r="AW55" s="203"/>
      <c r="AX55" s="203"/>
      <c r="AY55" s="203"/>
    </row>
    <row r="56" spans="1:51" ht="38.25" customHeight="1">
      <c r="A56" s="1973"/>
      <c r="B56" s="1973"/>
      <c r="C56" s="1973"/>
      <c r="D56" s="1973"/>
      <c r="E56" s="1973"/>
      <c r="F56" s="1975"/>
      <c r="G56" s="1975"/>
      <c r="H56" s="1975"/>
      <c r="I56" s="1975"/>
      <c r="J56" s="1975"/>
      <c r="K56" s="1975"/>
      <c r="L56" s="1975"/>
      <c r="M56" s="1975"/>
      <c r="N56" s="1975"/>
      <c r="O56" s="1975"/>
      <c r="P56" s="1975"/>
      <c r="Q56" s="1975"/>
      <c r="R56" s="1975"/>
      <c r="S56" s="1975"/>
      <c r="T56" s="1975"/>
      <c r="U56" s="1975"/>
      <c r="V56" s="1975"/>
      <c r="W56" s="1975"/>
      <c r="X56" s="1975"/>
      <c r="Y56" s="1975"/>
      <c r="Z56" s="1975"/>
      <c r="AA56" s="1975"/>
      <c r="AB56" s="1975"/>
      <c r="AC56" s="1975"/>
      <c r="AD56" s="1975"/>
      <c r="AE56" s="1975"/>
      <c r="AF56" s="1975"/>
      <c r="AG56" s="1975"/>
      <c r="AH56" s="1975"/>
      <c r="AI56" s="1975"/>
      <c r="AJ56" s="1975"/>
      <c r="AK56" s="1975"/>
      <c r="AL56" s="1973"/>
      <c r="AM56" s="1973"/>
      <c r="AN56" s="1973"/>
      <c r="AO56" s="1973"/>
      <c r="AP56" s="1973"/>
      <c r="AQ56" s="203"/>
      <c r="AR56" s="203"/>
      <c r="AS56" s="203"/>
      <c r="AT56" s="203"/>
      <c r="AU56" s="203"/>
      <c r="AV56" s="203"/>
      <c r="AW56" s="203"/>
      <c r="AX56" s="203"/>
      <c r="AY56" s="203"/>
    </row>
    <row r="57" spans="1:51" s="216" customFormat="1" ht="15" customHeight="1">
      <c r="AQ57" s="215"/>
      <c r="AR57" s="55"/>
      <c r="AS57" s="55"/>
      <c r="AT57" s="55"/>
      <c r="AU57" s="55"/>
      <c r="AV57" s="55"/>
      <c r="AW57" s="55"/>
      <c r="AX57" s="55"/>
      <c r="AY57" s="55"/>
    </row>
  </sheetData>
  <sheetProtection password="85FE" sheet="1" objects="1" scenarios="1" selectLockedCells="1" selectUnlockedCells="1"/>
  <mergeCells count="16">
    <mergeCell ref="A1:E56"/>
    <mergeCell ref="F54:AK56"/>
    <mergeCell ref="L15:AE15"/>
    <mergeCell ref="F13:AK13"/>
    <mergeCell ref="F1:AK5"/>
    <mergeCell ref="AL54:AP56"/>
    <mergeCell ref="AL1:AP53"/>
    <mergeCell ref="F6:AK6"/>
    <mergeCell ref="F7:AK7"/>
    <mergeCell ref="F8:AK12"/>
    <mergeCell ref="F17:AK17"/>
    <mergeCell ref="F16:AK16"/>
    <mergeCell ref="F14:AK14"/>
    <mergeCell ref="AF15:AK15"/>
    <mergeCell ref="F15:K15"/>
    <mergeCell ref="F18:AK53"/>
  </mergeCells>
  <phoneticPr fontId="16"/>
  <dataValidations count="1">
    <dataValidation imeMode="hiragana" allowBlank="1" showInputMessage="1" sqref="F6 AQ1 AZ63:AZ1048576 AZ57:AZ61 BA58:XFD1048576 BB57:XFD57 F54 A57:AQ1048576 AZ1:XFD56" xr:uid="{00000000-0002-0000-0A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4FF4444BA3594A90DB7D70B2E8E41F" ma:contentTypeVersion="13" ma:contentTypeDescription="新しいドキュメントを作成します。" ma:contentTypeScope="" ma:versionID="b62adb01b47040795e792a6dfabe6e3f">
  <xsd:schema xmlns:xsd="http://www.w3.org/2001/XMLSchema" xmlns:xs="http://www.w3.org/2001/XMLSchema" xmlns:p="http://schemas.microsoft.com/office/2006/metadata/properties" xmlns:ns2="a7fe07a7-63db-4ae5-b570-0746db99f8b5" xmlns:ns3="9650d079-8efe-4d8d-a021-932af3fd71ff" targetNamespace="http://schemas.microsoft.com/office/2006/metadata/properties" ma:root="true" ma:fieldsID="9a9e0b2359331a4fd9ee57c70f17d4ba" ns2:_="" ns3:_="">
    <xsd:import namespace="a7fe07a7-63db-4ae5-b570-0746db99f8b5"/>
    <xsd:import namespace="9650d079-8efe-4d8d-a021-932af3fd71ff"/>
    <xsd:element name="properties">
      <xsd:complexType>
        <xsd:sequence>
          <xsd:element name="documentManagement">
            <xsd:complexType>
              <xsd:all>
                <xsd:element ref="ns2:SharedWithUsers" minOccurs="0"/>
                <xsd:element ref="ns2:SharedWithDetails" minOccurs="0"/>
                <xsd:element ref="ns3:lcf76f155ced4ddcb4097134ff3c332f"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e07a7-63db-4ae5-b570-0746db99f8b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50d079-8efe-4d8d-a021-932af3fd71ff"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a7fe07a7-63db-4ae5-b570-0746db99f8b5">
      <UserInfo>
        <DisplayName>サンバガラス社案件 メンバー</DisplayName>
        <AccountId>19</AccountId>
        <AccountType/>
      </UserInfo>
    </SharedWithUsers>
    <lcf76f155ced4ddcb4097134ff3c332f xmlns="9650d079-8efe-4d8d-a021-932af3fd71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89D070-0B27-4ECB-AFAA-EAE5E80394B8}"/>
</file>

<file path=customXml/itemProps2.xml><?xml version="1.0" encoding="utf-8"?>
<ds:datastoreItem xmlns:ds="http://schemas.openxmlformats.org/officeDocument/2006/customXml" ds:itemID="{A9F8D38C-E64B-4252-9EDA-7B750C7F4BC8}"/>
</file>

<file path=customXml/itemProps3.xml><?xml version="1.0" encoding="utf-8"?>
<ds:datastoreItem xmlns:ds="http://schemas.openxmlformats.org/officeDocument/2006/customXml" ds:itemID="{C2473032-CD7D-4093-BDC4-81783B7D4C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40</vt:i4>
      </vt:variant>
    </vt:vector>
  </HeadingPairs>
  <TitlesOfParts>
    <vt:vector size="81" baseType="lpstr">
      <vt:lpstr>利用方法</vt:lpstr>
      <vt:lpstr>★入力画面</vt:lpstr>
      <vt:lpstr>★法人その他入力</vt:lpstr>
      <vt:lpstr>00_略歴書記入例</vt:lpstr>
      <vt:lpstr>01_免許申請書 (一面) </vt:lpstr>
      <vt:lpstr>02_申請書（二面）</vt:lpstr>
      <vt:lpstr>03_申請書 （三面)</vt:lpstr>
      <vt:lpstr>04_申請書 （四面)</vt:lpstr>
      <vt:lpstr>05_申請書 （五面)</vt:lpstr>
      <vt:lpstr>06_相談役顧問</vt:lpstr>
      <vt:lpstr>07_株式</vt:lpstr>
      <vt:lpstr>08-1_略歴（代表</vt:lpstr>
      <vt:lpstr>08-2_略歴（専任</vt:lpstr>
      <vt:lpstr>09_専任取引士設置</vt:lpstr>
      <vt:lpstr>10_従事名簿</vt:lpstr>
      <vt:lpstr>11_専任写真</vt:lpstr>
      <vt:lpstr>12_経歴書 </vt:lpstr>
      <vt:lpstr>13_売買交換実績</vt:lpstr>
      <vt:lpstr>14_誓約書</vt:lpstr>
      <vt:lpstr>15_事務所使用権原</vt:lpstr>
      <vt:lpstr>16_案内図</vt:lpstr>
      <vt:lpstr>17-1_写真(1)</vt:lpstr>
      <vt:lpstr>17-2_写真(2)</vt:lpstr>
      <vt:lpstr>17-3_写真(3)</vt:lpstr>
      <vt:lpstr>17-4_写真(3)</vt:lpstr>
      <vt:lpstr>17-5_写真(3)</vt:lpstr>
      <vt:lpstr>18 _開始貸借対照表（新設法人のみ）</vt:lpstr>
      <vt:lpstr>A_宅建協会_入会申込書</vt:lpstr>
      <vt:lpstr>B_宅建協会_誓約書</vt:lpstr>
      <vt:lpstr>C_宅建協会_キャリアパーソン</vt:lpstr>
      <vt:lpstr>D_個人情報の取扱い（全宅連）</vt:lpstr>
      <vt:lpstr>E_会員カード（表裏）</vt:lpstr>
      <vt:lpstr>F_宅建協会_口座振替申込書</vt:lpstr>
      <vt:lpstr>G-1_保証協会_入会申込書（通常）</vt:lpstr>
      <vt:lpstr>G-2_保証協会_入会申込書（分割）</vt:lpstr>
      <vt:lpstr>H_保証協会_個人情報</vt:lpstr>
      <vt:lpstr>I_保証協会_連帯保証書</vt:lpstr>
      <vt:lpstr>J_保証協会_誓約書</vt:lpstr>
      <vt:lpstr>K_協同組合_各種利用申込書（両面印刷）</vt:lpstr>
      <vt:lpstr>★Base</vt:lpstr>
      <vt:lpstr>L_東政連入会申込書</vt:lpstr>
      <vt:lpstr>★Base!Print_Area</vt:lpstr>
      <vt:lpstr>★入力画面!Print_Area</vt:lpstr>
      <vt:lpstr>★法人その他入力!Print_Area</vt:lpstr>
      <vt:lpstr>'00_略歴書記入例'!Print_Area</vt:lpstr>
      <vt:lpstr>'01_免許申請書 (一面) '!Print_Area</vt:lpstr>
      <vt:lpstr>'02_申請書（二面）'!Print_Area</vt:lpstr>
      <vt:lpstr>'03_申請書 （三面)'!Print_Area</vt:lpstr>
      <vt:lpstr>'04_申請書 （四面)'!Print_Area</vt:lpstr>
      <vt:lpstr>'05_申請書 （五面)'!Print_Area</vt:lpstr>
      <vt:lpstr>'06_相談役顧問'!Print_Area</vt:lpstr>
      <vt:lpstr>'07_株式'!Print_Area</vt:lpstr>
      <vt:lpstr>'08-1_略歴（代表'!Print_Area</vt:lpstr>
      <vt:lpstr>'08-2_略歴（専任'!Print_Area</vt:lpstr>
      <vt:lpstr>'09_専任取引士設置'!Print_Area</vt:lpstr>
      <vt:lpstr>'10_従事名簿'!Print_Area</vt:lpstr>
      <vt:lpstr>'11_専任写真'!Print_Area</vt:lpstr>
      <vt:lpstr>'12_経歴書 '!Print_Area</vt:lpstr>
      <vt:lpstr>'13_売買交換実績'!Print_Area</vt:lpstr>
      <vt:lpstr>'14_誓約書'!Print_Area</vt:lpstr>
      <vt:lpstr>'15_事務所使用権原'!Print_Area</vt:lpstr>
      <vt:lpstr>'16_案内図'!Print_Area</vt:lpstr>
      <vt:lpstr>'17-1_写真(1)'!Print_Area</vt:lpstr>
      <vt:lpstr>'17-2_写真(2)'!Print_Area</vt:lpstr>
      <vt:lpstr>'17-3_写真(3)'!Print_Area</vt:lpstr>
      <vt:lpstr>'17-4_写真(3)'!Print_Area</vt:lpstr>
      <vt:lpstr>'17-5_写真(3)'!Print_Area</vt:lpstr>
      <vt:lpstr>'18 _開始貸借対照表（新設法人のみ）'!Print_Area</vt:lpstr>
      <vt:lpstr>A_宅建協会_入会申込書!Print_Area</vt:lpstr>
      <vt:lpstr>B_宅建協会_誓約書!Print_Area</vt:lpstr>
      <vt:lpstr>C_宅建協会_キャリアパーソン!Print_Area</vt:lpstr>
      <vt:lpstr>'D_個人情報の取扱い（全宅連）'!Print_Area</vt:lpstr>
      <vt:lpstr>'E_会員カード（表裏）'!Print_Area</vt:lpstr>
      <vt:lpstr>F_宅建協会_口座振替申込書!Print_Area</vt:lpstr>
      <vt:lpstr>'G-1_保証協会_入会申込書（通常）'!Print_Area</vt:lpstr>
      <vt:lpstr>'G-2_保証協会_入会申込書（分割）'!Print_Area</vt:lpstr>
      <vt:lpstr>H_保証協会_個人情報!Print_Area</vt:lpstr>
      <vt:lpstr>I_保証協会_連帯保証書!Print_Area</vt:lpstr>
      <vt:lpstr>J_保証協会_誓約書!Print_Area</vt:lpstr>
      <vt:lpstr>'K_協同組合_各種利用申込書（両面印刷）'!Print_Area</vt:lpstr>
      <vt:lpstr>利用方法!Print_Area</vt:lpstr>
    </vt:vector>
  </TitlesOfParts>
  <Manager>（公社） 東京都宅地建物取引業協会;</Manager>
  <Company>（公社） 東京都宅地建物取引業協会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【協会版】東京宅建協会_免許申請・入会書類作成連動ファイル</dc:title>
  <dc:creator>tada</dc:creator>
  <cp:lastModifiedBy>koshikawa</cp:lastModifiedBy>
  <cp:lastPrinted>2024-02-15T00:34:56Z</cp:lastPrinted>
  <dcterms:created xsi:type="dcterms:W3CDTF">2006-09-11T06:41:52Z</dcterms:created>
  <dcterms:modified xsi:type="dcterms:W3CDTF">2024-02-27T05:31:39Z</dcterms:modified>
  <cp:version>1.0.0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0x010100D74FF4444BA3594A90DB7D70B2E8E41F</vt:lpwstr>
  </property>
</Properties>
</file>